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4.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trlProps/ctrlProp5.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trlProps/ctrlProp8.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trlProps/ctrlProp9.xml" ContentType="application/vnd.ms-excel.controlproperti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C:\Users\cash\Desktop\Katte School stuff\Documents for M.Res\Bees' World - L2B\"/>
    </mc:Choice>
  </mc:AlternateContent>
  <xr:revisionPtr revIDLastSave="0" documentId="13_ncr:1_{A865CFD6-4EAF-42D9-B2EF-788DB373BBD7}" xr6:coauthVersionLast="47" xr6:coauthVersionMax="47" xr10:uidLastSave="{00000000-0000-0000-0000-000000000000}"/>
  <bookViews>
    <workbookView xWindow="-120" yWindow="-120" windowWidth="20730" windowHeight="11160" firstSheet="9" activeTab="19" xr2:uid="{69FF7039-B81C-42A1-BA35-23FC58FC3A9A}"/>
  </bookViews>
  <sheets>
    <sheet name="Dactylurina" sheetId="1" r:id="rId1"/>
    <sheet name="ANOVA - Cluster" sheetId="22" r:id="rId2"/>
    <sheet name="XLSTAT_20220714_123546_1_HID1" sheetId="24" state="hidden" r:id="rId3"/>
    <sheet name="XLSTAT_20220714_123546_1_HID" sheetId="23" state="hidden" r:id="rId4"/>
    <sheet name="ANOVA" sheetId="19" r:id="rId5"/>
    <sheet name="XLSTAT_20220714_122049_1_HID1" sheetId="21" state="hidden" r:id="rId6"/>
    <sheet name="XLSTAT_20220714_122049_1_HID" sheetId="20" state="hidden" r:id="rId7"/>
    <sheet name="AHC" sheetId="14" r:id="rId8"/>
    <sheet name="XLSTAT_20220714_121239_1_HID" sheetId="15" state="hidden" r:id="rId9"/>
    <sheet name="DA" sheetId="10" r:id="rId10"/>
    <sheet name="XLSTAT_20220714_121022_1_HID2" sheetId="13" state="hidden" r:id="rId11"/>
    <sheet name="XLSTAT_20220714_121022_1_HID1" sheetId="12" state="hidden" r:id="rId12"/>
    <sheet name="XLSTAT_20220714_121022_1_HID" sheetId="11" state="hidden" r:id="rId13"/>
    <sheet name="PCA" sheetId="5" r:id="rId14"/>
    <sheet name="XLSTAT_20220714_115916_1_HID3" sheetId="9" state="hidden" r:id="rId15"/>
    <sheet name="XLSTAT_20220714_115916_1_HID2" sheetId="8" state="hidden" r:id="rId16"/>
    <sheet name="XLSTAT_20220714_115916_1_HID1" sheetId="7" state="hidden" r:id="rId17"/>
    <sheet name="XLSTAT_20220714_115916_1_HID" sheetId="6" state="hidden" r:id="rId18"/>
    <sheet name="Correlation tests" sheetId="4" r:id="rId19"/>
    <sheet name="Hypotrigona" sheetId="3" r:id="rId20"/>
    <sheet name="AHC1" sheetId="48" r:id="rId21"/>
    <sheet name="XLSTAT_20220714_135157_1_HID" sheetId="49" state="hidden" r:id="rId22"/>
    <sheet name="DA1" sheetId="44" r:id="rId23"/>
    <sheet name="XLSTAT_20220714_135000_1_HID2" sheetId="47" state="hidden" r:id="rId24"/>
    <sheet name="XLSTAT_20220714_135000_1_HID1" sheetId="46" state="hidden" r:id="rId25"/>
    <sheet name="XLSTAT_20220714_135000_1_HID" sheetId="45" state="hidden" r:id="rId26"/>
    <sheet name="PCA1" sheetId="39" r:id="rId27"/>
    <sheet name="XLSTAT_20220714_134407_1_HID3" sheetId="43" state="hidden" r:id="rId28"/>
    <sheet name="XLSTAT_20220714_134407_1_HID2" sheetId="42" state="hidden" r:id="rId29"/>
    <sheet name="XLSTAT_20220714_134407_1_HID1" sheetId="41" state="hidden" r:id="rId30"/>
    <sheet name="XLSTAT_20220714_134407_1_HID" sheetId="40" state="hidden" r:id="rId31"/>
    <sheet name="Correlation tests1" sheetId="38" r:id="rId32"/>
  </sheets>
  <externalReferences>
    <externalReference r:id="rId33"/>
  </externalReferences>
  <definedNames>
    <definedName name="tab20220714_115916_RunProcPCA_2982_1" localSheetId="13" hidden="1">PCA!$B$179:$G$203</definedName>
    <definedName name="tab20220714_115916_RunProcPCA_2983_1" localSheetId="13" hidden="1">PCA!$B$485:$G$686</definedName>
    <definedName name="tab20220714_115916_RunProcPCA_2984_1" localSheetId="13" hidden="1">PCA!$B$208:$G$232</definedName>
    <definedName name="tab20220714_115916_RunProcPCA_75_1" localSheetId="13" hidden="1">PCA!$B$102:$G$126</definedName>
    <definedName name="tab20220714_115916_RunProcPCA_76_1" localSheetId="13" hidden="1">PCA!$B$238:$G$439</definedName>
    <definedName name="tab20220714_115916_RunProcPCA_76_2" localSheetId="13" hidden="1">PCA!$B$720:$G$921</definedName>
    <definedName name="tab20220714_115916_RunProcPCA_86_1" localSheetId="13" hidden="1">PCA!$B$131:$G$155</definedName>
    <definedName name="tab20220714_121239_RunProcHAC_2720_1" localSheetId="7" hidden="1">AHC!$B$344:$Z$348</definedName>
    <definedName name="tab20220714_121239_RunProcHAC_2721_1" localSheetId="7" hidden="1">AHC!$B$353:$F$357</definedName>
    <definedName name="tab20220714_121239_RunProcHAC_2728_1" localSheetId="7" hidden="1">AHC!$B$501:$C$702</definedName>
    <definedName name="tab20220714_121239_RunProcHAC_8231_1" localSheetId="7" hidden="1">AHC!$B$269:$F$273</definedName>
    <definedName name="tab20220714_121239_RunProcHAC_8270_1" localSheetId="7" hidden="1">AHC!$B$326:$Z$330</definedName>
    <definedName name="tab20220714_121239_RunProcHAC_8271_1" localSheetId="7" hidden="1">AHC!$B$335:$F$339</definedName>
    <definedName name="tab20220714_122049_RunProcANO_78_1" localSheetId="4" hidden="1">ANOVA!$B$35:$G$38</definedName>
    <definedName name="tab20220714_122049_RunProcANO_78_10" localSheetId="4" hidden="1">ANOVA!$B$771:$G$774</definedName>
    <definedName name="tab20220714_122049_RunProcANO_78_11" localSheetId="4" hidden="1">ANOVA!$B$851:$G$854</definedName>
    <definedName name="tab20220714_122049_RunProcANO_78_12" localSheetId="4" hidden="1">ANOVA!$B$931:$G$934</definedName>
    <definedName name="tab20220714_122049_RunProcANO_78_13" localSheetId="4" hidden="1">ANOVA!$B$1011:$G$1014</definedName>
    <definedName name="tab20220714_122049_RunProcANO_78_14" localSheetId="4" hidden="1">ANOVA!$B$1091:$G$1094</definedName>
    <definedName name="tab20220714_122049_RunProcANO_78_15" localSheetId="4" hidden="1">ANOVA!$B$1171:$G$1174</definedName>
    <definedName name="tab20220714_122049_RunProcANO_78_16" localSheetId="4" hidden="1">ANOVA!$B$1251:$G$1254</definedName>
    <definedName name="tab20220714_122049_RunProcANO_78_17" localSheetId="4" hidden="1">ANOVA!$B$1331:$G$1334</definedName>
    <definedName name="tab20220714_122049_RunProcANO_78_18" localSheetId="4" hidden="1">ANOVA!$B$1415:$G$1418</definedName>
    <definedName name="tab20220714_122049_RunProcANO_78_19" localSheetId="4" hidden="1">ANOVA!$B$1495:$G$1498</definedName>
    <definedName name="tab20220714_122049_RunProcANO_78_2" localSheetId="4" hidden="1">ANOVA!$B$115:$G$118</definedName>
    <definedName name="tab20220714_122049_RunProcANO_78_20" localSheetId="4" hidden="1">ANOVA!$B$1575:$G$1578</definedName>
    <definedName name="tab20220714_122049_RunProcANO_78_21" localSheetId="4" hidden="1">ANOVA!$B$1655:$G$1658</definedName>
    <definedName name="tab20220714_122049_RunProcANO_78_22" localSheetId="4" hidden="1">ANOVA!$B$1735:$G$1738</definedName>
    <definedName name="tab20220714_122049_RunProcANO_78_23" localSheetId="4" hidden="1">ANOVA!$B$1815:$G$1818</definedName>
    <definedName name="tab20220714_122049_RunProcANO_78_24" localSheetId="4" hidden="1">ANOVA!$B$1899:$G$1902</definedName>
    <definedName name="tab20220714_122049_RunProcANO_78_3" localSheetId="4" hidden="1">ANOVA!$B$195:$G$198</definedName>
    <definedName name="tab20220714_122049_RunProcANO_78_4" localSheetId="4" hidden="1">ANOVA!$B$275:$G$278</definedName>
    <definedName name="tab20220714_122049_RunProcANO_78_5" localSheetId="4" hidden="1">ANOVA!$B$363:$G$366</definedName>
    <definedName name="tab20220714_122049_RunProcANO_78_6" localSheetId="4" hidden="1">ANOVA!$B$447:$G$450</definedName>
    <definedName name="tab20220714_122049_RunProcANO_78_7" localSheetId="4" hidden="1">ANOVA!$B$527:$G$530</definedName>
    <definedName name="tab20220714_122049_RunProcANO_78_8" localSheetId="4" hidden="1">ANOVA!$B$607:$G$610</definedName>
    <definedName name="tab20220714_122049_RunProcANO_78_9" localSheetId="4" hidden="1">ANOVA!$B$687:$G$690</definedName>
    <definedName name="tab20220714_122049_RunProcANO_89_1" localSheetId="4" hidden="1">ANOVA!$B$44:$H$50</definedName>
    <definedName name="tab20220714_122049_RunProcANO_89_10" localSheetId="4" hidden="1">ANOVA!$B$780:$H$786</definedName>
    <definedName name="tab20220714_122049_RunProcANO_89_11" localSheetId="4" hidden="1">ANOVA!$B$860:$H$866</definedName>
    <definedName name="tab20220714_122049_RunProcANO_89_12" localSheetId="4" hidden="1">ANOVA!$B$940:$H$946</definedName>
    <definedName name="tab20220714_122049_RunProcANO_89_13" localSheetId="4" hidden="1">ANOVA!$B$1020:$H$1026</definedName>
    <definedName name="tab20220714_122049_RunProcANO_89_14" localSheetId="4" hidden="1">ANOVA!$B$1100:$H$1106</definedName>
    <definedName name="tab20220714_122049_RunProcANO_89_15" localSheetId="4" hidden="1">ANOVA!$B$1180:$H$1186</definedName>
    <definedName name="tab20220714_122049_RunProcANO_89_16" localSheetId="4" hidden="1">ANOVA!$B$1260:$H$1266</definedName>
    <definedName name="tab20220714_122049_RunProcANO_89_17" localSheetId="4" hidden="1">ANOVA!$B$1340:$H$1346</definedName>
    <definedName name="tab20220714_122049_RunProcANO_89_18" localSheetId="4" hidden="1">ANOVA!$B$1424:$H$1430</definedName>
    <definedName name="tab20220714_122049_RunProcANO_89_19" localSheetId="4" hidden="1">ANOVA!$B$1504:$H$1510</definedName>
    <definedName name="tab20220714_122049_RunProcANO_89_2" localSheetId="4" hidden="1">ANOVA!$B$124:$H$130</definedName>
    <definedName name="tab20220714_122049_RunProcANO_89_20" localSheetId="4" hidden="1">ANOVA!$B$1584:$H$1590</definedName>
    <definedName name="tab20220714_122049_RunProcANO_89_21" localSheetId="4" hidden="1">ANOVA!$B$1664:$H$1670</definedName>
    <definedName name="tab20220714_122049_RunProcANO_89_22" localSheetId="4" hidden="1">ANOVA!$B$1744:$H$1750</definedName>
    <definedName name="tab20220714_122049_RunProcANO_89_23" localSheetId="4" hidden="1">ANOVA!$B$1824:$H$1830</definedName>
    <definedName name="tab20220714_122049_RunProcANO_89_24" localSheetId="4" hidden="1">ANOVA!$B$1908:$H$1914</definedName>
    <definedName name="tab20220714_122049_RunProcANO_89_3" localSheetId="4" hidden="1">ANOVA!$B$204:$H$210</definedName>
    <definedName name="tab20220714_122049_RunProcANO_89_4" localSheetId="4" hidden="1">ANOVA!$B$284:$H$290</definedName>
    <definedName name="tab20220714_122049_RunProcANO_89_5" localSheetId="4" hidden="1">ANOVA!$B$372:$H$378</definedName>
    <definedName name="tab20220714_122049_RunProcANO_89_6" localSheetId="4" hidden="1">ANOVA!$B$456:$H$462</definedName>
    <definedName name="tab20220714_122049_RunProcANO_89_7" localSheetId="4" hidden="1">ANOVA!$B$536:$H$542</definedName>
    <definedName name="tab20220714_122049_RunProcANO_89_8" localSheetId="4" hidden="1">ANOVA!$B$616:$H$622</definedName>
    <definedName name="tab20220714_122049_RunProcANO_89_9" localSheetId="4" hidden="1">ANOVA!$B$696:$H$702</definedName>
    <definedName name="tab20220714_122049_RunProcANO_91_1" localSheetId="4" hidden="1">ANOVA!$B$18:$C$30</definedName>
    <definedName name="tab20220714_122049_RunProcANO_91_10" localSheetId="4" hidden="1">ANOVA!$B$754:$C$766</definedName>
    <definedName name="tab20220714_122049_RunProcANO_91_11" localSheetId="4" hidden="1">ANOVA!$B$834:$C$846</definedName>
    <definedName name="tab20220714_122049_RunProcANO_91_12" localSheetId="4" hidden="1">ANOVA!$B$914:$C$926</definedName>
    <definedName name="tab20220714_122049_RunProcANO_91_13" localSheetId="4" hidden="1">ANOVA!$B$994:$C$1006</definedName>
    <definedName name="tab20220714_122049_RunProcANO_91_14" localSheetId="4" hidden="1">ANOVA!$B$1074:$C$1086</definedName>
    <definedName name="tab20220714_122049_RunProcANO_91_15" localSheetId="4" hidden="1">ANOVA!$B$1154:$C$1166</definedName>
    <definedName name="tab20220714_122049_RunProcANO_91_16" localSheetId="4" hidden="1">ANOVA!$B$1234:$C$1246</definedName>
    <definedName name="tab20220714_122049_RunProcANO_91_17" localSheetId="4" hidden="1">ANOVA!$B$1314:$C$1326</definedName>
    <definedName name="tab20220714_122049_RunProcANO_91_18" localSheetId="4" hidden="1">ANOVA!$B$1398:$C$1410</definedName>
    <definedName name="tab20220714_122049_RunProcANO_91_19" localSheetId="4" hidden="1">ANOVA!$B$1478:$C$1490</definedName>
    <definedName name="tab20220714_122049_RunProcANO_91_2" localSheetId="4" hidden="1">ANOVA!$B$98:$C$110</definedName>
    <definedName name="tab20220714_122049_RunProcANO_91_20" localSheetId="4" hidden="1">ANOVA!$B$1558:$C$1570</definedName>
    <definedName name="tab20220714_122049_RunProcANO_91_21" localSheetId="4" hidden="1">ANOVA!$B$1638:$C$1650</definedName>
    <definedName name="tab20220714_122049_RunProcANO_91_22" localSheetId="4" hidden="1">ANOVA!$B$1718:$C$1730</definedName>
    <definedName name="tab20220714_122049_RunProcANO_91_23" localSheetId="4" hidden="1">ANOVA!$B$1798:$C$1810</definedName>
    <definedName name="tab20220714_122049_RunProcANO_91_24" localSheetId="4" hidden="1">ANOVA!$B$1882:$C$1894</definedName>
    <definedName name="tab20220714_122049_RunProcANO_91_3" localSheetId="4" hidden="1">ANOVA!$B$178:$C$190</definedName>
    <definedName name="tab20220714_122049_RunProcANO_91_4" localSheetId="4" hidden="1">ANOVA!$B$258:$C$270</definedName>
    <definedName name="tab20220714_122049_RunProcANO_91_5" localSheetId="4" hidden="1">ANOVA!$B$346:$C$358</definedName>
    <definedName name="tab20220714_122049_RunProcANO_91_6" localSheetId="4" hidden="1">ANOVA!$B$430:$C$442</definedName>
    <definedName name="tab20220714_122049_RunProcANO_91_7" localSheetId="4" hidden="1">ANOVA!$B$510:$C$522</definedName>
    <definedName name="tab20220714_122049_RunProcANO_91_8" localSheetId="4" hidden="1">ANOVA!$B$590:$C$602</definedName>
    <definedName name="tab20220714_122049_RunProcANO_91_9" localSheetId="4" hidden="1">ANOVA!$B$670:$C$682</definedName>
    <definedName name="tab20220714_123546_RunProcANO_78_1" localSheetId="1" hidden="1">'ANOVA - Cluster'!$B$35:$G$38</definedName>
    <definedName name="tab20220714_123546_RunProcANO_78_10" localSheetId="1" hidden="1">'ANOVA - Cluster'!$B$705:$G$708</definedName>
    <definedName name="tab20220714_123546_RunProcANO_78_11" localSheetId="1" hidden="1">'ANOVA - Cluster'!$B$779:$G$782</definedName>
    <definedName name="tab20220714_123546_RunProcANO_78_12" localSheetId="1" hidden="1">'ANOVA - Cluster'!$B$857:$G$860</definedName>
    <definedName name="tab20220714_123546_RunProcANO_78_13" localSheetId="1" hidden="1">'ANOVA - Cluster'!$B$935:$G$938</definedName>
    <definedName name="tab20220714_123546_RunProcANO_78_14" localSheetId="1" hidden="1">'ANOVA - Cluster'!$B$1009:$G$1012</definedName>
    <definedName name="tab20220714_123546_RunProcANO_78_15" localSheetId="1" hidden="1">'ANOVA - Cluster'!$B$1083:$G$1086</definedName>
    <definedName name="tab20220714_123546_RunProcANO_78_16" localSheetId="1" hidden="1">'ANOVA - Cluster'!$B$1157:$G$1160</definedName>
    <definedName name="tab20220714_123546_RunProcANO_78_17" localSheetId="1" hidden="1">'ANOVA - Cluster'!$B$1231:$G$1234</definedName>
    <definedName name="tab20220714_123546_RunProcANO_78_18" localSheetId="1" hidden="1">'ANOVA - Cluster'!$B$1305:$G$1308</definedName>
    <definedName name="tab20220714_123546_RunProcANO_78_19" localSheetId="1" hidden="1">'ANOVA - Cluster'!$B$1379:$G$1382</definedName>
    <definedName name="tab20220714_123546_RunProcANO_78_2" localSheetId="1" hidden="1">'ANOVA - Cluster'!$B$109:$G$112</definedName>
    <definedName name="tab20220714_123546_RunProcANO_78_20" localSheetId="1" hidden="1">'ANOVA - Cluster'!$B$1457:$G$1460</definedName>
    <definedName name="tab20220714_123546_RunProcANO_78_21" localSheetId="1" hidden="1">'ANOVA - Cluster'!$B$1531:$G$1534</definedName>
    <definedName name="tab20220714_123546_RunProcANO_78_22" localSheetId="1" hidden="1">'ANOVA - Cluster'!$B$1605:$G$1608</definedName>
    <definedName name="tab20220714_123546_RunProcANO_78_23" localSheetId="1" hidden="1">'ANOVA - Cluster'!$B$1679:$G$1682</definedName>
    <definedName name="tab20220714_123546_RunProcANO_78_24" localSheetId="1" hidden="1">'ANOVA - Cluster'!$B$1757:$G$1760</definedName>
    <definedName name="tab20220714_123546_RunProcANO_78_3" localSheetId="1" hidden="1">'ANOVA - Cluster'!$B$183:$G$186</definedName>
    <definedName name="tab20220714_123546_RunProcANO_78_4" localSheetId="1" hidden="1">'ANOVA - Cluster'!$B$261:$G$264</definedName>
    <definedName name="tab20220714_123546_RunProcANO_78_5" localSheetId="1" hidden="1">'ANOVA - Cluster'!$B$335:$G$338</definedName>
    <definedName name="tab20220714_123546_RunProcANO_78_6" localSheetId="1" hidden="1">'ANOVA - Cluster'!$B$409:$G$412</definedName>
    <definedName name="tab20220714_123546_RunProcANO_78_7" localSheetId="1" hidden="1">'ANOVA - Cluster'!$B$483:$G$486</definedName>
    <definedName name="tab20220714_123546_RunProcANO_78_8" localSheetId="1" hidden="1">'ANOVA - Cluster'!$B$557:$G$560</definedName>
    <definedName name="tab20220714_123546_RunProcANO_78_9" localSheetId="1" hidden="1">'ANOVA - Cluster'!$B$631:$G$634</definedName>
    <definedName name="tab20220714_123546_RunProcANO_89_1" localSheetId="1" hidden="1">'ANOVA - Cluster'!$B$44:$H$49</definedName>
    <definedName name="tab20220714_123546_RunProcANO_89_10" localSheetId="1" hidden="1">'ANOVA - Cluster'!$B$714:$H$719</definedName>
    <definedName name="tab20220714_123546_RunProcANO_89_11" localSheetId="1" hidden="1">'ANOVA - Cluster'!$B$788:$H$793</definedName>
    <definedName name="tab20220714_123546_RunProcANO_89_12" localSheetId="1" hidden="1">'ANOVA - Cluster'!$B$866:$H$871</definedName>
    <definedName name="tab20220714_123546_RunProcANO_89_13" localSheetId="1" hidden="1">'ANOVA - Cluster'!$B$944:$H$949</definedName>
    <definedName name="tab20220714_123546_RunProcANO_89_14" localSheetId="1" hidden="1">'ANOVA - Cluster'!$B$1018:$H$1023</definedName>
    <definedName name="tab20220714_123546_RunProcANO_89_15" localSheetId="1" hidden="1">'ANOVA - Cluster'!$B$1092:$H$1097</definedName>
    <definedName name="tab20220714_123546_RunProcANO_89_16" localSheetId="1" hidden="1">'ANOVA - Cluster'!$B$1166:$H$1171</definedName>
    <definedName name="tab20220714_123546_RunProcANO_89_17" localSheetId="1" hidden="1">'ANOVA - Cluster'!$B$1240:$H$1245</definedName>
    <definedName name="tab20220714_123546_RunProcANO_89_18" localSheetId="1" hidden="1">'ANOVA - Cluster'!$B$1314:$H$1319</definedName>
    <definedName name="tab20220714_123546_RunProcANO_89_19" localSheetId="1" hidden="1">'ANOVA - Cluster'!$B$1388:$H$1393</definedName>
    <definedName name="tab20220714_123546_RunProcANO_89_2" localSheetId="1" hidden="1">'ANOVA - Cluster'!$B$118:$H$123</definedName>
    <definedName name="tab20220714_123546_RunProcANO_89_20" localSheetId="1" hidden="1">'ANOVA - Cluster'!$B$1466:$H$1471</definedName>
    <definedName name="tab20220714_123546_RunProcANO_89_21" localSheetId="1" hidden="1">'ANOVA - Cluster'!$B$1540:$H$1545</definedName>
    <definedName name="tab20220714_123546_RunProcANO_89_22" localSheetId="1" hidden="1">'ANOVA - Cluster'!$B$1614:$H$1619</definedName>
    <definedName name="tab20220714_123546_RunProcANO_89_23" localSheetId="1" hidden="1">'ANOVA - Cluster'!$B$1688:$H$1693</definedName>
    <definedName name="tab20220714_123546_RunProcANO_89_24" localSheetId="1" hidden="1">'ANOVA - Cluster'!$B$1766:$H$1771</definedName>
    <definedName name="tab20220714_123546_RunProcANO_89_3" localSheetId="1" hidden="1">'ANOVA - Cluster'!$B$192:$H$197</definedName>
    <definedName name="tab20220714_123546_RunProcANO_89_4" localSheetId="1" hidden="1">'ANOVA - Cluster'!$B$270:$H$275</definedName>
    <definedName name="tab20220714_123546_RunProcANO_89_5" localSheetId="1" hidden="1">'ANOVA - Cluster'!$B$344:$H$349</definedName>
    <definedName name="tab20220714_123546_RunProcANO_89_6" localSheetId="1" hidden="1">'ANOVA - Cluster'!$B$418:$H$423</definedName>
    <definedName name="tab20220714_123546_RunProcANO_89_7" localSheetId="1" hidden="1">'ANOVA - Cluster'!$B$492:$H$497</definedName>
    <definedName name="tab20220714_123546_RunProcANO_89_8" localSheetId="1" hidden="1">'ANOVA - Cluster'!$B$566:$H$571</definedName>
    <definedName name="tab20220714_123546_RunProcANO_89_9" localSheetId="1" hidden="1">'ANOVA - Cluster'!$B$640:$H$645</definedName>
    <definedName name="tab20220714_123546_RunProcANO_91_1" localSheetId="1" hidden="1">'ANOVA - Cluster'!$B$18:$C$30</definedName>
    <definedName name="tab20220714_123546_RunProcANO_91_10" localSheetId="1" hidden="1">'ANOVA - Cluster'!$B$688:$C$700</definedName>
    <definedName name="tab20220714_123546_RunProcANO_91_11" localSheetId="1" hidden="1">'ANOVA - Cluster'!$B$762:$C$774</definedName>
    <definedName name="tab20220714_123546_RunProcANO_91_12" localSheetId="1" hidden="1">'ANOVA - Cluster'!$B$840:$C$852</definedName>
    <definedName name="tab20220714_123546_RunProcANO_91_13" localSheetId="1" hidden="1">'ANOVA - Cluster'!$B$918:$C$930</definedName>
    <definedName name="tab20220714_123546_RunProcANO_91_14" localSheetId="1" hidden="1">'ANOVA - Cluster'!$B$992:$C$1004</definedName>
    <definedName name="tab20220714_123546_RunProcANO_91_15" localSheetId="1" hidden="1">'ANOVA - Cluster'!$B$1066:$C$1078</definedName>
    <definedName name="tab20220714_123546_RunProcANO_91_16" localSheetId="1" hidden="1">'ANOVA - Cluster'!$B$1140:$C$1152</definedName>
    <definedName name="tab20220714_123546_RunProcANO_91_17" localSheetId="1" hidden="1">'ANOVA - Cluster'!$B$1214:$C$1226</definedName>
    <definedName name="tab20220714_123546_RunProcANO_91_18" localSheetId="1" hidden="1">'ANOVA - Cluster'!$B$1288:$C$1300</definedName>
    <definedName name="tab20220714_123546_RunProcANO_91_19" localSheetId="1" hidden="1">'ANOVA - Cluster'!$B$1362:$C$1374</definedName>
    <definedName name="tab20220714_123546_RunProcANO_91_2" localSheetId="1" hidden="1">'ANOVA - Cluster'!$B$92:$C$104</definedName>
    <definedName name="tab20220714_123546_RunProcANO_91_20" localSheetId="1" hidden="1">'ANOVA - Cluster'!$B$1440:$C$1452</definedName>
    <definedName name="tab20220714_123546_RunProcANO_91_21" localSheetId="1" hidden="1">'ANOVA - Cluster'!$B$1514:$C$1526</definedName>
    <definedName name="tab20220714_123546_RunProcANO_91_22" localSheetId="1" hidden="1">'ANOVA - Cluster'!$B$1588:$C$1600</definedName>
    <definedName name="tab20220714_123546_RunProcANO_91_23" localSheetId="1" hidden="1">'ANOVA - Cluster'!$B$1662:$C$1674</definedName>
    <definedName name="tab20220714_123546_RunProcANO_91_24" localSheetId="1" hidden="1">'ANOVA - Cluster'!$B$1740:$C$1752</definedName>
    <definedName name="tab20220714_123546_RunProcANO_91_3" localSheetId="1" hidden="1">'ANOVA - Cluster'!$B$166:$C$178</definedName>
    <definedName name="tab20220714_123546_RunProcANO_91_4" localSheetId="1" hidden="1">'ANOVA - Cluster'!$B$244:$C$256</definedName>
    <definedName name="tab20220714_123546_RunProcANO_91_5" localSheetId="1" hidden="1">'ANOVA - Cluster'!$B$318:$C$330</definedName>
    <definedName name="tab20220714_123546_RunProcANO_91_6" localSheetId="1" hidden="1">'ANOVA - Cluster'!$B$392:$C$404</definedName>
    <definedName name="tab20220714_123546_RunProcANO_91_7" localSheetId="1" hidden="1">'ANOVA - Cluster'!$B$466:$C$478</definedName>
    <definedName name="tab20220714_123546_RunProcANO_91_8" localSheetId="1" hidden="1">'ANOVA - Cluster'!$B$540:$C$552</definedName>
    <definedName name="tab20220714_123546_RunProcANO_91_9" localSheetId="1" hidden="1">'ANOVA - Cluster'!$B$614:$C$626</definedName>
    <definedName name="tab20220714_134407_RunProcPCA_2982_1" localSheetId="26" hidden="1">'PCA1'!$B$175:$G$198</definedName>
    <definedName name="tab20220714_134407_RunProcPCA_2983_1" localSheetId="26" hidden="1">'PCA1'!$B$507:$G$736</definedName>
    <definedName name="tab20220714_134407_RunProcPCA_2984_1" localSheetId="26" hidden="1">'PCA1'!$B$203:$G$226</definedName>
    <definedName name="tab20220714_134407_RunProcPCA_75_1" localSheetId="26" hidden="1">'PCA1'!$B$100:$G$123</definedName>
    <definedName name="tab20220714_134407_RunProcPCA_76_1" localSheetId="26" hidden="1">'PCA1'!$B$232:$G$461</definedName>
    <definedName name="tab20220714_134407_RunProcPCA_76_2" localSheetId="26" hidden="1">'PCA1'!$B$770:$G$999</definedName>
    <definedName name="tab20220714_134407_RunProcPCA_86_1" localSheetId="26" hidden="1">'PCA1'!$B$128:$G$151</definedName>
    <definedName name="tab20220714_135157_RunProcHAC_2720_1" localSheetId="20" hidden="1">'AHC1'!$B$368:$Z$370</definedName>
    <definedName name="tab20220714_135157_RunProcHAC_2721_1" localSheetId="20" hidden="1">'AHC1'!$B$375:$D$377</definedName>
    <definedName name="tab20220714_135157_RunProcHAC_2728_1" localSheetId="20" hidden="1">'AHC1'!$B$531:$C$760</definedName>
    <definedName name="tab20220714_135157_RunProcHAC_8231_1" localSheetId="20" hidden="1">'AHC1'!$B$297:$F$301</definedName>
    <definedName name="tab20220714_135157_RunProcHAC_8270_1" localSheetId="20" hidden="1">'AHC1'!$B$354:$Z$356</definedName>
    <definedName name="tab20220714_135157_RunProcHAC_8271_1" localSheetId="20" hidden="1">'AHC1'!$B$361:$D$363</definedName>
    <definedName name="xcircle_03711231" hidden="1">#REF!</definedName>
    <definedName name="xcircle_05885231" localSheetId="25" hidden="1">XLSTAT_20220714_135000_1_HID!$AM$1:$AM$300</definedName>
    <definedName name="xcircle_06543111" localSheetId="25" hidden="1">XLSTAT_20220714_135000_1_HID!$W$1:$W$300</definedName>
    <definedName name="xcircle_07551321" hidden="1">#REF!</definedName>
    <definedName name="xcircle_08862251" localSheetId="12" hidden="1">XLSTAT_20220714_121022_1_HID!$S$1:$S$300</definedName>
    <definedName name="xcircle_09065941" hidden="1">#REF!</definedName>
    <definedName name="xcircle_11073131" hidden="1">#REF!</definedName>
    <definedName name="xcircle_14940451" localSheetId="25" hidden="1">XLSTAT_20220714_135000_1_HID!$AA$1:$AA$300</definedName>
    <definedName name="xcircle_26583151" hidden="1">#REF!</definedName>
    <definedName name="xcircle_28343281" localSheetId="12" hidden="1">XLSTAT_20220714_121022_1_HID!$K$1:$K$300</definedName>
    <definedName name="xcircle_41261621" hidden="1">#REF!</definedName>
    <definedName name="xcircle_42629591" hidden="1">#REF!</definedName>
    <definedName name="xcircle_43940531" localSheetId="12" hidden="1">XLSTAT_20220714_121022_1_HID!$AM$1:$AM$300</definedName>
    <definedName name="xcircle_44093501" localSheetId="25" hidden="1">XLSTAT_20220714_135000_1_HID!$AQ$1:$AQ$300</definedName>
    <definedName name="xcircle_64504891" hidden="1">#REF!</definedName>
    <definedName name="xcircle_66265021" localSheetId="12" hidden="1">XLSTAT_20220714_121022_1_HID!$AE$1:$AE$300</definedName>
    <definedName name="xcircle070297821" hidden="1">#REF!</definedName>
    <definedName name="xcircle078188751" localSheetId="12" hidden="1">XLSTAT_20220714_121022_1_HID!$AQ$1:$AQ$300</definedName>
    <definedName name="xcircle109007581" hidden="1">#REF!</definedName>
    <definedName name="xcircle109069691" localSheetId="12" hidden="1">XLSTAT_20220714_121022_1_HID!$O$1:$O$300</definedName>
    <definedName name="xcircle160701491" hidden="1">#REF!</definedName>
    <definedName name="xcircle164845131" localSheetId="25" hidden="1">XLSTAT_20220714_135000_1_HID!$AE$1:$AE$300</definedName>
    <definedName name="xcircle167001171" localSheetId="12" hidden="1">XLSTAT_20220714_121022_1_HID!$AA$1:$AA$300</definedName>
    <definedName name="xcircle195025311" hidden="1">#REF!</definedName>
    <definedName name="xcircle239004411" localSheetId="25" hidden="1">XLSTAT_20220714_135000_1_HID!$G$1:$G$300</definedName>
    <definedName name="xcircle277157801" hidden="1">#REF!</definedName>
    <definedName name="xcircle297749591" hidden="1">#REF!</definedName>
    <definedName name="xcircle329036741" localSheetId="25" hidden="1">XLSTAT_20220714_135000_1_HID!$S$1:$S$300</definedName>
    <definedName name="xcircle373156741" hidden="1">#REF!</definedName>
    <definedName name="xcircle396240841" localSheetId="25" hidden="1">XLSTAT_20220714_135000_1_HID!$AI$1:$AI$300</definedName>
    <definedName name="xcircle468324591" hidden="1">#REF!</definedName>
    <definedName name="xcircle476215521" localSheetId="12" hidden="1">XLSTAT_20220714_121022_1_HID!$W$1:$W$300</definedName>
    <definedName name="xcircle524896611" localSheetId="25" hidden="1">XLSTAT_20220714_135000_1_HID!$K$1:$K$300</definedName>
    <definedName name="xcircle538146541" hidden="1">#REF!</definedName>
    <definedName name="xcircle544446211" localSheetId="12" hidden="1">XLSTAT_20220714_121022_1_HID!$G$1:$G$300</definedName>
    <definedName name="xcircle555076781" hidden="1">#REF!</definedName>
    <definedName name="xcircle705686481" hidden="1">#REF!</definedName>
    <definedName name="xcircle706307551" localSheetId="12" hidden="1">XLSTAT_20220714_121022_1_HID!$AI$1:$AI$300</definedName>
    <definedName name="xcircle772714281" hidden="1">#REF!</definedName>
    <definedName name="xcircle795798371" localSheetId="25" hidden="1">XLSTAT_20220714_135000_1_HID!$O$1:$O$300</definedName>
    <definedName name="xcirclez1" localSheetId="16" hidden="1">XLSTAT_20220714_115916_1_HID1!$C$1:$C$500</definedName>
    <definedName name="xcirclez1" localSheetId="12" hidden="1">XLSTAT_20220714_121022_1_HID!$C$1:$C$500</definedName>
    <definedName name="xcirclez1" localSheetId="29" hidden="1">XLSTAT_20220714_134407_1_HID1!$C$1:$C$500</definedName>
    <definedName name="xcirclez1" localSheetId="25" hidden="1">XLSTAT_20220714_135000_1_HID!$C$1:$C$500</definedName>
    <definedName name="xcirclez1" hidden="1">#REF!</definedName>
    <definedName name="xdata1" hidden="1">#REF!</definedName>
    <definedName name="xdata10" hidden="1">#REF!</definedName>
    <definedName name="xdata100" hidden="1">#REF!</definedName>
    <definedName name="xdata101" hidden="1">#REF!</definedName>
    <definedName name="xdata102" hidden="1">#REF!</definedName>
    <definedName name="xdata103" hidden="1">#REF!</definedName>
    <definedName name="xdata104" hidden="1">#REF!</definedName>
    <definedName name="xdata105" hidden="1">#REF!</definedName>
    <definedName name="xdata106" hidden="1">#REF!</definedName>
    <definedName name="xdata107" hidden="1">#REF!</definedName>
    <definedName name="xdata108" hidden="1">#REF!</definedName>
    <definedName name="xdata109" hidden="1">#REF!</definedName>
    <definedName name="xdata11" hidden="1">#REF!</definedName>
    <definedName name="xdata110" hidden="1">#REF!</definedName>
    <definedName name="xdata111" hidden="1">#REF!</definedName>
    <definedName name="xdata112" hidden="1">#REF!</definedName>
    <definedName name="xdata113" hidden="1">#REF!</definedName>
    <definedName name="xdata114" hidden="1">#REF!</definedName>
    <definedName name="xdata115" hidden="1">#REF!</definedName>
    <definedName name="xdata116" hidden="1">#REF!</definedName>
    <definedName name="xdata117" hidden="1">#REF!</definedName>
    <definedName name="xdata118" hidden="1">#REF!</definedName>
    <definedName name="xdata119" hidden="1">#REF!</definedName>
    <definedName name="xdata12" hidden="1">#REF!</definedName>
    <definedName name="xdata120" hidden="1">#REF!</definedName>
    <definedName name="xdata13" hidden="1">#REF!</definedName>
    <definedName name="xdata14" hidden="1">#REF!</definedName>
    <definedName name="xdata15" hidden="1">#REF!</definedName>
    <definedName name="xdata16" hidden="1">#REF!</definedName>
    <definedName name="xdata17" hidden="1">#REF!</definedName>
    <definedName name="xdata18" hidden="1">#REF!</definedName>
    <definedName name="xdata19" hidden="1">#REF!</definedName>
    <definedName name="xdata2" hidden="1">#REF!</definedName>
    <definedName name="xdata20" hidden="1">#REF!</definedName>
    <definedName name="xdata21" hidden="1">#REF!</definedName>
    <definedName name="xdata22" hidden="1">#REF!</definedName>
    <definedName name="xdata23" hidden="1">#REF!</definedName>
    <definedName name="xdata24" hidden="1">#REF!</definedName>
    <definedName name="xdata25" hidden="1">#REF!</definedName>
    <definedName name="xdata26" hidden="1">#REF!</definedName>
    <definedName name="xdata27" hidden="1">#REF!</definedName>
    <definedName name="xdata28" hidden="1">#REF!</definedName>
    <definedName name="xdata29" hidden="1">#REF!</definedName>
    <definedName name="xdata3" hidden="1">#REF!</definedName>
    <definedName name="xdata30" hidden="1">#REF!</definedName>
    <definedName name="xdata31" hidden="1">#REF!</definedName>
    <definedName name="xdata32" hidden="1">#REF!</definedName>
    <definedName name="xdata33" hidden="1">#REF!</definedName>
    <definedName name="xdata34" hidden="1">#REF!</definedName>
    <definedName name="xdata35" hidden="1">#REF!</definedName>
    <definedName name="xdata36" hidden="1">#REF!</definedName>
    <definedName name="xdata37" hidden="1">#REF!</definedName>
    <definedName name="xdata38" hidden="1">#REF!</definedName>
    <definedName name="xdata39" hidden="1">#REF!</definedName>
    <definedName name="xdata4" hidden="1">#REF!</definedName>
    <definedName name="xdata40" hidden="1">#REF!</definedName>
    <definedName name="xdata41" hidden="1">#REF!</definedName>
    <definedName name="xdata42" hidden="1">#REF!</definedName>
    <definedName name="xdata43" hidden="1">#REF!</definedName>
    <definedName name="xdata44" hidden="1">#REF!</definedName>
    <definedName name="xdata45" hidden="1">#REF!</definedName>
    <definedName name="xdata46" hidden="1">#REF!</definedName>
    <definedName name="xdata47" hidden="1">#REF!</definedName>
    <definedName name="xdata48" hidden="1">#REF!</definedName>
    <definedName name="xdata49" hidden="1">#REF!</definedName>
    <definedName name="xdata5" hidden="1">#REF!</definedName>
    <definedName name="xdata50" hidden="1">#REF!</definedName>
    <definedName name="xdata51" hidden="1">#REF!</definedName>
    <definedName name="xdata52" hidden="1">#REF!</definedName>
    <definedName name="xdata53" hidden="1">#REF!</definedName>
    <definedName name="xdata54" hidden="1">#REF!</definedName>
    <definedName name="xdata55" hidden="1">#REF!</definedName>
    <definedName name="xdata56" hidden="1">#REF!</definedName>
    <definedName name="xdata57" hidden="1">#REF!</definedName>
    <definedName name="xdata58" hidden="1">#REF!</definedName>
    <definedName name="xdata59" hidden="1">#REF!</definedName>
    <definedName name="xdata6" hidden="1">#REF!</definedName>
    <definedName name="xdata60" hidden="1">#REF!</definedName>
    <definedName name="xdata61" hidden="1">#REF!</definedName>
    <definedName name="xdata62" hidden="1">#REF!</definedName>
    <definedName name="xdata63" hidden="1">#REF!</definedName>
    <definedName name="xdata64" hidden="1">#REF!</definedName>
    <definedName name="xdata65" hidden="1">#REF!</definedName>
    <definedName name="xdata66" hidden="1">#REF!</definedName>
    <definedName name="xdata67" hidden="1">#REF!</definedName>
    <definedName name="xdata68" hidden="1">#REF!</definedName>
    <definedName name="xdata69" hidden="1">#REF!</definedName>
    <definedName name="xdata7" hidden="1">#REF!</definedName>
    <definedName name="xdata70" hidden="1">#REF!</definedName>
    <definedName name="xdata71" hidden="1">#REF!</definedName>
    <definedName name="xdata72" hidden="1">#REF!</definedName>
    <definedName name="xdata73" hidden="1">#REF!</definedName>
    <definedName name="xdata74" hidden="1">#REF!</definedName>
    <definedName name="xdata75" hidden="1">#REF!</definedName>
    <definedName name="xdata76" hidden="1">#REF!</definedName>
    <definedName name="xdata77" hidden="1">#REF!</definedName>
    <definedName name="xdata78" hidden="1">#REF!</definedName>
    <definedName name="xdata79" hidden="1">#REF!</definedName>
    <definedName name="xdata8" hidden="1">#REF!</definedName>
    <definedName name="xdata80" hidden="1">#REF!</definedName>
    <definedName name="xdata81" hidden="1">#REF!</definedName>
    <definedName name="xdata82" hidden="1">#REF!</definedName>
    <definedName name="xdata83" hidden="1">#REF!</definedName>
    <definedName name="xdata84" hidden="1">#REF!</definedName>
    <definedName name="xdata85" hidden="1">#REF!</definedName>
    <definedName name="xdata86" hidden="1">#REF!</definedName>
    <definedName name="xdata87" hidden="1">#REF!</definedName>
    <definedName name="xdata88" hidden="1">#REF!</definedName>
    <definedName name="xdata89" hidden="1">#REF!</definedName>
    <definedName name="xdata9" hidden="1">#REF!</definedName>
    <definedName name="xdata90" hidden="1">#REF!</definedName>
    <definedName name="xdata91" hidden="1">#REF!</definedName>
    <definedName name="xdata92" hidden="1">#REF!</definedName>
    <definedName name="xdata93" hidden="1">#REF!</definedName>
    <definedName name="xdata94" hidden="1">#REF!</definedName>
    <definedName name="xdata95" hidden="1">#REF!</definedName>
    <definedName name="xdata96" hidden="1">#REF!</definedName>
    <definedName name="xdata97" hidden="1">#REF!</definedName>
    <definedName name="xdata98" hidden="1">#REF!</definedName>
    <definedName name="xdata99" hidden="1">#REF!</definedName>
    <definedName name="ycircle_03711231" hidden="1">#REF!</definedName>
    <definedName name="ycircle_05885231" localSheetId="25" hidden="1">XLSTAT_20220714_135000_1_HID!$AN$1:$AN$300</definedName>
    <definedName name="ycircle_06543111" localSheetId="25" hidden="1">XLSTAT_20220714_135000_1_HID!$X$1:$X$300</definedName>
    <definedName name="ycircle_07551321" hidden="1">#REF!</definedName>
    <definedName name="ycircle_08862251" localSheetId="12" hidden="1">XLSTAT_20220714_121022_1_HID!$T$1:$T$300</definedName>
    <definedName name="ycircle_09065941" hidden="1">#REF!</definedName>
    <definedName name="ycircle_11073131" hidden="1">#REF!</definedName>
    <definedName name="ycircle_14940451" localSheetId="25" hidden="1">XLSTAT_20220714_135000_1_HID!$AB$1:$AB$300</definedName>
    <definedName name="ycircle_26583151" hidden="1">#REF!</definedName>
    <definedName name="ycircle_28343281" localSheetId="12" hidden="1">XLSTAT_20220714_121022_1_HID!$L$1:$L$300</definedName>
    <definedName name="ycircle_41261621" hidden="1">#REF!</definedName>
    <definedName name="ycircle_42629591" hidden="1">#REF!</definedName>
    <definedName name="ycircle_43940531" localSheetId="12" hidden="1">XLSTAT_20220714_121022_1_HID!$AN$1:$AN$300</definedName>
    <definedName name="ycircle_44093501" localSheetId="25" hidden="1">XLSTAT_20220714_135000_1_HID!$AR$1:$AR$300</definedName>
    <definedName name="ycircle_64504891" hidden="1">#REF!</definedName>
    <definedName name="ycircle_66265021" localSheetId="12" hidden="1">XLSTAT_20220714_121022_1_HID!$AF$1:$AF$300</definedName>
    <definedName name="ycircle070297821" hidden="1">#REF!</definedName>
    <definedName name="ycircle078188751" localSheetId="12" hidden="1">XLSTAT_20220714_121022_1_HID!$AR$1:$AR$300</definedName>
    <definedName name="ycircle109007581" hidden="1">#REF!</definedName>
    <definedName name="ycircle109069691" localSheetId="12" hidden="1">XLSTAT_20220714_121022_1_HID!$P$1:$P$300</definedName>
    <definedName name="ycircle160701491" hidden="1">#REF!</definedName>
    <definedName name="ycircle164845131" localSheetId="25" hidden="1">XLSTAT_20220714_135000_1_HID!$AF$1:$AF$300</definedName>
    <definedName name="ycircle167001171" localSheetId="12" hidden="1">XLSTAT_20220714_121022_1_HID!$AB$1:$AB$300</definedName>
    <definedName name="ycircle195025311" hidden="1">#REF!</definedName>
    <definedName name="ycircle239004411" localSheetId="25" hidden="1">XLSTAT_20220714_135000_1_HID!$H$1:$H$300</definedName>
    <definedName name="ycircle277157801" hidden="1">#REF!</definedName>
    <definedName name="ycircle297749591" hidden="1">#REF!</definedName>
    <definedName name="ycircle329036741" localSheetId="25" hidden="1">XLSTAT_20220714_135000_1_HID!$T$1:$T$300</definedName>
    <definedName name="ycircle373156741" hidden="1">#REF!</definedName>
    <definedName name="ycircle396240841" localSheetId="25" hidden="1">XLSTAT_20220714_135000_1_HID!$AJ$1:$AJ$300</definedName>
    <definedName name="ycircle468324591" hidden="1">#REF!</definedName>
    <definedName name="ycircle476215521" localSheetId="12" hidden="1">XLSTAT_20220714_121022_1_HID!$X$1:$X$300</definedName>
    <definedName name="ycircle524896611" localSheetId="25" hidden="1">XLSTAT_20220714_135000_1_HID!$L$1:$L$300</definedName>
    <definedName name="ycircle538146541" hidden="1">#REF!</definedName>
    <definedName name="ycircle544446211" localSheetId="12" hidden="1">XLSTAT_20220714_121022_1_HID!$H$1:$H$300</definedName>
    <definedName name="ycircle555076781" hidden="1">#REF!</definedName>
    <definedName name="ycircle705686481" hidden="1">#REF!</definedName>
    <definedName name="ycircle706307551" localSheetId="12" hidden="1">XLSTAT_20220714_121022_1_HID!$AJ$1:$AJ$300</definedName>
    <definedName name="ycircle772714281" hidden="1">#REF!</definedName>
    <definedName name="ycircle795798371" localSheetId="25" hidden="1">XLSTAT_20220714_135000_1_HID!$P$1:$P$300</definedName>
    <definedName name="ycirclez1" localSheetId="16" hidden="1">XLSTAT_20220714_115916_1_HID1!$D$1:$D$500</definedName>
    <definedName name="ycirclez1" localSheetId="12" hidden="1">XLSTAT_20220714_121022_1_HID!$D$1:$D$500</definedName>
    <definedName name="ycirclez1" localSheetId="29" hidden="1">XLSTAT_20220714_134407_1_HID1!$D$1:$D$500</definedName>
    <definedName name="ycirclez1" localSheetId="25" hidden="1">XLSTAT_20220714_135000_1_HID!$D$1:$D$500</definedName>
    <definedName name="ycirclez1" hidden="1">#REF!</definedName>
    <definedName name="ydata1" hidden="1">#REF!</definedName>
    <definedName name="ydata10" hidden="1">#REF!</definedName>
    <definedName name="ydata100" hidden="1">#REF!</definedName>
    <definedName name="ydata101" hidden="1">#REF!</definedName>
    <definedName name="ydata102" hidden="1">#REF!</definedName>
    <definedName name="ydata103" hidden="1">#REF!</definedName>
    <definedName name="ydata104" hidden="1">#REF!</definedName>
    <definedName name="ydata105" hidden="1">#REF!</definedName>
    <definedName name="ydata106" hidden="1">#REF!</definedName>
    <definedName name="ydata107" hidden="1">#REF!</definedName>
    <definedName name="ydata108" hidden="1">#REF!</definedName>
    <definedName name="ydata109" hidden="1">#REF!</definedName>
    <definedName name="ydata11" hidden="1">#REF!</definedName>
    <definedName name="ydata110" hidden="1">#REF!</definedName>
    <definedName name="ydata111" hidden="1">#REF!</definedName>
    <definedName name="ydata112" hidden="1">#REF!</definedName>
    <definedName name="ydata113" hidden="1">#REF!</definedName>
    <definedName name="ydata114" hidden="1">#REF!</definedName>
    <definedName name="ydata115" hidden="1">#REF!</definedName>
    <definedName name="ydata116" hidden="1">#REF!</definedName>
    <definedName name="ydata117" hidden="1">#REF!</definedName>
    <definedName name="ydata118" hidden="1">#REF!</definedName>
    <definedName name="ydata119" hidden="1">#REF!</definedName>
    <definedName name="ydata12" hidden="1">#REF!</definedName>
    <definedName name="ydata120" hidden="1">#REF!</definedName>
    <definedName name="ydata13" hidden="1">#REF!</definedName>
    <definedName name="ydata14" hidden="1">#REF!</definedName>
    <definedName name="ydata15" hidden="1">#REF!</definedName>
    <definedName name="ydata16" hidden="1">#REF!</definedName>
    <definedName name="ydata17" hidden="1">#REF!</definedName>
    <definedName name="ydata18" hidden="1">#REF!</definedName>
    <definedName name="ydata19" hidden="1">#REF!</definedName>
    <definedName name="ydata2" hidden="1">#REF!</definedName>
    <definedName name="ydata20" hidden="1">#REF!</definedName>
    <definedName name="ydata21" hidden="1">#REF!</definedName>
    <definedName name="ydata22" hidden="1">#REF!</definedName>
    <definedName name="ydata23" hidden="1">#REF!</definedName>
    <definedName name="ydata24" hidden="1">#REF!</definedName>
    <definedName name="ydata25" hidden="1">#REF!</definedName>
    <definedName name="ydata26" hidden="1">#REF!</definedName>
    <definedName name="ydata27" hidden="1">#REF!</definedName>
    <definedName name="ydata28" hidden="1">#REF!</definedName>
    <definedName name="ydata29" hidden="1">#REF!</definedName>
    <definedName name="ydata3" hidden="1">#REF!</definedName>
    <definedName name="ydata30" hidden="1">#REF!</definedName>
    <definedName name="ydata31" hidden="1">#REF!</definedName>
    <definedName name="ydata32" hidden="1">#REF!</definedName>
    <definedName name="ydata33" hidden="1">#REF!</definedName>
    <definedName name="ydata34" hidden="1">#REF!</definedName>
    <definedName name="ydata35" hidden="1">#REF!</definedName>
    <definedName name="ydata36" hidden="1">#REF!</definedName>
    <definedName name="ydata37" hidden="1">#REF!</definedName>
    <definedName name="ydata38" hidden="1">#REF!</definedName>
    <definedName name="ydata39" hidden="1">#REF!</definedName>
    <definedName name="ydata4" hidden="1">#REF!</definedName>
    <definedName name="ydata40" hidden="1">#REF!</definedName>
    <definedName name="ydata41" hidden="1">#REF!</definedName>
    <definedName name="ydata42" hidden="1">#REF!</definedName>
    <definedName name="ydata43" hidden="1">#REF!</definedName>
    <definedName name="ydata44" hidden="1">#REF!</definedName>
    <definedName name="ydata45" hidden="1">#REF!</definedName>
    <definedName name="ydata46" hidden="1">#REF!</definedName>
    <definedName name="ydata47" hidden="1">#REF!</definedName>
    <definedName name="ydata48" hidden="1">#REF!</definedName>
    <definedName name="ydata49" hidden="1">#REF!</definedName>
    <definedName name="ydata5" hidden="1">#REF!</definedName>
    <definedName name="ydata50" hidden="1">#REF!</definedName>
    <definedName name="ydata51" hidden="1">#REF!</definedName>
    <definedName name="ydata52" hidden="1">#REF!</definedName>
    <definedName name="ydata53" hidden="1">#REF!</definedName>
    <definedName name="ydata54" hidden="1">#REF!</definedName>
    <definedName name="ydata55" hidden="1">#REF!</definedName>
    <definedName name="ydata56" hidden="1">#REF!</definedName>
    <definedName name="ydata57" hidden="1">#REF!</definedName>
    <definedName name="ydata58" hidden="1">#REF!</definedName>
    <definedName name="ydata59" hidden="1">#REF!</definedName>
    <definedName name="ydata6" hidden="1">#REF!</definedName>
    <definedName name="ydata60" hidden="1">#REF!</definedName>
    <definedName name="ydata61" hidden="1">#REF!</definedName>
    <definedName name="ydata62" hidden="1">#REF!</definedName>
    <definedName name="ydata63" hidden="1">#REF!</definedName>
    <definedName name="ydata64" hidden="1">#REF!</definedName>
    <definedName name="ydata65" hidden="1">#REF!</definedName>
    <definedName name="ydata66" hidden="1">#REF!</definedName>
    <definedName name="ydata67" hidden="1">#REF!</definedName>
    <definedName name="ydata68" hidden="1">#REF!</definedName>
    <definedName name="ydata69" hidden="1">#REF!</definedName>
    <definedName name="ydata7" hidden="1">#REF!</definedName>
    <definedName name="ydata70" hidden="1">#REF!</definedName>
    <definedName name="ydata71" hidden="1">#REF!</definedName>
    <definedName name="ydata72" hidden="1">#REF!</definedName>
    <definedName name="ydata73" hidden="1">#REF!</definedName>
    <definedName name="ydata74" hidden="1">#REF!</definedName>
    <definedName name="ydata75" hidden="1">#REF!</definedName>
    <definedName name="ydata76" hidden="1">#REF!</definedName>
    <definedName name="ydata77" hidden="1">#REF!</definedName>
    <definedName name="ydata78" hidden="1">#REF!</definedName>
    <definedName name="ydata79" hidden="1">#REF!</definedName>
    <definedName name="ydata8" hidden="1">#REF!</definedName>
    <definedName name="ydata80" hidden="1">#REF!</definedName>
    <definedName name="ydata81" hidden="1">#REF!</definedName>
    <definedName name="ydata82" hidden="1">#REF!</definedName>
    <definedName name="ydata83" hidden="1">#REF!</definedName>
    <definedName name="ydata84" hidden="1">#REF!</definedName>
    <definedName name="ydata85" hidden="1">#REF!</definedName>
    <definedName name="ydata86" hidden="1">#REF!</definedName>
    <definedName name="ydata87" hidden="1">#REF!</definedName>
    <definedName name="ydata88" hidden="1">#REF!</definedName>
    <definedName name="ydata89" hidden="1">#REF!</definedName>
    <definedName name="ydata9" hidden="1">#REF!</definedName>
    <definedName name="ydata90" hidden="1">#REF!</definedName>
    <definedName name="ydata91" hidden="1">#REF!</definedName>
    <definedName name="ydata92" hidden="1">#REF!</definedName>
    <definedName name="ydata93" hidden="1">#REF!</definedName>
    <definedName name="ydata94" hidden="1">#REF!</definedName>
    <definedName name="ydata95" hidden="1">#REF!</definedName>
    <definedName name="ydata96" hidden="1">#REF!</definedName>
    <definedName name="ydata97" hidden="1">#REF!</definedName>
    <definedName name="ydata98" hidden="1">#REF!</definedName>
    <definedName name="ydata99"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R1" i="45" l="1"/>
  <c r="AR2" i="45"/>
  <c r="AR3" i="45"/>
  <c r="AR4" i="45"/>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Q1" i="45"/>
  <c r="AQ2" i="45"/>
  <c r="AQ3" i="45"/>
  <c r="AQ4" i="45"/>
  <c r="AQ5" i="45"/>
  <c r="AQ6"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Q124" i="45"/>
  <c r="AQ125" i="45"/>
  <c r="AQ126" i="45"/>
  <c r="AQ127" i="45"/>
  <c r="AQ12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Q249" i="45"/>
  <c r="AQ250" i="45"/>
  <c r="AQ251" i="45"/>
  <c r="AQ252" i="45"/>
  <c r="AQ253" i="45"/>
  <c r="AQ254" i="45"/>
  <c r="AQ255" i="45"/>
  <c r="AQ256" i="45"/>
  <c r="AQ257" i="45"/>
  <c r="AQ258" i="45"/>
  <c r="AQ259" i="45"/>
  <c r="AQ260" i="45"/>
  <c r="AQ261" i="45"/>
  <c r="AQ262" i="45"/>
  <c r="AQ263" i="45"/>
  <c r="AQ264" i="45"/>
  <c r="AQ265" i="45"/>
  <c r="AQ266" i="45"/>
  <c r="AQ267" i="45"/>
  <c r="AQ268" i="45"/>
  <c r="AQ269" i="45"/>
  <c r="AQ270" i="45"/>
  <c r="AQ271" i="45"/>
  <c r="AQ272" i="45"/>
  <c r="AQ273" i="45"/>
  <c r="AQ274" i="45"/>
  <c r="AQ275" i="45"/>
  <c r="AQ276" i="45"/>
  <c r="AQ277" i="45"/>
  <c r="AQ278" i="45"/>
  <c r="AQ279" i="45"/>
  <c r="AQ280" i="45"/>
  <c r="AQ281" i="45"/>
  <c r="AQ282" i="45"/>
  <c r="AQ283" i="45"/>
  <c r="AQ284" i="45"/>
  <c r="AQ285" i="45"/>
  <c r="AQ286" i="45"/>
  <c r="AQ287" i="45"/>
  <c r="AQ288" i="45"/>
  <c r="AQ289" i="45"/>
  <c r="AQ290" i="45"/>
  <c r="AQ291" i="45"/>
  <c r="AQ292" i="45"/>
  <c r="AQ293" i="45"/>
  <c r="AQ294" i="45"/>
  <c r="AQ295" i="45"/>
  <c r="AQ296" i="45"/>
  <c r="AQ297" i="45"/>
  <c r="AQ298" i="45"/>
  <c r="AQ299" i="45"/>
  <c r="AQ300" i="45"/>
  <c r="AP1" i="45"/>
  <c r="AP2" i="45"/>
  <c r="AP3" i="45"/>
  <c r="AP4" i="45"/>
  <c r="AP5" i="45"/>
  <c r="AP6" i="45"/>
  <c r="AP7" i="45"/>
  <c r="AP8" i="45"/>
  <c r="AP9" i="45"/>
  <c r="AP10" i="45"/>
  <c r="AP11" i="45"/>
  <c r="AP12" i="45"/>
  <c r="AP1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P124" i="45"/>
  <c r="AP125" i="45"/>
  <c r="AP126" i="45"/>
  <c r="AP127" i="45"/>
  <c r="AP12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P249" i="45"/>
  <c r="AP250" i="45"/>
  <c r="AP251" i="45"/>
  <c r="AP252" i="45"/>
  <c r="AP253" i="45"/>
  <c r="AP254" i="45"/>
  <c r="AP255" i="45"/>
  <c r="AP256" i="45"/>
  <c r="AP257" i="45"/>
  <c r="AP258" i="45"/>
  <c r="AP259" i="45"/>
  <c r="AP260" i="45"/>
  <c r="AP261" i="45"/>
  <c r="AP262" i="45"/>
  <c r="AP263" i="45"/>
  <c r="AP264" i="45"/>
  <c r="AP265" i="45"/>
  <c r="AP266" i="45"/>
  <c r="AP267" i="45"/>
  <c r="AP268" i="45"/>
  <c r="AP269" i="45"/>
  <c r="AP270" i="45"/>
  <c r="AP271" i="45"/>
  <c r="AP272" i="45"/>
  <c r="AP273" i="45"/>
  <c r="AP274" i="45"/>
  <c r="AP275" i="45"/>
  <c r="AP276" i="45"/>
  <c r="AP277" i="45"/>
  <c r="AP278" i="45"/>
  <c r="AP279" i="45"/>
  <c r="AP280" i="45"/>
  <c r="AP281" i="45"/>
  <c r="AP282" i="45"/>
  <c r="AP283" i="45"/>
  <c r="AP284" i="45"/>
  <c r="AP285" i="45"/>
  <c r="AP286" i="45"/>
  <c r="AP287" i="45"/>
  <c r="AP288" i="45"/>
  <c r="AP289" i="45"/>
  <c r="AP290" i="45"/>
  <c r="AP291" i="45"/>
  <c r="AP292" i="45"/>
  <c r="AP293" i="45"/>
  <c r="AP294" i="45"/>
  <c r="AP295" i="45"/>
  <c r="AP296" i="45"/>
  <c r="AP297" i="45"/>
  <c r="AP298" i="45"/>
  <c r="AP299" i="45"/>
  <c r="AP300" i="45"/>
  <c r="AN1" i="45"/>
  <c r="AN2" i="45"/>
  <c r="AN3" i="45"/>
  <c r="AN4" i="45"/>
  <c r="AN5" i="45"/>
  <c r="AN6" i="45"/>
  <c r="AN7" i="45"/>
  <c r="AN8" i="45"/>
  <c r="AN9" i="45"/>
  <c r="AN10" i="45"/>
  <c r="AN11" i="45"/>
  <c r="AN12" i="45"/>
  <c r="AN13" i="45"/>
  <c r="AN14" i="45"/>
  <c r="AN15" i="45"/>
  <c r="AN16" i="45"/>
  <c r="AN17" i="45"/>
  <c r="AN18" i="45"/>
  <c r="AN19" i="45"/>
  <c r="AN20" i="45"/>
  <c r="AN21" i="45"/>
  <c r="AN22" i="45"/>
  <c r="AN23" i="45"/>
  <c r="AN24" i="45"/>
  <c r="AN25" i="45"/>
  <c r="AN26" i="45"/>
  <c r="AN27" i="45"/>
  <c r="AN28" i="45"/>
  <c r="AN29" i="45"/>
  <c r="AN30" i="45"/>
  <c r="AN31" i="45"/>
  <c r="AN32" i="45"/>
  <c r="AN33" i="45"/>
  <c r="AN34" i="45"/>
  <c r="AN35" i="45"/>
  <c r="AN36" i="45"/>
  <c r="AN37" i="45"/>
  <c r="AN38" i="45"/>
  <c r="AN39" i="45"/>
  <c r="AN40" i="45"/>
  <c r="AN41" i="45"/>
  <c r="AN42" i="45"/>
  <c r="AN43" i="45"/>
  <c r="AN44" i="45"/>
  <c r="AN45" i="45"/>
  <c r="AN46" i="45"/>
  <c r="AN47" i="45"/>
  <c r="AN48" i="45"/>
  <c r="AN49" i="45"/>
  <c r="AN50" i="45"/>
  <c r="AN51" i="45"/>
  <c r="AN52" i="45"/>
  <c r="AN53" i="45"/>
  <c r="AN54" i="45"/>
  <c r="AN55" i="45"/>
  <c r="AN56" i="45"/>
  <c r="AN57" i="45"/>
  <c r="AN58" i="45"/>
  <c r="AN59" i="45"/>
  <c r="AN60" i="45"/>
  <c r="AN61" i="45"/>
  <c r="AN62" i="45"/>
  <c r="AN63" i="45"/>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113" i="45"/>
  <c r="AN114" i="45"/>
  <c r="AN115" i="45"/>
  <c r="AN116" i="45"/>
  <c r="AN117" i="45"/>
  <c r="AN118" i="45"/>
  <c r="AN119" i="45"/>
  <c r="AN120" i="45"/>
  <c r="AN121" i="45"/>
  <c r="AN122" i="45"/>
  <c r="AN123" i="45"/>
  <c r="AN124" i="45"/>
  <c r="AN125" i="45"/>
  <c r="AN126" i="45"/>
  <c r="AN127" i="45"/>
  <c r="AN128" i="45"/>
  <c r="AN129" i="45"/>
  <c r="AN130" i="45"/>
  <c r="AN131" i="45"/>
  <c r="AN132" i="45"/>
  <c r="AN133" i="45"/>
  <c r="AN134" i="45"/>
  <c r="AN135" i="45"/>
  <c r="AN136" i="45"/>
  <c r="AN137" i="45"/>
  <c r="AN138" i="45"/>
  <c r="AN139" i="45"/>
  <c r="AN140" i="45"/>
  <c r="AN141" i="45"/>
  <c r="AN142" i="45"/>
  <c r="AN143" i="45"/>
  <c r="AN144" i="45"/>
  <c r="AN145" i="45"/>
  <c r="AN146" i="45"/>
  <c r="AN147" i="45"/>
  <c r="AN148" i="45"/>
  <c r="AN149" i="45"/>
  <c r="AN150" i="45"/>
  <c r="AN151" i="45"/>
  <c r="AN152" i="45"/>
  <c r="AN153" i="45"/>
  <c r="AN154" i="45"/>
  <c r="AN155" i="45"/>
  <c r="AN156" i="45"/>
  <c r="AN157" i="45"/>
  <c r="AN158" i="45"/>
  <c r="AN159" i="45"/>
  <c r="AN160" i="45"/>
  <c r="AN161" i="45"/>
  <c r="AN162" i="45"/>
  <c r="AN163" i="45"/>
  <c r="AN164" i="45"/>
  <c r="AN165" i="45"/>
  <c r="AN166" i="45"/>
  <c r="AN167" i="45"/>
  <c r="AN168" i="45"/>
  <c r="AN169" i="45"/>
  <c r="AN170" i="45"/>
  <c r="AN171" i="45"/>
  <c r="AN172" i="45"/>
  <c r="AN173" i="45"/>
  <c r="AN174" i="45"/>
  <c r="AN175" i="45"/>
  <c r="AN176" i="45"/>
  <c r="AN177" i="45"/>
  <c r="AN178" i="45"/>
  <c r="AN179" i="45"/>
  <c r="AN180" i="45"/>
  <c r="AN181" i="45"/>
  <c r="AN182" i="45"/>
  <c r="AN183" i="45"/>
  <c r="AN184" i="45"/>
  <c r="AN185" i="45"/>
  <c r="AN186" i="45"/>
  <c r="AN187" i="45"/>
  <c r="AN188" i="45"/>
  <c r="AN189" i="45"/>
  <c r="AN190" i="45"/>
  <c r="AN191" i="45"/>
  <c r="AN192" i="45"/>
  <c r="AN193" i="45"/>
  <c r="AN194" i="45"/>
  <c r="AN195" i="45"/>
  <c r="AN196" i="45"/>
  <c r="AN197" i="45"/>
  <c r="AN198" i="45"/>
  <c r="AN199" i="45"/>
  <c r="AN200" i="45"/>
  <c r="AN201" i="45"/>
  <c r="AN202" i="45"/>
  <c r="AN203" i="45"/>
  <c r="AN204" i="45"/>
  <c r="AN205" i="45"/>
  <c r="AN206" i="45"/>
  <c r="AN207" i="45"/>
  <c r="AN208" i="45"/>
  <c r="AN209" i="45"/>
  <c r="AN210" i="45"/>
  <c r="AN211" i="45"/>
  <c r="AN212" i="45"/>
  <c r="AN213" i="45"/>
  <c r="AN214" i="45"/>
  <c r="AN215" i="45"/>
  <c r="AN216" i="45"/>
  <c r="AN217" i="45"/>
  <c r="AN218" i="45"/>
  <c r="AN219" i="45"/>
  <c r="AN220" i="45"/>
  <c r="AN221" i="45"/>
  <c r="AN222" i="45"/>
  <c r="AN223" i="45"/>
  <c r="AN224" i="45"/>
  <c r="AN225" i="45"/>
  <c r="AN226" i="45"/>
  <c r="AN227" i="45"/>
  <c r="AN228" i="45"/>
  <c r="AN229" i="45"/>
  <c r="AN230" i="45"/>
  <c r="AN231" i="45"/>
  <c r="AN232" i="45"/>
  <c r="AN233" i="45"/>
  <c r="AN234" i="45"/>
  <c r="AN235" i="45"/>
  <c r="AN236" i="45"/>
  <c r="AN237" i="45"/>
  <c r="AN238" i="45"/>
  <c r="AN239" i="45"/>
  <c r="AN240" i="45"/>
  <c r="AN241" i="45"/>
  <c r="AN242" i="45"/>
  <c r="AN243" i="45"/>
  <c r="AN244" i="45"/>
  <c r="AN245" i="45"/>
  <c r="AN246" i="45"/>
  <c r="AN247" i="45"/>
  <c r="AN248" i="45"/>
  <c r="AN249" i="45"/>
  <c r="AN250" i="45"/>
  <c r="AN251" i="45"/>
  <c r="AN252" i="45"/>
  <c r="AN253" i="45"/>
  <c r="AN254" i="45"/>
  <c r="AN255" i="45"/>
  <c r="AN256" i="45"/>
  <c r="AN257" i="45"/>
  <c r="AN258" i="45"/>
  <c r="AN259" i="45"/>
  <c r="AN260" i="45"/>
  <c r="AN261" i="45"/>
  <c r="AN262" i="45"/>
  <c r="AN263" i="45"/>
  <c r="AN264" i="45"/>
  <c r="AN265" i="45"/>
  <c r="AN266" i="45"/>
  <c r="AN267" i="45"/>
  <c r="AN268" i="45"/>
  <c r="AN269" i="45"/>
  <c r="AN270" i="45"/>
  <c r="AN271" i="45"/>
  <c r="AN272" i="45"/>
  <c r="AN273" i="45"/>
  <c r="AN274" i="45"/>
  <c r="AN275" i="45"/>
  <c r="AN276" i="45"/>
  <c r="AN277" i="45"/>
  <c r="AN278" i="45"/>
  <c r="AN279" i="45"/>
  <c r="AN280" i="45"/>
  <c r="AN281" i="45"/>
  <c r="AN282" i="45"/>
  <c r="AN283" i="45"/>
  <c r="AN284" i="45"/>
  <c r="AN285" i="45"/>
  <c r="AN286" i="45"/>
  <c r="AN287" i="45"/>
  <c r="AN288" i="45"/>
  <c r="AN289" i="45"/>
  <c r="AN290" i="45"/>
  <c r="AN291" i="45"/>
  <c r="AN292" i="45"/>
  <c r="AN293" i="45"/>
  <c r="AN294" i="45"/>
  <c r="AN295" i="45"/>
  <c r="AN296" i="45"/>
  <c r="AN297" i="45"/>
  <c r="AN298" i="45"/>
  <c r="AN299" i="45"/>
  <c r="AN300" i="45"/>
  <c r="AM1" i="45"/>
  <c r="AM2" i="45"/>
  <c r="AM3"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M208" i="45"/>
  <c r="AM209" i="45"/>
  <c r="AM210" i="45"/>
  <c r="AM211" i="45"/>
  <c r="AM212" i="45"/>
  <c r="AM213" i="45"/>
  <c r="AM214" i="45"/>
  <c r="AM215" i="45"/>
  <c r="AM216" i="45"/>
  <c r="AM217" i="45"/>
  <c r="AM218" i="45"/>
  <c r="AM219" i="45"/>
  <c r="AM220" i="45"/>
  <c r="AM221" i="45"/>
  <c r="AM222" i="45"/>
  <c r="AM223" i="45"/>
  <c r="AM224" i="45"/>
  <c r="AM225" i="45"/>
  <c r="AM226" i="45"/>
  <c r="AM227" i="45"/>
  <c r="AM228" i="45"/>
  <c r="AM229" i="45"/>
  <c r="AM230" i="45"/>
  <c r="AM231" i="45"/>
  <c r="AM232" i="45"/>
  <c r="AM233" i="45"/>
  <c r="AM234" i="45"/>
  <c r="AM235" i="45"/>
  <c r="AM236" i="45"/>
  <c r="AM237" i="45"/>
  <c r="AM238" i="45"/>
  <c r="AM239" i="45"/>
  <c r="AM240" i="45"/>
  <c r="AM241" i="45"/>
  <c r="AM242" i="45"/>
  <c r="AM243" i="45"/>
  <c r="AM244" i="45"/>
  <c r="AM245" i="45"/>
  <c r="AM246" i="45"/>
  <c r="AM247" i="45"/>
  <c r="AM248" i="45"/>
  <c r="AM249" i="45"/>
  <c r="AM250" i="45"/>
  <c r="AM251" i="45"/>
  <c r="AM252" i="45"/>
  <c r="AM253" i="45"/>
  <c r="AM254" i="45"/>
  <c r="AM255" i="45"/>
  <c r="AM256" i="45"/>
  <c r="AM257" i="45"/>
  <c r="AM258" i="45"/>
  <c r="AM259" i="45"/>
  <c r="AM260" i="45"/>
  <c r="AM261" i="45"/>
  <c r="AM262" i="45"/>
  <c r="AM263" i="45"/>
  <c r="AM264" i="45"/>
  <c r="AM265" i="45"/>
  <c r="AM266" i="45"/>
  <c r="AM267" i="45"/>
  <c r="AM268" i="45"/>
  <c r="AM269" i="45"/>
  <c r="AM270" i="45"/>
  <c r="AM271" i="45"/>
  <c r="AM272" i="45"/>
  <c r="AM273" i="45"/>
  <c r="AM274" i="45"/>
  <c r="AM275" i="45"/>
  <c r="AM276" i="45"/>
  <c r="AM277" i="45"/>
  <c r="AM278" i="45"/>
  <c r="AM279" i="45"/>
  <c r="AM280" i="45"/>
  <c r="AM281" i="45"/>
  <c r="AM282" i="45"/>
  <c r="AM283" i="45"/>
  <c r="AM284" i="45"/>
  <c r="AM285" i="45"/>
  <c r="AM286" i="45"/>
  <c r="AM287" i="45"/>
  <c r="AM288" i="45"/>
  <c r="AM289" i="45"/>
  <c r="AM290" i="45"/>
  <c r="AM291" i="45"/>
  <c r="AM292" i="45"/>
  <c r="AM293" i="45"/>
  <c r="AM294" i="45"/>
  <c r="AM295" i="45"/>
  <c r="AM296" i="45"/>
  <c r="AM297" i="45"/>
  <c r="AM298" i="45"/>
  <c r="AM299" i="45"/>
  <c r="AM300" i="45"/>
  <c r="AL1" i="45"/>
  <c r="AL2" i="45"/>
  <c r="AL3" i="45"/>
  <c r="AL4" i="45"/>
  <c r="AL5" i="45"/>
  <c r="AL6" i="45"/>
  <c r="AL7" i="45"/>
  <c r="AL8" i="45"/>
  <c r="AL9" i="45"/>
  <c r="AL10" i="45"/>
  <c r="AL11" i="45"/>
  <c r="AL12" i="45"/>
  <c r="AL13" i="45"/>
  <c r="AL14" i="45"/>
  <c r="AL15" i="45"/>
  <c r="AL16" i="45"/>
  <c r="AL17" i="45"/>
  <c r="AL18" i="45"/>
  <c r="AL19" i="45"/>
  <c r="AL20" i="45"/>
  <c r="AL21" i="45"/>
  <c r="AL22" i="45"/>
  <c r="AL23" i="45"/>
  <c r="AL24" i="45"/>
  <c r="AL25" i="45"/>
  <c r="AL26" i="45"/>
  <c r="AL27" i="45"/>
  <c r="AL28" i="45"/>
  <c r="AL29" i="45"/>
  <c r="AL30" i="45"/>
  <c r="AL31" i="45"/>
  <c r="AL32" i="45"/>
  <c r="AL33" i="45"/>
  <c r="AL34" i="45"/>
  <c r="AL35" i="45"/>
  <c r="AL36" i="45"/>
  <c r="AL37" i="45"/>
  <c r="AL38" i="45"/>
  <c r="AL39" i="45"/>
  <c r="AL40" i="45"/>
  <c r="AL41" i="45"/>
  <c r="AL42" i="45"/>
  <c r="AL43" i="45"/>
  <c r="AL44" i="45"/>
  <c r="AL45" i="45"/>
  <c r="AL46" i="45"/>
  <c r="AL47" i="45"/>
  <c r="AL48" i="45"/>
  <c r="AL49" i="45"/>
  <c r="AL50" i="45"/>
  <c r="AL51" i="45"/>
  <c r="AL52" i="45"/>
  <c r="AL53" i="45"/>
  <c r="AL54" i="45"/>
  <c r="AL55" i="45"/>
  <c r="AL56" i="45"/>
  <c r="AL57" i="45"/>
  <c r="AL58" i="45"/>
  <c r="AL59" i="45"/>
  <c r="AL60" i="45"/>
  <c r="AL61" i="45"/>
  <c r="AL62" i="45"/>
  <c r="AL63" i="45"/>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113" i="45"/>
  <c r="AL114" i="45"/>
  <c r="AL115" i="45"/>
  <c r="AL116" i="45"/>
  <c r="AL117" i="45"/>
  <c r="AL118" i="45"/>
  <c r="AL119" i="45"/>
  <c r="AL120" i="45"/>
  <c r="AL121" i="45"/>
  <c r="AL122" i="45"/>
  <c r="AL123" i="45"/>
  <c r="AL124" i="45"/>
  <c r="AL125" i="45"/>
  <c r="AL126" i="45"/>
  <c r="AL127" i="45"/>
  <c r="AL128" i="45"/>
  <c r="AL129" i="45"/>
  <c r="AL130" i="45"/>
  <c r="AL131" i="45"/>
  <c r="AL132" i="45"/>
  <c r="AL133" i="45"/>
  <c r="AL134" i="45"/>
  <c r="AL135" i="45"/>
  <c r="AL136" i="45"/>
  <c r="AL137" i="45"/>
  <c r="AL138" i="45"/>
  <c r="AL139" i="45"/>
  <c r="AL140" i="45"/>
  <c r="AL141" i="45"/>
  <c r="AL142" i="45"/>
  <c r="AL143" i="45"/>
  <c r="AL144" i="45"/>
  <c r="AL145" i="45"/>
  <c r="AL146" i="45"/>
  <c r="AL147" i="45"/>
  <c r="AL148" i="45"/>
  <c r="AL149" i="45"/>
  <c r="AL150" i="45"/>
  <c r="AL151" i="45"/>
  <c r="AL152" i="45"/>
  <c r="AL153" i="45"/>
  <c r="AL154" i="45"/>
  <c r="AL155" i="45"/>
  <c r="AL156" i="45"/>
  <c r="AL157" i="45"/>
  <c r="AL158" i="45"/>
  <c r="AL159" i="45"/>
  <c r="AL160" i="45"/>
  <c r="AL161" i="45"/>
  <c r="AL162" i="45"/>
  <c r="AL163" i="45"/>
  <c r="AL164" i="45"/>
  <c r="AL165" i="45"/>
  <c r="AL166" i="45"/>
  <c r="AL167" i="45"/>
  <c r="AL168" i="45"/>
  <c r="AL169" i="45"/>
  <c r="AL170" i="45"/>
  <c r="AL171" i="45"/>
  <c r="AL172" i="45"/>
  <c r="AL173" i="45"/>
  <c r="AL174" i="45"/>
  <c r="AL175" i="45"/>
  <c r="AL176" i="45"/>
  <c r="AL177" i="45"/>
  <c r="AL178" i="45"/>
  <c r="AL179" i="45"/>
  <c r="AL180" i="45"/>
  <c r="AL181" i="45"/>
  <c r="AL182" i="45"/>
  <c r="AL183" i="45"/>
  <c r="AL184" i="45"/>
  <c r="AL185" i="45"/>
  <c r="AL186" i="45"/>
  <c r="AL187" i="45"/>
  <c r="AL188" i="45"/>
  <c r="AL189" i="45"/>
  <c r="AL190" i="45"/>
  <c r="AL191" i="45"/>
  <c r="AL192" i="45"/>
  <c r="AL193" i="45"/>
  <c r="AL194" i="45"/>
  <c r="AL195" i="45"/>
  <c r="AL196" i="45"/>
  <c r="AL197" i="45"/>
  <c r="AL198" i="45"/>
  <c r="AL199" i="45"/>
  <c r="AL200" i="45"/>
  <c r="AL201" i="45"/>
  <c r="AL202" i="45"/>
  <c r="AL203" i="45"/>
  <c r="AL204" i="45"/>
  <c r="AL205" i="45"/>
  <c r="AL206" i="45"/>
  <c r="AL207" i="45"/>
  <c r="AL208" i="45"/>
  <c r="AL209" i="45"/>
  <c r="AL210" i="45"/>
  <c r="AL211" i="45"/>
  <c r="AL212" i="45"/>
  <c r="AL213" i="45"/>
  <c r="AL214" i="45"/>
  <c r="AL215" i="45"/>
  <c r="AL216" i="45"/>
  <c r="AL217" i="45"/>
  <c r="AL218" i="45"/>
  <c r="AL219" i="45"/>
  <c r="AL220" i="45"/>
  <c r="AL221" i="45"/>
  <c r="AL222" i="45"/>
  <c r="AL223" i="45"/>
  <c r="AL224" i="45"/>
  <c r="AL225" i="45"/>
  <c r="AL226" i="45"/>
  <c r="AL227" i="45"/>
  <c r="AL228" i="45"/>
  <c r="AL229" i="45"/>
  <c r="AL230" i="45"/>
  <c r="AL231" i="45"/>
  <c r="AL232" i="45"/>
  <c r="AL233" i="45"/>
  <c r="AL234" i="45"/>
  <c r="AL235" i="45"/>
  <c r="AL236" i="45"/>
  <c r="AL237" i="45"/>
  <c r="AL238" i="45"/>
  <c r="AL239" i="45"/>
  <c r="AL240" i="45"/>
  <c r="AL241" i="45"/>
  <c r="AL242" i="45"/>
  <c r="AL243" i="45"/>
  <c r="AL244" i="45"/>
  <c r="AL245" i="45"/>
  <c r="AL246" i="45"/>
  <c r="AL247" i="45"/>
  <c r="AL248" i="45"/>
  <c r="AL249" i="45"/>
  <c r="AL250" i="45"/>
  <c r="AL251" i="45"/>
  <c r="AL252" i="45"/>
  <c r="AL253" i="45"/>
  <c r="AL254" i="45"/>
  <c r="AL255" i="45"/>
  <c r="AL256" i="45"/>
  <c r="AL257" i="45"/>
  <c r="AL258" i="45"/>
  <c r="AL259" i="45"/>
  <c r="AL260" i="45"/>
  <c r="AL261" i="45"/>
  <c r="AL262" i="45"/>
  <c r="AL263" i="45"/>
  <c r="AL264" i="45"/>
  <c r="AL265" i="45"/>
  <c r="AL266" i="45"/>
  <c r="AL267" i="45"/>
  <c r="AL268" i="45"/>
  <c r="AL269" i="45"/>
  <c r="AL270" i="45"/>
  <c r="AL271" i="45"/>
  <c r="AL272" i="45"/>
  <c r="AL273" i="45"/>
  <c r="AL274" i="45"/>
  <c r="AL275" i="45"/>
  <c r="AL276" i="45"/>
  <c r="AL277" i="45"/>
  <c r="AL278" i="45"/>
  <c r="AL279" i="45"/>
  <c r="AL280" i="45"/>
  <c r="AL281" i="45"/>
  <c r="AL282" i="45"/>
  <c r="AL283" i="45"/>
  <c r="AL284" i="45"/>
  <c r="AL285" i="45"/>
  <c r="AL286" i="45"/>
  <c r="AL287" i="45"/>
  <c r="AL288" i="45"/>
  <c r="AL289" i="45"/>
  <c r="AL290" i="45"/>
  <c r="AL291" i="45"/>
  <c r="AL292" i="45"/>
  <c r="AL293" i="45"/>
  <c r="AL294" i="45"/>
  <c r="AL295" i="45"/>
  <c r="AL296" i="45"/>
  <c r="AL297" i="45"/>
  <c r="AL298" i="45"/>
  <c r="AL299" i="45"/>
  <c r="AL300" i="45"/>
  <c r="AJ1" i="45"/>
  <c r="AJ2" i="45"/>
  <c r="AJ3" i="45"/>
  <c r="AJ4" i="45"/>
  <c r="AJ5" i="45"/>
  <c r="AJ6" i="45"/>
  <c r="AJ7" i="45"/>
  <c r="AJ8" i="45"/>
  <c r="AJ9" i="45"/>
  <c r="AJ10" i="45"/>
  <c r="AJ11" i="45"/>
  <c r="AJ12" i="45"/>
  <c r="AJ13" i="45"/>
  <c r="AJ14" i="45"/>
  <c r="AJ15" i="45"/>
  <c r="AJ16" i="45"/>
  <c r="AJ17" i="45"/>
  <c r="AJ18" i="45"/>
  <c r="AJ19" i="45"/>
  <c r="AJ20" i="45"/>
  <c r="AJ21" i="45"/>
  <c r="AJ22" i="45"/>
  <c r="AJ23" i="45"/>
  <c r="AJ24" i="45"/>
  <c r="AJ25" i="45"/>
  <c r="AJ26" i="45"/>
  <c r="AJ27" i="45"/>
  <c r="AJ28" i="45"/>
  <c r="AJ29" i="45"/>
  <c r="AJ30" i="45"/>
  <c r="AJ31" i="45"/>
  <c r="AJ32" i="45"/>
  <c r="AJ33" i="45"/>
  <c r="AJ34" i="45"/>
  <c r="AJ35" i="45"/>
  <c r="AJ36" i="45"/>
  <c r="AJ37" i="45"/>
  <c r="AJ38" i="45"/>
  <c r="AJ39" i="45"/>
  <c r="AJ40" i="45"/>
  <c r="AJ41" i="45"/>
  <c r="AJ42" i="45"/>
  <c r="AJ43" i="45"/>
  <c r="AJ44" i="45"/>
  <c r="AJ45" i="45"/>
  <c r="AJ46" i="45"/>
  <c r="AJ47" i="45"/>
  <c r="AJ48" i="45"/>
  <c r="AJ49" i="45"/>
  <c r="AJ50" i="45"/>
  <c r="AJ51" i="45"/>
  <c r="AJ52" i="45"/>
  <c r="AJ53" i="45"/>
  <c r="AJ54" i="45"/>
  <c r="AJ55" i="45"/>
  <c r="AJ56" i="45"/>
  <c r="AJ57" i="45"/>
  <c r="AJ58" i="45"/>
  <c r="AJ59" i="45"/>
  <c r="AJ60" i="45"/>
  <c r="AJ61" i="45"/>
  <c r="AJ62" i="45"/>
  <c r="AJ63" i="45"/>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113" i="45"/>
  <c r="AJ114" i="45"/>
  <c r="AJ115" i="45"/>
  <c r="AJ116" i="45"/>
  <c r="AJ117" i="45"/>
  <c r="AJ118" i="45"/>
  <c r="AJ119" i="45"/>
  <c r="AJ120" i="45"/>
  <c r="AJ121" i="45"/>
  <c r="AJ122" i="45"/>
  <c r="AJ123" i="45"/>
  <c r="AJ124" i="45"/>
  <c r="AJ125" i="45"/>
  <c r="AJ126" i="45"/>
  <c r="AJ127" i="45"/>
  <c r="AJ128" i="45"/>
  <c r="AJ129" i="45"/>
  <c r="AJ130" i="45"/>
  <c r="AJ131" i="45"/>
  <c r="AJ132" i="45"/>
  <c r="AJ133" i="45"/>
  <c r="AJ134" i="45"/>
  <c r="AJ135" i="45"/>
  <c r="AJ136" i="45"/>
  <c r="AJ137" i="45"/>
  <c r="AJ138" i="45"/>
  <c r="AJ139" i="45"/>
  <c r="AJ140" i="45"/>
  <c r="AJ141" i="45"/>
  <c r="AJ142" i="45"/>
  <c r="AJ143" i="45"/>
  <c r="AJ144" i="45"/>
  <c r="AJ145" i="45"/>
  <c r="AJ146" i="45"/>
  <c r="AJ147" i="45"/>
  <c r="AJ148" i="45"/>
  <c r="AJ149" i="45"/>
  <c r="AJ150" i="45"/>
  <c r="AJ151" i="45"/>
  <c r="AJ152" i="45"/>
  <c r="AJ153" i="45"/>
  <c r="AJ154" i="45"/>
  <c r="AJ155" i="45"/>
  <c r="AJ156" i="45"/>
  <c r="AJ157" i="45"/>
  <c r="AJ158" i="45"/>
  <c r="AJ159" i="45"/>
  <c r="AJ160" i="45"/>
  <c r="AJ161" i="45"/>
  <c r="AJ162" i="45"/>
  <c r="AJ163" i="45"/>
  <c r="AJ164" i="45"/>
  <c r="AJ165" i="45"/>
  <c r="AJ166" i="45"/>
  <c r="AJ167" i="45"/>
  <c r="AJ168" i="45"/>
  <c r="AJ169" i="45"/>
  <c r="AJ170" i="45"/>
  <c r="AJ171" i="45"/>
  <c r="AJ172" i="45"/>
  <c r="AJ173" i="45"/>
  <c r="AJ174" i="45"/>
  <c r="AJ175" i="45"/>
  <c r="AJ176" i="45"/>
  <c r="AJ177" i="45"/>
  <c r="AJ178" i="45"/>
  <c r="AJ179" i="45"/>
  <c r="AJ180" i="45"/>
  <c r="AJ181" i="45"/>
  <c r="AJ182" i="45"/>
  <c r="AJ183" i="45"/>
  <c r="AJ184" i="45"/>
  <c r="AJ185" i="45"/>
  <c r="AJ186" i="45"/>
  <c r="AJ187" i="45"/>
  <c r="AJ188" i="45"/>
  <c r="AJ189" i="45"/>
  <c r="AJ190" i="45"/>
  <c r="AJ191" i="45"/>
  <c r="AJ192" i="45"/>
  <c r="AJ193" i="45"/>
  <c r="AJ194" i="45"/>
  <c r="AJ195" i="45"/>
  <c r="AJ196" i="45"/>
  <c r="AJ197" i="45"/>
  <c r="AJ198" i="45"/>
  <c r="AJ199" i="45"/>
  <c r="AJ200" i="45"/>
  <c r="AJ201" i="45"/>
  <c r="AJ202" i="45"/>
  <c r="AJ203" i="45"/>
  <c r="AJ204" i="45"/>
  <c r="AJ205" i="45"/>
  <c r="AJ206" i="45"/>
  <c r="AJ207" i="45"/>
  <c r="AJ208" i="45"/>
  <c r="AJ209" i="45"/>
  <c r="AJ210" i="45"/>
  <c r="AJ211" i="45"/>
  <c r="AJ212" i="45"/>
  <c r="AJ213" i="45"/>
  <c r="AJ214" i="45"/>
  <c r="AJ215" i="45"/>
  <c r="AJ216" i="45"/>
  <c r="AJ217" i="45"/>
  <c r="AJ218" i="45"/>
  <c r="AJ219" i="45"/>
  <c r="AJ220" i="45"/>
  <c r="AJ221" i="45"/>
  <c r="AJ222" i="45"/>
  <c r="AJ223" i="45"/>
  <c r="AJ224" i="45"/>
  <c r="AJ225" i="45"/>
  <c r="AJ226" i="45"/>
  <c r="AJ227" i="45"/>
  <c r="AJ228" i="45"/>
  <c r="AJ229" i="45"/>
  <c r="AJ230" i="45"/>
  <c r="AJ231" i="45"/>
  <c r="AJ232" i="45"/>
  <c r="AJ233" i="45"/>
  <c r="AJ234" i="45"/>
  <c r="AJ235" i="45"/>
  <c r="AJ236" i="45"/>
  <c r="AJ237" i="45"/>
  <c r="AJ238" i="45"/>
  <c r="AJ239" i="45"/>
  <c r="AJ240" i="45"/>
  <c r="AJ241" i="45"/>
  <c r="AJ242" i="45"/>
  <c r="AJ243" i="45"/>
  <c r="AJ244" i="45"/>
  <c r="AJ245" i="45"/>
  <c r="AJ246" i="45"/>
  <c r="AJ247" i="45"/>
  <c r="AJ248" i="45"/>
  <c r="AJ249" i="45"/>
  <c r="AJ250" i="45"/>
  <c r="AJ251" i="45"/>
  <c r="AJ252" i="45"/>
  <c r="AJ253" i="45"/>
  <c r="AJ254" i="45"/>
  <c r="AJ255" i="45"/>
  <c r="AJ256" i="45"/>
  <c r="AJ257" i="45"/>
  <c r="AJ258" i="45"/>
  <c r="AJ259" i="45"/>
  <c r="AJ260" i="45"/>
  <c r="AJ261" i="45"/>
  <c r="AJ262" i="45"/>
  <c r="AJ263" i="45"/>
  <c r="AJ264" i="45"/>
  <c r="AJ265" i="45"/>
  <c r="AJ266" i="45"/>
  <c r="AJ267" i="45"/>
  <c r="AJ268" i="45"/>
  <c r="AJ269" i="45"/>
  <c r="AJ270" i="45"/>
  <c r="AJ271" i="45"/>
  <c r="AJ272" i="45"/>
  <c r="AJ273" i="45"/>
  <c r="AJ274" i="45"/>
  <c r="AJ275" i="45"/>
  <c r="AJ276" i="45"/>
  <c r="AJ277" i="45"/>
  <c r="AJ278" i="45"/>
  <c r="AJ279" i="45"/>
  <c r="AJ280" i="45"/>
  <c r="AJ281" i="45"/>
  <c r="AJ282" i="45"/>
  <c r="AJ283" i="45"/>
  <c r="AJ284" i="45"/>
  <c r="AJ285" i="45"/>
  <c r="AJ286" i="45"/>
  <c r="AJ287" i="45"/>
  <c r="AJ288" i="45"/>
  <c r="AJ289" i="45"/>
  <c r="AJ290" i="45"/>
  <c r="AJ291" i="45"/>
  <c r="AJ292" i="45"/>
  <c r="AJ293" i="45"/>
  <c r="AJ294" i="45"/>
  <c r="AJ295" i="45"/>
  <c r="AJ296" i="45"/>
  <c r="AJ297" i="45"/>
  <c r="AJ298" i="45"/>
  <c r="AJ299" i="45"/>
  <c r="AJ300" i="45"/>
  <c r="AI1" i="45"/>
  <c r="AI2" i="45"/>
  <c r="AI3" i="45"/>
  <c r="AI4" i="45"/>
  <c r="AI5" i="45"/>
  <c r="AI6" i="45"/>
  <c r="AI7" i="45"/>
  <c r="AI8" i="45"/>
  <c r="AI9" i="45"/>
  <c r="AI10" i="45"/>
  <c r="AI11" i="45"/>
  <c r="AI12" i="45"/>
  <c r="AI13" i="45"/>
  <c r="AI14" i="45"/>
  <c r="AI15" i="45"/>
  <c r="AI16" i="45"/>
  <c r="AI17" i="45"/>
  <c r="AI18" i="45"/>
  <c r="AI19" i="45"/>
  <c r="AI20" i="45"/>
  <c r="AI21" i="45"/>
  <c r="AI22" i="45"/>
  <c r="AI23" i="45"/>
  <c r="AI24" i="45"/>
  <c r="AI25" i="45"/>
  <c r="AI26" i="45"/>
  <c r="AI27" i="45"/>
  <c r="AI28" i="45"/>
  <c r="AI29" i="45"/>
  <c r="AI30" i="45"/>
  <c r="AI31" i="45"/>
  <c r="AI32" i="45"/>
  <c r="AI33" i="45"/>
  <c r="AI34" i="45"/>
  <c r="AI35" i="45"/>
  <c r="AI36" i="45"/>
  <c r="AI37" i="45"/>
  <c r="AI38" i="45"/>
  <c r="AI39" i="45"/>
  <c r="AI40" i="45"/>
  <c r="AI41" i="45"/>
  <c r="AI42" i="45"/>
  <c r="AI43" i="45"/>
  <c r="AI44" i="45"/>
  <c r="AI45" i="45"/>
  <c r="AI46" i="45"/>
  <c r="AI47" i="45"/>
  <c r="AI48" i="45"/>
  <c r="AI49" i="45"/>
  <c r="AI50" i="45"/>
  <c r="AI51" i="45"/>
  <c r="AI52" i="45"/>
  <c r="AI53" i="45"/>
  <c r="AI54" i="45"/>
  <c r="AI55" i="45"/>
  <c r="AI56" i="45"/>
  <c r="AI57" i="45"/>
  <c r="AI58" i="45"/>
  <c r="AI59" i="45"/>
  <c r="AI60" i="45"/>
  <c r="AI61" i="45"/>
  <c r="AI62" i="45"/>
  <c r="AI63" i="45"/>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113" i="45"/>
  <c r="AI114" i="45"/>
  <c r="AI115" i="45"/>
  <c r="AI116" i="45"/>
  <c r="AI117" i="45"/>
  <c r="AI118" i="45"/>
  <c r="AI119" i="45"/>
  <c r="AI120" i="45"/>
  <c r="AI121" i="45"/>
  <c r="AI122" i="45"/>
  <c r="AI123" i="45"/>
  <c r="AI124" i="45"/>
  <c r="AI125" i="45"/>
  <c r="AI126" i="45"/>
  <c r="AI127" i="45"/>
  <c r="AI128" i="45"/>
  <c r="AI129" i="45"/>
  <c r="AI130" i="45"/>
  <c r="AI131" i="45"/>
  <c r="AI132" i="45"/>
  <c r="AI133" i="45"/>
  <c r="AI134" i="45"/>
  <c r="AI135" i="45"/>
  <c r="AI136" i="45"/>
  <c r="AI137" i="45"/>
  <c r="AI138" i="45"/>
  <c r="AI139" i="45"/>
  <c r="AI140" i="45"/>
  <c r="AI141" i="45"/>
  <c r="AI142" i="45"/>
  <c r="AI143" i="45"/>
  <c r="AI144" i="45"/>
  <c r="AI145" i="45"/>
  <c r="AI146" i="45"/>
  <c r="AI147" i="45"/>
  <c r="AI148" i="45"/>
  <c r="AI149" i="45"/>
  <c r="AI150" i="45"/>
  <c r="AI151" i="45"/>
  <c r="AI152" i="45"/>
  <c r="AI153" i="45"/>
  <c r="AI154" i="45"/>
  <c r="AI155" i="45"/>
  <c r="AI156" i="45"/>
  <c r="AI157" i="45"/>
  <c r="AI158" i="45"/>
  <c r="AI159" i="45"/>
  <c r="AI160" i="45"/>
  <c r="AI161" i="45"/>
  <c r="AI162" i="45"/>
  <c r="AI163" i="45"/>
  <c r="AI164" i="45"/>
  <c r="AI165" i="45"/>
  <c r="AI166" i="45"/>
  <c r="AI167" i="45"/>
  <c r="AI168" i="45"/>
  <c r="AI169" i="45"/>
  <c r="AI170" i="45"/>
  <c r="AI171" i="45"/>
  <c r="AI172" i="45"/>
  <c r="AI173" i="45"/>
  <c r="AI174" i="45"/>
  <c r="AI175" i="45"/>
  <c r="AI176" i="45"/>
  <c r="AI177" i="45"/>
  <c r="AI178" i="45"/>
  <c r="AI179" i="45"/>
  <c r="AI180" i="45"/>
  <c r="AI181" i="45"/>
  <c r="AI182" i="45"/>
  <c r="AI183" i="45"/>
  <c r="AI184" i="45"/>
  <c r="AI185" i="45"/>
  <c r="AI186" i="45"/>
  <c r="AI187" i="45"/>
  <c r="AI188" i="45"/>
  <c r="AI189" i="45"/>
  <c r="AI190" i="45"/>
  <c r="AI191" i="45"/>
  <c r="AI192" i="45"/>
  <c r="AI193" i="45"/>
  <c r="AI194" i="45"/>
  <c r="AI195" i="45"/>
  <c r="AI196" i="45"/>
  <c r="AI197" i="45"/>
  <c r="AI198" i="45"/>
  <c r="AI199" i="45"/>
  <c r="AI200" i="45"/>
  <c r="AI201" i="45"/>
  <c r="AI202" i="45"/>
  <c r="AI203" i="45"/>
  <c r="AI204" i="45"/>
  <c r="AI205" i="45"/>
  <c r="AI206" i="45"/>
  <c r="AI207" i="45"/>
  <c r="AI208" i="45"/>
  <c r="AI209" i="45"/>
  <c r="AI210" i="45"/>
  <c r="AI211" i="45"/>
  <c r="AI212" i="45"/>
  <c r="AI213" i="45"/>
  <c r="AI214" i="45"/>
  <c r="AI215" i="45"/>
  <c r="AI216" i="45"/>
  <c r="AI217" i="45"/>
  <c r="AI218" i="45"/>
  <c r="AI219" i="45"/>
  <c r="AI220" i="45"/>
  <c r="AI221" i="45"/>
  <c r="AI222" i="45"/>
  <c r="AI223" i="45"/>
  <c r="AI224" i="45"/>
  <c r="AI225" i="45"/>
  <c r="AI226" i="45"/>
  <c r="AI227" i="45"/>
  <c r="AI228" i="45"/>
  <c r="AI229" i="45"/>
  <c r="AI230" i="45"/>
  <c r="AI231" i="45"/>
  <c r="AI232" i="45"/>
  <c r="AI233" i="45"/>
  <c r="AI234" i="45"/>
  <c r="AI235" i="45"/>
  <c r="AI236" i="45"/>
  <c r="AI237" i="45"/>
  <c r="AI238" i="45"/>
  <c r="AI239" i="45"/>
  <c r="AI240" i="45"/>
  <c r="AI241" i="45"/>
  <c r="AI242" i="45"/>
  <c r="AI243" i="45"/>
  <c r="AI244" i="45"/>
  <c r="AI245" i="45"/>
  <c r="AI246" i="45"/>
  <c r="AI247" i="45"/>
  <c r="AI248" i="45"/>
  <c r="AI249" i="45"/>
  <c r="AI250" i="45"/>
  <c r="AI251" i="45"/>
  <c r="AI252" i="45"/>
  <c r="AI253" i="45"/>
  <c r="AI254" i="45"/>
  <c r="AI255" i="45"/>
  <c r="AI256" i="45"/>
  <c r="AI257" i="45"/>
  <c r="AI258" i="45"/>
  <c r="AI259" i="45"/>
  <c r="AI260" i="45"/>
  <c r="AI261" i="45"/>
  <c r="AI262" i="45"/>
  <c r="AI263" i="45"/>
  <c r="AI264" i="45"/>
  <c r="AI265" i="45"/>
  <c r="AI266" i="45"/>
  <c r="AI267" i="45"/>
  <c r="AI268" i="45"/>
  <c r="AI269" i="45"/>
  <c r="AI270" i="45"/>
  <c r="AI271" i="45"/>
  <c r="AI272" i="45"/>
  <c r="AI273" i="45"/>
  <c r="AI274" i="45"/>
  <c r="AI275" i="45"/>
  <c r="AI276" i="45"/>
  <c r="AI277" i="45"/>
  <c r="AI278" i="45"/>
  <c r="AI279" i="45"/>
  <c r="AI280" i="45"/>
  <c r="AI281" i="45"/>
  <c r="AI282" i="45"/>
  <c r="AI283" i="45"/>
  <c r="AI284" i="45"/>
  <c r="AI285" i="45"/>
  <c r="AI286" i="45"/>
  <c r="AI287" i="45"/>
  <c r="AI288" i="45"/>
  <c r="AI289" i="45"/>
  <c r="AI290" i="45"/>
  <c r="AI291" i="45"/>
  <c r="AI292" i="45"/>
  <c r="AI293" i="45"/>
  <c r="AI294" i="45"/>
  <c r="AI295" i="45"/>
  <c r="AI296" i="45"/>
  <c r="AI297" i="45"/>
  <c r="AI298" i="45"/>
  <c r="AI299" i="45"/>
  <c r="AI300" i="45"/>
  <c r="AH1" i="45"/>
  <c r="AH2" i="45"/>
  <c r="AH3" i="45"/>
  <c r="AH4" i="45"/>
  <c r="AH5" i="45"/>
  <c r="AH6" i="45"/>
  <c r="AH7" i="45"/>
  <c r="AH8" i="45"/>
  <c r="AH9" i="45"/>
  <c r="AH10" i="45"/>
  <c r="AH11" i="45"/>
  <c r="AH12" i="45"/>
  <c r="AH13" i="45"/>
  <c r="AH14" i="45"/>
  <c r="AH15" i="45"/>
  <c r="AH16" i="45"/>
  <c r="AH17" i="45"/>
  <c r="AH18" i="45"/>
  <c r="AH19" i="45"/>
  <c r="AH20" i="45"/>
  <c r="AH21" i="45"/>
  <c r="AH22" i="45"/>
  <c r="AH23" i="45"/>
  <c r="AH24" i="45"/>
  <c r="AH25" i="45"/>
  <c r="AH26" i="45"/>
  <c r="AH27" i="45"/>
  <c r="AH28" i="45"/>
  <c r="AH29" i="45"/>
  <c r="AH30" i="45"/>
  <c r="AH31" i="45"/>
  <c r="AH32" i="45"/>
  <c r="AH33" i="45"/>
  <c r="AH34" i="45"/>
  <c r="AH35" i="45"/>
  <c r="AH36" i="45"/>
  <c r="AH37" i="45"/>
  <c r="AH38" i="45"/>
  <c r="AH39" i="45"/>
  <c r="AH40" i="45"/>
  <c r="AH41" i="45"/>
  <c r="AH42" i="45"/>
  <c r="AH43" i="45"/>
  <c r="AH44" i="45"/>
  <c r="AH45" i="45"/>
  <c r="AH46" i="45"/>
  <c r="AH47" i="45"/>
  <c r="AH48" i="45"/>
  <c r="AH49" i="45"/>
  <c r="AH50" i="45"/>
  <c r="AH51" i="45"/>
  <c r="AH52" i="45"/>
  <c r="AH53" i="45"/>
  <c r="AH54" i="45"/>
  <c r="AH55" i="45"/>
  <c r="AH56" i="45"/>
  <c r="AH57" i="45"/>
  <c r="AH58" i="45"/>
  <c r="AH59" i="45"/>
  <c r="AH60" i="45"/>
  <c r="AH61" i="45"/>
  <c r="AH62" i="45"/>
  <c r="AH63" i="45"/>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113" i="45"/>
  <c r="AH114" i="45"/>
  <c r="AH115" i="45"/>
  <c r="AH116" i="45"/>
  <c r="AH117" i="45"/>
  <c r="AH118" i="45"/>
  <c r="AH119" i="45"/>
  <c r="AH120" i="45"/>
  <c r="AH121" i="45"/>
  <c r="AH122" i="45"/>
  <c r="AH123" i="45"/>
  <c r="AH124" i="45"/>
  <c r="AH125" i="45"/>
  <c r="AH126" i="45"/>
  <c r="AH127" i="45"/>
  <c r="AH128" i="45"/>
  <c r="AH129" i="45"/>
  <c r="AH130" i="45"/>
  <c r="AH131" i="45"/>
  <c r="AH132" i="45"/>
  <c r="AH133" i="45"/>
  <c r="AH134" i="45"/>
  <c r="AH135" i="45"/>
  <c r="AH136" i="45"/>
  <c r="AH137" i="45"/>
  <c r="AH138" i="45"/>
  <c r="AH139" i="45"/>
  <c r="AH140" i="45"/>
  <c r="AH141" i="45"/>
  <c r="AH142" i="45"/>
  <c r="AH143" i="45"/>
  <c r="AH144" i="45"/>
  <c r="AH145" i="45"/>
  <c r="AH146" i="45"/>
  <c r="AH147" i="45"/>
  <c r="AH148" i="45"/>
  <c r="AH149" i="45"/>
  <c r="AH150" i="45"/>
  <c r="AH151" i="45"/>
  <c r="AH152" i="45"/>
  <c r="AH153" i="45"/>
  <c r="AH154" i="45"/>
  <c r="AH155" i="45"/>
  <c r="AH156" i="45"/>
  <c r="AH157" i="45"/>
  <c r="AH158" i="45"/>
  <c r="AH159" i="45"/>
  <c r="AH160" i="45"/>
  <c r="AH161" i="45"/>
  <c r="AH162" i="45"/>
  <c r="AH163" i="45"/>
  <c r="AH164" i="45"/>
  <c r="AH165" i="45"/>
  <c r="AH166" i="45"/>
  <c r="AH167" i="45"/>
  <c r="AH168" i="45"/>
  <c r="AH169" i="45"/>
  <c r="AH170" i="45"/>
  <c r="AH171" i="45"/>
  <c r="AH172" i="45"/>
  <c r="AH173" i="45"/>
  <c r="AH174" i="45"/>
  <c r="AH175" i="45"/>
  <c r="AH176" i="45"/>
  <c r="AH177" i="45"/>
  <c r="AH178" i="45"/>
  <c r="AH179" i="45"/>
  <c r="AH180" i="45"/>
  <c r="AH181" i="45"/>
  <c r="AH182" i="45"/>
  <c r="AH183" i="45"/>
  <c r="AH184" i="45"/>
  <c r="AH185" i="45"/>
  <c r="AH186" i="45"/>
  <c r="AH187" i="45"/>
  <c r="AH188" i="45"/>
  <c r="AH189" i="45"/>
  <c r="AH190" i="45"/>
  <c r="AH191" i="45"/>
  <c r="AH192" i="45"/>
  <c r="AH193" i="45"/>
  <c r="AH194" i="45"/>
  <c r="AH195" i="45"/>
  <c r="AH196" i="45"/>
  <c r="AH197" i="45"/>
  <c r="AH198" i="45"/>
  <c r="AH199" i="45"/>
  <c r="AH200" i="45"/>
  <c r="AH201" i="45"/>
  <c r="AH202" i="45"/>
  <c r="AH203" i="45"/>
  <c r="AH204" i="45"/>
  <c r="AH205" i="45"/>
  <c r="AH206" i="45"/>
  <c r="AH207" i="45"/>
  <c r="AH208" i="45"/>
  <c r="AH209" i="45"/>
  <c r="AH210" i="45"/>
  <c r="AH211" i="45"/>
  <c r="AH212" i="45"/>
  <c r="AH213" i="45"/>
  <c r="AH214" i="45"/>
  <c r="AH215" i="45"/>
  <c r="AH216" i="45"/>
  <c r="AH217" i="45"/>
  <c r="AH218" i="45"/>
  <c r="AH219" i="45"/>
  <c r="AH220" i="45"/>
  <c r="AH221" i="45"/>
  <c r="AH222" i="45"/>
  <c r="AH223" i="45"/>
  <c r="AH224" i="45"/>
  <c r="AH225" i="45"/>
  <c r="AH226" i="45"/>
  <c r="AH227" i="45"/>
  <c r="AH228" i="45"/>
  <c r="AH229" i="45"/>
  <c r="AH230" i="45"/>
  <c r="AH231" i="45"/>
  <c r="AH232" i="45"/>
  <c r="AH233" i="45"/>
  <c r="AH234" i="45"/>
  <c r="AH235" i="45"/>
  <c r="AH236" i="45"/>
  <c r="AH237" i="45"/>
  <c r="AH238" i="45"/>
  <c r="AH239" i="45"/>
  <c r="AH240" i="45"/>
  <c r="AH241" i="45"/>
  <c r="AH242" i="45"/>
  <c r="AH243" i="45"/>
  <c r="AH244" i="45"/>
  <c r="AH245" i="45"/>
  <c r="AH246" i="45"/>
  <c r="AH247" i="45"/>
  <c r="AH248" i="45"/>
  <c r="AH249" i="45"/>
  <c r="AH250" i="45"/>
  <c r="AH251" i="45"/>
  <c r="AH252" i="45"/>
  <c r="AH253" i="45"/>
  <c r="AH254" i="45"/>
  <c r="AH255" i="45"/>
  <c r="AH256" i="45"/>
  <c r="AH257" i="45"/>
  <c r="AH258" i="45"/>
  <c r="AH259" i="45"/>
  <c r="AH260" i="45"/>
  <c r="AH261" i="45"/>
  <c r="AH262" i="45"/>
  <c r="AH263" i="45"/>
  <c r="AH264" i="45"/>
  <c r="AH265" i="45"/>
  <c r="AH266" i="45"/>
  <c r="AH267" i="45"/>
  <c r="AH268" i="45"/>
  <c r="AH269" i="45"/>
  <c r="AH270" i="45"/>
  <c r="AH271" i="45"/>
  <c r="AH272" i="45"/>
  <c r="AH273" i="45"/>
  <c r="AH274" i="45"/>
  <c r="AH275" i="45"/>
  <c r="AH276" i="45"/>
  <c r="AH277" i="45"/>
  <c r="AH278" i="45"/>
  <c r="AH279" i="45"/>
  <c r="AH280" i="45"/>
  <c r="AH281" i="45"/>
  <c r="AH282" i="45"/>
  <c r="AH283" i="45"/>
  <c r="AH284" i="45"/>
  <c r="AH285" i="45"/>
  <c r="AH286" i="45"/>
  <c r="AH287" i="45"/>
  <c r="AH288" i="45"/>
  <c r="AH289" i="45"/>
  <c r="AH290" i="45"/>
  <c r="AH291" i="45"/>
  <c r="AH292" i="45"/>
  <c r="AH293" i="45"/>
  <c r="AH294" i="45"/>
  <c r="AH295" i="45"/>
  <c r="AH296" i="45"/>
  <c r="AH297" i="45"/>
  <c r="AH298" i="45"/>
  <c r="AH299" i="45"/>
  <c r="AH300" i="45"/>
  <c r="AF1" i="45"/>
  <c r="AF2" i="45"/>
  <c r="AF3" i="45"/>
  <c r="AF4" i="45"/>
  <c r="AF5" i="45"/>
  <c r="AF6" i="45"/>
  <c r="AF7" i="45"/>
  <c r="AF8" i="45"/>
  <c r="AF9" i="45"/>
  <c r="AF10" i="45"/>
  <c r="AF11" i="45"/>
  <c r="AF12" i="45"/>
  <c r="AF13" i="45"/>
  <c r="AF14" i="45"/>
  <c r="AF15" i="45"/>
  <c r="AF16" i="45"/>
  <c r="AF17" i="45"/>
  <c r="AF18" i="45"/>
  <c r="AF19" i="45"/>
  <c r="AF20" i="45"/>
  <c r="AF21" i="45"/>
  <c r="AF22" i="45"/>
  <c r="AF23" i="45"/>
  <c r="AF24" i="45"/>
  <c r="AF25" i="45"/>
  <c r="AF26" i="45"/>
  <c r="AF27" i="45"/>
  <c r="AF28" i="45"/>
  <c r="AF29" i="45"/>
  <c r="AF30" i="45"/>
  <c r="AF31" i="45"/>
  <c r="AF32" i="45"/>
  <c r="AF33" i="45"/>
  <c r="AF34" i="45"/>
  <c r="AF35" i="45"/>
  <c r="AF36" i="45"/>
  <c r="AF37" i="45"/>
  <c r="AF38" i="45"/>
  <c r="AF39" i="45"/>
  <c r="AF40" i="45"/>
  <c r="AF41" i="45"/>
  <c r="AF42" i="45"/>
  <c r="AF43" i="45"/>
  <c r="AF44" i="45"/>
  <c r="AF45" i="45"/>
  <c r="AF46" i="45"/>
  <c r="AF47" i="45"/>
  <c r="AF48" i="45"/>
  <c r="AF49" i="45"/>
  <c r="AF50" i="45"/>
  <c r="AF51" i="45"/>
  <c r="AF52" i="45"/>
  <c r="AF53" i="45"/>
  <c r="AF54" i="45"/>
  <c r="AF55" i="45"/>
  <c r="AF56" i="45"/>
  <c r="AF57" i="45"/>
  <c r="AF58" i="45"/>
  <c r="AF59" i="45"/>
  <c r="AF60" i="45"/>
  <c r="AF61" i="45"/>
  <c r="AF62" i="45"/>
  <c r="AF63" i="45"/>
  <c r="AF64" i="45"/>
  <c r="AF65" i="45"/>
  <c r="AF66" i="45"/>
  <c r="AF67" i="45"/>
  <c r="AF68" i="45"/>
  <c r="AF69" i="45"/>
  <c r="AF70" i="45"/>
  <c r="AF71" i="45"/>
  <c r="AF72" i="45"/>
  <c r="AF73" i="45"/>
  <c r="AF74" i="45"/>
  <c r="AF75" i="45"/>
  <c r="AF76" i="45"/>
  <c r="AF77" i="45"/>
  <c r="AF78" i="45"/>
  <c r="AF79" i="45"/>
  <c r="AF80" i="45"/>
  <c r="AF81" i="45"/>
  <c r="AF82" i="45"/>
  <c r="AF83" i="45"/>
  <c r="AF84" i="45"/>
  <c r="AF85" i="45"/>
  <c r="AF86" i="45"/>
  <c r="AF87" i="45"/>
  <c r="AF88" i="45"/>
  <c r="AF89" i="45"/>
  <c r="AF90" i="45"/>
  <c r="AF91" i="45"/>
  <c r="AF92" i="45"/>
  <c r="AF93" i="45"/>
  <c r="AF94" i="45"/>
  <c r="AF95" i="45"/>
  <c r="AF96" i="45"/>
  <c r="AF97" i="45"/>
  <c r="AF98" i="45"/>
  <c r="AF99" i="45"/>
  <c r="AF100" i="45"/>
  <c r="AF101" i="45"/>
  <c r="AF102" i="45"/>
  <c r="AF103" i="45"/>
  <c r="AF104" i="45"/>
  <c r="AF105" i="45"/>
  <c r="AF106" i="45"/>
  <c r="AF107" i="45"/>
  <c r="AF108" i="45"/>
  <c r="AF109" i="45"/>
  <c r="AF110" i="45"/>
  <c r="AF111" i="45"/>
  <c r="AF112" i="45"/>
  <c r="AF113" i="45"/>
  <c r="AF114" i="45"/>
  <c r="AF115" i="45"/>
  <c r="AF116" i="45"/>
  <c r="AF117" i="45"/>
  <c r="AF118" i="45"/>
  <c r="AF119" i="45"/>
  <c r="AF120" i="45"/>
  <c r="AF121" i="45"/>
  <c r="AF122" i="45"/>
  <c r="AF123" i="45"/>
  <c r="AF124" i="45"/>
  <c r="AF125" i="45"/>
  <c r="AF126" i="45"/>
  <c r="AF127" i="45"/>
  <c r="AF128" i="45"/>
  <c r="AF129" i="45"/>
  <c r="AF130" i="45"/>
  <c r="AF131" i="45"/>
  <c r="AF132" i="45"/>
  <c r="AF133" i="45"/>
  <c r="AF134" i="45"/>
  <c r="AF135" i="45"/>
  <c r="AF136" i="45"/>
  <c r="AF137" i="45"/>
  <c r="AF138" i="45"/>
  <c r="AF139" i="45"/>
  <c r="AF140" i="45"/>
  <c r="AF141" i="45"/>
  <c r="AF142" i="45"/>
  <c r="AF143" i="45"/>
  <c r="AF144" i="45"/>
  <c r="AF145" i="45"/>
  <c r="AF146" i="45"/>
  <c r="AF147" i="45"/>
  <c r="AF148" i="45"/>
  <c r="AF149" i="45"/>
  <c r="AF150" i="45"/>
  <c r="AF151" i="45"/>
  <c r="AF152" i="45"/>
  <c r="AF153" i="45"/>
  <c r="AF154" i="45"/>
  <c r="AF155" i="45"/>
  <c r="AF156" i="45"/>
  <c r="AF157" i="45"/>
  <c r="AF158" i="45"/>
  <c r="AF159" i="45"/>
  <c r="AF160" i="45"/>
  <c r="AF161" i="45"/>
  <c r="AF162" i="45"/>
  <c r="AF163" i="45"/>
  <c r="AF164" i="45"/>
  <c r="AF165" i="45"/>
  <c r="AF166" i="45"/>
  <c r="AF167" i="45"/>
  <c r="AF168" i="45"/>
  <c r="AF169" i="45"/>
  <c r="AF170" i="45"/>
  <c r="AF171" i="45"/>
  <c r="AF172" i="45"/>
  <c r="AF173" i="45"/>
  <c r="AF174" i="45"/>
  <c r="AF175" i="45"/>
  <c r="AF176" i="45"/>
  <c r="AF177" i="45"/>
  <c r="AF178" i="45"/>
  <c r="AF179" i="45"/>
  <c r="AF180" i="45"/>
  <c r="AF181" i="45"/>
  <c r="AF182" i="45"/>
  <c r="AF183" i="45"/>
  <c r="AF184" i="45"/>
  <c r="AF185" i="45"/>
  <c r="AF186" i="45"/>
  <c r="AF187" i="45"/>
  <c r="AF188" i="45"/>
  <c r="AF189" i="45"/>
  <c r="AF190" i="45"/>
  <c r="AF191" i="45"/>
  <c r="AF192" i="45"/>
  <c r="AF193" i="45"/>
  <c r="AF194" i="45"/>
  <c r="AF195" i="45"/>
  <c r="AF196" i="45"/>
  <c r="AF197" i="45"/>
  <c r="AF198" i="45"/>
  <c r="AF199" i="45"/>
  <c r="AF200" i="45"/>
  <c r="AF201" i="45"/>
  <c r="AF202" i="45"/>
  <c r="AF203" i="45"/>
  <c r="AF204" i="45"/>
  <c r="AF205" i="45"/>
  <c r="AF206" i="45"/>
  <c r="AF207" i="45"/>
  <c r="AF208" i="45"/>
  <c r="AF209" i="45"/>
  <c r="AF210" i="45"/>
  <c r="AF211" i="45"/>
  <c r="AF212" i="45"/>
  <c r="AF213" i="45"/>
  <c r="AF214" i="45"/>
  <c r="AF215" i="45"/>
  <c r="AF216" i="45"/>
  <c r="AF217" i="45"/>
  <c r="AF218" i="45"/>
  <c r="AF219" i="45"/>
  <c r="AF220" i="45"/>
  <c r="AF221" i="45"/>
  <c r="AF222" i="45"/>
  <c r="AF223" i="45"/>
  <c r="AF224" i="45"/>
  <c r="AF225" i="45"/>
  <c r="AF226" i="45"/>
  <c r="AF227" i="45"/>
  <c r="AF228" i="45"/>
  <c r="AF229" i="45"/>
  <c r="AF230" i="45"/>
  <c r="AF231" i="45"/>
  <c r="AF232" i="45"/>
  <c r="AF233" i="45"/>
  <c r="AF234" i="45"/>
  <c r="AF235" i="45"/>
  <c r="AF236" i="45"/>
  <c r="AF237" i="45"/>
  <c r="AF238" i="45"/>
  <c r="AF239" i="45"/>
  <c r="AF240" i="45"/>
  <c r="AF241" i="45"/>
  <c r="AF242" i="45"/>
  <c r="AF243" i="45"/>
  <c r="AF244" i="45"/>
  <c r="AF245" i="45"/>
  <c r="AF246" i="45"/>
  <c r="AF247" i="45"/>
  <c r="AF248" i="45"/>
  <c r="AF249" i="45"/>
  <c r="AF250" i="45"/>
  <c r="AF251" i="45"/>
  <c r="AF252" i="45"/>
  <c r="AF253" i="45"/>
  <c r="AF254" i="45"/>
  <c r="AF255" i="45"/>
  <c r="AF256" i="45"/>
  <c r="AF257" i="45"/>
  <c r="AF258" i="45"/>
  <c r="AF259" i="45"/>
  <c r="AF260" i="45"/>
  <c r="AF261" i="45"/>
  <c r="AF262" i="45"/>
  <c r="AF263" i="45"/>
  <c r="AF264" i="45"/>
  <c r="AF265" i="45"/>
  <c r="AF266" i="45"/>
  <c r="AF267" i="45"/>
  <c r="AF268" i="45"/>
  <c r="AF269" i="45"/>
  <c r="AF270" i="45"/>
  <c r="AF271" i="45"/>
  <c r="AF272" i="45"/>
  <c r="AF273" i="45"/>
  <c r="AF274" i="45"/>
  <c r="AF275" i="45"/>
  <c r="AF276" i="45"/>
  <c r="AF277" i="45"/>
  <c r="AF278" i="45"/>
  <c r="AF279" i="45"/>
  <c r="AF280" i="45"/>
  <c r="AF281" i="45"/>
  <c r="AF282" i="45"/>
  <c r="AF283" i="45"/>
  <c r="AF284" i="45"/>
  <c r="AF285" i="45"/>
  <c r="AF286" i="45"/>
  <c r="AF287" i="45"/>
  <c r="AF288" i="45"/>
  <c r="AF289" i="45"/>
  <c r="AF290" i="45"/>
  <c r="AF291" i="45"/>
  <c r="AF292" i="45"/>
  <c r="AF293" i="45"/>
  <c r="AF294" i="45"/>
  <c r="AF295" i="45"/>
  <c r="AF296" i="45"/>
  <c r="AF297" i="45"/>
  <c r="AF298" i="45"/>
  <c r="AF299" i="45"/>
  <c r="AF300" i="45"/>
  <c r="AE1" i="45"/>
  <c r="AE2" i="45"/>
  <c r="AE3" i="45"/>
  <c r="AE4" i="45"/>
  <c r="AE5" i="45"/>
  <c r="AE6" i="45"/>
  <c r="AE7" i="45"/>
  <c r="AE8" i="45"/>
  <c r="AE9" i="45"/>
  <c r="AE10" i="45"/>
  <c r="AE11" i="45"/>
  <c r="AE12" i="45"/>
  <c r="AE13" i="45"/>
  <c r="AE14" i="45"/>
  <c r="AE15" i="45"/>
  <c r="AE16" i="45"/>
  <c r="AE17" i="45"/>
  <c r="AE18" i="45"/>
  <c r="AE19" i="45"/>
  <c r="AE20" i="45"/>
  <c r="AE21" i="45"/>
  <c r="AE22" i="45"/>
  <c r="AE23" i="45"/>
  <c r="AE24" i="45"/>
  <c r="AE25" i="45"/>
  <c r="AE26" i="45"/>
  <c r="AE27" i="45"/>
  <c r="AE28" i="45"/>
  <c r="AE29" i="45"/>
  <c r="AE30" i="45"/>
  <c r="AE31" i="45"/>
  <c r="AE32" i="45"/>
  <c r="AE33" i="45"/>
  <c r="AE34" i="45"/>
  <c r="AE35" i="45"/>
  <c r="AE36" i="45"/>
  <c r="AE37" i="45"/>
  <c r="AE38" i="45"/>
  <c r="AE39" i="45"/>
  <c r="AE40" i="45"/>
  <c r="AE41" i="45"/>
  <c r="AE42" i="45"/>
  <c r="AE43" i="45"/>
  <c r="AE44" i="45"/>
  <c r="AE45" i="45"/>
  <c r="AE46" i="45"/>
  <c r="AE47" i="45"/>
  <c r="AE48" i="45"/>
  <c r="AE49" i="45"/>
  <c r="AE50" i="45"/>
  <c r="AE51" i="45"/>
  <c r="AE52" i="45"/>
  <c r="AE53" i="45"/>
  <c r="AE54" i="45"/>
  <c r="AE55" i="45"/>
  <c r="AE56" i="45"/>
  <c r="AE57" i="45"/>
  <c r="AE58" i="45"/>
  <c r="AE59" i="45"/>
  <c r="AE60" i="45"/>
  <c r="AE61" i="45"/>
  <c r="AE62" i="45"/>
  <c r="AE63" i="45"/>
  <c r="AE64" i="45"/>
  <c r="AE65" i="45"/>
  <c r="AE66" i="45"/>
  <c r="AE67" i="45"/>
  <c r="AE68" i="45"/>
  <c r="AE69" i="45"/>
  <c r="AE70" i="45"/>
  <c r="AE71" i="45"/>
  <c r="AE72" i="45"/>
  <c r="AE73" i="45"/>
  <c r="AE74" i="45"/>
  <c r="AE75" i="45"/>
  <c r="AE76" i="45"/>
  <c r="AE77" i="45"/>
  <c r="AE78" i="45"/>
  <c r="AE79" i="45"/>
  <c r="AE80" i="45"/>
  <c r="AE81" i="45"/>
  <c r="AE82" i="45"/>
  <c r="AE83" i="45"/>
  <c r="AE84" i="45"/>
  <c r="AE85" i="45"/>
  <c r="AE86" i="45"/>
  <c r="AE87" i="45"/>
  <c r="AE88" i="45"/>
  <c r="AE89" i="45"/>
  <c r="AE90" i="45"/>
  <c r="AE91" i="45"/>
  <c r="AE92" i="45"/>
  <c r="AE93" i="45"/>
  <c r="AE94" i="45"/>
  <c r="AE95" i="45"/>
  <c r="AE96" i="45"/>
  <c r="AE97" i="45"/>
  <c r="AE98" i="45"/>
  <c r="AE99" i="45"/>
  <c r="AE100" i="45"/>
  <c r="AE101" i="45"/>
  <c r="AE102" i="45"/>
  <c r="AE103" i="45"/>
  <c r="AE104" i="45"/>
  <c r="AE105" i="45"/>
  <c r="AE106" i="45"/>
  <c r="AE107" i="45"/>
  <c r="AE108" i="45"/>
  <c r="AE109" i="45"/>
  <c r="AE110" i="45"/>
  <c r="AE111" i="45"/>
  <c r="AE112" i="45"/>
  <c r="AE113" i="45"/>
  <c r="AE114" i="45"/>
  <c r="AE115" i="45"/>
  <c r="AE116" i="45"/>
  <c r="AE117" i="45"/>
  <c r="AE118" i="45"/>
  <c r="AE119" i="45"/>
  <c r="AE120" i="45"/>
  <c r="AE121" i="45"/>
  <c r="AE122" i="45"/>
  <c r="AE123" i="45"/>
  <c r="AE124" i="45"/>
  <c r="AE125" i="45"/>
  <c r="AE126" i="45"/>
  <c r="AE127" i="45"/>
  <c r="AE128" i="45"/>
  <c r="AE129" i="45"/>
  <c r="AE130" i="45"/>
  <c r="AE131" i="45"/>
  <c r="AE132" i="45"/>
  <c r="AE133" i="45"/>
  <c r="AE134" i="45"/>
  <c r="AE135" i="45"/>
  <c r="AE136" i="45"/>
  <c r="AE137" i="45"/>
  <c r="AE138" i="45"/>
  <c r="AE139" i="45"/>
  <c r="AE140" i="45"/>
  <c r="AE141" i="45"/>
  <c r="AE142" i="45"/>
  <c r="AE143" i="45"/>
  <c r="AE144" i="45"/>
  <c r="AE145" i="45"/>
  <c r="AE146" i="45"/>
  <c r="AE147" i="45"/>
  <c r="AE148" i="45"/>
  <c r="AE149" i="45"/>
  <c r="AE150" i="45"/>
  <c r="AE151" i="45"/>
  <c r="AE152" i="45"/>
  <c r="AE153" i="45"/>
  <c r="AE154" i="45"/>
  <c r="AE155" i="45"/>
  <c r="AE156" i="45"/>
  <c r="AE157" i="45"/>
  <c r="AE158" i="45"/>
  <c r="AE159" i="45"/>
  <c r="AE160" i="45"/>
  <c r="AE161" i="45"/>
  <c r="AE162" i="45"/>
  <c r="AE163" i="45"/>
  <c r="AE164" i="45"/>
  <c r="AE165" i="45"/>
  <c r="AE166" i="45"/>
  <c r="AE167" i="45"/>
  <c r="AE168" i="45"/>
  <c r="AE169" i="45"/>
  <c r="AE170" i="45"/>
  <c r="AE171" i="45"/>
  <c r="AE172" i="45"/>
  <c r="AE173" i="45"/>
  <c r="AE174" i="45"/>
  <c r="AE175" i="45"/>
  <c r="AE176" i="45"/>
  <c r="AE177" i="45"/>
  <c r="AE178" i="45"/>
  <c r="AE179" i="45"/>
  <c r="AE180" i="45"/>
  <c r="AE181" i="45"/>
  <c r="AE182" i="45"/>
  <c r="AE183" i="45"/>
  <c r="AE184" i="45"/>
  <c r="AE185" i="45"/>
  <c r="AE186" i="45"/>
  <c r="AE187" i="45"/>
  <c r="AE188" i="45"/>
  <c r="AE189" i="45"/>
  <c r="AE190" i="45"/>
  <c r="AE191" i="45"/>
  <c r="AE192" i="45"/>
  <c r="AE193" i="45"/>
  <c r="AE194" i="45"/>
  <c r="AE195" i="45"/>
  <c r="AE196" i="45"/>
  <c r="AE197" i="45"/>
  <c r="AE198" i="45"/>
  <c r="AE199" i="45"/>
  <c r="AE200" i="45"/>
  <c r="AE201" i="45"/>
  <c r="AE202" i="45"/>
  <c r="AE203" i="45"/>
  <c r="AE204" i="45"/>
  <c r="AE205" i="45"/>
  <c r="AE206" i="45"/>
  <c r="AE207" i="45"/>
  <c r="AE208" i="45"/>
  <c r="AE209" i="45"/>
  <c r="AE210" i="45"/>
  <c r="AE211" i="45"/>
  <c r="AE212" i="45"/>
  <c r="AE213" i="45"/>
  <c r="AE214" i="45"/>
  <c r="AE215" i="45"/>
  <c r="AE216" i="45"/>
  <c r="AE217" i="45"/>
  <c r="AE218" i="45"/>
  <c r="AE219" i="45"/>
  <c r="AE220" i="45"/>
  <c r="AE221" i="45"/>
  <c r="AE222" i="45"/>
  <c r="AE223" i="45"/>
  <c r="AE224" i="45"/>
  <c r="AE225" i="45"/>
  <c r="AE226" i="45"/>
  <c r="AE227" i="45"/>
  <c r="AE228" i="45"/>
  <c r="AE229" i="45"/>
  <c r="AE230" i="45"/>
  <c r="AE231" i="45"/>
  <c r="AE232" i="45"/>
  <c r="AE233" i="45"/>
  <c r="AE234" i="45"/>
  <c r="AE235" i="45"/>
  <c r="AE236" i="45"/>
  <c r="AE237" i="45"/>
  <c r="AE238" i="45"/>
  <c r="AE239" i="45"/>
  <c r="AE240" i="45"/>
  <c r="AE241" i="45"/>
  <c r="AE242" i="45"/>
  <c r="AE243" i="45"/>
  <c r="AE244" i="45"/>
  <c r="AE245" i="45"/>
  <c r="AE246" i="45"/>
  <c r="AE247" i="45"/>
  <c r="AE248" i="45"/>
  <c r="AE249" i="45"/>
  <c r="AE250" i="45"/>
  <c r="AE251" i="45"/>
  <c r="AE252" i="45"/>
  <c r="AE253" i="45"/>
  <c r="AE254" i="45"/>
  <c r="AE255" i="45"/>
  <c r="AE256" i="45"/>
  <c r="AE257" i="45"/>
  <c r="AE258" i="45"/>
  <c r="AE259" i="45"/>
  <c r="AE260" i="45"/>
  <c r="AE261" i="45"/>
  <c r="AE262" i="45"/>
  <c r="AE263" i="45"/>
  <c r="AE264" i="45"/>
  <c r="AE265" i="45"/>
  <c r="AE266" i="45"/>
  <c r="AE267" i="45"/>
  <c r="AE268" i="45"/>
  <c r="AE269" i="45"/>
  <c r="AE270" i="45"/>
  <c r="AE271" i="45"/>
  <c r="AE272" i="45"/>
  <c r="AE273" i="45"/>
  <c r="AE274" i="45"/>
  <c r="AE275" i="45"/>
  <c r="AE276" i="45"/>
  <c r="AE277" i="45"/>
  <c r="AE278" i="45"/>
  <c r="AE279" i="45"/>
  <c r="AE280" i="45"/>
  <c r="AE281" i="45"/>
  <c r="AE282" i="45"/>
  <c r="AE283" i="45"/>
  <c r="AE284" i="45"/>
  <c r="AE285" i="45"/>
  <c r="AE286" i="45"/>
  <c r="AE287" i="45"/>
  <c r="AE288" i="45"/>
  <c r="AE289" i="45"/>
  <c r="AE290" i="45"/>
  <c r="AE291" i="45"/>
  <c r="AE292" i="45"/>
  <c r="AE293" i="45"/>
  <c r="AE294" i="45"/>
  <c r="AE295" i="45"/>
  <c r="AE296" i="45"/>
  <c r="AE297" i="45"/>
  <c r="AE298" i="45"/>
  <c r="AE299" i="45"/>
  <c r="AE300" i="45"/>
  <c r="AD1" i="45"/>
  <c r="AD2" i="45"/>
  <c r="AD3" i="45"/>
  <c r="AD4" i="45"/>
  <c r="AD5" i="45"/>
  <c r="AD6" i="45"/>
  <c r="AD7" i="45"/>
  <c r="AD8" i="45"/>
  <c r="AD9" i="45"/>
  <c r="AD10" i="45"/>
  <c r="AD11" i="45"/>
  <c r="AD12" i="45"/>
  <c r="AD13" i="45"/>
  <c r="AD14" i="45"/>
  <c r="AD15" i="45"/>
  <c r="AD16" i="45"/>
  <c r="AD17" i="45"/>
  <c r="AD18" i="45"/>
  <c r="AD19" i="45"/>
  <c r="AD20" i="45"/>
  <c r="AD21" i="45"/>
  <c r="AD22" i="45"/>
  <c r="AD23" i="45"/>
  <c r="AD24" i="45"/>
  <c r="AD25" i="45"/>
  <c r="AD26" i="45"/>
  <c r="AD27" i="45"/>
  <c r="AD28" i="45"/>
  <c r="AD29" i="45"/>
  <c r="AD30" i="45"/>
  <c r="AD31" i="45"/>
  <c r="AD32" i="45"/>
  <c r="AD33" i="45"/>
  <c r="AD34" i="45"/>
  <c r="AD35" i="45"/>
  <c r="AD36" i="45"/>
  <c r="AD37" i="45"/>
  <c r="AD38" i="45"/>
  <c r="AD39" i="45"/>
  <c r="AD40" i="45"/>
  <c r="AD41" i="45"/>
  <c r="AD42" i="45"/>
  <c r="AD43" i="45"/>
  <c r="AD44" i="45"/>
  <c r="AD45" i="45"/>
  <c r="AD46" i="45"/>
  <c r="AD47" i="45"/>
  <c r="AD48" i="45"/>
  <c r="AD49" i="45"/>
  <c r="AD50" i="45"/>
  <c r="AD51" i="45"/>
  <c r="AD52" i="45"/>
  <c r="AD53" i="45"/>
  <c r="AD54" i="45"/>
  <c r="AD55" i="45"/>
  <c r="AD56" i="45"/>
  <c r="AD57" i="45"/>
  <c r="AD58" i="45"/>
  <c r="AD59" i="45"/>
  <c r="AD60" i="45"/>
  <c r="AD61" i="45"/>
  <c r="AD62" i="45"/>
  <c r="AD63" i="45"/>
  <c r="AD64" i="45"/>
  <c r="AD65" i="45"/>
  <c r="AD66" i="45"/>
  <c r="AD67" i="45"/>
  <c r="AD68" i="45"/>
  <c r="AD69" i="45"/>
  <c r="AD70" i="45"/>
  <c r="AD71" i="45"/>
  <c r="AD72" i="45"/>
  <c r="AD73" i="45"/>
  <c r="AD74" i="45"/>
  <c r="AD75" i="45"/>
  <c r="AD76" i="45"/>
  <c r="AD77" i="45"/>
  <c r="AD78" i="45"/>
  <c r="AD79" i="45"/>
  <c r="AD80" i="45"/>
  <c r="AD81" i="45"/>
  <c r="AD82" i="45"/>
  <c r="AD83" i="45"/>
  <c r="AD84" i="45"/>
  <c r="AD85" i="45"/>
  <c r="AD86" i="45"/>
  <c r="AD87" i="45"/>
  <c r="AD88" i="45"/>
  <c r="AD89" i="45"/>
  <c r="AD90" i="45"/>
  <c r="AD91" i="45"/>
  <c r="AD92" i="45"/>
  <c r="AD93" i="45"/>
  <c r="AD94" i="45"/>
  <c r="AD95" i="45"/>
  <c r="AD96" i="45"/>
  <c r="AD97" i="45"/>
  <c r="AD98" i="45"/>
  <c r="AD99" i="45"/>
  <c r="AD100" i="45"/>
  <c r="AD101" i="45"/>
  <c r="AD102" i="45"/>
  <c r="AD103" i="45"/>
  <c r="AD104" i="45"/>
  <c r="AD105" i="45"/>
  <c r="AD106" i="45"/>
  <c r="AD107" i="45"/>
  <c r="AD108" i="45"/>
  <c r="AD109" i="45"/>
  <c r="AD110" i="45"/>
  <c r="AD111" i="45"/>
  <c r="AD112" i="45"/>
  <c r="AD113" i="45"/>
  <c r="AD114" i="45"/>
  <c r="AD115" i="45"/>
  <c r="AD116" i="45"/>
  <c r="AD117" i="45"/>
  <c r="AD118" i="45"/>
  <c r="AD119" i="45"/>
  <c r="AD120" i="45"/>
  <c r="AD121" i="45"/>
  <c r="AD122" i="45"/>
  <c r="AD123" i="45"/>
  <c r="AD124" i="45"/>
  <c r="AD125" i="45"/>
  <c r="AD126" i="45"/>
  <c r="AD127" i="45"/>
  <c r="AD128" i="45"/>
  <c r="AD129" i="45"/>
  <c r="AD130" i="45"/>
  <c r="AD131" i="45"/>
  <c r="AD132" i="45"/>
  <c r="AD133" i="45"/>
  <c r="AD134" i="45"/>
  <c r="AD135" i="45"/>
  <c r="AD136" i="45"/>
  <c r="AD137" i="45"/>
  <c r="AD138" i="45"/>
  <c r="AD139" i="45"/>
  <c r="AD140" i="45"/>
  <c r="AD141" i="45"/>
  <c r="AD142" i="45"/>
  <c r="AD143" i="45"/>
  <c r="AD144" i="45"/>
  <c r="AD145" i="45"/>
  <c r="AD146" i="45"/>
  <c r="AD147" i="45"/>
  <c r="AD148" i="45"/>
  <c r="AD149" i="45"/>
  <c r="AD150" i="45"/>
  <c r="AD151" i="45"/>
  <c r="AD152" i="45"/>
  <c r="AD153" i="45"/>
  <c r="AD154" i="45"/>
  <c r="AD155" i="45"/>
  <c r="AD156" i="45"/>
  <c r="AD157" i="45"/>
  <c r="AD158" i="45"/>
  <c r="AD159" i="45"/>
  <c r="AD160" i="45"/>
  <c r="AD161" i="45"/>
  <c r="AD162" i="45"/>
  <c r="AD163" i="45"/>
  <c r="AD164" i="45"/>
  <c r="AD165" i="45"/>
  <c r="AD166" i="45"/>
  <c r="AD167" i="45"/>
  <c r="AD168" i="45"/>
  <c r="AD169" i="45"/>
  <c r="AD170" i="45"/>
  <c r="AD171" i="45"/>
  <c r="AD172" i="45"/>
  <c r="AD173" i="45"/>
  <c r="AD174" i="45"/>
  <c r="AD175" i="45"/>
  <c r="AD176" i="45"/>
  <c r="AD177" i="45"/>
  <c r="AD178" i="45"/>
  <c r="AD179" i="45"/>
  <c r="AD180" i="45"/>
  <c r="AD181" i="45"/>
  <c r="AD182" i="45"/>
  <c r="AD183" i="45"/>
  <c r="AD184" i="45"/>
  <c r="AD185" i="45"/>
  <c r="AD186" i="45"/>
  <c r="AD187" i="45"/>
  <c r="AD188" i="45"/>
  <c r="AD189" i="45"/>
  <c r="AD190" i="45"/>
  <c r="AD191" i="45"/>
  <c r="AD192" i="45"/>
  <c r="AD193" i="45"/>
  <c r="AD194" i="45"/>
  <c r="AD195" i="45"/>
  <c r="AD196" i="45"/>
  <c r="AD197" i="45"/>
  <c r="AD198" i="45"/>
  <c r="AD199" i="45"/>
  <c r="AD200" i="45"/>
  <c r="AD201" i="45"/>
  <c r="AD202" i="45"/>
  <c r="AD203" i="45"/>
  <c r="AD204" i="45"/>
  <c r="AD205" i="45"/>
  <c r="AD206" i="45"/>
  <c r="AD207" i="45"/>
  <c r="AD208" i="45"/>
  <c r="AD209" i="45"/>
  <c r="AD210" i="45"/>
  <c r="AD211" i="45"/>
  <c r="AD212" i="45"/>
  <c r="AD213" i="45"/>
  <c r="AD214" i="45"/>
  <c r="AD215" i="45"/>
  <c r="AD216" i="45"/>
  <c r="AD217" i="45"/>
  <c r="AD218" i="45"/>
  <c r="AD219" i="45"/>
  <c r="AD220" i="45"/>
  <c r="AD221" i="45"/>
  <c r="AD222" i="45"/>
  <c r="AD223" i="45"/>
  <c r="AD224" i="45"/>
  <c r="AD225" i="45"/>
  <c r="AD226" i="45"/>
  <c r="AD227" i="45"/>
  <c r="AD228" i="45"/>
  <c r="AD229" i="45"/>
  <c r="AD230" i="45"/>
  <c r="AD231" i="45"/>
  <c r="AD232" i="45"/>
  <c r="AD233" i="45"/>
  <c r="AD234" i="45"/>
  <c r="AD235" i="45"/>
  <c r="AD236" i="45"/>
  <c r="AD237" i="45"/>
  <c r="AD238" i="45"/>
  <c r="AD239" i="45"/>
  <c r="AD240" i="45"/>
  <c r="AD241" i="45"/>
  <c r="AD242" i="45"/>
  <c r="AD243" i="45"/>
  <c r="AD244" i="45"/>
  <c r="AD245" i="45"/>
  <c r="AD246" i="45"/>
  <c r="AD247" i="45"/>
  <c r="AD248" i="45"/>
  <c r="AD249" i="45"/>
  <c r="AD250" i="45"/>
  <c r="AD251" i="45"/>
  <c r="AD252" i="45"/>
  <c r="AD253" i="45"/>
  <c r="AD254" i="45"/>
  <c r="AD255" i="45"/>
  <c r="AD256" i="45"/>
  <c r="AD257" i="45"/>
  <c r="AD258" i="45"/>
  <c r="AD259" i="45"/>
  <c r="AD260" i="45"/>
  <c r="AD261" i="45"/>
  <c r="AD262" i="45"/>
  <c r="AD263" i="45"/>
  <c r="AD264" i="45"/>
  <c r="AD265" i="45"/>
  <c r="AD266" i="45"/>
  <c r="AD267" i="45"/>
  <c r="AD268" i="45"/>
  <c r="AD269" i="45"/>
  <c r="AD270" i="45"/>
  <c r="AD271" i="45"/>
  <c r="AD272" i="45"/>
  <c r="AD273" i="45"/>
  <c r="AD274" i="45"/>
  <c r="AD275" i="45"/>
  <c r="AD276" i="45"/>
  <c r="AD277" i="45"/>
  <c r="AD278" i="45"/>
  <c r="AD279" i="45"/>
  <c r="AD280" i="45"/>
  <c r="AD281" i="45"/>
  <c r="AD282" i="45"/>
  <c r="AD283" i="45"/>
  <c r="AD284" i="45"/>
  <c r="AD285" i="45"/>
  <c r="AD286" i="45"/>
  <c r="AD287" i="45"/>
  <c r="AD288" i="45"/>
  <c r="AD289" i="45"/>
  <c r="AD290" i="45"/>
  <c r="AD291" i="45"/>
  <c r="AD292" i="45"/>
  <c r="AD293" i="45"/>
  <c r="AD294" i="45"/>
  <c r="AD295" i="45"/>
  <c r="AD296" i="45"/>
  <c r="AD297" i="45"/>
  <c r="AD298" i="45"/>
  <c r="AD299" i="45"/>
  <c r="AD300" i="45"/>
  <c r="AB1" i="45"/>
  <c r="AB2" i="45"/>
  <c r="AB3" i="45"/>
  <c r="AB4" i="45"/>
  <c r="AB5" i="45"/>
  <c r="AB6" i="45"/>
  <c r="AB7" i="45"/>
  <c r="AB8" i="45"/>
  <c r="AB9" i="45"/>
  <c r="AB10" i="45"/>
  <c r="AB11" i="45"/>
  <c r="AB12" i="45"/>
  <c r="AB13" i="45"/>
  <c r="AB14" i="45"/>
  <c r="AB15" i="45"/>
  <c r="AB16" i="45"/>
  <c r="AB17" i="45"/>
  <c r="AB18" i="45"/>
  <c r="AB19" i="45"/>
  <c r="AB20" i="45"/>
  <c r="AB21" i="45"/>
  <c r="AB22" i="45"/>
  <c r="AB23" i="45"/>
  <c r="AB24" i="45"/>
  <c r="AB25" i="45"/>
  <c r="AB26" i="45"/>
  <c r="AB27" i="45"/>
  <c r="AB28" i="45"/>
  <c r="AB29"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109" i="45"/>
  <c r="AB110" i="45"/>
  <c r="AB111" i="45"/>
  <c r="AB112" i="45"/>
  <c r="AB113" i="45"/>
  <c r="AB114" i="45"/>
  <c r="AB115" i="45"/>
  <c r="AB116" i="45"/>
  <c r="AB117" i="45"/>
  <c r="AB118" i="45"/>
  <c r="AB119" i="45"/>
  <c r="AB120" i="45"/>
  <c r="AB121" i="45"/>
  <c r="AB122" i="45"/>
  <c r="AB123" i="45"/>
  <c r="AB124" i="45"/>
  <c r="AB125" i="45"/>
  <c r="AB126" i="45"/>
  <c r="AB127" i="45"/>
  <c r="AB128" i="45"/>
  <c r="AB129" i="45"/>
  <c r="AB130" i="45"/>
  <c r="AB131" i="45"/>
  <c r="AB132" i="45"/>
  <c r="AB133" i="45"/>
  <c r="AB134" i="45"/>
  <c r="AB135" i="45"/>
  <c r="AB136" i="45"/>
  <c r="AB137" i="45"/>
  <c r="AB138" i="45"/>
  <c r="AB139" i="45"/>
  <c r="AB140" i="45"/>
  <c r="AB141" i="45"/>
  <c r="AB142" i="45"/>
  <c r="AB143" i="45"/>
  <c r="AB144" i="45"/>
  <c r="AB145" i="45"/>
  <c r="AB146" i="45"/>
  <c r="AB147" i="45"/>
  <c r="AB148" i="45"/>
  <c r="AB149" i="45"/>
  <c r="AB150" i="45"/>
  <c r="AB151" i="45"/>
  <c r="AB152" i="45"/>
  <c r="AB153" i="45"/>
  <c r="AB154" i="45"/>
  <c r="AB155" i="45"/>
  <c r="AB156" i="45"/>
  <c r="AB157" i="45"/>
  <c r="AB158" i="45"/>
  <c r="AB159" i="45"/>
  <c r="AB160" i="45"/>
  <c r="AB161" i="45"/>
  <c r="AB162" i="45"/>
  <c r="AB163" i="45"/>
  <c r="AB164" i="45"/>
  <c r="AB165" i="45"/>
  <c r="AB166" i="45"/>
  <c r="AB167" i="45"/>
  <c r="AB168" i="45"/>
  <c r="AB169" i="45"/>
  <c r="AB170" i="45"/>
  <c r="AB171" i="45"/>
  <c r="AB172" i="45"/>
  <c r="AB173" i="45"/>
  <c r="AB174" i="45"/>
  <c r="AB175" i="45"/>
  <c r="AB176" i="45"/>
  <c r="AB177" i="45"/>
  <c r="AB178" i="45"/>
  <c r="AB179" i="45"/>
  <c r="AB180" i="45"/>
  <c r="AB181" i="45"/>
  <c r="AB182" i="45"/>
  <c r="AB183" i="45"/>
  <c r="AB184" i="45"/>
  <c r="AB185" i="45"/>
  <c r="AB186" i="45"/>
  <c r="AB187" i="45"/>
  <c r="AB188" i="45"/>
  <c r="AB189" i="45"/>
  <c r="AB190" i="45"/>
  <c r="AB191" i="45"/>
  <c r="AB192" i="45"/>
  <c r="AB193" i="45"/>
  <c r="AB194" i="45"/>
  <c r="AB195" i="45"/>
  <c r="AB196" i="45"/>
  <c r="AB197" i="45"/>
  <c r="AB198" i="45"/>
  <c r="AB199" i="45"/>
  <c r="AB200" i="45"/>
  <c r="AB201" i="45"/>
  <c r="AB202" i="45"/>
  <c r="AB203" i="45"/>
  <c r="AB204" i="45"/>
  <c r="AB205" i="45"/>
  <c r="AB206" i="45"/>
  <c r="AB207" i="45"/>
  <c r="AB208" i="45"/>
  <c r="AB209" i="45"/>
  <c r="AB210" i="45"/>
  <c r="AB211" i="45"/>
  <c r="AB212" i="45"/>
  <c r="AB213" i="45"/>
  <c r="AB214" i="45"/>
  <c r="AB215" i="45"/>
  <c r="AB216" i="45"/>
  <c r="AB217" i="45"/>
  <c r="AB218" i="45"/>
  <c r="AB219" i="45"/>
  <c r="AB220" i="45"/>
  <c r="AB221" i="45"/>
  <c r="AB222" i="45"/>
  <c r="AB223" i="45"/>
  <c r="AB224" i="45"/>
  <c r="AB225" i="45"/>
  <c r="AB226" i="45"/>
  <c r="AB227" i="45"/>
  <c r="AB228" i="45"/>
  <c r="AB229" i="45"/>
  <c r="AB230" i="45"/>
  <c r="AB231" i="45"/>
  <c r="AB232" i="45"/>
  <c r="AB233" i="45"/>
  <c r="AB234" i="45"/>
  <c r="AB235" i="45"/>
  <c r="AB236" i="45"/>
  <c r="AB237" i="45"/>
  <c r="AB238" i="45"/>
  <c r="AB239" i="45"/>
  <c r="AB240" i="45"/>
  <c r="AB241" i="45"/>
  <c r="AB242" i="45"/>
  <c r="AB243" i="45"/>
  <c r="AB244" i="45"/>
  <c r="AB245" i="45"/>
  <c r="AB246" i="45"/>
  <c r="AB247" i="45"/>
  <c r="AB248" i="45"/>
  <c r="AB249" i="45"/>
  <c r="AB250" i="45"/>
  <c r="AB251" i="45"/>
  <c r="AB252" i="45"/>
  <c r="AB253" i="45"/>
  <c r="AB254" i="45"/>
  <c r="AB255" i="45"/>
  <c r="AB256" i="45"/>
  <c r="AB257" i="45"/>
  <c r="AB258" i="45"/>
  <c r="AB259" i="45"/>
  <c r="AB260" i="45"/>
  <c r="AB261" i="45"/>
  <c r="AB262" i="45"/>
  <c r="AB263" i="45"/>
  <c r="AB264" i="45"/>
  <c r="AB265" i="45"/>
  <c r="AB266" i="45"/>
  <c r="AB267" i="45"/>
  <c r="AB268" i="45"/>
  <c r="AB269" i="45"/>
  <c r="AB270" i="45"/>
  <c r="AB271" i="45"/>
  <c r="AB272" i="45"/>
  <c r="AB273" i="45"/>
  <c r="AB274" i="45"/>
  <c r="AB275" i="45"/>
  <c r="AB276" i="45"/>
  <c r="AB277" i="45"/>
  <c r="AB278" i="45"/>
  <c r="AB279" i="45"/>
  <c r="AB280" i="45"/>
  <c r="AB281" i="45"/>
  <c r="AB282" i="45"/>
  <c r="AB283" i="45"/>
  <c r="AB284" i="45"/>
  <c r="AB285" i="45"/>
  <c r="AB286" i="45"/>
  <c r="AB287" i="45"/>
  <c r="AB288" i="45"/>
  <c r="AB289" i="45"/>
  <c r="AB290" i="45"/>
  <c r="AB291" i="45"/>
  <c r="AB292" i="45"/>
  <c r="AB293" i="45"/>
  <c r="AB294" i="45"/>
  <c r="AB295" i="45"/>
  <c r="AB296" i="45"/>
  <c r="AB297" i="45"/>
  <c r="AB298" i="45"/>
  <c r="AB299" i="45"/>
  <c r="AB300" i="45"/>
  <c r="AA1" i="45"/>
  <c r="AA2" i="45"/>
  <c r="AA3" i="45"/>
  <c r="AA4" i="45"/>
  <c r="AA5" i="45"/>
  <c r="AA6" i="45"/>
  <c r="AA7"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AA68" i="45"/>
  <c r="AA69" i="45"/>
  <c r="AA70" i="45"/>
  <c r="AA71" i="45"/>
  <c r="AA72" i="45"/>
  <c r="AA73" i="45"/>
  <c r="AA74" i="45"/>
  <c r="AA75" i="45"/>
  <c r="AA76" i="45"/>
  <c r="AA77" i="45"/>
  <c r="AA78" i="45"/>
  <c r="AA79" i="45"/>
  <c r="AA80" i="45"/>
  <c r="AA81" i="45"/>
  <c r="AA82" i="45"/>
  <c r="AA83" i="45"/>
  <c r="AA84" i="45"/>
  <c r="AA85" i="45"/>
  <c r="AA86" i="45"/>
  <c r="AA87" i="45"/>
  <c r="AA88" i="45"/>
  <c r="AA89" i="45"/>
  <c r="AA90" i="45"/>
  <c r="AA91" i="45"/>
  <c r="AA92" i="45"/>
  <c r="AA93" i="45"/>
  <c r="AA94" i="45"/>
  <c r="AA95" i="45"/>
  <c r="AA96" i="45"/>
  <c r="AA97" i="45"/>
  <c r="AA98" i="45"/>
  <c r="AA99" i="45"/>
  <c r="AA100" i="45"/>
  <c r="AA101" i="45"/>
  <c r="AA102" i="45"/>
  <c r="AA103" i="45"/>
  <c r="AA104" i="45"/>
  <c r="AA105" i="45"/>
  <c r="AA106" i="45"/>
  <c r="AA107" i="45"/>
  <c r="AA108" i="45"/>
  <c r="AA109" i="45"/>
  <c r="AA110" i="45"/>
  <c r="AA111" i="45"/>
  <c r="AA112" i="45"/>
  <c r="AA113" i="45"/>
  <c r="AA114" i="45"/>
  <c r="AA115" i="45"/>
  <c r="AA116" i="45"/>
  <c r="AA117" i="45"/>
  <c r="AA118" i="45"/>
  <c r="AA119" i="45"/>
  <c r="AA120" i="45"/>
  <c r="AA121" i="45"/>
  <c r="AA122" i="45"/>
  <c r="AA123" i="45"/>
  <c r="AA124" i="45"/>
  <c r="AA125" i="45"/>
  <c r="AA126" i="45"/>
  <c r="AA127" i="45"/>
  <c r="AA128" i="45"/>
  <c r="AA129" i="45"/>
  <c r="AA130" i="45"/>
  <c r="AA131" i="45"/>
  <c r="AA132" i="45"/>
  <c r="AA133" i="45"/>
  <c r="AA134" i="45"/>
  <c r="AA135" i="45"/>
  <c r="AA136"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8" i="45"/>
  <c r="AA159" i="45"/>
  <c r="AA160" i="45"/>
  <c r="AA161" i="45"/>
  <c r="AA162" i="45"/>
  <c r="AA163" i="45"/>
  <c r="AA164" i="45"/>
  <c r="AA165" i="45"/>
  <c r="AA166" i="45"/>
  <c r="AA167" i="45"/>
  <c r="AA168" i="45"/>
  <c r="AA169" i="45"/>
  <c r="AA170" i="45"/>
  <c r="AA171" i="45"/>
  <c r="AA172" i="45"/>
  <c r="AA173" i="45"/>
  <c r="AA174" i="45"/>
  <c r="AA175" i="45"/>
  <c r="AA176" i="45"/>
  <c r="AA177" i="45"/>
  <c r="AA178" i="45"/>
  <c r="AA179" i="45"/>
  <c r="AA180" i="45"/>
  <c r="AA181" i="45"/>
  <c r="AA182" i="45"/>
  <c r="AA183" i="45"/>
  <c r="AA184" i="45"/>
  <c r="AA185" i="45"/>
  <c r="AA186" i="45"/>
  <c r="AA187" i="45"/>
  <c r="AA188" i="45"/>
  <c r="AA189" i="45"/>
  <c r="AA190" i="45"/>
  <c r="AA191" i="45"/>
  <c r="AA192" i="45"/>
  <c r="AA193" i="45"/>
  <c r="AA194" i="45"/>
  <c r="AA195" i="45"/>
  <c r="AA196" i="45"/>
  <c r="AA197" i="45"/>
  <c r="AA198" i="45"/>
  <c r="AA199" i="45"/>
  <c r="AA200" i="45"/>
  <c r="AA201" i="45"/>
  <c r="AA202" i="45"/>
  <c r="AA203" i="45"/>
  <c r="AA204" i="45"/>
  <c r="AA205" i="45"/>
  <c r="AA206" i="45"/>
  <c r="AA207" i="45"/>
  <c r="AA208" i="45"/>
  <c r="AA209" i="45"/>
  <c r="AA210" i="45"/>
  <c r="AA211" i="45"/>
  <c r="AA212" i="45"/>
  <c r="AA213" i="45"/>
  <c r="AA214" i="45"/>
  <c r="AA215" i="45"/>
  <c r="AA216" i="45"/>
  <c r="AA217" i="45"/>
  <c r="AA218" i="45"/>
  <c r="AA219" i="45"/>
  <c r="AA220" i="45"/>
  <c r="AA221" i="45"/>
  <c r="AA222" i="45"/>
  <c r="AA223" i="45"/>
  <c r="AA224" i="45"/>
  <c r="AA225" i="45"/>
  <c r="AA226" i="45"/>
  <c r="AA227" i="45"/>
  <c r="AA228" i="45"/>
  <c r="AA229" i="45"/>
  <c r="AA230" i="45"/>
  <c r="AA231" i="45"/>
  <c r="AA232" i="45"/>
  <c r="AA233" i="45"/>
  <c r="AA234" i="45"/>
  <c r="AA235" i="45"/>
  <c r="AA236" i="45"/>
  <c r="AA237" i="45"/>
  <c r="AA238" i="45"/>
  <c r="AA239" i="45"/>
  <c r="AA240" i="45"/>
  <c r="AA241" i="45"/>
  <c r="AA242" i="45"/>
  <c r="AA243" i="45"/>
  <c r="AA244" i="45"/>
  <c r="AA245" i="45"/>
  <c r="AA246" i="45"/>
  <c r="AA247" i="45"/>
  <c r="AA248" i="45"/>
  <c r="AA249" i="45"/>
  <c r="AA250" i="45"/>
  <c r="AA251" i="45"/>
  <c r="AA252" i="45"/>
  <c r="AA253" i="45"/>
  <c r="AA254" i="45"/>
  <c r="AA255" i="45"/>
  <c r="AA256" i="45"/>
  <c r="AA257" i="45"/>
  <c r="AA258" i="45"/>
  <c r="AA259" i="45"/>
  <c r="AA260" i="45"/>
  <c r="AA261" i="45"/>
  <c r="AA262" i="45"/>
  <c r="AA263" i="45"/>
  <c r="AA264" i="45"/>
  <c r="AA265" i="45"/>
  <c r="AA266" i="45"/>
  <c r="AA267" i="45"/>
  <c r="AA268" i="45"/>
  <c r="AA269" i="45"/>
  <c r="AA270" i="45"/>
  <c r="AA271" i="45"/>
  <c r="AA272" i="45"/>
  <c r="AA273" i="45"/>
  <c r="AA274" i="45"/>
  <c r="AA275" i="45"/>
  <c r="AA276" i="45"/>
  <c r="AA277" i="45"/>
  <c r="AA278" i="45"/>
  <c r="AA279" i="45"/>
  <c r="AA280" i="45"/>
  <c r="AA281" i="45"/>
  <c r="AA282" i="45"/>
  <c r="AA283" i="45"/>
  <c r="AA284" i="45"/>
  <c r="AA285" i="45"/>
  <c r="AA286" i="45"/>
  <c r="AA287" i="45"/>
  <c r="AA288" i="45"/>
  <c r="AA289" i="45"/>
  <c r="AA290" i="45"/>
  <c r="AA291" i="45"/>
  <c r="AA292" i="45"/>
  <c r="AA293" i="45"/>
  <c r="AA294" i="45"/>
  <c r="AA295" i="45"/>
  <c r="AA296" i="45"/>
  <c r="AA297" i="45"/>
  <c r="AA298" i="45"/>
  <c r="AA299" i="45"/>
  <c r="AA300" i="45"/>
  <c r="Z1" i="45"/>
  <c r="Z2" i="45"/>
  <c r="Z3" i="45"/>
  <c r="Z4" i="45"/>
  <c r="Z5" i="45"/>
  <c r="Z6" i="45"/>
  <c r="Z7" i="45"/>
  <c r="Z8" i="45"/>
  <c r="Z9" i="45"/>
  <c r="Z10" i="45"/>
  <c r="Z11" i="45"/>
  <c r="Z12" i="45"/>
  <c r="Z13" i="45"/>
  <c r="Z14" i="45"/>
  <c r="Z15" i="45"/>
  <c r="Z16" i="45"/>
  <c r="Z17" i="45"/>
  <c r="Z18" i="45"/>
  <c r="Z19" i="45"/>
  <c r="Z20" i="45"/>
  <c r="Z21" i="45"/>
  <c r="Z22" i="45"/>
  <c r="Z23" i="45"/>
  <c r="Z24" i="45"/>
  <c r="Z25" i="45"/>
  <c r="Z26" i="45"/>
  <c r="Z27" i="45"/>
  <c r="Z28" i="45"/>
  <c r="Z29" i="45"/>
  <c r="Z30" i="45"/>
  <c r="Z31" i="45"/>
  <c r="Z32" i="45"/>
  <c r="Z33" i="45"/>
  <c r="Z34" i="45"/>
  <c r="Z35" i="45"/>
  <c r="Z36" i="45"/>
  <c r="Z37" i="45"/>
  <c r="Z38" i="45"/>
  <c r="Z39" i="45"/>
  <c r="Z40" i="45"/>
  <c r="Z41" i="45"/>
  <c r="Z42" i="45"/>
  <c r="Z43" i="45"/>
  <c r="Z44" i="45"/>
  <c r="Z45" i="45"/>
  <c r="Z46" i="45"/>
  <c r="Z47" i="45"/>
  <c r="Z48" i="45"/>
  <c r="Z49" i="45"/>
  <c r="Z50" i="45"/>
  <c r="Z51" i="45"/>
  <c r="Z52" i="45"/>
  <c r="Z53" i="45"/>
  <c r="Z54" i="45"/>
  <c r="Z55" i="45"/>
  <c r="Z56" i="45"/>
  <c r="Z57" i="45"/>
  <c r="Z58" i="45"/>
  <c r="Z59" i="45"/>
  <c r="Z60" i="45"/>
  <c r="Z61" i="45"/>
  <c r="Z62" i="45"/>
  <c r="Z63" i="45"/>
  <c r="Z64" i="45"/>
  <c r="Z65" i="45"/>
  <c r="Z66" i="45"/>
  <c r="Z67" i="45"/>
  <c r="Z68" i="45"/>
  <c r="Z69" i="45"/>
  <c r="Z70" i="45"/>
  <c r="Z71" i="45"/>
  <c r="Z72" i="45"/>
  <c r="Z73" i="45"/>
  <c r="Z74" i="45"/>
  <c r="Z75" i="45"/>
  <c r="Z76" i="45"/>
  <c r="Z77" i="45"/>
  <c r="Z78" i="45"/>
  <c r="Z79" i="45"/>
  <c r="Z80" i="45"/>
  <c r="Z81" i="45"/>
  <c r="Z82" i="45"/>
  <c r="Z83" i="45"/>
  <c r="Z84" i="45"/>
  <c r="Z85" i="45"/>
  <c r="Z86" i="45"/>
  <c r="Z87" i="45"/>
  <c r="Z88" i="45"/>
  <c r="Z89" i="45"/>
  <c r="Z90" i="45"/>
  <c r="Z91" i="45"/>
  <c r="Z92" i="45"/>
  <c r="Z93" i="45"/>
  <c r="Z94" i="45"/>
  <c r="Z95" i="45"/>
  <c r="Z96" i="45"/>
  <c r="Z97" i="45"/>
  <c r="Z98" i="45"/>
  <c r="Z99" i="45"/>
  <c r="Z100" i="45"/>
  <c r="Z101" i="45"/>
  <c r="Z102" i="45"/>
  <c r="Z103" i="45"/>
  <c r="Z104" i="45"/>
  <c r="Z105" i="45"/>
  <c r="Z106" i="45"/>
  <c r="Z107" i="45"/>
  <c r="Z108" i="45"/>
  <c r="Z109" i="45"/>
  <c r="Z110" i="45"/>
  <c r="Z111" i="45"/>
  <c r="Z112" i="45"/>
  <c r="Z113" i="45"/>
  <c r="Z114" i="45"/>
  <c r="Z115" i="45"/>
  <c r="Z116" i="45"/>
  <c r="Z117" i="45"/>
  <c r="Z118" i="45"/>
  <c r="Z119" i="45"/>
  <c r="Z120" i="45"/>
  <c r="Z121" i="45"/>
  <c r="Z122" i="45"/>
  <c r="Z123" i="45"/>
  <c r="Z124" i="45"/>
  <c r="Z125" i="45"/>
  <c r="Z126" i="45"/>
  <c r="Z127" i="45"/>
  <c r="Z128" i="45"/>
  <c r="Z129" i="45"/>
  <c r="Z130" i="45"/>
  <c r="Z131" i="45"/>
  <c r="Z132" i="45"/>
  <c r="Z133" i="45"/>
  <c r="Z134" i="45"/>
  <c r="Z135" i="45"/>
  <c r="Z136" i="45"/>
  <c r="Z137" i="45"/>
  <c r="Z138" i="45"/>
  <c r="Z139" i="45"/>
  <c r="Z140" i="45"/>
  <c r="Z141" i="45"/>
  <c r="Z142" i="45"/>
  <c r="Z143" i="45"/>
  <c r="Z144" i="45"/>
  <c r="Z145" i="45"/>
  <c r="Z146" i="45"/>
  <c r="Z147" i="45"/>
  <c r="Z148" i="45"/>
  <c r="Z149" i="45"/>
  <c r="Z150" i="45"/>
  <c r="Z151" i="45"/>
  <c r="Z152" i="45"/>
  <c r="Z153" i="45"/>
  <c r="Z154" i="45"/>
  <c r="Z155" i="45"/>
  <c r="Z156" i="45"/>
  <c r="Z157" i="45"/>
  <c r="Z158" i="45"/>
  <c r="Z159" i="45"/>
  <c r="Z160" i="45"/>
  <c r="Z161" i="45"/>
  <c r="Z162" i="45"/>
  <c r="Z163" i="45"/>
  <c r="Z164" i="45"/>
  <c r="Z165" i="45"/>
  <c r="Z166" i="45"/>
  <c r="Z167" i="45"/>
  <c r="Z168" i="45"/>
  <c r="Z169" i="45"/>
  <c r="Z170" i="45"/>
  <c r="Z171" i="45"/>
  <c r="Z172" i="45"/>
  <c r="Z173" i="45"/>
  <c r="Z174" i="45"/>
  <c r="Z175" i="45"/>
  <c r="Z176" i="45"/>
  <c r="Z177" i="45"/>
  <c r="Z178" i="45"/>
  <c r="Z179" i="45"/>
  <c r="Z180" i="45"/>
  <c r="Z181" i="45"/>
  <c r="Z182" i="45"/>
  <c r="Z183" i="45"/>
  <c r="Z184" i="45"/>
  <c r="Z185" i="45"/>
  <c r="Z186" i="45"/>
  <c r="Z187" i="45"/>
  <c r="Z188" i="45"/>
  <c r="Z189" i="45"/>
  <c r="Z190" i="45"/>
  <c r="Z191" i="45"/>
  <c r="Z192" i="45"/>
  <c r="Z193" i="45"/>
  <c r="Z194" i="45"/>
  <c r="Z195" i="45"/>
  <c r="Z196" i="45"/>
  <c r="Z197" i="45"/>
  <c r="Z198" i="45"/>
  <c r="Z199" i="45"/>
  <c r="Z200" i="45"/>
  <c r="Z201" i="45"/>
  <c r="Z202" i="45"/>
  <c r="Z203" i="45"/>
  <c r="Z204" i="45"/>
  <c r="Z205" i="45"/>
  <c r="Z206" i="45"/>
  <c r="Z207" i="45"/>
  <c r="Z208" i="45"/>
  <c r="Z209" i="45"/>
  <c r="Z210" i="45"/>
  <c r="Z211" i="45"/>
  <c r="Z212" i="45"/>
  <c r="Z213" i="45"/>
  <c r="Z214" i="45"/>
  <c r="Z215" i="45"/>
  <c r="Z216" i="45"/>
  <c r="Z217" i="45"/>
  <c r="Z218" i="45"/>
  <c r="Z219" i="45"/>
  <c r="Z220" i="45"/>
  <c r="Z221" i="45"/>
  <c r="Z222" i="45"/>
  <c r="Z223" i="45"/>
  <c r="Z224" i="45"/>
  <c r="Z225" i="45"/>
  <c r="Z226" i="45"/>
  <c r="Z227" i="45"/>
  <c r="Z228" i="45"/>
  <c r="Z229" i="45"/>
  <c r="Z230" i="45"/>
  <c r="Z231" i="45"/>
  <c r="Z232" i="45"/>
  <c r="Z233" i="45"/>
  <c r="Z234" i="45"/>
  <c r="Z235" i="45"/>
  <c r="Z236" i="45"/>
  <c r="Z237" i="45"/>
  <c r="Z238" i="45"/>
  <c r="Z239" i="45"/>
  <c r="Z240" i="45"/>
  <c r="Z241" i="45"/>
  <c r="Z242" i="45"/>
  <c r="Z243" i="45"/>
  <c r="Z244" i="45"/>
  <c r="Z245" i="45"/>
  <c r="Z246" i="45"/>
  <c r="Z247" i="45"/>
  <c r="Z248" i="45"/>
  <c r="Z249" i="45"/>
  <c r="Z250" i="45"/>
  <c r="Z251" i="45"/>
  <c r="Z252" i="45"/>
  <c r="Z253" i="45"/>
  <c r="Z254" i="45"/>
  <c r="Z255" i="45"/>
  <c r="Z256" i="45"/>
  <c r="Z257" i="45"/>
  <c r="Z258" i="45"/>
  <c r="Z259" i="45"/>
  <c r="Z260" i="45"/>
  <c r="Z261" i="45"/>
  <c r="Z262" i="45"/>
  <c r="Z263" i="45"/>
  <c r="Z264" i="45"/>
  <c r="Z265" i="45"/>
  <c r="Z266" i="45"/>
  <c r="Z267" i="45"/>
  <c r="Z268" i="45"/>
  <c r="Z269" i="45"/>
  <c r="Z270" i="45"/>
  <c r="Z271" i="45"/>
  <c r="Z272" i="45"/>
  <c r="Z273" i="45"/>
  <c r="Z274" i="45"/>
  <c r="Z275" i="45"/>
  <c r="Z276" i="45"/>
  <c r="Z277" i="45"/>
  <c r="Z278" i="45"/>
  <c r="Z279" i="45"/>
  <c r="Z280" i="45"/>
  <c r="Z281" i="45"/>
  <c r="Z282" i="45"/>
  <c r="Z283" i="45"/>
  <c r="Z284" i="45"/>
  <c r="Z285" i="45"/>
  <c r="Z286" i="45"/>
  <c r="Z287" i="45"/>
  <c r="Z288" i="45"/>
  <c r="Z289" i="45"/>
  <c r="Z290" i="45"/>
  <c r="Z291" i="45"/>
  <c r="Z292" i="45"/>
  <c r="Z293" i="45"/>
  <c r="Z294" i="45"/>
  <c r="Z295" i="45"/>
  <c r="Z296" i="45"/>
  <c r="Z297" i="45"/>
  <c r="Z298" i="45"/>
  <c r="Z299" i="45"/>
  <c r="Z300" i="45"/>
  <c r="X1" i="45"/>
  <c r="X2" i="45"/>
  <c r="X3" i="45"/>
  <c r="X4" i="45"/>
  <c r="X5" i="45"/>
  <c r="X6" i="45"/>
  <c r="X7" i="45"/>
  <c r="X8" i="45"/>
  <c r="X9" i="45"/>
  <c r="X10" i="45"/>
  <c r="X11" i="45"/>
  <c r="X12" i="45"/>
  <c r="X13" i="45"/>
  <c r="X14" i="45"/>
  <c r="X15" i="45"/>
  <c r="X16" i="45"/>
  <c r="X17" i="45"/>
  <c r="X18" i="45"/>
  <c r="X19" i="45"/>
  <c r="X20" i="45"/>
  <c r="X21" i="45"/>
  <c r="X22" i="45"/>
  <c r="X23" i="45"/>
  <c r="X24" i="45"/>
  <c r="X25" i="45"/>
  <c r="X26" i="45"/>
  <c r="X27" i="45"/>
  <c r="X28" i="45"/>
  <c r="X29" i="45"/>
  <c r="X30" i="45"/>
  <c r="X31" i="45"/>
  <c r="X32" i="45"/>
  <c r="X33" i="45"/>
  <c r="X34" i="45"/>
  <c r="X35" i="45"/>
  <c r="X36" i="45"/>
  <c r="X37" i="45"/>
  <c r="X38" i="45"/>
  <c r="X39" i="45"/>
  <c r="X40" i="45"/>
  <c r="X41" i="45"/>
  <c r="X42" i="45"/>
  <c r="X43" i="45"/>
  <c r="X44" i="45"/>
  <c r="X45" i="45"/>
  <c r="X46" i="45"/>
  <c r="X47" i="45"/>
  <c r="X48" i="45"/>
  <c r="X49" i="45"/>
  <c r="X50" i="45"/>
  <c r="X51" i="45"/>
  <c r="X52" i="45"/>
  <c r="X53" i="45"/>
  <c r="X54" i="45"/>
  <c r="X55" i="45"/>
  <c r="X56" i="45"/>
  <c r="X57" i="45"/>
  <c r="X58" i="45"/>
  <c r="X59" i="45"/>
  <c r="X60" i="45"/>
  <c r="X61" i="45"/>
  <c r="X62" i="45"/>
  <c r="X63" i="45"/>
  <c r="X64" i="45"/>
  <c r="X65" i="45"/>
  <c r="X66" i="45"/>
  <c r="X67" i="45"/>
  <c r="X68" i="45"/>
  <c r="X69" i="45"/>
  <c r="X70" i="45"/>
  <c r="X71" i="45"/>
  <c r="X72" i="45"/>
  <c r="X73" i="45"/>
  <c r="X74" i="45"/>
  <c r="X75" i="45"/>
  <c r="X76" i="45"/>
  <c r="X77" i="45"/>
  <c r="X78" i="45"/>
  <c r="X79" i="45"/>
  <c r="X80" i="45"/>
  <c r="X81" i="45"/>
  <c r="X82" i="45"/>
  <c r="X83" i="45"/>
  <c r="X84" i="45"/>
  <c r="X85" i="45"/>
  <c r="X86" i="45"/>
  <c r="X87" i="45"/>
  <c r="X88" i="45"/>
  <c r="X89" i="45"/>
  <c r="X90" i="45"/>
  <c r="X91" i="45"/>
  <c r="X92" i="45"/>
  <c r="X93" i="45"/>
  <c r="X94" i="45"/>
  <c r="X95" i="45"/>
  <c r="X96" i="45"/>
  <c r="X97" i="45"/>
  <c r="X98" i="45"/>
  <c r="X99" i="45"/>
  <c r="X100" i="45"/>
  <c r="X101" i="45"/>
  <c r="X102" i="45"/>
  <c r="X103" i="45"/>
  <c r="X104" i="45"/>
  <c r="X105" i="45"/>
  <c r="X106" i="45"/>
  <c r="X107" i="45"/>
  <c r="X108" i="45"/>
  <c r="X109" i="45"/>
  <c r="X110" i="45"/>
  <c r="X111" i="45"/>
  <c r="X112" i="45"/>
  <c r="X113" i="45"/>
  <c r="X114" i="45"/>
  <c r="X115" i="45"/>
  <c r="X116" i="45"/>
  <c r="X117" i="45"/>
  <c r="X118" i="45"/>
  <c r="X119" i="45"/>
  <c r="X120" i="45"/>
  <c r="X121" i="45"/>
  <c r="X122" i="45"/>
  <c r="X123" i="45"/>
  <c r="X124" i="45"/>
  <c r="X125" i="45"/>
  <c r="X126" i="45"/>
  <c r="X127" i="45"/>
  <c r="X128" i="45"/>
  <c r="X129" i="45"/>
  <c r="X130" i="45"/>
  <c r="X131" i="45"/>
  <c r="X132" i="45"/>
  <c r="X133" i="45"/>
  <c r="X134" i="45"/>
  <c r="X135" i="45"/>
  <c r="X136" i="45"/>
  <c r="X137" i="45"/>
  <c r="X138" i="45"/>
  <c r="X139" i="45"/>
  <c r="X140" i="45"/>
  <c r="X141" i="45"/>
  <c r="X142" i="45"/>
  <c r="X143" i="45"/>
  <c r="X144" i="45"/>
  <c r="X145" i="45"/>
  <c r="X146" i="45"/>
  <c r="X147" i="45"/>
  <c r="X148" i="45"/>
  <c r="X149" i="45"/>
  <c r="X150" i="45"/>
  <c r="X151" i="45"/>
  <c r="X152" i="45"/>
  <c r="X153" i="45"/>
  <c r="X154" i="45"/>
  <c r="X155" i="45"/>
  <c r="X156" i="45"/>
  <c r="X157" i="45"/>
  <c r="X158" i="45"/>
  <c r="X159" i="45"/>
  <c r="X160" i="45"/>
  <c r="X161" i="45"/>
  <c r="X162" i="45"/>
  <c r="X163" i="45"/>
  <c r="X164" i="45"/>
  <c r="X165" i="45"/>
  <c r="X166" i="45"/>
  <c r="X167" i="45"/>
  <c r="X168" i="45"/>
  <c r="X169" i="45"/>
  <c r="X170" i="45"/>
  <c r="X171" i="45"/>
  <c r="X172" i="45"/>
  <c r="X173" i="45"/>
  <c r="X174" i="45"/>
  <c r="X175" i="45"/>
  <c r="X176" i="45"/>
  <c r="X177" i="45"/>
  <c r="X178" i="45"/>
  <c r="X179" i="45"/>
  <c r="X180" i="45"/>
  <c r="X181" i="45"/>
  <c r="X182" i="45"/>
  <c r="X183" i="45"/>
  <c r="X184" i="45"/>
  <c r="X185" i="45"/>
  <c r="X186" i="45"/>
  <c r="X187" i="45"/>
  <c r="X188" i="45"/>
  <c r="X189" i="45"/>
  <c r="X190" i="45"/>
  <c r="X191" i="45"/>
  <c r="X192" i="45"/>
  <c r="X193" i="45"/>
  <c r="X194" i="45"/>
  <c r="X195" i="45"/>
  <c r="X196" i="45"/>
  <c r="X197" i="45"/>
  <c r="X198" i="45"/>
  <c r="X199" i="45"/>
  <c r="X200" i="45"/>
  <c r="X201" i="45"/>
  <c r="X202" i="45"/>
  <c r="X203" i="45"/>
  <c r="X204" i="45"/>
  <c r="X205" i="45"/>
  <c r="X206" i="45"/>
  <c r="X207" i="45"/>
  <c r="X208" i="45"/>
  <c r="X209" i="45"/>
  <c r="X210" i="45"/>
  <c r="X211" i="45"/>
  <c r="X212" i="45"/>
  <c r="X213" i="45"/>
  <c r="X214" i="45"/>
  <c r="X215" i="45"/>
  <c r="X216" i="45"/>
  <c r="X217" i="45"/>
  <c r="X218" i="45"/>
  <c r="X219" i="45"/>
  <c r="X220" i="45"/>
  <c r="X221" i="45"/>
  <c r="X222" i="45"/>
  <c r="X223" i="45"/>
  <c r="X224" i="45"/>
  <c r="X225" i="45"/>
  <c r="X226" i="45"/>
  <c r="X227" i="45"/>
  <c r="X228" i="45"/>
  <c r="X229" i="45"/>
  <c r="X230" i="45"/>
  <c r="X231" i="45"/>
  <c r="X232" i="45"/>
  <c r="X233" i="45"/>
  <c r="X234" i="45"/>
  <c r="X235" i="45"/>
  <c r="X236" i="45"/>
  <c r="X237" i="45"/>
  <c r="X238" i="45"/>
  <c r="X239" i="45"/>
  <c r="X240" i="45"/>
  <c r="X241" i="45"/>
  <c r="X242" i="45"/>
  <c r="X243" i="45"/>
  <c r="X244" i="45"/>
  <c r="X245" i="45"/>
  <c r="X246" i="45"/>
  <c r="X247" i="45"/>
  <c r="X248" i="45"/>
  <c r="X249" i="45"/>
  <c r="X250" i="45"/>
  <c r="X251" i="45"/>
  <c r="X252" i="45"/>
  <c r="X253" i="45"/>
  <c r="X254" i="45"/>
  <c r="X255" i="45"/>
  <c r="X256" i="45"/>
  <c r="X257" i="45"/>
  <c r="X258" i="45"/>
  <c r="X259" i="45"/>
  <c r="X260" i="45"/>
  <c r="X261" i="45"/>
  <c r="X262" i="45"/>
  <c r="X263" i="45"/>
  <c r="X264" i="45"/>
  <c r="X265" i="45"/>
  <c r="X266" i="45"/>
  <c r="X267" i="45"/>
  <c r="X268" i="45"/>
  <c r="X269" i="45"/>
  <c r="X270" i="45"/>
  <c r="X271" i="45"/>
  <c r="X272" i="45"/>
  <c r="X273" i="45"/>
  <c r="X274" i="45"/>
  <c r="X275" i="45"/>
  <c r="X276" i="45"/>
  <c r="X277" i="45"/>
  <c r="X278" i="45"/>
  <c r="X279" i="45"/>
  <c r="X280" i="45"/>
  <c r="X281" i="45"/>
  <c r="X282" i="45"/>
  <c r="X283" i="45"/>
  <c r="X284" i="45"/>
  <c r="X285" i="45"/>
  <c r="X286" i="45"/>
  <c r="X287" i="45"/>
  <c r="X288" i="45"/>
  <c r="X289" i="45"/>
  <c r="X290" i="45"/>
  <c r="X291" i="45"/>
  <c r="X292" i="45"/>
  <c r="X293" i="45"/>
  <c r="X294" i="45"/>
  <c r="X295" i="45"/>
  <c r="X296" i="45"/>
  <c r="X297" i="45"/>
  <c r="X298" i="45"/>
  <c r="X299" i="45"/>
  <c r="X300" i="45"/>
  <c r="W1" i="45"/>
  <c r="W2" i="45"/>
  <c r="W3" i="45"/>
  <c r="W4" i="45"/>
  <c r="W5" i="45"/>
  <c r="W6" i="45"/>
  <c r="W7" i="45"/>
  <c r="W8" i="45"/>
  <c r="W9" i="45"/>
  <c r="W10" i="45"/>
  <c r="W11" i="45"/>
  <c r="W12" i="45"/>
  <c r="W13" i="45"/>
  <c r="W14" i="45"/>
  <c r="W15" i="45"/>
  <c r="W16" i="45"/>
  <c r="W17" i="45"/>
  <c r="W18" i="45"/>
  <c r="W19" i="45"/>
  <c r="W20" i="45"/>
  <c r="W21" i="45"/>
  <c r="W22" i="45"/>
  <c r="W23" i="45"/>
  <c r="W24" i="45"/>
  <c r="W25" i="45"/>
  <c r="W26" i="45"/>
  <c r="W27" i="45"/>
  <c r="W28" i="45"/>
  <c r="W29" i="45"/>
  <c r="W30" i="45"/>
  <c r="W31" i="45"/>
  <c r="W32" i="45"/>
  <c r="W33" i="45"/>
  <c r="W34" i="45"/>
  <c r="W35" i="45"/>
  <c r="W36" i="45"/>
  <c r="W37" i="45"/>
  <c r="W38" i="45"/>
  <c r="W39" i="45"/>
  <c r="W40" i="45"/>
  <c r="W41" i="45"/>
  <c r="W42" i="45"/>
  <c r="W43" i="45"/>
  <c r="W44" i="45"/>
  <c r="W45" i="45"/>
  <c r="W46" i="45"/>
  <c r="W47" i="45"/>
  <c r="W48" i="45"/>
  <c r="W49" i="45"/>
  <c r="W50" i="45"/>
  <c r="W51" i="45"/>
  <c r="W52" i="45"/>
  <c r="W53" i="45"/>
  <c r="W54" i="45"/>
  <c r="W55" i="45"/>
  <c r="W56" i="45"/>
  <c r="W57" i="45"/>
  <c r="W58" i="45"/>
  <c r="W59" i="45"/>
  <c r="W60" i="45"/>
  <c r="W61" i="45"/>
  <c r="W62" i="45"/>
  <c r="W63" i="45"/>
  <c r="W64" i="45"/>
  <c r="W65" i="45"/>
  <c r="W66" i="45"/>
  <c r="W67" i="45"/>
  <c r="W68" i="45"/>
  <c r="W69" i="45"/>
  <c r="W70" i="45"/>
  <c r="W71" i="45"/>
  <c r="W72" i="45"/>
  <c r="W73" i="45"/>
  <c r="W74" i="45"/>
  <c r="W75" i="45"/>
  <c r="W76" i="45"/>
  <c r="W77" i="45"/>
  <c r="W78" i="45"/>
  <c r="W79" i="45"/>
  <c r="W80" i="45"/>
  <c r="W81" i="45"/>
  <c r="W82" i="45"/>
  <c r="W83" i="45"/>
  <c r="W84" i="45"/>
  <c r="W85" i="45"/>
  <c r="W86" i="45"/>
  <c r="W87" i="45"/>
  <c r="W88" i="45"/>
  <c r="W89" i="45"/>
  <c r="W90" i="45"/>
  <c r="W91" i="45"/>
  <c r="W92" i="45"/>
  <c r="W93" i="45"/>
  <c r="W94" i="45"/>
  <c r="W95" i="45"/>
  <c r="W96" i="45"/>
  <c r="W97" i="45"/>
  <c r="W98" i="45"/>
  <c r="W99" i="45"/>
  <c r="W100" i="45"/>
  <c r="W101" i="45"/>
  <c r="W102" i="45"/>
  <c r="W103" i="45"/>
  <c r="W104" i="45"/>
  <c r="W105" i="45"/>
  <c r="W106" i="45"/>
  <c r="W107" i="45"/>
  <c r="W108" i="45"/>
  <c r="W109" i="45"/>
  <c r="W110" i="45"/>
  <c r="W111" i="45"/>
  <c r="W112" i="45"/>
  <c r="W113" i="45"/>
  <c r="W114" i="45"/>
  <c r="W115" i="45"/>
  <c r="W116" i="45"/>
  <c r="W117" i="45"/>
  <c r="W118" i="45"/>
  <c r="W119" i="45"/>
  <c r="W120" i="45"/>
  <c r="W121" i="45"/>
  <c r="W122" i="45"/>
  <c r="W123" i="45"/>
  <c r="W124" i="45"/>
  <c r="W125" i="45"/>
  <c r="W126" i="45"/>
  <c r="W127" i="45"/>
  <c r="W128" i="45"/>
  <c r="W129" i="45"/>
  <c r="W130" i="45"/>
  <c r="W131" i="45"/>
  <c r="W132" i="45"/>
  <c r="W133" i="45"/>
  <c r="W134" i="45"/>
  <c r="W135" i="45"/>
  <c r="W136" i="45"/>
  <c r="W137" i="45"/>
  <c r="W138" i="45"/>
  <c r="W139" i="45"/>
  <c r="W140" i="45"/>
  <c r="W141" i="45"/>
  <c r="W142" i="45"/>
  <c r="W143" i="45"/>
  <c r="W144" i="45"/>
  <c r="W145" i="45"/>
  <c r="W146" i="45"/>
  <c r="W147" i="45"/>
  <c r="W148" i="45"/>
  <c r="W149" i="45"/>
  <c r="W150" i="45"/>
  <c r="W151" i="45"/>
  <c r="W152" i="45"/>
  <c r="W153" i="45"/>
  <c r="W154" i="45"/>
  <c r="W155" i="45"/>
  <c r="W156" i="45"/>
  <c r="W157" i="45"/>
  <c r="W158" i="45"/>
  <c r="W159" i="45"/>
  <c r="W160" i="45"/>
  <c r="W161" i="45"/>
  <c r="W162" i="45"/>
  <c r="W163" i="45"/>
  <c r="W164" i="45"/>
  <c r="W165" i="45"/>
  <c r="W166" i="45"/>
  <c r="W167" i="45"/>
  <c r="W168" i="45"/>
  <c r="W169" i="45"/>
  <c r="W170" i="45"/>
  <c r="W171" i="45"/>
  <c r="W172" i="45"/>
  <c r="W173" i="45"/>
  <c r="W174" i="45"/>
  <c r="W175" i="45"/>
  <c r="W176" i="45"/>
  <c r="W177" i="45"/>
  <c r="W178" i="45"/>
  <c r="W179" i="45"/>
  <c r="W180" i="45"/>
  <c r="W181" i="45"/>
  <c r="W182" i="45"/>
  <c r="W183" i="45"/>
  <c r="W184" i="45"/>
  <c r="W185" i="45"/>
  <c r="W186" i="45"/>
  <c r="W187" i="45"/>
  <c r="W188" i="45"/>
  <c r="W189" i="45"/>
  <c r="W190" i="45"/>
  <c r="W191" i="45"/>
  <c r="W192" i="45"/>
  <c r="W193" i="45"/>
  <c r="W194" i="45"/>
  <c r="W195" i="45"/>
  <c r="W196" i="45"/>
  <c r="W197" i="45"/>
  <c r="W198" i="45"/>
  <c r="W199" i="45"/>
  <c r="W200" i="45"/>
  <c r="W201" i="45"/>
  <c r="W202" i="45"/>
  <c r="W203" i="45"/>
  <c r="W204" i="45"/>
  <c r="W205" i="45"/>
  <c r="W206" i="45"/>
  <c r="W207" i="45"/>
  <c r="W208" i="45"/>
  <c r="W209" i="45"/>
  <c r="W210" i="45"/>
  <c r="W211" i="45"/>
  <c r="W212" i="45"/>
  <c r="W213" i="45"/>
  <c r="W214" i="45"/>
  <c r="W215" i="45"/>
  <c r="W216" i="45"/>
  <c r="W217" i="45"/>
  <c r="W218" i="45"/>
  <c r="W219" i="45"/>
  <c r="W220" i="45"/>
  <c r="W221" i="45"/>
  <c r="W222" i="45"/>
  <c r="W223" i="45"/>
  <c r="W224" i="45"/>
  <c r="W225" i="45"/>
  <c r="W226" i="45"/>
  <c r="W227" i="45"/>
  <c r="W228" i="45"/>
  <c r="W229" i="45"/>
  <c r="W230" i="45"/>
  <c r="W231" i="45"/>
  <c r="W232" i="45"/>
  <c r="W233" i="45"/>
  <c r="W234" i="45"/>
  <c r="W235" i="45"/>
  <c r="W236" i="45"/>
  <c r="W237" i="45"/>
  <c r="W238" i="45"/>
  <c r="W239" i="45"/>
  <c r="W240" i="45"/>
  <c r="W241" i="45"/>
  <c r="W242" i="45"/>
  <c r="W243" i="45"/>
  <c r="W244" i="45"/>
  <c r="W245" i="45"/>
  <c r="W246" i="45"/>
  <c r="W247" i="45"/>
  <c r="W248" i="45"/>
  <c r="W249" i="45"/>
  <c r="W250" i="45"/>
  <c r="W251" i="45"/>
  <c r="W252" i="45"/>
  <c r="W253" i="45"/>
  <c r="W254" i="45"/>
  <c r="W255" i="45"/>
  <c r="W256" i="45"/>
  <c r="W257" i="45"/>
  <c r="W258" i="45"/>
  <c r="W259" i="45"/>
  <c r="W260" i="45"/>
  <c r="W261" i="45"/>
  <c r="W262" i="45"/>
  <c r="W263" i="45"/>
  <c r="W264" i="45"/>
  <c r="W265" i="45"/>
  <c r="W266" i="45"/>
  <c r="W267" i="45"/>
  <c r="W268" i="45"/>
  <c r="W269" i="45"/>
  <c r="W270" i="45"/>
  <c r="W271" i="45"/>
  <c r="W272" i="45"/>
  <c r="W273" i="45"/>
  <c r="W274" i="45"/>
  <c r="W275" i="45"/>
  <c r="W276" i="45"/>
  <c r="W277" i="45"/>
  <c r="W278" i="45"/>
  <c r="W279" i="45"/>
  <c r="W280" i="45"/>
  <c r="W281" i="45"/>
  <c r="W282" i="45"/>
  <c r="W283" i="45"/>
  <c r="W284" i="45"/>
  <c r="W285" i="45"/>
  <c r="W286" i="45"/>
  <c r="W287" i="45"/>
  <c r="W288" i="45"/>
  <c r="W289" i="45"/>
  <c r="W290" i="45"/>
  <c r="W291" i="45"/>
  <c r="W292" i="45"/>
  <c r="W293" i="45"/>
  <c r="W294" i="45"/>
  <c r="W295" i="45"/>
  <c r="W296" i="45"/>
  <c r="W297" i="45"/>
  <c r="W298" i="45"/>
  <c r="W299" i="45"/>
  <c r="W300" i="45"/>
  <c r="V1" i="45"/>
  <c r="V2" i="45"/>
  <c r="V3" i="45"/>
  <c r="V4" i="45"/>
  <c r="V5" i="45"/>
  <c r="V6" i="45"/>
  <c r="V7" i="45"/>
  <c r="V8" i="45"/>
  <c r="V9" i="45"/>
  <c r="V10" i="45"/>
  <c r="V11" i="45"/>
  <c r="V12" i="45"/>
  <c r="V13" i="45"/>
  <c r="V14" i="45"/>
  <c r="V15" i="45"/>
  <c r="V16" i="45"/>
  <c r="V17" i="45"/>
  <c r="V18" i="45"/>
  <c r="V19" i="45"/>
  <c r="V20" i="45"/>
  <c r="V21" i="45"/>
  <c r="V22" i="45"/>
  <c r="V23" i="45"/>
  <c r="V24" i="45"/>
  <c r="V25" i="45"/>
  <c r="V26" i="45"/>
  <c r="V27" i="45"/>
  <c r="V28" i="45"/>
  <c r="V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V109" i="45"/>
  <c r="V110" i="45"/>
  <c r="V111" i="45"/>
  <c r="V112" i="45"/>
  <c r="V113" i="45"/>
  <c r="V114" i="45"/>
  <c r="V115" i="45"/>
  <c r="V116" i="45"/>
  <c r="V117" i="45"/>
  <c r="V118" i="45"/>
  <c r="V119" i="45"/>
  <c r="V120" i="45"/>
  <c r="V121" i="45"/>
  <c r="V122" i="45"/>
  <c r="V123" i="45"/>
  <c r="V124" i="45"/>
  <c r="V125" i="45"/>
  <c r="V126" i="45"/>
  <c r="V127" i="45"/>
  <c r="V128" i="45"/>
  <c r="V129" i="45"/>
  <c r="V130" i="45"/>
  <c r="V131" i="45"/>
  <c r="V132" i="45"/>
  <c r="V133" i="45"/>
  <c r="V134" i="45"/>
  <c r="V135" i="45"/>
  <c r="V136" i="45"/>
  <c r="V137" i="45"/>
  <c r="V138" i="45"/>
  <c r="V139" i="45"/>
  <c r="V140" i="45"/>
  <c r="V141" i="45"/>
  <c r="V142" i="45"/>
  <c r="V143" i="45"/>
  <c r="V144" i="45"/>
  <c r="V145" i="45"/>
  <c r="V146" i="45"/>
  <c r="V147" i="45"/>
  <c r="V148" i="45"/>
  <c r="V149" i="45"/>
  <c r="V150" i="45"/>
  <c r="V151" i="45"/>
  <c r="V152" i="45"/>
  <c r="V153" i="45"/>
  <c r="V154" i="45"/>
  <c r="V155" i="45"/>
  <c r="V156" i="45"/>
  <c r="V157" i="45"/>
  <c r="V158" i="45"/>
  <c r="V159" i="45"/>
  <c r="V160" i="45"/>
  <c r="V161" i="45"/>
  <c r="V162" i="45"/>
  <c r="V163" i="45"/>
  <c r="V164" i="45"/>
  <c r="V165" i="45"/>
  <c r="V166" i="45"/>
  <c r="V167" i="45"/>
  <c r="V168" i="45"/>
  <c r="V169" i="45"/>
  <c r="V170" i="45"/>
  <c r="V171" i="45"/>
  <c r="V172" i="45"/>
  <c r="V173" i="45"/>
  <c r="V174" i="45"/>
  <c r="V175" i="45"/>
  <c r="V176" i="45"/>
  <c r="V177" i="45"/>
  <c r="V178" i="45"/>
  <c r="V179" i="45"/>
  <c r="V180" i="45"/>
  <c r="V181" i="45"/>
  <c r="V182" i="45"/>
  <c r="V183" i="45"/>
  <c r="V184" i="45"/>
  <c r="V185" i="45"/>
  <c r="V186" i="45"/>
  <c r="V187" i="45"/>
  <c r="V188" i="45"/>
  <c r="V189" i="45"/>
  <c r="V190" i="45"/>
  <c r="V191" i="45"/>
  <c r="V192" i="45"/>
  <c r="V193" i="45"/>
  <c r="V194" i="45"/>
  <c r="V195" i="45"/>
  <c r="V196" i="45"/>
  <c r="V197" i="45"/>
  <c r="V198" i="45"/>
  <c r="V199" i="45"/>
  <c r="V200" i="45"/>
  <c r="V201" i="45"/>
  <c r="V202" i="45"/>
  <c r="V203" i="45"/>
  <c r="V204" i="45"/>
  <c r="V205" i="45"/>
  <c r="V206" i="45"/>
  <c r="V207" i="45"/>
  <c r="V208" i="45"/>
  <c r="V209" i="45"/>
  <c r="V210" i="45"/>
  <c r="V211" i="45"/>
  <c r="V212" i="45"/>
  <c r="V213" i="45"/>
  <c r="V214" i="45"/>
  <c r="V215" i="45"/>
  <c r="V216" i="45"/>
  <c r="V217" i="45"/>
  <c r="V218" i="45"/>
  <c r="V219" i="45"/>
  <c r="V220" i="45"/>
  <c r="V221" i="45"/>
  <c r="V222" i="45"/>
  <c r="V223" i="45"/>
  <c r="V224" i="45"/>
  <c r="V225" i="45"/>
  <c r="V226" i="45"/>
  <c r="V227" i="45"/>
  <c r="V228" i="45"/>
  <c r="V229" i="45"/>
  <c r="V230" i="45"/>
  <c r="V231" i="45"/>
  <c r="V232" i="45"/>
  <c r="V233" i="45"/>
  <c r="V234" i="45"/>
  <c r="V235" i="45"/>
  <c r="V236" i="45"/>
  <c r="V237" i="45"/>
  <c r="V238" i="45"/>
  <c r="V239" i="45"/>
  <c r="V240" i="45"/>
  <c r="V241" i="45"/>
  <c r="V242" i="45"/>
  <c r="V243" i="45"/>
  <c r="V244" i="45"/>
  <c r="V245" i="45"/>
  <c r="V246" i="45"/>
  <c r="V247" i="45"/>
  <c r="V248" i="45"/>
  <c r="V249" i="45"/>
  <c r="V250" i="45"/>
  <c r="V251" i="45"/>
  <c r="V252" i="45"/>
  <c r="V253" i="45"/>
  <c r="V254" i="45"/>
  <c r="V255" i="45"/>
  <c r="V256" i="45"/>
  <c r="V257" i="45"/>
  <c r="V258" i="45"/>
  <c r="V259" i="45"/>
  <c r="V260" i="45"/>
  <c r="V261" i="45"/>
  <c r="V262" i="45"/>
  <c r="V263" i="45"/>
  <c r="V264" i="45"/>
  <c r="V265" i="45"/>
  <c r="V266" i="45"/>
  <c r="V267" i="45"/>
  <c r="V268" i="45"/>
  <c r="V269" i="45"/>
  <c r="V270" i="45"/>
  <c r="V271" i="45"/>
  <c r="V272" i="45"/>
  <c r="V273" i="45"/>
  <c r="V274" i="45"/>
  <c r="V275" i="45"/>
  <c r="V276" i="45"/>
  <c r="V277" i="45"/>
  <c r="V278" i="45"/>
  <c r="V279" i="45"/>
  <c r="V280" i="45"/>
  <c r="V281" i="45"/>
  <c r="V282" i="45"/>
  <c r="V283" i="45"/>
  <c r="V284" i="45"/>
  <c r="V285" i="45"/>
  <c r="V286" i="45"/>
  <c r="V287" i="45"/>
  <c r="V288" i="45"/>
  <c r="V289" i="45"/>
  <c r="V290" i="45"/>
  <c r="V291" i="45"/>
  <c r="V292" i="45"/>
  <c r="V293" i="45"/>
  <c r="V294" i="45"/>
  <c r="V295" i="45"/>
  <c r="V296" i="45"/>
  <c r="V297" i="45"/>
  <c r="V298" i="45"/>
  <c r="V299" i="45"/>
  <c r="V300" i="45"/>
  <c r="T1" i="45"/>
  <c r="T2" i="45"/>
  <c r="T3" i="45"/>
  <c r="T4" i="45"/>
  <c r="T5" i="45"/>
  <c r="T6" i="45"/>
  <c r="T7" i="45"/>
  <c r="T8" i="45"/>
  <c r="T9" i="45"/>
  <c r="T10" i="45"/>
  <c r="T11" i="45"/>
  <c r="T12" i="45"/>
  <c r="T13" i="45"/>
  <c r="T14" i="45"/>
  <c r="T15" i="45"/>
  <c r="T16" i="45"/>
  <c r="T17" i="45"/>
  <c r="T18" i="45"/>
  <c r="T19" i="45"/>
  <c r="T20" i="45"/>
  <c r="T21" i="45"/>
  <c r="T22" i="45"/>
  <c r="T23" i="45"/>
  <c r="T24" i="45"/>
  <c r="T25" i="45"/>
  <c r="T26" i="45"/>
  <c r="T27" i="45"/>
  <c r="T28" i="45"/>
  <c r="T29" i="45"/>
  <c r="T30" i="45"/>
  <c r="T31" i="45"/>
  <c r="T32" i="45"/>
  <c r="T33" i="45"/>
  <c r="T34" i="45"/>
  <c r="T35" i="45"/>
  <c r="T36" i="45"/>
  <c r="T37" i="45"/>
  <c r="T38" i="45"/>
  <c r="T39" i="45"/>
  <c r="T40" i="45"/>
  <c r="T41" i="45"/>
  <c r="T42" i="45"/>
  <c r="T43" i="45"/>
  <c r="T44" i="45"/>
  <c r="T45" i="45"/>
  <c r="T46" i="45"/>
  <c r="T47" i="45"/>
  <c r="T48" i="45"/>
  <c r="T49" i="45"/>
  <c r="T50" i="45"/>
  <c r="T51" i="45"/>
  <c r="T52" i="45"/>
  <c r="T53" i="45"/>
  <c r="T54" i="45"/>
  <c r="T55" i="45"/>
  <c r="T56" i="45"/>
  <c r="T57" i="45"/>
  <c r="T58" i="45"/>
  <c r="T59" i="45"/>
  <c r="T60" i="45"/>
  <c r="T61" i="45"/>
  <c r="T62" i="45"/>
  <c r="T63" i="45"/>
  <c r="T64" i="45"/>
  <c r="T65" i="45"/>
  <c r="T66" i="45"/>
  <c r="T67" i="45"/>
  <c r="T68" i="45"/>
  <c r="T69" i="45"/>
  <c r="T70" i="45"/>
  <c r="T71" i="45"/>
  <c r="T72" i="45"/>
  <c r="T73" i="45"/>
  <c r="T74" i="45"/>
  <c r="T75" i="45"/>
  <c r="T76" i="45"/>
  <c r="T77" i="45"/>
  <c r="T78" i="45"/>
  <c r="T79" i="45"/>
  <c r="T80" i="45"/>
  <c r="T81" i="45"/>
  <c r="T82" i="45"/>
  <c r="T83" i="45"/>
  <c r="T84" i="45"/>
  <c r="T85" i="45"/>
  <c r="T86" i="45"/>
  <c r="T87" i="45"/>
  <c r="T88" i="45"/>
  <c r="T89" i="45"/>
  <c r="T90" i="45"/>
  <c r="T91" i="45"/>
  <c r="T92" i="45"/>
  <c r="T93" i="45"/>
  <c r="T94" i="45"/>
  <c r="T95" i="45"/>
  <c r="T96" i="45"/>
  <c r="T97" i="45"/>
  <c r="T98" i="45"/>
  <c r="T99" i="45"/>
  <c r="T100" i="45"/>
  <c r="T101" i="45"/>
  <c r="T102" i="45"/>
  <c r="T103" i="45"/>
  <c r="T104" i="45"/>
  <c r="T105" i="45"/>
  <c r="T106" i="45"/>
  <c r="T107" i="45"/>
  <c r="T108" i="45"/>
  <c r="T109" i="45"/>
  <c r="T110" i="45"/>
  <c r="T111" i="45"/>
  <c r="T112" i="45"/>
  <c r="T113" i="45"/>
  <c r="T114" i="45"/>
  <c r="T115" i="45"/>
  <c r="T116" i="45"/>
  <c r="T117" i="45"/>
  <c r="T118" i="45"/>
  <c r="T119" i="45"/>
  <c r="T120" i="45"/>
  <c r="T121" i="45"/>
  <c r="T122" i="45"/>
  <c r="T123" i="45"/>
  <c r="T124" i="45"/>
  <c r="T125" i="45"/>
  <c r="T126" i="45"/>
  <c r="T127" i="45"/>
  <c r="T128" i="45"/>
  <c r="T129" i="45"/>
  <c r="T130" i="45"/>
  <c r="T131" i="45"/>
  <c r="T132" i="45"/>
  <c r="T133" i="45"/>
  <c r="T134" i="45"/>
  <c r="T135" i="45"/>
  <c r="T136" i="45"/>
  <c r="T137" i="45"/>
  <c r="T138" i="45"/>
  <c r="T139" i="45"/>
  <c r="T140" i="45"/>
  <c r="T141" i="45"/>
  <c r="T142" i="45"/>
  <c r="T143" i="45"/>
  <c r="T144" i="45"/>
  <c r="T145" i="45"/>
  <c r="T146" i="45"/>
  <c r="T147" i="45"/>
  <c r="T148" i="45"/>
  <c r="T149" i="45"/>
  <c r="T150" i="45"/>
  <c r="T151" i="45"/>
  <c r="T152" i="45"/>
  <c r="T153" i="45"/>
  <c r="T154" i="45"/>
  <c r="T155" i="45"/>
  <c r="T156" i="45"/>
  <c r="T157" i="45"/>
  <c r="T158" i="45"/>
  <c r="T159" i="45"/>
  <c r="T160" i="45"/>
  <c r="T161" i="45"/>
  <c r="T162" i="45"/>
  <c r="T163" i="45"/>
  <c r="T164" i="45"/>
  <c r="T165" i="45"/>
  <c r="T166" i="45"/>
  <c r="T167" i="45"/>
  <c r="T168" i="45"/>
  <c r="T169" i="45"/>
  <c r="T170" i="45"/>
  <c r="T171" i="45"/>
  <c r="T172" i="45"/>
  <c r="T173" i="45"/>
  <c r="T174" i="45"/>
  <c r="T175" i="45"/>
  <c r="T176" i="45"/>
  <c r="T177" i="45"/>
  <c r="T178" i="45"/>
  <c r="T179" i="45"/>
  <c r="T180" i="45"/>
  <c r="T181" i="45"/>
  <c r="T182" i="45"/>
  <c r="T183" i="45"/>
  <c r="T184" i="45"/>
  <c r="T185" i="45"/>
  <c r="T186" i="45"/>
  <c r="T187" i="45"/>
  <c r="T188" i="45"/>
  <c r="T189" i="45"/>
  <c r="T190" i="45"/>
  <c r="T191" i="45"/>
  <c r="T192" i="45"/>
  <c r="T193" i="45"/>
  <c r="T194" i="45"/>
  <c r="T195" i="45"/>
  <c r="T196" i="45"/>
  <c r="T197" i="45"/>
  <c r="T198" i="45"/>
  <c r="T199" i="45"/>
  <c r="T200" i="45"/>
  <c r="T201" i="45"/>
  <c r="T202" i="45"/>
  <c r="T203" i="45"/>
  <c r="T204" i="45"/>
  <c r="T205" i="45"/>
  <c r="T206" i="45"/>
  <c r="T207" i="45"/>
  <c r="T208" i="45"/>
  <c r="T209" i="45"/>
  <c r="T210" i="45"/>
  <c r="T211" i="45"/>
  <c r="T212" i="45"/>
  <c r="T213" i="45"/>
  <c r="T214" i="45"/>
  <c r="T215" i="45"/>
  <c r="T216" i="45"/>
  <c r="T217" i="45"/>
  <c r="T218" i="45"/>
  <c r="T219" i="45"/>
  <c r="T220" i="45"/>
  <c r="T221" i="45"/>
  <c r="T222" i="45"/>
  <c r="T223" i="45"/>
  <c r="T224" i="45"/>
  <c r="T225" i="45"/>
  <c r="T226" i="45"/>
  <c r="T227" i="45"/>
  <c r="T228" i="45"/>
  <c r="T229" i="45"/>
  <c r="T230" i="45"/>
  <c r="T231" i="45"/>
  <c r="T232" i="45"/>
  <c r="T233" i="45"/>
  <c r="T234" i="45"/>
  <c r="T235" i="45"/>
  <c r="T236" i="45"/>
  <c r="T237" i="45"/>
  <c r="T238" i="45"/>
  <c r="T239" i="45"/>
  <c r="T240" i="45"/>
  <c r="T241" i="45"/>
  <c r="T242" i="45"/>
  <c r="T243" i="45"/>
  <c r="T244" i="45"/>
  <c r="T245" i="45"/>
  <c r="T246" i="45"/>
  <c r="T247" i="45"/>
  <c r="T248" i="45"/>
  <c r="T249" i="45"/>
  <c r="T250" i="45"/>
  <c r="T251" i="45"/>
  <c r="T252" i="45"/>
  <c r="T253" i="45"/>
  <c r="T254" i="45"/>
  <c r="T255" i="45"/>
  <c r="T256" i="45"/>
  <c r="T257" i="45"/>
  <c r="T258" i="45"/>
  <c r="T259" i="45"/>
  <c r="T260" i="45"/>
  <c r="T261" i="45"/>
  <c r="T262" i="45"/>
  <c r="T263" i="45"/>
  <c r="T264" i="45"/>
  <c r="T265" i="45"/>
  <c r="T266" i="45"/>
  <c r="T267" i="45"/>
  <c r="T268" i="45"/>
  <c r="T269" i="45"/>
  <c r="T270" i="45"/>
  <c r="T271" i="45"/>
  <c r="T272" i="45"/>
  <c r="T273" i="45"/>
  <c r="T274" i="45"/>
  <c r="T275" i="45"/>
  <c r="T276" i="45"/>
  <c r="T277" i="45"/>
  <c r="T278" i="45"/>
  <c r="T279" i="45"/>
  <c r="T280" i="45"/>
  <c r="T281" i="45"/>
  <c r="T282" i="45"/>
  <c r="T283" i="45"/>
  <c r="T284" i="45"/>
  <c r="T285" i="45"/>
  <c r="T286" i="45"/>
  <c r="T287" i="45"/>
  <c r="T288" i="45"/>
  <c r="T289" i="45"/>
  <c r="T290" i="45"/>
  <c r="T291" i="45"/>
  <c r="T292" i="45"/>
  <c r="T293" i="45"/>
  <c r="T294" i="45"/>
  <c r="T295" i="45"/>
  <c r="T296" i="45"/>
  <c r="T297" i="45"/>
  <c r="T298" i="45"/>
  <c r="T299" i="45"/>
  <c r="T300" i="45"/>
  <c r="S1" i="45"/>
  <c r="S2" i="45"/>
  <c r="S3" i="45"/>
  <c r="S4" i="45"/>
  <c r="S5" i="45"/>
  <c r="S6" i="45"/>
  <c r="S7" i="45"/>
  <c r="S8" i="45"/>
  <c r="S9" i="45"/>
  <c r="S10" i="45"/>
  <c r="S11" i="45"/>
  <c r="S12" i="45"/>
  <c r="S13" i="45"/>
  <c r="S14" i="45"/>
  <c r="S15" i="45"/>
  <c r="S16" i="45"/>
  <c r="S17" i="45"/>
  <c r="S18" i="45"/>
  <c r="S19" i="45"/>
  <c r="S20" i="45"/>
  <c r="S21" i="45"/>
  <c r="S22" i="45"/>
  <c r="S23" i="45"/>
  <c r="S24" i="45"/>
  <c r="S25" i="45"/>
  <c r="S26" i="45"/>
  <c r="S27" i="45"/>
  <c r="S28" i="45"/>
  <c r="S29" i="45"/>
  <c r="S30" i="45"/>
  <c r="S31" i="45"/>
  <c r="S32" i="45"/>
  <c r="S33" i="45"/>
  <c r="S34" i="45"/>
  <c r="S35" i="45"/>
  <c r="S36" i="45"/>
  <c r="S37" i="45"/>
  <c r="S38" i="45"/>
  <c r="S39" i="45"/>
  <c r="S40" i="45"/>
  <c r="S41" i="45"/>
  <c r="S42" i="45"/>
  <c r="S43" i="45"/>
  <c r="S44" i="45"/>
  <c r="S45" i="45"/>
  <c r="S46" i="45"/>
  <c r="S47" i="45"/>
  <c r="S48" i="45"/>
  <c r="S49" i="45"/>
  <c r="S50" i="45"/>
  <c r="S51" i="45"/>
  <c r="S52" i="45"/>
  <c r="S53" i="45"/>
  <c r="S54" i="45"/>
  <c r="S55" i="45"/>
  <c r="S56" i="45"/>
  <c r="S57" i="45"/>
  <c r="S58" i="45"/>
  <c r="S59" i="45"/>
  <c r="S60" i="45"/>
  <c r="S61" i="45"/>
  <c r="S62" i="45"/>
  <c r="S63" i="45"/>
  <c r="S64" i="45"/>
  <c r="S65" i="45"/>
  <c r="S66" i="45"/>
  <c r="S67" i="45"/>
  <c r="S68" i="45"/>
  <c r="S69" i="45"/>
  <c r="S70" i="45"/>
  <c r="S71" i="45"/>
  <c r="S72" i="45"/>
  <c r="S73" i="45"/>
  <c r="S74" i="45"/>
  <c r="S75" i="45"/>
  <c r="S76" i="45"/>
  <c r="S77" i="45"/>
  <c r="S78" i="45"/>
  <c r="S79" i="45"/>
  <c r="S80" i="45"/>
  <c r="S81" i="45"/>
  <c r="S82" i="45"/>
  <c r="S83" i="45"/>
  <c r="S84" i="45"/>
  <c r="S85" i="45"/>
  <c r="S86" i="45"/>
  <c r="S87" i="45"/>
  <c r="S88" i="45"/>
  <c r="S89" i="45"/>
  <c r="S90" i="45"/>
  <c r="S91" i="45"/>
  <c r="S92" i="45"/>
  <c r="S93" i="45"/>
  <c r="S94" i="45"/>
  <c r="S95" i="45"/>
  <c r="S96" i="45"/>
  <c r="S97" i="45"/>
  <c r="S98" i="45"/>
  <c r="S99" i="45"/>
  <c r="S100" i="45"/>
  <c r="S101" i="45"/>
  <c r="S102" i="45"/>
  <c r="S103" i="45"/>
  <c r="S104" i="45"/>
  <c r="S105" i="45"/>
  <c r="S106" i="45"/>
  <c r="S107" i="45"/>
  <c r="S108" i="45"/>
  <c r="S109" i="45"/>
  <c r="S110" i="45"/>
  <c r="S111" i="45"/>
  <c r="S112" i="45"/>
  <c r="S113" i="45"/>
  <c r="S114" i="45"/>
  <c r="S115" i="45"/>
  <c r="S116" i="45"/>
  <c r="S117" i="45"/>
  <c r="S118" i="45"/>
  <c r="S119" i="45"/>
  <c r="S120" i="45"/>
  <c r="S121" i="45"/>
  <c r="S122" i="45"/>
  <c r="S123" i="45"/>
  <c r="S124" i="45"/>
  <c r="S125" i="45"/>
  <c r="S126" i="45"/>
  <c r="S127" i="45"/>
  <c r="S128" i="45"/>
  <c r="S129" i="45"/>
  <c r="S130" i="45"/>
  <c r="S131" i="45"/>
  <c r="S132" i="45"/>
  <c r="S133" i="45"/>
  <c r="S134" i="45"/>
  <c r="S135" i="45"/>
  <c r="S136" i="45"/>
  <c r="S137" i="45"/>
  <c r="S138" i="45"/>
  <c r="S139" i="45"/>
  <c r="S140" i="45"/>
  <c r="S141" i="45"/>
  <c r="S142" i="45"/>
  <c r="S143" i="45"/>
  <c r="S144" i="45"/>
  <c r="S145" i="45"/>
  <c r="S146" i="45"/>
  <c r="S147" i="45"/>
  <c r="S148" i="45"/>
  <c r="S149" i="45"/>
  <c r="S150" i="45"/>
  <c r="S151" i="45"/>
  <c r="S152" i="45"/>
  <c r="S153" i="45"/>
  <c r="S154" i="45"/>
  <c r="S155" i="45"/>
  <c r="S156" i="45"/>
  <c r="S157" i="45"/>
  <c r="S158" i="45"/>
  <c r="S159" i="45"/>
  <c r="S160" i="45"/>
  <c r="S161" i="45"/>
  <c r="S162" i="45"/>
  <c r="S163" i="45"/>
  <c r="S164" i="45"/>
  <c r="S165" i="45"/>
  <c r="S166" i="45"/>
  <c r="S167" i="45"/>
  <c r="S168" i="45"/>
  <c r="S169" i="45"/>
  <c r="S170" i="45"/>
  <c r="S171" i="45"/>
  <c r="S172" i="45"/>
  <c r="S173" i="45"/>
  <c r="S174" i="45"/>
  <c r="S175" i="45"/>
  <c r="S176" i="45"/>
  <c r="S177" i="45"/>
  <c r="S178" i="45"/>
  <c r="S179" i="45"/>
  <c r="S180" i="45"/>
  <c r="S181" i="45"/>
  <c r="S182" i="45"/>
  <c r="S183" i="45"/>
  <c r="S184" i="45"/>
  <c r="S185" i="45"/>
  <c r="S186" i="45"/>
  <c r="S187" i="45"/>
  <c r="S188" i="45"/>
  <c r="S189" i="45"/>
  <c r="S190" i="45"/>
  <c r="S191" i="45"/>
  <c r="S192" i="45"/>
  <c r="S193" i="45"/>
  <c r="S194" i="45"/>
  <c r="S195" i="45"/>
  <c r="S196" i="45"/>
  <c r="S197" i="45"/>
  <c r="S198" i="45"/>
  <c r="S199" i="45"/>
  <c r="S200" i="45"/>
  <c r="S201" i="45"/>
  <c r="S202" i="45"/>
  <c r="S203" i="45"/>
  <c r="S204" i="45"/>
  <c r="S205" i="45"/>
  <c r="S206" i="45"/>
  <c r="S207" i="45"/>
  <c r="S208" i="45"/>
  <c r="S209" i="45"/>
  <c r="S210" i="45"/>
  <c r="S211" i="45"/>
  <c r="S212" i="45"/>
  <c r="S213" i="45"/>
  <c r="S214" i="45"/>
  <c r="S215" i="45"/>
  <c r="S216" i="45"/>
  <c r="S217" i="45"/>
  <c r="S218" i="45"/>
  <c r="S219" i="45"/>
  <c r="S220" i="45"/>
  <c r="S221" i="45"/>
  <c r="S222" i="45"/>
  <c r="S223" i="45"/>
  <c r="S224" i="45"/>
  <c r="S225" i="45"/>
  <c r="S226" i="45"/>
  <c r="S227" i="45"/>
  <c r="S228" i="45"/>
  <c r="S229" i="45"/>
  <c r="S230" i="45"/>
  <c r="S231" i="45"/>
  <c r="S232" i="45"/>
  <c r="S233" i="45"/>
  <c r="S234" i="45"/>
  <c r="S235" i="45"/>
  <c r="S236" i="45"/>
  <c r="S237" i="45"/>
  <c r="S238" i="45"/>
  <c r="S239" i="45"/>
  <c r="S240" i="45"/>
  <c r="S241" i="45"/>
  <c r="S242" i="45"/>
  <c r="S243" i="45"/>
  <c r="S244" i="45"/>
  <c r="S245" i="45"/>
  <c r="S246" i="45"/>
  <c r="S247" i="45"/>
  <c r="S248" i="45"/>
  <c r="S249" i="45"/>
  <c r="S250" i="45"/>
  <c r="S251" i="45"/>
  <c r="S252" i="45"/>
  <c r="S253" i="45"/>
  <c r="S254" i="45"/>
  <c r="S255" i="45"/>
  <c r="S256" i="45"/>
  <c r="S257" i="45"/>
  <c r="S258" i="45"/>
  <c r="S259" i="45"/>
  <c r="S260" i="45"/>
  <c r="S261" i="45"/>
  <c r="S262" i="45"/>
  <c r="S263" i="45"/>
  <c r="S264" i="45"/>
  <c r="S265" i="45"/>
  <c r="S266" i="45"/>
  <c r="S267" i="45"/>
  <c r="S268" i="45"/>
  <c r="S269" i="45"/>
  <c r="S270" i="45"/>
  <c r="S271" i="45"/>
  <c r="S272" i="45"/>
  <c r="S273" i="45"/>
  <c r="S274" i="45"/>
  <c r="S275" i="45"/>
  <c r="S276" i="45"/>
  <c r="S277" i="45"/>
  <c r="S278" i="45"/>
  <c r="S279" i="45"/>
  <c r="S280" i="45"/>
  <c r="S281" i="45"/>
  <c r="S282" i="45"/>
  <c r="S283" i="45"/>
  <c r="S284" i="45"/>
  <c r="S285" i="45"/>
  <c r="S286" i="45"/>
  <c r="S287" i="45"/>
  <c r="S288" i="45"/>
  <c r="S289" i="45"/>
  <c r="S290" i="45"/>
  <c r="S291" i="45"/>
  <c r="S292" i="45"/>
  <c r="S293" i="45"/>
  <c r="S294" i="45"/>
  <c r="S295" i="45"/>
  <c r="S296" i="45"/>
  <c r="S297" i="45"/>
  <c r="S298" i="45"/>
  <c r="S299" i="45"/>
  <c r="S300" i="45"/>
  <c r="R1" i="45"/>
  <c r="R2" i="45"/>
  <c r="R3" i="45"/>
  <c r="R4" i="45"/>
  <c r="R5" i="45"/>
  <c r="R6" i="45"/>
  <c r="R7" i="45"/>
  <c r="R8" i="45"/>
  <c r="R9" i="45"/>
  <c r="R10" i="45"/>
  <c r="R11" i="45"/>
  <c r="R12" i="45"/>
  <c r="R13" i="45"/>
  <c r="R14" i="45"/>
  <c r="R15" i="45"/>
  <c r="R16" i="45"/>
  <c r="R17" i="45"/>
  <c r="R18" i="45"/>
  <c r="R19"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R66" i="45"/>
  <c r="R67" i="45"/>
  <c r="R68" i="45"/>
  <c r="R69" i="45"/>
  <c r="R70" i="45"/>
  <c r="R71" i="45"/>
  <c r="R72" i="45"/>
  <c r="R73" i="45"/>
  <c r="R74" i="45"/>
  <c r="R75" i="45"/>
  <c r="R76" i="45"/>
  <c r="R77" i="45"/>
  <c r="R78" i="45"/>
  <c r="R79" i="45"/>
  <c r="R80" i="45"/>
  <c r="R81" i="45"/>
  <c r="R82" i="45"/>
  <c r="R83" i="45"/>
  <c r="R84" i="45"/>
  <c r="R85" i="45"/>
  <c r="R86" i="45"/>
  <c r="R87" i="45"/>
  <c r="R88" i="45"/>
  <c r="R89" i="45"/>
  <c r="R90" i="45"/>
  <c r="R91" i="45"/>
  <c r="R92" i="45"/>
  <c r="R93" i="45"/>
  <c r="R94" i="45"/>
  <c r="R95" i="45"/>
  <c r="R96" i="45"/>
  <c r="R97" i="45"/>
  <c r="R98" i="45"/>
  <c r="R99" i="45"/>
  <c r="R100" i="45"/>
  <c r="R101" i="45"/>
  <c r="R102" i="45"/>
  <c r="R103" i="45"/>
  <c r="R104" i="45"/>
  <c r="R105" i="45"/>
  <c r="R106" i="45"/>
  <c r="R107" i="45"/>
  <c r="R108" i="45"/>
  <c r="R109" i="45"/>
  <c r="R110" i="45"/>
  <c r="R111" i="45"/>
  <c r="R112" i="45"/>
  <c r="R113" i="45"/>
  <c r="R114" i="45"/>
  <c r="R115" i="45"/>
  <c r="R116" i="45"/>
  <c r="R117" i="45"/>
  <c r="R118" i="45"/>
  <c r="R119" i="45"/>
  <c r="R120" i="45"/>
  <c r="R121" i="45"/>
  <c r="R122" i="45"/>
  <c r="R123" i="45"/>
  <c r="R124" i="45"/>
  <c r="R125" i="45"/>
  <c r="R126" i="45"/>
  <c r="R127" i="45"/>
  <c r="R128" i="45"/>
  <c r="R129" i="45"/>
  <c r="R130" i="45"/>
  <c r="R131" i="45"/>
  <c r="R132" i="45"/>
  <c r="R133" i="45"/>
  <c r="R134" i="45"/>
  <c r="R135" i="45"/>
  <c r="R136" i="45"/>
  <c r="R137" i="45"/>
  <c r="R138" i="45"/>
  <c r="R139" i="45"/>
  <c r="R140" i="45"/>
  <c r="R141" i="45"/>
  <c r="R142" i="45"/>
  <c r="R143" i="45"/>
  <c r="R144" i="45"/>
  <c r="R145" i="45"/>
  <c r="R146" i="45"/>
  <c r="R147" i="45"/>
  <c r="R148" i="45"/>
  <c r="R149" i="45"/>
  <c r="R150" i="45"/>
  <c r="R151" i="45"/>
  <c r="R152" i="45"/>
  <c r="R153" i="45"/>
  <c r="R154" i="45"/>
  <c r="R155" i="45"/>
  <c r="R156" i="45"/>
  <c r="R157" i="45"/>
  <c r="R158" i="45"/>
  <c r="R159" i="45"/>
  <c r="R160" i="45"/>
  <c r="R161" i="45"/>
  <c r="R162" i="45"/>
  <c r="R163" i="45"/>
  <c r="R164" i="45"/>
  <c r="R165" i="45"/>
  <c r="R166" i="45"/>
  <c r="R167" i="45"/>
  <c r="R168" i="45"/>
  <c r="R169" i="45"/>
  <c r="R170" i="45"/>
  <c r="R171" i="45"/>
  <c r="R172" i="45"/>
  <c r="R173" i="45"/>
  <c r="R174" i="45"/>
  <c r="R175" i="45"/>
  <c r="R176" i="45"/>
  <c r="R177" i="45"/>
  <c r="R178" i="45"/>
  <c r="R179" i="45"/>
  <c r="R180" i="45"/>
  <c r="R181" i="45"/>
  <c r="R182" i="45"/>
  <c r="R183" i="45"/>
  <c r="R184" i="45"/>
  <c r="R185" i="45"/>
  <c r="R186" i="45"/>
  <c r="R187" i="45"/>
  <c r="R188" i="45"/>
  <c r="R189" i="45"/>
  <c r="R190" i="45"/>
  <c r="R191" i="45"/>
  <c r="R192" i="45"/>
  <c r="R193" i="45"/>
  <c r="R194" i="45"/>
  <c r="R195" i="45"/>
  <c r="R196" i="45"/>
  <c r="R197" i="45"/>
  <c r="R198" i="45"/>
  <c r="R199" i="45"/>
  <c r="R200" i="45"/>
  <c r="R201" i="45"/>
  <c r="R202" i="45"/>
  <c r="R203" i="45"/>
  <c r="R204" i="45"/>
  <c r="R205" i="45"/>
  <c r="R206" i="45"/>
  <c r="R207" i="45"/>
  <c r="R208" i="45"/>
  <c r="R209" i="45"/>
  <c r="R210" i="45"/>
  <c r="R211" i="45"/>
  <c r="R212" i="45"/>
  <c r="R213" i="45"/>
  <c r="R214" i="45"/>
  <c r="R215" i="45"/>
  <c r="R216" i="45"/>
  <c r="R217" i="45"/>
  <c r="R218" i="45"/>
  <c r="R219" i="45"/>
  <c r="R220" i="45"/>
  <c r="R221" i="45"/>
  <c r="R222" i="45"/>
  <c r="R223" i="45"/>
  <c r="R224" i="45"/>
  <c r="R225" i="45"/>
  <c r="R226" i="45"/>
  <c r="R227" i="45"/>
  <c r="R228" i="45"/>
  <c r="R229" i="45"/>
  <c r="R230" i="45"/>
  <c r="R231" i="45"/>
  <c r="R232" i="45"/>
  <c r="R233" i="45"/>
  <c r="R234" i="45"/>
  <c r="R235" i="45"/>
  <c r="R236" i="45"/>
  <c r="R237" i="45"/>
  <c r="R238" i="45"/>
  <c r="R239" i="45"/>
  <c r="R240" i="45"/>
  <c r="R241" i="45"/>
  <c r="R242" i="45"/>
  <c r="R243" i="45"/>
  <c r="R244" i="45"/>
  <c r="R245" i="45"/>
  <c r="R246" i="45"/>
  <c r="R247" i="45"/>
  <c r="R248" i="45"/>
  <c r="R249" i="45"/>
  <c r="R250" i="45"/>
  <c r="R251" i="45"/>
  <c r="R252" i="45"/>
  <c r="R253" i="45"/>
  <c r="R254" i="45"/>
  <c r="R255" i="45"/>
  <c r="R256" i="45"/>
  <c r="R257" i="45"/>
  <c r="R258" i="45"/>
  <c r="R259" i="45"/>
  <c r="R260" i="45"/>
  <c r="R261" i="45"/>
  <c r="R262" i="45"/>
  <c r="R263" i="45"/>
  <c r="R264" i="45"/>
  <c r="R265" i="45"/>
  <c r="R266" i="45"/>
  <c r="R267" i="45"/>
  <c r="R268" i="45"/>
  <c r="R269" i="45"/>
  <c r="R270" i="45"/>
  <c r="R271" i="45"/>
  <c r="R272" i="45"/>
  <c r="R273" i="45"/>
  <c r="R274" i="45"/>
  <c r="R275" i="45"/>
  <c r="R276" i="45"/>
  <c r="R277" i="45"/>
  <c r="R278" i="45"/>
  <c r="R279" i="45"/>
  <c r="R280" i="45"/>
  <c r="R281" i="45"/>
  <c r="R282" i="45"/>
  <c r="R283" i="45"/>
  <c r="R284" i="45"/>
  <c r="R285" i="45"/>
  <c r="R286" i="45"/>
  <c r="R287" i="45"/>
  <c r="R288" i="45"/>
  <c r="R289" i="45"/>
  <c r="R290" i="45"/>
  <c r="R291" i="45"/>
  <c r="R292" i="45"/>
  <c r="R293" i="45"/>
  <c r="R294" i="45"/>
  <c r="R295" i="45"/>
  <c r="R296" i="45"/>
  <c r="R297" i="45"/>
  <c r="R298" i="45"/>
  <c r="R299" i="45"/>
  <c r="R300" i="45"/>
  <c r="P1" i="45"/>
  <c r="P2" i="45"/>
  <c r="P3" i="45"/>
  <c r="P4" i="45"/>
  <c r="P5" i="45"/>
  <c r="P6" i="45"/>
  <c r="P7" i="45"/>
  <c r="P8" i="45"/>
  <c r="P9" i="45"/>
  <c r="P10" i="45"/>
  <c r="P11" i="45"/>
  <c r="P12" i="45"/>
  <c r="P13" i="45"/>
  <c r="P14" i="45"/>
  <c r="P15" i="45"/>
  <c r="P16" i="45"/>
  <c r="P17" i="45"/>
  <c r="P18" i="45"/>
  <c r="P19" i="45"/>
  <c r="P20" i="45"/>
  <c r="P21" i="45"/>
  <c r="P22" i="45"/>
  <c r="P23" i="45"/>
  <c r="P24" i="45"/>
  <c r="P25" i="45"/>
  <c r="P26" i="45"/>
  <c r="P27" i="45"/>
  <c r="P28" i="45"/>
  <c r="P29" i="45"/>
  <c r="P30" i="45"/>
  <c r="P31" i="45"/>
  <c r="P32" i="45"/>
  <c r="P33" i="45"/>
  <c r="P34" i="45"/>
  <c r="P35" i="45"/>
  <c r="P36" i="45"/>
  <c r="P37" i="45"/>
  <c r="P38" i="45"/>
  <c r="P39" i="45"/>
  <c r="P40" i="45"/>
  <c r="P41" i="45"/>
  <c r="P42" i="45"/>
  <c r="P43" i="45"/>
  <c r="P44" i="45"/>
  <c r="P45" i="45"/>
  <c r="P46" i="45"/>
  <c r="P47" i="45"/>
  <c r="P48" i="45"/>
  <c r="P49" i="45"/>
  <c r="P50" i="45"/>
  <c r="P51" i="45"/>
  <c r="P52" i="45"/>
  <c r="P53" i="45"/>
  <c r="P54" i="45"/>
  <c r="P55" i="45"/>
  <c r="P56" i="45"/>
  <c r="P57" i="45"/>
  <c r="P58" i="45"/>
  <c r="P59" i="45"/>
  <c r="P60" i="45"/>
  <c r="P61" i="45"/>
  <c r="P62" i="45"/>
  <c r="P63" i="45"/>
  <c r="P64" i="45"/>
  <c r="P65" i="45"/>
  <c r="P66" i="45"/>
  <c r="P67" i="45"/>
  <c r="P68" i="45"/>
  <c r="P69" i="45"/>
  <c r="P70" i="45"/>
  <c r="P71" i="45"/>
  <c r="P72" i="45"/>
  <c r="P73" i="45"/>
  <c r="P74" i="45"/>
  <c r="P75" i="45"/>
  <c r="P76" i="45"/>
  <c r="P77" i="45"/>
  <c r="P78" i="45"/>
  <c r="P79" i="45"/>
  <c r="P80" i="45"/>
  <c r="P81" i="45"/>
  <c r="P82" i="45"/>
  <c r="P83" i="45"/>
  <c r="P84" i="45"/>
  <c r="P85" i="45"/>
  <c r="P86" i="45"/>
  <c r="P87" i="45"/>
  <c r="P88" i="45"/>
  <c r="P89" i="45"/>
  <c r="P90" i="45"/>
  <c r="P91" i="45"/>
  <c r="P92" i="45"/>
  <c r="P93" i="45"/>
  <c r="P94" i="45"/>
  <c r="P95" i="45"/>
  <c r="P96" i="45"/>
  <c r="P97" i="45"/>
  <c r="P98" i="45"/>
  <c r="P99" i="45"/>
  <c r="P100" i="45"/>
  <c r="P101" i="45"/>
  <c r="P102" i="45"/>
  <c r="P103" i="45"/>
  <c r="P104" i="45"/>
  <c r="P105" i="45"/>
  <c r="P106" i="45"/>
  <c r="P107" i="45"/>
  <c r="P108" i="45"/>
  <c r="P109" i="45"/>
  <c r="P110" i="45"/>
  <c r="P111" i="45"/>
  <c r="P112" i="45"/>
  <c r="P113" i="45"/>
  <c r="P114" i="45"/>
  <c r="P115" i="45"/>
  <c r="P116" i="45"/>
  <c r="P117" i="45"/>
  <c r="P118" i="45"/>
  <c r="P119" i="45"/>
  <c r="P120" i="45"/>
  <c r="P121" i="45"/>
  <c r="P122" i="45"/>
  <c r="P123" i="45"/>
  <c r="P124" i="45"/>
  <c r="P125" i="45"/>
  <c r="P126" i="45"/>
  <c r="P127" i="45"/>
  <c r="P128" i="45"/>
  <c r="P129" i="45"/>
  <c r="P130" i="45"/>
  <c r="P131" i="45"/>
  <c r="P132" i="45"/>
  <c r="P133" i="45"/>
  <c r="P134" i="45"/>
  <c r="P135" i="45"/>
  <c r="P136" i="45"/>
  <c r="P137" i="45"/>
  <c r="P138" i="45"/>
  <c r="P139" i="45"/>
  <c r="P140" i="45"/>
  <c r="P141" i="45"/>
  <c r="P142" i="45"/>
  <c r="P143" i="45"/>
  <c r="P144" i="45"/>
  <c r="P145" i="45"/>
  <c r="P146" i="45"/>
  <c r="P147" i="45"/>
  <c r="P148" i="45"/>
  <c r="P149" i="45"/>
  <c r="P150" i="45"/>
  <c r="P151" i="45"/>
  <c r="P152" i="45"/>
  <c r="P153" i="45"/>
  <c r="P154" i="45"/>
  <c r="P155" i="45"/>
  <c r="P156" i="45"/>
  <c r="P157" i="45"/>
  <c r="P158" i="45"/>
  <c r="P159" i="45"/>
  <c r="P160" i="45"/>
  <c r="P161" i="45"/>
  <c r="P162" i="45"/>
  <c r="P163" i="45"/>
  <c r="P164" i="45"/>
  <c r="P165" i="45"/>
  <c r="P166" i="45"/>
  <c r="P167" i="45"/>
  <c r="P168" i="45"/>
  <c r="P169" i="45"/>
  <c r="P170" i="45"/>
  <c r="P171" i="45"/>
  <c r="P172" i="45"/>
  <c r="P173" i="45"/>
  <c r="P174" i="45"/>
  <c r="P175" i="45"/>
  <c r="P176" i="45"/>
  <c r="P177" i="45"/>
  <c r="P178" i="45"/>
  <c r="P179" i="45"/>
  <c r="P180" i="45"/>
  <c r="P181" i="45"/>
  <c r="P182" i="45"/>
  <c r="P183" i="45"/>
  <c r="P184" i="45"/>
  <c r="P185" i="45"/>
  <c r="P186" i="45"/>
  <c r="P187" i="45"/>
  <c r="P188" i="45"/>
  <c r="P189" i="45"/>
  <c r="P190" i="45"/>
  <c r="P191" i="45"/>
  <c r="P192" i="45"/>
  <c r="P193" i="45"/>
  <c r="P194" i="45"/>
  <c r="P195" i="45"/>
  <c r="P196" i="45"/>
  <c r="P197" i="45"/>
  <c r="P198" i="45"/>
  <c r="P199" i="45"/>
  <c r="P200" i="45"/>
  <c r="P201" i="45"/>
  <c r="P202" i="45"/>
  <c r="P203" i="45"/>
  <c r="P204" i="45"/>
  <c r="P205" i="45"/>
  <c r="P206" i="45"/>
  <c r="P207" i="45"/>
  <c r="P208" i="45"/>
  <c r="P209" i="45"/>
  <c r="P210" i="45"/>
  <c r="P211" i="45"/>
  <c r="P212" i="45"/>
  <c r="P213" i="45"/>
  <c r="P214" i="45"/>
  <c r="P215" i="45"/>
  <c r="P216" i="45"/>
  <c r="P217" i="45"/>
  <c r="P218" i="45"/>
  <c r="P219" i="45"/>
  <c r="P220" i="45"/>
  <c r="P221" i="45"/>
  <c r="P222" i="45"/>
  <c r="P223" i="45"/>
  <c r="P224" i="45"/>
  <c r="P225" i="45"/>
  <c r="P226" i="45"/>
  <c r="P227" i="45"/>
  <c r="P228" i="45"/>
  <c r="P229" i="45"/>
  <c r="P230" i="45"/>
  <c r="P231" i="45"/>
  <c r="P232" i="45"/>
  <c r="P233" i="45"/>
  <c r="P234" i="45"/>
  <c r="P235" i="45"/>
  <c r="P236" i="45"/>
  <c r="P237" i="45"/>
  <c r="P238" i="45"/>
  <c r="P239" i="45"/>
  <c r="P240" i="45"/>
  <c r="P241" i="45"/>
  <c r="P242" i="45"/>
  <c r="P243" i="45"/>
  <c r="P244" i="45"/>
  <c r="P245" i="45"/>
  <c r="P246" i="45"/>
  <c r="P247" i="45"/>
  <c r="P248" i="45"/>
  <c r="P249" i="45"/>
  <c r="P250" i="45"/>
  <c r="P251" i="45"/>
  <c r="P252" i="45"/>
  <c r="P253" i="45"/>
  <c r="P254" i="45"/>
  <c r="P255" i="45"/>
  <c r="P256" i="45"/>
  <c r="P257" i="45"/>
  <c r="P258" i="45"/>
  <c r="P259" i="45"/>
  <c r="P260" i="45"/>
  <c r="P261" i="45"/>
  <c r="P262" i="45"/>
  <c r="P263" i="45"/>
  <c r="P264" i="45"/>
  <c r="P265" i="45"/>
  <c r="P266" i="45"/>
  <c r="P267" i="45"/>
  <c r="P268" i="45"/>
  <c r="P269" i="45"/>
  <c r="P270" i="45"/>
  <c r="P271" i="45"/>
  <c r="P272" i="45"/>
  <c r="P273" i="45"/>
  <c r="P274" i="45"/>
  <c r="P275" i="45"/>
  <c r="P276" i="45"/>
  <c r="P277" i="45"/>
  <c r="P278" i="45"/>
  <c r="P279" i="45"/>
  <c r="P280" i="45"/>
  <c r="P281" i="45"/>
  <c r="P282" i="45"/>
  <c r="P283" i="45"/>
  <c r="P284" i="45"/>
  <c r="P285" i="45"/>
  <c r="P286" i="45"/>
  <c r="P287" i="45"/>
  <c r="P288" i="45"/>
  <c r="P289" i="45"/>
  <c r="P290" i="45"/>
  <c r="P291" i="45"/>
  <c r="P292" i="45"/>
  <c r="P293" i="45"/>
  <c r="P294" i="45"/>
  <c r="P295" i="45"/>
  <c r="P296" i="45"/>
  <c r="P297" i="45"/>
  <c r="P298" i="45"/>
  <c r="P299" i="45"/>
  <c r="P300" i="45"/>
  <c r="O1" i="45"/>
  <c r="O2" i="45"/>
  <c r="O3" i="45"/>
  <c r="O4" i="45"/>
  <c r="O5" i="45"/>
  <c r="O6" i="45"/>
  <c r="O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201" i="45"/>
  <c r="O202" i="45"/>
  <c r="O203" i="45"/>
  <c r="O204" i="45"/>
  <c r="O205" i="45"/>
  <c r="O206" i="45"/>
  <c r="O207" i="45"/>
  <c r="O208" i="45"/>
  <c r="O209" i="45"/>
  <c r="O210" i="45"/>
  <c r="O211" i="45"/>
  <c r="O212" i="45"/>
  <c r="O213" i="45"/>
  <c r="O214" i="45"/>
  <c r="O215" i="45"/>
  <c r="O216" i="45"/>
  <c r="O217" i="45"/>
  <c r="O218" i="45"/>
  <c r="O219" i="45"/>
  <c r="O220" i="45"/>
  <c r="O221" i="45"/>
  <c r="O222" i="45"/>
  <c r="O223" i="45"/>
  <c r="O224" i="45"/>
  <c r="O225" i="45"/>
  <c r="O226" i="45"/>
  <c r="O227" i="45"/>
  <c r="O228" i="45"/>
  <c r="O229" i="45"/>
  <c r="O230" i="45"/>
  <c r="O231" i="45"/>
  <c r="O232" i="45"/>
  <c r="O233" i="45"/>
  <c r="O234" i="45"/>
  <c r="O235" i="45"/>
  <c r="O236" i="45"/>
  <c r="O237" i="45"/>
  <c r="O238" i="45"/>
  <c r="O239" i="45"/>
  <c r="O240" i="45"/>
  <c r="O241" i="45"/>
  <c r="O242" i="45"/>
  <c r="O243" i="45"/>
  <c r="O244" i="45"/>
  <c r="O245" i="45"/>
  <c r="O246" i="45"/>
  <c r="O247" i="45"/>
  <c r="O248" i="45"/>
  <c r="O249" i="45"/>
  <c r="O250" i="45"/>
  <c r="O251" i="45"/>
  <c r="O252" i="45"/>
  <c r="O253" i="45"/>
  <c r="O254" i="45"/>
  <c r="O255" i="45"/>
  <c r="O256" i="45"/>
  <c r="O257" i="45"/>
  <c r="O258" i="45"/>
  <c r="O259" i="45"/>
  <c r="O260" i="45"/>
  <c r="O261" i="45"/>
  <c r="O262" i="45"/>
  <c r="O263" i="45"/>
  <c r="O264" i="45"/>
  <c r="O265" i="45"/>
  <c r="O266" i="45"/>
  <c r="O267" i="45"/>
  <c r="O268" i="45"/>
  <c r="O269" i="45"/>
  <c r="O270" i="45"/>
  <c r="O271" i="45"/>
  <c r="O272" i="45"/>
  <c r="O273" i="45"/>
  <c r="O274" i="45"/>
  <c r="O275" i="45"/>
  <c r="O276" i="45"/>
  <c r="O277" i="45"/>
  <c r="O278" i="45"/>
  <c r="O279" i="45"/>
  <c r="O280" i="45"/>
  <c r="O281" i="45"/>
  <c r="O282" i="45"/>
  <c r="O283" i="45"/>
  <c r="O284" i="45"/>
  <c r="O285" i="45"/>
  <c r="O286" i="45"/>
  <c r="O287" i="45"/>
  <c r="O288" i="45"/>
  <c r="O289" i="45"/>
  <c r="O290" i="45"/>
  <c r="O291" i="45"/>
  <c r="O292" i="45"/>
  <c r="O293" i="45"/>
  <c r="O294" i="45"/>
  <c r="O295" i="45"/>
  <c r="O296" i="45"/>
  <c r="O297" i="45"/>
  <c r="O298" i="45"/>
  <c r="O299" i="45"/>
  <c r="O300" i="45"/>
  <c r="N1" i="45"/>
  <c r="N2" i="45"/>
  <c r="N3" i="45"/>
  <c r="N4" i="45"/>
  <c r="N5" i="45"/>
  <c r="N6" i="45"/>
  <c r="N7" i="45"/>
  <c r="N8" i="45"/>
  <c r="N9" i="45"/>
  <c r="N10" i="45"/>
  <c r="N11" i="45"/>
  <c r="N12" i="45"/>
  <c r="N13" i="45"/>
  <c r="N14" i="45"/>
  <c r="N15" i="45"/>
  <c r="N16" i="45"/>
  <c r="N17" i="45"/>
  <c r="N18" i="45"/>
  <c r="N19" i="45"/>
  <c r="N20" i="45"/>
  <c r="N21" i="45"/>
  <c r="N22" i="45"/>
  <c r="N23" i="45"/>
  <c r="N24" i="45"/>
  <c r="N25" i="45"/>
  <c r="N26" i="45"/>
  <c r="N27" i="45"/>
  <c r="N28" i="45"/>
  <c r="N29" i="45"/>
  <c r="N30" i="45"/>
  <c r="N31" i="45"/>
  <c r="N32" i="45"/>
  <c r="N33" i="45"/>
  <c r="N34" i="45"/>
  <c r="N35" i="45"/>
  <c r="N36" i="45"/>
  <c r="N37" i="45"/>
  <c r="N38" i="45"/>
  <c r="N39" i="45"/>
  <c r="N40" i="45"/>
  <c r="N41" i="45"/>
  <c r="N42" i="45"/>
  <c r="N43" i="45"/>
  <c r="N44" i="45"/>
  <c r="N45" i="45"/>
  <c r="N46" i="45"/>
  <c r="N47" i="45"/>
  <c r="N48" i="45"/>
  <c r="N49" i="45"/>
  <c r="N50" i="45"/>
  <c r="N51" i="45"/>
  <c r="N52" i="45"/>
  <c r="N53" i="45"/>
  <c r="N54" i="45"/>
  <c r="N55" i="45"/>
  <c r="N56" i="45"/>
  <c r="N57" i="45"/>
  <c r="N58" i="45"/>
  <c r="N59" i="45"/>
  <c r="N60" i="45"/>
  <c r="N61" i="45"/>
  <c r="N62" i="45"/>
  <c r="N63" i="45"/>
  <c r="N64" i="45"/>
  <c r="N65" i="45"/>
  <c r="N66" i="45"/>
  <c r="N67" i="45"/>
  <c r="N68" i="45"/>
  <c r="N69" i="45"/>
  <c r="N70" i="45"/>
  <c r="N71" i="45"/>
  <c r="N72" i="45"/>
  <c r="N73" i="45"/>
  <c r="N74" i="45"/>
  <c r="N75" i="45"/>
  <c r="N76" i="45"/>
  <c r="N77" i="45"/>
  <c r="N78" i="45"/>
  <c r="N79" i="45"/>
  <c r="N80" i="45"/>
  <c r="N81" i="45"/>
  <c r="N82" i="45"/>
  <c r="N83" i="45"/>
  <c r="N84" i="45"/>
  <c r="N85" i="45"/>
  <c r="N86" i="45"/>
  <c r="N87" i="45"/>
  <c r="N88" i="45"/>
  <c r="N89" i="45"/>
  <c r="N90" i="45"/>
  <c r="N91" i="45"/>
  <c r="N92" i="45"/>
  <c r="N93" i="45"/>
  <c r="N94" i="45"/>
  <c r="N95" i="45"/>
  <c r="N96" i="45"/>
  <c r="N97" i="45"/>
  <c r="N98" i="45"/>
  <c r="N99" i="45"/>
  <c r="N100" i="45"/>
  <c r="N101" i="45"/>
  <c r="N102" i="45"/>
  <c r="N103" i="45"/>
  <c r="N104" i="45"/>
  <c r="N105" i="45"/>
  <c r="N106" i="45"/>
  <c r="N107" i="45"/>
  <c r="N108" i="45"/>
  <c r="N109" i="45"/>
  <c r="N110" i="45"/>
  <c r="N111" i="45"/>
  <c r="N112" i="45"/>
  <c r="N113" i="45"/>
  <c r="N114" i="45"/>
  <c r="N115" i="45"/>
  <c r="N116" i="45"/>
  <c r="N117" i="45"/>
  <c r="N118" i="45"/>
  <c r="N119" i="45"/>
  <c r="N120" i="45"/>
  <c r="N121" i="45"/>
  <c r="N122" i="45"/>
  <c r="N123" i="45"/>
  <c r="N124" i="45"/>
  <c r="N125" i="45"/>
  <c r="N126" i="45"/>
  <c r="N127" i="45"/>
  <c r="N128" i="45"/>
  <c r="N129" i="45"/>
  <c r="N130" i="45"/>
  <c r="N131" i="45"/>
  <c r="N132" i="45"/>
  <c r="N133" i="45"/>
  <c r="N134" i="45"/>
  <c r="N135" i="45"/>
  <c r="N136" i="45"/>
  <c r="N137" i="45"/>
  <c r="N138" i="45"/>
  <c r="N139" i="45"/>
  <c r="N140" i="45"/>
  <c r="N141" i="45"/>
  <c r="N142" i="45"/>
  <c r="N143" i="45"/>
  <c r="N144" i="45"/>
  <c r="N145" i="45"/>
  <c r="N146" i="45"/>
  <c r="N147" i="45"/>
  <c r="N148" i="45"/>
  <c r="N149" i="45"/>
  <c r="N150" i="45"/>
  <c r="N151" i="45"/>
  <c r="N152" i="45"/>
  <c r="N153" i="45"/>
  <c r="N154" i="45"/>
  <c r="N155" i="45"/>
  <c r="N156" i="45"/>
  <c r="N157" i="45"/>
  <c r="N158" i="45"/>
  <c r="N159" i="45"/>
  <c r="N160" i="45"/>
  <c r="N161" i="45"/>
  <c r="N162" i="45"/>
  <c r="N163" i="45"/>
  <c r="N164" i="45"/>
  <c r="N165" i="45"/>
  <c r="N166" i="45"/>
  <c r="N167" i="45"/>
  <c r="N168" i="45"/>
  <c r="N169" i="45"/>
  <c r="N170" i="45"/>
  <c r="N171" i="45"/>
  <c r="N172" i="45"/>
  <c r="N173" i="45"/>
  <c r="N174" i="45"/>
  <c r="N175" i="45"/>
  <c r="N176" i="45"/>
  <c r="N177" i="45"/>
  <c r="N178" i="45"/>
  <c r="N179" i="45"/>
  <c r="N180" i="45"/>
  <c r="N181" i="45"/>
  <c r="N182" i="45"/>
  <c r="N183" i="45"/>
  <c r="N184" i="45"/>
  <c r="N185" i="45"/>
  <c r="N186" i="45"/>
  <c r="N187" i="45"/>
  <c r="N188" i="45"/>
  <c r="N189" i="45"/>
  <c r="N190" i="45"/>
  <c r="N191" i="45"/>
  <c r="N192" i="45"/>
  <c r="N193" i="45"/>
  <c r="N194" i="45"/>
  <c r="N195" i="45"/>
  <c r="N196" i="45"/>
  <c r="N197" i="45"/>
  <c r="N198" i="45"/>
  <c r="N199" i="45"/>
  <c r="N200" i="45"/>
  <c r="N201" i="45"/>
  <c r="N202" i="45"/>
  <c r="N203" i="45"/>
  <c r="N204" i="45"/>
  <c r="N205" i="45"/>
  <c r="N206" i="45"/>
  <c r="N207" i="45"/>
  <c r="N208" i="45"/>
  <c r="N209" i="45"/>
  <c r="N210" i="45"/>
  <c r="N211" i="45"/>
  <c r="N212" i="45"/>
  <c r="N213" i="45"/>
  <c r="N214" i="45"/>
  <c r="N215" i="45"/>
  <c r="N216" i="45"/>
  <c r="N217" i="45"/>
  <c r="N218" i="45"/>
  <c r="N219" i="45"/>
  <c r="N220" i="45"/>
  <c r="N221" i="45"/>
  <c r="N222" i="45"/>
  <c r="N223" i="45"/>
  <c r="N224" i="45"/>
  <c r="N225" i="45"/>
  <c r="N226" i="45"/>
  <c r="N227" i="45"/>
  <c r="N228" i="45"/>
  <c r="N229" i="45"/>
  <c r="N230" i="45"/>
  <c r="N231" i="45"/>
  <c r="N232" i="45"/>
  <c r="N233" i="45"/>
  <c r="N234" i="45"/>
  <c r="N235" i="45"/>
  <c r="N236" i="45"/>
  <c r="N237" i="45"/>
  <c r="N238" i="45"/>
  <c r="N239" i="45"/>
  <c r="N240" i="45"/>
  <c r="N241" i="45"/>
  <c r="N242" i="45"/>
  <c r="N243" i="45"/>
  <c r="N244" i="45"/>
  <c r="N245" i="45"/>
  <c r="N246" i="45"/>
  <c r="N247" i="45"/>
  <c r="N248" i="45"/>
  <c r="N249" i="45"/>
  <c r="N250" i="45"/>
  <c r="N251" i="45"/>
  <c r="N252" i="45"/>
  <c r="N253" i="45"/>
  <c r="N254" i="45"/>
  <c r="N255" i="45"/>
  <c r="N256" i="45"/>
  <c r="N257" i="45"/>
  <c r="N258" i="45"/>
  <c r="N259" i="45"/>
  <c r="N260" i="45"/>
  <c r="N261" i="45"/>
  <c r="N262" i="45"/>
  <c r="N263" i="45"/>
  <c r="N264" i="45"/>
  <c r="N265" i="45"/>
  <c r="N266" i="45"/>
  <c r="N267" i="45"/>
  <c r="N268" i="45"/>
  <c r="N269" i="45"/>
  <c r="N270" i="45"/>
  <c r="N271" i="45"/>
  <c r="N272" i="45"/>
  <c r="N273" i="45"/>
  <c r="N274" i="45"/>
  <c r="N275" i="45"/>
  <c r="N276" i="45"/>
  <c r="N277" i="45"/>
  <c r="N278" i="45"/>
  <c r="N279" i="45"/>
  <c r="N280" i="45"/>
  <c r="N281" i="45"/>
  <c r="N282" i="45"/>
  <c r="N283" i="45"/>
  <c r="N284" i="45"/>
  <c r="N285" i="45"/>
  <c r="N286" i="45"/>
  <c r="N287" i="45"/>
  <c r="N288" i="45"/>
  <c r="N289" i="45"/>
  <c r="N290" i="45"/>
  <c r="N291" i="45"/>
  <c r="N292" i="45"/>
  <c r="N293" i="45"/>
  <c r="N294" i="45"/>
  <c r="N295" i="45"/>
  <c r="N296" i="45"/>
  <c r="N297" i="45"/>
  <c r="N298" i="45"/>
  <c r="N299" i="45"/>
  <c r="N300" i="45"/>
  <c r="L1" i="45"/>
  <c r="L2" i="45"/>
  <c r="L3" i="45"/>
  <c r="L4" i="45"/>
  <c r="L5" i="45"/>
  <c r="L6" i="45"/>
  <c r="L7" i="45"/>
  <c r="L8" i="45"/>
  <c r="L9" i="45"/>
  <c r="L10" i="45"/>
  <c r="L11" i="45"/>
  <c r="L12" i="45"/>
  <c r="L13" i="45"/>
  <c r="L14" i="45"/>
  <c r="L15" i="45"/>
  <c r="L16" i="45"/>
  <c r="L17" i="45"/>
  <c r="L18" i="45"/>
  <c r="L19" i="45"/>
  <c r="L20" i="45"/>
  <c r="L21" i="45"/>
  <c r="L22" i="45"/>
  <c r="L23" i="45"/>
  <c r="L24" i="45"/>
  <c r="L25" i="45"/>
  <c r="L26" i="45"/>
  <c r="L27" i="45"/>
  <c r="L28" i="45"/>
  <c r="L29" i="45"/>
  <c r="L30" i="45"/>
  <c r="L31" i="45"/>
  <c r="L32" i="45"/>
  <c r="L33" i="45"/>
  <c r="L34" i="45"/>
  <c r="L35" i="45"/>
  <c r="L36" i="45"/>
  <c r="L37" i="45"/>
  <c r="L38" i="45"/>
  <c r="L39" i="45"/>
  <c r="L40" i="45"/>
  <c r="L41" i="45"/>
  <c r="L42" i="45"/>
  <c r="L43" i="45"/>
  <c r="L44" i="45"/>
  <c r="L45" i="45"/>
  <c r="L46" i="45"/>
  <c r="L47" i="45"/>
  <c r="L48" i="45"/>
  <c r="L49" i="45"/>
  <c r="L50" i="45"/>
  <c r="L51" i="45"/>
  <c r="L52" i="45"/>
  <c r="L53" i="45"/>
  <c r="L54" i="45"/>
  <c r="L55" i="45"/>
  <c r="L56" i="45"/>
  <c r="L57" i="45"/>
  <c r="L58" i="45"/>
  <c r="L59" i="45"/>
  <c r="L60" i="45"/>
  <c r="L61" i="45"/>
  <c r="L62" i="45"/>
  <c r="L63" i="45"/>
  <c r="L64" i="45"/>
  <c r="L65" i="45"/>
  <c r="L66" i="45"/>
  <c r="L67" i="45"/>
  <c r="L68" i="45"/>
  <c r="L69" i="45"/>
  <c r="L70" i="45"/>
  <c r="L71" i="45"/>
  <c r="L72" i="45"/>
  <c r="L73" i="45"/>
  <c r="L74" i="45"/>
  <c r="L75" i="45"/>
  <c r="L76" i="45"/>
  <c r="L77" i="45"/>
  <c r="L78" i="45"/>
  <c r="L79" i="45"/>
  <c r="L80" i="45"/>
  <c r="L81" i="45"/>
  <c r="L82" i="45"/>
  <c r="L83" i="45"/>
  <c r="L84" i="45"/>
  <c r="L85" i="45"/>
  <c r="L86" i="45"/>
  <c r="L87" i="45"/>
  <c r="L88" i="45"/>
  <c r="L89" i="45"/>
  <c r="L90" i="45"/>
  <c r="L91" i="45"/>
  <c r="L92" i="45"/>
  <c r="L93" i="45"/>
  <c r="L94" i="45"/>
  <c r="L95" i="45"/>
  <c r="L96" i="45"/>
  <c r="L97" i="45"/>
  <c r="L98" i="45"/>
  <c r="L99" i="45"/>
  <c r="L100" i="45"/>
  <c r="L101" i="45"/>
  <c r="L102" i="45"/>
  <c r="L103" i="45"/>
  <c r="L104" i="45"/>
  <c r="L105" i="45"/>
  <c r="L106" i="45"/>
  <c r="L107" i="45"/>
  <c r="L108" i="45"/>
  <c r="L109" i="45"/>
  <c r="L110" i="45"/>
  <c r="L111" i="45"/>
  <c r="L112" i="45"/>
  <c r="L113" i="45"/>
  <c r="L114" i="45"/>
  <c r="L115" i="45"/>
  <c r="L116" i="45"/>
  <c r="L117" i="45"/>
  <c r="L118" i="45"/>
  <c r="L119" i="45"/>
  <c r="L120" i="45"/>
  <c r="L121" i="45"/>
  <c r="L122" i="45"/>
  <c r="L123" i="45"/>
  <c r="L124" i="45"/>
  <c r="L125" i="45"/>
  <c r="L126" i="45"/>
  <c r="L127" i="45"/>
  <c r="L128" i="45"/>
  <c r="L129" i="45"/>
  <c r="L130" i="45"/>
  <c r="L131" i="45"/>
  <c r="L132" i="45"/>
  <c r="L133" i="45"/>
  <c r="L134" i="45"/>
  <c r="L135" i="45"/>
  <c r="L136" i="45"/>
  <c r="L137" i="45"/>
  <c r="L138" i="45"/>
  <c r="L139" i="45"/>
  <c r="L140" i="45"/>
  <c r="L141" i="45"/>
  <c r="L142" i="45"/>
  <c r="L143" i="45"/>
  <c r="L144" i="45"/>
  <c r="L145" i="45"/>
  <c r="L146" i="45"/>
  <c r="L147" i="45"/>
  <c r="L148" i="45"/>
  <c r="L149" i="45"/>
  <c r="L150" i="45"/>
  <c r="L151" i="45"/>
  <c r="L152" i="45"/>
  <c r="L153" i="45"/>
  <c r="L154" i="45"/>
  <c r="L155" i="45"/>
  <c r="L156" i="45"/>
  <c r="L157" i="45"/>
  <c r="L158" i="45"/>
  <c r="L159" i="45"/>
  <c r="L160" i="45"/>
  <c r="L161" i="45"/>
  <c r="L162" i="45"/>
  <c r="L163" i="45"/>
  <c r="L164" i="45"/>
  <c r="L165" i="45"/>
  <c r="L166" i="45"/>
  <c r="L167" i="45"/>
  <c r="L168" i="45"/>
  <c r="L169" i="45"/>
  <c r="L170" i="45"/>
  <c r="L171" i="45"/>
  <c r="L172" i="45"/>
  <c r="L173" i="45"/>
  <c r="L174" i="45"/>
  <c r="L175" i="45"/>
  <c r="L176" i="45"/>
  <c r="L177" i="45"/>
  <c r="L178" i="45"/>
  <c r="L179" i="45"/>
  <c r="L180" i="45"/>
  <c r="L181" i="45"/>
  <c r="L182" i="45"/>
  <c r="L183" i="45"/>
  <c r="L184" i="45"/>
  <c r="L185" i="45"/>
  <c r="L186" i="45"/>
  <c r="L187" i="45"/>
  <c r="L188" i="45"/>
  <c r="L189" i="45"/>
  <c r="L190" i="45"/>
  <c r="L191" i="45"/>
  <c r="L192" i="45"/>
  <c r="L193" i="45"/>
  <c r="L194" i="45"/>
  <c r="L195" i="45"/>
  <c r="L196" i="45"/>
  <c r="L197" i="45"/>
  <c r="L198" i="45"/>
  <c r="L199" i="45"/>
  <c r="L200" i="45"/>
  <c r="L201" i="45"/>
  <c r="L202" i="45"/>
  <c r="L203" i="45"/>
  <c r="L204" i="45"/>
  <c r="L205" i="45"/>
  <c r="L206" i="45"/>
  <c r="L207" i="45"/>
  <c r="L208" i="45"/>
  <c r="L209" i="45"/>
  <c r="L210" i="45"/>
  <c r="L211" i="45"/>
  <c r="L212" i="45"/>
  <c r="L213" i="45"/>
  <c r="L214" i="45"/>
  <c r="L215" i="45"/>
  <c r="L216" i="45"/>
  <c r="L217" i="45"/>
  <c r="L218" i="45"/>
  <c r="L219" i="45"/>
  <c r="L220" i="45"/>
  <c r="L221" i="45"/>
  <c r="L222" i="45"/>
  <c r="L223" i="45"/>
  <c r="L224"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L260" i="45"/>
  <c r="L261" i="45"/>
  <c r="L262" i="45"/>
  <c r="L263" i="45"/>
  <c r="L264" i="45"/>
  <c r="L265" i="45"/>
  <c r="L266" i="45"/>
  <c r="L267" i="45"/>
  <c r="L268" i="45"/>
  <c r="L269" i="45"/>
  <c r="L270" i="45"/>
  <c r="L271" i="45"/>
  <c r="L272" i="45"/>
  <c r="L273" i="45"/>
  <c r="L274" i="45"/>
  <c r="L275" i="45"/>
  <c r="L276" i="45"/>
  <c r="L277" i="45"/>
  <c r="L278" i="45"/>
  <c r="L279" i="45"/>
  <c r="L280" i="45"/>
  <c r="L281" i="45"/>
  <c r="L282" i="45"/>
  <c r="L283" i="45"/>
  <c r="L284" i="45"/>
  <c r="L285" i="45"/>
  <c r="L286" i="45"/>
  <c r="L287" i="45"/>
  <c r="L288" i="45"/>
  <c r="L289" i="45"/>
  <c r="L290" i="45"/>
  <c r="L291" i="45"/>
  <c r="L292" i="45"/>
  <c r="L293" i="45"/>
  <c r="L294" i="45"/>
  <c r="L295" i="45"/>
  <c r="L296" i="45"/>
  <c r="L297" i="45"/>
  <c r="L298" i="45"/>
  <c r="L299" i="45"/>
  <c r="L300" i="45"/>
  <c r="K1" i="45"/>
  <c r="K2" i="45"/>
  <c r="K3" i="45"/>
  <c r="K4" i="45"/>
  <c r="K5" i="45"/>
  <c r="K6" i="45"/>
  <c r="K7" i="45"/>
  <c r="K8" i="45"/>
  <c r="K9" i="45"/>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53" i="45"/>
  <c r="K54" i="45"/>
  <c r="K55" i="45"/>
  <c r="K56" i="45"/>
  <c r="K57" i="45"/>
  <c r="K58" i="45"/>
  <c r="K59" i="45"/>
  <c r="K60" i="45"/>
  <c r="K61"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113" i="45"/>
  <c r="K114" i="45"/>
  <c r="K115" i="45"/>
  <c r="K116" i="45"/>
  <c r="K117" i="45"/>
  <c r="K118" i="45"/>
  <c r="K119" i="45"/>
  <c r="K120" i="45"/>
  <c r="K121" i="45"/>
  <c r="K122" i="45"/>
  <c r="K123" i="45"/>
  <c r="K124" i="45"/>
  <c r="K125" i="45"/>
  <c r="K126" i="45"/>
  <c r="K127" i="45"/>
  <c r="K128" i="45"/>
  <c r="K129" i="45"/>
  <c r="K130" i="45"/>
  <c r="K131" i="45"/>
  <c r="K132" i="45"/>
  <c r="K133" i="45"/>
  <c r="K134" i="45"/>
  <c r="K135" i="45"/>
  <c r="K136" i="45"/>
  <c r="K137" i="45"/>
  <c r="K138" i="45"/>
  <c r="K139" i="45"/>
  <c r="K140" i="45"/>
  <c r="K141" i="45"/>
  <c r="K142" i="45"/>
  <c r="K143" i="45"/>
  <c r="K144" i="45"/>
  <c r="K145" i="45"/>
  <c r="K146" i="45"/>
  <c r="K147" i="45"/>
  <c r="K148" i="45"/>
  <c r="K149" i="45"/>
  <c r="K150" i="45"/>
  <c r="K151" i="45"/>
  <c r="K152" i="45"/>
  <c r="K153" i="45"/>
  <c r="K154" i="45"/>
  <c r="K155" i="45"/>
  <c r="K156" i="45"/>
  <c r="K157" i="45"/>
  <c r="K158" i="45"/>
  <c r="K159" i="45"/>
  <c r="K160" i="45"/>
  <c r="K161" i="45"/>
  <c r="K162" i="45"/>
  <c r="K163" i="45"/>
  <c r="K164" i="45"/>
  <c r="K165" i="45"/>
  <c r="K166" i="45"/>
  <c r="K167" i="45"/>
  <c r="K168" i="45"/>
  <c r="K169" i="45"/>
  <c r="K170"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K222" i="45"/>
  <c r="K223" i="45"/>
  <c r="K224" i="45"/>
  <c r="K225" i="45"/>
  <c r="K226" i="45"/>
  <c r="K227" i="45"/>
  <c r="K228" i="45"/>
  <c r="K229" i="45"/>
  <c r="K230" i="45"/>
  <c r="K231" i="45"/>
  <c r="K232" i="45"/>
  <c r="K233" i="45"/>
  <c r="K234" i="45"/>
  <c r="K235" i="45"/>
  <c r="K236" i="45"/>
  <c r="K237" i="45"/>
  <c r="K238" i="45"/>
  <c r="K239" i="45"/>
  <c r="K240" i="45"/>
  <c r="K241" i="45"/>
  <c r="K242" i="45"/>
  <c r="K243" i="45"/>
  <c r="K244" i="45"/>
  <c r="K245" i="45"/>
  <c r="K246" i="45"/>
  <c r="K247" i="45"/>
  <c r="K248" i="45"/>
  <c r="K249" i="45"/>
  <c r="K250" i="45"/>
  <c r="K251" i="45"/>
  <c r="K252" i="45"/>
  <c r="K253" i="45"/>
  <c r="K254" i="45"/>
  <c r="K255" i="45"/>
  <c r="K256" i="45"/>
  <c r="K257" i="45"/>
  <c r="K258" i="45"/>
  <c r="K259" i="45"/>
  <c r="K260" i="45"/>
  <c r="K261" i="45"/>
  <c r="K262" i="45"/>
  <c r="K263" i="45"/>
  <c r="K264" i="45"/>
  <c r="K265" i="45"/>
  <c r="K266" i="45"/>
  <c r="K267" i="45"/>
  <c r="K268" i="45"/>
  <c r="K269" i="45"/>
  <c r="K270" i="45"/>
  <c r="K271" i="45"/>
  <c r="K272" i="45"/>
  <c r="K273" i="45"/>
  <c r="K274" i="45"/>
  <c r="K275" i="45"/>
  <c r="K276" i="45"/>
  <c r="K277" i="45"/>
  <c r="K278" i="45"/>
  <c r="K279" i="45"/>
  <c r="K280" i="45"/>
  <c r="K281" i="45"/>
  <c r="K282" i="45"/>
  <c r="K283" i="45"/>
  <c r="K284" i="45"/>
  <c r="K285" i="45"/>
  <c r="K286" i="45"/>
  <c r="K287" i="45"/>
  <c r="K288" i="45"/>
  <c r="K289" i="45"/>
  <c r="K290" i="45"/>
  <c r="K291" i="45"/>
  <c r="K292" i="45"/>
  <c r="K293" i="45"/>
  <c r="K294" i="45"/>
  <c r="K295" i="45"/>
  <c r="K296" i="45"/>
  <c r="K297" i="45"/>
  <c r="K298" i="45"/>
  <c r="K299" i="45"/>
  <c r="K300" i="45"/>
  <c r="J1" i="45"/>
  <c r="J2" i="45"/>
  <c r="J3" i="45"/>
  <c r="J4" i="45"/>
  <c r="J5" i="45"/>
  <c r="J6" i="45"/>
  <c r="J7" i="45"/>
  <c r="J8" i="45"/>
  <c r="J9" i="45"/>
  <c r="J10" i="45"/>
  <c r="J11" i="45"/>
  <c r="J12" i="45"/>
  <c r="J13" i="45"/>
  <c r="J14" i="45"/>
  <c r="J15" i="45"/>
  <c r="J16" i="45"/>
  <c r="J17" i="45"/>
  <c r="J18" i="45"/>
  <c r="J19" i="45"/>
  <c r="J20" i="45"/>
  <c r="J21" i="45"/>
  <c r="J22" i="45"/>
  <c r="J23" i="45"/>
  <c r="J24" i="45"/>
  <c r="J25" i="45"/>
  <c r="J26" i="45"/>
  <c r="J27" i="45"/>
  <c r="J28" i="45"/>
  <c r="J29" i="45"/>
  <c r="J30" i="45"/>
  <c r="J31" i="45"/>
  <c r="J32" i="45"/>
  <c r="J33" i="45"/>
  <c r="J34" i="45"/>
  <c r="J35" i="45"/>
  <c r="J36" i="45"/>
  <c r="J37" i="45"/>
  <c r="J38" i="45"/>
  <c r="J39"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J113" i="45"/>
  <c r="J114" i="45"/>
  <c r="J115" i="45"/>
  <c r="J116" i="45"/>
  <c r="J117" i="45"/>
  <c r="J118" i="45"/>
  <c r="J119" i="45"/>
  <c r="J120" i="45"/>
  <c r="J121" i="45"/>
  <c r="J122" i="45"/>
  <c r="J123" i="45"/>
  <c r="J124" i="45"/>
  <c r="J125" i="45"/>
  <c r="J126" i="45"/>
  <c r="J127" i="45"/>
  <c r="J128" i="45"/>
  <c r="J129" i="45"/>
  <c r="J130" i="45"/>
  <c r="J131" i="45"/>
  <c r="J132" i="45"/>
  <c r="J133" i="45"/>
  <c r="J134" i="45"/>
  <c r="J135" i="45"/>
  <c r="J136" i="45"/>
  <c r="J137" i="45"/>
  <c r="J138" i="45"/>
  <c r="J139" i="45"/>
  <c r="J140" i="45"/>
  <c r="J141" i="45"/>
  <c r="J142" i="45"/>
  <c r="J143" i="45"/>
  <c r="J144" i="45"/>
  <c r="J145" i="45"/>
  <c r="J146" i="45"/>
  <c r="J147" i="45"/>
  <c r="J148" i="45"/>
  <c r="J149" i="45"/>
  <c r="J150" i="45"/>
  <c r="J151" i="45"/>
  <c r="J152" i="45"/>
  <c r="J153" i="45"/>
  <c r="J154" i="45"/>
  <c r="J155" i="45"/>
  <c r="J156" i="45"/>
  <c r="J157" i="45"/>
  <c r="J158" i="45"/>
  <c r="J159" i="45"/>
  <c r="J160" i="45"/>
  <c r="J161" i="45"/>
  <c r="J162" i="45"/>
  <c r="J163" i="45"/>
  <c r="J164" i="45"/>
  <c r="J165" i="45"/>
  <c r="J166" i="45"/>
  <c r="J167" i="45"/>
  <c r="J168" i="45"/>
  <c r="J169" i="45"/>
  <c r="J170"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J222" i="45"/>
  <c r="J223"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J260" i="45"/>
  <c r="J261" i="45"/>
  <c r="J262" i="45"/>
  <c r="J263" i="45"/>
  <c r="J264" i="45"/>
  <c r="J265" i="45"/>
  <c r="J266" i="45"/>
  <c r="J267" i="45"/>
  <c r="J268" i="45"/>
  <c r="J269" i="45"/>
  <c r="J270" i="45"/>
  <c r="J271" i="45"/>
  <c r="J272" i="45"/>
  <c r="J273" i="45"/>
  <c r="J274" i="45"/>
  <c r="J275" i="45"/>
  <c r="J276" i="45"/>
  <c r="J277" i="45"/>
  <c r="J278" i="45"/>
  <c r="J279" i="45"/>
  <c r="J280" i="45"/>
  <c r="J281" i="45"/>
  <c r="J282" i="45"/>
  <c r="J283" i="45"/>
  <c r="J284" i="45"/>
  <c r="J285" i="45"/>
  <c r="J286" i="45"/>
  <c r="J287" i="45"/>
  <c r="J288" i="45"/>
  <c r="J289" i="45"/>
  <c r="J290" i="45"/>
  <c r="J291" i="45"/>
  <c r="J292" i="45"/>
  <c r="J293" i="45"/>
  <c r="J294" i="45"/>
  <c r="J295" i="45"/>
  <c r="J296" i="45"/>
  <c r="J297" i="45"/>
  <c r="J298" i="45"/>
  <c r="J299" i="45"/>
  <c r="J300" i="45"/>
  <c r="H1" i="45"/>
  <c r="H2" i="45"/>
  <c r="H3" i="45"/>
  <c r="H4" i="45"/>
  <c r="H5" i="45"/>
  <c r="H6" i="45"/>
  <c r="H7" i="45"/>
  <c r="H8" i="45"/>
  <c r="H9" i="45"/>
  <c r="H10" i="45"/>
  <c r="H11" i="45"/>
  <c r="H12" i="45"/>
  <c r="H13" i="45"/>
  <c r="H14" i="45"/>
  <c r="H15" i="45"/>
  <c r="H16" i="45"/>
  <c r="H17" i="45"/>
  <c r="H18" i="45"/>
  <c r="H19" i="45"/>
  <c r="H20" i="45"/>
  <c r="H21" i="45"/>
  <c r="H22" i="45"/>
  <c r="H23" i="45"/>
  <c r="H24" i="45"/>
  <c r="H25" i="45"/>
  <c r="H26" i="45"/>
  <c r="H27" i="45"/>
  <c r="H28" i="45"/>
  <c r="H29" i="45"/>
  <c r="H30" i="45"/>
  <c r="H31" i="45"/>
  <c r="H32" i="45"/>
  <c r="H33" i="45"/>
  <c r="H34" i="45"/>
  <c r="H35" i="45"/>
  <c r="H36" i="45"/>
  <c r="H37" i="45"/>
  <c r="H38" i="45"/>
  <c r="H39" i="45"/>
  <c r="H40" i="45"/>
  <c r="H41" i="45"/>
  <c r="H42" i="45"/>
  <c r="H43" i="45"/>
  <c r="H44" i="45"/>
  <c r="H45" i="45"/>
  <c r="H46" i="45"/>
  <c r="H47" i="45"/>
  <c r="H48" i="45"/>
  <c r="H49" i="45"/>
  <c r="H50" i="45"/>
  <c r="H51" i="45"/>
  <c r="H52" i="45"/>
  <c r="H53" i="45"/>
  <c r="H54" i="45"/>
  <c r="H55" i="45"/>
  <c r="H56" i="45"/>
  <c r="H57" i="45"/>
  <c r="H58" i="45"/>
  <c r="H59" i="45"/>
  <c r="H60" i="45"/>
  <c r="H61" i="45"/>
  <c r="H62" i="45"/>
  <c r="H63" i="45"/>
  <c r="H64" i="45"/>
  <c r="H65" i="45"/>
  <c r="H66" i="45"/>
  <c r="H67" i="45"/>
  <c r="H68" i="45"/>
  <c r="H69" i="45"/>
  <c r="H70" i="45"/>
  <c r="H71" i="45"/>
  <c r="H72" i="45"/>
  <c r="H73" i="45"/>
  <c r="H74" i="45"/>
  <c r="H75" i="45"/>
  <c r="H76" i="45"/>
  <c r="H77" i="45"/>
  <c r="H78" i="45"/>
  <c r="H79" i="45"/>
  <c r="H80" i="45"/>
  <c r="H81" i="45"/>
  <c r="H82" i="45"/>
  <c r="H83" i="45"/>
  <c r="H84" i="45"/>
  <c r="H85" i="45"/>
  <c r="H86" i="45"/>
  <c r="H87" i="45"/>
  <c r="H88" i="45"/>
  <c r="H89" i="45"/>
  <c r="H90" i="45"/>
  <c r="H91" i="45"/>
  <c r="H92" i="45"/>
  <c r="H93" i="45"/>
  <c r="H94" i="45"/>
  <c r="H95" i="45"/>
  <c r="H96" i="45"/>
  <c r="H97" i="45"/>
  <c r="H98" i="45"/>
  <c r="H99" i="45"/>
  <c r="H100" i="45"/>
  <c r="H101" i="45"/>
  <c r="H102" i="45"/>
  <c r="H103" i="45"/>
  <c r="H104" i="45"/>
  <c r="H105" i="45"/>
  <c r="H106" i="45"/>
  <c r="H107" i="45"/>
  <c r="H108" i="45"/>
  <c r="H109" i="45"/>
  <c r="H110" i="45"/>
  <c r="H111" i="45"/>
  <c r="H112" i="45"/>
  <c r="H113" i="45"/>
  <c r="H114" i="45"/>
  <c r="H115" i="45"/>
  <c r="H116" i="45"/>
  <c r="H117" i="45"/>
  <c r="H118" i="45"/>
  <c r="H119" i="45"/>
  <c r="H120" i="45"/>
  <c r="H121" i="45"/>
  <c r="H122" i="45"/>
  <c r="H123" i="45"/>
  <c r="H124" i="45"/>
  <c r="H125" i="45"/>
  <c r="H126" i="45"/>
  <c r="H127" i="45"/>
  <c r="H128" i="45"/>
  <c r="H129" i="45"/>
  <c r="H130" i="45"/>
  <c r="H131" i="45"/>
  <c r="H132" i="45"/>
  <c r="H133" i="45"/>
  <c r="H134" i="45"/>
  <c r="H135" i="45"/>
  <c r="H136" i="45"/>
  <c r="H137" i="45"/>
  <c r="H138" i="45"/>
  <c r="H139" i="45"/>
  <c r="H140" i="45"/>
  <c r="H141" i="45"/>
  <c r="H142" i="45"/>
  <c r="H143" i="45"/>
  <c r="H144" i="45"/>
  <c r="H145" i="45"/>
  <c r="H146" i="45"/>
  <c r="H147" i="45"/>
  <c r="H148" i="45"/>
  <c r="H149" i="45"/>
  <c r="H150" i="45"/>
  <c r="H151" i="45"/>
  <c r="H152" i="45"/>
  <c r="H153" i="45"/>
  <c r="H154" i="45"/>
  <c r="H155" i="45"/>
  <c r="H156" i="45"/>
  <c r="H157" i="45"/>
  <c r="H158" i="45"/>
  <c r="H159" i="45"/>
  <c r="H160" i="45"/>
  <c r="H161" i="45"/>
  <c r="H162" i="45"/>
  <c r="H163" i="45"/>
  <c r="H164" i="45"/>
  <c r="H165" i="45"/>
  <c r="H166" i="45"/>
  <c r="H167" i="45"/>
  <c r="H168" i="45"/>
  <c r="H169" i="45"/>
  <c r="H170" i="45"/>
  <c r="H171" i="45"/>
  <c r="H172" i="45"/>
  <c r="H173" i="45"/>
  <c r="H174" i="45"/>
  <c r="H175" i="45"/>
  <c r="H176" i="45"/>
  <c r="H177" i="45"/>
  <c r="H178" i="45"/>
  <c r="H179" i="45"/>
  <c r="H180" i="45"/>
  <c r="H181" i="45"/>
  <c r="H182" i="45"/>
  <c r="H183" i="45"/>
  <c r="H184" i="45"/>
  <c r="H185" i="45"/>
  <c r="H186" i="45"/>
  <c r="H187" i="45"/>
  <c r="H188" i="45"/>
  <c r="H189" i="45"/>
  <c r="H190" i="45"/>
  <c r="H191" i="45"/>
  <c r="H192" i="45"/>
  <c r="H193" i="45"/>
  <c r="H194" i="45"/>
  <c r="H195" i="45"/>
  <c r="H196" i="45"/>
  <c r="H197" i="45"/>
  <c r="H198" i="45"/>
  <c r="H199" i="45"/>
  <c r="H200" i="45"/>
  <c r="H201" i="45"/>
  <c r="H202" i="45"/>
  <c r="H203" i="45"/>
  <c r="H204" i="45"/>
  <c r="H205" i="45"/>
  <c r="H206" i="45"/>
  <c r="H207" i="45"/>
  <c r="H208" i="45"/>
  <c r="H209" i="45"/>
  <c r="H210" i="45"/>
  <c r="H211" i="45"/>
  <c r="H212" i="45"/>
  <c r="H213" i="45"/>
  <c r="H214" i="45"/>
  <c r="H215" i="45"/>
  <c r="H216" i="45"/>
  <c r="H217" i="45"/>
  <c r="H218" i="45"/>
  <c r="H219" i="45"/>
  <c r="H220" i="45"/>
  <c r="H221" i="45"/>
  <c r="H222" i="45"/>
  <c r="H223" i="45"/>
  <c r="H224" i="45"/>
  <c r="H225" i="45"/>
  <c r="H226" i="45"/>
  <c r="H227" i="45"/>
  <c r="H228" i="45"/>
  <c r="H229" i="45"/>
  <c r="H230" i="45"/>
  <c r="H231" i="45"/>
  <c r="H232" i="45"/>
  <c r="H233" i="45"/>
  <c r="H234" i="45"/>
  <c r="H235" i="45"/>
  <c r="H236" i="45"/>
  <c r="H237" i="45"/>
  <c r="H238" i="45"/>
  <c r="H239" i="45"/>
  <c r="H240" i="45"/>
  <c r="H241" i="45"/>
  <c r="H242" i="45"/>
  <c r="H243" i="45"/>
  <c r="H244" i="45"/>
  <c r="H245" i="45"/>
  <c r="H246" i="45"/>
  <c r="H247" i="45"/>
  <c r="H248" i="45"/>
  <c r="H249" i="45"/>
  <c r="H250" i="45"/>
  <c r="H251" i="45"/>
  <c r="H252" i="45"/>
  <c r="H253" i="45"/>
  <c r="H254" i="45"/>
  <c r="H255" i="45"/>
  <c r="H256" i="45"/>
  <c r="H257" i="45"/>
  <c r="H258" i="45"/>
  <c r="H259" i="45"/>
  <c r="H260" i="45"/>
  <c r="H261" i="45"/>
  <c r="H262" i="45"/>
  <c r="H263" i="45"/>
  <c r="H264" i="45"/>
  <c r="H265" i="45"/>
  <c r="H266" i="45"/>
  <c r="H267" i="45"/>
  <c r="H268" i="45"/>
  <c r="H269" i="45"/>
  <c r="H270" i="45"/>
  <c r="H271" i="45"/>
  <c r="H272" i="45"/>
  <c r="H273" i="45"/>
  <c r="H274" i="45"/>
  <c r="H275" i="45"/>
  <c r="H276" i="45"/>
  <c r="H277" i="45"/>
  <c r="H278" i="45"/>
  <c r="H279" i="45"/>
  <c r="H280" i="45"/>
  <c r="H281" i="45"/>
  <c r="H282" i="45"/>
  <c r="H283" i="45"/>
  <c r="H284" i="45"/>
  <c r="H285" i="45"/>
  <c r="H286" i="45"/>
  <c r="H287" i="45"/>
  <c r="H288" i="45"/>
  <c r="H289" i="45"/>
  <c r="H290" i="45"/>
  <c r="H291" i="45"/>
  <c r="H292" i="45"/>
  <c r="H293" i="45"/>
  <c r="H294" i="45"/>
  <c r="H295" i="45"/>
  <c r="H296" i="45"/>
  <c r="H297" i="45"/>
  <c r="H298" i="45"/>
  <c r="H299" i="45"/>
  <c r="H300" i="45"/>
  <c r="G1" i="45"/>
  <c r="G2" i="45"/>
  <c r="G3" i="45"/>
  <c r="G4" i="45"/>
  <c r="G5" i="45"/>
  <c r="G6" i="45"/>
  <c r="G7" i="45"/>
  <c r="G8" i="45"/>
  <c r="G9" i="45"/>
  <c r="G10" i="45"/>
  <c r="G11" i="45"/>
  <c r="G12" i="45"/>
  <c r="G13" i="45"/>
  <c r="G14" i="45"/>
  <c r="G15" i="45"/>
  <c r="G16" i="45"/>
  <c r="G17" i="45"/>
  <c r="G18" i="45"/>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G105" i="45"/>
  <c r="G106" i="45"/>
  <c r="G107" i="45"/>
  <c r="G108" i="45"/>
  <c r="G109" i="45"/>
  <c r="G110" i="45"/>
  <c r="G111" i="45"/>
  <c r="G112"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201" i="45"/>
  <c r="G202" i="45"/>
  <c r="G203" i="45"/>
  <c r="G204" i="45"/>
  <c r="G205" i="45"/>
  <c r="G206" i="45"/>
  <c r="G207" i="45"/>
  <c r="G208" i="45"/>
  <c r="G209" i="45"/>
  <c r="G210" i="45"/>
  <c r="G211" i="45"/>
  <c r="G212" i="45"/>
  <c r="G213" i="45"/>
  <c r="G214" i="45"/>
  <c r="G215" i="45"/>
  <c r="G216" i="45"/>
  <c r="G217" i="45"/>
  <c r="G218" i="45"/>
  <c r="G219" i="45"/>
  <c r="G220" i="45"/>
  <c r="G221" i="45"/>
  <c r="G222" i="45"/>
  <c r="G223" i="45"/>
  <c r="G224" i="45"/>
  <c r="G225" i="45"/>
  <c r="G226" i="45"/>
  <c r="G227" i="45"/>
  <c r="G228" i="45"/>
  <c r="G229" i="45"/>
  <c r="G230" i="45"/>
  <c r="G231" i="45"/>
  <c r="G232" i="45"/>
  <c r="G233" i="45"/>
  <c r="G234" i="45"/>
  <c r="G235" i="45"/>
  <c r="G236" i="45"/>
  <c r="G237" i="45"/>
  <c r="G238" i="45"/>
  <c r="G239" i="45"/>
  <c r="G240" i="45"/>
  <c r="G241" i="45"/>
  <c r="G242" i="45"/>
  <c r="G243" i="45"/>
  <c r="G244" i="45"/>
  <c r="G245" i="45"/>
  <c r="G246" i="45"/>
  <c r="G247" i="45"/>
  <c r="G248" i="45"/>
  <c r="G249" i="45"/>
  <c r="G250" i="45"/>
  <c r="G251" i="45"/>
  <c r="G252" i="45"/>
  <c r="G253" i="45"/>
  <c r="G254" i="45"/>
  <c r="G255" i="45"/>
  <c r="G256" i="45"/>
  <c r="G257" i="45"/>
  <c r="G258" i="45"/>
  <c r="G259" i="45"/>
  <c r="G260" i="45"/>
  <c r="G261" i="45"/>
  <c r="G262" i="45"/>
  <c r="G263" i="45"/>
  <c r="G264" i="45"/>
  <c r="G265" i="45"/>
  <c r="G266" i="45"/>
  <c r="G267" i="45"/>
  <c r="G268" i="45"/>
  <c r="G269" i="45"/>
  <c r="G270" i="45"/>
  <c r="G271" i="45"/>
  <c r="G272" i="45"/>
  <c r="G273" i="45"/>
  <c r="G274" i="45"/>
  <c r="G275" i="45"/>
  <c r="G276" i="45"/>
  <c r="G277" i="45"/>
  <c r="G278" i="45"/>
  <c r="G279" i="45"/>
  <c r="G280" i="45"/>
  <c r="G281" i="45"/>
  <c r="G282" i="45"/>
  <c r="G283" i="45"/>
  <c r="G284" i="45"/>
  <c r="G285" i="45"/>
  <c r="G286" i="45"/>
  <c r="G287" i="45"/>
  <c r="G288" i="45"/>
  <c r="G289" i="45"/>
  <c r="G290" i="45"/>
  <c r="G291" i="45"/>
  <c r="G292" i="45"/>
  <c r="G293" i="45"/>
  <c r="G294" i="45"/>
  <c r="G295" i="45"/>
  <c r="G296" i="45"/>
  <c r="G297" i="45"/>
  <c r="G298" i="45"/>
  <c r="G299" i="45"/>
  <c r="G300" i="45"/>
  <c r="F1" i="45"/>
  <c r="F2" i="45"/>
  <c r="F3"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D1" i="45"/>
  <c r="D2" i="45"/>
  <c r="D3" i="45"/>
  <c r="D4" i="45"/>
  <c r="D5" i="45"/>
  <c r="D6" i="45"/>
  <c r="D7" i="45"/>
  <c r="D8" i="45"/>
  <c r="D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167" i="45"/>
  <c r="D168" i="45"/>
  <c r="D169" i="45"/>
  <c r="D170" i="45"/>
  <c r="D171" i="45"/>
  <c r="D172" i="45"/>
  <c r="D173" i="45"/>
  <c r="D174" i="45"/>
  <c r="D175" i="45"/>
  <c r="D176" i="45"/>
  <c r="D177" i="45"/>
  <c r="D178" i="45"/>
  <c r="D179" i="45"/>
  <c r="D180" i="45"/>
  <c r="D181" i="45"/>
  <c r="D182" i="45"/>
  <c r="D183" i="45"/>
  <c r="D184" i="45"/>
  <c r="D185" i="45"/>
  <c r="D186" i="45"/>
  <c r="D187" i="45"/>
  <c r="D188" i="45"/>
  <c r="D189" i="45"/>
  <c r="D190" i="45"/>
  <c r="D191" i="45"/>
  <c r="D192" i="45"/>
  <c r="D193" i="45"/>
  <c r="D194" i="45"/>
  <c r="D195" i="45"/>
  <c r="D196" i="45"/>
  <c r="D197" i="45"/>
  <c r="D198" i="45"/>
  <c r="D199" i="45"/>
  <c r="D200" i="45"/>
  <c r="D201" i="45"/>
  <c r="D202" i="45"/>
  <c r="D203" i="45"/>
  <c r="D204" i="45"/>
  <c r="D205" i="45"/>
  <c r="D206" i="45"/>
  <c r="D207" i="45"/>
  <c r="D208" i="45"/>
  <c r="D209" i="45"/>
  <c r="D210" i="45"/>
  <c r="D211" i="45"/>
  <c r="D212" i="45"/>
  <c r="D213" i="45"/>
  <c r="D214" i="45"/>
  <c r="D215" i="45"/>
  <c r="D216" i="45"/>
  <c r="D217" i="45"/>
  <c r="D218" i="45"/>
  <c r="D219" i="45"/>
  <c r="D220" i="45"/>
  <c r="D221" i="45"/>
  <c r="D222" i="45"/>
  <c r="D223" i="45"/>
  <c r="D224" i="45"/>
  <c r="D225" i="45"/>
  <c r="D226" i="45"/>
  <c r="D227" i="45"/>
  <c r="D228" i="45"/>
  <c r="D229" i="45"/>
  <c r="D230" i="45"/>
  <c r="D231" i="45"/>
  <c r="D232" i="45"/>
  <c r="D233" i="45"/>
  <c r="D234" i="45"/>
  <c r="D235" i="45"/>
  <c r="D236" i="45"/>
  <c r="D237" i="45"/>
  <c r="D238" i="45"/>
  <c r="D239" i="45"/>
  <c r="D240" i="45"/>
  <c r="D241" i="45"/>
  <c r="D242" i="45"/>
  <c r="D243" i="45"/>
  <c r="D244" i="45"/>
  <c r="D245" i="45"/>
  <c r="D246" i="45"/>
  <c r="D247" i="45"/>
  <c r="D248" i="45"/>
  <c r="D249" i="45"/>
  <c r="D250" i="45"/>
  <c r="D251" i="45"/>
  <c r="D252" i="45"/>
  <c r="D253" i="45"/>
  <c r="D254" i="45"/>
  <c r="D255" i="45"/>
  <c r="D256" i="45"/>
  <c r="D257" i="45"/>
  <c r="D258" i="45"/>
  <c r="D259" i="45"/>
  <c r="D260" i="45"/>
  <c r="D261" i="45"/>
  <c r="D262" i="45"/>
  <c r="D263" i="45"/>
  <c r="D264" i="45"/>
  <c r="D265" i="45"/>
  <c r="D266" i="45"/>
  <c r="D267" i="45"/>
  <c r="D268" i="45"/>
  <c r="D269" i="45"/>
  <c r="D270" i="45"/>
  <c r="D271" i="45"/>
  <c r="D272" i="45"/>
  <c r="D273" i="45"/>
  <c r="D274" i="45"/>
  <c r="D275" i="45"/>
  <c r="D276" i="45"/>
  <c r="D277" i="45"/>
  <c r="D278" i="45"/>
  <c r="D279" i="45"/>
  <c r="D280" i="45"/>
  <c r="D281" i="45"/>
  <c r="D282" i="45"/>
  <c r="D283" i="45"/>
  <c r="D284" i="45"/>
  <c r="D285" i="45"/>
  <c r="D286" i="45"/>
  <c r="D287" i="45"/>
  <c r="D288" i="45"/>
  <c r="D289" i="45"/>
  <c r="D290" i="45"/>
  <c r="D291" i="45"/>
  <c r="D292" i="45"/>
  <c r="D293" i="45"/>
  <c r="D294" i="45"/>
  <c r="D295" i="45"/>
  <c r="D296" i="45"/>
  <c r="D297" i="45"/>
  <c r="D298" i="45"/>
  <c r="D299" i="45"/>
  <c r="D300" i="45"/>
  <c r="D301" i="45"/>
  <c r="D302" i="45"/>
  <c r="D303" i="45"/>
  <c r="D304" i="45"/>
  <c r="D305" i="45"/>
  <c r="D306" i="45"/>
  <c r="D307" i="45"/>
  <c r="D308" i="45"/>
  <c r="D309" i="45"/>
  <c r="D310" i="45"/>
  <c r="D311" i="45"/>
  <c r="D312" i="45"/>
  <c r="D313" i="45"/>
  <c r="D314" i="45"/>
  <c r="D315" i="45"/>
  <c r="D316" i="45"/>
  <c r="D317" i="45"/>
  <c r="D318" i="45"/>
  <c r="D319" i="45"/>
  <c r="D320" i="45"/>
  <c r="D321" i="45"/>
  <c r="D322" i="45"/>
  <c r="D323" i="45"/>
  <c r="D324" i="45"/>
  <c r="D325" i="45"/>
  <c r="D326" i="45"/>
  <c r="D327" i="45"/>
  <c r="D328" i="45"/>
  <c r="D329" i="45"/>
  <c r="D330" i="45"/>
  <c r="D331" i="45"/>
  <c r="D332" i="45"/>
  <c r="D333" i="45"/>
  <c r="D334" i="45"/>
  <c r="D335" i="45"/>
  <c r="D336" i="45"/>
  <c r="D337" i="45"/>
  <c r="D338" i="45"/>
  <c r="D339" i="45"/>
  <c r="D340" i="45"/>
  <c r="D341" i="45"/>
  <c r="D342" i="45"/>
  <c r="D343" i="45"/>
  <c r="D344" i="45"/>
  <c r="D345" i="45"/>
  <c r="D346" i="45"/>
  <c r="D347" i="45"/>
  <c r="D348" i="45"/>
  <c r="D349" i="45"/>
  <c r="D350" i="45"/>
  <c r="D351" i="45"/>
  <c r="D352" i="45"/>
  <c r="D353" i="45"/>
  <c r="D354" i="45"/>
  <c r="D355" i="45"/>
  <c r="D356" i="45"/>
  <c r="D357" i="45"/>
  <c r="D358" i="45"/>
  <c r="D359" i="45"/>
  <c r="D360" i="45"/>
  <c r="D361" i="45"/>
  <c r="D362" i="45"/>
  <c r="D363" i="45"/>
  <c r="D364" i="45"/>
  <c r="D365" i="45"/>
  <c r="D366" i="45"/>
  <c r="D367" i="45"/>
  <c r="D368" i="45"/>
  <c r="D369" i="45"/>
  <c r="D370" i="45"/>
  <c r="D371" i="45"/>
  <c r="D372" i="45"/>
  <c r="D373" i="45"/>
  <c r="D374" i="45"/>
  <c r="D375" i="45"/>
  <c r="D376" i="45"/>
  <c r="D377" i="45"/>
  <c r="D378" i="45"/>
  <c r="D379" i="45"/>
  <c r="D380" i="45"/>
  <c r="D381" i="45"/>
  <c r="D382" i="45"/>
  <c r="D383" i="45"/>
  <c r="D384" i="45"/>
  <c r="D385" i="45"/>
  <c r="D386" i="45"/>
  <c r="D387" i="45"/>
  <c r="D388" i="45"/>
  <c r="D389" i="45"/>
  <c r="D390" i="45"/>
  <c r="D391" i="45"/>
  <c r="D392" i="45"/>
  <c r="D393" i="45"/>
  <c r="D394" i="45"/>
  <c r="D395" i="45"/>
  <c r="D396" i="45"/>
  <c r="D397" i="45"/>
  <c r="D398" i="45"/>
  <c r="D399" i="45"/>
  <c r="D400" i="45"/>
  <c r="D401" i="45"/>
  <c r="D402" i="45"/>
  <c r="D403" i="45"/>
  <c r="D404" i="45"/>
  <c r="D405" i="45"/>
  <c r="D406" i="45"/>
  <c r="D407" i="45"/>
  <c r="D408" i="45"/>
  <c r="D409" i="45"/>
  <c r="D410" i="45"/>
  <c r="D411" i="45"/>
  <c r="D412" i="45"/>
  <c r="D413" i="45"/>
  <c r="D414" i="45"/>
  <c r="D415" i="45"/>
  <c r="D416" i="45"/>
  <c r="D417" i="45"/>
  <c r="D418" i="45"/>
  <c r="D419" i="45"/>
  <c r="D420" i="45"/>
  <c r="D421" i="45"/>
  <c r="D422" i="45"/>
  <c r="D423" i="45"/>
  <c r="D424" i="45"/>
  <c r="D425" i="45"/>
  <c r="D426" i="45"/>
  <c r="D427" i="45"/>
  <c r="D428" i="45"/>
  <c r="D429" i="45"/>
  <c r="D430" i="45"/>
  <c r="D431" i="45"/>
  <c r="D432" i="45"/>
  <c r="D433" i="45"/>
  <c r="D434" i="45"/>
  <c r="D435" i="45"/>
  <c r="D436" i="45"/>
  <c r="D437" i="45"/>
  <c r="D438" i="45"/>
  <c r="D439" i="45"/>
  <c r="D440" i="45"/>
  <c r="D441" i="45"/>
  <c r="D442" i="45"/>
  <c r="D443" i="45"/>
  <c r="D444" i="45"/>
  <c r="D445" i="45"/>
  <c r="D446" i="45"/>
  <c r="D447" i="45"/>
  <c r="D448" i="45"/>
  <c r="D449" i="45"/>
  <c r="D450" i="45"/>
  <c r="D451" i="45"/>
  <c r="D452" i="45"/>
  <c r="D453" i="45"/>
  <c r="D454" i="45"/>
  <c r="D455" i="45"/>
  <c r="D456" i="45"/>
  <c r="D457" i="45"/>
  <c r="D458" i="45"/>
  <c r="D459" i="45"/>
  <c r="D460" i="45"/>
  <c r="D461" i="45"/>
  <c r="D462" i="45"/>
  <c r="D463" i="45"/>
  <c r="D464" i="45"/>
  <c r="D465" i="45"/>
  <c r="D466" i="45"/>
  <c r="D467" i="45"/>
  <c r="D468" i="45"/>
  <c r="D469" i="45"/>
  <c r="D470" i="45"/>
  <c r="D471" i="45"/>
  <c r="D472" i="45"/>
  <c r="D473" i="45"/>
  <c r="D474" i="45"/>
  <c r="D475" i="45"/>
  <c r="D476" i="45"/>
  <c r="D477" i="45"/>
  <c r="D478" i="45"/>
  <c r="D479" i="45"/>
  <c r="D480" i="45"/>
  <c r="D481" i="45"/>
  <c r="D482" i="45"/>
  <c r="D483" i="45"/>
  <c r="D484" i="45"/>
  <c r="D485" i="45"/>
  <c r="D486" i="45"/>
  <c r="D487" i="45"/>
  <c r="D488" i="45"/>
  <c r="D489" i="45"/>
  <c r="D490" i="45"/>
  <c r="D491" i="45"/>
  <c r="D492" i="45"/>
  <c r="D493" i="45"/>
  <c r="D494" i="45"/>
  <c r="D495" i="45"/>
  <c r="D496" i="45"/>
  <c r="D497" i="45"/>
  <c r="D498" i="45"/>
  <c r="D499" i="45"/>
  <c r="D500" i="45"/>
  <c r="C1" i="45"/>
  <c r="C2" i="45"/>
  <c r="C3" i="45"/>
  <c r="C4" i="45"/>
  <c r="C5" i="45"/>
  <c r="C6" i="45"/>
  <c r="C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109" i="45"/>
  <c r="C110" i="45"/>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205"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C229" i="45"/>
  <c r="C230" i="45"/>
  <c r="C231" i="45"/>
  <c r="C232" i="45"/>
  <c r="C233" i="45"/>
  <c r="C234" i="45"/>
  <c r="C235" i="45"/>
  <c r="C236" i="45"/>
  <c r="C237" i="45"/>
  <c r="C238" i="45"/>
  <c r="C239" i="45"/>
  <c r="C240" i="45"/>
  <c r="C241" i="45"/>
  <c r="C242" i="45"/>
  <c r="C243" i="45"/>
  <c r="C244"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69"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301"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33" i="45"/>
  <c r="C334" i="45"/>
  <c r="C335" i="45"/>
  <c r="C336" i="45"/>
  <c r="C337" i="45"/>
  <c r="C338" i="45"/>
  <c r="C339" i="45"/>
  <c r="C340" i="45"/>
  <c r="C341" i="45"/>
  <c r="C342" i="45"/>
  <c r="C343" i="45"/>
  <c r="C344" i="45"/>
  <c r="C345" i="45"/>
  <c r="C346" i="45"/>
  <c r="C347" i="45"/>
  <c r="C348" i="45"/>
  <c r="C349" i="45"/>
  <c r="C350" i="45"/>
  <c r="C351" i="45"/>
  <c r="C352" i="45"/>
  <c r="C353" i="45"/>
  <c r="C354" i="45"/>
  <c r="C355" i="45"/>
  <c r="C356" i="45"/>
  <c r="C357" i="45"/>
  <c r="C358" i="45"/>
  <c r="C359" i="45"/>
  <c r="C360" i="45"/>
  <c r="C361" i="45"/>
  <c r="C362" i="45"/>
  <c r="C363" i="45"/>
  <c r="C364" i="45"/>
  <c r="C365" i="45"/>
  <c r="C366" i="45"/>
  <c r="C367" i="45"/>
  <c r="C368" i="45"/>
  <c r="C369" i="45"/>
  <c r="C370" i="45"/>
  <c r="C371" i="45"/>
  <c r="C372" i="45"/>
  <c r="C373" i="45"/>
  <c r="C374" i="45"/>
  <c r="C375" i="45"/>
  <c r="C376" i="45"/>
  <c r="C377" i="45"/>
  <c r="C378" i="45"/>
  <c r="C379" i="45"/>
  <c r="C380" i="45"/>
  <c r="C381" i="45"/>
  <c r="C382" i="45"/>
  <c r="C383" i="45"/>
  <c r="C384" i="45"/>
  <c r="C385" i="45"/>
  <c r="C386" i="45"/>
  <c r="C387" i="45"/>
  <c r="C388" i="45"/>
  <c r="C389" i="45"/>
  <c r="C390" i="45"/>
  <c r="C391" i="45"/>
  <c r="C392" i="45"/>
  <c r="C393" i="45"/>
  <c r="C394" i="45"/>
  <c r="C395" i="45"/>
  <c r="C396" i="45"/>
  <c r="C397" i="45"/>
  <c r="C398" i="45"/>
  <c r="C399" i="45"/>
  <c r="C400" i="45"/>
  <c r="C401" i="45"/>
  <c r="C402" i="45"/>
  <c r="C403" i="45"/>
  <c r="C404" i="45"/>
  <c r="C405" i="45"/>
  <c r="C406" i="45"/>
  <c r="C407" i="45"/>
  <c r="C408" i="45"/>
  <c r="C409" i="45"/>
  <c r="C410" i="45"/>
  <c r="C411" i="45"/>
  <c r="C412" i="45"/>
  <c r="C413" i="45"/>
  <c r="C414" i="45"/>
  <c r="C415" i="45"/>
  <c r="C416" i="45"/>
  <c r="C417" i="45"/>
  <c r="C418" i="45"/>
  <c r="C419" i="45"/>
  <c r="C420" i="45"/>
  <c r="C421" i="45"/>
  <c r="C422" i="45"/>
  <c r="C423" i="45"/>
  <c r="C424" i="45"/>
  <c r="C425" i="45"/>
  <c r="C426" i="45"/>
  <c r="C427" i="45"/>
  <c r="C428" i="45"/>
  <c r="C429" i="45"/>
  <c r="C430" i="45"/>
  <c r="C431" i="45"/>
  <c r="C432" i="45"/>
  <c r="C433" i="45"/>
  <c r="C434" i="45"/>
  <c r="C435" i="45"/>
  <c r="C436" i="45"/>
  <c r="C437" i="45"/>
  <c r="C438" i="45"/>
  <c r="C439" i="45"/>
  <c r="C440" i="45"/>
  <c r="C441" i="45"/>
  <c r="C442" i="45"/>
  <c r="C443" i="45"/>
  <c r="C444" i="45"/>
  <c r="C445" i="45"/>
  <c r="C446" i="45"/>
  <c r="C447" i="45"/>
  <c r="C448" i="45"/>
  <c r="C449" i="45"/>
  <c r="C450" i="45"/>
  <c r="C451" i="45"/>
  <c r="C452" i="45"/>
  <c r="C453" i="45"/>
  <c r="C454" i="45"/>
  <c r="C455" i="45"/>
  <c r="C456" i="45"/>
  <c r="C457" i="45"/>
  <c r="C458" i="45"/>
  <c r="C459" i="45"/>
  <c r="C460" i="45"/>
  <c r="C461" i="45"/>
  <c r="C462" i="45"/>
  <c r="C463" i="45"/>
  <c r="C464" i="45"/>
  <c r="C465" i="45"/>
  <c r="C466" i="45"/>
  <c r="C467" i="45"/>
  <c r="C468" i="45"/>
  <c r="C469" i="45"/>
  <c r="C470" i="45"/>
  <c r="C471" i="45"/>
  <c r="C472" i="45"/>
  <c r="C473" i="45"/>
  <c r="C474" i="45"/>
  <c r="C475" i="45"/>
  <c r="C476" i="45"/>
  <c r="C477" i="45"/>
  <c r="C478" i="45"/>
  <c r="C479" i="45"/>
  <c r="C480" i="45"/>
  <c r="C481" i="45"/>
  <c r="C482" i="45"/>
  <c r="C483" i="45"/>
  <c r="C484" i="45"/>
  <c r="C485" i="45"/>
  <c r="C486" i="45"/>
  <c r="C487" i="45"/>
  <c r="C488" i="45"/>
  <c r="C489" i="45"/>
  <c r="C490" i="45"/>
  <c r="C491" i="45"/>
  <c r="C492" i="45"/>
  <c r="C493" i="45"/>
  <c r="C494" i="45"/>
  <c r="C495" i="45"/>
  <c r="C496" i="45"/>
  <c r="C497" i="45"/>
  <c r="C498" i="45"/>
  <c r="C499" i="45"/>
  <c r="C500" i="45"/>
  <c r="B1" i="45"/>
  <c r="B2" i="45"/>
  <c r="B3" i="45"/>
  <c r="B4" i="45"/>
  <c r="B5" i="45"/>
  <c r="B6" i="45"/>
  <c r="B7" i="45"/>
  <c r="B8" i="45"/>
  <c r="B9" i="45"/>
  <c r="B10" i="45"/>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91" i="45"/>
  <c r="B92" i="45"/>
  <c r="B93" i="45"/>
  <c r="B94" i="45"/>
  <c r="B95" i="45"/>
  <c r="B96" i="45"/>
  <c r="B97" i="45"/>
  <c r="B98" i="45"/>
  <c r="B99" i="45"/>
  <c r="B100" i="45"/>
  <c r="B101" i="45"/>
  <c r="B102" i="45"/>
  <c r="B103" i="45"/>
  <c r="B104" i="45"/>
  <c r="B105" i="45"/>
  <c r="B106" i="45"/>
  <c r="B107" i="45"/>
  <c r="B108" i="45"/>
  <c r="B109" i="45"/>
  <c r="B110" i="45"/>
  <c r="B111" i="45"/>
  <c r="B112" i="45"/>
  <c r="B113" i="45"/>
  <c r="B114" i="45"/>
  <c r="B115" i="45"/>
  <c r="B116" i="45"/>
  <c r="B117" i="45"/>
  <c r="B118" i="45"/>
  <c r="B119" i="45"/>
  <c r="B120" i="45"/>
  <c r="B121" i="45"/>
  <c r="B122" i="45"/>
  <c r="B123" i="45"/>
  <c r="B124" i="45"/>
  <c r="B125" i="45"/>
  <c r="B126" i="45"/>
  <c r="B127" i="45"/>
  <c r="B128" i="45"/>
  <c r="B129" i="45"/>
  <c r="B130" i="45"/>
  <c r="B131" i="45"/>
  <c r="B132" i="45"/>
  <c r="B133" i="45"/>
  <c r="B134" i="45"/>
  <c r="B135" i="45"/>
  <c r="B136" i="45"/>
  <c r="B137" i="45"/>
  <c r="B138" i="45"/>
  <c r="B139" i="45"/>
  <c r="B140" i="45"/>
  <c r="B141" i="45"/>
  <c r="B142" i="45"/>
  <c r="B143" i="45"/>
  <c r="B144" i="45"/>
  <c r="B145" i="45"/>
  <c r="B146" i="45"/>
  <c r="B147" i="45"/>
  <c r="B148"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249" i="45"/>
  <c r="B250" i="45"/>
  <c r="B251" i="45"/>
  <c r="B252" i="45"/>
  <c r="B253" i="45"/>
  <c r="B254" i="45"/>
  <c r="B255" i="45"/>
  <c r="B256" i="45"/>
  <c r="B257" i="45"/>
  <c r="B258" i="45"/>
  <c r="B259" i="45"/>
  <c r="B260" i="45"/>
  <c r="B261" i="45"/>
  <c r="B262" i="45"/>
  <c r="B263" i="45"/>
  <c r="B264" i="45"/>
  <c r="B265" i="45"/>
  <c r="B266" i="45"/>
  <c r="B267" i="45"/>
  <c r="B268" i="45"/>
  <c r="B269" i="45"/>
  <c r="B270" i="45"/>
  <c r="B271" i="45"/>
  <c r="B272" i="45"/>
  <c r="B273" i="45"/>
  <c r="B274" i="45"/>
  <c r="B275" i="45"/>
  <c r="B276" i="45"/>
  <c r="B277" i="45"/>
  <c r="B278" i="45"/>
  <c r="B279" i="45"/>
  <c r="B280" i="45"/>
  <c r="B281" i="45"/>
  <c r="B282" i="45"/>
  <c r="B283" i="45"/>
  <c r="B284" i="45"/>
  <c r="B285" i="45"/>
  <c r="B286" i="45"/>
  <c r="B287" i="45"/>
  <c r="B288" i="45"/>
  <c r="B289" i="45"/>
  <c r="B290" i="45"/>
  <c r="B291" i="45"/>
  <c r="B292" i="45"/>
  <c r="B293" i="45"/>
  <c r="B294" i="45"/>
  <c r="B295" i="45"/>
  <c r="B296" i="45"/>
  <c r="B297" i="45"/>
  <c r="B298" i="45"/>
  <c r="B299"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341" i="45"/>
  <c r="B342" i="45"/>
  <c r="B343" i="45"/>
  <c r="B344" i="45"/>
  <c r="B345" i="45"/>
  <c r="B346" i="45"/>
  <c r="B347" i="45"/>
  <c r="B348" i="45"/>
  <c r="B349" i="45"/>
  <c r="B350" i="45"/>
  <c r="B351" i="45"/>
  <c r="B352" i="45"/>
  <c r="B353" i="45"/>
  <c r="B354" i="45"/>
  <c r="B355" i="45"/>
  <c r="B356" i="45"/>
  <c r="B357" i="45"/>
  <c r="B358" i="45"/>
  <c r="B359" i="45"/>
  <c r="B360" i="45"/>
  <c r="B361" i="45"/>
  <c r="B362" i="45"/>
  <c r="B363" i="45"/>
  <c r="B364" i="45"/>
  <c r="B365" i="45"/>
  <c r="B366" i="45"/>
  <c r="B367" i="45"/>
  <c r="B368" i="45"/>
  <c r="B369" i="45"/>
  <c r="B370" i="45"/>
  <c r="B371" i="45"/>
  <c r="B372" i="45"/>
  <c r="B373" i="45"/>
  <c r="B374" i="45"/>
  <c r="B375" i="45"/>
  <c r="B376" i="45"/>
  <c r="B377" i="45"/>
  <c r="B378" i="45"/>
  <c r="B379" i="45"/>
  <c r="B380" i="45"/>
  <c r="B381" i="45"/>
  <c r="B382" i="45"/>
  <c r="B383" i="45"/>
  <c r="B384" i="45"/>
  <c r="B385" i="45"/>
  <c r="B386" i="45"/>
  <c r="B387" i="45"/>
  <c r="B388" i="45"/>
  <c r="B389" i="45"/>
  <c r="B390" i="45"/>
  <c r="B391" i="45"/>
  <c r="B392" i="45"/>
  <c r="B393" i="45"/>
  <c r="B394" i="45"/>
  <c r="B395" i="45"/>
  <c r="B396" i="45"/>
  <c r="B397" i="45"/>
  <c r="B398" i="45"/>
  <c r="B399" i="45"/>
  <c r="B400" i="45"/>
  <c r="B401" i="45"/>
  <c r="B402" i="45"/>
  <c r="B403" i="45"/>
  <c r="B404" i="45"/>
  <c r="B405" i="45"/>
  <c r="B406" i="45"/>
  <c r="B407" i="45"/>
  <c r="B408" i="45"/>
  <c r="B409" i="45"/>
  <c r="B410" i="45"/>
  <c r="B411" i="45"/>
  <c r="B412" i="45"/>
  <c r="B413" i="45"/>
  <c r="B414" i="45"/>
  <c r="B415" i="45"/>
  <c r="B416" i="45"/>
  <c r="B417" i="45"/>
  <c r="B418" i="45"/>
  <c r="B419" i="45"/>
  <c r="B420" i="45"/>
  <c r="B421" i="45"/>
  <c r="B422" i="45"/>
  <c r="B423" i="45"/>
  <c r="B424" i="45"/>
  <c r="B425" i="45"/>
  <c r="B426" i="45"/>
  <c r="B427" i="45"/>
  <c r="B428" i="45"/>
  <c r="B429" i="45"/>
  <c r="B430" i="45"/>
  <c r="B431" i="45"/>
  <c r="B432" i="45"/>
  <c r="B433" i="45"/>
  <c r="B434" i="45"/>
  <c r="B435" i="45"/>
  <c r="B436" i="45"/>
  <c r="B437" i="45"/>
  <c r="B438" i="45"/>
  <c r="B439" i="45"/>
  <c r="B440" i="45"/>
  <c r="B441" i="45"/>
  <c r="B442" i="45"/>
  <c r="B443" i="45"/>
  <c r="B444" i="45"/>
  <c r="B445" i="45"/>
  <c r="B446" i="45"/>
  <c r="B447" i="45"/>
  <c r="B448" i="45"/>
  <c r="B449" i="45"/>
  <c r="B450" i="45"/>
  <c r="B451" i="45"/>
  <c r="B452" i="45"/>
  <c r="B453" i="45"/>
  <c r="B454" i="45"/>
  <c r="B455" i="45"/>
  <c r="B456" i="45"/>
  <c r="B457" i="45"/>
  <c r="B458" i="45"/>
  <c r="B459" i="45"/>
  <c r="B460" i="45"/>
  <c r="B461" i="45"/>
  <c r="B462" i="45"/>
  <c r="B463" i="45"/>
  <c r="B464" i="45"/>
  <c r="B465" i="45"/>
  <c r="B466" i="45"/>
  <c r="B467" i="45"/>
  <c r="B468" i="45"/>
  <c r="B469" i="45"/>
  <c r="B470" i="45"/>
  <c r="B471" i="45"/>
  <c r="B472" i="45"/>
  <c r="B473" i="45"/>
  <c r="B474" i="45"/>
  <c r="B475" i="45"/>
  <c r="B476" i="45"/>
  <c r="B477" i="45"/>
  <c r="B478" i="45"/>
  <c r="B479" i="45"/>
  <c r="B480" i="45"/>
  <c r="B481" i="45"/>
  <c r="B482" i="45"/>
  <c r="B483" i="45"/>
  <c r="B484" i="45"/>
  <c r="B485" i="45"/>
  <c r="B486" i="45"/>
  <c r="B487" i="45"/>
  <c r="B488" i="45"/>
  <c r="B489" i="45"/>
  <c r="B490" i="45"/>
  <c r="B491" i="45"/>
  <c r="B492" i="45"/>
  <c r="B493" i="45"/>
  <c r="B494" i="45"/>
  <c r="B495" i="45"/>
  <c r="B496" i="45"/>
  <c r="B497" i="45"/>
  <c r="B498" i="45"/>
  <c r="B499" i="45"/>
  <c r="B500" i="45"/>
  <c r="D1" i="41"/>
  <c r="D2" i="41"/>
  <c r="D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D403" i="41"/>
  <c r="D404" i="41"/>
  <c r="D405" i="41"/>
  <c r="D406" i="41"/>
  <c r="D407" i="41"/>
  <c r="D408" i="41"/>
  <c r="D409" i="41"/>
  <c r="D410" i="41"/>
  <c r="D411" i="41"/>
  <c r="D412" i="41"/>
  <c r="D413" i="41"/>
  <c r="D414" i="41"/>
  <c r="D415" i="41"/>
  <c r="D416" i="41"/>
  <c r="D417" i="41"/>
  <c r="D418" i="41"/>
  <c r="D419" i="41"/>
  <c r="D420" i="41"/>
  <c r="D421" i="41"/>
  <c r="D422" i="41"/>
  <c r="D423" i="41"/>
  <c r="D424" i="41"/>
  <c r="D425" i="41"/>
  <c r="D426" i="41"/>
  <c r="D427" i="41"/>
  <c r="D428" i="41"/>
  <c r="D429" i="41"/>
  <c r="D430" i="41"/>
  <c r="D431" i="41"/>
  <c r="D432" i="41"/>
  <c r="D433" i="41"/>
  <c r="D434"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D471" i="41"/>
  <c r="D472" i="41"/>
  <c r="D473" i="41"/>
  <c r="D474" i="41"/>
  <c r="D475" i="41"/>
  <c r="D476" i="41"/>
  <c r="D477" i="41"/>
  <c r="D478" i="41"/>
  <c r="D479" i="41"/>
  <c r="D480" i="41"/>
  <c r="D481" i="41"/>
  <c r="D482" i="41"/>
  <c r="D483" i="41"/>
  <c r="D484" i="41"/>
  <c r="D485" i="41"/>
  <c r="D486" i="41"/>
  <c r="D487" i="41"/>
  <c r="D488" i="41"/>
  <c r="D489" i="41"/>
  <c r="D490" i="41"/>
  <c r="D491" i="41"/>
  <c r="D492" i="41"/>
  <c r="D493" i="41"/>
  <c r="D494" i="41"/>
  <c r="D495" i="41"/>
  <c r="D496" i="41"/>
  <c r="D497" i="41"/>
  <c r="D498" i="41"/>
  <c r="D499" i="41"/>
  <c r="D500" i="41"/>
  <c r="C1" i="41"/>
  <c r="C2" i="41"/>
  <c r="C3"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430" i="41"/>
  <c r="C431" i="41"/>
  <c r="C432" i="41"/>
  <c r="C433" i="41"/>
  <c r="C434" i="41"/>
  <c r="C435" i="41"/>
  <c r="C436" i="41"/>
  <c r="C437" i="41"/>
  <c r="C438" i="41"/>
  <c r="C439" i="41"/>
  <c r="C440" i="41"/>
  <c r="C441" i="41"/>
  <c r="C442" i="41"/>
  <c r="C443" i="41"/>
  <c r="C444" i="41"/>
  <c r="C445" i="41"/>
  <c r="C446" i="41"/>
  <c r="C447" i="41"/>
  <c r="C448" i="41"/>
  <c r="C449" i="41"/>
  <c r="C450" i="41"/>
  <c r="C451" i="41"/>
  <c r="C452" i="41"/>
  <c r="C453" i="41"/>
  <c r="C454" i="41"/>
  <c r="C455" i="41"/>
  <c r="C456" i="41"/>
  <c r="C457" i="41"/>
  <c r="C458" i="41"/>
  <c r="C459" i="41"/>
  <c r="C460" i="41"/>
  <c r="C461" i="41"/>
  <c r="C462" i="41"/>
  <c r="C463" i="41"/>
  <c r="C464" i="41"/>
  <c r="C465" i="41"/>
  <c r="C466" i="41"/>
  <c r="C467" i="41"/>
  <c r="C468" i="41"/>
  <c r="C469" i="41"/>
  <c r="C470" i="41"/>
  <c r="C471" i="41"/>
  <c r="C472" i="41"/>
  <c r="C473" i="41"/>
  <c r="C474" i="41"/>
  <c r="C475" i="41"/>
  <c r="C476" i="41"/>
  <c r="C477" i="41"/>
  <c r="C478" i="41"/>
  <c r="C479" i="41"/>
  <c r="C480" i="41"/>
  <c r="C481" i="41"/>
  <c r="C482" i="41"/>
  <c r="C483" i="41"/>
  <c r="C484" i="41"/>
  <c r="C485" i="41"/>
  <c r="C486" i="41"/>
  <c r="C487" i="41"/>
  <c r="C488" i="41"/>
  <c r="C489" i="41"/>
  <c r="C490" i="41"/>
  <c r="C491" i="41"/>
  <c r="C492" i="41"/>
  <c r="C493" i="41"/>
  <c r="C494" i="41"/>
  <c r="C495" i="41"/>
  <c r="C496" i="41"/>
  <c r="C497" i="41"/>
  <c r="C498" i="41"/>
  <c r="C499" i="41"/>
  <c r="C500" i="41"/>
  <c r="B1" i="41"/>
  <c r="B2" i="41"/>
  <c r="B3"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68" i="41"/>
  <c r="B69" i="41"/>
  <c r="B70" i="41"/>
  <c r="B71" i="41"/>
  <c r="B72" i="41"/>
  <c r="B73" i="41"/>
  <c r="B74" i="41"/>
  <c r="B75" i="41"/>
  <c r="B76" i="41"/>
  <c r="B77" i="41"/>
  <c r="B78" i="41"/>
  <c r="B79" i="41"/>
  <c r="B80" i="41"/>
  <c r="B81" i="41"/>
  <c r="B82" i="41"/>
  <c r="B83" i="41"/>
  <c r="B84" i="41"/>
  <c r="B85" i="41"/>
  <c r="B86" i="41"/>
  <c r="B87" i="41"/>
  <c r="B88" i="41"/>
  <c r="B89" i="41"/>
  <c r="B90" i="41"/>
  <c r="B91" i="41"/>
  <c r="B92" i="41"/>
  <c r="B93" i="41"/>
  <c r="B94" i="41"/>
  <c r="B95" i="41"/>
  <c r="B96" i="41"/>
  <c r="B97" i="41"/>
  <c r="B98" i="41"/>
  <c r="B99" i="41"/>
  <c r="B100" i="41"/>
  <c r="B101" i="41"/>
  <c r="B102" i="41"/>
  <c r="B103" i="41"/>
  <c r="B104" i="41"/>
  <c r="B105"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30" i="41"/>
  <c r="B131" i="41"/>
  <c r="B132" i="41"/>
  <c r="B133" i="41"/>
  <c r="B134" i="41"/>
  <c r="B135" i="41"/>
  <c r="B136" i="41"/>
  <c r="B137" i="41"/>
  <c r="B138" i="41"/>
  <c r="B139" i="41"/>
  <c r="B140" i="41"/>
  <c r="B141" i="41"/>
  <c r="B142" i="41"/>
  <c r="B143" i="41"/>
  <c r="B144" i="41"/>
  <c r="B145" i="41"/>
  <c r="B146" i="41"/>
  <c r="B147" i="41"/>
  <c r="B148" i="41"/>
  <c r="B149" i="41"/>
  <c r="B150" i="41"/>
  <c r="B151" i="41"/>
  <c r="B152" i="41"/>
  <c r="B153" i="41"/>
  <c r="B154" i="41"/>
  <c r="B155" i="41"/>
  <c r="B156" i="41"/>
  <c r="B157" i="41"/>
  <c r="B158" i="41"/>
  <c r="B159" i="41"/>
  <c r="B160" i="41"/>
  <c r="B161" i="41"/>
  <c r="B162" i="41"/>
  <c r="B163" i="41"/>
  <c r="B164" i="41"/>
  <c r="B165" i="41"/>
  <c r="B166" i="41"/>
  <c r="B167" i="41"/>
  <c r="B168" i="41"/>
  <c r="B169" i="41"/>
  <c r="B170" i="41"/>
  <c r="B171" i="41"/>
  <c r="B172" i="41"/>
  <c r="B173" i="41"/>
  <c r="B174" i="41"/>
  <c r="B175" i="41"/>
  <c r="B176" i="41"/>
  <c r="B177" i="41"/>
  <c r="B178" i="41"/>
  <c r="B179" i="41"/>
  <c r="B180" i="41"/>
  <c r="B181" i="41"/>
  <c r="B182" i="41"/>
  <c r="B183" i="41"/>
  <c r="B184" i="41"/>
  <c r="B185" i="41"/>
  <c r="B186" i="41"/>
  <c r="B187" i="41"/>
  <c r="B188" i="41"/>
  <c r="B189" i="41"/>
  <c r="B190" i="41"/>
  <c r="B191" i="41"/>
  <c r="B192" i="41"/>
  <c r="B193" i="41"/>
  <c r="B194" i="41"/>
  <c r="B195" i="41"/>
  <c r="B196" i="41"/>
  <c r="B197" i="41"/>
  <c r="B198" i="41"/>
  <c r="B199" i="41"/>
  <c r="B200" i="41"/>
  <c r="B201" i="41"/>
  <c r="B202" i="41"/>
  <c r="B203" i="41"/>
  <c r="B204" i="41"/>
  <c r="B205" i="41"/>
  <c r="B206" i="41"/>
  <c r="B207" i="41"/>
  <c r="B208" i="41"/>
  <c r="B209" i="41"/>
  <c r="B210" i="41"/>
  <c r="B211" i="41"/>
  <c r="B212" i="41"/>
  <c r="B213" i="41"/>
  <c r="B214" i="41"/>
  <c r="B215" i="41"/>
  <c r="B216" i="41"/>
  <c r="B217" i="41"/>
  <c r="B218" i="41"/>
  <c r="B219" i="41"/>
  <c r="B220" i="41"/>
  <c r="B221" i="41"/>
  <c r="B222" i="41"/>
  <c r="B223" i="41"/>
  <c r="B224" i="41"/>
  <c r="B225" i="41"/>
  <c r="B226" i="41"/>
  <c r="B227" i="41"/>
  <c r="B228" i="41"/>
  <c r="B229" i="41"/>
  <c r="B230" i="41"/>
  <c r="B231" i="41"/>
  <c r="B232" i="41"/>
  <c r="B233" i="41"/>
  <c r="B234" i="41"/>
  <c r="B235" i="41"/>
  <c r="B236" i="41"/>
  <c r="B237" i="41"/>
  <c r="B238" i="41"/>
  <c r="B239" i="41"/>
  <c r="B240" i="41"/>
  <c r="B241" i="41"/>
  <c r="B242" i="41"/>
  <c r="B243" i="41"/>
  <c r="B244" i="41"/>
  <c r="B245" i="41"/>
  <c r="B246" i="41"/>
  <c r="B247" i="41"/>
  <c r="B248" i="41"/>
  <c r="B249" i="41"/>
  <c r="B250" i="41"/>
  <c r="B251" i="41"/>
  <c r="B252" i="41"/>
  <c r="B253" i="41"/>
  <c r="B254" i="41"/>
  <c r="B255" i="41"/>
  <c r="B256" i="41"/>
  <c r="B257" i="41"/>
  <c r="B258" i="41"/>
  <c r="B259" i="41"/>
  <c r="B260" i="41"/>
  <c r="B261" i="41"/>
  <c r="B262" i="41"/>
  <c r="B263" i="41"/>
  <c r="B264" i="41"/>
  <c r="B265" i="41"/>
  <c r="B266" i="41"/>
  <c r="B267" i="41"/>
  <c r="B268" i="41"/>
  <c r="B269" i="41"/>
  <c r="B270" i="41"/>
  <c r="B271" i="41"/>
  <c r="B272" i="41"/>
  <c r="B273" i="41"/>
  <c r="B274" i="41"/>
  <c r="B275" i="41"/>
  <c r="B276" i="41"/>
  <c r="B277" i="41"/>
  <c r="B278" i="41"/>
  <c r="B279" i="41"/>
  <c r="B280" i="41"/>
  <c r="B281" i="41"/>
  <c r="B282" i="41"/>
  <c r="B283" i="41"/>
  <c r="B284" i="41"/>
  <c r="B285" i="41"/>
  <c r="B286" i="41"/>
  <c r="B287" i="41"/>
  <c r="B288" i="41"/>
  <c r="B289" i="41"/>
  <c r="B290" i="41"/>
  <c r="B291" i="41"/>
  <c r="B292" i="41"/>
  <c r="B293" i="41"/>
  <c r="B294" i="41"/>
  <c r="B295" i="41"/>
  <c r="B296" i="41"/>
  <c r="B297" i="41"/>
  <c r="B298" i="41"/>
  <c r="B299" i="41"/>
  <c r="B300" i="41"/>
  <c r="B301" i="41"/>
  <c r="B302" i="41"/>
  <c r="B303" i="41"/>
  <c r="B304" i="41"/>
  <c r="B305" i="41"/>
  <c r="B306" i="41"/>
  <c r="B307" i="41"/>
  <c r="B308" i="41"/>
  <c r="B309" i="41"/>
  <c r="B310" i="41"/>
  <c r="B311" i="41"/>
  <c r="B312" i="41"/>
  <c r="B313" i="41"/>
  <c r="B314" i="41"/>
  <c r="B315" i="41"/>
  <c r="B316" i="41"/>
  <c r="B317" i="41"/>
  <c r="B318" i="41"/>
  <c r="B319" i="41"/>
  <c r="B320" i="41"/>
  <c r="B321" i="41"/>
  <c r="B322" i="41"/>
  <c r="B323" i="41"/>
  <c r="B324" i="41"/>
  <c r="B325" i="41"/>
  <c r="B326" i="41"/>
  <c r="B327" i="41"/>
  <c r="B328" i="41"/>
  <c r="B329" i="41"/>
  <c r="B330" i="41"/>
  <c r="B331" i="41"/>
  <c r="B332" i="41"/>
  <c r="B333" i="41"/>
  <c r="B334" i="41"/>
  <c r="B335" i="41"/>
  <c r="B336" i="41"/>
  <c r="B337" i="41"/>
  <c r="B338" i="41"/>
  <c r="B339" i="41"/>
  <c r="B340" i="41"/>
  <c r="B341" i="41"/>
  <c r="B342" i="41"/>
  <c r="B343" i="41"/>
  <c r="B344" i="41"/>
  <c r="B345" i="41"/>
  <c r="B346" i="41"/>
  <c r="B347" i="41"/>
  <c r="B348" i="41"/>
  <c r="B349" i="41"/>
  <c r="B350" i="41"/>
  <c r="B351" i="41"/>
  <c r="B352" i="41"/>
  <c r="B353" i="41"/>
  <c r="B354" i="41"/>
  <c r="B355" i="41"/>
  <c r="B356" i="41"/>
  <c r="B357" i="41"/>
  <c r="B358" i="41"/>
  <c r="B359" i="41"/>
  <c r="B360" i="41"/>
  <c r="B361" i="41"/>
  <c r="B362" i="41"/>
  <c r="B363" i="41"/>
  <c r="B364" i="41"/>
  <c r="B365" i="41"/>
  <c r="B366" i="41"/>
  <c r="B367" i="41"/>
  <c r="B368" i="41"/>
  <c r="B369" i="41"/>
  <c r="B370" i="41"/>
  <c r="B371" i="41"/>
  <c r="B372" i="41"/>
  <c r="B373" i="41"/>
  <c r="B374" i="41"/>
  <c r="B375" i="41"/>
  <c r="B376" i="41"/>
  <c r="B377" i="41"/>
  <c r="B378" i="41"/>
  <c r="B379" i="41"/>
  <c r="B380" i="41"/>
  <c r="B381" i="41"/>
  <c r="B382" i="41"/>
  <c r="B383" i="41"/>
  <c r="B384" i="41"/>
  <c r="B385" i="41"/>
  <c r="B386" i="41"/>
  <c r="B387" i="41"/>
  <c r="B388" i="41"/>
  <c r="B389" i="41"/>
  <c r="B390" i="41"/>
  <c r="B391" i="41"/>
  <c r="B392" i="41"/>
  <c r="B393" i="41"/>
  <c r="B394" i="41"/>
  <c r="B395" i="41"/>
  <c r="B396" i="41"/>
  <c r="B397" i="41"/>
  <c r="B398" i="41"/>
  <c r="B399" i="41"/>
  <c r="B400" i="41"/>
  <c r="B401" i="41"/>
  <c r="B402" i="41"/>
  <c r="B403" i="41"/>
  <c r="B404" i="41"/>
  <c r="B405" i="41"/>
  <c r="B406" i="41"/>
  <c r="B407" i="41"/>
  <c r="B408" i="41"/>
  <c r="B409" i="41"/>
  <c r="B410" i="41"/>
  <c r="B411" i="41"/>
  <c r="B412" i="41"/>
  <c r="B413" i="41"/>
  <c r="B414" i="41"/>
  <c r="B415" i="41"/>
  <c r="B416" i="41"/>
  <c r="B417" i="41"/>
  <c r="B418" i="41"/>
  <c r="B419" i="41"/>
  <c r="B420" i="41"/>
  <c r="B421" i="41"/>
  <c r="B422" i="41"/>
  <c r="B423" i="41"/>
  <c r="B424" i="41"/>
  <c r="B425" i="41"/>
  <c r="B426" i="41"/>
  <c r="B427" i="41"/>
  <c r="B428" i="41"/>
  <c r="B429" i="41"/>
  <c r="B430" i="41"/>
  <c r="B431" i="41"/>
  <c r="B432" i="41"/>
  <c r="B433" i="41"/>
  <c r="B434" i="41"/>
  <c r="B435" i="41"/>
  <c r="B436" i="41"/>
  <c r="B437" i="41"/>
  <c r="B438" i="41"/>
  <c r="B439" i="41"/>
  <c r="B440" i="41"/>
  <c r="B441" i="41"/>
  <c r="B442" i="41"/>
  <c r="B443" i="41"/>
  <c r="B444" i="41"/>
  <c r="B445" i="41"/>
  <c r="B446" i="41"/>
  <c r="B447" i="41"/>
  <c r="B448" i="41"/>
  <c r="B449" i="41"/>
  <c r="B450" i="41"/>
  <c r="B451" i="41"/>
  <c r="B452" i="41"/>
  <c r="B453" i="41"/>
  <c r="B454" i="41"/>
  <c r="B455" i="41"/>
  <c r="B456" i="41"/>
  <c r="B457" i="41"/>
  <c r="B458" i="41"/>
  <c r="B459" i="41"/>
  <c r="B460" i="41"/>
  <c r="B461" i="41"/>
  <c r="B462" i="41"/>
  <c r="B463" i="41"/>
  <c r="B464" i="41"/>
  <c r="B465" i="41"/>
  <c r="B466" i="41"/>
  <c r="B467" i="41"/>
  <c r="B468" i="41"/>
  <c r="B469" i="41"/>
  <c r="B470" i="41"/>
  <c r="B471" i="41"/>
  <c r="B472" i="41"/>
  <c r="B473" i="41"/>
  <c r="B474" i="41"/>
  <c r="B475" i="41"/>
  <c r="B476" i="41"/>
  <c r="B477" i="41"/>
  <c r="B478" i="41"/>
  <c r="B479" i="41"/>
  <c r="B480" i="41"/>
  <c r="B481" i="41"/>
  <c r="B482" i="41"/>
  <c r="B483" i="41"/>
  <c r="B484" i="41"/>
  <c r="B485" i="41"/>
  <c r="B486" i="41"/>
  <c r="B487" i="41"/>
  <c r="B488" i="41"/>
  <c r="B489" i="41"/>
  <c r="B490" i="41"/>
  <c r="B491" i="41"/>
  <c r="B492" i="41"/>
  <c r="B493" i="41"/>
  <c r="B494" i="41"/>
  <c r="B495" i="41"/>
  <c r="B496" i="41"/>
  <c r="B497" i="41"/>
  <c r="B498" i="41"/>
  <c r="B499" i="41"/>
  <c r="B500" i="41"/>
  <c r="AR1" i="11"/>
  <c r="AR2" i="11"/>
  <c r="AR3" i="11"/>
  <c r="AR4" i="11"/>
  <c r="AR5" i="11"/>
  <c r="AR6" i="11"/>
  <c r="AR7" i="11"/>
  <c r="AR8"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AR211" i="11"/>
  <c r="AR212" i="11"/>
  <c r="AR213" i="1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AR263" i="11"/>
  <c r="AR264" i="11"/>
  <c r="AR265" i="11"/>
  <c r="AR266" i="11"/>
  <c r="AR267" i="11"/>
  <c r="AR268" i="11"/>
  <c r="AR269" i="11"/>
  <c r="AR270" i="11"/>
  <c r="AR271" i="11"/>
  <c r="AR272" i="11"/>
  <c r="AR273" i="11"/>
  <c r="AR274" i="11"/>
  <c r="AR275" i="11"/>
  <c r="AR276" i="11"/>
  <c r="AR277" i="11"/>
  <c r="AR278" i="11"/>
  <c r="AR279" i="11"/>
  <c r="AR280" i="11"/>
  <c r="AR281" i="11"/>
  <c r="AR282" i="11"/>
  <c r="AR283" i="11"/>
  <c r="AR284" i="11"/>
  <c r="AR285" i="11"/>
  <c r="AR286" i="11"/>
  <c r="AR287" i="11"/>
  <c r="AR288" i="11"/>
  <c r="AR289" i="11"/>
  <c r="AR290" i="11"/>
  <c r="AR291" i="11"/>
  <c r="AR292" i="11"/>
  <c r="AR293" i="11"/>
  <c r="AR294" i="11"/>
  <c r="AR295" i="11"/>
  <c r="AR296" i="11"/>
  <c r="AR297" i="11"/>
  <c r="AR298" i="11"/>
  <c r="AR299" i="11"/>
  <c r="AR300" i="11"/>
  <c r="AQ1" i="11"/>
  <c r="AQ2" i="11"/>
  <c r="AQ3" i="11"/>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111" i="11"/>
  <c r="AQ112" i="11"/>
  <c r="AQ113" i="11"/>
  <c r="AQ114" i="11"/>
  <c r="AQ115" i="11"/>
  <c r="AQ116" i="11"/>
  <c r="AQ117" i="11"/>
  <c r="AQ118" i="11"/>
  <c r="AQ119" i="11"/>
  <c r="AQ120" i="11"/>
  <c r="AQ121" i="11"/>
  <c r="AQ122" i="11"/>
  <c r="AQ123" i="11"/>
  <c r="AQ124" i="11"/>
  <c r="AQ125" i="11"/>
  <c r="AQ126" i="11"/>
  <c r="AQ127" i="11"/>
  <c r="AQ128" i="11"/>
  <c r="AQ129" i="11"/>
  <c r="AQ130" i="11"/>
  <c r="AQ131" i="11"/>
  <c r="AQ132" i="11"/>
  <c r="AQ133" i="11"/>
  <c r="AQ134" i="11"/>
  <c r="AQ135" i="11"/>
  <c r="AQ136" i="11"/>
  <c r="AQ137" i="11"/>
  <c r="AQ138" i="11"/>
  <c r="AQ139" i="11"/>
  <c r="AQ140" i="11"/>
  <c r="AQ141" i="11"/>
  <c r="AQ142" i="11"/>
  <c r="AQ143" i="11"/>
  <c r="AQ144" i="11"/>
  <c r="AQ145" i="11"/>
  <c r="AQ146" i="11"/>
  <c r="AQ147" i="11"/>
  <c r="AQ148" i="11"/>
  <c r="AQ149" i="11"/>
  <c r="AQ150" i="11"/>
  <c r="AQ151" i="11"/>
  <c r="AQ152" i="11"/>
  <c r="AQ153" i="11"/>
  <c r="AQ154" i="11"/>
  <c r="AQ155" i="11"/>
  <c r="AQ156" i="11"/>
  <c r="AQ157" i="11"/>
  <c r="AQ158" i="11"/>
  <c r="AQ159" i="11"/>
  <c r="AQ160" i="11"/>
  <c r="AQ161" i="11"/>
  <c r="AQ162" i="11"/>
  <c r="AQ163" i="11"/>
  <c r="AQ164" i="11"/>
  <c r="AQ165" i="11"/>
  <c r="AQ166" i="11"/>
  <c r="AQ167" i="11"/>
  <c r="AQ168" i="11"/>
  <c r="AQ169" i="11"/>
  <c r="AQ170" i="11"/>
  <c r="AQ171" i="11"/>
  <c r="AQ172" i="11"/>
  <c r="AQ173" i="11"/>
  <c r="AQ174" i="11"/>
  <c r="AQ175" i="11"/>
  <c r="AQ176" i="11"/>
  <c r="AQ177" i="11"/>
  <c r="AQ178" i="11"/>
  <c r="AQ179" i="11"/>
  <c r="AQ180" i="11"/>
  <c r="AQ181" i="11"/>
  <c r="AQ182" i="11"/>
  <c r="AQ183" i="11"/>
  <c r="AQ184" i="11"/>
  <c r="AQ185" i="11"/>
  <c r="AQ186" i="11"/>
  <c r="AQ187" i="11"/>
  <c r="AQ188" i="11"/>
  <c r="AQ189" i="11"/>
  <c r="AQ190" i="11"/>
  <c r="AQ191" i="11"/>
  <c r="AQ192" i="11"/>
  <c r="AQ193" i="11"/>
  <c r="AQ194" i="11"/>
  <c r="AQ195" i="11"/>
  <c r="AQ196" i="11"/>
  <c r="AQ197" i="11"/>
  <c r="AQ198" i="11"/>
  <c r="AQ199" i="11"/>
  <c r="AQ200" i="11"/>
  <c r="AQ201" i="11"/>
  <c r="AQ202" i="11"/>
  <c r="AQ203" i="11"/>
  <c r="AQ204" i="11"/>
  <c r="AQ205" i="11"/>
  <c r="AQ206" i="11"/>
  <c r="AQ207" i="11"/>
  <c r="AQ208" i="11"/>
  <c r="AQ209" i="11"/>
  <c r="AQ210" i="11"/>
  <c r="AQ211" i="11"/>
  <c r="AQ212" i="11"/>
  <c r="AQ213" i="11"/>
  <c r="AQ214" i="11"/>
  <c r="AQ215" i="11"/>
  <c r="AQ216" i="11"/>
  <c r="AQ217" i="11"/>
  <c r="AQ218" i="11"/>
  <c r="AQ219" i="11"/>
  <c r="AQ220" i="11"/>
  <c r="AQ221" i="11"/>
  <c r="AQ222" i="11"/>
  <c r="AQ223" i="11"/>
  <c r="AQ224" i="11"/>
  <c r="AQ225" i="11"/>
  <c r="AQ226" i="11"/>
  <c r="AQ227" i="11"/>
  <c r="AQ228" i="11"/>
  <c r="AQ229" i="11"/>
  <c r="AQ230" i="11"/>
  <c r="AQ231" i="11"/>
  <c r="AQ232" i="11"/>
  <c r="AQ233" i="11"/>
  <c r="AQ234" i="11"/>
  <c r="AQ235" i="11"/>
  <c r="AQ236" i="11"/>
  <c r="AQ237" i="11"/>
  <c r="AQ238" i="11"/>
  <c r="AQ239" i="11"/>
  <c r="AQ240" i="11"/>
  <c r="AQ241" i="11"/>
  <c r="AQ242" i="11"/>
  <c r="AQ243" i="11"/>
  <c r="AQ244" i="11"/>
  <c r="AQ245" i="11"/>
  <c r="AQ246" i="11"/>
  <c r="AQ247" i="11"/>
  <c r="AQ248" i="11"/>
  <c r="AQ249" i="11"/>
  <c r="AQ250" i="11"/>
  <c r="AQ251" i="11"/>
  <c r="AQ252" i="11"/>
  <c r="AQ253" i="11"/>
  <c r="AQ254" i="11"/>
  <c r="AQ255" i="11"/>
  <c r="AQ256" i="11"/>
  <c r="AQ257" i="11"/>
  <c r="AQ258" i="11"/>
  <c r="AQ259" i="11"/>
  <c r="AQ260" i="11"/>
  <c r="AQ261" i="11"/>
  <c r="AQ262" i="11"/>
  <c r="AQ263" i="11"/>
  <c r="AQ264" i="11"/>
  <c r="AQ265" i="11"/>
  <c r="AQ266" i="11"/>
  <c r="AQ267" i="11"/>
  <c r="AQ268" i="11"/>
  <c r="AQ269" i="11"/>
  <c r="AQ270" i="11"/>
  <c r="AQ271" i="11"/>
  <c r="AQ272" i="11"/>
  <c r="AQ273" i="11"/>
  <c r="AQ274" i="11"/>
  <c r="AQ275" i="11"/>
  <c r="AQ276" i="11"/>
  <c r="AQ277" i="11"/>
  <c r="AQ278" i="11"/>
  <c r="AQ279" i="11"/>
  <c r="AQ280" i="11"/>
  <c r="AQ281" i="11"/>
  <c r="AQ282" i="11"/>
  <c r="AQ283" i="11"/>
  <c r="AQ284" i="11"/>
  <c r="AQ285" i="11"/>
  <c r="AQ286" i="11"/>
  <c r="AQ287" i="11"/>
  <c r="AQ288" i="11"/>
  <c r="AQ289" i="11"/>
  <c r="AQ290" i="11"/>
  <c r="AQ291" i="11"/>
  <c r="AQ292" i="11"/>
  <c r="AQ293" i="11"/>
  <c r="AQ294" i="11"/>
  <c r="AQ295" i="11"/>
  <c r="AQ296" i="11"/>
  <c r="AQ297" i="11"/>
  <c r="AQ298" i="11"/>
  <c r="AQ299" i="11"/>
  <c r="AQ300" i="11"/>
  <c r="AP1" i="11"/>
  <c r="AP2" i="11"/>
  <c r="AP3" i="11"/>
  <c r="AP4" i="11"/>
  <c r="AP5" i="11"/>
  <c r="AP6" i="11"/>
  <c r="AP7" i="11"/>
  <c r="AP8"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42" i="11"/>
  <c r="AP43" i="11"/>
  <c r="AP44" i="11"/>
  <c r="AP45" i="11"/>
  <c r="AP46" i="11"/>
  <c r="AP47" i="11"/>
  <c r="AP48" i="11"/>
  <c r="AP49" i="11"/>
  <c r="AP50" i="11"/>
  <c r="AP51" i="11"/>
  <c r="AP52" i="11"/>
  <c r="AP53" i="11"/>
  <c r="AP54" i="11"/>
  <c r="AP55" i="11"/>
  <c r="AP56" i="11"/>
  <c r="AP57" i="11"/>
  <c r="AP58" i="11"/>
  <c r="AP59" i="11"/>
  <c r="AP60" i="11"/>
  <c r="AP61" i="1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111" i="11"/>
  <c r="AP112" i="11"/>
  <c r="AP113" i="11"/>
  <c r="AP114" i="11"/>
  <c r="AP115" i="11"/>
  <c r="AP116" i="11"/>
  <c r="AP117" i="11"/>
  <c r="AP118" i="11"/>
  <c r="AP119" i="11"/>
  <c r="AP120" i="11"/>
  <c r="AP121" i="11"/>
  <c r="AP122" i="11"/>
  <c r="AP123" i="11"/>
  <c r="AP124" i="11"/>
  <c r="AP125" i="11"/>
  <c r="AP126" i="11"/>
  <c r="AP127" i="11"/>
  <c r="AP128" i="11"/>
  <c r="AP129" i="11"/>
  <c r="AP130" i="11"/>
  <c r="AP131" i="11"/>
  <c r="AP132" i="11"/>
  <c r="AP133" i="11"/>
  <c r="AP134" i="11"/>
  <c r="AP135" i="11"/>
  <c r="AP136" i="11"/>
  <c r="AP137" i="11"/>
  <c r="AP138" i="11"/>
  <c r="AP139" i="11"/>
  <c r="AP140" i="11"/>
  <c r="AP141" i="11"/>
  <c r="AP142" i="11"/>
  <c r="AP143" i="11"/>
  <c r="AP144" i="11"/>
  <c r="AP145" i="11"/>
  <c r="AP146" i="11"/>
  <c r="AP147" i="11"/>
  <c r="AP148" i="11"/>
  <c r="AP149" i="11"/>
  <c r="AP150" i="11"/>
  <c r="AP151" i="11"/>
  <c r="AP152" i="11"/>
  <c r="AP153" i="11"/>
  <c r="AP154" i="11"/>
  <c r="AP155" i="11"/>
  <c r="AP156" i="11"/>
  <c r="AP157" i="11"/>
  <c r="AP158" i="11"/>
  <c r="AP159" i="11"/>
  <c r="AP160" i="11"/>
  <c r="AP161" i="11"/>
  <c r="AP162" i="11"/>
  <c r="AP163" i="11"/>
  <c r="AP164" i="11"/>
  <c r="AP165" i="11"/>
  <c r="AP166" i="11"/>
  <c r="AP167" i="11"/>
  <c r="AP168" i="11"/>
  <c r="AP169" i="11"/>
  <c r="AP170" i="11"/>
  <c r="AP171" i="11"/>
  <c r="AP172" i="11"/>
  <c r="AP173" i="11"/>
  <c r="AP174" i="11"/>
  <c r="AP175" i="11"/>
  <c r="AP176" i="11"/>
  <c r="AP177" i="11"/>
  <c r="AP178" i="11"/>
  <c r="AP179" i="11"/>
  <c r="AP180" i="11"/>
  <c r="AP181" i="11"/>
  <c r="AP182" i="11"/>
  <c r="AP183" i="11"/>
  <c r="AP184" i="11"/>
  <c r="AP185" i="11"/>
  <c r="AP186" i="11"/>
  <c r="AP187" i="11"/>
  <c r="AP188" i="11"/>
  <c r="AP189" i="11"/>
  <c r="AP190" i="11"/>
  <c r="AP191" i="11"/>
  <c r="AP192" i="11"/>
  <c r="AP193" i="11"/>
  <c r="AP194" i="11"/>
  <c r="AP195" i="11"/>
  <c r="AP196" i="11"/>
  <c r="AP197" i="11"/>
  <c r="AP198" i="11"/>
  <c r="AP199" i="11"/>
  <c r="AP200" i="11"/>
  <c r="AP201" i="11"/>
  <c r="AP202" i="11"/>
  <c r="AP203" i="11"/>
  <c r="AP204" i="11"/>
  <c r="AP205" i="11"/>
  <c r="AP206" i="11"/>
  <c r="AP207" i="11"/>
  <c r="AP208" i="11"/>
  <c r="AP209" i="11"/>
  <c r="AP210" i="11"/>
  <c r="AP211" i="11"/>
  <c r="AP212" i="11"/>
  <c r="AP213" i="11"/>
  <c r="AP214" i="11"/>
  <c r="AP215" i="11"/>
  <c r="AP216" i="11"/>
  <c r="AP217" i="11"/>
  <c r="AP218" i="11"/>
  <c r="AP219" i="11"/>
  <c r="AP220" i="11"/>
  <c r="AP221" i="11"/>
  <c r="AP222" i="11"/>
  <c r="AP223" i="11"/>
  <c r="AP224" i="11"/>
  <c r="AP225" i="11"/>
  <c r="AP226" i="11"/>
  <c r="AP227" i="11"/>
  <c r="AP228" i="11"/>
  <c r="AP229" i="11"/>
  <c r="AP230" i="11"/>
  <c r="AP231" i="11"/>
  <c r="AP232" i="11"/>
  <c r="AP233" i="11"/>
  <c r="AP234" i="11"/>
  <c r="AP235" i="11"/>
  <c r="AP236" i="11"/>
  <c r="AP237" i="11"/>
  <c r="AP238" i="11"/>
  <c r="AP239" i="11"/>
  <c r="AP240" i="11"/>
  <c r="AP241" i="11"/>
  <c r="AP242" i="11"/>
  <c r="AP243" i="11"/>
  <c r="AP244" i="11"/>
  <c r="AP245" i="11"/>
  <c r="AP246" i="11"/>
  <c r="AP247" i="11"/>
  <c r="AP248" i="11"/>
  <c r="AP249" i="11"/>
  <c r="AP250" i="11"/>
  <c r="AP251" i="11"/>
  <c r="AP252" i="11"/>
  <c r="AP253" i="11"/>
  <c r="AP254" i="11"/>
  <c r="AP255" i="11"/>
  <c r="AP256" i="11"/>
  <c r="AP257" i="11"/>
  <c r="AP258" i="11"/>
  <c r="AP259" i="11"/>
  <c r="AP260" i="11"/>
  <c r="AP261" i="11"/>
  <c r="AP262" i="11"/>
  <c r="AP263" i="11"/>
  <c r="AP264" i="11"/>
  <c r="AP265" i="11"/>
  <c r="AP266" i="11"/>
  <c r="AP267" i="11"/>
  <c r="AP268" i="11"/>
  <c r="AP269" i="11"/>
  <c r="AP270" i="11"/>
  <c r="AP271" i="11"/>
  <c r="AP272" i="11"/>
  <c r="AP273" i="11"/>
  <c r="AP274" i="11"/>
  <c r="AP275" i="11"/>
  <c r="AP276" i="11"/>
  <c r="AP277" i="11"/>
  <c r="AP278" i="11"/>
  <c r="AP279" i="11"/>
  <c r="AP280" i="11"/>
  <c r="AP281" i="11"/>
  <c r="AP282" i="11"/>
  <c r="AP283" i="11"/>
  <c r="AP284" i="11"/>
  <c r="AP285" i="11"/>
  <c r="AP286" i="11"/>
  <c r="AP287" i="11"/>
  <c r="AP288" i="11"/>
  <c r="AP289" i="11"/>
  <c r="AP290" i="11"/>
  <c r="AP291" i="11"/>
  <c r="AP292" i="11"/>
  <c r="AP293" i="11"/>
  <c r="AP294" i="11"/>
  <c r="AP295" i="11"/>
  <c r="AP296" i="11"/>
  <c r="AP297" i="11"/>
  <c r="AP298" i="11"/>
  <c r="AP299" i="11"/>
  <c r="AP300" i="11"/>
  <c r="AN1" i="11"/>
  <c r="AN2" i="11"/>
  <c r="AN3" i="11"/>
  <c r="AN4" i="11"/>
  <c r="AN5" i="11"/>
  <c r="AN6" i="11"/>
  <c r="AN7" i="11"/>
  <c r="AN8" i="11"/>
  <c r="AN9" i="11"/>
  <c r="AN10" i="11"/>
  <c r="AN11" i="11"/>
  <c r="AN12" i="11"/>
  <c r="AN13" i="11"/>
  <c r="AN14" i="11"/>
  <c r="AN15" i="11"/>
  <c r="AN16" i="11"/>
  <c r="AN17" i="11"/>
  <c r="AN18" i="11"/>
  <c r="AN19" i="11"/>
  <c r="AN20" i="11"/>
  <c r="AN21" i="11"/>
  <c r="AN22" i="11"/>
  <c r="AN23" i="11"/>
  <c r="AN24" i="11"/>
  <c r="AN25" i="11"/>
  <c r="AN26"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1" i="11"/>
  <c r="AN142" i="11"/>
  <c r="AN143" i="11"/>
  <c r="AN144" i="11"/>
  <c r="AN145" i="11"/>
  <c r="AN146" i="11"/>
  <c r="AN147" i="11"/>
  <c r="AN148" i="11"/>
  <c r="AN149" i="11"/>
  <c r="AN150" i="11"/>
  <c r="AN151" i="11"/>
  <c r="AN152" i="11"/>
  <c r="AN153" i="11"/>
  <c r="AN154" i="11"/>
  <c r="AN155" i="11"/>
  <c r="AN156" i="11"/>
  <c r="AN157" i="11"/>
  <c r="AN158" i="11"/>
  <c r="AN159" i="11"/>
  <c r="AN160" i="11"/>
  <c r="AN161" i="11"/>
  <c r="AN162" i="11"/>
  <c r="AN163" i="11"/>
  <c r="AN164" i="11"/>
  <c r="AN165" i="11"/>
  <c r="AN166" i="11"/>
  <c r="AN167" i="11"/>
  <c r="AN168" i="11"/>
  <c r="AN169" i="11"/>
  <c r="AN170" i="11"/>
  <c r="AN171" i="11"/>
  <c r="AN172" i="11"/>
  <c r="AN173" i="11"/>
  <c r="AN174" i="11"/>
  <c r="AN175" i="11"/>
  <c r="AN176" i="11"/>
  <c r="AN177" i="11"/>
  <c r="AN178" i="11"/>
  <c r="AN179" i="11"/>
  <c r="AN180" i="11"/>
  <c r="AN181" i="11"/>
  <c r="AN182" i="11"/>
  <c r="AN183" i="11"/>
  <c r="AN184" i="11"/>
  <c r="AN185" i="11"/>
  <c r="AN186" i="11"/>
  <c r="AN187" i="11"/>
  <c r="AN188" i="11"/>
  <c r="AN189" i="11"/>
  <c r="AN190" i="11"/>
  <c r="AN191" i="11"/>
  <c r="AN192" i="11"/>
  <c r="AN193" i="11"/>
  <c r="AN194" i="11"/>
  <c r="AN195" i="11"/>
  <c r="AN196" i="11"/>
  <c r="AN197" i="11"/>
  <c r="AN198" i="11"/>
  <c r="AN199" i="11"/>
  <c r="AN200" i="11"/>
  <c r="AN201" i="11"/>
  <c r="AN202" i="11"/>
  <c r="AN203" i="11"/>
  <c r="AN204" i="11"/>
  <c r="AN205" i="11"/>
  <c r="AN206" i="11"/>
  <c r="AN207" i="11"/>
  <c r="AN208" i="11"/>
  <c r="AN209" i="11"/>
  <c r="AN210" i="11"/>
  <c r="AN211" i="11"/>
  <c r="AN212" i="11"/>
  <c r="AN213" i="11"/>
  <c r="AN214" i="11"/>
  <c r="AN215" i="11"/>
  <c r="AN216" i="11"/>
  <c r="AN217" i="11"/>
  <c r="AN218" i="11"/>
  <c r="AN219" i="11"/>
  <c r="AN220" i="11"/>
  <c r="AN221" i="11"/>
  <c r="AN222" i="11"/>
  <c r="AN223" i="11"/>
  <c r="AN224" i="11"/>
  <c r="AN225" i="11"/>
  <c r="AN226" i="11"/>
  <c r="AN227" i="11"/>
  <c r="AN228" i="11"/>
  <c r="AN229" i="11"/>
  <c r="AN230" i="11"/>
  <c r="AN231" i="11"/>
  <c r="AN232" i="11"/>
  <c r="AN233" i="11"/>
  <c r="AN234" i="11"/>
  <c r="AN235" i="11"/>
  <c r="AN236" i="11"/>
  <c r="AN237" i="11"/>
  <c r="AN238" i="11"/>
  <c r="AN239" i="11"/>
  <c r="AN240" i="11"/>
  <c r="AN241" i="11"/>
  <c r="AN242" i="11"/>
  <c r="AN243" i="11"/>
  <c r="AN244" i="11"/>
  <c r="AN245" i="11"/>
  <c r="AN246" i="11"/>
  <c r="AN247" i="11"/>
  <c r="AN248" i="11"/>
  <c r="AN249" i="11"/>
  <c r="AN250" i="11"/>
  <c r="AN251" i="11"/>
  <c r="AN252" i="11"/>
  <c r="AN253" i="11"/>
  <c r="AN254" i="11"/>
  <c r="AN255" i="11"/>
  <c r="AN256" i="11"/>
  <c r="AN257" i="11"/>
  <c r="AN258" i="11"/>
  <c r="AN259" i="11"/>
  <c r="AN260" i="11"/>
  <c r="AN261" i="11"/>
  <c r="AN262" i="11"/>
  <c r="AN263" i="11"/>
  <c r="AN264" i="11"/>
  <c r="AN265" i="11"/>
  <c r="AN266" i="11"/>
  <c r="AN267" i="11"/>
  <c r="AN268" i="11"/>
  <c r="AN269" i="11"/>
  <c r="AN270" i="11"/>
  <c r="AN271" i="11"/>
  <c r="AN272" i="11"/>
  <c r="AN273" i="11"/>
  <c r="AN274" i="11"/>
  <c r="AN275" i="11"/>
  <c r="AN276" i="11"/>
  <c r="AN277" i="11"/>
  <c r="AN278" i="11"/>
  <c r="AN279" i="11"/>
  <c r="AN280" i="11"/>
  <c r="AN281" i="11"/>
  <c r="AN282" i="11"/>
  <c r="AN283" i="11"/>
  <c r="AN284" i="11"/>
  <c r="AN285" i="11"/>
  <c r="AN286" i="11"/>
  <c r="AN287" i="11"/>
  <c r="AN288" i="11"/>
  <c r="AN289" i="11"/>
  <c r="AN290" i="11"/>
  <c r="AN291" i="11"/>
  <c r="AN292" i="11"/>
  <c r="AN293" i="11"/>
  <c r="AN294" i="11"/>
  <c r="AN295" i="11"/>
  <c r="AN296" i="11"/>
  <c r="AN297" i="11"/>
  <c r="AN298" i="11"/>
  <c r="AN299" i="11"/>
  <c r="AN300" i="11"/>
  <c r="AM1" i="11"/>
  <c r="AM2" i="11"/>
  <c r="AM3" i="11"/>
  <c r="AM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163"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204" i="11"/>
  <c r="AM205" i="11"/>
  <c r="AM206" i="11"/>
  <c r="AM207" i="11"/>
  <c r="AM208" i="11"/>
  <c r="AM209" i="11"/>
  <c r="AM210" i="11"/>
  <c r="AM211" i="11"/>
  <c r="AM212" i="11"/>
  <c r="AM213" i="11"/>
  <c r="AM214" i="11"/>
  <c r="AM215" i="11"/>
  <c r="AM216" i="11"/>
  <c r="AM217" i="11"/>
  <c r="AM218" i="11"/>
  <c r="AM219" i="11"/>
  <c r="AM220" i="11"/>
  <c r="AM221" i="11"/>
  <c r="AM222" i="11"/>
  <c r="AM223"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AM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L1" i="11"/>
  <c r="AL2" i="11"/>
  <c r="AL3" i="11"/>
  <c r="AL4" i="11"/>
  <c r="AL5" i="11"/>
  <c r="AL6" i="11"/>
  <c r="AL7" i="11"/>
  <c r="AL8" i="11"/>
  <c r="AL9" i="11"/>
  <c r="AL10" i="11"/>
  <c r="AL11" i="11"/>
  <c r="AL12" i="11"/>
  <c r="AL13" i="11"/>
  <c r="AL14" i="11"/>
  <c r="AL15" i="11"/>
  <c r="AL16" i="11"/>
  <c r="AL17" i="11"/>
  <c r="AL18" i="11"/>
  <c r="AL19" i="11"/>
  <c r="AL20"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107" i="11"/>
  <c r="AL108" i="11"/>
  <c r="AL109" i="11"/>
  <c r="AL110" i="11"/>
  <c r="AL111" i="11"/>
  <c r="AL112" i="11"/>
  <c r="AL113" i="11"/>
  <c r="AL114" i="11"/>
  <c r="AL115" i="11"/>
  <c r="AL116" i="11"/>
  <c r="AL117" i="11"/>
  <c r="AL118" i="11"/>
  <c r="AL119" i="11"/>
  <c r="AL120" i="11"/>
  <c r="AL121" i="11"/>
  <c r="AL122" i="11"/>
  <c r="AL123" i="11"/>
  <c r="AL124" i="11"/>
  <c r="AL125" i="11"/>
  <c r="AL126" i="11"/>
  <c r="AL127" i="11"/>
  <c r="AL128" i="11"/>
  <c r="AL129" i="11"/>
  <c r="AL130" i="11"/>
  <c r="AL131" i="11"/>
  <c r="AL132" i="11"/>
  <c r="AL133" i="11"/>
  <c r="AL134" i="11"/>
  <c r="AL135" i="11"/>
  <c r="AL136" i="11"/>
  <c r="AL137" i="11"/>
  <c r="AL138" i="11"/>
  <c r="AL139" i="11"/>
  <c r="AL140" i="11"/>
  <c r="AL141" i="11"/>
  <c r="AL142" i="11"/>
  <c r="AL143" i="11"/>
  <c r="AL144" i="11"/>
  <c r="AL145" i="11"/>
  <c r="AL146" i="11"/>
  <c r="AL147" i="11"/>
  <c r="AL148" i="11"/>
  <c r="AL149" i="11"/>
  <c r="AL150" i="11"/>
  <c r="AL151" i="11"/>
  <c r="AL152" i="11"/>
  <c r="AL153" i="11"/>
  <c r="AL154" i="11"/>
  <c r="AL155" i="11"/>
  <c r="AL156" i="11"/>
  <c r="AL157" i="11"/>
  <c r="AL158" i="11"/>
  <c r="AL159" i="11"/>
  <c r="AL160" i="11"/>
  <c r="AL161" i="11"/>
  <c r="AL162" i="11"/>
  <c r="AL163" i="11"/>
  <c r="AL164" i="11"/>
  <c r="AL165" i="11"/>
  <c r="AL166" i="11"/>
  <c r="AL167" i="11"/>
  <c r="AL168" i="11"/>
  <c r="AL169" i="11"/>
  <c r="AL170" i="11"/>
  <c r="AL171" i="11"/>
  <c r="AL172" i="11"/>
  <c r="AL173" i="11"/>
  <c r="AL174" i="11"/>
  <c r="AL175" i="11"/>
  <c r="AL176" i="11"/>
  <c r="AL177" i="11"/>
  <c r="AL178" i="11"/>
  <c r="AL179" i="11"/>
  <c r="AL180" i="11"/>
  <c r="AL181" i="11"/>
  <c r="AL182" i="11"/>
  <c r="AL183" i="11"/>
  <c r="AL184" i="11"/>
  <c r="AL185" i="11"/>
  <c r="AL186" i="11"/>
  <c r="AL187" i="11"/>
  <c r="AL188" i="11"/>
  <c r="AL189" i="11"/>
  <c r="AL190" i="11"/>
  <c r="AL191" i="11"/>
  <c r="AL192" i="11"/>
  <c r="AL193" i="11"/>
  <c r="AL194" i="11"/>
  <c r="AL195" i="11"/>
  <c r="AL196" i="11"/>
  <c r="AL197" i="11"/>
  <c r="AL198" i="11"/>
  <c r="AL199" i="11"/>
  <c r="AL200" i="11"/>
  <c r="AL201" i="11"/>
  <c r="AL202" i="11"/>
  <c r="AL203" i="11"/>
  <c r="AL204" i="11"/>
  <c r="AL205" i="11"/>
  <c r="AL206" i="11"/>
  <c r="AL207" i="11"/>
  <c r="AL208" i="11"/>
  <c r="AL209" i="11"/>
  <c r="AL210" i="11"/>
  <c r="AL211" i="11"/>
  <c r="AL212" i="11"/>
  <c r="AL213" i="11"/>
  <c r="AL214" i="11"/>
  <c r="AL215" i="11"/>
  <c r="AL216" i="11"/>
  <c r="AL217" i="11"/>
  <c r="AL218" i="11"/>
  <c r="AL219" i="11"/>
  <c r="AL220" i="11"/>
  <c r="AL221" i="11"/>
  <c r="AL222" i="11"/>
  <c r="AL223" i="11"/>
  <c r="AL224" i="11"/>
  <c r="AL225" i="11"/>
  <c r="AL226" i="11"/>
  <c r="AL227" i="11"/>
  <c r="AL228" i="11"/>
  <c r="AL229" i="11"/>
  <c r="AL230" i="11"/>
  <c r="AL231" i="11"/>
  <c r="AL232" i="11"/>
  <c r="AL233" i="11"/>
  <c r="AL234" i="11"/>
  <c r="AL235" i="11"/>
  <c r="AL236" i="11"/>
  <c r="AL237" i="11"/>
  <c r="AL238" i="11"/>
  <c r="AL239" i="11"/>
  <c r="AL240" i="11"/>
  <c r="AL241" i="11"/>
  <c r="AL242" i="11"/>
  <c r="AL243" i="11"/>
  <c r="AL244" i="11"/>
  <c r="AL245" i="11"/>
  <c r="AL246" i="11"/>
  <c r="AL247" i="11"/>
  <c r="AL248" i="11"/>
  <c r="AL249" i="11"/>
  <c r="AL250" i="11"/>
  <c r="AL251" i="11"/>
  <c r="AL252" i="11"/>
  <c r="AL253" i="11"/>
  <c r="AL254" i="11"/>
  <c r="AL255" i="11"/>
  <c r="AL256" i="11"/>
  <c r="AL257" i="11"/>
  <c r="AL258" i="11"/>
  <c r="AL259" i="11"/>
  <c r="AL260" i="11"/>
  <c r="AL261" i="11"/>
  <c r="AL262" i="11"/>
  <c r="AL263" i="11"/>
  <c r="AL264" i="11"/>
  <c r="AL265" i="11"/>
  <c r="AL266" i="11"/>
  <c r="AL267" i="11"/>
  <c r="AL268" i="11"/>
  <c r="AL269" i="11"/>
  <c r="AL270" i="11"/>
  <c r="AL271" i="11"/>
  <c r="AL272" i="11"/>
  <c r="AL273" i="11"/>
  <c r="AL274" i="11"/>
  <c r="AL275" i="11"/>
  <c r="AL276" i="11"/>
  <c r="AL277" i="11"/>
  <c r="AL278" i="11"/>
  <c r="AL279" i="11"/>
  <c r="AL280" i="11"/>
  <c r="AL281" i="11"/>
  <c r="AL282" i="11"/>
  <c r="AL283" i="11"/>
  <c r="AL284" i="11"/>
  <c r="AL285" i="11"/>
  <c r="AL286" i="11"/>
  <c r="AL287" i="11"/>
  <c r="AL288" i="11"/>
  <c r="AL289" i="11"/>
  <c r="AL290" i="11"/>
  <c r="AL291" i="11"/>
  <c r="AL292" i="11"/>
  <c r="AL293" i="11"/>
  <c r="AL294" i="11"/>
  <c r="AL295" i="11"/>
  <c r="AL296" i="11"/>
  <c r="AL297" i="11"/>
  <c r="AL298" i="11"/>
  <c r="AL299" i="11"/>
  <c r="AL300" i="11"/>
  <c r="AJ1" i="11"/>
  <c r="AJ2" i="11"/>
  <c r="AJ3" i="11"/>
  <c r="AJ4" i="11"/>
  <c r="AJ5" i="11"/>
  <c r="AJ6" i="11"/>
  <c r="AJ7" i="11"/>
  <c r="AJ8"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J204" i="11"/>
  <c r="AJ205" i="11"/>
  <c r="AJ206" i="11"/>
  <c r="AJ207" i="11"/>
  <c r="AJ208" i="11"/>
  <c r="AJ209" i="11"/>
  <c r="AJ210" i="11"/>
  <c r="AJ211" i="11"/>
  <c r="AJ212" i="11"/>
  <c r="AJ213" i="11"/>
  <c r="AJ214" i="11"/>
  <c r="AJ215" i="11"/>
  <c r="AJ216" i="11"/>
  <c r="AJ217" i="11"/>
  <c r="AJ218" i="11"/>
  <c r="AJ219" i="11"/>
  <c r="AJ220" i="11"/>
  <c r="AJ221" i="11"/>
  <c r="AJ222" i="11"/>
  <c r="AJ223" i="11"/>
  <c r="AJ224" i="11"/>
  <c r="AJ225" i="11"/>
  <c r="AJ226" i="11"/>
  <c r="AJ227" i="11"/>
  <c r="AJ228" i="11"/>
  <c r="AJ229" i="11"/>
  <c r="AJ230" i="11"/>
  <c r="AJ231" i="11"/>
  <c r="AJ232" i="11"/>
  <c r="AJ233" i="11"/>
  <c r="AJ234" i="11"/>
  <c r="AJ235" i="11"/>
  <c r="AJ236" i="11"/>
  <c r="AJ237" i="11"/>
  <c r="AJ238" i="11"/>
  <c r="AJ239" i="11"/>
  <c r="AJ240" i="11"/>
  <c r="AJ241" i="11"/>
  <c r="AJ242" i="11"/>
  <c r="AJ243" i="11"/>
  <c r="AJ244" i="11"/>
  <c r="AJ245" i="11"/>
  <c r="AJ246" i="11"/>
  <c r="AJ247" i="11"/>
  <c r="AJ248" i="11"/>
  <c r="AJ249" i="11"/>
  <c r="AJ250" i="11"/>
  <c r="AJ251" i="11"/>
  <c r="AJ252" i="11"/>
  <c r="AJ253" i="11"/>
  <c r="AJ254" i="11"/>
  <c r="AJ255" i="11"/>
  <c r="AJ256" i="11"/>
  <c r="AJ257" i="11"/>
  <c r="AJ258" i="11"/>
  <c r="AJ259" i="11"/>
  <c r="AJ260" i="11"/>
  <c r="AJ261" i="11"/>
  <c r="AJ262" i="11"/>
  <c r="AJ263" i="11"/>
  <c r="AJ264" i="11"/>
  <c r="AJ265" i="11"/>
  <c r="AJ266" i="11"/>
  <c r="AJ267" i="11"/>
  <c r="AJ268" i="11"/>
  <c r="AJ269" i="11"/>
  <c r="AJ270" i="11"/>
  <c r="AJ271" i="11"/>
  <c r="AJ272" i="11"/>
  <c r="AJ273" i="11"/>
  <c r="AJ274" i="11"/>
  <c r="AJ275" i="11"/>
  <c r="AJ276" i="11"/>
  <c r="AJ277" i="11"/>
  <c r="AJ278" i="11"/>
  <c r="AJ279" i="11"/>
  <c r="AJ280" i="11"/>
  <c r="AJ281" i="11"/>
  <c r="AJ282" i="11"/>
  <c r="AJ283" i="11"/>
  <c r="AJ284" i="11"/>
  <c r="AJ285" i="11"/>
  <c r="AJ286" i="11"/>
  <c r="AJ287" i="11"/>
  <c r="AJ288" i="11"/>
  <c r="AJ289" i="11"/>
  <c r="AJ290" i="11"/>
  <c r="AJ291" i="11"/>
  <c r="AJ292" i="11"/>
  <c r="AJ293" i="11"/>
  <c r="AJ294" i="11"/>
  <c r="AJ295" i="11"/>
  <c r="AJ296" i="11"/>
  <c r="AJ297" i="11"/>
  <c r="AJ298" i="11"/>
  <c r="AJ299" i="11"/>
  <c r="AJ300" i="11"/>
  <c r="AI1" i="11"/>
  <c r="AI2" i="11"/>
  <c r="AI3" i="11"/>
  <c r="AI4" i="11"/>
  <c r="AI5" i="11"/>
  <c r="AI6" i="11"/>
  <c r="AI7" i="11"/>
  <c r="AI8" i="11"/>
  <c r="AI9" i="11"/>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H1" i="11"/>
  <c r="AH2" i="11"/>
  <c r="AH3" i="11"/>
  <c r="AH4" i="11"/>
  <c r="AH5" i="11"/>
  <c r="AH6" i="11"/>
  <c r="AH7" i="11"/>
  <c r="AH8" i="11"/>
  <c r="AH9" i="11"/>
  <c r="AH10" i="11"/>
  <c r="AH11" i="11"/>
  <c r="AH12" i="11"/>
  <c r="AH13" i="11"/>
  <c r="AH14" i="11"/>
  <c r="AH15" i="11"/>
  <c r="AH16" i="11"/>
  <c r="AH17" i="11"/>
  <c r="AH18" i="11"/>
  <c r="AH19" i="11"/>
  <c r="AH20" i="11"/>
  <c r="AH21" i="11"/>
  <c r="AH22" i="11"/>
  <c r="AH23" i="11"/>
  <c r="AH24" i="11"/>
  <c r="AH25" i="11"/>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147" i="11"/>
  <c r="AH148" i="11"/>
  <c r="AH149" i="11"/>
  <c r="AH150" i="11"/>
  <c r="AH151" i="11"/>
  <c r="AH152" i="11"/>
  <c r="AH153" i="11"/>
  <c r="AH154" i="11"/>
  <c r="AH155" i="11"/>
  <c r="AH156" i="11"/>
  <c r="AH157" i="11"/>
  <c r="AH158" i="11"/>
  <c r="AH159" i="11"/>
  <c r="AH160" i="11"/>
  <c r="AH161" i="11"/>
  <c r="AH162" i="11"/>
  <c r="AH163" i="11"/>
  <c r="AH164" i="11"/>
  <c r="AH165" i="11"/>
  <c r="AH166" i="11"/>
  <c r="AH167" i="11"/>
  <c r="AH168" i="11"/>
  <c r="AH169" i="11"/>
  <c r="AH170" i="11"/>
  <c r="AH171" i="11"/>
  <c r="AH172" i="11"/>
  <c r="AH173" i="11"/>
  <c r="AH174" i="11"/>
  <c r="AH175" i="11"/>
  <c r="AH176" i="11"/>
  <c r="AH177" i="11"/>
  <c r="AH178" i="11"/>
  <c r="AH179" i="11"/>
  <c r="AH180" i="11"/>
  <c r="AH181" i="11"/>
  <c r="AH182" i="11"/>
  <c r="AH183" i="11"/>
  <c r="AH184" i="11"/>
  <c r="AH185" i="11"/>
  <c r="AH186" i="11"/>
  <c r="AH187" i="11"/>
  <c r="AH188" i="11"/>
  <c r="AH189" i="11"/>
  <c r="AH190" i="11"/>
  <c r="AH191" i="11"/>
  <c r="AH192" i="11"/>
  <c r="AH193" i="11"/>
  <c r="AH194" i="11"/>
  <c r="AH195" i="11"/>
  <c r="AH196" i="11"/>
  <c r="AH197" i="11"/>
  <c r="AH198" i="11"/>
  <c r="AH199" i="11"/>
  <c r="AH200" i="11"/>
  <c r="AH201" i="11"/>
  <c r="AH202" i="11"/>
  <c r="AH203" i="11"/>
  <c r="AH204" i="11"/>
  <c r="AH205" i="11"/>
  <c r="AH206" i="11"/>
  <c r="AH207" i="11"/>
  <c r="AH208" i="11"/>
  <c r="AH209" i="11"/>
  <c r="AH210" i="11"/>
  <c r="AH211" i="11"/>
  <c r="AH212" i="11"/>
  <c r="AH213" i="11"/>
  <c r="AH214" i="11"/>
  <c r="AH215" i="11"/>
  <c r="AH216" i="11"/>
  <c r="AH217" i="11"/>
  <c r="AH218" i="11"/>
  <c r="AH219" i="11"/>
  <c r="AH220" i="11"/>
  <c r="AH221" i="11"/>
  <c r="AH222" i="11"/>
  <c r="AH223" i="11"/>
  <c r="AH224" i="11"/>
  <c r="AH225" i="11"/>
  <c r="AH226" i="11"/>
  <c r="AH227" i="11"/>
  <c r="AH228" i="11"/>
  <c r="AH229" i="11"/>
  <c r="AH230" i="11"/>
  <c r="AH231" i="11"/>
  <c r="AH232" i="11"/>
  <c r="AH233" i="11"/>
  <c r="AH234" i="11"/>
  <c r="AH235" i="11"/>
  <c r="AH236" i="11"/>
  <c r="AH237" i="11"/>
  <c r="AH238" i="11"/>
  <c r="AH239" i="11"/>
  <c r="AH240" i="11"/>
  <c r="AH241" i="11"/>
  <c r="AH242" i="11"/>
  <c r="AH243" i="11"/>
  <c r="AH244" i="11"/>
  <c r="AH245" i="11"/>
  <c r="AH246" i="11"/>
  <c r="AH247" i="11"/>
  <c r="AH248" i="11"/>
  <c r="AH249" i="11"/>
  <c r="AH250" i="11"/>
  <c r="AH251" i="11"/>
  <c r="AH252" i="11"/>
  <c r="AH253" i="11"/>
  <c r="AH254" i="11"/>
  <c r="AH255" i="11"/>
  <c r="AH256" i="11"/>
  <c r="AH257" i="11"/>
  <c r="AH258" i="11"/>
  <c r="AH259" i="11"/>
  <c r="AH260" i="11"/>
  <c r="AH261" i="11"/>
  <c r="AH262" i="11"/>
  <c r="AH263" i="11"/>
  <c r="AH264" i="11"/>
  <c r="AH265" i="11"/>
  <c r="AH266" i="11"/>
  <c r="AH267" i="11"/>
  <c r="AH268" i="11"/>
  <c r="AH269" i="11"/>
  <c r="AH270" i="11"/>
  <c r="AH271" i="11"/>
  <c r="AH272" i="11"/>
  <c r="AH273" i="11"/>
  <c r="AH274" i="11"/>
  <c r="AH275" i="11"/>
  <c r="AH276" i="11"/>
  <c r="AH277" i="11"/>
  <c r="AH278" i="11"/>
  <c r="AH279" i="11"/>
  <c r="AH280" i="11"/>
  <c r="AH281" i="11"/>
  <c r="AH282" i="11"/>
  <c r="AH283" i="11"/>
  <c r="AH284" i="11"/>
  <c r="AH285" i="11"/>
  <c r="AH286" i="11"/>
  <c r="AH287" i="11"/>
  <c r="AH288" i="11"/>
  <c r="AH289" i="11"/>
  <c r="AH290" i="11"/>
  <c r="AH291" i="11"/>
  <c r="AH292" i="11"/>
  <c r="AH293" i="11"/>
  <c r="AH294" i="11"/>
  <c r="AH295" i="11"/>
  <c r="AH296" i="11"/>
  <c r="AH297" i="11"/>
  <c r="AH298" i="11"/>
  <c r="AH299" i="11"/>
  <c r="AH300" i="11"/>
  <c r="AF1" i="11"/>
  <c r="AF2" i="11"/>
  <c r="AF3" i="11"/>
  <c r="AF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E1" i="11"/>
  <c r="AE2" i="11"/>
  <c r="AE3" i="11"/>
  <c r="AE4" i="11"/>
  <c r="AE5" i="11"/>
  <c r="AE6" i="11"/>
  <c r="AE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D1" i="11"/>
  <c r="AD2" i="11"/>
  <c r="AD3" i="11"/>
  <c r="AD4" i="11"/>
  <c r="AD5"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B1" i="11"/>
  <c r="AB2" i="11"/>
  <c r="AB3" i="11"/>
  <c r="AB4" i="11"/>
  <c r="AB5"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B129" i="11"/>
  <c r="AB130" i="11"/>
  <c r="AB131" i="11"/>
  <c r="AB132" i="11"/>
  <c r="AB133" i="11"/>
  <c r="AB134" i="11"/>
  <c r="AB135" i="11"/>
  <c r="AB136" i="11"/>
  <c r="AB137" i="11"/>
  <c r="AB138" i="11"/>
  <c r="AB139" i="11"/>
  <c r="AB140" i="11"/>
  <c r="AB141" i="11"/>
  <c r="AB142" i="11"/>
  <c r="AB143" i="11"/>
  <c r="AB144" i="11"/>
  <c r="AB145" i="11"/>
  <c r="AB146" i="11"/>
  <c r="AB147" i="11"/>
  <c r="AB148" i="11"/>
  <c r="AB149" i="11"/>
  <c r="AB150" i="11"/>
  <c r="AB151" i="11"/>
  <c r="AB152" i="11"/>
  <c r="AB153" i="11"/>
  <c r="AB154" i="11"/>
  <c r="AB155" i="11"/>
  <c r="AB156" i="11"/>
  <c r="AB157" i="11"/>
  <c r="AB158" i="11"/>
  <c r="AB159" i="11"/>
  <c r="AB160" i="11"/>
  <c r="AB161" i="11"/>
  <c r="AB162" i="11"/>
  <c r="AB163" i="11"/>
  <c r="AB164" i="11"/>
  <c r="AB165" i="11"/>
  <c r="AB166" i="11"/>
  <c r="AB167" i="11"/>
  <c r="AB168" i="11"/>
  <c r="AB169" i="11"/>
  <c r="AB170" i="11"/>
  <c r="AB171" i="11"/>
  <c r="AB172" i="11"/>
  <c r="AB173" i="11"/>
  <c r="AB174" i="11"/>
  <c r="AB175" i="11"/>
  <c r="AB176" i="11"/>
  <c r="AB177" i="11"/>
  <c r="AB178" i="11"/>
  <c r="AB179" i="11"/>
  <c r="AB180" i="11"/>
  <c r="AB181" i="11"/>
  <c r="AB182" i="11"/>
  <c r="AB183" i="11"/>
  <c r="AB184" i="11"/>
  <c r="AB185" i="11"/>
  <c r="AB186" i="11"/>
  <c r="AB187" i="11"/>
  <c r="AB188" i="11"/>
  <c r="AB189" i="11"/>
  <c r="AB190" i="11"/>
  <c r="AB191" i="11"/>
  <c r="AB192" i="11"/>
  <c r="AB193" i="11"/>
  <c r="AB194" i="11"/>
  <c r="AB195" i="11"/>
  <c r="AB196" i="11"/>
  <c r="AB197" i="11"/>
  <c r="AB198" i="11"/>
  <c r="AB199" i="11"/>
  <c r="AB200" i="11"/>
  <c r="AB201" i="11"/>
  <c r="AB202" i="11"/>
  <c r="AB203" i="11"/>
  <c r="AB204" i="11"/>
  <c r="AB205" i="11"/>
  <c r="AB206" i="11"/>
  <c r="AB207" i="11"/>
  <c r="AB208" i="11"/>
  <c r="AB209" i="11"/>
  <c r="AB210" i="11"/>
  <c r="AB211" i="11"/>
  <c r="AB212" i="11"/>
  <c r="AB213" i="11"/>
  <c r="AB214" i="11"/>
  <c r="AB215" i="11"/>
  <c r="AB216" i="11"/>
  <c r="AB217" i="11"/>
  <c r="AB218" i="11"/>
  <c r="AB219" i="11"/>
  <c r="AB220" i="11"/>
  <c r="AB221" i="11"/>
  <c r="AB222" i="11"/>
  <c r="AB223" i="11"/>
  <c r="AB224" i="11"/>
  <c r="AB225" i="11"/>
  <c r="AB226" i="11"/>
  <c r="AB227" i="11"/>
  <c r="AB228" i="11"/>
  <c r="AB229" i="11"/>
  <c r="AB230" i="11"/>
  <c r="AB231" i="11"/>
  <c r="AB232" i="11"/>
  <c r="AB233" i="11"/>
  <c r="AB234" i="11"/>
  <c r="AB235" i="11"/>
  <c r="AB236" i="11"/>
  <c r="AB237" i="11"/>
  <c r="AB238" i="11"/>
  <c r="AB239" i="11"/>
  <c r="AB240" i="11"/>
  <c r="AB241" i="11"/>
  <c r="AB242" i="11"/>
  <c r="AB243" i="11"/>
  <c r="AB244" i="11"/>
  <c r="AB245" i="11"/>
  <c r="AB246" i="11"/>
  <c r="AB247" i="11"/>
  <c r="AB248" i="11"/>
  <c r="AB249" i="11"/>
  <c r="AB250" i="11"/>
  <c r="AB251" i="11"/>
  <c r="AB252" i="11"/>
  <c r="AB253" i="11"/>
  <c r="AB254" i="11"/>
  <c r="AB255" i="11"/>
  <c r="AB256" i="11"/>
  <c r="AB257" i="11"/>
  <c r="AB258" i="11"/>
  <c r="AB259" i="11"/>
  <c r="AB260" i="11"/>
  <c r="AB261" i="11"/>
  <c r="AB262" i="11"/>
  <c r="AB263" i="11"/>
  <c r="AB264" i="11"/>
  <c r="AB265" i="11"/>
  <c r="AB266" i="11"/>
  <c r="AB267" i="11"/>
  <c r="AB268" i="11"/>
  <c r="AB269" i="11"/>
  <c r="AB270" i="11"/>
  <c r="AB271" i="11"/>
  <c r="AB272" i="11"/>
  <c r="AB273" i="11"/>
  <c r="AB274" i="11"/>
  <c r="AB275" i="11"/>
  <c r="AB276" i="11"/>
  <c r="AB277" i="11"/>
  <c r="AB278" i="11"/>
  <c r="AB279" i="11"/>
  <c r="AB280" i="11"/>
  <c r="AB281" i="11"/>
  <c r="AB282" i="11"/>
  <c r="AB283" i="11"/>
  <c r="AB284" i="11"/>
  <c r="AB285" i="11"/>
  <c r="AB286" i="11"/>
  <c r="AB287" i="11"/>
  <c r="AB288" i="11"/>
  <c r="AB289" i="11"/>
  <c r="AB290" i="11"/>
  <c r="AB291" i="11"/>
  <c r="AB292" i="11"/>
  <c r="AB293" i="11"/>
  <c r="AB294" i="11"/>
  <c r="AB295" i="11"/>
  <c r="AB296" i="11"/>
  <c r="AB297" i="11"/>
  <c r="AB298" i="11"/>
  <c r="AB299" i="11"/>
  <c r="AB300" i="11"/>
  <c r="AA1" i="11"/>
  <c r="AA2" i="11"/>
  <c r="AA3" i="11"/>
  <c r="AA4" i="11"/>
  <c r="AA5" i="11"/>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268" i="11"/>
  <c r="AA269" i="11"/>
  <c r="AA270" i="11"/>
  <c r="AA271" i="11"/>
  <c r="AA272" i="11"/>
  <c r="AA273" i="11"/>
  <c r="AA274" i="11"/>
  <c r="AA275" i="11"/>
  <c r="AA276" i="11"/>
  <c r="AA277" i="11"/>
  <c r="AA278" i="11"/>
  <c r="AA279" i="11"/>
  <c r="AA280" i="11"/>
  <c r="AA281" i="11"/>
  <c r="AA282" i="11"/>
  <c r="AA283" i="11"/>
  <c r="AA284" i="11"/>
  <c r="AA285" i="11"/>
  <c r="AA286" i="11"/>
  <c r="AA287" i="11"/>
  <c r="AA288" i="11"/>
  <c r="AA289" i="11"/>
  <c r="AA290" i="11"/>
  <c r="AA291" i="11"/>
  <c r="AA292" i="11"/>
  <c r="AA293" i="11"/>
  <c r="AA294" i="11"/>
  <c r="AA295" i="11"/>
  <c r="AA296" i="11"/>
  <c r="AA297" i="11"/>
  <c r="AA298" i="11"/>
  <c r="AA299" i="11"/>
  <c r="AA300" i="11"/>
  <c r="Z1" i="11"/>
  <c r="Z2" i="11"/>
  <c r="Z3" i="11"/>
  <c r="Z4" i="11"/>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123" i="11"/>
  <c r="Z124" i="11"/>
  <c r="Z125" i="11"/>
  <c r="Z126" i="11"/>
  <c r="Z127" i="11"/>
  <c r="Z128" i="11"/>
  <c r="Z129" i="11"/>
  <c r="Z130" i="11"/>
  <c r="Z131" i="11"/>
  <c r="Z132" i="11"/>
  <c r="Z133" i="11"/>
  <c r="Z134" i="11"/>
  <c r="Z135" i="11"/>
  <c r="Z136" i="11"/>
  <c r="Z137" i="11"/>
  <c r="Z138" i="11"/>
  <c r="Z139" i="11"/>
  <c r="Z140" i="11"/>
  <c r="Z141" i="11"/>
  <c r="Z142" i="11"/>
  <c r="Z143" i="11"/>
  <c r="Z144" i="11"/>
  <c r="Z145" i="11"/>
  <c r="Z146" i="11"/>
  <c r="Z147" i="11"/>
  <c r="Z148" i="11"/>
  <c r="Z149" i="11"/>
  <c r="Z150" i="11"/>
  <c r="Z151" i="11"/>
  <c r="Z152" i="11"/>
  <c r="Z153" i="11"/>
  <c r="Z154" i="11"/>
  <c r="Z155" i="11"/>
  <c r="Z156" i="11"/>
  <c r="Z157" i="11"/>
  <c r="Z158" i="11"/>
  <c r="Z159" i="11"/>
  <c r="Z160" i="11"/>
  <c r="Z161" i="11"/>
  <c r="Z162" i="11"/>
  <c r="Z163" i="11"/>
  <c r="Z164" i="11"/>
  <c r="Z165" i="11"/>
  <c r="Z166" i="11"/>
  <c r="Z167" i="11"/>
  <c r="Z168" i="11"/>
  <c r="Z169" i="11"/>
  <c r="Z170" i="11"/>
  <c r="Z171" i="11"/>
  <c r="Z172" i="11"/>
  <c r="Z173" i="11"/>
  <c r="Z174" i="11"/>
  <c r="Z175" i="11"/>
  <c r="Z176" i="11"/>
  <c r="Z177" i="11"/>
  <c r="Z178" i="11"/>
  <c r="Z179" i="11"/>
  <c r="Z180" i="11"/>
  <c r="Z181" i="11"/>
  <c r="Z182" i="11"/>
  <c r="Z183" i="11"/>
  <c r="Z184" i="11"/>
  <c r="Z185" i="11"/>
  <c r="Z186" i="11"/>
  <c r="Z187" i="11"/>
  <c r="Z188" i="11"/>
  <c r="Z189" i="11"/>
  <c r="Z190" i="11"/>
  <c r="Z191" i="11"/>
  <c r="Z192" i="11"/>
  <c r="Z193" i="11"/>
  <c r="Z194" i="11"/>
  <c r="Z195" i="11"/>
  <c r="Z196" i="11"/>
  <c r="Z197" i="11"/>
  <c r="Z198" i="11"/>
  <c r="Z199" i="11"/>
  <c r="Z200" i="11"/>
  <c r="Z201" i="11"/>
  <c r="Z202" i="11"/>
  <c r="Z203" i="11"/>
  <c r="Z204" i="11"/>
  <c r="Z205" i="11"/>
  <c r="Z206" i="11"/>
  <c r="Z207" i="11"/>
  <c r="Z208" i="11"/>
  <c r="Z209" i="11"/>
  <c r="Z210" i="11"/>
  <c r="Z211" i="11"/>
  <c r="Z212" i="11"/>
  <c r="Z213" i="11"/>
  <c r="Z214" i="11"/>
  <c r="Z215" i="11"/>
  <c r="Z216" i="11"/>
  <c r="Z217" i="11"/>
  <c r="Z218" i="11"/>
  <c r="Z219" i="11"/>
  <c r="Z220" i="11"/>
  <c r="Z221" i="11"/>
  <c r="Z222" i="11"/>
  <c r="Z223" i="11"/>
  <c r="Z224" i="11"/>
  <c r="Z225" i="11"/>
  <c r="Z226" i="11"/>
  <c r="Z227" i="11"/>
  <c r="Z228" i="11"/>
  <c r="Z229" i="11"/>
  <c r="Z230" i="11"/>
  <c r="Z231" i="11"/>
  <c r="Z232" i="11"/>
  <c r="Z233" i="11"/>
  <c r="Z234" i="11"/>
  <c r="Z235" i="11"/>
  <c r="Z236" i="11"/>
  <c r="Z237" i="11"/>
  <c r="Z238" i="11"/>
  <c r="Z239" i="11"/>
  <c r="Z240" i="11"/>
  <c r="Z241" i="11"/>
  <c r="Z242" i="11"/>
  <c r="Z243" i="11"/>
  <c r="Z244" i="11"/>
  <c r="Z245" i="11"/>
  <c r="Z246" i="11"/>
  <c r="Z247" i="11"/>
  <c r="Z248" i="11"/>
  <c r="Z249" i="11"/>
  <c r="Z250" i="11"/>
  <c r="Z251" i="11"/>
  <c r="Z252" i="11"/>
  <c r="Z253" i="11"/>
  <c r="Z254" i="11"/>
  <c r="Z255" i="11"/>
  <c r="Z256" i="11"/>
  <c r="Z257" i="11"/>
  <c r="Z258" i="11"/>
  <c r="Z259" i="11"/>
  <c r="Z260" i="11"/>
  <c r="Z261" i="11"/>
  <c r="Z262" i="11"/>
  <c r="Z263" i="11"/>
  <c r="Z264" i="11"/>
  <c r="Z265" i="11"/>
  <c r="Z266" i="11"/>
  <c r="Z267" i="11"/>
  <c r="Z268" i="11"/>
  <c r="Z269" i="11"/>
  <c r="Z270" i="11"/>
  <c r="Z271" i="11"/>
  <c r="Z272" i="11"/>
  <c r="Z273" i="11"/>
  <c r="Z274" i="11"/>
  <c r="Z275" i="11"/>
  <c r="Z276" i="11"/>
  <c r="Z277" i="11"/>
  <c r="Z278" i="11"/>
  <c r="Z279" i="11"/>
  <c r="Z280" i="11"/>
  <c r="Z281" i="11"/>
  <c r="Z282" i="11"/>
  <c r="Z283" i="11"/>
  <c r="Z284" i="11"/>
  <c r="Z285" i="11"/>
  <c r="Z286" i="11"/>
  <c r="Z287" i="11"/>
  <c r="Z288" i="11"/>
  <c r="Z289" i="11"/>
  <c r="Z290" i="11"/>
  <c r="Z291" i="11"/>
  <c r="Z292" i="11"/>
  <c r="Z293" i="11"/>
  <c r="Z294" i="11"/>
  <c r="Z295" i="11"/>
  <c r="Z296" i="11"/>
  <c r="Z297" i="11"/>
  <c r="Z298" i="11"/>
  <c r="Z299" i="11"/>
  <c r="Z300" i="11"/>
  <c r="X1" i="11"/>
  <c r="X2" i="11"/>
  <c r="X3" i="11"/>
  <c r="X4"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X269" i="11"/>
  <c r="X270" i="11"/>
  <c r="X271" i="11"/>
  <c r="X272" i="11"/>
  <c r="X273" i="11"/>
  <c r="X274" i="11"/>
  <c r="X275" i="11"/>
  <c r="X276" i="11"/>
  <c r="X277" i="11"/>
  <c r="X278" i="11"/>
  <c r="X279" i="11"/>
  <c r="X280" i="11"/>
  <c r="X281" i="11"/>
  <c r="X282" i="11"/>
  <c r="X283" i="11"/>
  <c r="X284" i="11"/>
  <c r="X285" i="11"/>
  <c r="X286" i="11"/>
  <c r="X287" i="11"/>
  <c r="X288" i="11"/>
  <c r="X289" i="11"/>
  <c r="X290" i="11"/>
  <c r="X291" i="11"/>
  <c r="X292" i="11"/>
  <c r="X293" i="11"/>
  <c r="X294" i="11"/>
  <c r="X295" i="11"/>
  <c r="X296" i="11"/>
  <c r="X297" i="11"/>
  <c r="X298" i="11"/>
  <c r="X299" i="11"/>
  <c r="X300" i="11"/>
  <c r="W1" i="11"/>
  <c r="W2" i="11"/>
  <c r="W3" i="11"/>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8" i="11"/>
  <c r="W289" i="11"/>
  <c r="W290" i="11"/>
  <c r="W291" i="11"/>
  <c r="W292" i="11"/>
  <c r="W293" i="11"/>
  <c r="W294" i="11"/>
  <c r="W295" i="11"/>
  <c r="W296" i="11"/>
  <c r="W297" i="11"/>
  <c r="W298" i="11"/>
  <c r="W299" i="11"/>
  <c r="W300" i="11"/>
  <c r="V1" i="11"/>
  <c r="V2"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T1" i="11"/>
  <c r="T2" i="1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197" i="11"/>
  <c r="T198" i="11"/>
  <c r="T199" i="11"/>
  <c r="T200" i="11"/>
  <c r="T201" i="11"/>
  <c r="T202" i="11"/>
  <c r="T203" i="11"/>
  <c r="T204" i="11"/>
  <c r="T205" i="11"/>
  <c r="T206" i="11"/>
  <c r="T207" i="11"/>
  <c r="T208" i="11"/>
  <c r="T209" i="11"/>
  <c r="T210" i="11"/>
  <c r="T211" i="11"/>
  <c r="T212" i="11"/>
  <c r="T213" i="11"/>
  <c r="T214" i="11"/>
  <c r="T215" i="11"/>
  <c r="T216" i="11"/>
  <c r="T217" i="11"/>
  <c r="T218" i="11"/>
  <c r="T219" i="11"/>
  <c r="T220" i="11"/>
  <c r="T221" i="11"/>
  <c r="T222" i="11"/>
  <c r="T223" i="11"/>
  <c r="T224" i="11"/>
  <c r="T225" i="11"/>
  <c r="T226" i="11"/>
  <c r="T227" i="11"/>
  <c r="T228" i="11"/>
  <c r="T229" i="11"/>
  <c r="T230" i="11"/>
  <c r="T231" i="11"/>
  <c r="T232" i="11"/>
  <c r="T233" i="11"/>
  <c r="T234" i="11"/>
  <c r="T235" i="11"/>
  <c r="T236" i="11"/>
  <c r="T237" i="11"/>
  <c r="T238" i="11"/>
  <c r="T239" i="11"/>
  <c r="T240" i="11"/>
  <c r="T241" i="11"/>
  <c r="T242" i="11"/>
  <c r="T243" i="11"/>
  <c r="T244" i="11"/>
  <c r="T245" i="11"/>
  <c r="T246" i="11"/>
  <c r="T247" i="11"/>
  <c r="T248" i="11"/>
  <c r="T249" i="11"/>
  <c r="T250" i="11"/>
  <c r="T251" i="11"/>
  <c r="T252" i="11"/>
  <c r="T253" i="11"/>
  <c r="T254" i="11"/>
  <c r="T255" i="11"/>
  <c r="T256" i="11"/>
  <c r="T257" i="11"/>
  <c r="T258" i="11"/>
  <c r="T259" i="11"/>
  <c r="T260" i="11"/>
  <c r="T261" i="11"/>
  <c r="T262" i="11"/>
  <c r="T263" i="11"/>
  <c r="T264" i="11"/>
  <c r="T265" i="11"/>
  <c r="T266" i="11"/>
  <c r="T267" i="11"/>
  <c r="T268" i="11"/>
  <c r="T269" i="11"/>
  <c r="T270" i="11"/>
  <c r="T271" i="11"/>
  <c r="T272" i="11"/>
  <c r="T273" i="11"/>
  <c r="T274" i="1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S1" i="11"/>
  <c r="S2"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R1" i="11"/>
  <c r="R2" i="11"/>
  <c r="R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P1" i="11"/>
  <c r="P2"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O1" i="11"/>
  <c r="O2" i="11"/>
  <c r="O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N1" i="11"/>
  <c r="N2" i="1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L1" i="11"/>
  <c r="L2" i="11"/>
  <c r="L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K1" i="11"/>
  <c r="K2" i="11"/>
  <c r="K3" i="11"/>
  <c r="K4"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J1" i="11"/>
  <c r="J2" i="11"/>
  <c r="J3" i="1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H1" i="11"/>
  <c r="H2" i="11"/>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G1" i="11"/>
  <c r="G2" i="11"/>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F1" i="11"/>
  <c r="F2" i="11"/>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D1" i="11"/>
  <c r="D2"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C1" i="1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B1" i="11"/>
  <c r="B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D1" i="7"/>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C1" i="7"/>
  <c r="C2"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B1" i="7"/>
  <c r="B2"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cash</author>
  </authors>
  <commentList>
    <comment ref="C1991" authorId="0" shapeId="0" xr:uid="{D5BD1F7C-9036-4F22-A959-3091A292F9A9}">
      <text>
        <r>
          <rPr>
            <sz val="9"/>
            <color indexed="81"/>
            <rFont val="Tahoma"/>
            <family val="2"/>
          </rPr>
          <t>[AB]</t>
        </r>
      </text>
    </comment>
    <comment ref="D1991" authorId="0" shapeId="0" xr:uid="{8AAAF699-8AB7-4405-8853-04E6985DE691}">
      <text>
        <r>
          <rPr>
            <sz val="9"/>
            <color indexed="81"/>
            <rFont val="Tahoma"/>
            <family val="2"/>
          </rPr>
          <t>[AB]</t>
        </r>
      </text>
    </comment>
    <comment ref="E1991" authorId="0" shapeId="0" xr:uid="{79A64EC4-25FA-4FE7-B8A5-7F69A279FDC0}">
      <text>
        <r>
          <rPr>
            <sz val="9"/>
            <color indexed="81"/>
            <rFont val="Tahoma"/>
            <family val="2"/>
          </rPr>
          <t>[A]</t>
        </r>
      </text>
    </comment>
    <comment ref="F1991" authorId="0" shapeId="0" xr:uid="{6554036C-8D4F-4299-9470-4F6524F117A0}">
      <text>
        <r>
          <rPr>
            <sz val="9"/>
            <color indexed="81"/>
            <rFont val="Tahoma"/>
            <family val="2"/>
          </rPr>
          <t>[A]</t>
        </r>
      </text>
    </comment>
    <comment ref="G1991" authorId="0" shapeId="0" xr:uid="{161B472F-C4C9-4EC9-B315-F6B213C927EF}">
      <text>
        <r>
          <rPr>
            <sz val="9"/>
            <color indexed="81"/>
            <rFont val="Tahoma"/>
            <family val="2"/>
          </rPr>
          <t>[A]</t>
        </r>
      </text>
    </comment>
    <comment ref="H1991" authorId="0" shapeId="0" xr:uid="{8A143B46-83AE-4EB8-BF75-805215F1F584}">
      <text>
        <r>
          <rPr>
            <sz val="9"/>
            <color indexed="81"/>
            <rFont val="Tahoma"/>
            <family val="2"/>
          </rPr>
          <t>[A]</t>
        </r>
      </text>
    </comment>
    <comment ref="I1991" authorId="0" shapeId="0" xr:uid="{514AD5F8-09EF-4180-8C99-9A5C8697C295}">
      <text>
        <r>
          <rPr>
            <sz val="9"/>
            <color indexed="81"/>
            <rFont val="Tahoma"/>
            <family val="2"/>
          </rPr>
          <t>[A]</t>
        </r>
      </text>
    </comment>
    <comment ref="J1991" authorId="0" shapeId="0" xr:uid="{9D182D64-D5FC-48DA-A414-71E2841B0A79}">
      <text>
        <r>
          <rPr>
            <sz val="9"/>
            <color indexed="81"/>
            <rFont val="Tahoma"/>
            <family val="2"/>
          </rPr>
          <t>[AB]</t>
        </r>
      </text>
    </comment>
    <comment ref="K1991" authorId="0" shapeId="0" xr:uid="{AD2A9CE8-7A11-4C86-B8DC-AD16A75ED8FF}">
      <text>
        <r>
          <rPr>
            <sz val="9"/>
            <color indexed="81"/>
            <rFont val="Tahoma"/>
            <family val="2"/>
          </rPr>
          <t>[A]</t>
        </r>
      </text>
    </comment>
    <comment ref="L1991" authorId="0" shapeId="0" xr:uid="{82DCC39A-A978-417F-8E0A-C903227DC32F}">
      <text>
        <r>
          <rPr>
            <sz val="9"/>
            <color indexed="81"/>
            <rFont val="Tahoma"/>
            <family val="2"/>
          </rPr>
          <t>[A]</t>
        </r>
      </text>
    </comment>
    <comment ref="M1991" authorId="0" shapeId="0" xr:uid="{E774FA03-C09C-4CC5-958C-41536EC83240}">
      <text>
        <r>
          <rPr>
            <sz val="9"/>
            <color indexed="81"/>
            <rFont val="Tahoma"/>
            <family val="2"/>
          </rPr>
          <t>[A]</t>
        </r>
      </text>
    </comment>
    <comment ref="N1991" authorId="0" shapeId="0" xr:uid="{7D001682-09FF-46AD-A614-B7EB17571892}">
      <text>
        <r>
          <rPr>
            <sz val="9"/>
            <color indexed="81"/>
            <rFont val="Tahoma"/>
            <family val="2"/>
          </rPr>
          <t>[A]</t>
        </r>
      </text>
    </comment>
    <comment ref="O1991" authorId="0" shapeId="0" xr:uid="{EE2191C1-38BB-4FBC-A30A-C5AF386ABE22}">
      <text>
        <r>
          <rPr>
            <sz val="9"/>
            <color indexed="81"/>
            <rFont val="Tahoma"/>
            <family val="2"/>
          </rPr>
          <t>[A]</t>
        </r>
      </text>
    </comment>
    <comment ref="P1991" authorId="0" shapeId="0" xr:uid="{AAF6A78F-04BC-47BE-81D5-0E0C3805209C}">
      <text>
        <r>
          <rPr>
            <sz val="9"/>
            <color indexed="81"/>
            <rFont val="Tahoma"/>
            <family val="2"/>
          </rPr>
          <t>[A]</t>
        </r>
      </text>
    </comment>
    <comment ref="Q1991" authorId="0" shapeId="0" xr:uid="{568F0DE6-3FA4-450F-B477-DB48B0B68520}">
      <text>
        <r>
          <rPr>
            <sz val="9"/>
            <color indexed="81"/>
            <rFont val="Tahoma"/>
            <family val="2"/>
          </rPr>
          <t>[A]</t>
        </r>
      </text>
    </comment>
    <comment ref="R1991" authorId="0" shapeId="0" xr:uid="{68291BBB-D931-47F8-ACE1-72E8CB47AC89}">
      <text>
        <r>
          <rPr>
            <sz val="9"/>
            <color indexed="81"/>
            <rFont val="Tahoma"/>
            <family val="2"/>
          </rPr>
          <t>[AB]</t>
        </r>
      </text>
    </comment>
    <comment ref="S1991" authorId="0" shapeId="0" xr:uid="{3379679B-E024-4584-9FC8-4D8AA9C2AB1E}">
      <text>
        <r>
          <rPr>
            <sz val="9"/>
            <color indexed="81"/>
            <rFont val="Tahoma"/>
            <family val="2"/>
          </rPr>
          <t>[A]</t>
        </r>
      </text>
    </comment>
    <comment ref="T1991" authorId="0" shapeId="0" xr:uid="{ED8E98EE-807C-44DC-AF77-37E7BFA0F54C}">
      <text>
        <r>
          <rPr>
            <sz val="9"/>
            <color indexed="81"/>
            <rFont val="Tahoma"/>
            <family val="2"/>
          </rPr>
          <t>[AB]</t>
        </r>
      </text>
    </comment>
    <comment ref="U1991" authorId="0" shapeId="0" xr:uid="{63C3B7A1-B4D0-467C-934B-3AEB6E007FD9}">
      <text>
        <r>
          <rPr>
            <sz val="9"/>
            <color indexed="81"/>
            <rFont val="Tahoma"/>
            <family val="2"/>
          </rPr>
          <t>[B]</t>
        </r>
      </text>
    </comment>
    <comment ref="V1991" authorId="0" shapeId="0" xr:uid="{B3353F70-7F5A-4324-BAAE-347C6AD60A7D}">
      <text>
        <r>
          <rPr>
            <sz val="9"/>
            <color indexed="81"/>
            <rFont val="Tahoma"/>
            <family val="2"/>
          </rPr>
          <t>[AB]</t>
        </r>
      </text>
    </comment>
    <comment ref="W1991" authorId="0" shapeId="0" xr:uid="{6B6D4753-4AB3-4263-8082-1C91E84A66C1}">
      <text>
        <r>
          <rPr>
            <sz val="9"/>
            <color indexed="81"/>
            <rFont val="Tahoma"/>
            <family val="2"/>
          </rPr>
          <t>[AB]</t>
        </r>
      </text>
    </comment>
    <comment ref="X1991" authorId="0" shapeId="0" xr:uid="{FA788FDD-1CDD-49D9-B658-2D0EF020480D}">
      <text>
        <r>
          <rPr>
            <sz val="9"/>
            <color indexed="81"/>
            <rFont val="Tahoma"/>
            <family val="2"/>
          </rPr>
          <t>[A]</t>
        </r>
      </text>
    </comment>
    <comment ref="Y1991" authorId="0" shapeId="0" xr:uid="{99DDDFA4-A8E4-4758-BF77-5F42F64B92A1}">
      <text>
        <r>
          <rPr>
            <sz val="9"/>
            <color indexed="81"/>
            <rFont val="Tahoma"/>
            <family val="2"/>
          </rPr>
          <t>[A]</t>
        </r>
      </text>
    </comment>
    <comment ref="Z1991" authorId="0" shapeId="0" xr:uid="{E5A24C4C-8B16-4E65-A3F2-A275F83948E2}">
      <text>
        <r>
          <rPr>
            <sz val="9"/>
            <color indexed="81"/>
            <rFont val="Tahoma"/>
            <family val="2"/>
          </rPr>
          <t>[C]</t>
        </r>
      </text>
    </comment>
    <comment ref="C1992" authorId="0" shapeId="0" xr:uid="{044F73C3-E63C-456D-9851-3FD8CC9DACEC}">
      <text>
        <r>
          <rPr>
            <sz val="9"/>
            <color indexed="81"/>
            <rFont val="Tahoma"/>
            <family val="2"/>
          </rPr>
          <t>[A]</t>
        </r>
      </text>
    </comment>
    <comment ref="D1992" authorId="0" shapeId="0" xr:uid="{8B1130F5-3303-4FCE-BDBC-30282BBC1946}">
      <text>
        <r>
          <rPr>
            <sz val="9"/>
            <color indexed="81"/>
            <rFont val="Tahoma"/>
            <family val="2"/>
          </rPr>
          <t>[A]</t>
        </r>
      </text>
    </comment>
    <comment ref="E1992" authorId="0" shapeId="0" xr:uid="{863B2E08-19E9-4901-98C1-B06FC7845E8F}">
      <text>
        <r>
          <rPr>
            <sz val="9"/>
            <color indexed="81"/>
            <rFont val="Tahoma"/>
            <family val="2"/>
          </rPr>
          <t>[A]</t>
        </r>
      </text>
    </comment>
    <comment ref="F1992" authorId="0" shapeId="0" xr:uid="{18F12EB2-E2B2-40A8-B8F9-4F261A5DD33F}">
      <text>
        <r>
          <rPr>
            <sz val="9"/>
            <color indexed="81"/>
            <rFont val="Tahoma"/>
            <family val="2"/>
          </rPr>
          <t>[B]</t>
        </r>
      </text>
    </comment>
    <comment ref="G1992" authorId="0" shapeId="0" xr:uid="{C77985F9-10A1-4134-8B19-31CFD7B14C4B}">
      <text>
        <r>
          <rPr>
            <sz val="9"/>
            <color indexed="81"/>
            <rFont val="Tahoma"/>
            <family val="2"/>
          </rPr>
          <t>[B]</t>
        </r>
      </text>
    </comment>
    <comment ref="H1992" authorId="0" shapeId="0" xr:uid="{C4F0B6DE-30BF-4A6A-BA55-87528CA824B5}">
      <text>
        <r>
          <rPr>
            <sz val="9"/>
            <color indexed="81"/>
            <rFont val="Tahoma"/>
            <family val="2"/>
          </rPr>
          <t>[A]</t>
        </r>
      </text>
    </comment>
    <comment ref="I1992" authorId="0" shapeId="0" xr:uid="{3F51B9B6-9F79-46C1-8F0D-51B05C054D8F}">
      <text>
        <r>
          <rPr>
            <sz val="9"/>
            <color indexed="81"/>
            <rFont val="Tahoma"/>
            <family val="2"/>
          </rPr>
          <t>[B]</t>
        </r>
      </text>
    </comment>
    <comment ref="J1992" authorId="0" shapeId="0" xr:uid="{97914110-5B15-4561-9478-CE0B87F2B32D}">
      <text>
        <r>
          <rPr>
            <sz val="9"/>
            <color indexed="81"/>
            <rFont val="Tahoma"/>
            <family val="2"/>
          </rPr>
          <t>[A]</t>
        </r>
      </text>
    </comment>
    <comment ref="K1992" authorId="0" shapeId="0" xr:uid="{867407B4-B8B2-41C7-A841-2EBC68662E7D}">
      <text>
        <r>
          <rPr>
            <sz val="9"/>
            <color indexed="81"/>
            <rFont val="Tahoma"/>
            <family val="2"/>
          </rPr>
          <t>[B]</t>
        </r>
      </text>
    </comment>
    <comment ref="L1992" authorId="0" shapeId="0" xr:uid="{73DD4F86-144F-4898-B9CF-CACFAEA4A9E1}">
      <text>
        <r>
          <rPr>
            <sz val="9"/>
            <color indexed="81"/>
            <rFont val="Tahoma"/>
            <family val="2"/>
          </rPr>
          <t>[C]</t>
        </r>
      </text>
    </comment>
    <comment ref="M1992" authorId="0" shapeId="0" xr:uid="{5670C910-F7B8-4112-9EAB-D378B741422E}">
      <text>
        <r>
          <rPr>
            <sz val="9"/>
            <color indexed="81"/>
            <rFont val="Tahoma"/>
            <family val="2"/>
          </rPr>
          <t>[B]</t>
        </r>
      </text>
    </comment>
    <comment ref="N1992" authorId="0" shapeId="0" xr:uid="{2A0EEAAB-EBC3-49D6-9D4F-DCDEB319DB1B}">
      <text>
        <r>
          <rPr>
            <sz val="9"/>
            <color indexed="81"/>
            <rFont val="Tahoma"/>
            <family val="2"/>
          </rPr>
          <t>[B]</t>
        </r>
      </text>
    </comment>
    <comment ref="O1992" authorId="0" shapeId="0" xr:uid="{11E6C78A-47ED-4097-9FCF-865D4F1A22F2}">
      <text>
        <r>
          <rPr>
            <sz val="9"/>
            <color indexed="81"/>
            <rFont val="Tahoma"/>
            <family val="2"/>
          </rPr>
          <t>[C]</t>
        </r>
      </text>
    </comment>
    <comment ref="P1992" authorId="0" shapeId="0" xr:uid="{52334D27-8381-41AF-99AF-0D9024360E43}">
      <text>
        <r>
          <rPr>
            <sz val="9"/>
            <color indexed="81"/>
            <rFont val="Tahoma"/>
            <family val="2"/>
          </rPr>
          <t>[C]</t>
        </r>
      </text>
    </comment>
    <comment ref="Q1992" authorId="0" shapeId="0" xr:uid="{23FF4D35-0464-4FA2-A97C-8C9AAE846EAC}">
      <text>
        <r>
          <rPr>
            <sz val="9"/>
            <color indexed="81"/>
            <rFont val="Tahoma"/>
            <family val="2"/>
          </rPr>
          <t>[C]</t>
        </r>
      </text>
    </comment>
    <comment ref="R1992" authorId="0" shapeId="0" xr:uid="{4A87B658-F95F-497D-8793-9F4108EF391A}">
      <text>
        <r>
          <rPr>
            <sz val="9"/>
            <color indexed="81"/>
            <rFont val="Tahoma"/>
            <family val="2"/>
          </rPr>
          <t>[A]</t>
        </r>
      </text>
    </comment>
    <comment ref="S1992" authorId="0" shapeId="0" xr:uid="{9E692FFE-2754-4587-AA9A-D755AE4E8647}">
      <text>
        <r>
          <rPr>
            <sz val="9"/>
            <color indexed="81"/>
            <rFont val="Tahoma"/>
            <family val="2"/>
          </rPr>
          <t>[A]</t>
        </r>
      </text>
    </comment>
    <comment ref="T1992" authorId="0" shapeId="0" xr:uid="{1FAF4C27-2D70-494F-8673-39D037148010}">
      <text>
        <r>
          <rPr>
            <sz val="9"/>
            <color indexed="81"/>
            <rFont val="Tahoma"/>
            <family val="2"/>
          </rPr>
          <t>[A]</t>
        </r>
      </text>
    </comment>
    <comment ref="U1992" authorId="0" shapeId="0" xr:uid="{B96AA6A4-D6A4-4B9D-BBE1-63BD91E78C86}">
      <text>
        <r>
          <rPr>
            <sz val="9"/>
            <color indexed="81"/>
            <rFont val="Tahoma"/>
            <family val="2"/>
          </rPr>
          <t>[A]</t>
        </r>
      </text>
    </comment>
    <comment ref="V1992" authorId="0" shapeId="0" xr:uid="{636E1E6B-FE75-4202-98EE-D27C7847EE5A}">
      <text>
        <r>
          <rPr>
            <sz val="9"/>
            <color indexed="81"/>
            <rFont val="Tahoma"/>
            <family val="2"/>
          </rPr>
          <t>[A]</t>
        </r>
      </text>
    </comment>
    <comment ref="W1992" authorId="0" shapeId="0" xr:uid="{EFB11F57-0144-4D9D-BC35-CE9170CFB208}">
      <text>
        <r>
          <rPr>
            <sz val="9"/>
            <color indexed="81"/>
            <rFont val="Tahoma"/>
            <family val="2"/>
          </rPr>
          <t>[AB]</t>
        </r>
      </text>
    </comment>
    <comment ref="X1992" authorId="0" shapeId="0" xr:uid="{5BD88CAA-891E-44AF-8F91-E77948C361D8}">
      <text>
        <r>
          <rPr>
            <sz val="9"/>
            <color indexed="81"/>
            <rFont val="Tahoma"/>
            <family val="2"/>
          </rPr>
          <t>[A]</t>
        </r>
      </text>
    </comment>
    <comment ref="Y1992" authorId="0" shapeId="0" xr:uid="{4B065BBE-F5AB-4A80-B4C0-D5316EEAFDD1}">
      <text>
        <r>
          <rPr>
            <sz val="9"/>
            <color indexed="81"/>
            <rFont val="Tahoma"/>
            <family val="2"/>
          </rPr>
          <t>[A]</t>
        </r>
      </text>
    </comment>
    <comment ref="Z1992" authorId="0" shapeId="0" xr:uid="{F0744D36-E558-4518-87D0-D3B6C6562C5D}">
      <text>
        <r>
          <rPr>
            <sz val="9"/>
            <color indexed="81"/>
            <rFont val="Tahoma"/>
            <family val="2"/>
          </rPr>
          <t>[C]</t>
        </r>
      </text>
    </comment>
    <comment ref="C1993" authorId="0" shapeId="0" xr:uid="{FBE64C65-8A66-4472-93A4-5F3B8FEB14A9}">
      <text>
        <r>
          <rPr>
            <sz val="9"/>
            <color indexed="81"/>
            <rFont val="Tahoma"/>
            <family val="2"/>
          </rPr>
          <t>[B]</t>
        </r>
      </text>
    </comment>
    <comment ref="D1993" authorId="0" shapeId="0" xr:uid="{DD890592-58FC-411E-9370-C4487703C1F1}">
      <text>
        <r>
          <rPr>
            <sz val="9"/>
            <color indexed="81"/>
            <rFont val="Tahoma"/>
            <family val="2"/>
          </rPr>
          <t>[B]</t>
        </r>
      </text>
    </comment>
    <comment ref="E1993" authorId="0" shapeId="0" xr:uid="{9D4B7A36-F10D-4E4F-98D3-68DDA6B03A8C}">
      <text>
        <r>
          <rPr>
            <sz val="9"/>
            <color indexed="81"/>
            <rFont val="Tahoma"/>
            <family val="2"/>
          </rPr>
          <t>[A]</t>
        </r>
      </text>
    </comment>
    <comment ref="F1993" authorId="0" shapeId="0" xr:uid="{738D83D2-69F9-4756-9B94-D7BDAC7CC0BF}">
      <text>
        <r>
          <rPr>
            <sz val="9"/>
            <color indexed="81"/>
            <rFont val="Tahoma"/>
            <family val="2"/>
          </rPr>
          <t>[C]</t>
        </r>
      </text>
    </comment>
    <comment ref="G1993" authorId="0" shapeId="0" xr:uid="{458AFD50-5ECE-4535-9FA7-DEA671062542}">
      <text>
        <r>
          <rPr>
            <sz val="9"/>
            <color indexed="81"/>
            <rFont val="Tahoma"/>
            <family val="2"/>
          </rPr>
          <t>[C]</t>
        </r>
      </text>
    </comment>
    <comment ref="H1993" authorId="0" shapeId="0" xr:uid="{6F1BE13A-75D8-4FFE-96D3-2152A97B3C55}">
      <text>
        <r>
          <rPr>
            <sz val="9"/>
            <color indexed="81"/>
            <rFont val="Tahoma"/>
            <family val="2"/>
          </rPr>
          <t>[B]</t>
        </r>
      </text>
    </comment>
    <comment ref="I1993" authorId="0" shapeId="0" xr:uid="{7215BABF-7576-4BE9-B679-6CDF4C8E63AA}">
      <text>
        <r>
          <rPr>
            <sz val="9"/>
            <color indexed="81"/>
            <rFont val="Tahoma"/>
            <family val="2"/>
          </rPr>
          <t>[C]</t>
        </r>
      </text>
    </comment>
    <comment ref="J1993" authorId="0" shapeId="0" xr:uid="{EFC11ED3-2C00-4CC6-8577-DF6DD7C7E074}">
      <text>
        <r>
          <rPr>
            <sz val="9"/>
            <color indexed="81"/>
            <rFont val="Tahoma"/>
            <family val="2"/>
          </rPr>
          <t>[B]</t>
        </r>
      </text>
    </comment>
    <comment ref="K1993" authorId="0" shapeId="0" xr:uid="{436FDDFD-E0C4-47AD-97D1-5B62551D0452}">
      <text>
        <r>
          <rPr>
            <sz val="9"/>
            <color indexed="81"/>
            <rFont val="Tahoma"/>
            <family val="2"/>
          </rPr>
          <t>[B]</t>
        </r>
      </text>
    </comment>
    <comment ref="L1993" authorId="0" shapeId="0" xr:uid="{4275D72A-6358-4987-9893-8397125C6C1E}">
      <text>
        <r>
          <rPr>
            <sz val="9"/>
            <color indexed="81"/>
            <rFont val="Tahoma"/>
            <family val="2"/>
          </rPr>
          <t>[C]</t>
        </r>
      </text>
    </comment>
    <comment ref="M1993" authorId="0" shapeId="0" xr:uid="{867AB129-3E6B-4BC6-83A7-9A8F70BF7EA3}">
      <text>
        <r>
          <rPr>
            <sz val="9"/>
            <color indexed="81"/>
            <rFont val="Tahoma"/>
            <family val="2"/>
          </rPr>
          <t>[AB]</t>
        </r>
      </text>
    </comment>
    <comment ref="N1993" authorId="0" shapeId="0" xr:uid="{579868CA-8EBC-41A7-8539-B353EDD7431A}">
      <text>
        <r>
          <rPr>
            <sz val="9"/>
            <color indexed="81"/>
            <rFont val="Tahoma"/>
            <family val="2"/>
          </rPr>
          <t>[AB]</t>
        </r>
      </text>
    </comment>
    <comment ref="O1993" authorId="0" shapeId="0" xr:uid="{60617F01-BF08-4058-A283-ABFD4C0A7C66}">
      <text>
        <r>
          <rPr>
            <sz val="9"/>
            <color indexed="81"/>
            <rFont val="Tahoma"/>
            <family val="2"/>
          </rPr>
          <t>[B]</t>
        </r>
      </text>
    </comment>
    <comment ref="P1993" authorId="0" shapeId="0" xr:uid="{78C6A6E7-61B1-48E2-959C-36A486716B11}">
      <text>
        <r>
          <rPr>
            <sz val="9"/>
            <color indexed="81"/>
            <rFont val="Tahoma"/>
            <family val="2"/>
          </rPr>
          <t>[B]</t>
        </r>
      </text>
    </comment>
    <comment ref="Q1993" authorId="0" shapeId="0" xr:uid="{DDC1E911-4BB1-4416-8A43-F2435313CE47}">
      <text>
        <r>
          <rPr>
            <sz val="9"/>
            <color indexed="81"/>
            <rFont val="Tahoma"/>
            <family val="2"/>
          </rPr>
          <t>[B]</t>
        </r>
      </text>
    </comment>
    <comment ref="R1993" authorId="0" shapeId="0" xr:uid="{99375996-EB50-40FF-8C6D-766EE3F1FC38}">
      <text>
        <r>
          <rPr>
            <sz val="9"/>
            <color indexed="81"/>
            <rFont val="Tahoma"/>
            <family val="2"/>
          </rPr>
          <t>[B]</t>
        </r>
      </text>
    </comment>
    <comment ref="S1993" authorId="0" shapeId="0" xr:uid="{5FCF7A05-3F8A-45C5-8EFB-D7F41A41D1AE}">
      <text>
        <r>
          <rPr>
            <sz val="9"/>
            <color indexed="81"/>
            <rFont val="Tahoma"/>
            <family val="2"/>
          </rPr>
          <t>[B]</t>
        </r>
      </text>
    </comment>
    <comment ref="T1993" authorId="0" shapeId="0" xr:uid="{7970A265-AF19-4829-B5D8-266BFD2A2F20}">
      <text>
        <r>
          <rPr>
            <sz val="9"/>
            <color indexed="81"/>
            <rFont val="Tahoma"/>
            <family val="2"/>
          </rPr>
          <t>[A]</t>
        </r>
      </text>
    </comment>
    <comment ref="U1993" authorId="0" shapeId="0" xr:uid="{852C3A4A-6847-41C2-AEE4-9DDBFFEA7107}">
      <text>
        <r>
          <rPr>
            <sz val="9"/>
            <color indexed="81"/>
            <rFont val="Tahoma"/>
            <family val="2"/>
          </rPr>
          <t>[A]</t>
        </r>
      </text>
    </comment>
    <comment ref="V1993" authorId="0" shapeId="0" xr:uid="{068F7822-DCCA-4EDC-BAC0-5F3B71B752D7}">
      <text>
        <r>
          <rPr>
            <sz val="9"/>
            <color indexed="81"/>
            <rFont val="Tahoma"/>
            <family val="2"/>
          </rPr>
          <t>[A]</t>
        </r>
      </text>
    </comment>
    <comment ref="W1993" authorId="0" shapeId="0" xr:uid="{0EFC3E00-518F-4E5D-B8C7-9DD2B65F8824}">
      <text>
        <r>
          <rPr>
            <sz val="9"/>
            <color indexed="81"/>
            <rFont val="Tahoma"/>
            <family val="2"/>
          </rPr>
          <t>[A]</t>
        </r>
      </text>
    </comment>
    <comment ref="X1993" authorId="0" shapeId="0" xr:uid="{365B6638-23D7-4D2F-8D8C-94845EC36452}">
      <text>
        <r>
          <rPr>
            <sz val="9"/>
            <color indexed="81"/>
            <rFont val="Tahoma"/>
            <family val="2"/>
          </rPr>
          <t>[B]</t>
        </r>
      </text>
    </comment>
    <comment ref="Y1993" authorId="0" shapeId="0" xr:uid="{C43148A1-A12F-483A-8DAD-9FF7FE4D652F}">
      <text>
        <r>
          <rPr>
            <sz val="9"/>
            <color indexed="81"/>
            <rFont val="Tahoma"/>
            <family val="2"/>
          </rPr>
          <t>[A]</t>
        </r>
      </text>
    </comment>
    <comment ref="Z1993" authorId="0" shapeId="0" xr:uid="{7A89AC26-4BF2-479C-826F-B1359D07AC80}">
      <text>
        <r>
          <rPr>
            <sz val="9"/>
            <color indexed="81"/>
            <rFont val="Tahoma"/>
            <family val="2"/>
          </rPr>
          <t>[B]</t>
        </r>
      </text>
    </comment>
    <comment ref="C1994" authorId="0" shapeId="0" xr:uid="{E9F9097C-06DB-4F64-8DDC-8BDF185A7DD3}">
      <text>
        <r>
          <rPr>
            <sz val="9"/>
            <color indexed="81"/>
            <rFont val="Tahoma"/>
            <family val="2"/>
          </rPr>
          <t>[C]</t>
        </r>
      </text>
    </comment>
    <comment ref="D1994" authorId="0" shapeId="0" xr:uid="{B6665B8D-A9EA-4A0C-927A-0C0BCD76D1A5}">
      <text>
        <r>
          <rPr>
            <sz val="9"/>
            <color indexed="81"/>
            <rFont val="Tahoma"/>
            <family val="2"/>
          </rPr>
          <t>[C]</t>
        </r>
      </text>
    </comment>
    <comment ref="E1994" authorId="0" shapeId="0" xr:uid="{42AC6477-600D-4BFD-A6A0-EB344D68F596}">
      <text>
        <r>
          <rPr>
            <sz val="9"/>
            <color indexed="81"/>
            <rFont val="Tahoma"/>
            <family val="2"/>
          </rPr>
          <t>[A]</t>
        </r>
      </text>
    </comment>
    <comment ref="F1994" authorId="0" shapeId="0" xr:uid="{00D2A047-194E-42C5-888A-8AC4D31C0954}">
      <text>
        <r>
          <rPr>
            <sz val="9"/>
            <color indexed="81"/>
            <rFont val="Tahoma"/>
            <family val="2"/>
          </rPr>
          <t>[D]</t>
        </r>
      </text>
    </comment>
    <comment ref="G1994" authorId="0" shapeId="0" xr:uid="{FD906F4D-09F3-4D07-92AD-FD35C5CAEFDA}">
      <text>
        <r>
          <rPr>
            <sz val="9"/>
            <color indexed="81"/>
            <rFont val="Tahoma"/>
            <family val="2"/>
          </rPr>
          <t>[D]</t>
        </r>
      </text>
    </comment>
    <comment ref="H1994" authorId="0" shapeId="0" xr:uid="{42AE6888-0F3F-4947-ACC3-BEC4FC9A461B}">
      <text>
        <r>
          <rPr>
            <sz val="9"/>
            <color indexed="81"/>
            <rFont val="Tahoma"/>
            <family val="2"/>
          </rPr>
          <t>[C]</t>
        </r>
      </text>
    </comment>
    <comment ref="I1994" authorId="0" shapeId="0" xr:uid="{8CB68556-A0BF-4B88-9816-7FC0D9C3F2CA}">
      <text>
        <r>
          <rPr>
            <sz val="9"/>
            <color indexed="81"/>
            <rFont val="Tahoma"/>
            <family val="2"/>
          </rPr>
          <t>[D]</t>
        </r>
      </text>
    </comment>
    <comment ref="J1994" authorId="0" shapeId="0" xr:uid="{A9FF41A7-B39C-49A1-ADBD-34F48B42013A}">
      <text>
        <r>
          <rPr>
            <sz val="9"/>
            <color indexed="81"/>
            <rFont val="Tahoma"/>
            <family val="2"/>
          </rPr>
          <t>[C]</t>
        </r>
      </text>
    </comment>
    <comment ref="K1994" authorId="0" shapeId="0" xr:uid="{CE76536D-CF5C-4F86-A0C3-9B0BF5CB1BE5}">
      <text>
        <r>
          <rPr>
            <sz val="9"/>
            <color indexed="81"/>
            <rFont val="Tahoma"/>
            <family val="2"/>
          </rPr>
          <t>[B]</t>
        </r>
      </text>
    </comment>
    <comment ref="L1994" authorId="0" shapeId="0" xr:uid="{D414F126-CAB1-4E09-B609-D74B0C8DD2CE}">
      <text>
        <r>
          <rPr>
            <sz val="9"/>
            <color indexed="81"/>
            <rFont val="Tahoma"/>
            <family val="2"/>
          </rPr>
          <t>[B]</t>
        </r>
      </text>
    </comment>
    <comment ref="M1994" authorId="0" shapeId="0" xr:uid="{6535598F-F6C7-4058-B13C-B656C623E14B}">
      <text>
        <r>
          <rPr>
            <sz val="9"/>
            <color indexed="81"/>
            <rFont val="Tahoma"/>
            <family val="2"/>
          </rPr>
          <t>[B]</t>
        </r>
      </text>
    </comment>
    <comment ref="N1994" authorId="0" shapeId="0" xr:uid="{A472B194-C5F9-4C1C-BB8C-3AC86CCF7ABA}">
      <text>
        <r>
          <rPr>
            <sz val="9"/>
            <color indexed="81"/>
            <rFont val="Tahoma"/>
            <family val="2"/>
          </rPr>
          <t>[C]</t>
        </r>
      </text>
    </comment>
    <comment ref="O1994" authorId="0" shapeId="0" xr:uid="{76440EF5-27EA-435C-9D8A-C25C7B000895}">
      <text>
        <r>
          <rPr>
            <sz val="9"/>
            <color indexed="81"/>
            <rFont val="Tahoma"/>
            <family val="2"/>
          </rPr>
          <t>[C]</t>
        </r>
      </text>
    </comment>
    <comment ref="P1994" authorId="0" shapeId="0" xr:uid="{C0ABE05D-8AC0-44C7-AF4C-C0B86CEC978F}">
      <text>
        <r>
          <rPr>
            <sz val="9"/>
            <color indexed="81"/>
            <rFont val="Tahoma"/>
            <family val="2"/>
          </rPr>
          <t>[D]</t>
        </r>
      </text>
    </comment>
    <comment ref="Q1994" authorId="0" shapeId="0" xr:uid="{F1168DDF-DAD9-44EF-9C74-A5F02211652A}">
      <text>
        <r>
          <rPr>
            <sz val="9"/>
            <color indexed="81"/>
            <rFont val="Tahoma"/>
            <family val="2"/>
          </rPr>
          <t>[B]</t>
        </r>
      </text>
    </comment>
    <comment ref="R1994" authorId="0" shapeId="0" xr:uid="{F1CBE1B5-D302-4EB8-8FD7-A81C3561FBAE}">
      <text>
        <r>
          <rPr>
            <sz val="9"/>
            <color indexed="81"/>
            <rFont val="Tahoma"/>
            <family val="2"/>
          </rPr>
          <t>[C]</t>
        </r>
      </text>
    </comment>
    <comment ref="S1994" authorId="0" shapeId="0" xr:uid="{72BA7AE0-C9CA-4558-ADF0-C6F4CE1CF154}">
      <text>
        <r>
          <rPr>
            <sz val="9"/>
            <color indexed="81"/>
            <rFont val="Tahoma"/>
            <family val="2"/>
          </rPr>
          <t>[C]</t>
        </r>
      </text>
    </comment>
    <comment ref="T1994" authorId="0" shapeId="0" xr:uid="{E4AC975B-9E8C-45F0-9828-D17B2BAE68E7}">
      <text>
        <r>
          <rPr>
            <sz val="9"/>
            <color indexed="81"/>
            <rFont val="Tahoma"/>
            <family val="2"/>
          </rPr>
          <t>[B]</t>
        </r>
      </text>
    </comment>
    <comment ref="U1994" authorId="0" shapeId="0" xr:uid="{C9E891BF-8BE9-4F06-88EA-29F04AF34144}">
      <text>
        <r>
          <rPr>
            <sz val="9"/>
            <color indexed="81"/>
            <rFont val="Tahoma"/>
            <family val="2"/>
          </rPr>
          <t>[B]</t>
        </r>
      </text>
    </comment>
    <comment ref="V1994" authorId="0" shapeId="0" xr:uid="{84EAA55D-5161-453C-87EF-5EA019C617BE}">
      <text>
        <r>
          <rPr>
            <sz val="9"/>
            <color indexed="81"/>
            <rFont val="Tahoma"/>
            <family val="2"/>
          </rPr>
          <t>[B]</t>
        </r>
      </text>
    </comment>
    <comment ref="W1994" authorId="0" shapeId="0" xr:uid="{6A623477-2794-4029-A0CF-2F5AFEE33DFB}">
      <text>
        <r>
          <rPr>
            <sz val="9"/>
            <color indexed="81"/>
            <rFont val="Tahoma"/>
            <family val="2"/>
          </rPr>
          <t>[B]</t>
        </r>
      </text>
    </comment>
    <comment ref="X1994" authorId="0" shapeId="0" xr:uid="{9C46C825-FF9B-4E6A-9E8A-7CB08CB691AF}">
      <text>
        <r>
          <rPr>
            <sz val="9"/>
            <color indexed="81"/>
            <rFont val="Tahoma"/>
            <family val="2"/>
          </rPr>
          <t>[C]</t>
        </r>
      </text>
    </comment>
    <comment ref="Y1994" authorId="0" shapeId="0" xr:uid="{D628ACC8-CA59-4D2B-8D81-5D45091B5411}">
      <text>
        <r>
          <rPr>
            <sz val="9"/>
            <color indexed="81"/>
            <rFont val="Tahoma"/>
            <family val="2"/>
          </rPr>
          <t>[A]</t>
        </r>
      </text>
    </comment>
    <comment ref="Z1994" authorId="0" shapeId="0" xr:uid="{767549BC-E189-489C-BA84-D0F7E685510C}">
      <text>
        <r>
          <rPr>
            <sz val="9"/>
            <color indexed="81"/>
            <rFont val="Tahoma"/>
            <family val="2"/>
          </rPr>
          <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cash</author>
  </authors>
  <commentList>
    <comment ref="C2163" authorId="0" shapeId="0" xr:uid="{8AF9BCF6-75D0-41C3-8B2E-11BA712E4553}">
      <text>
        <r>
          <rPr>
            <sz val="9"/>
            <color indexed="81"/>
            <rFont val="Tahoma"/>
            <family val="2"/>
          </rPr>
          <t>[A]</t>
        </r>
      </text>
    </comment>
    <comment ref="D2163" authorId="0" shapeId="0" xr:uid="{E034DBA5-C2D1-433A-929B-51501B17ED4E}">
      <text>
        <r>
          <rPr>
            <sz val="9"/>
            <color indexed="81"/>
            <rFont val="Tahoma"/>
            <family val="2"/>
          </rPr>
          <t>[A]</t>
        </r>
      </text>
    </comment>
    <comment ref="E2163" authorId="0" shapeId="0" xr:uid="{8C54762E-CC2F-4D0C-9656-C28BCA1EA80E}">
      <text>
        <r>
          <rPr>
            <sz val="9"/>
            <color indexed="81"/>
            <rFont val="Tahoma"/>
            <family val="2"/>
          </rPr>
          <t>[A]</t>
        </r>
      </text>
    </comment>
    <comment ref="F2163" authorId="0" shapeId="0" xr:uid="{B596A59C-2450-4BB2-8EF0-636E84754428}">
      <text>
        <r>
          <rPr>
            <sz val="9"/>
            <color indexed="81"/>
            <rFont val="Tahoma"/>
            <family val="2"/>
          </rPr>
          <t>[A]</t>
        </r>
      </text>
    </comment>
    <comment ref="G2163" authorId="0" shapeId="0" xr:uid="{DF3C223C-223C-4FEF-8BD2-EA98126A463F}">
      <text>
        <r>
          <rPr>
            <sz val="9"/>
            <color indexed="81"/>
            <rFont val="Tahoma"/>
            <family val="2"/>
          </rPr>
          <t>[A]</t>
        </r>
      </text>
    </comment>
    <comment ref="H2163" authorId="0" shapeId="0" xr:uid="{EAB39630-BF4B-495C-B1EF-3EA6C7FB1439}">
      <text>
        <r>
          <rPr>
            <sz val="9"/>
            <color indexed="81"/>
            <rFont val="Tahoma"/>
            <family val="2"/>
          </rPr>
          <t>[A]</t>
        </r>
      </text>
    </comment>
    <comment ref="I2163" authorId="0" shapeId="0" xr:uid="{25352C4B-4DE7-48A5-A257-D9124116A5E4}">
      <text>
        <r>
          <rPr>
            <sz val="9"/>
            <color indexed="81"/>
            <rFont val="Tahoma"/>
            <family val="2"/>
          </rPr>
          <t>[B]</t>
        </r>
      </text>
    </comment>
    <comment ref="J2163" authorId="0" shapeId="0" xr:uid="{9D632AD7-D25A-44AE-877F-1DB66C9A2A25}">
      <text>
        <r>
          <rPr>
            <sz val="9"/>
            <color indexed="81"/>
            <rFont val="Tahoma"/>
            <family val="2"/>
          </rPr>
          <t>[AB]</t>
        </r>
      </text>
    </comment>
    <comment ref="K2163" authorId="0" shapeId="0" xr:uid="{0397F2D4-BAD3-4CF1-A972-3A4E0BC82120}">
      <text>
        <r>
          <rPr>
            <sz val="9"/>
            <color indexed="81"/>
            <rFont val="Tahoma"/>
            <family val="2"/>
          </rPr>
          <t>[A]</t>
        </r>
      </text>
    </comment>
    <comment ref="L2163" authorId="0" shapeId="0" xr:uid="{C8BED2EA-C86E-413F-978F-15F2ECCDD491}">
      <text>
        <r>
          <rPr>
            <sz val="9"/>
            <color indexed="81"/>
            <rFont val="Tahoma"/>
            <family val="2"/>
          </rPr>
          <t>[B]</t>
        </r>
      </text>
    </comment>
    <comment ref="M2163" authorId="0" shapeId="0" xr:uid="{B75A4FD6-D420-4BCB-B894-BECA1C4E1CE1}">
      <text>
        <r>
          <rPr>
            <sz val="9"/>
            <color indexed="81"/>
            <rFont val="Tahoma"/>
            <family val="2"/>
          </rPr>
          <t>[B]</t>
        </r>
      </text>
    </comment>
    <comment ref="N2163" authorId="0" shapeId="0" xr:uid="{1DC3A7B1-597D-45B5-B58A-EA52795C0FB8}">
      <text>
        <r>
          <rPr>
            <sz val="9"/>
            <color indexed="81"/>
            <rFont val="Tahoma"/>
            <family val="2"/>
          </rPr>
          <t>[AB]</t>
        </r>
      </text>
    </comment>
    <comment ref="O2163" authorId="0" shapeId="0" xr:uid="{5585FFE8-3F4F-4ACA-AA66-589519146DC0}">
      <text>
        <r>
          <rPr>
            <sz val="9"/>
            <color indexed="81"/>
            <rFont val="Tahoma"/>
            <family val="2"/>
          </rPr>
          <t>[BC]</t>
        </r>
      </text>
    </comment>
    <comment ref="P2163" authorId="0" shapeId="0" xr:uid="{360398AE-AAD8-4CA7-8C1A-A2DDBE35AD8F}">
      <text>
        <r>
          <rPr>
            <sz val="9"/>
            <color indexed="81"/>
            <rFont val="Tahoma"/>
            <family val="2"/>
          </rPr>
          <t>[B]</t>
        </r>
      </text>
    </comment>
    <comment ref="Q2163" authorId="0" shapeId="0" xr:uid="{C741A7AB-0791-4D72-95F9-3D9CDCF7E821}">
      <text>
        <r>
          <rPr>
            <sz val="9"/>
            <color indexed="81"/>
            <rFont val="Tahoma"/>
            <family val="2"/>
          </rPr>
          <t>[B]</t>
        </r>
      </text>
    </comment>
    <comment ref="R2163" authorId="0" shapeId="0" xr:uid="{D9A4A350-34D7-41D5-A4D5-60A7A6ADE326}">
      <text>
        <r>
          <rPr>
            <sz val="9"/>
            <color indexed="81"/>
            <rFont val="Tahoma"/>
            <family val="2"/>
          </rPr>
          <t>[A]</t>
        </r>
      </text>
    </comment>
    <comment ref="S2163" authorId="0" shapeId="0" xr:uid="{FB0C5F5F-11C8-4923-970F-89F63398DECE}">
      <text>
        <r>
          <rPr>
            <sz val="9"/>
            <color indexed="81"/>
            <rFont val="Tahoma"/>
            <family val="2"/>
          </rPr>
          <t>[A]</t>
        </r>
      </text>
    </comment>
    <comment ref="T2163" authorId="0" shapeId="0" xr:uid="{C8F23F65-8768-416A-8630-13D854D227C1}">
      <text>
        <r>
          <rPr>
            <sz val="9"/>
            <color indexed="81"/>
            <rFont val="Tahoma"/>
            <family val="2"/>
          </rPr>
          <t>[A]</t>
        </r>
      </text>
    </comment>
    <comment ref="U2163" authorId="0" shapeId="0" xr:uid="{B851D9FE-4B9C-4FF6-A207-4D0A1EB93841}">
      <text>
        <r>
          <rPr>
            <sz val="9"/>
            <color indexed="81"/>
            <rFont val="Tahoma"/>
            <family val="2"/>
          </rPr>
          <t>[A]</t>
        </r>
      </text>
    </comment>
    <comment ref="V2163" authorId="0" shapeId="0" xr:uid="{4C430847-980F-42B0-A665-B668A38B2699}">
      <text>
        <r>
          <rPr>
            <sz val="9"/>
            <color indexed="81"/>
            <rFont val="Tahoma"/>
            <family val="2"/>
          </rPr>
          <t>[AB]</t>
        </r>
      </text>
    </comment>
    <comment ref="W2163" authorId="0" shapeId="0" xr:uid="{E098D10A-05A5-4148-9462-F9E7C474C283}">
      <text>
        <r>
          <rPr>
            <sz val="9"/>
            <color indexed="81"/>
            <rFont val="Tahoma"/>
            <family val="2"/>
          </rPr>
          <t>[B]</t>
        </r>
      </text>
    </comment>
    <comment ref="X2163" authorId="0" shapeId="0" xr:uid="{3EA2EC07-8512-46F4-90BB-84D9ABC508B6}">
      <text>
        <r>
          <rPr>
            <sz val="9"/>
            <color indexed="81"/>
            <rFont val="Tahoma"/>
            <family val="2"/>
          </rPr>
          <t>[A]</t>
        </r>
      </text>
    </comment>
    <comment ref="Y2163" authorId="0" shapeId="0" xr:uid="{46971BA0-4EB2-4461-AC8F-895C4974E122}">
      <text>
        <r>
          <rPr>
            <sz val="9"/>
            <color indexed="81"/>
            <rFont val="Tahoma"/>
            <family val="2"/>
          </rPr>
          <t>[A]</t>
        </r>
      </text>
    </comment>
    <comment ref="Z2163" authorId="0" shapeId="0" xr:uid="{75BDCF22-7C2F-4EC9-BDF7-F52DFC30AC12}">
      <text>
        <r>
          <rPr>
            <sz val="9"/>
            <color indexed="81"/>
            <rFont val="Tahoma"/>
            <family val="2"/>
          </rPr>
          <t>[C]</t>
        </r>
      </text>
    </comment>
    <comment ref="C2164" authorId="0" shapeId="0" xr:uid="{2A958B5B-83F7-41E1-BE7D-30855EE17CF8}">
      <text>
        <r>
          <rPr>
            <sz val="9"/>
            <color indexed="81"/>
            <rFont val="Tahoma"/>
            <family val="2"/>
          </rPr>
          <t>[AB]</t>
        </r>
      </text>
    </comment>
    <comment ref="D2164" authorId="0" shapeId="0" xr:uid="{F9BBEC17-BA97-44DA-B6E1-07F2E9894147}">
      <text>
        <r>
          <rPr>
            <sz val="9"/>
            <color indexed="81"/>
            <rFont val="Tahoma"/>
            <family val="2"/>
          </rPr>
          <t>[AB]</t>
        </r>
      </text>
    </comment>
    <comment ref="E2164" authorId="0" shapeId="0" xr:uid="{6D426E8D-EB57-4030-80CA-E5E40EEF5AE1}">
      <text>
        <r>
          <rPr>
            <sz val="9"/>
            <color indexed="81"/>
            <rFont val="Tahoma"/>
            <family val="2"/>
          </rPr>
          <t>[B]</t>
        </r>
      </text>
    </comment>
    <comment ref="F2164" authorId="0" shapeId="0" xr:uid="{6F1EE8A4-F7DA-436C-BA20-8AE377A568D2}">
      <text>
        <r>
          <rPr>
            <sz val="9"/>
            <color indexed="81"/>
            <rFont val="Tahoma"/>
            <family val="2"/>
          </rPr>
          <t>[A]</t>
        </r>
      </text>
    </comment>
    <comment ref="G2164" authorId="0" shapeId="0" xr:uid="{02F8F72D-5036-4C7C-9083-57BB91FB26EA}">
      <text>
        <r>
          <rPr>
            <sz val="9"/>
            <color indexed="81"/>
            <rFont val="Tahoma"/>
            <family val="2"/>
          </rPr>
          <t>[A]</t>
        </r>
      </text>
    </comment>
    <comment ref="H2164" authorId="0" shapeId="0" xr:uid="{31C017A6-B373-457F-8C94-35149A813D14}">
      <text>
        <r>
          <rPr>
            <sz val="9"/>
            <color indexed="81"/>
            <rFont val="Tahoma"/>
            <family val="2"/>
          </rPr>
          <t>[B]</t>
        </r>
      </text>
    </comment>
    <comment ref="I2164" authorId="0" shapeId="0" xr:uid="{CA7F7AE0-9E0B-454F-A114-918FC9A55475}">
      <text>
        <r>
          <rPr>
            <sz val="9"/>
            <color indexed="81"/>
            <rFont val="Tahoma"/>
            <family val="2"/>
          </rPr>
          <t>[A]</t>
        </r>
      </text>
    </comment>
    <comment ref="J2164" authorId="0" shapeId="0" xr:uid="{09FC6115-4442-44DE-AB3B-E35F302C6E68}">
      <text>
        <r>
          <rPr>
            <sz val="9"/>
            <color indexed="81"/>
            <rFont val="Tahoma"/>
            <family val="2"/>
          </rPr>
          <t>[A]</t>
        </r>
      </text>
    </comment>
    <comment ref="K2164" authorId="0" shapeId="0" xr:uid="{5EE2F2B7-95D9-4935-889C-96ED66FA1454}">
      <text>
        <r>
          <rPr>
            <sz val="9"/>
            <color indexed="81"/>
            <rFont val="Tahoma"/>
            <family val="2"/>
          </rPr>
          <t>[A]</t>
        </r>
      </text>
    </comment>
    <comment ref="L2164" authorId="0" shapeId="0" xr:uid="{C357A6ED-9AB2-46D8-AC46-9C0D4976404A}">
      <text>
        <r>
          <rPr>
            <sz val="9"/>
            <color indexed="81"/>
            <rFont val="Tahoma"/>
            <family val="2"/>
          </rPr>
          <t>[B]</t>
        </r>
      </text>
    </comment>
    <comment ref="M2164" authorId="0" shapeId="0" xr:uid="{35A40E2A-F170-465C-84A0-ED4E5C5B71C1}">
      <text>
        <r>
          <rPr>
            <sz val="9"/>
            <color indexed="81"/>
            <rFont val="Tahoma"/>
            <family val="2"/>
          </rPr>
          <t>[B]</t>
        </r>
      </text>
    </comment>
    <comment ref="N2164" authorId="0" shapeId="0" xr:uid="{BBDC28E2-9B8E-411F-85E8-9D3DCE0BDB9B}">
      <text>
        <r>
          <rPr>
            <sz val="9"/>
            <color indexed="81"/>
            <rFont val="Tahoma"/>
            <family val="2"/>
          </rPr>
          <t>[A]</t>
        </r>
      </text>
    </comment>
    <comment ref="O2164" authorId="0" shapeId="0" xr:uid="{A06DE188-63D0-4CF4-93D1-4876D97A17F6}">
      <text>
        <r>
          <rPr>
            <sz val="9"/>
            <color indexed="81"/>
            <rFont val="Tahoma"/>
            <family val="2"/>
          </rPr>
          <t>[A]</t>
        </r>
      </text>
    </comment>
    <comment ref="P2164" authorId="0" shapeId="0" xr:uid="{FF32CFD5-37B4-41DB-96CE-E5B6BAFF2262}">
      <text>
        <r>
          <rPr>
            <sz val="9"/>
            <color indexed="81"/>
            <rFont val="Tahoma"/>
            <family val="2"/>
          </rPr>
          <t>[A]</t>
        </r>
      </text>
    </comment>
    <comment ref="Q2164" authorId="0" shapeId="0" xr:uid="{3DA25CFB-A186-4075-A05C-0D0B7BD2AC90}">
      <text>
        <r>
          <rPr>
            <sz val="9"/>
            <color indexed="81"/>
            <rFont val="Tahoma"/>
            <family val="2"/>
          </rPr>
          <t>[A]</t>
        </r>
      </text>
    </comment>
    <comment ref="R2164" authorId="0" shapeId="0" xr:uid="{BBC77259-D0D5-431D-A78E-277B8E15A029}">
      <text>
        <r>
          <rPr>
            <sz val="9"/>
            <color indexed="81"/>
            <rFont val="Tahoma"/>
            <family val="2"/>
          </rPr>
          <t>[B]</t>
        </r>
      </text>
    </comment>
    <comment ref="S2164" authorId="0" shapeId="0" xr:uid="{9CF499A6-5085-411A-8380-583855B4A050}">
      <text>
        <r>
          <rPr>
            <sz val="9"/>
            <color indexed="81"/>
            <rFont val="Tahoma"/>
            <family val="2"/>
          </rPr>
          <t>[A]</t>
        </r>
      </text>
    </comment>
    <comment ref="T2164" authorId="0" shapeId="0" xr:uid="{D826D905-C0BA-4E30-B595-4F22909E9667}">
      <text>
        <r>
          <rPr>
            <sz val="9"/>
            <color indexed="81"/>
            <rFont val="Tahoma"/>
            <family val="2"/>
          </rPr>
          <t>[AB]</t>
        </r>
      </text>
    </comment>
    <comment ref="U2164" authorId="0" shapeId="0" xr:uid="{F9D9A6F1-0159-475A-BD84-1D62ED08EA24}">
      <text>
        <r>
          <rPr>
            <sz val="9"/>
            <color indexed="81"/>
            <rFont val="Tahoma"/>
            <family val="2"/>
          </rPr>
          <t>[AB]</t>
        </r>
      </text>
    </comment>
    <comment ref="V2164" authorId="0" shapeId="0" xr:uid="{CFE33593-0400-4B1C-AE8B-EFB9D0716A81}">
      <text>
        <r>
          <rPr>
            <sz val="9"/>
            <color indexed="81"/>
            <rFont val="Tahoma"/>
            <family val="2"/>
          </rPr>
          <t>[A]</t>
        </r>
      </text>
    </comment>
    <comment ref="W2164" authorId="0" shapeId="0" xr:uid="{1F491201-488E-48B1-9087-531A97061172}">
      <text>
        <r>
          <rPr>
            <sz val="9"/>
            <color indexed="81"/>
            <rFont val="Tahoma"/>
            <family val="2"/>
          </rPr>
          <t>[A]</t>
        </r>
      </text>
    </comment>
    <comment ref="X2164" authorId="0" shapeId="0" xr:uid="{6456C414-93F9-443C-BCA1-BBB70DE82040}">
      <text>
        <r>
          <rPr>
            <sz val="9"/>
            <color indexed="81"/>
            <rFont val="Tahoma"/>
            <family val="2"/>
          </rPr>
          <t>[A]</t>
        </r>
      </text>
    </comment>
    <comment ref="Y2164" authorId="0" shapeId="0" xr:uid="{7AA63E60-4492-4C36-8438-FB74920E32EA}">
      <text>
        <r>
          <rPr>
            <sz val="9"/>
            <color indexed="81"/>
            <rFont val="Tahoma"/>
            <family val="2"/>
          </rPr>
          <t>[A]</t>
        </r>
      </text>
    </comment>
    <comment ref="Z2164" authorId="0" shapeId="0" xr:uid="{98D385EF-4A9E-4C20-B718-B0EBAECEC76C}">
      <text>
        <r>
          <rPr>
            <sz val="9"/>
            <color indexed="81"/>
            <rFont val="Tahoma"/>
            <family val="2"/>
          </rPr>
          <t>[C]</t>
        </r>
      </text>
    </comment>
    <comment ref="C2165" authorId="0" shapeId="0" xr:uid="{8AEF1740-AB69-42F5-8D13-8D317440E8A2}">
      <text>
        <r>
          <rPr>
            <sz val="9"/>
            <color indexed="81"/>
            <rFont val="Tahoma"/>
            <family val="2"/>
          </rPr>
          <t>[A]</t>
        </r>
      </text>
    </comment>
    <comment ref="D2165" authorId="0" shapeId="0" xr:uid="{619CFC53-34BE-4189-A5FE-524C1396741E}">
      <text>
        <r>
          <rPr>
            <sz val="9"/>
            <color indexed="81"/>
            <rFont val="Tahoma"/>
            <family val="2"/>
          </rPr>
          <t>[BC]</t>
        </r>
      </text>
    </comment>
    <comment ref="E2165" authorId="0" shapeId="0" xr:uid="{49F45EAB-3DF2-48C3-B145-48E745CCFA00}">
      <text>
        <r>
          <rPr>
            <sz val="9"/>
            <color indexed="81"/>
            <rFont val="Tahoma"/>
            <family val="2"/>
          </rPr>
          <t>[AB]</t>
        </r>
      </text>
    </comment>
    <comment ref="F2165" authorId="0" shapeId="0" xr:uid="{B8027610-4AEE-49E8-8615-93067944FC0B}">
      <text>
        <r>
          <rPr>
            <sz val="9"/>
            <color indexed="81"/>
            <rFont val="Tahoma"/>
            <family val="2"/>
          </rPr>
          <t>[A]</t>
        </r>
      </text>
    </comment>
    <comment ref="G2165" authorId="0" shapeId="0" xr:uid="{F42E40B0-1005-484C-8145-B7B0D659AF1D}">
      <text>
        <r>
          <rPr>
            <sz val="9"/>
            <color indexed="81"/>
            <rFont val="Tahoma"/>
            <family val="2"/>
          </rPr>
          <t>[A]</t>
        </r>
      </text>
    </comment>
    <comment ref="H2165" authorId="0" shapeId="0" xr:uid="{B0308783-1717-4AF2-BCE5-FA3C1DD325B9}">
      <text>
        <r>
          <rPr>
            <sz val="9"/>
            <color indexed="81"/>
            <rFont val="Tahoma"/>
            <family val="2"/>
          </rPr>
          <t>[AB]</t>
        </r>
      </text>
    </comment>
    <comment ref="I2165" authorId="0" shapeId="0" xr:uid="{B61749F8-229D-441A-9076-3C4705E21A91}">
      <text>
        <r>
          <rPr>
            <sz val="9"/>
            <color indexed="81"/>
            <rFont val="Tahoma"/>
            <family val="2"/>
          </rPr>
          <t>[BC]</t>
        </r>
      </text>
    </comment>
    <comment ref="J2165" authorId="0" shapeId="0" xr:uid="{31146AB4-79E5-4BE3-8E4B-FD0504E22A28}">
      <text>
        <r>
          <rPr>
            <sz val="9"/>
            <color indexed="81"/>
            <rFont val="Tahoma"/>
            <family val="2"/>
          </rPr>
          <t>[AB]</t>
        </r>
      </text>
    </comment>
    <comment ref="K2165" authorId="0" shapeId="0" xr:uid="{E0E59CA6-56F3-49E0-8A23-588D1C6CE287}">
      <text>
        <r>
          <rPr>
            <sz val="9"/>
            <color indexed="81"/>
            <rFont val="Tahoma"/>
            <family val="2"/>
          </rPr>
          <t>[A]</t>
        </r>
      </text>
    </comment>
    <comment ref="L2165" authorId="0" shapeId="0" xr:uid="{F15A00E8-75A7-4677-AC71-37D1625BA4B9}">
      <text>
        <r>
          <rPr>
            <sz val="9"/>
            <color indexed="81"/>
            <rFont val="Tahoma"/>
            <family val="2"/>
          </rPr>
          <t>[A]</t>
        </r>
      </text>
    </comment>
    <comment ref="M2165" authorId="0" shapeId="0" xr:uid="{D0484B7D-6C98-42A0-B98A-6B16F6FA1EC0}">
      <text>
        <r>
          <rPr>
            <sz val="9"/>
            <color indexed="81"/>
            <rFont val="Tahoma"/>
            <family val="2"/>
          </rPr>
          <t>[B]</t>
        </r>
      </text>
    </comment>
    <comment ref="N2165" authorId="0" shapeId="0" xr:uid="{63F22568-E00C-424F-AC70-6D82F850E3C6}">
      <text>
        <r>
          <rPr>
            <sz val="9"/>
            <color indexed="81"/>
            <rFont val="Tahoma"/>
            <family val="2"/>
          </rPr>
          <t>[BC]</t>
        </r>
      </text>
    </comment>
    <comment ref="O2165" authorId="0" shapeId="0" xr:uid="{3D206562-D9A2-42E7-906E-3822D73F213E}">
      <text>
        <r>
          <rPr>
            <sz val="9"/>
            <color indexed="81"/>
            <rFont val="Tahoma"/>
            <family val="2"/>
          </rPr>
          <t>[C]</t>
        </r>
      </text>
    </comment>
    <comment ref="P2165" authorId="0" shapeId="0" xr:uid="{47D9C792-6E45-4914-A60F-8EA59EBD132A}">
      <text>
        <r>
          <rPr>
            <sz val="9"/>
            <color indexed="81"/>
            <rFont val="Tahoma"/>
            <family val="2"/>
          </rPr>
          <t>[B]</t>
        </r>
      </text>
    </comment>
    <comment ref="Q2165" authorId="0" shapeId="0" xr:uid="{0AA9C34B-1372-43FF-9262-48FB668D21CB}">
      <text>
        <r>
          <rPr>
            <sz val="9"/>
            <color indexed="81"/>
            <rFont val="Tahoma"/>
            <family val="2"/>
          </rPr>
          <t>[B]</t>
        </r>
      </text>
    </comment>
    <comment ref="R2165" authorId="0" shapeId="0" xr:uid="{5D023F70-EAE2-43CF-9355-F0485E37B96C}">
      <text>
        <r>
          <rPr>
            <sz val="9"/>
            <color indexed="81"/>
            <rFont val="Tahoma"/>
            <family val="2"/>
          </rPr>
          <t>[AB]</t>
        </r>
      </text>
    </comment>
    <comment ref="S2165" authorId="0" shapeId="0" xr:uid="{180013D2-ED66-4601-9AC6-4F9E98334F96}">
      <text>
        <r>
          <rPr>
            <sz val="9"/>
            <color indexed="81"/>
            <rFont val="Tahoma"/>
            <family val="2"/>
          </rPr>
          <t>[A]</t>
        </r>
      </text>
    </comment>
    <comment ref="T2165" authorId="0" shapeId="0" xr:uid="{006ED23F-AE56-4765-BEC2-A63C018A5601}">
      <text>
        <r>
          <rPr>
            <sz val="9"/>
            <color indexed="81"/>
            <rFont val="Tahoma"/>
            <family val="2"/>
          </rPr>
          <t>[A]</t>
        </r>
      </text>
    </comment>
    <comment ref="U2165" authorId="0" shapeId="0" xr:uid="{11D64EB4-6546-454E-9A67-A5720B8400CD}">
      <text>
        <r>
          <rPr>
            <sz val="9"/>
            <color indexed="81"/>
            <rFont val="Tahoma"/>
            <family val="2"/>
          </rPr>
          <t>[AB]</t>
        </r>
      </text>
    </comment>
    <comment ref="V2165" authorId="0" shapeId="0" xr:uid="{913E2FB1-984A-467D-9DFF-9399837E352E}">
      <text>
        <r>
          <rPr>
            <sz val="9"/>
            <color indexed="81"/>
            <rFont val="Tahoma"/>
            <family val="2"/>
          </rPr>
          <t>[A]</t>
        </r>
      </text>
    </comment>
    <comment ref="W2165" authorId="0" shapeId="0" xr:uid="{4B31591D-021E-4E9F-B6BC-B8E2B1D72FCE}">
      <text>
        <r>
          <rPr>
            <sz val="9"/>
            <color indexed="81"/>
            <rFont val="Tahoma"/>
            <family val="2"/>
          </rPr>
          <t>[A]</t>
        </r>
      </text>
    </comment>
    <comment ref="X2165" authorId="0" shapeId="0" xr:uid="{E2F4C6F8-A2BB-4556-B140-EF9E803EFFD4}">
      <text>
        <r>
          <rPr>
            <sz val="9"/>
            <color indexed="81"/>
            <rFont val="Tahoma"/>
            <family val="2"/>
          </rPr>
          <t>[AB]</t>
        </r>
      </text>
    </comment>
    <comment ref="Y2165" authorId="0" shapeId="0" xr:uid="{6F98ADC1-E349-4657-9BDC-0B08027DDD96}">
      <text>
        <r>
          <rPr>
            <sz val="9"/>
            <color indexed="81"/>
            <rFont val="Tahoma"/>
            <family val="2"/>
          </rPr>
          <t>[A]</t>
        </r>
      </text>
    </comment>
    <comment ref="Z2165" authorId="0" shapeId="0" xr:uid="{3B3636FE-8E89-414B-AA40-1D43D973B8E6}">
      <text>
        <r>
          <rPr>
            <sz val="9"/>
            <color indexed="81"/>
            <rFont val="Tahoma"/>
            <family val="2"/>
          </rPr>
          <t>[A]</t>
        </r>
      </text>
    </comment>
    <comment ref="C2166" authorId="0" shapeId="0" xr:uid="{A424E3CC-93A5-4CE8-B13C-058C47134FA3}">
      <text>
        <r>
          <rPr>
            <sz val="9"/>
            <color indexed="81"/>
            <rFont val="Tahoma"/>
            <family val="2"/>
          </rPr>
          <t>[C]</t>
        </r>
      </text>
    </comment>
    <comment ref="D2166" authorId="0" shapeId="0" xr:uid="{5AB2814E-39DE-4D7E-BE09-22F5B5C753BC}">
      <text>
        <r>
          <rPr>
            <sz val="9"/>
            <color indexed="81"/>
            <rFont val="Tahoma"/>
            <family val="2"/>
          </rPr>
          <t>[C]</t>
        </r>
      </text>
    </comment>
    <comment ref="E2166" authorId="0" shapeId="0" xr:uid="{EF1F9A2B-2BE8-499E-81D1-88607C9D1FF4}">
      <text>
        <r>
          <rPr>
            <sz val="9"/>
            <color indexed="81"/>
            <rFont val="Tahoma"/>
            <family val="2"/>
          </rPr>
          <t>[AB]</t>
        </r>
      </text>
    </comment>
    <comment ref="F2166" authorId="0" shapeId="0" xr:uid="{042E1B84-2DBA-4A01-B944-36D8D9BB7E27}">
      <text>
        <r>
          <rPr>
            <sz val="9"/>
            <color indexed="81"/>
            <rFont val="Tahoma"/>
            <family val="2"/>
          </rPr>
          <t>[A]</t>
        </r>
      </text>
    </comment>
    <comment ref="G2166" authorId="0" shapeId="0" xr:uid="{B35384A2-A163-4B8A-A9F9-4238DE33B4F3}">
      <text>
        <r>
          <rPr>
            <sz val="9"/>
            <color indexed="81"/>
            <rFont val="Tahoma"/>
            <family val="2"/>
          </rPr>
          <t>[B]</t>
        </r>
      </text>
    </comment>
    <comment ref="H2166" authorId="0" shapeId="0" xr:uid="{D79964ED-5B25-4CD7-8BD7-57BE8839A029}">
      <text>
        <r>
          <rPr>
            <sz val="9"/>
            <color indexed="81"/>
            <rFont val="Tahoma"/>
            <family val="2"/>
          </rPr>
          <t>[C]</t>
        </r>
      </text>
    </comment>
    <comment ref="I2166" authorId="0" shapeId="0" xr:uid="{5712E049-8520-4344-9B72-4BEAEEC88D88}">
      <text>
        <r>
          <rPr>
            <sz val="9"/>
            <color indexed="81"/>
            <rFont val="Tahoma"/>
            <family val="2"/>
          </rPr>
          <t>[AB]</t>
        </r>
      </text>
    </comment>
    <comment ref="J2166" authorId="0" shapeId="0" xr:uid="{BD937941-5704-4898-95A2-3B398060CE1B}">
      <text>
        <r>
          <rPr>
            <sz val="9"/>
            <color indexed="81"/>
            <rFont val="Tahoma"/>
            <family val="2"/>
          </rPr>
          <t>[B]</t>
        </r>
      </text>
    </comment>
    <comment ref="K2166" authorId="0" shapeId="0" xr:uid="{242E36E6-38EE-443C-9BF8-A0FED76B864C}">
      <text>
        <r>
          <rPr>
            <sz val="9"/>
            <color indexed="81"/>
            <rFont val="Tahoma"/>
            <family val="2"/>
          </rPr>
          <t>[B]</t>
        </r>
      </text>
    </comment>
    <comment ref="L2166" authorId="0" shapeId="0" xr:uid="{C924B6EE-9CF8-4C5D-B528-2427DC4788EE}">
      <text>
        <r>
          <rPr>
            <sz val="9"/>
            <color indexed="81"/>
            <rFont val="Tahoma"/>
            <family val="2"/>
          </rPr>
          <t>[BC]</t>
        </r>
      </text>
    </comment>
    <comment ref="M2166" authorId="0" shapeId="0" xr:uid="{B7E8D4EC-7AA0-4E46-A2F2-65B1349AE9C3}">
      <text>
        <r>
          <rPr>
            <sz val="9"/>
            <color indexed="81"/>
            <rFont val="Tahoma"/>
            <family val="2"/>
          </rPr>
          <t>[A]</t>
        </r>
      </text>
    </comment>
    <comment ref="N2166" authorId="0" shapeId="0" xr:uid="{5585B22C-41CB-48AC-8BDD-988AF7E4EDF6}">
      <text>
        <r>
          <rPr>
            <sz val="9"/>
            <color indexed="81"/>
            <rFont val="Tahoma"/>
            <family val="2"/>
          </rPr>
          <t>[ABC]</t>
        </r>
      </text>
    </comment>
    <comment ref="O2166" authorId="0" shapeId="0" xr:uid="{E770CAAE-B2FA-4F81-9D75-5F32340FC702}">
      <text>
        <r>
          <rPr>
            <sz val="9"/>
            <color indexed="81"/>
            <rFont val="Tahoma"/>
            <family val="2"/>
          </rPr>
          <t>[A]</t>
        </r>
      </text>
    </comment>
    <comment ref="P2166" authorId="0" shapeId="0" xr:uid="{CB54659B-FC38-4F19-978B-2721D8DF5B36}">
      <text>
        <r>
          <rPr>
            <sz val="9"/>
            <color indexed="81"/>
            <rFont val="Tahoma"/>
            <family val="2"/>
          </rPr>
          <t>[B]</t>
        </r>
      </text>
    </comment>
    <comment ref="Q2166" authorId="0" shapeId="0" xr:uid="{F0A3C36C-0BF9-4F8B-B493-D94189CCFCFD}">
      <text>
        <r>
          <rPr>
            <sz val="9"/>
            <color indexed="81"/>
            <rFont val="Tahoma"/>
            <family val="2"/>
          </rPr>
          <t>[A]</t>
        </r>
      </text>
    </comment>
    <comment ref="R2166" authorId="0" shapeId="0" xr:uid="{C2C441D1-58C5-483C-AD85-4D26E2EA7F3B}">
      <text>
        <r>
          <rPr>
            <sz val="9"/>
            <color indexed="81"/>
            <rFont val="Tahoma"/>
            <family val="2"/>
          </rPr>
          <t>[AB]</t>
        </r>
      </text>
    </comment>
    <comment ref="S2166" authorId="0" shapeId="0" xr:uid="{95DFE79E-699B-4F8F-B352-9DFB88F68CFB}">
      <text>
        <r>
          <rPr>
            <sz val="9"/>
            <color indexed="81"/>
            <rFont val="Tahoma"/>
            <family val="2"/>
          </rPr>
          <t>[A]</t>
        </r>
      </text>
    </comment>
    <comment ref="T2166" authorId="0" shapeId="0" xr:uid="{EAA6B302-B4EC-4976-A975-5B59F1137E2B}">
      <text>
        <r>
          <rPr>
            <sz val="9"/>
            <color indexed="81"/>
            <rFont val="Tahoma"/>
            <family val="2"/>
          </rPr>
          <t>[AB]</t>
        </r>
      </text>
    </comment>
    <comment ref="U2166" authorId="0" shapeId="0" xr:uid="{7E494119-871E-4B90-8237-08BA2DBA2554}">
      <text>
        <r>
          <rPr>
            <sz val="9"/>
            <color indexed="81"/>
            <rFont val="Tahoma"/>
            <family val="2"/>
          </rPr>
          <t>[B]</t>
        </r>
      </text>
    </comment>
    <comment ref="V2166" authorId="0" shapeId="0" xr:uid="{EBB7F704-49EF-4FE2-8DFB-F99573ABC9C7}">
      <text>
        <r>
          <rPr>
            <sz val="9"/>
            <color indexed="81"/>
            <rFont val="Tahoma"/>
            <family val="2"/>
          </rPr>
          <t>[C]</t>
        </r>
      </text>
    </comment>
    <comment ref="W2166" authorId="0" shapeId="0" xr:uid="{993712FE-1825-489D-A292-FBB669A68290}">
      <text>
        <r>
          <rPr>
            <sz val="9"/>
            <color indexed="81"/>
            <rFont val="Tahoma"/>
            <family val="2"/>
          </rPr>
          <t>[AB]</t>
        </r>
      </text>
    </comment>
    <comment ref="X2166" authorId="0" shapeId="0" xr:uid="{E12E638E-CD3A-4785-B609-E921E7339A63}">
      <text>
        <r>
          <rPr>
            <sz val="9"/>
            <color indexed="81"/>
            <rFont val="Tahoma"/>
            <family val="2"/>
          </rPr>
          <t>[B]</t>
        </r>
      </text>
    </comment>
    <comment ref="Y2166" authorId="0" shapeId="0" xr:uid="{897FB3DC-7E3D-448F-B6D0-B93AE709ACD8}">
      <text>
        <r>
          <rPr>
            <sz val="9"/>
            <color indexed="81"/>
            <rFont val="Tahoma"/>
            <family val="2"/>
          </rPr>
          <t>[A]</t>
        </r>
      </text>
    </comment>
    <comment ref="Z2166" authorId="0" shapeId="0" xr:uid="{F18681A6-500A-435E-940D-EDFAB853E9C7}">
      <text>
        <r>
          <rPr>
            <sz val="9"/>
            <color indexed="81"/>
            <rFont val="Tahoma"/>
            <family val="2"/>
          </rPr>
          <t>[B]</t>
        </r>
      </text>
    </comment>
    <comment ref="C2167" authorId="0" shapeId="0" xr:uid="{A3498885-D7C6-4CFF-A4C9-3C7200DC3912}">
      <text>
        <r>
          <rPr>
            <sz val="9"/>
            <color indexed="81"/>
            <rFont val="Tahoma"/>
            <family val="2"/>
          </rPr>
          <t>[BC]</t>
        </r>
      </text>
    </comment>
    <comment ref="D2167" authorId="0" shapeId="0" xr:uid="{77AD75DC-B03F-4CB5-A23D-1E16946BB0E2}">
      <text>
        <r>
          <rPr>
            <sz val="9"/>
            <color indexed="81"/>
            <rFont val="Tahoma"/>
            <family val="2"/>
          </rPr>
          <t>[ABC]</t>
        </r>
      </text>
    </comment>
    <comment ref="E2167" authorId="0" shapeId="0" xr:uid="{5F3A8648-4A7D-4C42-8A1F-D16552485446}">
      <text>
        <r>
          <rPr>
            <sz val="9"/>
            <color indexed="81"/>
            <rFont val="Tahoma"/>
            <family val="2"/>
          </rPr>
          <t>[AB]</t>
        </r>
      </text>
    </comment>
    <comment ref="F2167" authorId="0" shapeId="0" xr:uid="{2A6416AA-CCBA-4F7B-BDAE-9A3AE2B96CD8}">
      <text>
        <r>
          <rPr>
            <sz val="9"/>
            <color indexed="81"/>
            <rFont val="Tahoma"/>
            <family val="2"/>
          </rPr>
          <t>[A]</t>
        </r>
      </text>
    </comment>
    <comment ref="G2167" authorId="0" shapeId="0" xr:uid="{0F9235AF-8E8C-497F-8104-A6CAE4BC20C3}">
      <text>
        <r>
          <rPr>
            <sz val="9"/>
            <color indexed="81"/>
            <rFont val="Tahoma"/>
            <family val="2"/>
          </rPr>
          <t>[B]</t>
        </r>
      </text>
    </comment>
    <comment ref="H2167" authorId="0" shapeId="0" xr:uid="{DEA4A9E1-BA30-46DB-BF6A-724D8AA4EF67}">
      <text>
        <r>
          <rPr>
            <sz val="9"/>
            <color indexed="81"/>
            <rFont val="Tahoma"/>
            <family val="2"/>
          </rPr>
          <t>[D]</t>
        </r>
      </text>
    </comment>
    <comment ref="I2167" authorId="0" shapeId="0" xr:uid="{89F1674D-14A7-4328-B387-00912D109D19}">
      <text>
        <r>
          <rPr>
            <sz val="9"/>
            <color indexed="81"/>
            <rFont val="Tahoma"/>
            <family val="2"/>
          </rPr>
          <t>[C]</t>
        </r>
      </text>
    </comment>
    <comment ref="J2167" authorId="0" shapeId="0" xr:uid="{F6184A9E-76E2-49DB-9288-1E63F5C6BA84}">
      <text>
        <r>
          <rPr>
            <sz val="9"/>
            <color indexed="81"/>
            <rFont val="Tahoma"/>
            <family val="2"/>
          </rPr>
          <t>[C]</t>
        </r>
      </text>
    </comment>
    <comment ref="K2167" authorId="0" shapeId="0" xr:uid="{33961848-4AF1-4183-A18A-9D1A4F2824CB}">
      <text>
        <r>
          <rPr>
            <sz val="9"/>
            <color indexed="81"/>
            <rFont val="Tahoma"/>
            <family val="2"/>
          </rPr>
          <t>[B]</t>
        </r>
      </text>
    </comment>
    <comment ref="L2167" authorId="0" shapeId="0" xr:uid="{A9DD1E07-038D-41EB-9CD3-3788568F7DD8}">
      <text>
        <r>
          <rPr>
            <sz val="9"/>
            <color indexed="81"/>
            <rFont val="Tahoma"/>
            <family val="2"/>
          </rPr>
          <t>[C]</t>
        </r>
      </text>
    </comment>
    <comment ref="M2167" authorId="0" shapeId="0" xr:uid="{31400F54-6E19-49A4-919B-EE94901AD634}">
      <text>
        <r>
          <rPr>
            <sz val="9"/>
            <color indexed="81"/>
            <rFont val="Tahoma"/>
            <family val="2"/>
          </rPr>
          <t>[A]</t>
        </r>
      </text>
    </comment>
    <comment ref="N2167" authorId="0" shapeId="0" xr:uid="{2F862A6A-1DEF-40F7-86D4-0C43C844C7FC}">
      <text>
        <r>
          <rPr>
            <sz val="9"/>
            <color indexed="81"/>
            <rFont val="Tahoma"/>
            <family val="2"/>
          </rPr>
          <t>[C]</t>
        </r>
      </text>
    </comment>
    <comment ref="O2167" authorId="0" shapeId="0" xr:uid="{827B1D39-2EFF-479A-B6BF-FBBFBF2E489A}">
      <text>
        <r>
          <rPr>
            <sz val="9"/>
            <color indexed="81"/>
            <rFont val="Tahoma"/>
            <family val="2"/>
          </rPr>
          <t>[AB]</t>
        </r>
      </text>
    </comment>
    <comment ref="P2167" authorId="0" shapeId="0" xr:uid="{B2DC4D38-61F5-49C6-A1CB-AEE13D5367D2}">
      <text>
        <r>
          <rPr>
            <sz val="9"/>
            <color indexed="81"/>
            <rFont val="Tahoma"/>
            <family val="2"/>
          </rPr>
          <t>[B]</t>
        </r>
      </text>
    </comment>
    <comment ref="Q2167" authorId="0" shapeId="0" xr:uid="{9BDE17E8-090B-4E57-9845-0A9F8A33A44B}">
      <text>
        <r>
          <rPr>
            <sz val="9"/>
            <color indexed="81"/>
            <rFont val="Tahoma"/>
            <family val="2"/>
          </rPr>
          <t>[A]</t>
        </r>
      </text>
    </comment>
    <comment ref="R2167" authorId="0" shapeId="0" xr:uid="{A705FB8B-0AB3-4AAB-AD39-3EDD65BA2E83}">
      <text>
        <r>
          <rPr>
            <sz val="9"/>
            <color indexed="81"/>
            <rFont val="Tahoma"/>
            <family val="2"/>
          </rPr>
          <t>[B]</t>
        </r>
      </text>
    </comment>
    <comment ref="S2167" authorId="0" shapeId="0" xr:uid="{2422554F-F718-4D62-A39C-4527AB285B53}">
      <text>
        <r>
          <rPr>
            <sz val="9"/>
            <color indexed="81"/>
            <rFont val="Tahoma"/>
            <family val="2"/>
          </rPr>
          <t>[A]</t>
        </r>
      </text>
    </comment>
    <comment ref="T2167" authorId="0" shapeId="0" xr:uid="{A674BF8A-C164-4BC8-9F67-908528EE1407}">
      <text>
        <r>
          <rPr>
            <sz val="9"/>
            <color indexed="81"/>
            <rFont val="Tahoma"/>
            <family val="2"/>
          </rPr>
          <t>[B]</t>
        </r>
      </text>
    </comment>
    <comment ref="U2167" authorId="0" shapeId="0" xr:uid="{4B8CBE6A-4210-4A50-A7A8-4F5674AA001B}">
      <text>
        <r>
          <rPr>
            <sz val="9"/>
            <color indexed="81"/>
            <rFont val="Tahoma"/>
            <family val="2"/>
          </rPr>
          <t>[B]</t>
        </r>
      </text>
    </comment>
    <comment ref="V2167" authorId="0" shapeId="0" xr:uid="{94E6A3B4-A082-4675-9E7C-14F870144588}">
      <text>
        <r>
          <rPr>
            <sz val="9"/>
            <color indexed="81"/>
            <rFont val="Tahoma"/>
            <family val="2"/>
          </rPr>
          <t>[BC]</t>
        </r>
      </text>
    </comment>
    <comment ref="W2167" authorId="0" shapeId="0" xr:uid="{32814C00-FBAB-4AB8-B86C-DA8AD258C278}">
      <text>
        <r>
          <rPr>
            <sz val="9"/>
            <color indexed="81"/>
            <rFont val="Tahoma"/>
            <family val="2"/>
          </rPr>
          <t>[AB]</t>
        </r>
      </text>
    </comment>
    <comment ref="X2167" authorId="0" shapeId="0" xr:uid="{F9D6AC2E-1CFD-4B2B-9B16-9186BF81BBB9}">
      <text>
        <r>
          <rPr>
            <sz val="9"/>
            <color indexed="81"/>
            <rFont val="Tahoma"/>
            <family val="2"/>
          </rPr>
          <t>[B]</t>
        </r>
      </text>
    </comment>
    <comment ref="Y2167" authorId="0" shapeId="0" xr:uid="{4416098C-2498-41F3-A222-20DB928A8A8C}">
      <text>
        <r>
          <rPr>
            <sz val="9"/>
            <color indexed="81"/>
            <rFont val="Tahoma"/>
            <family val="2"/>
          </rPr>
          <t>[A]</t>
        </r>
      </text>
    </comment>
    <comment ref="Z2167" authorId="0" shapeId="0" xr:uid="{5176ED4C-180E-4121-A5F6-9FA428722293}">
      <text>
        <r>
          <rPr>
            <sz val="9"/>
            <color indexed="81"/>
            <rFont val="Tahoma"/>
            <family val="2"/>
          </rPr>
          <t>[A]</t>
        </r>
      </text>
    </comment>
  </commentList>
</comments>
</file>

<file path=xl/sharedStrings.xml><?xml version="1.0" encoding="utf-8"?>
<sst xmlns="http://schemas.openxmlformats.org/spreadsheetml/2006/main" count="14917" uniqueCount="1178">
  <si>
    <t>Locality</t>
  </si>
  <si>
    <t>DoD</t>
  </si>
  <si>
    <t>DooD</t>
  </si>
  <si>
    <t>NC</t>
  </si>
  <si>
    <t>LoAn</t>
  </si>
  <si>
    <t xml:space="preserve">LaT </t>
  </si>
  <si>
    <t xml:space="preserve">LoT </t>
  </si>
  <si>
    <t>LoAb</t>
  </si>
  <si>
    <t>LoCo</t>
  </si>
  <si>
    <t>LoF</t>
  </si>
  <si>
    <t>LoTi</t>
  </si>
  <si>
    <t>LoM</t>
  </si>
  <si>
    <t>LaM</t>
  </si>
  <si>
    <t>LaYc</t>
  </si>
  <si>
    <t>LoYc</t>
  </si>
  <si>
    <t>La3T</t>
  </si>
  <si>
    <t>La2T</t>
  </si>
  <si>
    <t>LaTi</t>
  </si>
  <si>
    <t>Ebolsi</t>
  </si>
  <si>
    <t>Afambassi-Nkolngok</t>
  </si>
  <si>
    <t>Olama-Etudi</t>
  </si>
  <si>
    <t>Obala-Mekas</t>
  </si>
  <si>
    <t>Ebang</t>
  </si>
  <si>
    <t>Nkometou</t>
  </si>
  <si>
    <t>Mbankomo</t>
  </si>
  <si>
    <t>Nkolbissong</t>
  </si>
  <si>
    <t>La1T</t>
  </si>
  <si>
    <t>La4T</t>
  </si>
  <si>
    <t>LoThx</t>
  </si>
  <si>
    <t>Messassi</t>
  </si>
  <si>
    <t>LoAA</t>
  </si>
  <si>
    <t>LaAA</t>
  </si>
  <si>
    <t>LoAP</t>
  </si>
  <si>
    <t>LaAP</t>
  </si>
  <si>
    <t>Cluster</t>
  </si>
  <si>
    <t>You are using the XLSTAT trial version. Number of days remaining until the trial expires: 14</t>
  </si>
  <si>
    <t>Observations / Quantitative variables: Workbook = Results morphobiometry.xlsx / Sheet = Dactylurina / Range = Dactylurina!$B$1:$Y$202 / 201 rows and 24 columns</t>
  </si>
  <si>
    <t>Type of correlation: Pearson</t>
  </si>
  <si>
    <t>Correlation matrix (Pearson):</t>
  </si>
  <si>
    <t>Variables</t>
  </si>
  <si>
    <t>LoT</t>
  </si>
  <si>
    <t>LaT</t>
  </si>
  <si>
    <t>Values in bold are different from 0 with a significance level alpha=0.05</t>
  </si>
  <si>
    <t>p-values (Pearson):</t>
  </si>
  <si>
    <t>Coefficients of determination (Pearson):</t>
  </si>
  <si>
    <r>
      <t>XLSTAT 2022.3.1.1330 - Correlation tests - Start time: 07/14/2022 at 11:50:52 / End time: 07/14/2022 at 11:50:57</t>
    </r>
    <r>
      <rPr>
        <sz val="11"/>
        <color rgb="FFFFFFFF"/>
        <rFont val="Calibri"/>
        <family val="2"/>
        <scheme val="minor"/>
      </rPr>
      <t xml:space="preserve"> / Microsoft Excel 16.015225</t>
    </r>
  </si>
  <si>
    <t>Observations/variables table: Workbook = Results morphobiometry.xlsx / Sheet = Dactylurina / Range = Dactylurina!$B$1:$Y$202 / 201 rows and 24 columns</t>
  </si>
  <si>
    <t>PCA type: Correlation</t>
  </si>
  <si>
    <t>Filter factors Maximum number = 5</t>
  </si>
  <si>
    <t>Standardisation: (n)</t>
  </si>
  <si>
    <t>Type of biplot: Distance biplot / Coefficient = Automatic</t>
  </si>
  <si>
    <t>Summary statistics:</t>
  </si>
  <si>
    <t>Variable</t>
  </si>
  <si>
    <t>Observations</t>
  </si>
  <si>
    <t>Obs. with missing data</t>
  </si>
  <si>
    <t>Obs. without missing data</t>
  </si>
  <si>
    <t>Minimum</t>
  </si>
  <si>
    <t>Maximum</t>
  </si>
  <si>
    <t>Mean</t>
  </si>
  <si>
    <t>Std. deviation</t>
  </si>
  <si>
    <t>Principal Component Analysis:</t>
  </si>
  <si>
    <t>Eigenvalues:</t>
  </si>
  <si>
    <t>F1</t>
  </si>
  <si>
    <t>F2</t>
  </si>
  <si>
    <t>F3</t>
  </si>
  <si>
    <t>F4</t>
  </si>
  <si>
    <t>F5</t>
  </si>
  <si>
    <t>F6</t>
  </si>
  <si>
    <t>F7</t>
  </si>
  <si>
    <t>F8</t>
  </si>
  <si>
    <t>F9</t>
  </si>
  <si>
    <t>F10</t>
  </si>
  <si>
    <t>F11</t>
  </si>
  <si>
    <t>F12</t>
  </si>
  <si>
    <t>F13</t>
  </si>
  <si>
    <t>F14</t>
  </si>
  <si>
    <t>F15</t>
  </si>
  <si>
    <t>F16</t>
  </si>
  <si>
    <t>F17</t>
  </si>
  <si>
    <t>F18</t>
  </si>
  <si>
    <t>F19</t>
  </si>
  <si>
    <t>F20</t>
  </si>
  <si>
    <t>F21</t>
  </si>
  <si>
    <t>F22</t>
  </si>
  <si>
    <t>F23</t>
  </si>
  <si>
    <t>F24</t>
  </si>
  <si>
    <t>Eigenvalue</t>
  </si>
  <si>
    <t>Variability (%)</t>
  </si>
  <si>
    <t>Cumulative %</t>
  </si>
  <si>
    <t xml:space="preserve"> </t>
  </si>
  <si>
    <t>Eigenvectors:</t>
  </si>
  <si>
    <t>Factor loadings:</t>
  </si>
  <si>
    <t>Correlations between variables and factors:</t>
  </si>
  <si>
    <t>Contribution of the variables (%):</t>
  </si>
  <si>
    <t>Squared cosines of the variables:</t>
  </si>
  <si>
    <t>Values in bold correspond for each variable to the factor for which the squared cosine is the largest</t>
  </si>
  <si>
    <t>Factor scores:</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</si>
  <si>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</si>
  <si>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</si>
  <si>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</si>
  <si>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</si>
  <si>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</si>
  <si>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</si>
  <si>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</si>
  <si>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</si>
  <si>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</si>
  <si>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</si>
  <si>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</si>
  <si>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</si>
  <si>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</si>
  <si>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</si>
  <si>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</si>
  <si>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</si>
  <si>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</si>
  <si>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</si>
  <si>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</si>
  <si>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</si>
  <si>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</si>
  <si>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</si>
  <si>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</si>
  <si>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</si>
  <si>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</si>
  <si>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</si>
  <si>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</si>
  <si>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</si>
  <si>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Obs29</t>
  </si>
  <si>
    <t>Obs30</t>
  </si>
  <si>
    <t>Obs31</t>
  </si>
  <si>
    <t>Obs32</t>
  </si>
  <si>
    <t>Obs33</t>
  </si>
  <si>
    <t>Obs34</t>
  </si>
  <si>
    <t>Obs35</t>
  </si>
  <si>
    <t>Obs36</t>
  </si>
  <si>
    <t>Obs37</t>
  </si>
  <si>
    <t>Obs38</t>
  </si>
  <si>
    <t>Obs39</t>
  </si>
  <si>
    <t>Obs40</t>
  </si>
  <si>
    <t>Obs41</t>
  </si>
  <si>
    <t>Obs42</t>
  </si>
  <si>
    <t>Obs43</t>
  </si>
  <si>
    <t>Obs44</t>
  </si>
  <si>
    <t>Obs45</t>
  </si>
  <si>
    <t>Obs46</t>
  </si>
  <si>
    <t>Obs47</t>
  </si>
  <si>
    <t>Obs48</t>
  </si>
  <si>
    <t>Obs49</t>
  </si>
  <si>
    <t>Obs50</t>
  </si>
  <si>
    <t>Obs51</t>
  </si>
  <si>
    <t>Obs52</t>
  </si>
  <si>
    <t>Obs53</t>
  </si>
  <si>
    <t>Obs54</t>
  </si>
  <si>
    <t>Obs55</t>
  </si>
  <si>
    <t>Obs56</t>
  </si>
  <si>
    <t>Obs57</t>
  </si>
  <si>
    <t>Obs58</t>
  </si>
  <si>
    <t>Obs59</t>
  </si>
  <si>
    <t>Obs60</t>
  </si>
  <si>
    <t>Obs61</t>
  </si>
  <si>
    <t>Obs62</t>
  </si>
  <si>
    <t>Obs63</t>
  </si>
  <si>
    <t>Obs64</t>
  </si>
  <si>
    <t>Obs65</t>
  </si>
  <si>
    <t>Obs66</t>
  </si>
  <si>
    <t>Obs67</t>
  </si>
  <si>
    <t>Obs68</t>
  </si>
  <si>
    <t>Obs69</t>
  </si>
  <si>
    <t>Obs70</t>
  </si>
  <si>
    <t>Obs71</t>
  </si>
  <si>
    <t>Obs72</t>
  </si>
  <si>
    <t>Obs73</t>
  </si>
  <si>
    <t>Obs74</t>
  </si>
  <si>
    <t>Obs75</t>
  </si>
  <si>
    <t>Obs76</t>
  </si>
  <si>
    <t>Obs77</t>
  </si>
  <si>
    <t>Obs78</t>
  </si>
  <si>
    <t>Obs79</t>
  </si>
  <si>
    <t>Obs80</t>
  </si>
  <si>
    <t>Obs81</t>
  </si>
  <si>
    <t>Obs82</t>
  </si>
  <si>
    <t>Obs83</t>
  </si>
  <si>
    <t>Obs84</t>
  </si>
  <si>
    <t>Obs85</t>
  </si>
  <si>
    <t>Obs86</t>
  </si>
  <si>
    <t>Obs87</t>
  </si>
  <si>
    <t>Obs88</t>
  </si>
  <si>
    <t>Obs89</t>
  </si>
  <si>
    <t>Obs90</t>
  </si>
  <si>
    <t>Obs91</t>
  </si>
  <si>
    <t>Obs92</t>
  </si>
  <si>
    <t>Obs93</t>
  </si>
  <si>
    <t>Obs94</t>
  </si>
  <si>
    <t>Obs95</t>
  </si>
  <si>
    <t>Obs96</t>
  </si>
  <si>
    <t>Obs97</t>
  </si>
  <si>
    <t>Obs98</t>
  </si>
  <si>
    <t>Obs99</t>
  </si>
  <si>
    <t>Obs100</t>
  </si>
  <si>
    <t>Obs101</t>
  </si>
  <si>
    <t>Obs102</t>
  </si>
  <si>
    <t>Obs103</t>
  </si>
  <si>
    <t>Obs104</t>
  </si>
  <si>
    <t>Obs105</t>
  </si>
  <si>
    <t>Obs106</t>
  </si>
  <si>
    <t>Obs107</t>
  </si>
  <si>
    <t>Obs108</t>
  </si>
  <si>
    <t>Obs109</t>
  </si>
  <si>
    <t>Obs110</t>
  </si>
  <si>
    <t>Obs111</t>
  </si>
  <si>
    <t>Obs112</t>
  </si>
  <si>
    <t>Obs113</t>
  </si>
  <si>
    <t>Obs114</t>
  </si>
  <si>
    <t>Obs115</t>
  </si>
  <si>
    <t>Obs116</t>
  </si>
  <si>
    <t>Obs117</t>
  </si>
  <si>
    <t>Obs118</t>
  </si>
  <si>
    <t>Obs119</t>
  </si>
  <si>
    <t>Obs120</t>
  </si>
  <si>
    <t>Obs121</t>
  </si>
  <si>
    <t>Obs122</t>
  </si>
  <si>
    <t>Obs123</t>
  </si>
  <si>
    <t>Obs124</t>
  </si>
  <si>
    <t>Obs125</t>
  </si>
  <si>
    <t>Obs126</t>
  </si>
  <si>
    <t>Obs127</t>
  </si>
  <si>
    <t>Obs128</t>
  </si>
  <si>
    <t>Obs129</t>
  </si>
  <si>
    <t>Obs130</t>
  </si>
  <si>
    <t>Obs131</t>
  </si>
  <si>
    <t>Obs132</t>
  </si>
  <si>
    <t>Obs133</t>
  </si>
  <si>
    <t>Obs134</t>
  </si>
  <si>
    <t>Obs135</t>
  </si>
  <si>
    <t>Obs136</t>
  </si>
  <si>
    <t>Obs137</t>
  </si>
  <si>
    <t>Obs138</t>
  </si>
  <si>
    <t>Obs139</t>
  </si>
  <si>
    <t>Obs140</t>
  </si>
  <si>
    <t>Obs141</t>
  </si>
  <si>
    <t>Obs142</t>
  </si>
  <si>
    <t>Obs143</t>
  </si>
  <si>
    <t>Obs144</t>
  </si>
  <si>
    <t>Obs145</t>
  </si>
  <si>
    <t>Obs146</t>
  </si>
  <si>
    <t>Obs147</t>
  </si>
  <si>
    <t>Obs148</t>
  </si>
  <si>
    <t>Obs149</t>
  </si>
  <si>
    <t>Obs150</t>
  </si>
  <si>
    <t>Obs151</t>
  </si>
  <si>
    <t>Obs152</t>
  </si>
  <si>
    <t>Obs153</t>
  </si>
  <si>
    <t>Obs154</t>
  </si>
  <si>
    <t>Obs155</t>
  </si>
  <si>
    <t>Obs156</t>
  </si>
  <si>
    <t>Obs157</t>
  </si>
  <si>
    <t>Obs158</t>
  </si>
  <si>
    <t>Obs159</t>
  </si>
  <si>
    <t>Obs160</t>
  </si>
  <si>
    <t>Obs161</t>
  </si>
  <si>
    <t>Obs162</t>
  </si>
  <si>
    <t>Obs163</t>
  </si>
  <si>
    <t>Obs164</t>
  </si>
  <si>
    <t>Obs165</t>
  </si>
  <si>
    <t>Obs166</t>
  </si>
  <si>
    <t>Obs167</t>
  </si>
  <si>
    <t>Obs168</t>
  </si>
  <si>
    <t>Obs169</t>
  </si>
  <si>
    <t>Obs170</t>
  </si>
  <si>
    <t>Obs171</t>
  </si>
  <si>
    <t>Obs172</t>
  </si>
  <si>
    <t>Obs173</t>
  </si>
  <si>
    <t>Obs174</t>
  </si>
  <si>
    <t>Obs175</t>
  </si>
  <si>
    <t>Obs176</t>
  </si>
  <si>
    <t>Obs177</t>
  </si>
  <si>
    <t>Obs178</t>
  </si>
  <si>
    <t>Obs179</t>
  </si>
  <si>
    <t>Obs180</t>
  </si>
  <si>
    <t>Obs181</t>
  </si>
  <si>
    <t>Obs182</t>
  </si>
  <si>
    <t>Obs183</t>
  </si>
  <si>
    <t>Obs184</t>
  </si>
  <si>
    <t>Obs185</t>
  </si>
  <si>
    <t>Obs186</t>
  </si>
  <si>
    <t>Obs187</t>
  </si>
  <si>
    <t>Obs188</t>
  </si>
  <si>
    <t>Obs189</t>
  </si>
  <si>
    <t>Obs190</t>
  </si>
  <si>
    <t>Obs191</t>
  </si>
  <si>
    <t>Obs192</t>
  </si>
  <si>
    <t>Obs193</t>
  </si>
  <si>
    <t>Obs194</t>
  </si>
  <si>
    <t>Obs195</t>
  </si>
  <si>
    <t>Obs196</t>
  </si>
  <si>
    <t>Obs197</t>
  </si>
  <si>
    <t>Obs198</t>
  </si>
  <si>
    <t>Obs199</t>
  </si>
  <si>
    <t>Obs200</t>
  </si>
  <si>
    <t>Obs201</t>
  </si>
  <si>
    <t>Contribution of the observations (%):</t>
  </si>
  <si>
    <t>Axes homogeneity index:</t>
  </si>
  <si>
    <t>Value</t>
  </si>
  <si>
    <t>Squared cosines of the observations:</t>
  </si>
  <si>
    <t>Values in bold correspond for each observation to the factor for which the squared cosine is the largest</t>
  </si>
  <si>
    <r>
      <t>XLSTAT 2022.3.1.1330 - Principal Component Analysis (PCA) - Start time: 07/14/2022 at 12:00:04 / End time: 07/14/2022 at 12:00:16</t>
    </r>
    <r>
      <rPr>
        <sz val="11"/>
        <color rgb="FFFFFFFF"/>
        <rFont val="Calibri"/>
        <family val="2"/>
        <scheme val="minor"/>
      </rPr>
      <t xml:space="preserve"> / Microsoft Excel 16.015225</t>
    </r>
  </si>
  <si>
    <t>Y / Qualitative: Workbook = Results morphobiometry.xlsx / Sheet = Dactylurina / Range = Dactylurina!$A$1:$A$202 / 201 rows and 1 column</t>
  </si>
  <si>
    <t>X / Quantitative: Workbook = Results morphobiometry.xlsx / Sheet = Dactylurina / Range = Dactylurina!$B$1:$Y$202 / 201 rows and 24 columns</t>
  </si>
  <si>
    <t>Within-class covariance matrices are assumed to be equal</t>
  </si>
  <si>
    <t>Prior probabilities are taken into account</t>
  </si>
  <si>
    <t>Significance level (%): 5</t>
  </si>
  <si>
    <t>Summary statistics (Quantitative data):</t>
  </si>
  <si>
    <t>Summary statistics (Qualitative data):</t>
  </si>
  <si>
    <t/>
  </si>
  <si>
    <t>Categories</t>
  </si>
  <si>
    <t>Counts</t>
  </si>
  <si>
    <t>Frequencies</t>
  </si>
  <si>
    <t>%</t>
  </si>
  <si>
    <t>Correlation matrix:</t>
  </si>
  <si>
    <t>Discriminant Analysis:</t>
  </si>
  <si>
    <t>Means by class:</t>
  </si>
  <si>
    <t>Class \ Variable</t>
  </si>
  <si>
    <t>Unidimensional test of equality of the means of the classes:</t>
  </si>
  <si>
    <t>Lambda</t>
  </si>
  <si>
    <t>F</t>
  </si>
  <si>
    <t>DF1</t>
  </si>
  <si>
    <t>DF2</t>
  </si>
  <si>
    <t>p-value</t>
  </si>
  <si>
    <t>Wilks' Lambda test (Rao's approximation):</t>
  </si>
  <si>
    <t>F (Observed value)</t>
  </si>
  <si>
    <t>F (Critical value)</t>
  </si>
  <si>
    <t>p-value (Two-tailed)</t>
  </si>
  <si>
    <t>alpha</t>
  </si>
  <si>
    <t>Test interpretation:</t>
  </si>
  <si>
    <t>H0: The means vectors of the 5 classes are equal.</t>
  </si>
  <si>
    <t>Ha: At least one of the means vector is different from another.</t>
  </si>
  <si>
    <t>As the computed p-value is lower than the significance level alpha=0.05, one should reject the null hypothesis H0, and accept the alternative hypothesis Ha.</t>
  </si>
  <si>
    <t>Pillai's trace:</t>
  </si>
  <si>
    <t>Trace</t>
  </si>
  <si>
    <t>Hotelling-Lawley trace:</t>
  </si>
  <si>
    <t>Roy's greatest root:</t>
  </si>
  <si>
    <t>Root</t>
  </si>
  <si>
    <t>Sum of weights, prior probabilities and logarithms of determinants for each class:</t>
  </si>
  <si>
    <t>Classes</t>
  </si>
  <si>
    <t>Sum of weights</t>
  </si>
  <si>
    <t>Prior probabilities</t>
  </si>
  <si>
    <t>Log(Determinant)</t>
  </si>
  <si>
    <t>Multicolinearity statistics:</t>
  </si>
  <si>
    <t>Statistics</t>
  </si>
  <si>
    <t>Tolerance</t>
  </si>
  <si>
    <t>VIF</t>
  </si>
  <si>
    <t>Between-classes SSCP matrix:</t>
  </si>
  <si>
    <t>Pooled within-class SSCP matrix:</t>
  </si>
  <si>
    <t>Total-sample SSCP matrix:</t>
  </si>
  <si>
    <t>Between-classes covariance matrix:</t>
  </si>
  <si>
    <t>Within-class covariance matrix for class Ebang:</t>
  </si>
  <si>
    <t>Within-class covariance matrix for class Mbankomo:</t>
  </si>
  <si>
    <t>Within-class covariance matrix for class Messassi:</t>
  </si>
  <si>
    <t>Within-class covariance matrix for class Nkolbissong:</t>
  </si>
  <si>
    <t>Within-class covariance matrix for class Nkometou:</t>
  </si>
  <si>
    <t>Pooled within-class covariance matrix:</t>
  </si>
  <si>
    <t>Total covariance matrix:</t>
  </si>
  <si>
    <t>Box test (Chi-square asymptotic approximation)</t>
  </si>
  <si>
    <t>The test could not be computed as at least one of the determinants of the within-class covariance matrices is null</t>
  </si>
  <si>
    <t>Box test (Fisher's F asymptotic approximation)</t>
  </si>
  <si>
    <t>Kullback's test</t>
  </si>
  <si>
    <t>Mahalanobis distances:</t>
  </si>
  <si>
    <t>Generalized squared distances:</t>
  </si>
  <si>
    <t>Fisher distances:</t>
  </si>
  <si>
    <t>p-values for Fisher distances:</t>
  </si>
  <si>
    <t>Discrimination(%)</t>
  </si>
  <si>
    <t>Cumulative %(%)</t>
  </si>
  <si>
    <t>Bartlett's test for eigenvalue significancy:</t>
  </si>
  <si>
    <t>Bartlett's statistic</t>
  </si>
  <si>
    <t>Variables/Factors correlations:</t>
  </si>
  <si>
    <t>Canonical correlations:</t>
  </si>
  <si>
    <t>Canonical discriminant function coefficients:</t>
  </si>
  <si>
    <t>Intercept</t>
  </si>
  <si>
    <t>Standardized canonical discriminant function coefficients:</t>
  </si>
  <si>
    <t>Classification functions:</t>
  </si>
  <si>
    <t>Prior and posterior classification, membership probabilities, scores and squared distances:</t>
  </si>
  <si>
    <t>Observation</t>
  </si>
  <si>
    <t>Prior</t>
  </si>
  <si>
    <t>Posterior</t>
  </si>
  <si>
    <t>Pr(Ebang)</t>
  </si>
  <si>
    <t>Pr(Mbankomo)</t>
  </si>
  <si>
    <t>Pr(Messassi)</t>
  </si>
  <si>
    <t>Pr(Nkolbissong)</t>
  </si>
  <si>
    <t>Pr(Nkometou)</t>
  </si>
  <si>
    <t>D²(Ebang)</t>
  </si>
  <si>
    <t>D²(Mbankomo)</t>
  </si>
  <si>
    <t>D²(Messassi)</t>
  </si>
  <si>
    <t>D²(Nkolbissong)</t>
  </si>
  <si>
    <t>D²(Nkometou)</t>
  </si>
  <si>
    <t>Centroids:</t>
  </si>
  <si>
    <t>Confusion matrix for the training sample:</t>
  </si>
  <si>
    <t>from \ to</t>
  </si>
  <si>
    <t>Total</t>
  </si>
  <si>
    <t>% correct</t>
  </si>
  <si>
    <t>Cross-validation: Prior and posterior classification, membership probabilities, scores and squared distances:</t>
  </si>
  <si>
    <t>Confusion matrix for the cross-validation results:</t>
  </si>
  <si>
    <r>
      <t>XLSTAT 2022.3.1.1330 - Discriminant Analysis (DA) - Start time: 07/14/2022 at 12:10:59 / End time: 07/14/2022 at 12:11:16</t>
    </r>
    <r>
      <rPr>
        <sz val="11"/>
        <color rgb="FFFFFFFF"/>
        <rFont val="Calibri"/>
        <family val="2"/>
        <scheme val="minor"/>
      </rPr>
      <t xml:space="preserve"> / Microsoft Excel 16.015225</t>
    </r>
  </si>
  <si>
    <t>Cluster rows</t>
  </si>
  <si>
    <t>Dissimilarity: Euclidean distance</t>
  </si>
  <si>
    <t>Agglomeration method: Ward's method</t>
  </si>
  <si>
    <t>Center: No / Reduce: No</t>
  </si>
  <si>
    <t>Truncation: Hartigan index (adapted)</t>
  </si>
  <si>
    <t>Node statistics:</t>
  </si>
  <si>
    <t>Node</t>
  </si>
  <si>
    <t>Level</t>
  </si>
  <si>
    <t>Weight</t>
  </si>
  <si>
    <t>Objects</t>
  </si>
  <si>
    <t>Left son</t>
  </si>
  <si>
    <t>Right son</t>
  </si>
  <si>
    <t>401</t>
  </si>
  <si>
    <t>400</t>
  </si>
  <si>
    <t>399</t>
  </si>
  <si>
    <t>398</t>
  </si>
  <si>
    <t>397</t>
  </si>
  <si>
    <t>396</t>
  </si>
  <si>
    <t>395</t>
  </si>
  <si>
    <t>394</t>
  </si>
  <si>
    <t>393</t>
  </si>
  <si>
    <t>392</t>
  </si>
  <si>
    <t>391</t>
  </si>
  <si>
    <t>390</t>
  </si>
  <si>
    <t>389</t>
  </si>
  <si>
    <t>388</t>
  </si>
  <si>
    <t>387</t>
  </si>
  <si>
    <t>386</t>
  </si>
  <si>
    <t>385</t>
  </si>
  <si>
    <t>384</t>
  </si>
  <si>
    <t>383</t>
  </si>
  <si>
    <t>382</t>
  </si>
  <si>
    <t>381</t>
  </si>
  <si>
    <t>380</t>
  </si>
  <si>
    <t>379</t>
  </si>
  <si>
    <t>378</t>
  </si>
  <si>
    <t>377</t>
  </si>
  <si>
    <t>376</t>
  </si>
  <si>
    <t>375</t>
  </si>
  <si>
    <t>374</t>
  </si>
  <si>
    <t>373</t>
  </si>
  <si>
    <t>372</t>
  </si>
  <si>
    <t>371</t>
  </si>
  <si>
    <t>370</t>
  </si>
  <si>
    <t>369</t>
  </si>
  <si>
    <t>368</t>
  </si>
  <si>
    <t>367</t>
  </si>
  <si>
    <t>366</t>
  </si>
  <si>
    <t>365</t>
  </si>
  <si>
    <t>364</t>
  </si>
  <si>
    <t>363</t>
  </si>
  <si>
    <t>362</t>
  </si>
  <si>
    <t>361</t>
  </si>
  <si>
    <t>360</t>
  </si>
  <si>
    <t>359</t>
  </si>
  <si>
    <t>358</t>
  </si>
  <si>
    <t>357</t>
  </si>
  <si>
    <t>356</t>
  </si>
  <si>
    <t>355</t>
  </si>
  <si>
    <t>354</t>
  </si>
  <si>
    <t>353</t>
  </si>
  <si>
    <t>352</t>
  </si>
  <si>
    <t>351</t>
  </si>
  <si>
    <t>350</t>
  </si>
  <si>
    <t>349</t>
  </si>
  <si>
    <t>348</t>
  </si>
  <si>
    <t>347</t>
  </si>
  <si>
    <t>346</t>
  </si>
  <si>
    <t>345</t>
  </si>
  <si>
    <t>344</t>
  </si>
  <si>
    <t>343</t>
  </si>
  <si>
    <t>342</t>
  </si>
  <si>
    <t>341</t>
  </si>
  <si>
    <t>340</t>
  </si>
  <si>
    <t>339</t>
  </si>
  <si>
    <t>338</t>
  </si>
  <si>
    <t>337</t>
  </si>
  <si>
    <t>336</t>
  </si>
  <si>
    <t>335</t>
  </si>
  <si>
    <t>334</t>
  </si>
  <si>
    <t>333</t>
  </si>
  <si>
    <t>332</t>
  </si>
  <si>
    <t>331</t>
  </si>
  <si>
    <t>330</t>
  </si>
  <si>
    <t>329</t>
  </si>
  <si>
    <t>328</t>
  </si>
  <si>
    <t>327</t>
  </si>
  <si>
    <t>326</t>
  </si>
  <si>
    <t>325</t>
  </si>
  <si>
    <t>324</t>
  </si>
  <si>
    <t>323</t>
  </si>
  <si>
    <t>322</t>
  </si>
  <si>
    <t>321</t>
  </si>
  <si>
    <t>320</t>
  </si>
  <si>
    <t>319</t>
  </si>
  <si>
    <t>318</t>
  </si>
  <si>
    <t>317</t>
  </si>
  <si>
    <t>316</t>
  </si>
  <si>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</si>
  <si>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</si>
  <si>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</si>
  <si>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</si>
  <si>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</si>
  <si>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</si>
  <si>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</si>
  <si>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</si>
  <si>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</si>
  <si>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</si>
  <si>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</si>
  <si>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</si>
  <si>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</si>
  <si>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</si>
  <si>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</si>
  <si>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</si>
  <si>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</si>
  <si>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</si>
  <si>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</si>
  <si>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</si>
  <si>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</si>
  <si>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</si>
  <si>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</si>
  <si>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</si>
  <si>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</si>
  <si>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</si>
  <si>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</si>
  <si>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</si>
  <si>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</si>
  <si>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</si>
  <si>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</si>
  <si>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</si>
  <si>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</si>
  <si>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</si>
  <si>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</si>
  <si>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</si>
  <si>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</si>
  <si>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</si>
  <si>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</si>
  <si>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</si>
  <si>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</si>
  <si>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</si>
  <si>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</si>
  <si>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</si>
  <si>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</si>
  <si>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</si>
  <si>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</si>
  <si>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</si>
  <si>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</si>
  <si>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</si>
  <si>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</si>
  <si>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</si>
  <si>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</si>
  <si>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</si>
  <si>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</si>
  <si>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</si>
  <si>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</si>
  <si>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</si>
  <si>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</si>
  <si>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</si>
  <si>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</si>
  <si>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</si>
  <si>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</si>
  <si>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</si>
  <si>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</si>
  <si>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</si>
  <si>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</si>
  <si>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</si>
  <si>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</si>
  <si>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</si>
  <si>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</si>
  <si>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</si>
  <si>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</si>
  <si>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</si>
  <si>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</si>
  <si>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</si>
  <si>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</si>
  <si>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</si>
  <si>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</si>
  <si>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</si>
  <si>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</si>
  <si>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</si>
  <si>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</si>
  <si>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</si>
  <si>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</si>
  <si>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</si>
  <si>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</si>
  <si>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</si>
  <si>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</si>
  <si>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</si>
  <si>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</si>
  <si>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</si>
  <si>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</si>
  <si>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</si>
  <si>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</si>
  <si>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</si>
  <si>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</si>
  <si>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</si>
  <si>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</si>
  <si>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</si>
  <si>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</si>
  <si>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</si>
  <si>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</si>
  <si>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</si>
  <si>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</si>
  <si>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</si>
  <si>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</si>
  <si>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</si>
  <si>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</si>
  <si>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</si>
  <si>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</si>
  <si>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</si>
  <si>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</si>
  <si>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</si>
  <si>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Evolution of indices:</t>
  </si>
  <si>
    <t>Number of clusters</t>
  </si>
  <si>
    <t>2</t>
  </si>
  <si>
    <t>3</t>
  </si>
  <si>
    <t>4</t>
  </si>
  <si>
    <t>5</t>
  </si>
  <si>
    <t>Silhouette index</t>
  </si>
  <si>
    <t>Hartigan index (H)</t>
  </si>
  <si>
    <t>H(k-1) - H(k)</t>
  </si>
  <si>
    <t>Calinski &amp; Harabasz index</t>
  </si>
  <si>
    <t>Agglomerative hierarchical clustering (AHC) / Number of clusters = 4:</t>
  </si>
  <si>
    <t>Inertia decomposition for the optimal classification:</t>
  </si>
  <si>
    <t>Absolute</t>
  </si>
  <si>
    <t>Percent</t>
  </si>
  <si>
    <t>Within-cluster</t>
  </si>
  <si>
    <t>Between-clusters</t>
  </si>
  <si>
    <t>Total inertia</t>
  </si>
  <si>
    <t>Cluster centroids:</t>
  </si>
  <si>
    <t>1</t>
  </si>
  <si>
    <t>Within-cluster variance</t>
  </si>
  <si>
    <t>Distances between the cluster centroids:</t>
  </si>
  <si>
    <t>Central objects:</t>
  </si>
  <si>
    <t>1 (Obs139)</t>
  </si>
  <si>
    <t>2 (Obs171)</t>
  </si>
  <si>
    <t>3 (Obs70)</t>
  </si>
  <si>
    <t>4 (Obs107)</t>
  </si>
  <si>
    <t>Distances between the central objects:</t>
  </si>
  <si>
    <t>Results by cluster:</t>
  </si>
  <si>
    <t>Number of objects by cluster</t>
  </si>
  <si>
    <t>Minimum distance to centroid</t>
  </si>
  <si>
    <t>Average distance to centroid</t>
  </si>
  <si>
    <t>Maximum distance to centroid</t>
  </si>
  <si>
    <t>Results by object:</t>
  </si>
  <si>
    <t>Distance to centroid</t>
  </si>
  <si>
    <r>
      <t>XLSTAT 2022.3.1.1330 - Agglomerative hierarchical clustering (AHC) - Start time: 07/14/2022 at 12:13:58 / End time: 07/14/2022 at 12:14:00</t>
    </r>
    <r>
      <rPr>
        <sz val="11"/>
        <color rgb="FFFFFFFF"/>
        <rFont val="Calibri"/>
        <family val="2"/>
        <scheme val="minor"/>
      </rPr>
      <t xml:space="preserve"> / Microsoft Excel 16.015225</t>
    </r>
  </si>
  <si>
    <t>Constraints: an=0</t>
  </si>
  <si>
    <t>Confidence interval (%): 95</t>
  </si>
  <si>
    <t>Tolerance: 0.0001</t>
  </si>
  <si>
    <t>Use least squares means: Yes</t>
  </si>
  <si>
    <t>Regression of variable LoCo:</t>
  </si>
  <si>
    <t>Goodness of fit statistics (LoCo):</t>
  </si>
  <si>
    <t>DF</t>
  </si>
  <si>
    <t>R²</t>
  </si>
  <si>
    <t>Adjusted R²</t>
  </si>
  <si>
    <t>MSE</t>
  </si>
  <si>
    <t>RMSE</t>
  </si>
  <si>
    <t>MAPE</t>
  </si>
  <si>
    <t>DW</t>
  </si>
  <si>
    <t>Cp</t>
  </si>
  <si>
    <t>AIC</t>
  </si>
  <si>
    <t>SBC</t>
  </si>
  <si>
    <t>PC</t>
  </si>
  <si>
    <t>Analysis of variance  (LoCo):</t>
  </si>
  <si>
    <t>Source</t>
  </si>
  <si>
    <t>Sum of squares</t>
  </si>
  <si>
    <t>Mean squares</t>
  </si>
  <si>
    <t>Pr &gt; F</t>
  </si>
  <si>
    <t>Model</t>
  </si>
  <si>
    <t>Error</t>
  </si>
  <si>
    <t>Corrected Total</t>
  </si>
  <si>
    <t>Computed against model Y=Mean(Y)</t>
  </si>
  <si>
    <t>Model parameters (LoCo):</t>
  </si>
  <si>
    <t>Standard error</t>
  </si>
  <si>
    <t>t</t>
  </si>
  <si>
    <t>Pr &gt; |t|</t>
  </si>
  <si>
    <t>Lower bound (95%)</t>
  </si>
  <si>
    <t>Upper bound (95%)</t>
  </si>
  <si>
    <t>Locality-Ebang</t>
  </si>
  <si>
    <t>Locality-Mbankomo</t>
  </si>
  <si>
    <t>Locality-Messassi</t>
  </si>
  <si>
    <t>Locality-Nkolbissong</t>
  </si>
  <si>
    <t>Locality-Nkometou</t>
  </si>
  <si>
    <t>Equation of the model (LoCo):</t>
  </si>
  <si>
    <t>LoCo = 5.76356-8.85599999999971E-02*Locality-Ebang-0.361502857142853*Locality-Mbankomo+6.02257142857182E-02*Locality-Messassi-0.512872499999997*Locality-Nkolbissong</t>
  </si>
  <si>
    <t>Interpretation (LoCo):</t>
  </si>
  <si>
    <t>Given the R2, 8% of the variability of the dependent variable LoCo is explained by the explanatory variable.</t>
  </si>
  <si>
    <t>Given the p-value of the F statistic computed in the ANOVA table, and given the significance level of 5%, the information brought by the explanatory variables is significantly better than what a basic mean would bring.</t>
  </si>
  <si>
    <t>Means charts:</t>
  </si>
  <si>
    <t>Category</t>
  </si>
  <si>
    <t>LS mean</t>
  </si>
  <si>
    <t>Contrast</t>
  </si>
  <si>
    <t>Difference</t>
  </si>
  <si>
    <t>Standardized difference</t>
  </si>
  <si>
    <t>Critical value</t>
  </si>
  <si>
    <t>Pr &gt; Diff</t>
  </si>
  <si>
    <t>Significant</t>
  </si>
  <si>
    <t>Messassi vs Nkolbissong</t>
  </si>
  <si>
    <t>Messassi vs Mbankomo</t>
  </si>
  <si>
    <t>Messassi vs Ebang</t>
  </si>
  <si>
    <t>Messassi vs Nkometou</t>
  </si>
  <si>
    <t>Nkometou vs Nkolbissong</t>
  </si>
  <si>
    <t>Nkometou vs Mbankomo</t>
  </si>
  <si>
    <t>Nkometou vs Ebang</t>
  </si>
  <si>
    <t>Ebang vs Nkolbissong</t>
  </si>
  <si>
    <t>Ebang vs Mbankomo</t>
  </si>
  <si>
    <t>Mbankomo vs Nkolbissong</t>
  </si>
  <si>
    <t>Yes</t>
  </si>
  <si>
    <t>No</t>
  </si>
  <si>
    <t>LS means</t>
  </si>
  <si>
    <t>A</t>
  </si>
  <si>
    <t>B</t>
  </si>
  <si>
    <t>Groups</t>
  </si>
  <si>
    <t>C</t>
  </si>
  <si>
    <t>Locality / Duncan / Analysis of the differences between the categories with a confidence interval of 95% (LoCo):</t>
  </si>
  <si>
    <t>alpha (Modified)</t>
  </si>
  <si>
    <t>Regression of variable LoAb:</t>
  </si>
  <si>
    <t>Goodness of fit statistics (LoAb):</t>
  </si>
  <si>
    <t>Analysis of variance  (LoAb):</t>
  </si>
  <si>
    <t>Model parameters (LoAb):</t>
  </si>
  <si>
    <t>Equation of the model (LoAb):</t>
  </si>
  <si>
    <t>LoAb = 3.34862666666667-3.45357575757597E-02*Locality-Ebang-0.104569523809527*Locality-Mbankomo-0.197398095238099*Locality-Messassi-0.33440166666667*Locality-Nkolbissong</t>
  </si>
  <si>
    <t>Interpretation (LoAb):</t>
  </si>
  <si>
    <t>Given the R2, 6% of the variability of the dependent variable LoAb is explained by the explanatory variable.</t>
  </si>
  <si>
    <t>Nkometou vs Messassi</t>
  </si>
  <si>
    <t>Ebang vs Messassi</t>
  </si>
  <si>
    <t>Mbankomo vs Messassi</t>
  </si>
  <si>
    <t>Locality / Duncan / Analysis of the differences between the categories with a confidence interval of 95% (LoAb):</t>
  </si>
  <si>
    <t>Regression of variable LoThx:</t>
  </si>
  <si>
    <t>Goodness of fit statistics (LoThx):</t>
  </si>
  <si>
    <t>Analysis of variance  (LoThx):</t>
  </si>
  <si>
    <t>Model parameters (LoThx):</t>
  </si>
  <si>
    <t>Equation of the model (LoThx):</t>
  </si>
  <si>
    <t>LoThx = 1.60476666666667-0.175918181818182*Locality-Ebang-6.23666666666664E-02*Locality-Mbankomo-7.68142857142853E-02*Locality-Messassi-5.75166666666662E-02*Locality-Nkolbissong</t>
  </si>
  <si>
    <t>Interpretation (LoThx):</t>
  </si>
  <si>
    <t>Given the R2, 5% of the variability of the dependent variable LoThx is explained by the explanatory variable.</t>
  </si>
  <si>
    <t>Nkolbissong vs Ebang</t>
  </si>
  <si>
    <t>Nkolbissong vs Messassi</t>
  </si>
  <si>
    <t>Nkolbissong vs Mbankomo</t>
  </si>
  <si>
    <t>Mbankomo vs Ebang</t>
  </si>
  <si>
    <t>Locality / Duncan / Analysis of the differences between the categories with a confidence interval of 95% (LoThx):</t>
  </si>
  <si>
    <t>Regression of variable LoT:</t>
  </si>
  <si>
    <t>Goodness of fit statistics (LoT):</t>
  </si>
  <si>
    <t>Analysis of variance  (LoT):</t>
  </si>
  <si>
    <t>Model parameters (LoT):</t>
  </si>
  <si>
    <t>Equation of the model (LoT):</t>
  </si>
  <si>
    <t>LoT = 1.62941333333333+3.16242424242448E-03*Locality-Ebang-0.241241904761904*Locality-Mbankomo-0.149694285714285*Locality-Messassi-0.121538333333332*Locality-Nkolbissong</t>
  </si>
  <si>
    <t>Interpretation (LoT):</t>
  </si>
  <si>
    <t>Given the R2, 4% of the variability of the dependent variable LoT is explained by the explanatory variable.</t>
  </si>
  <si>
    <t>Given the p-value of the F statistic computed in the ANOVA table, and given the significance level of 5%, the information brought by the explanatory variables is not significantly better than what a basic mean would bring. The fact that variables do not bring significant information to the model may be interpreted in different ways: Either the variables do not contribute to the model, or some covariates that would help explaining the variability are missing, or the model is wrong, or the data contain errors.</t>
  </si>
  <si>
    <t>Ebang vs Nkometou</t>
  </si>
  <si>
    <t>Groupings could not be performed with an exact method because the significance of differences is not transitive in this particular case. The harmonic mean of the group sizes needed to be used.</t>
  </si>
  <si>
    <t>Harmonic mean:</t>
  </si>
  <si>
    <t>Locality / Duncan / Analysis of the differences between the categories with a confidence interval of 95% (LoT):</t>
  </si>
  <si>
    <t>Regression of variable LaT:</t>
  </si>
  <si>
    <t>Goodness of fit statistics (LaT):</t>
  </si>
  <si>
    <t>Analysis of variance  (LaT):</t>
  </si>
  <si>
    <t>Model parameters (LaT):</t>
  </si>
  <si>
    <t>Equation of the model (LaT):</t>
  </si>
  <si>
    <t>LaT = 2.12138533333333-8.42338181818158E-02*Locality-Ebang-0.463785333333328*Locality-Mbankomo-8.99329523809479E-02*Locality-Messassi-0.366197833333328*Locality-Nkolbissong</t>
  </si>
  <si>
    <t>Interpretation (LaT):</t>
  </si>
  <si>
    <t>Given the R2, 14% of the variability of the dependent variable LaT is explained by the explanatory variable.</t>
  </si>
  <si>
    <t>Locality / Duncan / Analysis of the differences between the categories with a confidence interval of 95% (LaT):</t>
  </si>
  <si>
    <t>Regression of variable LoAn:</t>
  </si>
  <si>
    <t>Goodness of fit statistics (LoAn):</t>
  </si>
  <si>
    <t>Analysis of variance  (LoAn):</t>
  </si>
  <si>
    <t>Model parameters (LoAn):</t>
  </si>
  <si>
    <t>Equation of the model (LoAn):</t>
  </si>
  <si>
    <t>LoAn = 2.37946666666667-0.260345454545455*Locality-Ebang-1.12649523809524*Locality-Mbankomo-0.136085714285716*Locality-Messassi-0.700529166666668*Locality-Nkolbissong</t>
  </si>
  <si>
    <t>Interpretation (LoAn):</t>
  </si>
  <si>
    <t>Given the R2, 48% of the variability of the dependent variable LoAn is explained by the explanatory variable.</t>
  </si>
  <si>
    <t>D</t>
  </si>
  <si>
    <t>Locality / Duncan / Analysis of the differences between the categories with a confidence interval of 95% (LoAn):</t>
  </si>
  <si>
    <t>Regression of variable LoAA:</t>
  </si>
  <si>
    <t>Goodness of fit statistics (LoAA):</t>
  </si>
  <si>
    <t>Analysis of variance  (LoAA):</t>
  </si>
  <si>
    <t>Model parameters (LoAA):</t>
  </si>
  <si>
    <t>Equation of the model (LoAA):</t>
  </si>
  <si>
    <t>LoAA = 4.44122666666666+0.347652121212124*Locality-Ebang-0.419940952380946*Locality-Mbankomo-0.141155238095232*Locality-Messassi+1.63358333333384E-02*Locality-Nkolbissong</t>
  </si>
  <si>
    <t>Interpretation (LoAA):</t>
  </si>
  <si>
    <t>Given the R2, 11% of the variability of the dependent variable LoAA is explained by the explanatory variable.</t>
  </si>
  <si>
    <t>Nkolbissong vs Nkometou</t>
  </si>
  <si>
    <t>Locality / Duncan / Analysis of the differences between the categories with a confidence interval of 95% (LoAA):</t>
  </si>
  <si>
    <t>Regression of variable LaAA:</t>
  </si>
  <si>
    <t>Goodness of fit statistics (LaAA):</t>
  </si>
  <si>
    <t>Analysis of variance  (LaAA):</t>
  </si>
  <si>
    <t>Model parameters (LaAA):</t>
  </si>
  <si>
    <t>Equation of the model (LaAA):</t>
  </si>
  <si>
    <t>LaAA = 1.53713333333333+0.127381818181818*Locality-Ebang-0.436533333333334*Locality-Mbankomo-0.0388*Locality-Messassi-0.171883333333333*Locality-Nkolbissong</t>
  </si>
  <si>
    <t>Interpretation (LaAA):</t>
  </si>
  <si>
    <t>Given the R2, 19% of the variability of the dependent variable LaAA is explained by the explanatory variable.</t>
  </si>
  <si>
    <t>Locality / Duncan / Analysis of the differences between the categories with a confidence interval of 95% (LaAA):</t>
  </si>
  <si>
    <t>Regression of variable LoAP:</t>
  </si>
  <si>
    <t>Goodness of fit statistics (LoAP):</t>
  </si>
  <si>
    <t>Analysis of variance  (LoAP):</t>
  </si>
  <si>
    <t>Model parameters (LoAP):</t>
  </si>
  <si>
    <t>Equation of the model (LoAP):</t>
  </si>
  <si>
    <t>LoAP = 3.37038666666667+1.07042424242426E-02*Locality-Ebang-0.323900952380952*Locality-Mbankomo+6.97323809523814E-02*Locality-Messassi-0.238886666666665*Locality-Nkolbissong</t>
  </si>
  <si>
    <t>Interpretation (LoAP):</t>
  </si>
  <si>
    <t>Given the R2, 10% of the variability of the dependent variable LoAP is explained by the explanatory variable.</t>
  </si>
  <si>
    <t>Locality / Duncan / Analysis of the differences between the categories with a confidence interval of 95% (LoAP):</t>
  </si>
  <si>
    <t>Regression of variable LaAP:</t>
  </si>
  <si>
    <t>Goodness of fit statistics (LaAP):</t>
  </si>
  <si>
    <t>Analysis of variance  (LaAP):</t>
  </si>
  <si>
    <t>Model parameters (LaAP):</t>
  </si>
  <si>
    <t>Equation of the model (LaAP):</t>
  </si>
  <si>
    <t>LaAP = 0.863266666666666-1.74787878787877E-02*Locality-Ebang-0.145123809523809*Locality-Mbankomo+9.48785714285718E-02*Locality-Messassi-3.52041666666665E-02*Locality-Nkolbissong</t>
  </si>
  <si>
    <t>Interpretation (LaAP):</t>
  </si>
  <si>
    <t>Given the R2, 12% of the variability of the dependent variable LaAP is explained by the explanatory variable.</t>
  </si>
  <si>
    <t>Locality / Duncan / Analysis of the differences between the categories with a confidence interval of 95% (LaAP):</t>
  </si>
  <si>
    <t>Regression of variable LoF:</t>
  </si>
  <si>
    <t>Goodness of fit statistics (LoF):</t>
  </si>
  <si>
    <t>Analysis of variance  (LoF):</t>
  </si>
  <si>
    <t>Model parameters (LoF):</t>
  </si>
  <si>
    <t>Equation of the model (LoF):</t>
  </si>
  <si>
    <t>LoF = 1.39236+6.80036363636352E-02*Locality-Ebang+0.266411428571426*Locality-Mbankomo-1.10266666666703E-02*Locality-Messassi+0.192827499999997*Locality-Nkolbissong</t>
  </si>
  <si>
    <t>Interpretation (LoF):</t>
  </si>
  <si>
    <t>Given the R2, 23% of the variability of the dependent variable LoF is explained by the explanatory variable.</t>
  </si>
  <si>
    <t>Mbankomo vs Nkometou</t>
  </si>
  <si>
    <t>Locality / Duncan / Analysis of the differences between the categories with a confidence interval of 95% (LoF):</t>
  </si>
  <si>
    <t>Regression of variable LoTi:</t>
  </si>
  <si>
    <t>Goodness of fit statistics (LoTi):</t>
  </si>
  <si>
    <t>Analysis of variance  (LoTi):</t>
  </si>
  <si>
    <t>Model parameters (LoTi):</t>
  </si>
  <si>
    <t>Equation of the model (LoTi):</t>
  </si>
  <si>
    <t>LoTi = 1.80310666666667+7.11357575757581E-02*Locality-Ebang-0.111820952380952*Locality-Mbankomo-5.39161904761898E-02*Locality-Messassi-3.93566666666659E-02*Locality-Nkolbissong</t>
  </si>
  <si>
    <t>Interpretation (LoTi):</t>
  </si>
  <si>
    <t>Given the R2, 6% of the variability of the dependent variable LoTi is explained by the explanatory variable.</t>
  </si>
  <si>
    <t>Locality / Duncan / Analysis of the differences between the categories with a confidence interval of 95% (LoTi):</t>
  </si>
  <si>
    <t>Regression of variable LaTi:</t>
  </si>
  <si>
    <t>Goodness of fit statistics (LaTi):</t>
  </si>
  <si>
    <t>Analysis of variance  (LaTi):</t>
  </si>
  <si>
    <t>Model parameters (LaTi):</t>
  </si>
  <si>
    <t>Equation of the model (LaTi):</t>
  </si>
  <si>
    <t>LaTi = 0.62572+0.069310303030303*Locality-Ebang+2.91942857142862E-02*Locality-Mbankomo-2.93628571428566E-02*Locality-Messassi+5.55925000000005E-02*Locality-Nkolbissong</t>
  </si>
  <si>
    <t>Interpretation (LaTi):</t>
  </si>
  <si>
    <t>Given the R2, 11% of the variability of the dependent variable LaTi is explained by the explanatory variable.</t>
  </si>
  <si>
    <t>Locality / Duncan / Analysis of the differences between the categories with a confidence interval of 95% (LaTi):</t>
  </si>
  <si>
    <t>Regression of variable LoM:</t>
  </si>
  <si>
    <t>Goodness of fit statistics (LoM):</t>
  </si>
  <si>
    <t>Analysis of variance  (LoM):</t>
  </si>
  <si>
    <t>Model parameters (LoM):</t>
  </si>
  <si>
    <t>Equation of the model (LoM):</t>
  </si>
  <si>
    <t>LoM = 0.582466666666667+0.753896969696969*Locality-Ebang-0.035066666666667*Locality-Mbankomo-1.26333333333333E-02*Locality-Messassi+9.03333333333329E-03*Locality-Nkolbissong</t>
  </si>
  <si>
    <t>Interpretation (LoM):</t>
  </si>
  <si>
    <t>Given the R2, 9% of the variability of the dependent variable LoM is explained by the explanatory variable.</t>
  </si>
  <si>
    <t>Locality / Duncan / Analysis of the differences between the categories with a confidence interval of 95% (LoM):</t>
  </si>
  <si>
    <t>Regression of variable LaM:</t>
  </si>
  <si>
    <t>Goodness of fit statistics (LaM):</t>
  </si>
  <si>
    <t>Analysis of variance  (LaM):</t>
  </si>
  <si>
    <t>Model parameters (LaM):</t>
  </si>
  <si>
    <t>Equation of the model (LaM):</t>
  </si>
  <si>
    <t>LaM = 0.311546666666667+6.04230303030303E-02*Locality-Ebang+7.61961904761903E-02*Locality-Mbankomo-1.19990476190478E-02*Locality-Messassi+7.10783333333332E-02*Locality-Nkolbissong</t>
  </si>
  <si>
    <t>Interpretation (LaM):</t>
  </si>
  <si>
    <t>Given the R2, 18% of the variability of the dependent variable LaM is explained by the explanatory variable.</t>
  </si>
  <si>
    <t>Locality / Duncan / Analysis of the differences between the categories with a confidence interval of 95% (LaM):</t>
  </si>
  <si>
    <t>Regression of variable DoD:</t>
  </si>
  <si>
    <t>Goodness of fit statistics (DoD):</t>
  </si>
  <si>
    <t>Analysis of variance  (DoD):</t>
  </si>
  <si>
    <t>Model parameters (DoD):</t>
  </si>
  <si>
    <t>Equation of the model (DoD):</t>
  </si>
  <si>
    <t>DoD = 0.43784-6.12945454545455E-02*Locality-Ebang-5.23257142857144E-02*Locality-Mbankomo-3.74114285714286E-02*Locality-Messassi-2.06525000000002E-02*Locality-Nkolbissong</t>
  </si>
  <si>
    <t>Interpretation (DoD):</t>
  </si>
  <si>
    <t>Given the R2, 6% of the variability of the dependent variable DoD is explained by the explanatory variable.</t>
  </si>
  <si>
    <t>Locality / Duncan / Analysis of the differences between the categories with a confidence interval of 95% (DoD):</t>
  </si>
  <si>
    <t>Regression of variable DooD:</t>
  </si>
  <si>
    <t>Goodness of fit statistics (DooD):</t>
  </si>
  <si>
    <t>Analysis of variance  (DooD):</t>
  </si>
  <si>
    <t>Model parameters (DooD):</t>
  </si>
  <si>
    <t>Equation of the model (DooD):</t>
  </si>
  <si>
    <t>DooD = 0.396506666666667-3.17187878787879E-02*Locality-Ebang-0.017409523809524*Locality-Mbankomo-1.82685714285716E-02*Locality-Messassi-3.33191666666668E-02*Locality-Nkolbissong</t>
  </si>
  <si>
    <t>Interpretation (DooD):</t>
  </si>
  <si>
    <t>Given the R2, 3% of the variability of the dependent variable DooD is explained by the explanatory variable.</t>
  </si>
  <si>
    <t>Locality / Duncan / Analysis of the differences between the categories with a confidence interval of 95% (DooD):</t>
  </si>
  <si>
    <t>Regression of variable La1T:</t>
  </si>
  <si>
    <t>Goodness of fit statistics (La1T):</t>
  </si>
  <si>
    <t>Analysis of variance  (La1T):</t>
  </si>
  <si>
    <t>Model parameters (La1T):</t>
  </si>
  <si>
    <t>Equation of the model (La1T):</t>
  </si>
  <si>
    <t>La1T = 0.996520000000001-6.41563636363639E-02*Locality-Ebang-0.128977142857143*Locality-Mbankomo+9.4085714285711E-03*Locality-Messassi-7.65200000000007E-02*Locality-Nkolbissong</t>
  </si>
  <si>
    <t>Interpretation (La1T):</t>
  </si>
  <si>
    <t>Given the R2, 6% of the variability of the dependent variable La1T is explained by the explanatory variable.</t>
  </si>
  <si>
    <t>Locality / Duncan / Analysis of the differences between the categories with a confidence interval of 95% (La1T):</t>
  </si>
  <si>
    <t>Regression of variable La2T:</t>
  </si>
  <si>
    <t>Goodness of fit statistics (La2T):</t>
  </si>
  <si>
    <t>Analysis of variance  (La2T):</t>
  </si>
  <si>
    <t>Model parameters (La2T):</t>
  </si>
  <si>
    <t>Equation of the model (La2T):</t>
  </si>
  <si>
    <t>La2T = 0.927786666666667-2.49078787878787E-02*Locality-Ebang-9.57295238095239E-02*Locality-Mbankomo-2.44057142857141E-02*Locality-Messassi-0.119411666666667*Locality-Nkolbissong</t>
  </si>
  <si>
    <t>Interpretation (La2T):</t>
  </si>
  <si>
    <t>Given the R2, 6% of the variability of the dependent variable La2T is explained by the explanatory variable.</t>
  </si>
  <si>
    <t>Locality / Duncan / Analysis of the differences between the categories with a confidence interval of 95% (La2T):</t>
  </si>
  <si>
    <t>Regression of variable La3T:</t>
  </si>
  <si>
    <t>Goodness of fit statistics (La3T):</t>
  </si>
  <si>
    <t>Analysis of variance  (La3T):</t>
  </si>
  <si>
    <t>Model parameters (La3T):</t>
  </si>
  <si>
    <t>Equation of the model (La3T):</t>
  </si>
  <si>
    <t>La3T = 0.702893333333334+3.89854545454542E-02*Locality-Ebang-5.55504761904767E-02*Locality-Mbankomo+3.94399999999993E-02*Locality-Messassi-0.107893333333334*Locality-Nkolbissong</t>
  </si>
  <si>
    <t>Interpretation (La3T):</t>
  </si>
  <si>
    <t>Given the R2, 8% of the variability of the dependent variable La3T is explained by the explanatory variable.</t>
  </si>
  <si>
    <t>Locality / Duncan / Analysis of the differences between the categories with a confidence interval of 95% (La3T):</t>
  </si>
  <si>
    <t>Regression of variable La4T:</t>
  </si>
  <si>
    <t>Goodness of fit statistics (La4T):</t>
  </si>
  <si>
    <t>Analysis of variance  (La4T):</t>
  </si>
  <si>
    <t>Model parameters (La4T):</t>
  </si>
  <si>
    <t>Equation of the model (La4T):</t>
  </si>
  <si>
    <t>La4T = 0.49628+0.116295757575757*Locality-Ebang+4.20914285714286E-02*Locality-Mbankomo+9.89342857142859E-02*Locality-Messassi+4.53250000000002E-03*Locality-Nkolbissong</t>
  </si>
  <si>
    <t>Interpretation (La4T):</t>
  </si>
  <si>
    <t>Given the R2, 7% of the variability of the dependent variable La4T is explained by the explanatory variable.</t>
  </si>
  <si>
    <t>Locality / Duncan / Analysis of the differences between the categories with a confidence interval of 95% (La4T):</t>
  </si>
  <si>
    <t>Regression of variable LoYc:</t>
  </si>
  <si>
    <t>Goodness of fit statistics (LoYc):</t>
  </si>
  <si>
    <t>Analysis of variance  (LoYc):</t>
  </si>
  <si>
    <t>Model parameters (LoYc):</t>
  </si>
  <si>
    <t>Equation of the model (LoYc):</t>
  </si>
  <si>
    <t>LoYc = 1.26256-0.029741818181818*Locality-Ebang-0.230417142857143*Locality-Mbankomo-9.24885714285715E-02*Locality-Messassi-0.25331*Locality-Nkolbissong</t>
  </si>
  <si>
    <t>Interpretation (LoYc):</t>
  </si>
  <si>
    <t>Given the R2, 8% of the variability of the dependent variable LoYc is explained by the explanatory variable.</t>
  </si>
  <si>
    <t>Locality / Duncan / Analysis of the differences between the categories with a confidence interval of 95% (LoYc):</t>
  </si>
  <si>
    <t>Regression of variable LaYc:</t>
  </si>
  <si>
    <t>Goodness of fit statistics (LaYc):</t>
  </si>
  <si>
    <t>Analysis of variance  (LaYc):</t>
  </si>
  <si>
    <t>Model parameters (LaYc):</t>
  </si>
  <si>
    <t>Equation of the model (LaYc):</t>
  </si>
  <si>
    <t>LaYc = 0.38176+3.08460606060608E-02*Locality-Ebang+7.65400000000002E-02*Locality-Mbankomo+3.44780952380956E-02*Locality-Messassi+7.50525000000002E-02*Locality-Nkolbissong</t>
  </si>
  <si>
    <t>Interpretation (LaYc):</t>
  </si>
  <si>
    <t>Given the R2, 2% of the variability of the dependent variable LaYc is explained by the explanatory variable.</t>
  </si>
  <si>
    <t>Locality / Duncan / Analysis of the differences between the categories with a confidence interval of 95% (LaYc):</t>
  </si>
  <si>
    <t>Regression of variable NC:</t>
  </si>
  <si>
    <t>Goodness of fit statistics (NC):</t>
  </si>
  <si>
    <t>Analysis of variance  (NC):</t>
  </si>
  <si>
    <t>Model parameters (NC):</t>
  </si>
  <si>
    <t>Equation of the model (NC):</t>
  </si>
  <si>
    <t>NC = 6.29333333333333+7.03030303030324E-02*Locality-Ebang+0.706666666666669*Locality-Mbankomo+0.70666666666667*Locality-Messassi+0.456666666666668*Locality-Nkolbissong</t>
  </si>
  <si>
    <t>Interpretation (NC):</t>
  </si>
  <si>
    <t>Given the R2, 45% of the variability of the dependent variable NC is explained by the explanatory variable.</t>
  </si>
  <si>
    <t>Locality / Duncan / Analysis of the differences between the categories with a confidence interval of 95% (NC):</t>
  </si>
  <si>
    <t>Summary for all Ys:</t>
  </si>
  <si>
    <t>LS means(LoCo)</t>
  </si>
  <si>
    <t>LS means(LoAb)</t>
  </si>
  <si>
    <t>LS means(LoThx)</t>
  </si>
  <si>
    <t>LS means(LoT)</t>
  </si>
  <si>
    <t>LS means(LaT)</t>
  </si>
  <si>
    <t>LS means(LoAn)</t>
  </si>
  <si>
    <t>LS means(LoAA)</t>
  </si>
  <si>
    <t>LS means(LaAA)</t>
  </si>
  <si>
    <t>LS means(LoAP)</t>
  </si>
  <si>
    <t>LS means(LaAP)</t>
  </si>
  <si>
    <t>LS means(LoF)</t>
  </si>
  <si>
    <t>LS means(LoTi)</t>
  </si>
  <si>
    <t>LS means(LaTi)</t>
  </si>
  <si>
    <t>LS means(LoM)</t>
  </si>
  <si>
    <t>LS means(LaM)</t>
  </si>
  <si>
    <t>LS means(DoD)</t>
  </si>
  <si>
    <t>LS means(DooD)</t>
  </si>
  <si>
    <t>LS means(La1T)</t>
  </si>
  <si>
    <t>LS means(La2T)</t>
  </si>
  <si>
    <t>LS means(La3T)</t>
  </si>
  <si>
    <t>LS means(La4T)</t>
  </si>
  <si>
    <t>LS means(LoYc)</t>
  </si>
  <si>
    <t>LS means(LaYc)</t>
  </si>
  <si>
    <t>LS means(NC)</t>
  </si>
  <si>
    <t>Summary of all pairwise comparisons for Locality (Duncan):</t>
  </si>
  <si>
    <t>Summary (LS means) - Locality:</t>
  </si>
  <si>
    <t>Pr &gt; F(Model)</t>
  </si>
  <si>
    <t>Y / Dependent variables: Workbook = Results morphobiometry.xlsx / Sheet = Dactylurina / Range = 'Dactylurina'!$B$1:$Y$202 / 201 rows and 24 columns</t>
  </si>
  <si>
    <t>X / Qualitative: Workbook = Results morphobiometry.xlsx / Sheet = Dactylurina / Range = 'Dactylurina'!$A$1:$A$202 / 201 rows and 1 column</t>
  </si>
  <si>
    <r>
      <t>XLSTAT 2022.3.1.1330 - ANOVA - Start time: 07/14/2022 at 12:21:17 / End time: 07/14/2022 at 12:21:30</t>
    </r>
    <r>
      <rPr>
        <sz val="11"/>
        <color rgb="FFFFFFFF"/>
        <rFont val="Calibri"/>
        <family val="2"/>
        <scheme val="minor"/>
      </rPr>
      <t xml:space="preserve"> / Microsoft Excel 16.015225</t>
    </r>
  </si>
  <si>
    <t>X / Qualitative: Workbook = Results morphobiometry.xlsx / Sheet = Dactylurina / Range = Dactylurina!$Z$1:$Z$202 / 201 rows and 1 column</t>
  </si>
  <si>
    <t>Cluster-1</t>
  </si>
  <si>
    <t>Cluster-2</t>
  </si>
  <si>
    <t>Cluster-3</t>
  </si>
  <si>
    <t>Cluster-4</t>
  </si>
  <si>
    <t>LoCo = 6.23000000000003-0.896150000000026*Cluster-1-0.644921875000027*Cluster-2+0.112999999999977*Cluster-3</t>
  </si>
  <si>
    <t>Given the R2, 23% of the variability of the dependent variable LoCo is explained by the explanatory variable.</t>
  </si>
  <si>
    <t>Cluster / Duncan / Analysis of the differences between the categories with a confidence interval of 95% (LoCo):</t>
  </si>
  <si>
    <t>3 vs 1</t>
  </si>
  <si>
    <t>3 vs 2</t>
  </si>
  <si>
    <t>3 vs 4</t>
  </si>
  <si>
    <t>4 vs 1</t>
  </si>
  <si>
    <t>4 vs 2</t>
  </si>
  <si>
    <t>2 vs 1</t>
  </si>
  <si>
    <t>LoAb = 3.50333333333343-0.471030833333433*Cluster-1-0.267371614583436*Cluster-2+0.117599999999899*Cluster-3</t>
  </si>
  <si>
    <t>Given the R2, 19% of the variability of the dependent variable LoAb is explained by the explanatory variable.</t>
  </si>
  <si>
    <t>Cluster / Duncan / Analysis of the differences between the categories with a confidence interval of 95% (LoAb):</t>
  </si>
  <si>
    <t>LoThx = 1.5763333333333-5.84333333333044E-02*Cluster-1-4.32122395833036E-02*Cluster-2+4.83000000000294E-02*Cluster-3</t>
  </si>
  <si>
    <t>Given the R2, 2% of the variability of the dependent variable LoThx is explained by the explanatory variable.</t>
  </si>
  <si>
    <t>Cluster / Duncan / Analysis of the differences between the categories with a confidence interval of 95% (LoThx):</t>
  </si>
  <si>
    <t>LoT = 3.83666666666663-2.74599166666663*Cluster-1-2.35462760416663*Cluster-2-1.63322666666663*Cluster-3</t>
  </si>
  <si>
    <t>Given the R2, 81% of the variability of the dependent variable LoT is explained by the explanatory variable.</t>
  </si>
  <si>
    <t>Cluster / Duncan / Analysis of the differences between the categories with a confidence interval of 95% (LoT):</t>
  </si>
  <si>
    <t>4 vs 3</t>
  </si>
  <si>
    <t>LaT = 3.42999999999986-1.90259999999986*Cluster-1-1.54425859374986*Cluster-2-0.597033333333191*Cluster-3</t>
  </si>
  <si>
    <t>Given the R2, 82% of the variability of the dependent variable LaT is explained by the explanatory variable.</t>
  </si>
  <si>
    <t>Cluster / Duncan / Analysis of the differences between the categories with a confidence interval of 95% (LaT):</t>
  </si>
  <si>
    <t>LoAn = 3.08666666666666-1.56839166666665*Cluster-1-1.10098697916665*Cluster-2-0.114266666666655*Cluster-3</t>
  </si>
  <si>
    <t>Given the R2, 57% of the variability of the dependent variable LoAn is explained by the explanatory variable.</t>
  </si>
  <si>
    <t>Cluster / Duncan / Analysis of the differences between the categories with a confidence interval of 95% (LoAn):</t>
  </si>
  <si>
    <t>LoAA = 6.41333333333316-3.05620833333316*Cluster-1-1.84895833333316*Cluster-2-1.54569999999983*Cluster-3</t>
  </si>
  <si>
    <t>Given the R2, 70% of the variability of the dependent variable LoAA is explained by the explanatory variable.</t>
  </si>
  <si>
    <t>Cluster / Duncan / Analysis of the differences between the categories with a confidence interval of 95% (LoAA):</t>
  </si>
  <si>
    <t>LaAA = 1.68333333333329-0.834333333333286*Cluster-1-0.131786458333285*Cluster-2+0.180033333333381*Cluster-3</t>
  </si>
  <si>
    <t>Given the R2, 62% of the variability of the dependent variable LaAA is explained by the explanatory variable.</t>
  </si>
  <si>
    <t>Cluster / Duncan / Analysis of the differences between the categories with a confidence interval of 95% (LaAA):</t>
  </si>
  <si>
    <t>LoAP = 4.23999999999987-1.05154999999987*Cluster-1-0.910460937499866*Cluster-2-0.935599999999867*Cluster-3</t>
  </si>
  <si>
    <t>Given the R2, 8% of the variability of the dependent variable LoAP is explained by the explanatory variable.</t>
  </si>
  <si>
    <t>Cluster / Duncan / Analysis of the differences between the categories with a confidence interval of 95% (LoAP):</t>
  </si>
  <si>
    <t>2 vs 3</t>
  </si>
  <si>
    <t>LaAP = 1.51999999999999-0.53897249999999*Cluster-1-0.71885937499999*Cluster-2-0.688833333333323*Cluster-3</t>
  </si>
  <si>
    <t>Given the R2, 25% of the variability of the dependent variable LaAP is explained by the explanatory variable.</t>
  </si>
  <si>
    <t>Cluster / Duncan / Analysis of the differences between the categories with a confidence interval of 95% (LaAP):</t>
  </si>
  <si>
    <t>1 vs 2</t>
  </si>
  <si>
    <t>1 vs 3</t>
  </si>
  <si>
    <t>LoF = 1.62033333333339-0.205758333333387*Cluster-1-0.117966145833388*Cluster-2-0.276733333333389*Cluster-3</t>
  </si>
  <si>
    <t>Given the R2, 8% of the variability of the dependent variable LoF is explained by the explanatory variable.</t>
  </si>
  <si>
    <t>Cluster / Duncan / Analysis of the differences between the categories with a confidence interval of 95% (LoF):</t>
  </si>
  <si>
    <t>LoTi = 1.95199999999997-0.42659999999997*Cluster-1-7.89921874999692E-02*Cluster-2-0.240433333333302*Cluster-3</t>
  </si>
  <si>
    <t>Given the R2, 34% of the variability of the dependent variable LoTi is explained by the explanatory variable.</t>
  </si>
  <si>
    <t>Cluster / Duncan / Analysis of the differences between the categories with a confidence interval of 95% (LoTi):</t>
  </si>
  <si>
    <t>LaTi = 0.792333333333326-0.240808333333327*Cluster-1-0.114489583333327*Cluster-2-0.207899999999993*Cluster-3</t>
  </si>
  <si>
    <t>Given the R2, 32% of the variability of the dependent variable LaTi is explained by the explanatory variable.</t>
  </si>
  <si>
    <t>Cluster / Duncan / Analysis of the differences between the categories with a confidence interval of 95% (LaTi):</t>
  </si>
  <si>
    <t>LoM = 8.44566666666662-7.94934166666662*Cluster-1-7.83147916666662*Cluster-2-7.89449999999995*Cluster-3</t>
  </si>
  <si>
    <t>Given the R2, 99% of the variability of the dependent variable LoM is explained by the explanatory variable.</t>
  </si>
  <si>
    <t>Cluster / Duncan / Analysis of the differences between the categories with a confidence interval of 95% (LoM):</t>
  </si>
  <si>
    <t>LaM = 0.580999999999993-0.240349999999993*Cluster-1-0.230328124999993*Cluster-2-0.32566666666666*Cluster-3</t>
  </si>
  <si>
    <t>Given the R2, 26% of the variability of the dependent variable LaM is explained by the explanatory variable.</t>
  </si>
  <si>
    <t>Cluster / Duncan / Analysis of the differences between the categories with a confidence interval of 95% (LaM):</t>
  </si>
  <si>
    <t>DoD = 0.476333333333336-0.133308333333336*Cluster-1-7.73880208333357E-02*Cluster-2+5.81666666666644E-02*Cluster-3</t>
  </si>
  <si>
    <t>Given the R2, 34% of the variability of the dependent variable DoD is explained by the explanatory variable.</t>
  </si>
  <si>
    <t>Cluster / Duncan / Analysis of the differences between the categories with a confidence interval of 95% (DoD):</t>
  </si>
  <si>
    <t>DooD = 0.469666666666664-0.153466666666664*Cluster-1-0.095913541666664*Cluster-2+0.025133333333336*Cluster-3</t>
  </si>
  <si>
    <t>Given the R2, 51% of the variability of the dependent variable DooD is explained by the explanatory variable.</t>
  </si>
  <si>
    <t>Cluster / Duncan / Analysis of the differences between the categories with a confidence interval of 95% (DooD):</t>
  </si>
  <si>
    <t>La1T = 0.865000000000015-3.25000000001473E-03*Cluster-1+0.106281249999985*Cluster-2+0.183366666666651*Cluster-3</t>
  </si>
  <si>
    <t>Given the R2, 8% of the variability of the dependent variable La1T is explained by the explanatory variable.</t>
  </si>
  <si>
    <t>Cluster / Duncan / Analysis of the differences between the categories with a confidence interval of 95% (La1T):</t>
  </si>
  <si>
    <t>2 vs 4</t>
  </si>
  <si>
    <t>La2T = 0.760333333333311+7.36666666668868E-03*Cluster-1+0.143580729166689*Cluster-2+0.262566666666689*Cluster-3</t>
  </si>
  <si>
    <t>Given the R2, 22% of the variability of the dependent variable La2T is explained by the explanatory variable.</t>
  </si>
  <si>
    <t>Cluster / Duncan / Analysis of the differences between the categories with a confidence interval of 95% (La2T):</t>
  </si>
  <si>
    <t>1 vs 4</t>
  </si>
  <si>
    <t>La3T = 0.688666666666678-5.28416666666776E-02*Cluster-1+1.72395833333222E-02*Cluster-2+6.79666666666554E-02*Cluster-3</t>
  </si>
  <si>
    <t>Given the R2, 5% of the variability of the dependent variable La3T is explained by the explanatory variable.</t>
  </si>
  <si>
    <t>Cluster / Duncan / Analysis of the differences between the categories with a confidence interval of 95% (La3T):</t>
  </si>
  <si>
    <t>La4T = 0.520999999999998-5.24249999999976E-02*Cluster-1+4.58828125000023E-02*Cluster-2+2.64666666666689E-02*Cluster-3</t>
  </si>
  <si>
    <t>Given the R2, 5% of the variability of the dependent variable La4T is explained by the explanatory variable.</t>
  </si>
  <si>
    <t>Cluster / Duncan / Analysis of the differences between the categories with a confidence interval of 95% (La4T):</t>
  </si>
  <si>
    <t>LoYc = 1.69299999999999-0.93277499999999*Cluster-1-0.515609374999991*Cluster-2-6.43333333332454E-03*Cluster-3</t>
  </si>
  <si>
    <t>Given the R2, 66% of the variability of the dependent variable LoYc is explained by the explanatory variable.</t>
  </si>
  <si>
    <t>Cluster / Duncan / Analysis of the differences between the categories with a confidence interval of 95% (LoYc):</t>
  </si>
  <si>
    <t>LaYc = 0.600999999999997-0.229999999999997*Cluster-1-0.176613281249998*Cluster-2-0.197166666666664*Cluster-3</t>
  </si>
  <si>
    <t>Cluster / Duncan / Analysis of the differences between the categories with a confidence interval of 95% (LaYc):</t>
  </si>
  <si>
    <t>NC = 6+0.925000000000001*Cluster-1+0.593750000000001*Cluster-2+0.333333333333336*Cluster-3</t>
  </si>
  <si>
    <t>Given the R2, 16% of the variability of the dependent variable NC is explained by the explanatory variable.</t>
  </si>
  <si>
    <t>Cluster / Duncan / Analysis of the differences between the categories with a confidence interval of 95% (NC):</t>
  </si>
  <si>
    <t>Summary of all pairwise comparisons for Cluster (Duncan):</t>
  </si>
  <si>
    <t>Summary (LS means) - Cluster:</t>
  </si>
  <si>
    <r>
      <t>XLSTAT 2022.3.1.1330 - ANOVA - Start time: 07/14/2022 at 12:36:21 / End time: 07/14/2022 at 12:36:33</t>
    </r>
    <r>
      <rPr>
        <sz val="11"/>
        <color rgb="FFFFFFFF"/>
        <rFont val="Calibri"/>
        <family val="2"/>
        <scheme val="minor"/>
      </rPr>
      <t xml:space="preserve"> / Microsoft Excel 16.015225</t>
    </r>
  </si>
  <si>
    <t>Obs202</t>
  </si>
  <si>
    <t>Obs203</t>
  </si>
  <si>
    <t>Obs204</t>
  </si>
  <si>
    <t>Obs205</t>
  </si>
  <si>
    <t>Obs206</t>
  </si>
  <si>
    <t>Obs207</t>
  </si>
  <si>
    <t>Obs208</t>
  </si>
  <si>
    <t>Obs209</t>
  </si>
  <si>
    <t>Obs210</t>
  </si>
  <si>
    <t>Obs211</t>
  </si>
  <si>
    <t>Obs212</t>
  </si>
  <si>
    <t>Obs213</t>
  </si>
  <si>
    <t>Obs214</t>
  </si>
  <si>
    <t>Obs215</t>
  </si>
  <si>
    <t>Obs216</t>
  </si>
  <si>
    <t>Obs217</t>
  </si>
  <si>
    <t>Obs218</t>
  </si>
  <si>
    <t>Obs219</t>
  </si>
  <si>
    <t>Obs220</t>
  </si>
  <si>
    <t>Obs221</t>
  </si>
  <si>
    <t>Obs222</t>
  </si>
  <si>
    <t>Obs223</t>
  </si>
  <si>
    <t>Obs224</t>
  </si>
  <si>
    <t>Obs225</t>
  </si>
  <si>
    <t>Obs226</t>
  </si>
  <si>
    <t>Obs227</t>
  </si>
  <si>
    <t>Obs228</t>
  </si>
  <si>
    <t>Obs229</t>
  </si>
  <si>
    <t>Within-class covariance matrix for class Afambassi-Nkolngok:</t>
  </si>
  <si>
    <t>Within-class covariance matrix for class Ebolsi:</t>
  </si>
  <si>
    <t>Within-class covariance matrix for class Obala-Mekas:</t>
  </si>
  <si>
    <t>Within-class covariance matrix for class Olama-Etudi:</t>
  </si>
  <si>
    <t>Box test (Chi-square asymptotic approximation):</t>
  </si>
  <si>
    <t>-2Log(M)</t>
  </si>
  <si>
    <t>Chi-square (Observed value)</t>
  </si>
  <si>
    <t>Chi-square (Critical value)</t>
  </si>
  <si>
    <t>H0: The within-class covariance matrices are equal.</t>
  </si>
  <si>
    <t>Ha: The within-class covariance matrices are different.</t>
  </si>
  <si>
    <t>Box test (Fisher's F asymptotic approximation):</t>
  </si>
  <si>
    <t>Kullback's test:</t>
  </si>
  <si>
    <t>K (Observed value)</t>
  </si>
  <si>
    <t>K (Critical value)</t>
  </si>
  <si>
    <t>Pr(Afambassi-Nkolngok)</t>
  </si>
  <si>
    <t>Pr(Ebolsi)</t>
  </si>
  <si>
    <t>Pr(Obala-Mekas)</t>
  </si>
  <si>
    <t>Pr(Olama-Etudi)</t>
  </si>
  <si>
    <t>D²(Afambassi-Nkolngok)</t>
  </si>
  <si>
    <t>D²(Ebolsi)</t>
  </si>
  <si>
    <t>D²(Obala-Mekas)</t>
  </si>
  <si>
    <t>D²(Olama-Etudi)</t>
  </si>
  <si>
    <t>457</t>
  </si>
  <si>
    <t>456</t>
  </si>
  <si>
    <t>455</t>
  </si>
  <si>
    <t>454</t>
  </si>
  <si>
    <t>453</t>
  </si>
  <si>
    <t>452</t>
  </si>
  <si>
    <t>451</t>
  </si>
  <si>
    <t>450</t>
  </si>
  <si>
    <t>449</t>
  </si>
  <si>
    <t>448</t>
  </si>
  <si>
    <t>447</t>
  </si>
  <si>
    <t>446</t>
  </si>
  <si>
    <t>445</t>
  </si>
  <si>
    <t>444</t>
  </si>
  <si>
    <t>443</t>
  </si>
  <si>
    <t>442</t>
  </si>
  <si>
    <t>441</t>
  </si>
  <si>
    <t>440</t>
  </si>
  <si>
    <t>439</t>
  </si>
  <si>
    <t>438</t>
  </si>
  <si>
    <t>437</t>
  </si>
  <si>
    <t>436</t>
  </si>
  <si>
    <t>435</t>
  </si>
  <si>
    <t>434</t>
  </si>
  <si>
    <t>433</t>
  </si>
  <si>
    <t>432</t>
  </si>
  <si>
    <t>431</t>
  </si>
  <si>
    <t>430</t>
  </si>
  <si>
    <t>429</t>
  </si>
  <si>
    <t>428</t>
  </si>
  <si>
    <t>427</t>
  </si>
  <si>
    <t>426</t>
  </si>
  <si>
    <t>425</t>
  </si>
  <si>
    <t>424</t>
  </si>
  <si>
    <t>423</t>
  </si>
  <si>
    <t>422</t>
  </si>
  <si>
    <t>421</t>
  </si>
  <si>
    <t>420</t>
  </si>
  <si>
    <t>419</t>
  </si>
  <si>
    <t>418</t>
  </si>
  <si>
    <t>417</t>
  </si>
  <si>
    <t>416</t>
  </si>
  <si>
    <t>415</t>
  </si>
  <si>
    <t>414</t>
  </si>
  <si>
    <t>413</t>
  </si>
  <si>
    <t>412</t>
  </si>
  <si>
    <t>411</t>
  </si>
  <si>
    <t>410</t>
  </si>
  <si>
    <t>409</t>
  </si>
  <si>
    <t>408</t>
  </si>
  <si>
    <t>407</t>
  </si>
  <si>
    <t>406</t>
  </si>
  <si>
    <t>405</t>
  </si>
  <si>
    <t>404</t>
  </si>
  <si>
    <t>403</t>
  </si>
  <si>
    <t>402</t>
  </si>
  <si>
    <t>Agglomerative hierarchical clustering (AHC) / Number of clusters = 2:</t>
  </si>
  <si>
    <t>Observations / Quantitative variables: Workbook = Results morphobiometry.xlsx / Sheet = Hypotrigona / Range = 'Hypotrigona'!$B$1:$Y$230 / 229 rows and 24 columns</t>
  </si>
  <si>
    <r>
      <t>XLSTAT 2022.3.1.1330 - Correlation tests - Start time: 07/14/2022 at 13:43:08 / End time: 07/14/2022 at 13:43:11</t>
    </r>
    <r>
      <rPr>
        <sz val="11"/>
        <color rgb="FFFFFFFF"/>
        <rFont val="Calibri"/>
        <family val="2"/>
        <scheme val="minor"/>
      </rPr>
      <t xml:space="preserve"> / Microsoft Excel 16.015225</t>
    </r>
  </si>
  <si>
    <t>Observations/variables table: Workbook = Results morphobiometry.xlsx / Sheet = Hypotrigona / Range = 'Hypotrigona'!$B$1:$X$230 / 229 rows and 23 columns</t>
  </si>
  <si>
    <r>
      <t>XLSTAT 2022.3.1.1330 - Principal Component Analysis (PCA) - Start time: 07/14/2022 at 13:44:13 / End time: 07/14/2022 at 13:44:20</t>
    </r>
    <r>
      <rPr>
        <sz val="11"/>
        <color rgb="FFFFFFFF"/>
        <rFont val="Calibri"/>
        <family val="2"/>
        <scheme val="minor"/>
      </rPr>
      <t xml:space="preserve"> / Microsoft Excel 16.015225</t>
    </r>
  </si>
  <si>
    <t>Y / Qualitative: Workbook = Results morphobiometry.xlsx / Sheet = Hypotrigona / Range = 'Hypotrigona'!$A$1:$A$230 / 229 rows and 1 column</t>
  </si>
  <si>
    <t>X / Quantitative: Workbook = Results morphobiometry.xlsx / Sheet = Hypotrigona / Range = 'Hypotrigona'!$B$1:$Y$230 / 229 rows and 24 columns</t>
  </si>
  <si>
    <r>
      <t>XLSTAT 2022.3.1.1330 - Discriminant Analysis (DA) - Start time: 07/14/2022 at 13:50:11 / End time: 07/14/2022 at 13:50:28</t>
    </r>
    <r>
      <rPr>
        <sz val="11"/>
        <color rgb="FFFFFFFF"/>
        <rFont val="Calibri"/>
        <family val="2"/>
        <scheme val="minor"/>
      </rPr>
      <t xml:space="preserve"> / Microsoft Excel 16.015225</t>
    </r>
  </si>
  <si>
    <t>Observations/variables table: Workbook = Results morphobiometry.xlsx / Sheet = Hypotrigona / Range = 'Hypotrigona'!$B$1:$Y$230 / 229 rows and 24 columns</t>
  </si>
  <si>
    <t>1 (Obs49)</t>
  </si>
  <si>
    <t>2 (Obs155)</t>
  </si>
  <si>
    <r>
      <t>XLSTAT 2022.3.1.1330 - Agglomerative hierarchical clustering (AHC) - Start time: 07/14/2022 at 13:52:02 / End time: 07/14/2022 at 13:52:04</t>
    </r>
    <r>
      <rPr>
        <sz val="11"/>
        <color rgb="FFFFFFFF"/>
        <rFont val="Calibri"/>
        <family val="2"/>
        <scheme val="minor"/>
      </rPr>
      <t xml:space="preserve"> / Microsoft Excel 16.015225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</si>
</sst>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
    <numFmt numFmtId="165" formatCode="[&lt;0.0001]&quot;&lt;0.0001&quot;;0.000"/>
    <numFmt numFmtId="166" formatCode="0.000&quot; a&quot;"/>
    <numFmt numFmtId="167" formatCode="0.000&quot; ab&quot;"/>
    <numFmt numFmtId="168" formatCode="0.000&quot; b&quot;"/>
    <numFmt numFmtId="169" formatCode="0.000&quot; bc&quot;"/>
    <numFmt numFmtId="170" formatCode="0.000&quot; c&quot;"/>
    <numFmt numFmtId="171" formatCode="0.000&quot; d&quot;"/>
    <numFmt numFmtId="172" formatCode="0.000&quot; abc&quot;"/>
  </numFmts>
  <fonts count="10" x14ac:knownFonts="1">
    <font>
      <sz val="11"/>
      <color theme="1"/>
      <name val="Calibri"/>
      <family val="2"/>
      <scheme val="minor"/>
    </font>
    <font>
      <b/>
      <sz val="11"/>
      <color theme="1"/>
      <name val="Calibri"/>
      <family val="2"/>
      <scheme val="minor"/>
    </font>
    <font>
      <sz val="11"/>
      <color rgb="FFFFFFFF"/>
      <name val="Calibri"/>
      <family val="2"/>
      <scheme val="minor"/>
    </font>
    <font>
      <b/>
      <sz val="11"/>
      <color rgb="FFFFFFFF"/>
      <name val="Calibri"/>
      <family val="2"/>
      <scheme val="minor"/>
    </font>
    <font>
      <i/>
      <sz val="11"/>
      <color theme="1"/>
      <name val="Calibri"/>
      <family val="2"/>
      <scheme val="minor"/>
    </font>
    <font>
      <sz val="11"/>
      <name val="Calibri"/>
      <family val="2"/>
      <scheme val="minor"/>
    </font>
    <font>
      <sz val="11"/>
      <color rgb="FF010000"/>
      <name val="Calibri"/>
      <family val="2"/>
      <scheme val="minor"/>
    </font>
    <font>
      <sz val="11"/>
      <color rgb="FF008941"/>
      <name val="Calibri"/>
      <family val="2"/>
      <scheme val="minor"/>
    </font>
    <font>
      <b/>
      <i/>
      <sz val="11"/>
      <color theme="1"/>
      <name val="Calibri"/>
      <family val="2"/>
      <scheme val="minor"/>
    </font>
    <font>
      <sz val="9"/>
      <color indexed="81"/>
      <name val="Tahoma"/>
      <family val="2"/>
    </font>
  </fonts>
  <fills count="8">
    <fill>
      <patternFill patternType="none"/>
    </fill>
    <fill>
      <patternFill patternType="gray125"/>
    </fill>
    <fill>
      <patternFill patternType="solid">
        <fgColor rgb="FFC95217"/>
        <bgColor indexed="64"/>
      </patternFill>
    </fill>
    <fill>
      <patternFill patternType="solid">
        <fgColor rgb="FFFF5C01"/>
        <bgColor indexed="64"/>
      </patternFill>
    </fill>
    <fill>
      <patternFill patternType="solid">
        <fgColor rgb="FFFFD743"/>
        <bgColor indexed="64"/>
      </patternFill>
    </fill>
    <fill>
      <patternFill patternType="solid">
        <fgColor rgb="FFFF0000"/>
        <bgColor indexed="64"/>
      </patternFill>
    </fill>
    <fill>
      <patternFill patternType="solid">
        <fgColor rgb="FF339966"/>
        <bgColor indexed="64"/>
      </patternFill>
    </fill>
    <fill>
      <patternFill patternType="solid">
        <fgColor rgb="FF8CB800"/>
        <bgColor indexed="64"/>
      </patternFill>
    </fill>
  </fills>
  <borders count="11">
    <border>
      <left/>
      <right/>
      <top/>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s>
  <cellStyleXfs count="1">
    <xf numFmtId="0" fontId="0" fillId="0" borderId="0"/>
  </cellStyleXfs>
  <cellXfs count="131">
    <xf numFmtId="0" fontId="0" fillId="0" borderId="0" xfId="0"/>
    <xf numFmtId="164" fontId="0" fillId="0" borderId="0" xfId="0" applyNumberFormat="1"/>
    <xf numFmtId="1" fontId="0" fillId="0" borderId="1" xfId="0" applyNumberFormat="1" applyBorder="1" applyAlignment="1"/>
    <xf numFmtId="1" fontId="0" fillId="0" borderId="0" xfId="0" applyNumberFormat="1" applyAlignment="1"/>
    <xf numFmtId="1" fontId="0" fillId="0" borderId="2" xfId="0" applyNumberFormat="1" applyBorder="1" applyAlignment="1"/>
    <xf numFmtId="0" fontId="0" fillId="0" borderId="0" xfId="0" applyAlignment="1"/>
    <xf numFmtId="0" fontId="2" fillId="2" borderId="0" xfId="0" applyFont="1" applyFill="1" applyAlignment="1">
      <alignment vertical="center"/>
    </xf>
    <xf numFmtId="0" fontId="0" fillId="0" borderId="0" xfId="0" applyAlignment="1">
      <alignment vertical="center" wrapText="1"/>
    </xf>
    <xf numFmtId="0" fontId="3" fillId="2" borderId="0" xfId="0" applyFont="1" applyFill="1" applyAlignment="1">
      <alignment vertical="center" wrapText="1"/>
    </xf>
    <xf numFmtId="0" fontId="1" fillId="0" borderId="0" xfId="0" applyFont="1"/>
    <xf numFmtId="0" fontId="0" fillId="0" borderId="0" xfId="0" applyFont="1"/>
    <xf numFmtId="49" fontId="0" fillId="0" borderId="0" xfId="0" applyNumberFormat="1" applyAlignment="1"/>
    <xf numFmtId="0" fontId="0" fillId="0" borderId="3" xfId="0" applyFont="1" applyBorder="1" applyAlignment="1">
      <alignment horizontal="center" vertical="center" wrapText="1"/>
    </xf>
    <xf numFmtId="49" fontId="0" fillId="0" borderId="3" xfId="0" applyNumberFormat="1" applyFont="1" applyBorder="1" applyAlignment="1">
      <alignment horizontal="center" vertical="center" wrapText="1"/>
    </xf>
    <xf numFmtId="49" fontId="0" fillId="0" borderId="1" xfId="0" applyNumberFormat="1" applyBorder="1" applyAlignment="1"/>
    <xf numFmtId="49" fontId="0" fillId="0" borderId="2" xfId="0" applyNumberFormat="1" applyBorder="1" applyAlignment="1"/>
    <xf numFmtId="164" fontId="0" fillId="0" borderId="1" xfId="0" applyNumberFormat="1" applyBorder="1" applyAlignment="1"/>
    <xf numFmtId="164" fontId="0" fillId="0" borderId="0" xfId="0" applyNumberFormat="1" applyAlignment="1"/>
    <xf numFmtId="164" fontId="0" fillId="0" borderId="2" xfId="0" applyNumberFormat="1" applyBorder="1" applyAlignment="1"/>
    <xf numFmtId="164" fontId="1" fillId="0" borderId="1" xfId="0" applyNumberFormat="1" applyFont="1" applyBorder="1" applyAlignment="1"/>
    <xf numFmtId="0" fontId="1" fillId="0" borderId="1" xfId="0" applyNumberFormat="1" applyFont="1" applyBorder="1" applyAlignment="1"/>
    <xf numFmtId="164" fontId="1" fillId="0" borderId="0" xfId="0" applyNumberFormat="1" applyFont="1" applyAlignment="1"/>
    <xf numFmtId="0" fontId="1" fillId="0" borderId="0" xfId="0" applyNumberFormat="1" applyFont="1" applyAlignment="1"/>
    <xf numFmtId="164" fontId="1" fillId="0" borderId="2" xfId="0" applyNumberFormat="1" applyFont="1" applyBorder="1" applyAlignment="1"/>
    <xf numFmtId="0" fontId="1" fillId="0" borderId="2" xfId="0" applyNumberFormat="1" applyFont="1" applyBorder="1" applyAlignment="1"/>
    <xf numFmtId="0" fontId="4" fillId="0" borderId="0" xfId="0" applyFont="1"/>
    <xf numFmtId="165" fontId="0" fillId="0" borderId="1" xfId="0" applyNumberFormat="1" applyBorder="1" applyAlignment="1"/>
    <xf numFmtId="165" fontId="0" fillId="0" borderId="0" xfId="0" applyNumberFormat="1" applyAlignment="1"/>
    <xf numFmtId="165" fontId="0" fillId="0" borderId="2" xfId="0" applyNumberFormat="1" applyBorder="1" applyAlignment="1"/>
    <xf numFmtId="165" fontId="1" fillId="0" borderId="1" xfId="0" applyNumberFormat="1" applyFont="1" applyBorder="1" applyAlignment="1"/>
    <xf numFmtId="165" fontId="1" fillId="0" borderId="0" xfId="0" applyNumberFormat="1" applyFont="1" applyAlignment="1"/>
    <xf numFmtId="165" fontId="1" fillId="0" borderId="2" xfId="0" applyNumberFormat="1" applyFont="1" applyBorder="1" applyAlignment="1"/>
    <xf numFmtId="0" fontId="5" fillId="0" borderId="0" xfId="0" applyFont="1"/>
    <xf numFmtId="49" fontId="6" fillId="0" borderId="0" xfId="0" applyNumberFormat="1" applyFont="1" applyAlignment="1"/>
    <xf numFmtId="49" fontId="6" fillId="0" borderId="1" xfId="0" applyNumberFormat="1" applyFont="1" applyBorder="1" applyAlignment="1"/>
    <xf numFmtId="49" fontId="6" fillId="0" borderId="2" xfId="0" applyNumberFormat="1" applyFont="1" applyBorder="1" applyAlignment="1"/>
    <xf numFmtId="0" fontId="6" fillId="0" borderId="1" xfId="0" applyNumberFormat="1" applyFont="1" applyBorder="1" applyAlignment="1"/>
    <xf numFmtId="0" fontId="6" fillId="0" borderId="0" xfId="0" applyNumberFormat="1" applyFont="1" applyAlignment="1"/>
    <xf numFmtId="0" fontId="6" fillId="0" borderId="2" xfId="0" applyNumberFormat="1" applyFont="1" applyBorder="1" applyAlignment="1"/>
    <xf numFmtId="164" fontId="6" fillId="0" borderId="1" xfId="0" applyNumberFormat="1" applyFont="1" applyBorder="1" applyAlignment="1"/>
    <xf numFmtId="164" fontId="6" fillId="0" borderId="0" xfId="0" applyNumberFormat="1" applyFont="1" applyAlignment="1"/>
    <xf numFmtId="164" fontId="6" fillId="0" borderId="2" xfId="0" applyNumberFormat="1" applyFont="1" applyBorder="1" applyAlignment="1"/>
    <xf numFmtId="0" fontId="0" fillId="0" borderId="1" xfId="0" applyNumberFormat="1" applyBorder="1" applyAlignment="1"/>
    <xf numFmtId="0" fontId="0" fillId="0" borderId="0" xfId="0" applyNumberFormat="1" applyAlignment="1"/>
    <xf numFmtId="0" fontId="0" fillId="0" borderId="2" xfId="0" applyNumberFormat="1" applyBorder="1" applyAlignment="1"/>
    <xf numFmtId="0" fontId="7" fillId="0" borderId="1" xfId="0" applyNumberFormat="1" applyFont="1" applyBorder="1" applyAlignment="1"/>
    <xf numFmtId="0" fontId="7" fillId="0" borderId="0" xfId="0" applyNumberFormat="1" applyFont="1" applyAlignment="1"/>
    <xf numFmtId="0" fontId="7" fillId="0" borderId="2" xfId="0" applyNumberFormat="1" applyFont="1" applyBorder="1" applyAlignment="1"/>
    <xf numFmtId="0" fontId="7" fillId="0" borderId="1" xfId="0" applyNumberFormat="1" applyFont="1" applyBorder="1" applyAlignment="1">
      <alignment horizontal="left"/>
    </xf>
    <xf numFmtId="0" fontId="7" fillId="0" borderId="0" xfId="0" applyNumberFormat="1" applyFont="1" applyAlignment="1">
      <alignment horizontal="left"/>
    </xf>
    <xf numFmtId="0" fontId="7" fillId="0" borderId="2" xfId="0" applyNumberFormat="1" applyFont="1" applyBorder="1" applyAlignment="1">
      <alignment horizontal="left"/>
    </xf>
    <xf numFmtId="49" fontId="7" fillId="0" borderId="1" xfId="0" applyNumberFormat="1" applyFont="1" applyBorder="1" applyAlignment="1"/>
    <xf numFmtId="49" fontId="7" fillId="0" borderId="0" xfId="0" applyNumberFormat="1" applyFont="1" applyAlignment="1"/>
    <xf numFmtId="49" fontId="7" fillId="0" borderId="2" xfId="0" applyNumberFormat="1" applyFont="1" applyBorder="1" applyAlignment="1"/>
    <xf numFmtId="164" fontId="7" fillId="0" borderId="1" xfId="0" applyNumberFormat="1" applyFont="1" applyBorder="1" applyAlignment="1"/>
    <xf numFmtId="164" fontId="7" fillId="0" borderId="0" xfId="0" applyNumberFormat="1" applyFont="1" applyAlignment="1"/>
    <xf numFmtId="164" fontId="7" fillId="0" borderId="2" xfId="0" applyNumberFormat="1" applyFont="1" applyBorder="1" applyAlignment="1"/>
    <xf numFmtId="0" fontId="0" fillId="0" borderId="3" xfId="0" applyBorder="1"/>
    <xf numFmtId="49" fontId="0" fillId="0" borderId="3" xfId="0" applyNumberFormat="1" applyBorder="1" applyAlignment="1"/>
    <xf numFmtId="1" fontId="0" fillId="0" borderId="0" xfId="0" applyNumberFormat="1" applyAlignment="1">
      <alignment horizontal="right"/>
    </xf>
    <xf numFmtId="164" fontId="0" fillId="0" borderId="3" xfId="0" applyNumberFormat="1" applyBorder="1" applyAlignment="1">
      <alignment horizontal="right"/>
    </xf>
    <xf numFmtId="164" fontId="0" fillId="0" borderId="0" xfId="0" applyNumberFormat="1" applyAlignment="1">
      <alignment horizontal="right"/>
    </xf>
    <xf numFmtId="165" fontId="0" fillId="0" borderId="0" xfId="0" applyNumberFormat="1" applyAlignment="1">
      <alignment horizontal="right"/>
    </xf>
    <xf numFmtId="0" fontId="0" fillId="0" borderId="2" xfId="0" applyNumberFormat="1" applyBorder="1" applyAlignment="1">
      <alignment horizontal="right"/>
    </xf>
    <xf numFmtId="165" fontId="1" fillId="0" borderId="0" xfId="0" applyNumberFormat="1" applyFont="1" applyAlignment="1">
      <alignment horizontal="right"/>
    </xf>
    <xf numFmtId="0" fontId="0" fillId="0" borderId="0" xfId="0" applyFont="1" applyAlignment="1">
      <alignment vertical="center" wrapText="1"/>
    </xf>
    <xf numFmtId="1" fontId="0" fillId="0" borderId="4" xfId="0" applyNumberFormat="1" applyBorder="1" applyAlignment="1"/>
    <xf numFmtId="164" fontId="0" fillId="0" borderId="4" xfId="0" applyNumberFormat="1" applyBorder="1" applyAlignment="1"/>
    <xf numFmtId="49" fontId="0" fillId="0" borderId="5" xfId="0" applyNumberFormat="1" applyFont="1" applyBorder="1" applyAlignment="1">
      <alignment horizontal="center" vertical="center" wrapText="1"/>
    </xf>
    <xf numFmtId="164" fontId="0" fillId="0" borderId="6" xfId="0" applyNumberFormat="1" applyBorder="1" applyAlignment="1"/>
    <xf numFmtId="164" fontId="0" fillId="0" borderId="7" xfId="0" applyNumberFormat="1" applyBorder="1" applyAlignment="1"/>
    <xf numFmtId="164" fontId="0" fillId="0" borderId="8" xfId="0" applyNumberFormat="1" applyBorder="1" applyAlignment="1"/>
    <xf numFmtId="10" fontId="0" fillId="0" borderId="1" xfId="0" applyNumberFormat="1" applyBorder="1" applyAlignment="1"/>
    <xf numFmtId="10" fontId="0" fillId="0" borderId="0" xfId="0" applyNumberFormat="1" applyAlignment="1"/>
    <xf numFmtId="10" fontId="0" fillId="0" borderId="2" xfId="0" applyNumberFormat="1" applyBorder="1" applyAlignment="1"/>
    <xf numFmtId="49" fontId="0" fillId="0" borderId="4" xfId="0" applyNumberFormat="1" applyBorder="1" applyAlignment="1"/>
    <xf numFmtId="1" fontId="0" fillId="0" borderId="6" xfId="0" applyNumberFormat="1" applyBorder="1" applyAlignment="1"/>
    <xf numFmtId="1" fontId="0" fillId="0" borderId="7" xfId="0" applyNumberFormat="1" applyBorder="1" applyAlignment="1"/>
    <xf numFmtId="1" fontId="0" fillId="0" borderId="9" xfId="0" applyNumberFormat="1" applyBorder="1" applyAlignment="1"/>
    <xf numFmtId="10" fontId="0" fillId="0" borderId="6" xfId="0" applyNumberFormat="1" applyBorder="1" applyAlignment="1"/>
    <xf numFmtId="10" fontId="0" fillId="0" borderId="7" xfId="0" applyNumberFormat="1" applyBorder="1" applyAlignment="1"/>
    <xf numFmtId="10" fontId="0" fillId="0" borderId="9" xfId="0" applyNumberFormat="1" applyBorder="1" applyAlignment="1"/>
    <xf numFmtId="164" fontId="0" fillId="0" borderId="3" xfId="0" applyNumberFormat="1" applyBorder="1" applyAlignment="1"/>
    <xf numFmtId="0" fontId="0" fillId="0" borderId="3" xfId="0" applyNumberFormat="1" applyBorder="1" applyAlignment="1"/>
    <xf numFmtId="0" fontId="0" fillId="0" borderId="0" xfId="0" applyAlignment="1">
      <alignment vertical="top" wrapText="1"/>
    </xf>
    <xf numFmtId="164" fontId="0" fillId="0" borderId="1" xfId="0" applyNumberFormat="1" applyBorder="1" applyAlignment="1">
      <alignment horizontal="right"/>
    </xf>
    <xf numFmtId="164" fontId="0" fillId="0" borderId="2" xfId="0" applyNumberFormat="1" applyBorder="1" applyAlignment="1">
      <alignment horizontal="right"/>
    </xf>
    <xf numFmtId="165" fontId="0" fillId="0" borderId="1" xfId="0" applyNumberFormat="1" applyBorder="1" applyAlignment="1">
      <alignment horizontal="right"/>
    </xf>
    <xf numFmtId="165" fontId="0" fillId="0" borderId="2" xfId="0" applyNumberFormat="1" applyBorder="1" applyAlignment="1">
      <alignment horizontal="right"/>
    </xf>
    <xf numFmtId="0" fontId="0" fillId="0" borderId="1" xfId="0" applyNumberFormat="1" applyBorder="1" applyAlignment="1">
      <alignment horizontal="center"/>
    </xf>
    <xf numFmtId="0" fontId="0" fillId="0" borderId="0" xfId="0" applyNumberFormat="1" applyAlignment="1">
      <alignment horizontal="center"/>
    </xf>
    <xf numFmtId="0" fontId="0" fillId="0" borderId="2" xfId="0" applyNumberFormat="1" applyBorder="1" applyAlignment="1">
      <alignment horizontal="center"/>
    </xf>
    <xf numFmtId="164" fontId="0" fillId="0" borderId="1" xfId="0" applyNumberFormat="1" applyBorder="1" applyAlignment="1">
      <alignment horizontal="center"/>
    </xf>
    <xf numFmtId="164" fontId="0" fillId="0" borderId="0" xfId="0" applyNumberFormat="1" applyAlignment="1">
      <alignment horizontal="center"/>
    </xf>
    <xf numFmtId="164" fontId="0" fillId="0" borderId="2" xfId="0" applyNumberFormat="1" applyBorder="1" applyAlignment="1">
      <alignment horizontal="center"/>
    </xf>
    <xf numFmtId="49" fontId="0" fillId="0" borderId="10" xfId="0" applyNumberFormat="1" applyFont="1" applyBorder="1" applyAlignment="1">
      <alignment horizontal="center" vertical="center" wrapText="1"/>
    </xf>
    <xf numFmtId="0" fontId="0" fillId="0" borderId="10" xfId="0" applyBorder="1" applyAlignment="1">
      <alignment horizontal="center" vertical="center" wrapText="1"/>
    </xf>
    <xf numFmtId="0" fontId="8" fillId="0" borderId="0" xfId="0" applyFont="1"/>
    <xf numFmtId="0" fontId="0" fillId="0" borderId="3" xfId="0" applyFont="1" applyBorder="1" applyAlignment="1">
      <alignment horizontal="center"/>
    </xf>
    <xf numFmtId="49" fontId="0" fillId="0" borderId="3" xfId="0" applyNumberFormat="1" applyFont="1" applyBorder="1" applyAlignment="1">
      <alignment horizontal="center"/>
    </xf>
    <xf numFmtId="0" fontId="0" fillId="0" borderId="1" xfId="0" applyBorder="1" applyAlignment="1"/>
    <xf numFmtId="0" fontId="0" fillId="0" borderId="2" xfId="0" applyBorder="1" applyAlignment="1"/>
    <xf numFmtId="49" fontId="0" fillId="0" borderId="10" xfId="0" applyNumberFormat="1" applyFont="1" applyBorder="1" applyAlignment="1">
      <alignment horizontal="center"/>
    </xf>
    <xf numFmtId="0" fontId="0" fillId="0" borderId="10" xfId="0" applyBorder="1" applyAlignment="1">
      <alignment horizontal="center"/>
    </xf>
    <xf numFmtId="164" fontId="0" fillId="3" borderId="1" xfId="0" applyNumberFormat="1" applyFill="1" applyBorder="1" applyAlignment="1"/>
    <xf numFmtId="164" fontId="0" fillId="4" borderId="0" xfId="0" applyNumberFormat="1" applyFill="1" applyAlignment="1"/>
    <xf numFmtId="164" fontId="0" fillId="5" borderId="0" xfId="0" applyNumberFormat="1" applyFill="1" applyAlignment="1"/>
    <xf numFmtId="164" fontId="0" fillId="6" borderId="0" xfId="0" applyNumberFormat="1" applyFill="1" applyAlignment="1"/>
    <xf numFmtId="164" fontId="0" fillId="7" borderId="2" xfId="0" applyNumberFormat="1" applyFill="1" applyBorder="1" applyAlignment="1"/>
    <xf numFmtId="164" fontId="0" fillId="5" borderId="1" xfId="0" applyNumberFormat="1" applyFill="1" applyBorder="1" applyAlignment="1"/>
    <xf numFmtId="164" fontId="0" fillId="3" borderId="0" xfId="0" applyNumberFormat="1" applyFill="1" applyAlignment="1"/>
    <xf numFmtId="164" fontId="0" fillId="7" borderId="0" xfId="0" applyNumberFormat="1" applyFill="1" applyAlignment="1"/>
    <xf numFmtId="164" fontId="0" fillId="4" borderId="2" xfId="0" applyNumberFormat="1" applyFill="1" applyBorder="1" applyAlignment="1"/>
    <xf numFmtId="164" fontId="0" fillId="6" borderId="2" xfId="0" applyNumberFormat="1" applyFill="1" applyBorder="1" applyAlignment="1"/>
    <xf numFmtId="164" fontId="0" fillId="4" borderId="1" xfId="0" applyNumberFormat="1" applyFill="1" applyBorder="1" applyAlignment="1"/>
    <xf numFmtId="164" fontId="0" fillId="7" borderId="1" xfId="0" applyNumberFormat="1" applyFill="1" applyBorder="1" applyAlignment="1"/>
    <xf numFmtId="164" fontId="0" fillId="5" borderId="2" xfId="0" applyNumberFormat="1" applyFill="1" applyBorder="1" applyAlignment="1"/>
    <xf numFmtId="164" fontId="0" fillId="3" borderId="2" xfId="0" applyNumberFormat="1" applyFill="1" applyBorder="1" applyAlignment="1"/>
    <xf numFmtId="164" fontId="0" fillId="6" borderId="1" xfId="0" applyNumberFormat="1" applyFill="1" applyBorder="1" applyAlignment="1"/>
    <xf numFmtId="166" fontId="0" fillId="0" borderId="0" xfId="0" applyNumberFormat="1" applyAlignment="1"/>
    <xf numFmtId="166" fontId="0" fillId="0" borderId="1" xfId="0" applyNumberFormat="1" applyBorder="1" applyAlignment="1"/>
    <xf numFmtId="167" fontId="0" fillId="0" borderId="0" xfId="0" applyNumberFormat="1" applyAlignment="1"/>
    <xf numFmtId="168" fontId="0" fillId="0" borderId="0" xfId="0" applyNumberFormat="1" applyAlignment="1"/>
    <xf numFmtId="169" fontId="0" fillId="0" borderId="0" xfId="0" applyNumberFormat="1" applyAlignment="1"/>
    <xf numFmtId="170" fontId="0" fillId="0" borderId="0" xfId="0" applyNumberFormat="1" applyAlignment="1"/>
    <xf numFmtId="171" fontId="0" fillId="0" borderId="0" xfId="0" applyNumberFormat="1" applyAlignment="1"/>
    <xf numFmtId="167" fontId="0" fillId="0" borderId="1" xfId="0" applyNumberFormat="1" applyBorder="1" applyAlignment="1"/>
    <xf numFmtId="170" fontId="0" fillId="0" borderId="1" xfId="0" applyNumberFormat="1" applyBorder="1" applyAlignment="1"/>
    <xf numFmtId="172" fontId="0" fillId="0" borderId="0" xfId="0" applyNumberFormat="1" applyAlignment="1"/>
    <xf numFmtId="169" fontId="0" fillId="0" borderId="1" xfId="0" applyNumberFormat="1" applyBorder="1" applyAlignment="1"/>
    <xf numFmtId="168" fontId="0" fillId="0" borderId="1" xfId="0" applyNumberForma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6.png"/></Relationships>
</file>

<file path=xl/charts/_rels/chart10.xml.rels><?xml version="1.0" encoding="UTF-8" standalone="yes"?>
<Relationships xmlns="http://schemas.openxmlformats.org/package/2006/relationships"><Relationship Id="rId1" Type="http://schemas.openxmlformats.org/officeDocument/2006/relationships/image" Target="../media/image6.png"/></Relationships>
</file>

<file path=xl/charts/_rels/chart11.xml.rels><?xml version="1.0" encoding="UTF-8" standalone="yes"?>
<Relationships xmlns="http://schemas.openxmlformats.org/package/2006/relationships"><Relationship Id="rId1" Type="http://schemas.openxmlformats.org/officeDocument/2006/relationships/image" Target="../media/image6.png"/></Relationships>
</file>

<file path=xl/charts/_rels/chart12.xml.rels><?xml version="1.0" encoding="UTF-8" standalone="yes"?>
<Relationships xmlns="http://schemas.openxmlformats.org/package/2006/relationships"><Relationship Id="rId1" Type="http://schemas.openxmlformats.org/officeDocument/2006/relationships/image" Target="../media/image6.png"/></Relationships>
</file>

<file path=xl/charts/_rels/chart13.xml.rels><?xml version="1.0" encoding="UTF-8" standalone="yes"?>
<Relationships xmlns="http://schemas.openxmlformats.org/package/2006/relationships"><Relationship Id="rId1" Type="http://schemas.openxmlformats.org/officeDocument/2006/relationships/image" Target="../media/image6.png"/></Relationships>
</file>

<file path=xl/charts/_rels/chart14.xml.rels><?xml version="1.0" encoding="UTF-8" standalone="yes"?>
<Relationships xmlns="http://schemas.openxmlformats.org/package/2006/relationships"><Relationship Id="rId1" Type="http://schemas.openxmlformats.org/officeDocument/2006/relationships/image" Target="../media/image6.png"/></Relationships>
</file>

<file path=xl/charts/_rels/chart15.xml.rels><?xml version="1.0" encoding="UTF-8" standalone="yes"?>
<Relationships xmlns="http://schemas.openxmlformats.org/package/2006/relationships"><Relationship Id="rId1" Type="http://schemas.openxmlformats.org/officeDocument/2006/relationships/image" Target="../media/image6.png"/></Relationships>
</file>

<file path=xl/charts/_rels/chart17.xml.rels><?xml version="1.0" encoding="UTF-8" standalone="yes"?>
<Relationships xmlns="http://schemas.openxmlformats.org/package/2006/relationships"><Relationship Id="rId1" Type="http://schemas.openxmlformats.org/officeDocument/2006/relationships/image" Target="../media/image6.png"/></Relationships>
</file>

<file path=xl/charts/_rels/chart18.xml.rels><?xml version="1.0" encoding="UTF-8" standalone="yes"?>
<Relationships xmlns="http://schemas.openxmlformats.org/package/2006/relationships"><Relationship Id="rId1" Type="http://schemas.openxmlformats.org/officeDocument/2006/relationships/image" Target="../media/image6.png"/></Relationships>
</file>

<file path=xl/charts/_rels/chart19.xml.rels><?xml version="1.0" encoding="UTF-8" standalone="yes"?>
<Relationships xmlns="http://schemas.openxmlformats.org/package/2006/relationships"><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1" Type="http://schemas.openxmlformats.org/officeDocument/2006/relationships/image" Target="../media/image6.png"/></Relationships>
</file>

<file path=xl/charts/_rels/chart20.xml.rels><?xml version="1.0" encoding="UTF-8" standalone="yes"?>
<Relationships xmlns="http://schemas.openxmlformats.org/package/2006/relationships"><Relationship Id="rId1" Type="http://schemas.openxmlformats.org/officeDocument/2006/relationships/image" Target="../media/image6.png"/></Relationships>
</file>

<file path=xl/charts/_rels/chart21.xml.rels><?xml version="1.0" encoding="UTF-8" standalone="yes"?>
<Relationships xmlns="http://schemas.openxmlformats.org/package/2006/relationships"><Relationship Id="rId1" Type="http://schemas.openxmlformats.org/officeDocument/2006/relationships/image" Target="../media/image6.png"/></Relationships>
</file>

<file path=xl/charts/_rels/chart22.xml.rels><?xml version="1.0" encoding="UTF-8" standalone="yes"?>
<Relationships xmlns="http://schemas.openxmlformats.org/package/2006/relationships"><Relationship Id="rId1" Type="http://schemas.openxmlformats.org/officeDocument/2006/relationships/image" Target="../media/image6.png"/></Relationships>
</file>

<file path=xl/charts/_rels/chart23.xml.rels><?xml version="1.0" encoding="UTF-8" standalone="yes"?>
<Relationships xmlns="http://schemas.openxmlformats.org/package/2006/relationships"><Relationship Id="rId1" Type="http://schemas.openxmlformats.org/officeDocument/2006/relationships/image" Target="../media/image6.png"/></Relationships>
</file>

<file path=xl/charts/_rels/chart24.xml.rels><?xml version="1.0" encoding="UTF-8" standalone="yes"?>
<Relationships xmlns="http://schemas.openxmlformats.org/package/2006/relationships"><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1" Type="http://schemas.openxmlformats.org/officeDocument/2006/relationships/image" Target="../media/image6.png"/></Relationships>
</file>

<file path=xl/charts/_rels/chart5.xml.rels><?xml version="1.0" encoding="UTF-8" standalone="yes"?>
<Relationships xmlns="http://schemas.openxmlformats.org/package/2006/relationships"><Relationship Id="rId1" Type="http://schemas.openxmlformats.org/officeDocument/2006/relationships/image" Target="../media/image6.png"/></Relationships>
</file>

<file path=xl/charts/_rels/chart6.xml.rels><?xml version="1.0" encoding="UTF-8" standalone="yes"?>
<Relationships xmlns="http://schemas.openxmlformats.org/package/2006/relationships"><Relationship Id="rId1" Type="http://schemas.openxmlformats.org/officeDocument/2006/relationships/image" Target="../media/image6.png"/></Relationships>
</file>

<file path=xl/charts/_rels/chart7.xml.rels><?xml version="1.0" encoding="UTF-8" standalone="yes"?>
<Relationships xmlns="http://schemas.openxmlformats.org/package/2006/relationships"><Relationship Id="rId1" Type="http://schemas.openxmlformats.org/officeDocument/2006/relationships/image" Target="../media/image6.png"/></Relationships>
</file>

<file path=xl/charts/_rels/chart8.xml.rels><?xml version="1.0" encoding="UTF-8" standalone="yes"?>
<Relationships xmlns="http://schemas.openxmlformats.org/package/2006/relationships"><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Levels bar chart</a:t>
            </a:r>
          </a:p>
        </c:rich>
      </c:tx>
      <c:overlay val="0"/>
    </c:title>
    <c:autoTitleDeleted val="0"/>
    <c:plotArea>
      <c:layout/>
      <c:barChart>
        <c:barDir val="bar"/>
        <c:grouping val="clustered"/>
        <c:varyColors val="0"/>
        <c:ser>
          <c:idx val="0"/>
          <c:order val="0"/>
          <c:tx>
            <c:v/>
          </c:tx>
          <c:spPr>
            <a:solidFill>
              <a:srgbClr val="2A7498"/>
            </a:solidFill>
            <a:ln>
              <a:solidFill>
                <a:srgbClr val="2A7498"/>
              </a:solidFill>
              <a:prstDash val="solid"/>
            </a:ln>
          </c:spPr>
          <c:invertIfNegative val="0"/>
          <c:cat>
            <c:strRef>
              <c:f>AHC!$B$46:$B$245</c:f>
              <c:strCache>
                <c:ptCount val="200"/>
                <c:pt idx="0">
                  <c:v>401</c:v>
                </c:pt>
                <c:pt idx="1">
                  <c:v>400</c:v>
                </c:pt>
                <c:pt idx="2">
                  <c:v>399</c:v>
                </c:pt>
                <c:pt idx="3">
                  <c:v>398</c:v>
                </c:pt>
                <c:pt idx="4">
                  <c:v>397</c:v>
                </c:pt>
                <c:pt idx="5">
                  <c:v>396</c:v>
                </c:pt>
                <c:pt idx="6">
                  <c:v>395</c:v>
                </c:pt>
                <c:pt idx="7">
                  <c:v>394</c:v>
                </c:pt>
                <c:pt idx="8">
                  <c:v>393</c:v>
                </c:pt>
                <c:pt idx="9">
                  <c:v>392</c:v>
                </c:pt>
                <c:pt idx="10">
                  <c:v>391</c:v>
                </c:pt>
                <c:pt idx="11">
                  <c:v>390</c:v>
                </c:pt>
                <c:pt idx="12">
                  <c:v>389</c:v>
                </c:pt>
                <c:pt idx="13">
                  <c:v>388</c:v>
                </c:pt>
                <c:pt idx="14">
                  <c:v>387</c:v>
                </c:pt>
                <c:pt idx="15">
                  <c:v>386</c:v>
                </c:pt>
                <c:pt idx="16">
                  <c:v>385</c:v>
                </c:pt>
                <c:pt idx="17">
                  <c:v>384</c:v>
                </c:pt>
                <c:pt idx="18">
                  <c:v>383</c:v>
                </c:pt>
                <c:pt idx="19">
                  <c:v>382</c:v>
                </c:pt>
                <c:pt idx="20">
                  <c:v>381</c:v>
                </c:pt>
                <c:pt idx="21">
                  <c:v>380</c:v>
                </c:pt>
                <c:pt idx="22">
                  <c:v>379</c:v>
                </c:pt>
                <c:pt idx="23">
                  <c:v>378</c:v>
                </c:pt>
                <c:pt idx="24">
                  <c:v>377</c:v>
                </c:pt>
                <c:pt idx="25">
                  <c:v>376</c:v>
                </c:pt>
                <c:pt idx="26">
                  <c:v>375</c:v>
                </c:pt>
                <c:pt idx="27">
                  <c:v>374</c:v>
                </c:pt>
                <c:pt idx="28">
                  <c:v>373</c:v>
                </c:pt>
                <c:pt idx="29">
                  <c:v>372</c:v>
                </c:pt>
                <c:pt idx="30">
                  <c:v>371</c:v>
                </c:pt>
                <c:pt idx="31">
                  <c:v>370</c:v>
                </c:pt>
                <c:pt idx="32">
                  <c:v>369</c:v>
                </c:pt>
                <c:pt idx="33">
                  <c:v>368</c:v>
                </c:pt>
                <c:pt idx="34">
                  <c:v>367</c:v>
                </c:pt>
                <c:pt idx="35">
                  <c:v>366</c:v>
                </c:pt>
                <c:pt idx="36">
                  <c:v>365</c:v>
                </c:pt>
                <c:pt idx="37">
                  <c:v>364</c:v>
                </c:pt>
                <c:pt idx="38">
                  <c:v>363</c:v>
                </c:pt>
                <c:pt idx="39">
                  <c:v>362</c:v>
                </c:pt>
                <c:pt idx="40">
                  <c:v>361</c:v>
                </c:pt>
                <c:pt idx="41">
                  <c:v>360</c:v>
                </c:pt>
                <c:pt idx="42">
                  <c:v>359</c:v>
                </c:pt>
                <c:pt idx="43">
                  <c:v>358</c:v>
                </c:pt>
                <c:pt idx="44">
                  <c:v>357</c:v>
                </c:pt>
                <c:pt idx="45">
                  <c:v>356</c:v>
                </c:pt>
                <c:pt idx="46">
                  <c:v>355</c:v>
                </c:pt>
                <c:pt idx="47">
                  <c:v>354</c:v>
                </c:pt>
                <c:pt idx="48">
                  <c:v>353</c:v>
                </c:pt>
                <c:pt idx="49">
                  <c:v>352</c:v>
                </c:pt>
                <c:pt idx="50">
                  <c:v>351</c:v>
                </c:pt>
                <c:pt idx="51">
                  <c:v>350</c:v>
                </c:pt>
                <c:pt idx="52">
                  <c:v>349</c:v>
                </c:pt>
                <c:pt idx="53">
                  <c:v>348</c:v>
                </c:pt>
                <c:pt idx="54">
                  <c:v>347</c:v>
                </c:pt>
                <c:pt idx="55">
                  <c:v>346</c:v>
                </c:pt>
                <c:pt idx="56">
                  <c:v>345</c:v>
                </c:pt>
                <c:pt idx="57">
                  <c:v>344</c:v>
                </c:pt>
                <c:pt idx="58">
                  <c:v>343</c:v>
                </c:pt>
                <c:pt idx="59">
                  <c:v>342</c:v>
                </c:pt>
                <c:pt idx="60">
                  <c:v>341</c:v>
                </c:pt>
                <c:pt idx="61">
                  <c:v>340</c:v>
                </c:pt>
                <c:pt idx="62">
                  <c:v>339</c:v>
                </c:pt>
                <c:pt idx="63">
                  <c:v>338</c:v>
                </c:pt>
                <c:pt idx="64">
                  <c:v>337</c:v>
                </c:pt>
                <c:pt idx="65">
                  <c:v>336</c:v>
                </c:pt>
                <c:pt idx="66">
                  <c:v>335</c:v>
                </c:pt>
                <c:pt idx="67">
                  <c:v>334</c:v>
                </c:pt>
                <c:pt idx="68">
                  <c:v>333</c:v>
                </c:pt>
                <c:pt idx="69">
                  <c:v>332</c:v>
                </c:pt>
                <c:pt idx="70">
                  <c:v>331</c:v>
                </c:pt>
                <c:pt idx="71">
                  <c:v>330</c:v>
                </c:pt>
                <c:pt idx="72">
                  <c:v>329</c:v>
                </c:pt>
                <c:pt idx="73">
                  <c:v>328</c:v>
                </c:pt>
                <c:pt idx="74">
                  <c:v>327</c:v>
                </c:pt>
                <c:pt idx="75">
                  <c:v>326</c:v>
                </c:pt>
                <c:pt idx="76">
                  <c:v>325</c:v>
                </c:pt>
                <c:pt idx="77">
                  <c:v>324</c:v>
                </c:pt>
                <c:pt idx="78">
                  <c:v>323</c:v>
                </c:pt>
                <c:pt idx="79">
                  <c:v>322</c:v>
                </c:pt>
                <c:pt idx="80">
                  <c:v>321</c:v>
                </c:pt>
                <c:pt idx="81">
                  <c:v>320</c:v>
                </c:pt>
                <c:pt idx="82">
                  <c:v>319</c:v>
                </c:pt>
                <c:pt idx="83">
                  <c:v>318</c:v>
                </c:pt>
                <c:pt idx="84">
                  <c:v>317</c:v>
                </c:pt>
                <c:pt idx="85">
                  <c:v>316</c:v>
                </c:pt>
                <c:pt idx="86">
                  <c:v>315</c:v>
                </c:pt>
                <c:pt idx="87">
                  <c:v>314</c:v>
                </c:pt>
                <c:pt idx="88">
                  <c:v>313</c:v>
                </c:pt>
                <c:pt idx="89">
                  <c:v>312</c:v>
                </c:pt>
                <c:pt idx="90">
                  <c:v>311</c:v>
                </c:pt>
                <c:pt idx="91">
                  <c:v>310</c:v>
                </c:pt>
                <c:pt idx="92">
                  <c:v>309</c:v>
                </c:pt>
                <c:pt idx="93">
                  <c:v>308</c:v>
                </c:pt>
                <c:pt idx="94">
                  <c:v>307</c:v>
                </c:pt>
                <c:pt idx="95">
                  <c:v>306</c:v>
                </c:pt>
                <c:pt idx="96">
                  <c:v>305</c:v>
                </c:pt>
                <c:pt idx="97">
                  <c:v>304</c:v>
                </c:pt>
                <c:pt idx="98">
                  <c:v>303</c:v>
                </c:pt>
                <c:pt idx="99">
                  <c:v>302</c:v>
                </c:pt>
                <c:pt idx="100">
                  <c:v>301</c:v>
                </c:pt>
                <c:pt idx="101">
                  <c:v>300</c:v>
                </c:pt>
                <c:pt idx="102">
                  <c:v>299</c:v>
                </c:pt>
                <c:pt idx="103">
                  <c:v>298</c:v>
                </c:pt>
                <c:pt idx="104">
                  <c:v>297</c:v>
                </c:pt>
                <c:pt idx="105">
                  <c:v>296</c:v>
                </c:pt>
                <c:pt idx="106">
                  <c:v>295</c:v>
                </c:pt>
                <c:pt idx="107">
                  <c:v>294</c:v>
                </c:pt>
                <c:pt idx="108">
                  <c:v>293</c:v>
                </c:pt>
                <c:pt idx="109">
                  <c:v>292</c:v>
                </c:pt>
                <c:pt idx="110">
                  <c:v>291</c:v>
                </c:pt>
                <c:pt idx="111">
                  <c:v>290</c:v>
                </c:pt>
                <c:pt idx="112">
                  <c:v>289</c:v>
                </c:pt>
                <c:pt idx="113">
                  <c:v>288</c:v>
                </c:pt>
                <c:pt idx="114">
                  <c:v>287</c:v>
                </c:pt>
                <c:pt idx="115">
                  <c:v>286</c:v>
                </c:pt>
                <c:pt idx="116">
                  <c:v>285</c:v>
                </c:pt>
                <c:pt idx="117">
                  <c:v>284</c:v>
                </c:pt>
                <c:pt idx="118">
                  <c:v>283</c:v>
                </c:pt>
                <c:pt idx="119">
                  <c:v>282</c:v>
                </c:pt>
                <c:pt idx="120">
                  <c:v>281</c:v>
                </c:pt>
                <c:pt idx="121">
                  <c:v>280</c:v>
                </c:pt>
                <c:pt idx="122">
                  <c:v>279</c:v>
                </c:pt>
                <c:pt idx="123">
                  <c:v>278</c:v>
                </c:pt>
                <c:pt idx="124">
                  <c:v>277</c:v>
                </c:pt>
                <c:pt idx="125">
                  <c:v>276</c:v>
                </c:pt>
                <c:pt idx="126">
                  <c:v>275</c:v>
                </c:pt>
                <c:pt idx="127">
                  <c:v>274</c:v>
                </c:pt>
                <c:pt idx="128">
                  <c:v>273</c:v>
                </c:pt>
                <c:pt idx="129">
                  <c:v>272</c:v>
                </c:pt>
                <c:pt idx="130">
                  <c:v>271</c:v>
                </c:pt>
                <c:pt idx="131">
                  <c:v>270</c:v>
                </c:pt>
                <c:pt idx="132">
                  <c:v>269</c:v>
                </c:pt>
                <c:pt idx="133">
                  <c:v>268</c:v>
                </c:pt>
                <c:pt idx="134">
                  <c:v>267</c:v>
                </c:pt>
                <c:pt idx="135">
                  <c:v>266</c:v>
                </c:pt>
                <c:pt idx="136">
                  <c:v>265</c:v>
                </c:pt>
                <c:pt idx="137">
                  <c:v>264</c:v>
                </c:pt>
                <c:pt idx="138">
                  <c:v>263</c:v>
                </c:pt>
                <c:pt idx="139">
                  <c:v>262</c:v>
                </c:pt>
                <c:pt idx="140">
                  <c:v>261</c:v>
                </c:pt>
                <c:pt idx="141">
                  <c:v>260</c:v>
                </c:pt>
                <c:pt idx="142">
                  <c:v>259</c:v>
                </c:pt>
                <c:pt idx="143">
                  <c:v>258</c:v>
                </c:pt>
                <c:pt idx="144">
                  <c:v>257</c:v>
                </c:pt>
                <c:pt idx="145">
                  <c:v>256</c:v>
                </c:pt>
                <c:pt idx="146">
                  <c:v>255</c:v>
                </c:pt>
                <c:pt idx="147">
                  <c:v>254</c:v>
                </c:pt>
                <c:pt idx="148">
                  <c:v>253</c:v>
                </c:pt>
                <c:pt idx="149">
                  <c:v>252</c:v>
                </c:pt>
                <c:pt idx="150">
                  <c:v>251</c:v>
                </c:pt>
                <c:pt idx="151">
                  <c:v>250</c:v>
                </c:pt>
                <c:pt idx="152">
                  <c:v>249</c:v>
                </c:pt>
                <c:pt idx="153">
                  <c:v>248</c:v>
                </c:pt>
                <c:pt idx="154">
                  <c:v>247</c:v>
                </c:pt>
                <c:pt idx="155">
                  <c:v>246</c:v>
                </c:pt>
                <c:pt idx="156">
                  <c:v>245</c:v>
                </c:pt>
                <c:pt idx="157">
                  <c:v>244</c:v>
                </c:pt>
                <c:pt idx="158">
                  <c:v>243</c:v>
                </c:pt>
                <c:pt idx="159">
                  <c:v>242</c:v>
                </c:pt>
                <c:pt idx="160">
                  <c:v>241</c:v>
                </c:pt>
                <c:pt idx="161">
                  <c:v>240</c:v>
                </c:pt>
                <c:pt idx="162">
                  <c:v>239</c:v>
                </c:pt>
                <c:pt idx="163">
                  <c:v>238</c:v>
                </c:pt>
                <c:pt idx="164">
                  <c:v>237</c:v>
                </c:pt>
                <c:pt idx="165">
                  <c:v>236</c:v>
                </c:pt>
                <c:pt idx="166">
                  <c:v>235</c:v>
                </c:pt>
                <c:pt idx="167">
                  <c:v>234</c:v>
                </c:pt>
                <c:pt idx="168">
                  <c:v>233</c:v>
                </c:pt>
                <c:pt idx="169">
                  <c:v>232</c:v>
                </c:pt>
                <c:pt idx="170">
                  <c:v>231</c:v>
                </c:pt>
                <c:pt idx="171">
                  <c:v>230</c:v>
                </c:pt>
                <c:pt idx="172">
                  <c:v>229</c:v>
                </c:pt>
                <c:pt idx="173">
                  <c:v>228</c:v>
                </c:pt>
                <c:pt idx="174">
                  <c:v>227</c:v>
                </c:pt>
                <c:pt idx="175">
                  <c:v>226</c:v>
                </c:pt>
                <c:pt idx="176">
                  <c:v>225</c:v>
                </c:pt>
                <c:pt idx="177">
                  <c:v>224</c:v>
                </c:pt>
                <c:pt idx="178">
                  <c:v>223</c:v>
                </c:pt>
                <c:pt idx="179">
                  <c:v>222</c:v>
                </c:pt>
                <c:pt idx="180">
                  <c:v>221</c:v>
                </c:pt>
                <c:pt idx="181">
                  <c:v>220</c:v>
                </c:pt>
                <c:pt idx="182">
                  <c:v>219</c:v>
                </c:pt>
                <c:pt idx="183">
                  <c:v>218</c:v>
                </c:pt>
                <c:pt idx="184">
                  <c:v>217</c:v>
                </c:pt>
                <c:pt idx="185">
                  <c:v>216</c:v>
                </c:pt>
                <c:pt idx="186">
                  <c:v>215</c:v>
                </c:pt>
                <c:pt idx="187">
                  <c:v>214</c:v>
                </c:pt>
                <c:pt idx="188">
                  <c:v>213</c:v>
                </c:pt>
                <c:pt idx="189">
                  <c:v>212</c:v>
                </c:pt>
                <c:pt idx="190">
                  <c:v>211</c:v>
                </c:pt>
                <c:pt idx="191">
                  <c:v>210</c:v>
                </c:pt>
                <c:pt idx="192">
                  <c:v>209</c:v>
                </c:pt>
                <c:pt idx="193">
                  <c:v>208</c:v>
                </c:pt>
                <c:pt idx="194">
                  <c:v>207</c:v>
                </c:pt>
                <c:pt idx="195">
                  <c:v>206</c:v>
                </c:pt>
                <c:pt idx="196">
                  <c:v>205</c:v>
                </c:pt>
                <c:pt idx="197">
                  <c:v>204</c:v>
                </c:pt>
                <c:pt idx="198">
                  <c:v>203</c:v>
                </c:pt>
                <c:pt idx="199">
                  <c:v>202</c:v>
                </c:pt>
              </c:strCache>
            </c:strRef>
          </c:cat>
          <c:val>
            <c:numRef>
              <c:f>AHC!$C$46:$C$245</c:f>
              <c:numCache>
                <c:formatCode>0.000</c:formatCode>
                <c:ptCount val="200"/>
                <c:pt idx="0">
                  <c:v>228.70270070203227</c:v>
                </c:pt>
                <c:pt idx="1">
                  <c:v>129.83591360509789</c:v>
                </c:pt>
                <c:pt idx="2">
                  <c:v>91.617046664636348</c:v>
                </c:pt>
                <c:pt idx="3">
                  <c:v>42.033864258388874</c:v>
                </c:pt>
                <c:pt idx="4">
                  <c:v>39.349204190046628</c:v>
                </c:pt>
                <c:pt idx="5">
                  <c:v>31.82704120703584</c:v>
                </c:pt>
                <c:pt idx="6">
                  <c:v>29.844516923611106</c:v>
                </c:pt>
                <c:pt idx="7">
                  <c:v>16.43715298504447</c:v>
                </c:pt>
                <c:pt idx="8">
                  <c:v>14.336268562868687</c:v>
                </c:pt>
                <c:pt idx="9">
                  <c:v>10.290106457116959</c:v>
                </c:pt>
                <c:pt idx="10">
                  <c:v>9.719934137202797</c:v>
                </c:pt>
                <c:pt idx="11">
                  <c:v>9.678820787500003</c:v>
                </c:pt>
                <c:pt idx="12">
                  <c:v>8.2063695249999995</c:v>
                </c:pt>
                <c:pt idx="13">
                  <c:v>7.9404163903552627</c:v>
                </c:pt>
                <c:pt idx="14">
                  <c:v>7.2186875453333306</c:v>
                </c:pt>
                <c:pt idx="15">
                  <c:v>4.6386193400000009</c:v>
                </c:pt>
                <c:pt idx="16">
                  <c:v>4.6262209588513343</c:v>
                </c:pt>
                <c:pt idx="17">
                  <c:v>4.2362230428571426</c:v>
                </c:pt>
                <c:pt idx="18">
                  <c:v>3.9039077724047626</c:v>
                </c:pt>
                <c:pt idx="19">
                  <c:v>3.8673714198484843</c:v>
                </c:pt>
                <c:pt idx="20">
                  <c:v>3.5397848437500015</c:v>
                </c:pt>
                <c:pt idx="21">
                  <c:v>3.4806835</c:v>
                </c:pt>
                <c:pt idx="22">
                  <c:v>3.0455280123438913</c:v>
                </c:pt>
                <c:pt idx="23">
                  <c:v>2.7547279280075196</c:v>
                </c:pt>
                <c:pt idx="24">
                  <c:v>2.7146396892982461</c:v>
                </c:pt>
                <c:pt idx="25">
                  <c:v>2.6891808848868779</c:v>
                </c:pt>
                <c:pt idx="26">
                  <c:v>2.6747531071428576</c:v>
                </c:pt>
                <c:pt idx="27">
                  <c:v>2.6447973604803918</c:v>
                </c:pt>
                <c:pt idx="28">
                  <c:v>2.3128471433566435</c:v>
                </c:pt>
                <c:pt idx="29">
                  <c:v>2.1883537499999997</c:v>
                </c:pt>
                <c:pt idx="30">
                  <c:v>2.0506962823529413</c:v>
                </c:pt>
                <c:pt idx="31">
                  <c:v>1.9707906666666677</c:v>
                </c:pt>
                <c:pt idx="32">
                  <c:v>1.872715666666666</c:v>
                </c:pt>
                <c:pt idx="33">
                  <c:v>1.8003804983333325</c:v>
                </c:pt>
                <c:pt idx="34">
                  <c:v>1.560096466619046</c:v>
                </c:pt>
                <c:pt idx="35">
                  <c:v>1.5429408453333331</c:v>
                </c:pt>
                <c:pt idx="36">
                  <c:v>1.5387066666666671</c:v>
                </c:pt>
                <c:pt idx="37">
                  <c:v>1.4828153247863243</c:v>
                </c:pt>
                <c:pt idx="38">
                  <c:v>1.4297478400000003</c:v>
                </c:pt>
                <c:pt idx="39">
                  <c:v>1.4170265666666668</c:v>
                </c:pt>
                <c:pt idx="40">
                  <c:v>1.3884490343406592</c:v>
                </c:pt>
                <c:pt idx="41">
                  <c:v>1.3297100750000002</c:v>
                </c:pt>
                <c:pt idx="42">
                  <c:v>1.2291525000000003</c:v>
                </c:pt>
                <c:pt idx="43">
                  <c:v>1.1733970000000005</c:v>
                </c:pt>
                <c:pt idx="44">
                  <c:v>1.1624954999999999</c:v>
                </c:pt>
                <c:pt idx="45">
                  <c:v>1.0806702083333333</c:v>
                </c:pt>
                <c:pt idx="46">
                  <c:v>1.032029419214286</c:v>
                </c:pt>
                <c:pt idx="47">
                  <c:v>1.0147996515151518</c:v>
                </c:pt>
                <c:pt idx="48">
                  <c:v>0.99944545466666668</c:v>
                </c:pt>
                <c:pt idx="49">
                  <c:v>0.96200693749999977</c:v>
                </c:pt>
                <c:pt idx="50">
                  <c:v>0.91259216666666598</c:v>
                </c:pt>
                <c:pt idx="51">
                  <c:v>0.90656999999999999</c:v>
                </c:pt>
                <c:pt idx="52">
                  <c:v>0.8972174008333329</c:v>
                </c:pt>
                <c:pt idx="53">
                  <c:v>0.88878532614285699</c:v>
                </c:pt>
                <c:pt idx="54">
                  <c:v>0.85849216666666694</c:v>
                </c:pt>
                <c:pt idx="55">
                  <c:v>0.85691284000000045</c:v>
                </c:pt>
                <c:pt idx="56">
                  <c:v>0.8556050333333336</c:v>
                </c:pt>
                <c:pt idx="57">
                  <c:v>0.81780562499999998</c:v>
                </c:pt>
                <c:pt idx="58">
                  <c:v>0.80587030000000048</c:v>
                </c:pt>
                <c:pt idx="59">
                  <c:v>0.78450276666666685</c:v>
                </c:pt>
                <c:pt idx="60">
                  <c:v>0.74661858533333381</c:v>
                </c:pt>
                <c:pt idx="61">
                  <c:v>0.74012801466666689</c:v>
                </c:pt>
                <c:pt idx="62">
                  <c:v>0.72909580536842111</c:v>
                </c:pt>
                <c:pt idx="63">
                  <c:v>0.72829330256410296</c:v>
                </c:pt>
                <c:pt idx="64">
                  <c:v>0.71263200000000038</c:v>
                </c:pt>
                <c:pt idx="65">
                  <c:v>0.70894399999999957</c:v>
                </c:pt>
                <c:pt idx="66">
                  <c:v>0.70219377777777747</c:v>
                </c:pt>
                <c:pt idx="67">
                  <c:v>0.68430456666666661</c:v>
                </c:pt>
                <c:pt idx="68">
                  <c:v>0.67882575000000012</c:v>
                </c:pt>
                <c:pt idx="69">
                  <c:v>0.66534615714285716</c:v>
                </c:pt>
                <c:pt idx="70">
                  <c:v>0.65240229166666674</c:v>
                </c:pt>
                <c:pt idx="71">
                  <c:v>0.62951691666666654</c:v>
                </c:pt>
                <c:pt idx="72">
                  <c:v>0.58467345833333306</c:v>
                </c:pt>
                <c:pt idx="73">
                  <c:v>0.56178864285714303</c:v>
                </c:pt>
                <c:pt idx="74">
                  <c:v>0.50318899999999989</c:v>
                </c:pt>
                <c:pt idx="75">
                  <c:v>0.45749450000000008</c:v>
                </c:pt>
                <c:pt idx="76">
                  <c:v>0.45253850000000007</c:v>
                </c:pt>
                <c:pt idx="77">
                  <c:v>0.44374876119047646</c:v>
                </c:pt>
                <c:pt idx="78">
                  <c:v>0.43731850000000011</c:v>
                </c:pt>
                <c:pt idx="79">
                  <c:v>0.42236949999999984</c:v>
                </c:pt>
                <c:pt idx="80">
                  <c:v>0.41940149999999993</c:v>
                </c:pt>
                <c:pt idx="81">
                  <c:v>0.40214990000000012</c:v>
                </c:pt>
                <c:pt idx="82">
                  <c:v>0.39246967999999999</c:v>
                </c:pt>
                <c:pt idx="83">
                  <c:v>0.39150817500000001</c:v>
                </c:pt>
                <c:pt idx="84">
                  <c:v>0.38961310000000005</c:v>
                </c:pt>
                <c:pt idx="85">
                  <c:v>0.38377499999999987</c:v>
                </c:pt>
                <c:pt idx="86">
                  <c:v>0.38160919999999998</c:v>
                </c:pt>
                <c:pt idx="87">
                  <c:v>0.37465389999999982</c:v>
                </c:pt>
                <c:pt idx="88">
                  <c:v>0.37092025000000017</c:v>
                </c:pt>
                <c:pt idx="89">
                  <c:v>0.36622749999999993</c:v>
                </c:pt>
                <c:pt idx="90">
                  <c:v>0.34965591666666662</c:v>
                </c:pt>
                <c:pt idx="91">
                  <c:v>0.34389866666666669</c:v>
                </c:pt>
                <c:pt idx="92">
                  <c:v>0.32349166666666646</c:v>
                </c:pt>
                <c:pt idx="93">
                  <c:v>0.31483149524999993</c:v>
                </c:pt>
                <c:pt idx="94">
                  <c:v>0.29325986666666648</c:v>
                </c:pt>
                <c:pt idx="95">
                  <c:v>0.28214660416666654</c:v>
                </c:pt>
                <c:pt idx="96">
                  <c:v>0.27368402666666669</c:v>
                </c:pt>
                <c:pt idx="97">
                  <c:v>0.27167600000000031</c:v>
                </c:pt>
                <c:pt idx="98">
                  <c:v>0.24986633333333352</c:v>
                </c:pt>
                <c:pt idx="99">
                  <c:v>0.24443816500000001</c:v>
                </c:pt>
                <c:pt idx="100">
                  <c:v>0.24336383333333333</c:v>
                </c:pt>
                <c:pt idx="101">
                  <c:v>0.23862033333333335</c:v>
                </c:pt>
                <c:pt idx="102">
                  <c:v>0.23538249999999997</c:v>
                </c:pt>
                <c:pt idx="103">
                  <c:v>0.22132650000000023</c:v>
                </c:pt>
                <c:pt idx="104">
                  <c:v>0.21928183333333329</c:v>
                </c:pt>
                <c:pt idx="105">
                  <c:v>0.213836625</c:v>
                </c:pt>
                <c:pt idx="106">
                  <c:v>0.20920800000000012</c:v>
                </c:pt>
                <c:pt idx="107">
                  <c:v>0.20782917999999975</c:v>
                </c:pt>
                <c:pt idx="108">
                  <c:v>0.20774700000000007</c:v>
                </c:pt>
                <c:pt idx="109">
                  <c:v>0.20532533333333325</c:v>
                </c:pt>
                <c:pt idx="110">
                  <c:v>0.19791300000000006</c:v>
                </c:pt>
                <c:pt idx="111">
                  <c:v>0.19554949999999968</c:v>
                </c:pt>
                <c:pt idx="112">
                  <c:v>0.19338750000000002</c:v>
                </c:pt>
                <c:pt idx="113">
                  <c:v>0.19028333333333336</c:v>
                </c:pt>
                <c:pt idx="114">
                  <c:v>0.18760405000000008</c:v>
                </c:pt>
                <c:pt idx="115">
                  <c:v>0.18550400000000011</c:v>
                </c:pt>
                <c:pt idx="116">
                  <c:v>0.18488154166666665</c:v>
                </c:pt>
                <c:pt idx="117">
                  <c:v>0.18177124999999997</c:v>
                </c:pt>
                <c:pt idx="118">
                  <c:v>0.17415083333333314</c:v>
                </c:pt>
                <c:pt idx="119">
                  <c:v>0.17412562500000006</c:v>
                </c:pt>
                <c:pt idx="120">
                  <c:v>0.16942524999999994</c:v>
                </c:pt>
                <c:pt idx="121">
                  <c:v>0.16577249999999999</c:v>
                </c:pt>
                <c:pt idx="122">
                  <c:v>0.16562250000000006</c:v>
                </c:pt>
                <c:pt idx="123">
                  <c:v>0.16313549999999993</c:v>
                </c:pt>
                <c:pt idx="124">
                  <c:v>0.16294399999999989</c:v>
                </c:pt>
                <c:pt idx="125">
                  <c:v>0.16269830166666654</c:v>
                </c:pt>
                <c:pt idx="126">
                  <c:v>0.16003200000000006</c:v>
                </c:pt>
                <c:pt idx="127">
                  <c:v>0.15732299999999999</c:v>
                </c:pt>
                <c:pt idx="128">
                  <c:v>0.15564766208333328</c:v>
                </c:pt>
                <c:pt idx="129">
                  <c:v>0.14725924999999995</c:v>
                </c:pt>
                <c:pt idx="130">
                  <c:v>0.13784400000000005</c:v>
                </c:pt>
                <c:pt idx="131">
                  <c:v>0.13733450000000003</c:v>
                </c:pt>
                <c:pt idx="132">
                  <c:v>0.12802283333333339</c:v>
                </c:pt>
                <c:pt idx="133">
                  <c:v>0.1257300000000002</c:v>
                </c:pt>
                <c:pt idx="134">
                  <c:v>0.12071500000000006</c:v>
                </c:pt>
                <c:pt idx="135">
                  <c:v>0.1200285</c:v>
                </c:pt>
                <c:pt idx="136">
                  <c:v>0.11993799999999996</c:v>
                </c:pt>
                <c:pt idx="137">
                  <c:v>0.11724950000000005</c:v>
                </c:pt>
                <c:pt idx="138">
                  <c:v>0.115047</c:v>
                </c:pt>
                <c:pt idx="139">
                  <c:v>0.11178362500000001</c:v>
                </c:pt>
                <c:pt idx="140">
                  <c:v>0.1098011250000001</c:v>
                </c:pt>
                <c:pt idx="141">
                  <c:v>0.10912050000000008</c:v>
                </c:pt>
                <c:pt idx="142">
                  <c:v>0.10596290499999998</c:v>
                </c:pt>
                <c:pt idx="143">
                  <c:v>0.10554767799999998</c:v>
                </c:pt>
                <c:pt idx="144">
                  <c:v>0.10484199999999981</c:v>
                </c:pt>
                <c:pt idx="145">
                  <c:v>0.10351000000000007</c:v>
                </c:pt>
                <c:pt idx="146">
                  <c:v>9.941199999999982E-2</c:v>
                </c:pt>
                <c:pt idx="147">
                  <c:v>9.6531500000000034E-2</c:v>
                </c:pt>
                <c:pt idx="148">
                  <c:v>9.5123000000000055E-2</c:v>
                </c:pt>
                <c:pt idx="149">
                  <c:v>9.4479605000000078E-2</c:v>
                </c:pt>
                <c:pt idx="150">
                  <c:v>8.0924500000000135E-2</c:v>
                </c:pt>
                <c:pt idx="151">
                  <c:v>7.9111999999999974E-2</c:v>
                </c:pt>
                <c:pt idx="152">
                  <c:v>7.836800000000009E-2</c:v>
                </c:pt>
                <c:pt idx="153">
                  <c:v>7.6627504999999943E-2</c:v>
                </c:pt>
                <c:pt idx="154">
                  <c:v>7.5956566666666656E-2</c:v>
                </c:pt>
                <c:pt idx="155">
                  <c:v>7.0633499999999988E-2</c:v>
                </c:pt>
                <c:pt idx="156">
                  <c:v>6.6159766666666772E-2</c:v>
                </c:pt>
                <c:pt idx="157">
                  <c:v>6.6104499999999983E-2</c:v>
                </c:pt>
                <c:pt idx="158">
                  <c:v>6.0008499999999972E-2</c:v>
                </c:pt>
                <c:pt idx="159">
                  <c:v>5.5749249999999972E-2</c:v>
                </c:pt>
                <c:pt idx="160">
                  <c:v>5.54025E-2</c:v>
                </c:pt>
                <c:pt idx="161">
                  <c:v>5.297650000000001E-2</c:v>
                </c:pt>
                <c:pt idx="162">
                  <c:v>4.9862208333333317E-2</c:v>
                </c:pt>
                <c:pt idx="163">
                  <c:v>4.9431666666666665E-2</c:v>
                </c:pt>
                <c:pt idx="164">
                  <c:v>4.647750000000004E-2</c:v>
                </c:pt>
                <c:pt idx="165">
                  <c:v>4.6085999999999953E-2</c:v>
                </c:pt>
                <c:pt idx="166">
                  <c:v>4.4248749999999858E-2</c:v>
                </c:pt>
                <c:pt idx="167">
                  <c:v>4.3942500000000009E-2</c:v>
                </c:pt>
                <c:pt idx="168">
                  <c:v>4.2350499999999951E-2</c:v>
                </c:pt>
                <c:pt idx="169">
                  <c:v>4.2220500000000029E-2</c:v>
                </c:pt>
                <c:pt idx="170">
                  <c:v>4.1606999999999977E-2</c:v>
                </c:pt>
                <c:pt idx="171">
                  <c:v>4.0407499999999978E-2</c:v>
                </c:pt>
                <c:pt idx="172">
                  <c:v>4.0093041666666718E-2</c:v>
                </c:pt>
                <c:pt idx="173">
                  <c:v>3.9036000000000036E-2</c:v>
                </c:pt>
                <c:pt idx="174">
                  <c:v>3.6618499999999977E-2</c:v>
                </c:pt>
                <c:pt idx="175">
                  <c:v>3.6532000000000016E-2</c:v>
                </c:pt>
                <c:pt idx="176">
                  <c:v>3.3345499999999986E-2</c:v>
                </c:pt>
                <c:pt idx="177">
                  <c:v>3.1412000000000051E-2</c:v>
                </c:pt>
                <c:pt idx="178">
                  <c:v>3.1326833333333401E-2</c:v>
                </c:pt>
                <c:pt idx="179">
                  <c:v>3.0531320000000008E-2</c:v>
                </c:pt>
                <c:pt idx="180">
                  <c:v>2.7216666666666701E-2</c:v>
                </c:pt>
                <c:pt idx="181">
                  <c:v>2.6448679999999992E-2</c:v>
                </c:pt>
                <c:pt idx="182">
                  <c:v>2.5232166666666674E-2</c:v>
                </c:pt>
                <c:pt idx="183">
                  <c:v>2.4043000000000005E-2</c:v>
                </c:pt>
                <c:pt idx="184">
                  <c:v>2.3885625000000004E-2</c:v>
                </c:pt>
                <c:pt idx="185">
                  <c:v>2.2352499999999977E-2</c:v>
                </c:pt>
                <c:pt idx="186">
                  <c:v>1.5812833333333248E-2</c:v>
                </c:pt>
                <c:pt idx="187">
                  <c:v>1.5142500000000005E-2</c:v>
                </c:pt>
                <c:pt idx="188">
                  <c:v>1.4276999999999998E-2</c:v>
                </c:pt>
                <c:pt idx="189">
                  <c:v>1.3220499999999958E-2</c:v>
                </c:pt>
                <c:pt idx="190">
                  <c:v>1.0884500000000012E-2</c:v>
                </c:pt>
                <c:pt idx="191">
                  <c:v>4.5211249999999922E-3</c:v>
                </c:pt>
                <c:pt idx="192">
                  <c:v>4.222000000000007E-3</c:v>
                </c:pt>
                <c:pt idx="193">
                  <c:v>4.1145000000000339E-3</c:v>
                </c:pt>
                <c:pt idx="194">
                  <c:v>3.9504999999999957E-3</c:v>
                </c:pt>
                <c:pt idx="195">
                  <c:v>2.6980000000000046E-3</c:v>
                </c:pt>
                <c:pt idx="196">
                  <c:v>1.6505000000000029E-3</c:v>
                </c:pt>
                <c:pt idx="197">
                  <c:v>2.4350000000000486E-4</c:v>
                </c:pt>
                <c:pt idx="198">
                  <c:v>1.9149999999999883E-4</c:v>
                </c:pt>
                <c:pt idx="199">
                  <c:v>0</c:v>
                </c:pt>
              </c:numCache>
            </c:numRef>
          </c:val>
          <c:extLst>
            <c:ext xmlns:c16="http://schemas.microsoft.com/office/drawing/2014/chart" uri="{C3380CC4-5D6E-409C-BE32-E72D297353CC}">
              <c16:uniqueId val="{00000000-9409-4D41-8B42-973A90576545}"/>
            </c:ext>
          </c:extLst>
        </c:ser>
        <c:dLbls>
          <c:showLegendKey val="0"/>
          <c:showVal val="0"/>
          <c:showCatName val="0"/>
          <c:showSerName val="0"/>
          <c:showPercent val="0"/>
          <c:showBubbleSize val="0"/>
        </c:dLbls>
        <c:gapWidth val="60"/>
        <c:overlap val="-30"/>
        <c:axId val="885723688"/>
        <c:axId val="885725000"/>
      </c:barChart>
      <c:catAx>
        <c:axId val="885723688"/>
        <c:scaling>
          <c:orientation val="minMax"/>
        </c:scaling>
        <c:delete val="0"/>
        <c:axPos val="l"/>
        <c:title>
          <c:tx>
            <c:rich>
              <a:bodyPr/>
              <a:lstStyle/>
              <a:p>
                <a:pPr>
                  <a:defRPr sz="800" b="0">
                    <a:latin typeface="Arial"/>
                    <a:ea typeface="Arial"/>
                    <a:cs typeface="Arial"/>
                  </a:defRPr>
                </a:pPr>
                <a:r>
                  <a:rPr lang="en-US"/>
                  <a:t>Node</a:t>
                </a:r>
              </a:p>
            </c:rich>
          </c:tx>
          <c:overlay val="0"/>
        </c:title>
        <c:numFmt formatCode="General" sourceLinked="0"/>
        <c:majorTickMark val="cross"/>
        <c:minorTickMark val="none"/>
        <c:tickLblPos val="nextTo"/>
        <c:txPr>
          <a:bodyPr rot="0" vert="horz"/>
          <a:lstStyle/>
          <a:p>
            <a:pPr>
              <a:defRPr sz="700"/>
            </a:pPr>
            <a:endParaRPr lang="en-US"/>
          </a:p>
        </c:txPr>
        <c:crossAx val="885725000"/>
        <c:crosses val="autoZero"/>
        <c:auto val="1"/>
        <c:lblAlgn val="ctr"/>
        <c:lblOffset val="100"/>
        <c:noMultiLvlLbl val="0"/>
      </c:catAx>
      <c:valAx>
        <c:axId val="885725000"/>
        <c:scaling>
          <c:orientation val="minMax"/>
        </c:scaling>
        <c:delete val="0"/>
        <c:axPos val="b"/>
        <c:title>
          <c:tx>
            <c:rich>
              <a:bodyPr/>
              <a:lstStyle/>
              <a:p>
                <a:pPr>
                  <a:defRPr sz="800" b="0">
                    <a:latin typeface="Arial"/>
                    <a:ea typeface="Arial"/>
                    <a:cs typeface="Arial"/>
                  </a:defRPr>
                </a:pPr>
                <a:r>
                  <a:rPr lang="en-US"/>
                  <a:t>Level</a:t>
                </a:r>
              </a:p>
            </c:rich>
          </c:tx>
          <c:overlay val="0"/>
        </c:title>
        <c:numFmt formatCode="General" sourceLinked="0"/>
        <c:majorTickMark val="cross"/>
        <c:minorTickMark val="none"/>
        <c:tickLblPos val="nextTo"/>
        <c:txPr>
          <a:bodyPr/>
          <a:lstStyle/>
          <a:p>
            <a:pPr>
              <a:defRPr sz="700"/>
            </a:pPr>
            <a:endParaRPr lang="en-US"/>
          </a:p>
        </c:txPr>
        <c:crossAx val="885723688"/>
        <c:crosses val="autoZero"/>
        <c:crossBetween val="between"/>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Observations (axes F1 and F2: 42.44 %)</a:t>
            </a:r>
          </a:p>
        </c:rich>
      </c:tx>
      <c:overlay val="0"/>
    </c:title>
    <c:autoTitleDeleted val="0"/>
    <c:plotArea>
      <c:layout/>
      <c:scatterChart>
        <c:scatterStyle val="lineMarker"/>
        <c:varyColors val="0"/>
        <c:ser>
          <c:idx val="0"/>
          <c:order val="0"/>
          <c:tx>
            <c:v>Active observations</c:v>
          </c:tx>
          <c:spPr>
            <a:ln w="19050">
              <a:noFill/>
            </a:ln>
            <a:effectLst/>
          </c:spPr>
          <c:marker>
            <c:symbol val="circle"/>
            <c:size val="3"/>
            <c:spPr>
              <a:solidFill>
                <a:srgbClr val="2A7498"/>
              </a:solidFill>
              <a:ln>
                <a:solidFill>
                  <a:srgbClr val="2A7498"/>
                </a:solidFill>
                <a:prstDash val="solid"/>
              </a:ln>
            </c:spPr>
          </c:marker>
          <c:dLbls>
            <c:dLbl>
              <c:idx val="0"/>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39-4025-87A1-93E564123CC6}"/>
                </c:ext>
              </c:extLst>
            </c:dLbl>
            <c:dLbl>
              <c:idx val="1"/>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739-4025-87A1-93E564123CC6}"/>
                </c:ext>
              </c:extLst>
            </c:dLbl>
            <c:dLbl>
              <c:idx val="2"/>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739-4025-87A1-93E564123CC6}"/>
                </c:ext>
              </c:extLst>
            </c:dLbl>
            <c:dLbl>
              <c:idx val="3"/>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739-4025-87A1-93E564123CC6}"/>
                </c:ext>
              </c:extLst>
            </c:dLbl>
            <c:dLbl>
              <c:idx val="4"/>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739-4025-87A1-93E564123CC6}"/>
                </c:ext>
              </c:extLst>
            </c:dLbl>
            <c:dLbl>
              <c:idx val="5"/>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739-4025-87A1-93E564123CC6}"/>
                </c:ext>
              </c:extLst>
            </c:dLbl>
            <c:dLbl>
              <c:idx val="6"/>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739-4025-87A1-93E564123CC6}"/>
                </c:ext>
              </c:extLst>
            </c:dLbl>
            <c:dLbl>
              <c:idx val="7"/>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739-4025-87A1-93E564123CC6}"/>
                </c:ext>
              </c:extLst>
            </c:dLbl>
            <c:dLbl>
              <c:idx val="8"/>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739-4025-87A1-93E564123CC6}"/>
                </c:ext>
              </c:extLst>
            </c:dLbl>
            <c:dLbl>
              <c:idx val="9"/>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739-4025-87A1-93E564123CC6}"/>
                </c:ext>
              </c:extLst>
            </c:dLbl>
            <c:dLbl>
              <c:idx val="10"/>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739-4025-87A1-93E564123CC6}"/>
                </c:ext>
              </c:extLst>
            </c:dLbl>
            <c:dLbl>
              <c:idx val="11"/>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739-4025-87A1-93E564123CC6}"/>
                </c:ext>
              </c:extLst>
            </c:dLbl>
            <c:dLbl>
              <c:idx val="12"/>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739-4025-87A1-93E564123CC6}"/>
                </c:ext>
              </c:extLst>
            </c:dLbl>
            <c:dLbl>
              <c:idx val="13"/>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739-4025-87A1-93E564123CC6}"/>
                </c:ext>
              </c:extLst>
            </c:dLbl>
            <c:dLbl>
              <c:idx val="14"/>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739-4025-87A1-93E564123CC6}"/>
                </c:ext>
              </c:extLst>
            </c:dLbl>
            <c:dLbl>
              <c:idx val="15"/>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739-4025-87A1-93E564123CC6}"/>
                </c:ext>
              </c:extLst>
            </c:dLbl>
            <c:dLbl>
              <c:idx val="16"/>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739-4025-87A1-93E564123CC6}"/>
                </c:ext>
              </c:extLst>
            </c:dLbl>
            <c:dLbl>
              <c:idx val="17"/>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739-4025-87A1-93E564123CC6}"/>
                </c:ext>
              </c:extLst>
            </c:dLbl>
            <c:dLbl>
              <c:idx val="18"/>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739-4025-87A1-93E564123CC6}"/>
                </c:ext>
              </c:extLst>
            </c:dLbl>
            <c:dLbl>
              <c:idx val="19"/>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739-4025-87A1-93E564123CC6}"/>
                </c:ext>
              </c:extLst>
            </c:dLbl>
            <c:dLbl>
              <c:idx val="20"/>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739-4025-87A1-93E564123CC6}"/>
                </c:ext>
              </c:extLst>
            </c:dLbl>
            <c:dLbl>
              <c:idx val="21"/>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739-4025-87A1-93E564123CC6}"/>
                </c:ext>
              </c:extLst>
            </c:dLbl>
            <c:dLbl>
              <c:idx val="22"/>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739-4025-87A1-93E564123CC6}"/>
                </c:ext>
              </c:extLst>
            </c:dLbl>
            <c:dLbl>
              <c:idx val="23"/>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739-4025-87A1-93E564123CC6}"/>
                </c:ext>
              </c:extLst>
            </c:dLbl>
            <c:dLbl>
              <c:idx val="24"/>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739-4025-87A1-93E564123CC6}"/>
                </c:ext>
              </c:extLst>
            </c:dLbl>
            <c:dLbl>
              <c:idx val="25"/>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739-4025-87A1-93E564123CC6}"/>
                </c:ext>
              </c:extLst>
            </c:dLbl>
            <c:dLbl>
              <c:idx val="26"/>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739-4025-87A1-93E564123CC6}"/>
                </c:ext>
              </c:extLst>
            </c:dLbl>
            <c:dLbl>
              <c:idx val="27"/>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739-4025-87A1-93E564123CC6}"/>
                </c:ext>
              </c:extLst>
            </c:dLbl>
            <c:dLbl>
              <c:idx val="28"/>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3739-4025-87A1-93E564123CC6}"/>
                </c:ext>
              </c:extLst>
            </c:dLbl>
            <c:dLbl>
              <c:idx val="29"/>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3739-4025-87A1-93E564123CC6}"/>
                </c:ext>
              </c:extLst>
            </c:dLbl>
            <c:dLbl>
              <c:idx val="30"/>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3739-4025-87A1-93E564123CC6}"/>
                </c:ext>
              </c:extLst>
            </c:dLbl>
            <c:dLbl>
              <c:idx val="31"/>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3739-4025-87A1-93E564123CC6}"/>
                </c:ext>
              </c:extLst>
            </c:dLbl>
            <c:dLbl>
              <c:idx val="32"/>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3739-4025-87A1-93E564123CC6}"/>
                </c:ext>
              </c:extLst>
            </c:dLbl>
            <c:dLbl>
              <c:idx val="33"/>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3739-4025-87A1-93E564123CC6}"/>
                </c:ext>
              </c:extLst>
            </c:dLbl>
            <c:dLbl>
              <c:idx val="34"/>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3739-4025-87A1-93E564123CC6}"/>
                </c:ext>
              </c:extLst>
            </c:dLbl>
            <c:dLbl>
              <c:idx val="35"/>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3739-4025-87A1-93E564123CC6}"/>
                </c:ext>
              </c:extLst>
            </c:dLbl>
            <c:dLbl>
              <c:idx val="36"/>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3739-4025-87A1-93E564123CC6}"/>
                </c:ext>
              </c:extLst>
            </c:dLbl>
            <c:dLbl>
              <c:idx val="37"/>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3739-4025-87A1-93E564123CC6}"/>
                </c:ext>
              </c:extLst>
            </c:dLbl>
            <c:dLbl>
              <c:idx val="38"/>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3739-4025-87A1-93E564123CC6}"/>
                </c:ext>
              </c:extLst>
            </c:dLbl>
            <c:dLbl>
              <c:idx val="39"/>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3739-4025-87A1-93E564123CC6}"/>
                </c:ext>
              </c:extLst>
            </c:dLbl>
            <c:dLbl>
              <c:idx val="40"/>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3739-4025-87A1-93E564123CC6}"/>
                </c:ext>
              </c:extLst>
            </c:dLbl>
            <c:dLbl>
              <c:idx val="41"/>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3739-4025-87A1-93E564123CC6}"/>
                </c:ext>
              </c:extLst>
            </c:dLbl>
            <c:dLbl>
              <c:idx val="42"/>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3739-4025-87A1-93E564123CC6}"/>
                </c:ext>
              </c:extLst>
            </c:dLbl>
            <c:dLbl>
              <c:idx val="43"/>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3739-4025-87A1-93E564123CC6}"/>
                </c:ext>
              </c:extLst>
            </c:dLbl>
            <c:dLbl>
              <c:idx val="44"/>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3739-4025-87A1-93E564123CC6}"/>
                </c:ext>
              </c:extLst>
            </c:dLbl>
            <c:dLbl>
              <c:idx val="45"/>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3739-4025-87A1-93E564123CC6}"/>
                </c:ext>
              </c:extLst>
            </c:dLbl>
            <c:dLbl>
              <c:idx val="46"/>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3739-4025-87A1-93E564123CC6}"/>
                </c:ext>
              </c:extLst>
            </c:dLbl>
            <c:dLbl>
              <c:idx val="47"/>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3739-4025-87A1-93E564123CC6}"/>
                </c:ext>
              </c:extLst>
            </c:dLbl>
            <c:dLbl>
              <c:idx val="48"/>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3739-4025-87A1-93E564123CC6}"/>
                </c:ext>
              </c:extLst>
            </c:dLbl>
            <c:dLbl>
              <c:idx val="49"/>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3739-4025-87A1-93E564123CC6}"/>
                </c:ext>
              </c:extLst>
            </c:dLbl>
            <c:dLbl>
              <c:idx val="50"/>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3739-4025-87A1-93E564123CC6}"/>
                </c:ext>
              </c:extLst>
            </c:dLbl>
            <c:dLbl>
              <c:idx val="51"/>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3739-4025-87A1-93E564123CC6}"/>
                </c:ext>
              </c:extLst>
            </c:dLbl>
            <c:dLbl>
              <c:idx val="52"/>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3739-4025-87A1-93E564123CC6}"/>
                </c:ext>
              </c:extLst>
            </c:dLbl>
            <c:dLbl>
              <c:idx val="53"/>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3739-4025-87A1-93E564123CC6}"/>
                </c:ext>
              </c:extLst>
            </c:dLbl>
            <c:dLbl>
              <c:idx val="54"/>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3739-4025-87A1-93E564123CC6}"/>
                </c:ext>
              </c:extLst>
            </c:dLbl>
            <c:dLbl>
              <c:idx val="55"/>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3739-4025-87A1-93E564123CC6}"/>
                </c:ext>
              </c:extLst>
            </c:dLbl>
            <c:dLbl>
              <c:idx val="56"/>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3739-4025-87A1-93E564123CC6}"/>
                </c:ext>
              </c:extLst>
            </c:dLbl>
            <c:dLbl>
              <c:idx val="57"/>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3739-4025-87A1-93E564123CC6}"/>
                </c:ext>
              </c:extLst>
            </c:dLbl>
            <c:dLbl>
              <c:idx val="58"/>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3739-4025-87A1-93E564123CC6}"/>
                </c:ext>
              </c:extLst>
            </c:dLbl>
            <c:dLbl>
              <c:idx val="59"/>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3739-4025-87A1-93E564123CC6}"/>
                </c:ext>
              </c:extLst>
            </c:dLbl>
            <c:dLbl>
              <c:idx val="60"/>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3739-4025-87A1-93E564123CC6}"/>
                </c:ext>
              </c:extLst>
            </c:dLbl>
            <c:dLbl>
              <c:idx val="61"/>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3739-4025-87A1-93E564123CC6}"/>
                </c:ext>
              </c:extLst>
            </c:dLbl>
            <c:dLbl>
              <c:idx val="62"/>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3739-4025-87A1-93E564123CC6}"/>
                </c:ext>
              </c:extLst>
            </c:dLbl>
            <c:dLbl>
              <c:idx val="63"/>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3739-4025-87A1-93E564123CC6}"/>
                </c:ext>
              </c:extLst>
            </c:dLbl>
            <c:dLbl>
              <c:idx val="64"/>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3739-4025-87A1-93E564123CC6}"/>
                </c:ext>
              </c:extLst>
            </c:dLbl>
            <c:dLbl>
              <c:idx val="65"/>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3739-4025-87A1-93E564123CC6}"/>
                </c:ext>
              </c:extLst>
            </c:dLbl>
            <c:dLbl>
              <c:idx val="66"/>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3739-4025-87A1-93E564123CC6}"/>
                </c:ext>
              </c:extLst>
            </c:dLbl>
            <c:dLbl>
              <c:idx val="67"/>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3739-4025-87A1-93E564123CC6}"/>
                </c:ext>
              </c:extLst>
            </c:dLbl>
            <c:dLbl>
              <c:idx val="68"/>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3739-4025-87A1-93E564123CC6}"/>
                </c:ext>
              </c:extLst>
            </c:dLbl>
            <c:dLbl>
              <c:idx val="69"/>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3739-4025-87A1-93E564123CC6}"/>
                </c:ext>
              </c:extLst>
            </c:dLbl>
            <c:dLbl>
              <c:idx val="70"/>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3739-4025-87A1-93E564123CC6}"/>
                </c:ext>
              </c:extLst>
            </c:dLbl>
            <c:dLbl>
              <c:idx val="71"/>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3739-4025-87A1-93E564123CC6}"/>
                </c:ext>
              </c:extLst>
            </c:dLbl>
            <c:dLbl>
              <c:idx val="72"/>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3739-4025-87A1-93E564123CC6}"/>
                </c:ext>
              </c:extLst>
            </c:dLbl>
            <c:dLbl>
              <c:idx val="73"/>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3739-4025-87A1-93E564123CC6}"/>
                </c:ext>
              </c:extLst>
            </c:dLbl>
            <c:dLbl>
              <c:idx val="74"/>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3739-4025-87A1-93E564123CC6}"/>
                </c:ext>
              </c:extLst>
            </c:dLbl>
            <c:dLbl>
              <c:idx val="75"/>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3739-4025-87A1-93E564123CC6}"/>
                </c:ext>
              </c:extLst>
            </c:dLbl>
            <c:dLbl>
              <c:idx val="76"/>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3739-4025-87A1-93E564123CC6}"/>
                </c:ext>
              </c:extLst>
            </c:dLbl>
            <c:dLbl>
              <c:idx val="77"/>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3739-4025-87A1-93E564123CC6}"/>
                </c:ext>
              </c:extLst>
            </c:dLbl>
            <c:dLbl>
              <c:idx val="78"/>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3739-4025-87A1-93E564123CC6}"/>
                </c:ext>
              </c:extLst>
            </c:dLbl>
            <c:dLbl>
              <c:idx val="79"/>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3739-4025-87A1-93E564123CC6}"/>
                </c:ext>
              </c:extLst>
            </c:dLbl>
            <c:dLbl>
              <c:idx val="80"/>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3739-4025-87A1-93E564123CC6}"/>
                </c:ext>
              </c:extLst>
            </c:dLbl>
            <c:dLbl>
              <c:idx val="81"/>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3739-4025-87A1-93E564123CC6}"/>
                </c:ext>
              </c:extLst>
            </c:dLbl>
            <c:dLbl>
              <c:idx val="82"/>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3739-4025-87A1-93E564123CC6}"/>
                </c:ext>
              </c:extLst>
            </c:dLbl>
            <c:dLbl>
              <c:idx val="83"/>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3739-4025-87A1-93E564123CC6}"/>
                </c:ext>
              </c:extLst>
            </c:dLbl>
            <c:dLbl>
              <c:idx val="84"/>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3739-4025-87A1-93E564123CC6}"/>
                </c:ext>
              </c:extLst>
            </c:dLbl>
            <c:dLbl>
              <c:idx val="85"/>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3739-4025-87A1-93E564123CC6}"/>
                </c:ext>
              </c:extLst>
            </c:dLbl>
            <c:dLbl>
              <c:idx val="86"/>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3739-4025-87A1-93E564123CC6}"/>
                </c:ext>
              </c:extLst>
            </c:dLbl>
            <c:dLbl>
              <c:idx val="87"/>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3739-4025-87A1-93E564123CC6}"/>
                </c:ext>
              </c:extLst>
            </c:dLbl>
            <c:dLbl>
              <c:idx val="88"/>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3739-4025-87A1-93E564123CC6}"/>
                </c:ext>
              </c:extLst>
            </c:dLbl>
            <c:dLbl>
              <c:idx val="89"/>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3739-4025-87A1-93E564123CC6}"/>
                </c:ext>
              </c:extLst>
            </c:dLbl>
            <c:dLbl>
              <c:idx val="90"/>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3739-4025-87A1-93E564123CC6}"/>
                </c:ext>
              </c:extLst>
            </c:dLbl>
            <c:dLbl>
              <c:idx val="91"/>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3739-4025-87A1-93E564123CC6}"/>
                </c:ext>
              </c:extLst>
            </c:dLbl>
            <c:dLbl>
              <c:idx val="92"/>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3739-4025-87A1-93E564123CC6}"/>
                </c:ext>
              </c:extLst>
            </c:dLbl>
            <c:dLbl>
              <c:idx val="93"/>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3739-4025-87A1-93E564123CC6}"/>
                </c:ext>
              </c:extLst>
            </c:dLbl>
            <c:dLbl>
              <c:idx val="94"/>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3739-4025-87A1-93E564123CC6}"/>
                </c:ext>
              </c:extLst>
            </c:dLbl>
            <c:dLbl>
              <c:idx val="95"/>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3739-4025-87A1-93E564123CC6}"/>
                </c:ext>
              </c:extLst>
            </c:dLbl>
            <c:dLbl>
              <c:idx val="96"/>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3739-4025-87A1-93E564123CC6}"/>
                </c:ext>
              </c:extLst>
            </c:dLbl>
            <c:dLbl>
              <c:idx val="97"/>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3739-4025-87A1-93E564123CC6}"/>
                </c:ext>
              </c:extLst>
            </c:dLbl>
            <c:dLbl>
              <c:idx val="98"/>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3739-4025-87A1-93E564123CC6}"/>
                </c:ext>
              </c:extLst>
            </c:dLbl>
            <c:dLbl>
              <c:idx val="99"/>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3739-4025-87A1-93E564123CC6}"/>
                </c:ext>
              </c:extLst>
            </c:dLbl>
            <c:dLbl>
              <c:idx val="100"/>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3739-4025-87A1-93E564123CC6}"/>
                </c:ext>
              </c:extLst>
            </c:dLbl>
            <c:dLbl>
              <c:idx val="101"/>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3739-4025-87A1-93E564123CC6}"/>
                </c:ext>
              </c:extLst>
            </c:dLbl>
            <c:dLbl>
              <c:idx val="102"/>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3739-4025-87A1-93E564123CC6}"/>
                </c:ext>
              </c:extLst>
            </c:dLbl>
            <c:dLbl>
              <c:idx val="103"/>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3739-4025-87A1-93E564123CC6}"/>
                </c:ext>
              </c:extLst>
            </c:dLbl>
            <c:dLbl>
              <c:idx val="104"/>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3739-4025-87A1-93E564123CC6}"/>
                </c:ext>
              </c:extLst>
            </c:dLbl>
            <c:dLbl>
              <c:idx val="105"/>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3739-4025-87A1-93E564123CC6}"/>
                </c:ext>
              </c:extLst>
            </c:dLbl>
            <c:dLbl>
              <c:idx val="106"/>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3739-4025-87A1-93E564123CC6}"/>
                </c:ext>
              </c:extLst>
            </c:dLbl>
            <c:dLbl>
              <c:idx val="107"/>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3739-4025-87A1-93E564123CC6}"/>
                </c:ext>
              </c:extLst>
            </c:dLbl>
            <c:dLbl>
              <c:idx val="108"/>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3739-4025-87A1-93E564123CC6}"/>
                </c:ext>
              </c:extLst>
            </c:dLbl>
            <c:dLbl>
              <c:idx val="109"/>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3739-4025-87A1-93E564123CC6}"/>
                </c:ext>
              </c:extLst>
            </c:dLbl>
            <c:dLbl>
              <c:idx val="110"/>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3739-4025-87A1-93E564123CC6}"/>
                </c:ext>
              </c:extLst>
            </c:dLbl>
            <c:dLbl>
              <c:idx val="111"/>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3739-4025-87A1-93E564123CC6}"/>
                </c:ext>
              </c:extLst>
            </c:dLbl>
            <c:dLbl>
              <c:idx val="112"/>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3739-4025-87A1-93E564123CC6}"/>
                </c:ext>
              </c:extLst>
            </c:dLbl>
            <c:dLbl>
              <c:idx val="113"/>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3739-4025-87A1-93E564123CC6}"/>
                </c:ext>
              </c:extLst>
            </c:dLbl>
            <c:dLbl>
              <c:idx val="114"/>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3739-4025-87A1-93E564123CC6}"/>
                </c:ext>
              </c:extLst>
            </c:dLbl>
            <c:dLbl>
              <c:idx val="115"/>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3739-4025-87A1-93E564123CC6}"/>
                </c:ext>
              </c:extLst>
            </c:dLbl>
            <c:dLbl>
              <c:idx val="116"/>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3739-4025-87A1-93E564123CC6}"/>
                </c:ext>
              </c:extLst>
            </c:dLbl>
            <c:dLbl>
              <c:idx val="117"/>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3739-4025-87A1-93E564123CC6}"/>
                </c:ext>
              </c:extLst>
            </c:dLbl>
            <c:dLbl>
              <c:idx val="118"/>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3739-4025-87A1-93E564123CC6}"/>
                </c:ext>
              </c:extLst>
            </c:dLbl>
            <c:dLbl>
              <c:idx val="119"/>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3739-4025-87A1-93E564123CC6}"/>
                </c:ext>
              </c:extLst>
            </c:dLbl>
            <c:dLbl>
              <c:idx val="120"/>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3739-4025-87A1-93E564123CC6}"/>
                </c:ext>
              </c:extLst>
            </c:dLbl>
            <c:dLbl>
              <c:idx val="121"/>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3739-4025-87A1-93E564123CC6}"/>
                </c:ext>
              </c:extLst>
            </c:dLbl>
            <c:dLbl>
              <c:idx val="122"/>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3739-4025-87A1-93E564123CC6}"/>
                </c:ext>
              </c:extLst>
            </c:dLbl>
            <c:dLbl>
              <c:idx val="123"/>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3739-4025-87A1-93E564123CC6}"/>
                </c:ext>
              </c:extLst>
            </c:dLbl>
            <c:dLbl>
              <c:idx val="124"/>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3739-4025-87A1-93E564123CC6}"/>
                </c:ext>
              </c:extLst>
            </c:dLbl>
            <c:dLbl>
              <c:idx val="125"/>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3739-4025-87A1-93E564123CC6}"/>
                </c:ext>
              </c:extLst>
            </c:dLbl>
            <c:dLbl>
              <c:idx val="126"/>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3739-4025-87A1-93E564123CC6}"/>
                </c:ext>
              </c:extLst>
            </c:dLbl>
            <c:dLbl>
              <c:idx val="127"/>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3739-4025-87A1-93E564123CC6}"/>
                </c:ext>
              </c:extLst>
            </c:dLbl>
            <c:dLbl>
              <c:idx val="128"/>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3739-4025-87A1-93E564123CC6}"/>
                </c:ext>
              </c:extLst>
            </c:dLbl>
            <c:dLbl>
              <c:idx val="129"/>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3739-4025-87A1-93E564123CC6}"/>
                </c:ext>
              </c:extLst>
            </c:dLbl>
            <c:dLbl>
              <c:idx val="130"/>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3739-4025-87A1-93E564123CC6}"/>
                </c:ext>
              </c:extLst>
            </c:dLbl>
            <c:dLbl>
              <c:idx val="131"/>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3739-4025-87A1-93E564123CC6}"/>
                </c:ext>
              </c:extLst>
            </c:dLbl>
            <c:dLbl>
              <c:idx val="132"/>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3739-4025-87A1-93E564123CC6}"/>
                </c:ext>
              </c:extLst>
            </c:dLbl>
            <c:dLbl>
              <c:idx val="133"/>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3739-4025-87A1-93E564123CC6}"/>
                </c:ext>
              </c:extLst>
            </c:dLbl>
            <c:dLbl>
              <c:idx val="134"/>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3739-4025-87A1-93E564123CC6}"/>
                </c:ext>
              </c:extLst>
            </c:dLbl>
            <c:dLbl>
              <c:idx val="135"/>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3739-4025-87A1-93E564123CC6}"/>
                </c:ext>
              </c:extLst>
            </c:dLbl>
            <c:dLbl>
              <c:idx val="136"/>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3739-4025-87A1-93E564123CC6}"/>
                </c:ext>
              </c:extLst>
            </c:dLbl>
            <c:dLbl>
              <c:idx val="137"/>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3739-4025-87A1-93E564123CC6}"/>
                </c:ext>
              </c:extLst>
            </c:dLbl>
            <c:dLbl>
              <c:idx val="138"/>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3739-4025-87A1-93E564123CC6}"/>
                </c:ext>
              </c:extLst>
            </c:dLbl>
            <c:dLbl>
              <c:idx val="139"/>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3739-4025-87A1-93E564123CC6}"/>
                </c:ext>
              </c:extLst>
            </c:dLbl>
            <c:dLbl>
              <c:idx val="140"/>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3739-4025-87A1-93E564123CC6}"/>
                </c:ext>
              </c:extLst>
            </c:dLbl>
            <c:dLbl>
              <c:idx val="141"/>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3739-4025-87A1-93E564123CC6}"/>
                </c:ext>
              </c:extLst>
            </c:dLbl>
            <c:dLbl>
              <c:idx val="142"/>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3739-4025-87A1-93E564123CC6}"/>
                </c:ext>
              </c:extLst>
            </c:dLbl>
            <c:dLbl>
              <c:idx val="143"/>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3739-4025-87A1-93E564123CC6}"/>
                </c:ext>
              </c:extLst>
            </c:dLbl>
            <c:dLbl>
              <c:idx val="144"/>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3739-4025-87A1-93E564123CC6}"/>
                </c:ext>
              </c:extLst>
            </c:dLbl>
            <c:dLbl>
              <c:idx val="145"/>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3739-4025-87A1-93E564123CC6}"/>
                </c:ext>
              </c:extLst>
            </c:dLbl>
            <c:dLbl>
              <c:idx val="146"/>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3739-4025-87A1-93E564123CC6}"/>
                </c:ext>
              </c:extLst>
            </c:dLbl>
            <c:dLbl>
              <c:idx val="147"/>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3739-4025-87A1-93E564123CC6}"/>
                </c:ext>
              </c:extLst>
            </c:dLbl>
            <c:dLbl>
              <c:idx val="148"/>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3739-4025-87A1-93E564123CC6}"/>
                </c:ext>
              </c:extLst>
            </c:dLbl>
            <c:dLbl>
              <c:idx val="149"/>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3739-4025-87A1-93E564123CC6}"/>
                </c:ext>
              </c:extLst>
            </c:dLbl>
            <c:dLbl>
              <c:idx val="150"/>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3739-4025-87A1-93E564123CC6}"/>
                </c:ext>
              </c:extLst>
            </c:dLbl>
            <c:dLbl>
              <c:idx val="151"/>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3739-4025-87A1-93E564123CC6}"/>
                </c:ext>
              </c:extLst>
            </c:dLbl>
            <c:dLbl>
              <c:idx val="152"/>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3739-4025-87A1-93E564123CC6}"/>
                </c:ext>
              </c:extLst>
            </c:dLbl>
            <c:dLbl>
              <c:idx val="153"/>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3739-4025-87A1-93E564123CC6}"/>
                </c:ext>
              </c:extLst>
            </c:dLbl>
            <c:dLbl>
              <c:idx val="154"/>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3739-4025-87A1-93E564123CC6}"/>
                </c:ext>
              </c:extLst>
            </c:dLbl>
            <c:dLbl>
              <c:idx val="155"/>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3739-4025-87A1-93E564123CC6}"/>
                </c:ext>
              </c:extLst>
            </c:dLbl>
            <c:dLbl>
              <c:idx val="156"/>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3739-4025-87A1-93E564123CC6}"/>
                </c:ext>
              </c:extLst>
            </c:dLbl>
            <c:dLbl>
              <c:idx val="157"/>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3739-4025-87A1-93E564123CC6}"/>
                </c:ext>
              </c:extLst>
            </c:dLbl>
            <c:dLbl>
              <c:idx val="158"/>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3739-4025-87A1-93E564123CC6}"/>
                </c:ext>
              </c:extLst>
            </c:dLbl>
            <c:dLbl>
              <c:idx val="159"/>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3739-4025-87A1-93E564123CC6}"/>
                </c:ext>
              </c:extLst>
            </c:dLbl>
            <c:dLbl>
              <c:idx val="160"/>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3739-4025-87A1-93E564123CC6}"/>
                </c:ext>
              </c:extLst>
            </c:dLbl>
            <c:dLbl>
              <c:idx val="161"/>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3739-4025-87A1-93E564123CC6}"/>
                </c:ext>
              </c:extLst>
            </c:dLbl>
            <c:dLbl>
              <c:idx val="162"/>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3739-4025-87A1-93E564123CC6}"/>
                </c:ext>
              </c:extLst>
            </c:dLbl>
            <c:dLbl>
              <c:idx val="163"/>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3739-4025-87A1-93E564123CC6}"/>
                </c:ext>
              </c:extLst>
            </c:dLbl>
            <c:dLbl>
              <c:idx val="164"/>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3739-4025-87A1-93E564123CC6}"/>
                </c:ext>
              </c:extLst>
            </c:dLbl>
            <c:dLbl>
              <c:idx val="165"/>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3739-4025-87A1-93E564123CC6}"/>
                </c:ext>
              </c:extLst>
            </c:dLbl>
            <c:dLbl>
              <c:idx val="166"/>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3739-4025-87A1-93E564123CC6}"/>
                </c:ext>
              </c:extLst>
            </c:dLbl>
            <c:dLbl>
              <c:idx val="167"/>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3739-4025-87A1-93E564123CC6}"/>
                </c:ext>
              </c:extLst>
            </c:dLbl>
            <c:dLbl>
              <c:idx val="168"/>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3739-4025-87A1-93E564123CC6}"/>
                </c:ext>
              </c:extLst>
            </c:dLbl>
            <c:dLbl>
              <c:idx val="169"/>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3739-4025-87A1-93E564123CC6}"/>
                </c:ext>
              </c:extLst>
            </c:dLbl>
            <c:dLbl>
              <c:idx val="170"/>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3739-4025-87A1-93E564123CC6}"/>
                </c:ext>
              </c:extLst>
            </c:dLbl>
            <c:dLbl>
              <c:idx val="171"/>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3739-4025-87A1-93E564123CC6}"/>
                </c:ext>
              </c:extLst>
            </c:dLbl>
            <c:dLbl>
              <c:idx val="172"/>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3739-4025-87A1-93E564123CC6}"/>
                </c:ext>
              </c:extLst>
            </c:dLbl>
            <c:dLbl>
              <c:idx val="173"/>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3739-4025-87A1-93E564123CC6}"/>
                </c:ext>
              </c:extLst>
            </c:dLbl>
            <c:dLbl>
              <c:idx val="174"/>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3739-4025-87A1-93E564123CC6}"/>
                </c:ext>
              </c:extLst>
            </c:dLbl>
            <c:dLbl>
              <c:idx val="175"/>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3739-4025-87A1-93E564123CC6}"/>
                </c:ext>
              </c:extLst>
            </c:dLbl>
            <c:dLbl>
              <c:idx val="176"/>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3739-4025-87A1-93E564123CC6}"/>
                </c:ext>
              </c:extLst>
            </c:dLbl>
            <c:dLbl>
              <c:idx val="177"/>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3739-4025-87A1-93E564123CC6}"/>
                </c:ext>
              </c:extLst>
            </c:dLbl>
            <c:dLbl>
              <c:idx val="178"/>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3739-4025-87A1-93E564123CC6}"/>
                </c:ext>
              </c:extLst>
            </c:dLbl>
            <c:dLbl>
              <c:idx val="179"/>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3739-4025-87A1-93E564123CC6}"/>
                </c:ext>
              </c:extLst>
            </c:dLbl>
            <c:dLbl>
              <c:idx val="180"/>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3739-4025-87A1-93E564123CC6}"/>
                </c:ext>
              </c:extLst>
            </c:dLbl>
            <c:dLbl>
              <c:idx val="181"/>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3739-4025-87A1-93E564123CC6}"/>
                </c:ext>
              </c:extLst>
            </c:dLbl>
            <c:dLbl>
              <c:idx val="182"/>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3739-4025-87A1-93E564123CC6}"/>
                </c:ext>
              </c:extLst>
            </c:dLbl>
            <c:dLbl>
              <c:idx val="183"/>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3739-4025-87A1-93E564123CC6}"/>
                </c:ext>
              </c:extLst>
            </c:dLbl>
            <c:dLbl>
              <c:idx val="184"/>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3739-4025-87A1-93E564123CC6}"/>
                </c:ext>
              </c:extLst>
            </c:dLbl>
            <c:dLbl>
              <c:idx val="185"/>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3739-4025-87A1-93E564123CC6}"/>
                </c:ext>
              </c:extLst>
            </c:dLbl>
            <c:dLbl>
              <c:idx val="186"/>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3739-4025-87A1-93E564123CC6}"/>
                </c:ext>
              </c:extLst>
            </c:dLbl>
            <c:dLbl>
              <c:idx val="187"/>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3739-4025-87A1-93E564123CC6}"/>
                </c:ext>
              </c:extLst>
            </c:dLbl>
            <c:dLbl>
              <c:idx val="188"/>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3739-4025-87A1-93E564123CC6}"/>
                </c:ext>
              </c:extLst>
            </c:dLbl>
            <c:dLbl>
              <c:idx val="189"/>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3739-4025-87A1-93E564123CC6}"/>
                </c:ext>
              </c:extLst>
            </c:dLbl>
            <c:dLbl>
              <c:idx val="190"/>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3739-4025-87A1-93E564123CC6}"/>
                </c:ext>
              </c:extLst>
            </c:dLbl>
            <c:dLbl>
              <c:idx val="191"/>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3739-4025-87A1-93E564123CC6}"/>
                </c:ext>
              </c:extLst>
            </c:dLbl>
            <c:dLbl>
              <c:idx val="192"/>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3739-4025-87A1-93E564123CC6}"/>
                </c:ext>
              </c:extLst>
            </c:dLbl>
            <c:dLbl>
              <c:idx val="193"/>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3739-4025-87A1-93E564123CC6}"/>
                </c:ext>
              </c:extLst>
            </c:dLbl>
            <c:dLbl>
              <c:idx val="194"/>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3739-4025-87A1-93E564123CC6}"/>
                </c:ext>
              </c:extLst>
            </c:dLbl>
            <c:dLbl>
              <c:idx val="195"/>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3739-4025-87A1-93E564123CC6}"/>
                </c:ext>
              </c:extLst>
            </c:dLbl>
            <c:dLbl>
              <c:idx val="196"/>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3739-4025-87A1-93E564123CC6}"/>
                </c:ext>
              </c:extLst>
            </c:dLbl>
            <c:dLbl>
              <c:idx val="197"/>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3739-4025-87A1-93E564123CC6}"/>
                </c:ext>
              </c:extLst>
            </c:dLbl>
            <c:dLbl>
              <c:idx val="198"/>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3739-4025-87A1-93E564123CC6}"/>
                </c:ext>
              </c:extLst>
            </c:dLbl>
            <c:dLbl>
              <c:idx val="199"/>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3739-4025-87A1-93E564123CC6}"/>
                </c:ext>
              </c:extLst>
            </c:dLbl>
            <c:dLbl>
              <c:idx val="200"/>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3739-4025-87A1-93E564123CC6}"/>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XLSTAT_20220714_115916_1_HID2!$A$1:$A$201</c:f>
              <c:numCache>
                <c:formatCode>General</c:formatCode>
                <c:ptCount val="201"/>
                <c:pt idx="0">
                  <c:v>-3.8258825511923025</c:v>
                </c:pt>
                <c:pt idx="1">
                  <c:v>-3.0599170386026611</c:v>
                </c:pt>
                <c:pt idx="2">
                  <c:v>-3.1854172202742919</c:v>
                </c:pt>
                <c:pt idx="3">
                  <c:v>-4.3385994539732682</c:v>
                </c:pt>
                <c:pt idx="4">
                  <c:v>-4.0023979577038356</c:v>
                </c:pt>
                <c:pt idx="5">
                  <c:v>-2.8661677654287048</c:v>
                </c:pt>
                <c:pt idx="6">
                  <c:v>-3.0467513323536908</c:v>
                </c:pt>
                <c:pt idx="7">
                  <c:v>-2.6282508263045345</c:v>
                </c:pt>
                <c:pt idx="8">
                  <c:v>-3.1782207461748735</c:v>
                </c:pt>
                <c:pt idx="9">
                  <c:v>-3.2006479603733022</c:v>
                </c:pt>
                <c:pt idx="10">
                  <c:v>-0.42609979752291088</c:v>
                </c:pt>
                <c:pt idx="11">
                  <c:v>-0.85148718622602382</c:v>
                </c:pt>
                <c:pt idx="12">
                  <c:v>0.47370673268152624</c:v>
                </c:pt>
                <c:pt idx="13">
                  <c:v>1.1594729544951088</c:v>
                </c:pt>
                <c:pt idx="14">
                  <c:v>-0.59001243489803579</c:v>
                </c:pt>
                <c:pt idx="15">
                  <c:v>-0.50062846846578168</c:v>
                </c:pt>
                <c:pt idx="16">
                  <c:v>6.5568293662188026E-2</c:v>
                </c:pt>
                <c:pt idx="17">
                  <c:v>-0.46131658184541774</c:v>
                </c:pt>
                <c:pt idx="18">
                  <c:v>-0.18859313038876624</c:v>
                </c:pt>
                <c:pt idx="19">
                  <c:v>-0.92471531622977554</c:v>
                </c:pt>
                <c:pt idx="20">
                  <c:v>0.68949035880170328</c:v>
                </c:pt>
                <c:pt idx="21">
                  <c:v>0.75630765133465416</c:v>
                </c:pt>
                <c:pt idx="22">
                  <c:v>0.71760028585007518</c:v>
                </c:pt>
                <c:pt idx="23">
                  <c:v>-0.62836205150882396</c:v>
                </c:pt>
                <c:pt idx="24">
                  <c:v>0.78011413976895549</c:v>
                </c:pt>
                <c:pt idx="25">
                  <c:v>-0.4114184347433984</c:v>
                </c:pt>
                <c:pt idx="26">
                  <c:v>1.1396186682073388</c:v>
                </c:pt>
                <c:pt idx="27">
                  <c:v>0.62321293198038263</c:v>
                </c:pt>
                <c:pt idx="28">
                  <c:v>0.34722240994544007</c:v>
                </c:pt>
                <c:pt idx="29">
                  <c:v>5.4364691601785449</c:v>
                </c:pt>
                <c:pt idx="30">
                  <c:v>4.6898335984317816</c:v>
                </c:pt>
                <c:pt idx="31">
                  <c:v>5.7625052433992598</c:v>
                </c:pt>
                <c:pt idx="32">
                  <c:v>3.9687305289365531</c:v>
                </c:pt>
                <c:pt idx="33">
                  <c:v>2.1612971874998892</c:v>
                </c:pt>
                <c:pt idx="34">
                  <c:v>2.0788844638368196</c:v>
                </c:pt>
                <c:pt idx="35">
                  <c:v>3.8484555993158178</c:v>
                </c:pt>
                <c:pt idx="36">
                  <c:v>3.4557557950105586</c:v>
                </c:pt>
                <c:pt idx="37">
                  <c:v>2.5837974679785778</c:v>
                </c:pt>
                <c:pt idx="38">
                  <c:v>2.990684556425963</c:v>
                </c:pt>
                <c:pt idx="39">
                  <c:v>-0.87382005200661894</c:v>
                </c:pt>
                <c:pt idx="40">
                  <c:v>-1.1531418794756452</c:v>
                </c:pt>
                <c:pt idx="41">
                  <c:v>1.2524364374142956</c:v>
                </c:pt>
                <c:pt idx="42">
                  <c:v>0.32625995297082494</c:v>
                </c:pt>
                <c:pt idx="43">
                  <c:v>-8.2468357339402207E-2</c:v>
                </c:pt>
                <c:pt idx="44">
                  <c:v>-0.38955936820170073</c:v>
                </c:pt>
                <c:pt idx="45">
                  <c:v>3.0249299750666561</c:v>
                </c:pt>
                <c:pt idx="46">
                  <c:v>1.0790758781287304</c:v>
                </c:pt>
                <c:pt idx="47">
                  <c:v>0.34123213212325565</c:v>
                </c:pt>
                <c:pt idx="48">
                  <c:v>1.3138150864842926</c:v>
                </c:pt>
                <c:pt idx="49">
                  <c:v>2.346566679947355</c:v>
                </c:pt>
                <c:pt idx="50">
                  <c:v>1.5002593895386722</c:v>
                </c:pt>
                <c:pt idx="51">
                  <c:v>2.9222554987931328</c:v>
                </c:pt>
                <c:pt idx="52">
                  <c:v>1.4179503676643552</c:v>
                </c:pt>
                <c:pt idx="53">
                  <c:v>3.7019724059787618</c:v>
                </c:pt>
                <c:pt idx="54">
                  <c:v>0.4713455484572518</c:v>
                </c:pt>
                <c:pt idx="55">
                  <c:v>5.0601469660994134</c:v>
                </c:pt>
                <c:pt idx="56">
                  <c:v>1.3184360730298952</c:v>
                </c:pt>
                <c:pt idx="57">
                  <c:v>4.7782863010930452</c:v>
                </c:pt>
                <c:pt idx="58">
                  <c:v>4.9800185694875994E-2</c:v>
                </c:pt>
                <c:pt idx="59">
                  <c:v>5.6435148067253413</c:v>
                </c:pt>
                <c:pt idx="60">
                  <c:v>-0.91417848802714319</c:v>
                </c:pt>
                <c:pt idx="61">
                  <c:v>4.0752471690343892</c:v>
                </c:pt>
                <c:pt idx="62">
                  <c:v>1.6448760260615183</c:v>
                </c:pt>
                <c:pt idx="63">
                  <c:v>3.0323751453646843</c:v>
                </c:pt>
                <c:pt idx="64">
                  <c:v>0.50234105049982536</c:v>
                </c:pt>
                <c:pt idx="65">
                  <c:v>2.9705573292126712</c:v>
                </c:pt>
                <c:pt idx="66">
                  <c:v>0.48188233845301709</c:v>
                </c:pt>
                <c:pt idx="67">
                  <c:v>3.6945639118802975</c:v>
                </c:pt>
                <c:pt idx="68">
                  <c:v>0.4491165505135295</c:v>
                </c:pt>
                <c:pt idx="69">
                  <c:v>3.5923437594728385</c:v>
                </c:pt>
                <c:pt idx="70">
                  <c:v>-1.4404524087200123</c:v>
                </c:pt>
                <c:pt idx="71">
                  <c:v>3.0902893505244498</c:v>
                </c:pt>
                <c:pt idx="72">
                  <c:v>-0.43513722995240972</c:v>
                </c:pt>
                <c:pt idx="73">
                  <c:v>3.3032104010908725</c:v>
                </c:pt>
                <c:pt idx="74">
                  <c:v>-4.0098856814738646</c:v>
                </c:pt>
                <c:pt idx="75">
                  <c:v>-1.2553366563973378</c:v>
                </c:pt>
                <c:pt idx="76">
                  <c:v>0.39987640972401195</c:v>
                </c:pt>
                <c:pt idx="77">
                  <c:v>0.42804733518944676</c:v>
                </c:pt>
                <c:pt idx="78">
                  <c:v>0.32362596698858204</c:v>
                </c:pt>
                <c:pt idx="79">
                  <c:v>1.4887069720114807</c:v>
                </c:pt>
                <c:pt idx="80">
                  <c:v>-0.95712467237144949</c:v>
                </c:pt>
                <c:pt idx="81">
                  <c:v>3.0108640259496486E-2</c:v>
                </c:pt>
                <c:pt idx="82">
                  <c:v>-0.58677106401725709</c:v>
                </c:pt>
                <c:pt idx="83">
                  <c:v>0.4103323693143226</c:v>
                </c:pt>
                <c:pt idx="84">
                  <c:v>7.0860928148977695E-2</c:v>
                </c:pt>
                <c:pt idx="85">
                  <c:v>1.653015153820816</c:v>
                </c:pt>
                <c:pt idx="86">
                  <c:v>0.15845367592479756</c:v>
                </c:pt>
                <c:pt idx="87">
                  <c:v>0.63052646374215038</c:v>
                </c:pt>
                <c:pt idx="88">
                  <c:v>1.1868980377876608</c:v>
                </c:pt>
                <c:pt idx="89">
                  <c:v>-0.18726087676125802</c:v>
                </c:pt>
                <c:pt idx="90">
                  <c:v>-1.1673434928573667</c:v>
                </c:pt>
                <c:pt idx="91">
                  <c:v>0.56156910792296255</c:v>
                </c:pt>
                <c:pt idx="92">
                  <c:v>0.44422657498521467</c:v>
                </c:pt>
                <c:pt idx="93">
                  <c:v>0.71965479170786029</c:v>
                </c:pt>
                <c:pt idx="94">
                  <c:v>1.7407872556641215</c:v>
                </c:pt>
                <c:pt idx="95">
                  <c:v>-0.66598705042579565</c:v>
                </c:pt>
                <c:pt idx="96">
                  <c:v>-0.17302695944219881</c:v>
                </c:pt>
                <c:pt idx="97">
                  <c:v>-0.50793651020551334</c:v>
                </c:pt>
                <c:pt idx="98">
                  <c:v>-0.50990088614427376</c:v>
                </c:pt>
                <c:pt idx="99">
                  <c:v>0.29470258902932567</c:v>
                </c:pt>
                <c:pt idx="100">
                  <c:v>0.53884446628721616</c:v>
                </c:pt>
                <c:pt idx="101">
                  <c:v>-1.3166480911944275E-2</c:v>
                </c:pt>
                <c:pt idx="102">
                  <c:v>-1.0202701638226481</c:v>
                </c:pt>
                <c:pt idx="103">
                  <c:v>0.31034955099232991</c:v>
                </c:pt>
                <c:pt idx="104">
                  <c:v>7.8084773980709246</c:v>
                </c:pt>
                <c:pt idx="105">
                  <c:v>8.0357512509769808</c:v>
                </c:pt>
                <c:pt idx="106">
                  <c:v>5.8649948108089793</c:v>
                </c:pt>
                <c:pt idx="107">
                  <c:v>-1.0757552347643891</c:v>
                </c:pt>
                <c:pt idx="108">
                  <c:v>-1.4037961040464675</c:v>
                </c:pt>
                <c:pt idx="109">
                  <c:v>-0.83025637089956783</c:v>
                </c:pt>
                <c:pt idx="110">
                  <c:v>0.28646034373266904</c:v>
                </c:pt>
                <c:pt idx="111">
                  <c:v>-6.671724260005682E-2</c:v>
                </c:pt>
                <c:pt idx="112">
                  <c:v>-0.71406586785002091</c:v>
                </c:pt>
                <c:pt idx="113">
                  <c:v>-2.7699859060354899</c:v>
                </c:pt>
                <c:pt idx="114">
                  <c:v>-0.48650244920143071</c:v>
                </c:pt>
                <c:pt idx="115">
                  <c:v>-6.7545086193048487</c:v>
                </c:pt>
                <c:pt idx="116">
                  <c:v>-1.8306012247115362</c:v>
                </c:pt>
                <c:pt idx="117">
                  <c:v>0.48218906836825198</c:v>
                </c:pt>
                <c:pt idx="118">
                  <c:v>0.29088119881257346</c:v>
                </c:pt>
                <c:pt idx="119">
                  <c:v>-2.5343828127108132</c:v>
                </c:pt>
                <c:pt idx="120">
                  <c:v>-2.4919077434598091</c:v>
                </c:pt>
                <c:pt idx="121">
                  <c:v>-0.72503986480334082</c:v>
                </c:pt>
                <c:pt idx="122">
                  <c:v>-1.8721389120131471</c:v>
                </c:pt>
                <c:pt idx="123">
                  <c:v>-2.188337380966757</c:v>
                </c:pt>
                <c:pt idx="124">
                  <c:v>0.75930292469055194</c:v>
                </c:pt>
                <c:pt idx="125">
                  <c:v>-0.10424346390590493</c:v>
                </c:pt>
                <c:pt idx="126">
                  <c:v>-1.5492741176357763</c:v>
                </c:pt>
                <c:pt idx="127">
                  <c:v>1.0766694636697722</c:v>
                </c:pt>
                <c:pt idx="128">
                  <c:v>-1.7500544120353192</c:v>
                </c:pt>
                <c:pt idx="129">
                  <c:v>-1.8595763497074913</c:v>
                </c:pt>
                <c:pt idx="130">
                  <c:v>0.20854825624619389</c:v>
                </c:pt>
                <c:pt idx="131">
                  <c:v>1.2439727208046618</c:v>
                </c:pt>
                <c:pt idx="132">
                  <c:v>1.6468807186534591</c:v>
                </c:pt>
                <c:pt idx="133">
                  <c:v>-11.016697259300853</c:v>
                </c:pt>
                <c:pt idx="134">
                  <c:v>-5.819488160842786</c:v>
                </c:pt>
                <c:pt idx="135">
                  <c:v>-11.99985567901129</c:v>
                </c:pt>
                <c:pt idx="136">
                  <c:v>-4.9959406897208503</c:v>
                </c:pt>
                <c:pt idx="137">
                  <c:v>-0.63913690534976986</c:v>
                </c:pt>
                <c:pt idx="138">
                  <c:v>-2.3334935813497508</c:v>
                </c:pt>
                <c:pt idx="139">
                  <c:v>-1.4846341220932533</c:v>
                </c:pt>
                <c:pt idx="140">
                  <c:v>-1.2509863871296907</c:v>
                </c:pt>
                <c:pt idx="141">
                  <c:v>2.0819946438498986</c:v>
                </c:pt>
                <c:pt idx="142">
                  <c:v>0.44982459630370231</c:v>
                </c:pt>
                <c:pt idx="143">
                  <c:v>-4.0098856814738646</c:v>
                </c:pt>
                <c:pt idx="144">
                  <c:v>-1.6249957809561986</c:v>
                </c:pt>
                <c:pt idx="145">
                  <c:v>-4.6123794819338588</c:v>
                </c:pt>
                <c:pt idx="146">
                  <c:v>2.9176105311753879</c:v>
                </c:pt>
                <c:pt idx="147">
                  <c:v>-0.77760459808737892</c:v>
                </c:pt>
                <c:pt idx="148">
                  <c:v>0.94187689572290234</c:v>
                </c:pt>
                <c:pt idx="149">
                  <c:v>9.7208895765190914E-2</c:v>
                </c:pt>
                <c:pt idx="150">
                  <c:v>1.1904318324978565E-2</c:v>
                </c:pt>
                <c:pt idx="151">
                  <c:v>-0.7712599523359337</c:v>
                </c:pt>
                <c:pt idx="152">
                  <c:v>-0.17473345273841681</c:v>
                </c:pt>
                <c:pt idx="153">
                  <c:v>-1.3945308944629919</c:v>
                </c:pt>
                <c:pt idx="154">
                  <c:v>-0.96519406561581333</c:v>
                </c:pt>
                <c:pt idx="155">
                  <c:v>-1.2218301025814029E-2</c:v>
                </c:pt>
                <c:pt idx="156">
                  <c:v>-0.77086805725761587</c:v>
                </c:pt>
                <c:pt idx="157">
                  <c:v>-2.9868329853289945</c:v>
                </c:pt>
                <c:pt idx="158">
                  <c:v>-3.1308836329134393</c:v>
                </c:pt>
                <c:pt idx="159">
                  <c:v>-0.40714509405174393</c:v>
                </c:pt>
                <c:pt idx="160">
                  <c:v>-3.7934425643201197</c:v>
                </c:pt>
                <c:pt idx="161">
                  <c:v>-3.1803212712431908</c:v>
                </c:pt>
                <c:pt idx="162">
                  <c:v>-3.1151584688545224</c:v>
                </c:pt>
                <c:pt idx="163">
                  <c:v>-4.3239417520002066</c:v>
                </c:pt>
                <c:pt idx="164">
                  <c:v>-4.1779272832173113</c:v>
                </c:pt>
                <c:pt idx="165">
                  <c:v>-2.6496612127823567</c:v>
                </c:pt>
                <c:pt idx="166">
                  <c:v>-3.462405604272111</c:v>
                </c:pt>
                <c:pt idx="167">
                  <c:v>-2.7437995797595991</c:v>
                </c:pt>
                <c:pt idx="168">
                  <c:v>-3.1881063383688786</c:v>
                </c:pt>
                <c:pt idx="169">
                  <c:v>-3.1185314617895603</c:v>
                </c:pt>
                <c:pt idx="170">
                  <c:v>-0.72787650114961899</c:v>
                </c:pt>
                <c:pt idx="171">
                  <c:v>-0.50527911205615761</c:v>
                </c:pt>
                <c:pt idx="172">
                  <c:v>-3.2471411945274573E-2</c:v>
                </c:pt>
                <c:pt idx="173">
                  <c:v>-9.5190303874708754E-2</c:v>
                </c:pt>
                <c:pt idx="174">
                  <c:v>-0.74172800588709065</c:v>
                </c:pt>
                <c:pt idx="175">
                  <c:v>-0.83390996310328669</c:v>
                </c:pt>
                <c:pt idx="176">
                  <c:v>-0.13342448944170943</c:v>
                </c:pt>
                <c:pt idx="177">
                  <c:v>-0.59614425196949028</c:v>
                </c:pt>
                <c:pt idx="178">
                  <c:v>-1.0113584063976653</c:v>
                </c:pt>
                <c:pt idx="179">
                  <c:v>-1.2771808182804123</c:v>
                </c:pt>
                <c:pt idx="180">
                  <c:v>6.0540350214807519E-2</c:v>
                </c:pt>
                <c:pt idx="181">
                  <c:v>0.27661989396567499</c:v>
                </c:pt>
                <c:pt idx="182">
                  <c:v>0.6419817042269631</c:v>
                </c:pt>
                <c:pt idx="183">
                  <c:v>-0.84290450246242976</c:v>
                </c:pt>
                <c:pt idx="184">
                  <c:v>3.8076670800160688E-2</c:v>
                </c:pt>
                <c:pt idx="185">
                  <c:v>-0.28124260370492837</c:v>
                </c:pt>
                <c:pt idx="186">
                  <c:v>0.70061347978128297</c:v>
                </c:pt>
                <c:pt idx="187">
                  <c:v>-0.55586620402975795</c:v>
                </c:pt>
                <c:pt idx="188">
                  <c:v>0.45786537765407209</c:v>
                </c:pt>
                <c:pt idx="189">
                  <c:v>5.1056880580759954</c:v>
                </c:pt>
                <c:pt idx="190">
                  <c:v>4.3350880984294564</c:v>
                </c:pt>
                <c:pt idx="191">
                  <c:v>5.6291204065760381</c:v>
                </c:pt>
                <c:pt idx="192">
                  <c:v>3.1936487219137168</c:v>
                </c:pt>
                <c:pt idx="193">
                  <c:v>1.5626025658579386</c:v>
                </c:pt>
                <c:pt idx="194">
                  <c:v>2.3667403948627634</c:v>
                </c:pt>
                <c:pt idx="195">
                  <c:v>3.643817188963014</c:v>
                </c:pt>
                <c:pt idx="196">
                  <c:v>2.9460812130293754</c:v>
                </c:pt>
                <c:pt idx="197">
                  <c:v>2.3606140129212907</c:v>
                </c:pt>
                <c:pt idx="198">
                  <c:v>3.0673301649025992</c:v>
                </c:pt>
                <c:pt idx="199">
                  <c:v>-0.83548605739919668</c:v>
                </c:pt>
                <c:pt idx="200">
                  <c:v>-2.8455832005720293E-2</c:v>
                </c:pt>
              </c:numCache>
            </c:numRef>
          </c:xVal>
          <c:yVal>
            <c:numRef>
              <c:f>XLSTAT_20220714_115916_1_HID2!$B$1:$B$201</c:f>
              <c:numCache>
                <c:formatCode>General</c:formatCode>
                <c:ptCount val="201"/>
                <c:pt idx="0">
                  <c:v>0.3174105509671194</c:v>
                </c:pt>
                <c:pt idx="1">
                  <c:v>0.37914180965187139</c:v>
                </c:pt>
                <c:pt idx="2">
                  <c:v>0.70011432421004771</c:v>
                </c:pt>
                <c:pt idx="3">
                  <c:v>1.0042314602184867</c:v>
                </c:pt>
                <c:pt idx="4">
                  <c:v>1.6619400640018591</c:v>
                </c:pt>
                <c:pt idx="5">
                  <c:v>0.73673079428238919</c:v>
                </c:pt>
                <c:pt idx="6">
                  <c:v>0.7845257910651342</c:v>
                </c:pt>
                <c:pt idx="7">
                  <c:v>-0.78013642137490757</c:v>
                </c:pt>
                <c:pt idx="8">
                  <c:v>0.62988333565922638</c:v>
                </c:pt>
                <c:pt idx="9">
                  <c:v>0.65953115340283242</c:v>
                </c:pt>
                <c:pt idx="10">
                  <c:v>-0.60061441128427662</c:v>
                </c:pt>
                <c:pt idx="11">
                  <c:v>-1.9113776315876188</c:v>
                </c:pt>
                <c:pt idx="12">
                  <c:v>0.45876458888227295</c:v>
                </c:pt>
                <c:pt idx="13">
                  <c:v>1.3611135853814202</c:v>
                </c:pt>
                <c:pt idx="14">
                  <c:v>-1.7469275919920642</c:v>
                </c:pt>
                <c:pt idx="15">
                  <c:v>-1.3507907136709865</c:v>
                </c:pt>
                <c:pt idx="16">
                  <c:v>-0.10533672406238802</c:v>
                </c:pt>
                <c:pt idx="17">
                  <c:v>-0.74971006093423664</c:v>
                </c:pt>
                <c:pt idx="18">
                  <c:v>0.98050173007634589</c:v>
                </c:pt>
                <c:pt idx="19">
                  <c:v>-1.9658375174773011</c:v>
                </c:pt>
                <c:pt idx="20">
                  <c:v>0.81733542012686911</c:v>
                </c:pt>
                <c:pt idx="21">
                  <c:v>0.84597605900002515</c:v>
                </c:pt>
                <c:pt idx="22">
                  <c:v>1.8679687977223969</c:v>
                </c:pt>
                <c:pt idx="23">
                  <c:v>-0.26456102134795828</c:v>
                </c:pt>
                <c:pt idx="24">
                  <c:v>1.489015239851424</c:v>
                </c:pt>
                <c:pt idx="25">
                  <c:v>-0.24449029731191127</c:v>
                </c:pt>
                <c:pt idx="26">
                  <c:v>0.7166246660885236</c:v>
                </c:pt>
                <c:pt idx="27">
                  <c:v>1.1257485589130232</c:v>
                </c:pt>
                <c:pt idx="28">
                  <c:v>0.78451514532644484</c:v>
                </c:pt>
                <c:pt idx="29">
                  <c:v>-1.3670870853880317</c:v>
                </c:pt>
                <c:pt idx="30">
                  <c:v>-2.194551079759294</c:v>
                </c:pt>
                <c:pt idx="31">
                  <c:v>-1.1434599763228275</c:v>
                </c:pt>
                <c:pt idx="32">
                  <c:v>-1.0479260919642726</c:v>
                </c:pt>
                <c:pt idx="33">
                  <c:v>-3.5470719514974403</c:v>
                </c:pt>
                <c:pt idx="34">
                  <c:v>-3.7047144685083597</c:v>
                </c:pt>
                <c:pt idx="35">
                  <c:v>-1.7194080819950919</c:v>
                </c:pt>
                <c:pt idx="36">
                  <c:v>-2.6995950422545074</c:v>
                </c:pt>
                <c:pt idx="37">
                  <c:v>-3.4657386832531785</c:v>
                </c:pt>
                <c:pt idx="38">
                  <c:v>-2.8674881401399519</c:v>
                </c:pt>
                <c:pt idx="39">
                  <c:v>-0.88215388929464822</c:v>
                </c:pt>
                <c:pt idx="40">
                  <c:v>-1.5486428086605861</c:v>
                </c:pt>
                <c:pt idx="41">
                  <c:v>0.43797153907520064</c:v>
                </c:pt>
                <c:pt idx="42">
                  <c:v>-0.31722757567999871</c:v>
                </c:pt>
                <c:pt idx="43">
                  <c:v>-0.38918309403847817</c:v>
                </c:pt>
                <c:pt idx="44">
                  <c:v>2.1768934085247285</c:v>
                </c:pt>
                <c:pt idx="45">
                  <c:v>-3.0717202230101273</c:v>
                </c:pt>
                <c:pt idx="46">
                  <c:v>0.57105331229767209</c:v>
                </c:pt>
                <c:pt idx="47">
                  <c:v>-1.0426691086733433</c:v>
                </c:pt>
                <c:pt idx="48">
                  <c:v>-2.0091978517416176</c:v>
                </c:pt>
                <c:pt idx="49">
                  <c:v>-1.4594078061804983</c:v>
                </c:pt>
                <c:pt idx="50">
                  <c:v>-1.8635492915488772</c:v>
                </c:pt>
                <c:pt idx="51">
                  <c:v>-3.5486132309455574</c:v>
                </c:pt>
                <c:pt idx="52">
                  <c:v>-1.9702767177917544</c:v>
                </c:pt>
                <c:pt idx="53">
                  <c:v>-3.1523939964168881</c:v>
                </c:pt>
                <c:pt idx="54">
                  <c:v>-3.6468439211039719E-2</c:v>
                </c:pt>
                <c:pt idx="55">
                  <c:v>-1.0329709971186427</c:v>
                </c:pt>
                <c:pt idx="56">
                  <c:v>2.7410658714112368</c:v>
                </c:pt>
                <c:pt idx="57">
                  <c:v>-1.7483580140903507</c:v>
                </c:pt>
                <c:pt idx="58">
                  <c:v>0.33102716177645197</c:v>
                </c:pt>
                <c:pt idx="59">
                  <c:v>-0.72410092310446261</c:v>
                </c:pt>
                <c:pt idx="60">
                  <c:v>-0.19768491895331311</c:v>
                </c:pt>
                <c:pt idx="61">
                  <c:v>-0.91601552355408933</c:v>
                </c:pt>
                <c:pt idx="62">
                  <c:v>2.9117907868023138</c:v>
                </c:pt>
                <c:pt idx="63">
                  <c:v>-2.4313723231279871</c:v>
                </c:pt>
                <c:pt idx="64">
                  <c:v>-0.10221617962439142</c:v>
                </c:pt>
                <c:pt idx="65">
                  <c:v>-2.6421365048276684</c:v>
                </c:pt>
                <c:pt idx="66">
                  <c:v>0.12816866214511571</c:v>
                </c:pt>
                <c:pt idx="67">
                  <c:v>-1.5761160856010974</c:v>
                </c:pt>
                <c:pt idx="68">
                  <c:v>0.70536876388033021</c:v>
                </c:pt>
                <c:pt idx="69">
                  <c:v>-2.349880159271343</c:v>
                </c:pt>
                <c:pt idx="70">
                  <c:v>-1.5087418275397269</c:v>
                </c:pt>
                <c:pt idx="71">
                  <c:v>-2.9739734018400479</c:v>
                </c:pt>
                <c:pt idx="72">
                  <c:v>-0.29826432395608238</c:v>
                </c:pt>
                <c:pt idx="73">
                  <c:v>-2.2518072765910611</c:v>
                </c:pt>
                <c:pt idx="74">
                  <c:v>-0.43711269632194344</c:v>
                </c:pt>
                <c:pt idx="75">
                  <c:v>-1.3428218183146285</c:v>
                </c:pt>
                <c:pt idx="76">
                  <c:v>0.63892224774357076</c:v>
                </c:pt>
                <c:pt idx="77">
                  <c:v>-8.3565044562642299E-2</c:v>
                </c:pt>
                <c:pt idx="78">
                  <c:v>-0.47810144266287963</c:v>
                </c:pt>
                <c:pt idx="79">
                  <c:v>2.6895052051991231</c:v>
                </c:pt>
                <c:pt idx="80">
                  <c:v>-0.19093796917544928</c:v>
                </c:pt>
                <c:pt idx="81">
                  <c:v>0.41255645087711057</c:v>
                </c:pt>
                <c:pt idx="82">
                  <c:v>-0.88684065229369602</c:v>
                </c:pt>
                <c:pt idx="83">
                  <c:v>1.6966388990938508</c:v>
                </c:pt>
                <c:pt idx="84">
                  <c:v>1.7483524157936803</c:v>
                </c:pt>
                <c:pt idx="85">
                  <c:v>1.8580043205857752</c:v>
                </c:pt>
                <c:pt idx="86">
                  <c:v>1.3337579896319731</c:v>
                </c:pt>
                <c:pt idx="87">
                  <c:v>1.7671315358011139</c:v>
                </c:pt>
                <c:pt idx="88">
                  <c:v>0.39366044809384915</c:v>
                </c:pt>
                <c:pt idx="89">
                  <c:v>-0.22769340973660493</c:v>
                </c:pt>
                <c:pt idx="90">
                  <c:v>-1.4097694712112394</c:v>
                </c:pt>
                <c:pt idx="91">
                  <c:v>0.58067355774346741</c:v>
                </c:pt>
                <c:pt idx="92">
                  <c:v>-9.0185036011879896E-2</c:v>
                </c:pt>
                <c:pt idx="93">
                  <c:v>0.13833192190937529</c:v>
                </c:pt>
                <c:pt idx="94">
                  <c:v>2.6292617767978199</c:v>
                </c:pt>
                <c:pt idx="95">
                  <c:v>-0.93113182087884783</c:v>
                </c:pt>
                <c:pt idx="96">
                  <c:v>-0.35434762778233092</c:v>
                </c:pt>
                <c:pt idx="97">
                  <c:v>-1.5311701730926131</c:v>
                </c:pt>
                <c:pt idx="98">
                  <c:v>-1.3640742835200779</c:v>
                </c:pt>
                <c:pt idx="99">
                  <c:v>0.24514916204010931</c:v>
                </c:pt>
                <c:pt idx="100">
                  <c:v>0.84001419181420001</c:v>
                </c:pt>
                <c:pt idx="101">
                  <c:v>-0.32089318687714874</c:v>
                </c:pt>
                <c:pt idx="102">
                  <c:v>-1.3746112637600576</c:v>
                </c:pt>
                <c:pt idx="103">
                  <c:v>1.256662705689938</c:v>
                </c:pt>
                <c:pt idx="104">
                  <c:v>2.9738564827326117</c:v>
                </c:pt>
                <c:pt idx="105">
                  <c:v>2.5311552272162081</c:v>
                </c:pt>
                <c:pt idx="106">
                  <c:v>0.65941724477034935</c:v>
                </c:pt>
                <c:pt idx="107">
                  <c:v>0.821755184384518</c:v>
                </c:pt>
                <c:pt idx="108">
                  <c:v>0.23424254609353384</c:v>
                </c:pt>
                <c:pt idx="109">
                  <c:v>0.21681770461664102</c:v>
                </c:pt>
                <c:pt idx="110">
                  <c:v>3.1590753582436215</c:v>
                </c:pt>
                <c:pt idx="111">
                  <c:v>3.1711888809971267</c:v>
                </c:pt>
                <c:pt idx="112">
                  <c:v>3.2069517976979967</c:v>
                </c:pt>
                <c:pt idx="113">
                  <c:v>-0.97394841955046429</c:v>
                </c:pt>
                <c:pt idx="114">
                  <c:v>2.1698294458732352</c:v>
                </c:pt>
                <c:pt idx="115">
                  <c:v>-2.208794761668027</c:v>
                </c:pt>
                <c:pt idx="116">
                  <c:v>1.2732146202520083</c:v>
                </c:pt>
                <c:pt idx="117">
                  <c:v>2.883478338980046</c:v>
                </c:pt>
                <c:pt idx="118">
                  <c:v>2.5024558107835606</c:v>
                </c:pt>
                <c:pt idx="119">
                  <c:v>-0.94672131195128961</c:v>
                </c:pt>
                <c:pt idx="120">
                  <c:v>-0.62095476513626469</c:v>
                </c:pt>
                <c:pt idx="121">
                  <c:v>0.1303113834919348</c:v>
                </c:pt>
                <c:pt idx="122">
                  <c:v>0.20964957926009958</c:v>
                </c:pt>
                <c:pt idx="123">
                  <c:v>6.5532565509350913E-3</c:v>
                </c:pt>
                <c:pt idx="124">
                  <c:v>3.0643900168928981</c:v>
                </c:pt>
                <c:pt idx="125">
                  <c:v>2.4720441886978985</c:v>
                </c:pt>
                <c:pt idx="126">
                  <c:v>1.1700424285362052</c:v>
                </c:pt>
                <c:pt idx="127">
                  <c:v>3.3040800958867087</c:v>
                </c:pt>
                <c:pt idx="128">
                  <c:v>1.2892402967358674</c:v>
                </c:pt>
                <c:pt idx="129">
                  <c:v>1.2692164136018582</c:v>
                </c:pt>
                <c:pt idx="130">
                  <c:v>3.3004518451551617</c:v>
                </c:pt>
                <c:pt idx="131">
                  <c:v>3.4218386657915119</c:v>
                </c:pt>
                <c:pt idx="132">
                  <c:v>3.7234751875497163</c:v>
                </c:pt>
                <c:pt idx="133">
                  <c:v>-5.1240564961109598</c:v>
                </c:pt>
                <c:pt idx="134">
                  <c:v>-1.5549868245562681</c:v>
                </c:pt>
                <c:pt idx="135">
                  <c:v>-5.8022022883555016</c:v>
                </c:pt>
                <c:pt idx="136">
                  <c:v>-0.96761031489287908</c:v>
                </c:pt>
                <c:pt idx="137">
                  <c:v>2.1182466585947952</c:v>
                </c:pt>
                <c:pt idx="138">
                  <c:v>0.9214601004252172</c:v>
                </c:pt>
                <c:pt idx="139">
                  <c:v>1.516822251770598</c:v>
                </c:pt>
                <c:pt idx="140">
                  <c:v>1.6856281061112857</c:v>
                </c:pt>
                <c:pt idx="141">
                  <c:v>4.0183454234249245</c:v>
                </c:pt>
                <c:pt idx="142">
                  <c:v>2.8627894913567205</c:v>
                </c:pt>
                <c:pt idx="143">
                  <c:v>-0.43711269632194344</c:v>
                </c:pt>
                <c:pt idx="144">
                  <c:v>1.3790639675366028</c:v>
                </c:pt>
                <c:pt idx="145">
                  <c:v>-1.0051178956918276</c:v>
                </c:pt>
                <c:pt idx="146">
                  <c:v>4.6096786042883418</c:v>
                </c:pt>
                <c:pt idx="147">
                  <c:v>0.58000165955979355</c:v>
                </c:pt>
                <c:pt idx="148">
                  <c:v>0.77675322696213422</c:v>
                </c:pt>
                <c:pt idx="149">
                  <c:v>0.28245211233688866</c:v>
                </c:pt>
                <c:pt idx="150">
                  <c:v>6.5654945880959563E-3</c:v>
                </c:pt>
                <c:pt idx="151">
                  <c:v>0.28021191084575581</c:v>
                </c:pt>
                <c:pt idx="152">
                  <c:v>0.53791622346760803</c:v>
                </c:pt>
                <c:pt idx="153">
                  <c:v>-0.30520297982231331</c:v>
                </c:pt>
                <c:pt idx="154">
                  <c:v>0.53999357478290855</c:v>
                </c:pt>
                <c:pt idx="155">
                  <c:v>0.21518896829914205</c:v>
                </c:pt>
                <c:pt idx="156">
                  <c:v>-0.28648840310515444</c:v>
                </c:pt>
                <c:pt idx="157">
                  <c:v>0.46020620739198248</c:v>
                </c:pt>
                <c:pt idx="158">
                  <c:v>0.58532138710578496</c:v>
                </c:pt>
                <c:pt idx="159">
                  <c:v>0.7829171181772846</c:v>
                </c:pt>
                <c:pt idx="160">
                  <c:v>9.7731438112628036E-2</c:v>
                </c:pt>
                <c:pt idx="161">
                  <c:v>0.21604758406249283</c:v>
                </c:pt>
                <c:pt idx="162">
                  <c:v>0.63388022692146728</c:v>
                </c:pt>
                <c:pt idx="163">
                  <c:v>1.0639334643369605</c:v>
                </c:pt>
                <c:pt idx="164">
                  <c:v>1.3610146350658985</c:v>
                </c:pt>
                <c:pt idx="165">
                  <c:v>0.9249148104424153</c:v>
                </c:pt>
                <c:pt idx="166">
                  <c:v>0.94988083287209191</c:v>
                </c:pt>
                <c:pt idx="167">
                  <c:v>-0.35846407132105351</c:v>
                </c:pt>
                <c:pt idx="168">
                  <c:v>0.65357314940635158</c:v>
                </c:pt>
                <c:pt idx="169">
                  <c:v>0.84066004483952994</c:v>
                </c:pt>
                <c:pt idx="170">
                  <c:v>-0.2838746598933552</c:v>
                </c:pt>
                <c:pt idx="171">
                  <c:v>-1.132791902499743</c:v>
                </c:pt>
                <c:pt idx="172">
                  <c:v>0.34884494529785198</c:v>
                </c:pt>
                <c:pt idx="173">
                  <c:v>0.2548424393414418</c:v>
                </c:pt>
                <c:pt idx="174">
                  <c:v>-1.1966397504544646</c:v>
                </c:pt>
                <c:pt idx="175">
                  <c:v>-1.0684360525618299</c:v>
                </c:pt>
                <c:pt idx="176">
                  <c:v>0.3282029795433577</c:v>
                </c:pt>
                <c:pt idx="177">
                  <c:v>-0.13688679056034875</c:v>
                </c:pt>
                <c:pt idx="178">
                  <c:v>0.3700688587553212</c:v>
                </c:pt>
                <c:pt idx="179">
                  <c:v>-1.6203627200632515</c:v>
                </c:pt>
                <c:pt idx="180">
                  <c:v>0.85805752246272848</c:v>
                </c:pt>
                <c:pt idx="181">
                  <c:v>0.32750632567531629</c:v>
                </c:pt>
                <c:pt idx="182">
                  <c:v>1.7394173085745368</c:v>
                </c:pt>
                <c:pt idx="183">
                  <c:v>-0.38902706138998228</c:v>
                </c:pt>
                <c:pt idx="184">
                  <c:v>1.5085902428804912</c:v>
                </c:pt>
                <c:pt idx="185">
                  <c:v>-0.34932208329126524</c:v>
                </c:pt>
                <c:pt idx="186">
                  <c:v>0.93242458322496313</c:v>
                </c:pt>
                <c:pt idx="187">
                  <c:v>0.30849826674554548</c:v>
                </c:pt>
                <c:pt idx="188">
                  <c:v>0.88459752855068863</c:v>
                </c:pt>
                <c:pt idx="189">
                  <c:v>-0.84231579552204228</c:v>
                </c:pt>
                <c:pt idx="190">
                  <c:v>-1.7265557191209528</c:v>
                </c:pt>
                <c:pt idx="191">
                  <c:v>-1.0110788735539851</c:v>
                </c:pt>
                <c:pt idx="192">
                  <c:v>-1.1902927533430894</c:v>
                </c:pt>
                <c:pt idx="193">
                  <c:v>-3.7151056645561487</c:v>
                </c:pt>
                <c:pt idx="194">
                  <c:v>-2.9195134629491251</c:v>
                </c:pt>
                <c:pt idx="195">
                  <c:v>-0.94753108189124591</c:v>
                </c:pt>
                <c:pt idx="196">
                  <c:v>-2.3646481491586258</c:v>
                </c:pt>
                <c:pt idx="197">
                  <c:v>-2.8441352464975487</c:v>
                </c:pt>
                <c:pt idx="198">
                  <c:v>-1.8660428659712625</c:v>
                </c:pt>
                <c:pt idx="199">
                  <c:v>-0.56677577201483287</c:v>
                </c:pt>
                <c:pt idx="200">
                  <c:v>-0.1717980699871062</c:v>
                </c:pt>
              </c:numCache>
            </c:numRef>
          </c:yVal>
          <c:smooth val="0"/>
          <c:extLst>
            <c:ext xmlns:c16="http://schemas.microsoft.com/office/drawing/2014/chart" uri="{C3380CC4-5D6E-409C-BE32-E72D297353CC}">
              <c16:uniqueId val="{00000000-3739-4025-87A1-93E564123CC6}"/>
            </c:ext>
          </c:extLst>
        </c:ser>
        <c:dLbls>
          <c:showLegendKey val="0"/>
          <c:showVal val="0"/>
          <c:showCatName val="0"/>
          <c:showSerName val="0"/>
          <c:showPercent val="0"/>
          <c:showBubbleSize val="0"/>
        </c:dLbls>
        <c:axId val="802539296"/>
        <c:axId val="802535688"/>
      </c:scatterChart>
      <c:valAx>
        <c:axId val="802539296"/>
        <c:scaling>
          <c:orientation val="minMax"/>
        </c:scaling>
        <c:delete val="0"/>
        <c:axPos val="b"/>
        <c:title>
          <c:tx>
            <c:rich>
              <a:bodyPr/>
              <a:lstStyle/>
              <a:p>
                <a:pPr>
                  <a:defRPr sz="800" b="0">
                    <a:latin typeface="Arial"/>
                    <a:ea typeface="Arial"/>
                    <a:cs typeface="Arial"/>
                  </a:defRPr>
                </a:pPr>
                <a:r>
                  <a:rPr lang="en-US"/>
                  <a:t>F1 (30.12 %)</a:t>
                </a:r>
              </a:p>
            </c:rich>
          </c:tx>
          <c:overlay val="0"/>
        </c:title>
        <c:numFmt formatCode="General" sourceLinked="0"/>
        <c:majorTickMark val="none"/>
        <c:minorTickMark val="none"/>
        <c:tickLblPos val="low"/>
        <c:txPr>
          <a:bodyPr rot="0" vert="horz"/>
          <a:lstStyle/>
          <a:p>
            <a:pPr>
              <a:defRPr sz="700"/>
            </a:pPr>
            <a:endParaRPr lang="en-US"/>
          </a:p>
        </c:txPr>
        <c:crossAx val="802535688"/>
        <c:crosses val="autoZero"/>
        <c:crossBetween val="midCat"/>
      </c:valAx>
      <c:valAx>
        <c:axId val="802535688"/>
        <c:scaling>
          <c:orientation val="minMax"/>
        </c:scaling>
        <c:delete val="0"/>
        <c:axPos val="l"/>
        <c:title>
          <c:tx>
            <c:rich>
              <a:bodyPr/>
              <a:lstStyle/>
              <a:p>
                <a:pPr>
                  <a:defRPr sz="800" b="0">
                    <a:latin typeface="Arial"/>
                    <a:ea typeface="Arial"/>
                    <a:cs typeface="Arial"/>
                  </a:defRPr>
                </a:pPr>
                <a:r>
                  <a:rPr lang="en-US"/>
                  <a:t>F2 (12.32 %)</a:t>
                </a:r>
              </a:p>
            </c:rich>
          </c:tx>
          <c:overlay val="0"/>
        </c:title>
        <c:numFmt formatCode="General" sourceLinked="0"/>
        <c:majorTickMark val="cross"/>
        <c:minorTickMark val="none"/>
        <c:tickLblPos val="low"/>
        <c:txPr>
          <a:bodyPr/>
          <a:lstStyle/>
          <a:p>
            <a:pPr>
              <a:defRPr sz="700"/>
            </a:pPr>
            <a:endParaRPr lang="en-US"/>
          </a:p>
        </c:txPr>
        <c:crossAx val="802539296"/>
        <c:crosses val="autoZero"/>
        <c:crossBetween val="midCat"/>
      </c:valAx>
      <c:spPr>
        <a:ln>
          <a:solidFill>
            <a:srgbClr val="C0C0C0"/>
          </a:solidFill>
          <a:prstDash val="solid"/>
        </a:ln>
      </c:spPr>
    </c:plotArea>
    <c:legend>
      <c:legendPos val="b"/>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Biplot (axes F1 and F2: 42.44 %)</a:t>
            </a:r>
          </a:p>
        </c:rich>
      </c:tx>
      <c:overlay val="0"/>
    </c:title>
    <c:autoTitleDeleted val="0"/>
    <c:plotArea>
      <c:layout/>
      <c:scatterChart>
        <c:scatterStyle val="lineMarker"/>
        <c:varyColors val="0"/>
        <c:ser>
          <c:idx val="0"/>
          <c:order val="0"/>
          <c:tx>
            <c:v>Active variables</c:v>
          </c:tx>
          <c:spPr>
            <a:ln w="19050">
              <a:noFill/>
            </a:ln>
            <a:effectLst/>
          </c:spPr>
          <c:marker>
            <c:symbol val="circle"/>
            <c:size val="3"/>
            <c:spPr>
              <a:solidFill>
                <a:srgbClr val="FF4A46"/>
              </a:solidFill>
              <a:ln>
                <a:solidFill>
                  <a:srgbClr val="FF4A46"/>
                </a:solidFill>
                <a:prstDash val="solid"/>
              </a:ln>
            </c:spPr>
          </c:marker>
          <c:dLbls>
            <c:dLbl>
              <c:idx val="0"/>
              <c:layout>
                <c:manualLayout>
                  <c:x val="-1.6666666666666666E-2"/>
                  <c:y val="-3.1372549019607912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94-4D50-829C-EBA65E68B47F}"/>
                </c:ext>
              </c:extLst>
            </c:dLbl>
            <c:dLbl>
              <c:idx val="1"/>
              <c:layout>
                <c:manualLayout>
                  <c:x val="-1.6666666666666729E-2"/>
                  <c:y val="-3.1372549019607843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94-4D50-829C-EBA65E68B47F}"/>
                </c:ext>
              </c:extLst>
            </c:dLbl>
            <c:dLbl>
              <c:idx val="2"/>
              <c:layout>
                <c:manualLayout>
                  <c:x val="-1.6666666666666666E-2"/>
                  <c:y val="-3.1372549019607912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94-4D50-829C-EBA65E68B47F}"/>
                </c:ext>
              </c:extLst>
            </c:dLbl>
            <c:dLbl>
              <c:idx val="3"/>
              <c:layout>
                <c:manualLayout>
                  <c:x val="-1.6666666666666666E-2"/>
                  <c:y val="1.7647058823529412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94-4D50-829C-EBA65E68B47F}"/>
                </c:ext>
              </c:extLst>
            </c:dLbl>
            <c:dLbl>
              <c:idx val="4"/>
              <c:layout>
                <c:manualLayout>
                  <c:x val="-1.6666666666666666E-2"/>
                  <c:y val="1.7647058823529412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94-4D50-829C-EBA65E68B47F}"/>
                </c:ext>
              </c:extLst>
            </c:dLbl>
            <c:dLbl>
              <c:idx val="5"/>
              <c:layout>
                <c:manualLayout>
                  <c:x val="-1.6666666666666788E-2"/>
                  <c:y val="1.7647058823529269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94-4D50-829C-EBA65E68B47F}"/>
                </c:ext>
              </c:extLst>
            </c:dLbl>
            <c:dLbl>
              <c:idx val="6"/>
              <c:layout>
                <c:manualLayout>
                  <c:x val="-1.6666666666666666E-2"/>
                  <c:y val="-3.1372549019607843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94-4D50-829C-EBA65E68B47F}"/>
                </c:ext>
              </c:extLst>
            </c:dLbl>
            <c:dLbl>
              <c:idx val="7"/>
              <c:layout>
                <c:manualLayout>
                  <c:x val="-1.6666666666666788E-2"/>
                  <c:y val="1.7647058823529412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E94-4D50-829C-EBA65E68B47F}"/>
                </c:ext>
              </c:extLst>
            </c:dLbl>
            <c:dLbl>
              <c:idx val="8"/>
              <c:layout>
                <c:manualLayout>
                  <c:x val="-1.6666666666666729E-2"/>
                  <c:y val="-3.1372549019607843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E94-4D50-829C-EBA65E68B47F}"/>
                </c:ext>
              </c:extLst>
            </c:dLbl>
            <c:dLbl>
              <c:idx val="9"/>
              <c:layout>
                <c:manualLayout>
                  <c:x val="-1.6666666666666666E-2"/>
                  <c:y val="-3.1372549019607843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E94-4D50-829C-EBA65E68B47F}"/>
                </c:ext>
              </c:extLst>
            </c:dLbl>
            <c:dLbl>
              <c:idx val="10"/>
              <c:layout>
                <c:manualLayout>
                  <c:x val="-1.6666666666666729E-2"/>
                  <c:y val="-3.1372549019607843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E94-4D50-829C-EBA65E68B47F}"/>
                </c:ext>
              </c:extLst>
            </c:dLbl>
            <c:dLbl>
              <c:idx val="11"/>
              <c:layout>
                <c:manualLayout>
                  <c:x val="-1.6666666666666666E-2"/>
                  <c:y val="-3.1372549019607843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E94-4D50-829C-EBA65E68B47F}"/>
                </c:ext>
              </c:extLst>
            </c:dLbl>
            <c:dLbl>
              <c:idx val="12"/>
              <c:layout>
                <c:manualLayout>
                  <c:x val="-1.6666666666666729E-2"/>
                  <c:y val="-3.1372549019607843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E94-4D50-829C-EBA65E68B47F}"/>
                </c:ext>
              </c:extLst>
            </c:dLbl>
            <c:dLbl>
              <c:idx val="13"/>
              <c:layout>
                <c:manualLayout>
                  <c:x val="-1.6666666666666729E-2"/>
                  <c:y val="-3.1372549019607843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E94-4D50-829C-EBA65E68B47F}"/>
                </c:ext>
              </c:extLst>
            </c:dLbl>
            <c:dLbl>
              <c:idx val="14"/>
              <c:layout>
                <c:manualLayout>
                  <c:x val="-1.6666666666666666E-2"/>
                  <c:y val="-3.1372549019607843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E94-4D50-829C-EBA65E68B47F}"/>
                </c:ext>
              </c:extLst>
            </c:dLbl>
            <c:dLbl>
              <c:idx val="15"/>
              <c:layout>
                <c:manualLayout>
                  <c:x val="-1.6666666666666788E-2"/>
                  <c:y val="1.7647058823529412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E94-4D50-829C-EBA65E68B47F}"/>
                </c:ext>
              </c:extLst>
            </c:dLbl>
            <c:dLbl>
              <c:idx val="16"/>
              <c:layout>
                <c:manualLayout>
                  <c:x val="-1.6666666666666666E-2"/>
                  <c:y val="1.7647058823529412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E94-4D50-829C-EBA65E68B47F}"/>
                </c:ext>
              </c:extLst>
            </c:dLbl>
            <c:dLbl>
              <c:idx val="17"/>
              <c:layout>
                <c:manualLayout>
                  <c:x val="-1.6666666666666729E-2"/>
                  <c:y val="-3.13725490196079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E94-4D50-829C-EBA65E68B47F}"/>
                </c:ext>
              </c:extLst>
            </c:dLbl>
            <c:dLbl>
              <c:idx val="18"/>
              <c:layout>
                <c:manualLayout>
                  <c:x val="-1.6666666666666666E-2"/>
                  <c:y val="-3.1372549019607843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E94-4D50-829C-EBA65E68B47F}"/>
                </c:ext>
              </c:extLst>
            </c:dLbl>
            <c:dLbl>
              <c:idx val="19"/>
              <c:layout>
                <c:manualLayout>
                  <c:x val="-1.6666666666666666E-2"/>
                  <c:y val="-3.1372549019607843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E94-4D50-829C-EBA65E68B47F}"/>
                </c:ext>
              </c:extLst>
            </c:dLbl>
            <c:dLbl>
              <c:idx val="20"/>
              <c:layout>
                <c:manualLayout>
                  <c:x val="-1.6666666666666666E-2"/>
                  <c:y val="-3.1372549019607843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E94-4D50-829C-EBA65E68B47F}"/>
                </c:ext>
              </c:extLst>
            </c:dLbl>
            <c:dLbl>
              <c:idx val="21"/>
              <c:layout>
                <c:manualLayout>
                  <c:x val="-1.6666666666666666E-2"/>
                  <c:y val="1.7647058823529412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E94-4D50-829C-EBA65E68B47F}"/>
                </c:ext>
              </c:extLst>
            </c:dLbl>
            <c:dLbl>
              <c:idx val="22"/>
              <c:layout>
                <c:manualLayout>
                  <c:x val="-1.6666666666666666E-2"/>
                  <c:y val="-3.137254901960784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E94-4D50-829C-EBA65E68B47F}"/>
                </c:ext>
              </c:extLst>
            </c:dLbl>
            <c:dLbl>
              <c:idx val="23"/>
              <c:layout>
                <c:manualLayout>
                  <c:x val="-6.0833333333333336E-2"/>
                  <c:y val="-3.1372549019607843E-2"/>
                </c:manualLayout>
              </c:layout>
              <c:tx>
                <c:rich>
                  <a:bodyPr/>
                  <a:lstStyle/>
                  <a:p>
                    <a:r>
                      <a:rPr lang="en-US"/>
                      <a:t>NC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E94-4D50-829C-EBA65E68B47F}"/>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XLSTAT_20220714_115916_1_HID3!$A$1:$A$24</c:f>
              <c:numCache>
                <c:formatCode>General</c:formatCode>
                <c:ptCount val="24"/>
                <c:pt idx="0">
                  <c:v>7.0881255945349464</c:v>
                </c:pt>
                <c:pt idx="1">
                  <c:v>6.7798394287625978</c:v>
                </c:pt>
                <c:pt idx="2">
                  <c:v>2.2279356424554471</c:v>
                </c:pt>
                <c:pt idx="3">
                  <c:v>9.260567041397028</c:v>
                </c:pt>
                <c:pt idx="4">
                  <c:v>9.5998845432090327</c:v>
                </c:pt>
                <c:pt idx="5">
                  <c:v>8.2404528588979655</c:v>
                </c:pt>
                <c:pt idx="6">
                  <c:v>8.751328122157549</c:v>
                </c:pt>
                <c:pt idx="7">
                  <c:v>7.6045558392894463</c:v>
                </c:pt>
                <c:pt idx="8">
                  <c:v>2.9581666840108372</c:v>
                </c:pt>
                <c:pt idx="9">
                  <c:v>0.35856132452323647</c:v>
                </c:pt>
                <c:pt idx="10">
                  <c:v>2.1734973569613754</c:v>
                </c:pt>
                <c:pt idx="11">
                  <c:v>5.8360233021723475</c:v>
                </c:pt>
                <c:pt idx="12">
                  <c:v>4.6602592317318878</c:v>
                </c:pt>
                <c:pt idx="13">
                  <c:v>4.0339300590125733</c:v>
                </c:pt>
                <c:pt idx="14">
                  <c:v>1.3611533504931181</c:v>
                </c:pt>
                <c:pt idx="15">
                  <c:v>7.6600479346543198</c:v>
                </c:pt>
                <c:pt idx="16">
                  <c:v>8.4932277586367881</c:v>
                </c:pt>
                <c:pt idx="17">
                  <c:v>3.8776010078551999</c:v>
                </c:pt>
                <c:pt idx="18">
                  <c:v>5.8740538235781905</c:v>
                </c:pt>
                <c:pt idx="19">
                  <c:v>3.7139008191815033</c:v>
                </c:pt>
                <c:pt idx="20">
                  <c:v>2.1475525597663814</c:v>
                </c:pt>
                <c:pt idx="21">
                  <c:v>8.6561363287686799</c:v>
                </c:pt>
                <c:pt idx="22">
                  <c:v>1.3659277116067248</c:v>
                </c:pt>
                <c:pt idx="23">
                  <c:v>-5.0608817866389044</c:v>
                </c:pt>
              </c:numCache>
            </c:numRef>
          </c:xVal>
          <c:yVal>
            <c:numRef>
              <c:f>XLSTAT_20220714_115916_1_HID3!$B$1:$B$24</c:f>
              <c:numCache>
                <c:formatCode>General</c:formatCode>
                <c:ptCount val="24"/>
                <c:pt idx="0">
                  <c:v>4.3354288116439434</c:v>
                </c:pt>
                <c:pt idx="1">
                  <c:v>6.5283391676405191</c:v>
                </c:pt>
                <c:pt idx="2">
                  <c:v>4.6820004426772543</c:v>
                </c:pt>
                <c:pt idx="3">
                  <c:v>-2.8955854874621303</c:v>
                </c:pt>
                <c:pt idx="4">
                  <c:v>-4.8113480571336309</c:v>
                </c:pt>
                <c:pt idx="5">
                  <c:v>-7.9438312179296409</c:v>
                </c:pt>
                <c:pt idx="6">
                  <c:v>1.2027179561186974</c:v>
                </c:pt>
                <c:pt idx="7">
                  <c:v>-3.7614086803094673</c:v>
                </c:pt>
                <c:pt idx="8">
                  <c:v>5.0993205808711748</c:v>
                </c:pt>
                <c:pt idx="9">
                  <c:v>4.8092008483940214</c:v>
                </c:pt>
                <c:pt idx="10">
                  <c:v>12.753618112494078</c:v>
                </c:pt>
                <c:pt idx="11">
                  <c:v>6.8190288772001137</c:v>
                </c:pt>
                <c:pt idx="12">
                  <c:v>8.9840619331585057</c:v>
                </c:pt>
                <c:pt idx="13">
                  <c:v>3.0007821939739867</c:v>
                </c:pt>
                <c:pt idx="14">
                  <c:v>12.690046438219442</c:v>
                </c:pt>
                <c:pt idx="15">
                  <c:v>-3.959044064049571</c:v>
                </c:pt>
                <c:pt idx="16">
                  <c:v>-3.031789721308487</c:v>
                </c:pt>
                <c:pt idx="17">
                  <c:v>1.2213982919346436</c:v>
                </c:pt>
                <c:pt idx="18">
                  <c:v>0.17298082378844867</c:v>
                </c:pt>
                <c:pt idx="19">
                  <c:v>6.8772285488107618</c:v>
                </c:pt>
                <c:pt idx="20">
                  <c:v>4.7984874039340832</c:v>
                </c:pt>
                <c:pt idx="21">
                  <c:v>-6.1026830886061436</c:v>
                </c:pt>
                <c:pt idx="22">
                  <c:v>3.7589961042338569</c:v>
                </c:pt>
                <c:pt idx="23">
                  <c:v>4.402855144426181</c:v>
                </c:pt>
              </c:numCache>
            </c:numRef>
          </c:yVal>
          <c:smooth val="0"/>
          <c:extLst>
            <c:ext xmlns:c16="http://schemas.microsoft.com/office/drawing/2014/chart" uri="{C3380CC4-5D6E-409C-BE32-E72D297353CC}">
              <c16:uniqueId val="{00000000-9E94-4D50-829C-EBA65E68B47F}"/>
            </c:ext>
          </c:extLst>
        </c:ser>
        <c:ser>
          <c:idx val="1"/>
          <c:order val="1"/>
          <c:tx>
            <c:v>Active observations</c:v>
          </c:tx>
          <c:spPr>
            <a:ln w="19050">
              <a:noFill/>
            </a:ln>
            <a:effectLst/>
          </c:spPr>
          <c:marker>
            <c:symbol val="circle"/>
            <c:size val="3"/>
            <c:spPr>
              <a:solidFill>
                <a:srgbClr val="2A7498"/>
              </a:solidFill>
              <a:ln>
                <a:solidFill>
                  <a:srgbClr val="2A7498"/>
                </a:solidFill>
                <a:prstDash val="solid"/>
              </a:ln>
            </c:spPr>
          </c:marker>
          <c:dLbls>
            <c:dLbl>
              <c:idx val="0"/>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E94-4D50-829C-EBA65E68B47F}"/>
                </c:ext>
              </c:extLst>
            </c:dLbl>
            <c:dLbl>
              <c:idx val="1"/>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9E94-4D50-829C-EBA65E68B47F}"/>
                </c:ext>
              </c:extLst>
            </c:dLbl>
            <c:dLbl>
              <c:idx val="2"/>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9E94-4D50-829C-EBA65E68B47F}"/>
                </c:ext>
              </c:extLst>
            </c:dLbl>
            <c:dLbl>
              <c:idx val="3"/>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9E94-4D50-829C-EBA65E68B47F}"/>
                </c:ext>
              </c:extLst>
            </c:dLbl>
            <c:dLbl>
              <c:idx val="4"/>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9E94-4D50-829C-EBA65E68B47F}"/>
                </c:ext>
              </c:extLst>
            </c:dLbl>
            <c:dLbl>
              <c:idx val="5"/>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9E94-4D50-829C-EBA65E68B47F}"/>
                </c:ext>
              </c:extLst>
            </c:dLbl>
            <c:dLbl>
              <c:idx val="6"/>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9E94-4D50-829C-EBA65E68B47F}"/>
                </c:ext>
              </c:extLst>
            </c:dLbl>
            <c:dLbl>
              <c:idx val="7"/>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9E94-4D50-829C-EBA65E68B47F}"/>
                </c:ext>
              </c:extLst>
            </c:dLbl>
            <c:dLbl>
              <c:idx val="8"/>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9E94-4D50-829C-EBA65E68B47F}"/>
                </c:ext>
              </c:extLst>
            </c:dLbl>
            <c:dLbl>
              <c:idx val="9"/>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9E94-4D50-829C-EBA65E68B47F}"/>
                </c:ext>
              </c:extLst>
            </c:dLbl>
            <c:dLbl>
              <c:idx val="10"/>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9E94-4D50-829C-EBA65E68B47F}"/>
                </c:ext>
              </c:extLst>
            </c:dLbl>
            <c:dLbl>
              <c:idx val="11"/>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9E94-4D50-829C-EBA65E68B47F}"/>
                </c:ext>
              </c:extLst>
            </c:dLbl>
            <c:dLbl>
              <c:idx val="12"/>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9E94-4D50-829C-EBA65E68B47F}"/>
                </c:ext>
              </c:extLst>
            </c:dLbl>
            <c:dLbl>
              <c:idx val="13"/>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9E94-4D50-829C-EBA65E68B47F}"/>
                </c:ext>
              </c:extLst>
            </c:dLbl>
            <c:dLbl>
              <c:idx val="14"/>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9E94-4D50-829C-EBA65E68B47F}"/>
                </c:ext>
              </c:extLst>
            </c:dLbl>
            <c:dLbl>
              <c:idx val="15"/>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9E94-4D50-829C-EBA65E68B47F}"/>
                </c:ext>
              </c:extLst>
            </c:dLbl>
            <c:dLbl>
              <c:idx val="16"/>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9E94-4D50-829C-EBA65E68B47F}"/>
                </c:ext>
              </c:extLst>
            </c:dLbl>
            <c:dLbl>
              <c:idx val="17"/>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9E94-4D50-829C-EBA65E68B47F}"/>
                </c:ext>
              </c:extLst>
            </c:dLbl>
            <c:dLbl>
              <c:idx val="18"/>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9E94-4D50-829C-EBA65E68B47F}"/>
                </c:ext>
              </c:extLst>
            </c:dLbl>
            <c:dLbl>
              <c:idx val="19"/>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9E94-4D50-829C-EBA65E68B47F}"/>
                </c:ext>
              </c:extLst>
            </c:dLbl>
            <c:dLbl>
              <c:idx val="20"/>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9E94-4D50-829C-EBA65E68B47F}"/>
                </c:ext>
              </c:extLst>
            </c:dLbl>
            <c:dLbl>
              <c:idx val="21"/>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9E94-4D50-829C-EBA65E68B47F}"/>
                </c:ext>
              </c:extLst>
            </c:dLbl>
            <c:dLbl>
              <c:idx val="22"/>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9E94-4D50-829C-EBA65E68B47F}"/>
                </c:ext>
              </c:extLst>
            </c:dLbl>
            <c:dLbl>
              <c:idx val="23"/>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9E94-4D50-829C-EBA65E68B47F}"/>
                </c:ext>
              </c:extLst>
            </c:dLbl>
            <c:dLbl>
              <c:idx val="24"/>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9E94-4D50-829C-EBA65E68B47F}"/>
                </c:ext>
              </c:extLst>
            </c:dLbl>
            <c:dLbl>
              <c:idx val="25"/>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9E94-4D50-829C-EBA65E68B47F}"/>
                </c:ext>
              </c:extLst>
            </c:dLbl>
            <c:dLbl>
              <c:idx val="26"/>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9E94-4D50-829C-EBA65E68B47F}"/>
                </c:ext>
              </c:extLst>
            </c:dLbl>
            <c:dLbl>
              <c:idx val="27"/>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9E94-4D50-829C-EBA65E68B47F}"/>
                </c:ext>
              </c:extLst>
            </c:dLbl>
            <c:dLbl>
              <c:idx val="28"/>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9E94-4D50-829C-EBA65E68B47F}"/>
                </c:ext>
              </c:extLst>
            </c:dLbl>
            <c:dLbl>
              <c:idx val="29"/>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9E94-4D50-829C-EBA65E68B47F}"/>
                </c:ext>
              </c:extLst>
            </c:dLbl>
            <c:dLbl>
              <c:idx val="30"/>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9E94-4D50-829C-EBA65E68B47F}"/>
                </c:ext>
              </c:extLst>
            </c:dLbl>
            <c:dLbl>
              <c:idx val="31"/>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9E94-4D50-829C-EBA65E68B47F}"/>
                </c:ext>
              </c:extLst>
            </c:dLbl>
            <c:dLbl>
              <c:idx val="32"/>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9E94-4D50-829C-EBA65E68B47F}"/>
                </c:ext>
              </c:extLst>
            </c:dLbl>
            <c:dLbl>
              <c:idx val="33"/>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9E94-4D50-829C-EBA65E68B47F}"/>
                </c:ext>
              </c:extLst>
            </c:dLbl>
            <c:dLbl>
              <c:idx val="34"/>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9E94-4D50-829C-EBA65E68B47F}"/>
                </c:ext>
              </c:extLst>
            </c:dLbl>
            <c:dLbl>
              <c:idx val="35"/>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9E94-4D50-829C-EBA65E68B47F}"/>
                </c:ext>
              </c:extLst>
            </c:dLbl>
            <c:dLbl>
              <c:idx val="36"/>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9E94-4D50-829C-EBA65E68B47F}"/>
                </c:ext>
              </c:extLst>
            </c:dLbl>
            <c:dLbl>
              <c:idx val="37"/>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9E94-4D50-829C-EBA65E68B47F}"/>
                </c:ext>
              </c:extLst>
            </c:dLbl>
            <c:dLbl>
              <c:idx val="38"/>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9E94-4D50-829C-EBA65E68B47F}"/>
                </c:ext>
              </c:extLst>
            </c:dLbl>
            <c:dLbl>
              <c:idx val="39"/>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9E94-4D50-829C-EBA65E68B47F}"/>
                </c:ext>
              </c:extLst>
            </c:dLbl>
            <c:dLbl>
              <c:idx val="40"/>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9E94-4D50-829C-EBA65E68B47F}"/>
                </c:ext>
              </c:extLst>
            </c:dLbl>
            <c:dLbl>
              <c:idx val="41"/>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9E94-4D50-829C-EBA65E68B47F}"/>
                </c:ext>
              </c:extLst>
            </c:dLbl>
            <c:dLbl>
              <c:idx val="42"/>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9E94-4D50-829C-EBA65E68B47F}"/>
                </c:ext>
              </c:extLst>
            </c:dLbl>
            <c:dLbl>
              <c:idx val="43"/>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9E94-4D50-829C-EBA65E68B47F}"/>
                </c:ext>
              </c:extLst>
            </c:dLbl>
            <c:dLbl>
              <c:idx val="44"/>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9E94-4D50-829C-EBA65E68B47F}"/>
                </c:ext>
              </c:extLst>
            </c:dLbl>
            <c:dLbl>
              <c:idx val="45"/>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9E94-4D50-829C-EBA65E68B47F}"/>
                </c:ext>
              </c:extLst>
            </c:dLbl>
            <c:dLbl>
              <c:idx val="46"/>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9E94-4D50-829C-EBA65E68B47F}"/>
                </c:ext>
              </c:extLst>
            </c:dLbl>
            <c:dLbl>
              <c:idx val="47"/>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9E94-4D50-829C-EBA65E68B47F}"/>
                </c:ext>
              </c:extLst>
            </c:dLbl>
            <c:dLbl>
              <c:idx val="48"/>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9E94-4D50-829C-EBA65E68B47F}"/>
                </c:ext>
              </c:extLst>
            </c:dLbl>
            <c:dLbl>
              <c:idx val="49"/>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9E94-4D50-829C-EBA65E68B47F}"/>
                </c:ext>
              </c:extLst>
            </c:dLbl>
            <c:dLbl>
              <c:idx val="50"/>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9E94-4D50-829C-EBA65E68B47F}"/>
                </c:ext>
              </c:extLst>
            </c:dLbl>
            <c:dLbl>
              <c:idx val="51"/>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9E94-4D50-829C-EBA65E68B47F}"/>
                </c:ext>
              </c:extLst>
            </c:dLbl>
            <c:dLbl>
              <c:idx val="52"/>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9E94-4D50-829C-EBA65E68B47F}"/>
                </c:ext>
              </c:extLst>
            </c:dLbl>
            <c:dLbl>
              <c:idx val="53"/>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9E94-4D50-829C-EBA65E68B47F}"/>
                </c:ext>
              </c:extLst>
            </c:dLbl>
            <c:dLbl>
              <c:idx val="54"/>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9E94-4D50-829C-EBA65E68B47F}"/>
                </c:ext>
              </c:extLst>
            </c:dLbl>
            <c:dLbl>
              <c:idx val="55"/>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9E94-4D50-829C-EBA65E68B47F}"/>
                </c:ext>
              </c:extLst>
            </c:dLbl>
            <c:dLbl>
              <c:idx val="56"/>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9E94-4D50-829C-EBA65E68B47F}"/>
                </c:ext>
              </c:extLst>
            </c:dLbl>
            <c:dLbl>
              <c:idx val="57"/>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9E94-4D50-829C-EBA65E68B47F}"/>
                </c:ext>
              </c:extLst>
            </c:dLbl>
            <c:dLbl>
              <c:idx val="58"/>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9E94-4D50-829C-EBA65E68B47F}"/>
                </c:ext>
              </c:extLst>
            </c:dLbl>
            <c:dLbl>
              <c:idx val="59"/>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9E94-4D50-829C-EBA65E68B47F}"/>
                </c:ext>
              </c:extLst>
            </c:dLbl>
            <c:dLbl>
              <c:idx val="60"/>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9E94-4D50-829C-EBA65E68B47F}"/>
                </c:ext>
              </c:extLst>
            </c:dLbl>
            <c:dLbl>
              <c:idx val="61"/>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9E94-4D50-829C-EBA65E68B47F}"/>
                </c:ext>
              </c:extLst>
            </c:dLbl>
            <c:dLbl>
              <c:idx val="62"/>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9E94-4D50-829C-EBA65E68B47F}"/>
                </c:ext>
              </c:extLst>
            </c:dLbl>
            <c:dLbl>
              <c:idx val="63"/>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9E94-4D50-829C-EBA65E68B47F}"/>
                </c:ext>
              </c:extLst>
            </c:dLbl>
            <c:dLbl>
              <c:idx val="64"/>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9E94-4D50-829C-EBA65E68B47F}"/>
                </c:ext>
              </c:extLst>
            </c:dLbl>
            <c:dLbl>
              <c:idx val="65"/>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9E94-4D50-829C-EBA65E68B47F}"/>
                </c:ext>
              </c:extLst>
            </c:dLbl>
            <c:dLbl>
              <c:idx val="66"/>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9E94-4D50-829C-EBA65E68B47F}"/>
                </c:ext>
              </c:extLst>
            </c:dLbl>
            <c:dLbl>
              <c:idx val="67"/>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9E94-4D50-829C-EBA65E68B47F}"/>
                </c:ext>
              </c:extLst>
            </c:dLbl>
            <c:dLbl>
              <c:idx val="68"/>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9E94-4D50-829C-EBA65E68B47F}"/>
                </c:ext>
              </c:extLst>
            </c:dLbl>
            <c:dLbl>
              <c:idx val="69"/>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9E94-4D50-829C-EBA65E68B47F}"/>
                </c:ext>
              </c:extLst>
            </c:dLbl>
            <c:dLbl>
              <c:idx val="70"/>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9E94-4D50-829C-EBA65E68B47F}"/>
                </c:ext>
              </c:extLst>
            </c:dLbl>
            <c:dLbl>
              <c:idx val="71"/>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9E94-4D50-829C-EBA65E68B47F}"/>
                </c:ext>
              </c:extLst>
            </c:dLbl>
            <c:dLbl>
              <c:idx val="72"/>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9E94-4D50-829C-EBA65E68B47F}"/>
                </c:ext>
              </c:extLst>
            </c:dLbl>
            <c:dLbl>
              <c:idx val="73"/>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9E94-4D50-829C-EBA65E68B47F}"/>
                </c:ext>
              </c:extLst>
            </c:dLbl>
            <c:dLbl>
              <c:idx val="74"/>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9E94-4D50-829C-EBA65E68B47F}"/>
                </c:ext>
              </c:extLst>
            </c:dLbl>
            <c:dLbl>
              <c:idx val="75"/>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9E94-4D50-829C-EBA65E68B47F}"/>
                </c:ext>
              </c:extLst>
            </c:dLbl>
            <c:dLbl>
              <c:idx val="76"/>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9E94-4D50-829C-EBA65E68B47F}"/>
                </c:ext>
              </c:extLst>
            </c:dLbl>
            <c:dLbl>
              <c:idx val="77"/>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9E94-4D50-829C-EBA65E68B47F}"/>
                </c:ext>
              </c:extLst>
            </c:dLbl>
            <c:dLbl>
              <c:idx val="78"/>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9E94-4D50-829C-EBA65E68B47F}"/>
                </c:ext>
              </c:extLst>
            </c:dLbl>
            <c:dLbl>
              <c:idx val="79"/>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9E94-4D50-829C-EBA65E68B47F}"/>
                </c:ext>
              </c:extLst>
            </c:dLbl>
            <c:dLbl>
              <c:idx val="80"/>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9E94-4D50-829C-EBA65E68B47F}"/>
                </c:ext>
              </c:extLst>
            </c:dLbl>
            <c:dLbl>
              <c:idx val="81"/>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9E94-4D50-829C-EBA65E68B47F}"/>
                </c:ext>
              </c:extLst>
            </c:dLbl>
            <c:dLbl>
              <c:idx val="82"/>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9E94-4D50-829C-EBA65E68B47F}"/>
                </c:ext>
              </c:extLst>
            </c:dLbl>
            <c:dLbl>
              <c:idx val="83"/>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9E94-4D50-829C-EBA65E68B47F}"/>
                </c:ext>
              </c:extLst>
            </c:dLbl>
            <c:dLbl>
              <c:idx val="84"/>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9E94-4D50-829C-EBA65E68B47F}"/>
                </c:ext>
              </c:extLst>
            </c:dLbl>
            <c:dLbl>
              <c:idx val="85"/>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9E94-4D50-829C-EBA65E68B47F}"/>
                </c:ext>
              </c:extLst>
            </c:dLbl>
            <c:dLbl>
              <c:idx val="86"/>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9E94-4D50-829C-EBA65E68B47F}"/>
                </c:ext>
              </c:extLst>
            </c:dLbl>
            <c:dLbl>
              <c:idx val="87"/>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9E94-4D50-829C-EBA65E68B47F}"/>
                </c:ext>
              </c:extLst>
            </c:dLbl>
            <c:dLbl>
              <c:idx val="88"/>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9E94-4D50-829C-EBA65E68B47F}"/>
                </c:ext>
              </c:extLst>
            </c:dLbl>
            <c:dLbl>
              <c:idx val="89"/>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9E94-4D50-829C-EBA65E68B47F}"/>
                </c:ext>
              </c:extLst>
            </c:dLbl>
            <c:dLbl>
              <c:idx val="90"/>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9E94-4D50-829C-EBA65E68B47F}"/>
                </c:ext>
              </c:extLst>
            </c:dLbl>
            <c:dLbl>
              <c:idx val="91"/>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9E94-4D50-829C-EBA65E68B47F}"/>
                </c:ext>
              </c:extLst>
            </c:dLbl>
            <c:dLbl>
              <c:idx val="92"/>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9E94-4D50-829C-EBA65E68B47F}"/>
                </c:ext>
              </c:extLst>
            </c:dLbl>
            <c:dLbl>
              <c:idx val="93"/>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9E94-4D50-829C-EBA65E68B47F}"/>
                </c:ext>
              </c:extLst>
            </c:dLbl>
            <c:dLbl>
              <c:idx val="94"/>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9E94-4D50-829C-EBA65E68B47F}"/>
                </c:ext>
              </c:extLst>
            </c:dLbl>
            <c:dLbl>
              <c:idx val="95"/>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9E94-4D50-829C-EBA65E68B47F}"/>
                </c:ext>
              </c:extLst>
            </c:dLbl>
            <c:dLbl>
              <c:idx val="96"/>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9E94-4D50-829C-EBA65E68B47F}"/>
                </c:ext>
              </c:extLst>
            </c:dLbl>
            <c:dLbl>
              <c:idx val="97"/>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9E94-4D50-829C-EBA65E68B47F}"/>
                </c:ext>
              </c:extLst>
            </c:dLbl>
            <c:dLbl>
              <c:idx val="98"/>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9E94-4D50-829C-EBA65E68B47F}"/>
                </c:ext>
              </c:extLst>
            </c:dLbl>
            <c:dLbl>
              <c:idx val="99"/>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9E94-4D50-829C-EBA65E68B47F}"/>
                </c:ext>
              </c:extLst>
            </c:dLbl>
            <c:dLbl>
              <c:idx val="100"/>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9E94-4D50-829C-EBA65E68B47F}"/>
                </c:ext>
              </c:extLst>
            </c:dLbl>
            <c:dLbl>
              <c:idx val="101"/>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9E94-4D50-829C-EBA65E68B47F}"/>
                </c:ext>
              </c:extLst>
            </c:dLbl>
            <c:dLbl>
              <c:idx val="102"/>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9E94-4D50-829C-EBA65E68B47F}"/>
                </c:ext>
              </c:extLst>
            </c:dLbl>
            <c:dLbl>
              <c:idx val="103"/>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9E94-4D50-829C-EBA65E68B47F}"/>
                </c:ext>
              </c:extLst>
            </c:dLbl>
            <c:dLbl>
              <c:idx val="104"/>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9E94-4D50-829C-EBA65E68B47F}"/>
                </c:ext>
              </c:extLst>
            </c:dLbl>
            <c:dLbl>
              <c:idx val="105"/>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9E94-4D50-829C-EBA65E68B47F}"/>
                </c:ext>
              </c:extLst>
            </c:dLbl>
            <c:dLbl>
              <c:idx val="106"/>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9E94-4D50-829C-EBA65E68B47F}"/>
                </c:ext>
              </c:extLst>
            </c:dLbl>
            <c:dLbl>
              <c:idx val="107"/>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9E94-4D50-829C-EBA65E68B47F}"/>
                </c:ext>
              </c:extLst>
            </c:dLbl>
            <c:dLbl>
              <c:idx val="108"/>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9E94-4D50-829C-EBA65E68B47F}"/>
                </c:ext>
              </c:extLst>
            </c:dLbl>
            <c:dLbl>
              <c:idx val="109"/>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9E94-4D50-829C-EBA65E68B47F}"/>
                </c:ext>
              </c:extLst>
            </c:dLbl>
            <c:dLbl>
              <c:idx val="110"/>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9E94-4D50-829C-EBA65E68B47F}"/>
                </c:ext>
              </c:extLst>
            </c:dLbl>
            <c:dLbl>
              <c:idx val="111"/>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9E94-4D50-829C-EBA65E68B47F}"/>
                </c:ext>
              </c:extLst>
            </c:dLbl>
            <c:dLbl>
              <c:idx val="112"/>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9E94-4D50-829C-EBA65E68B47F}"/>
                </c:ext>
              </c:extLst>
            </c:dLbl>
            <c:dLbl>
              <c:idx val="113"/>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9E94-4D50-829C-EBA65E68B47F}"/>
                </c:ext>
              </c:extLst>
            </c:dLbl>
            <c:dLbl>
              <c:idx val="114"/>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9E94-4D50-829C-EBA65E68B47F}"/>
                </c:ext>
              </c:extLst>
            </c:dLbl>
            <c:dLbl>
              <c:idx val="115"/>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9E94-4D50-829C-EBA65E68B47F}"/>
                </c:ext>
              </c:extLst>
            </c:dLbl>
            <c:dLbl>
              <c:idx val="116"/>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9E94-4D50-829C-EBA65E68B47F}"/>
                </c:ext>
              </c:extLst>
            </c:dLbl>
            <c:dLbl>
              <c:idx val="117"/>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9E94-4D50-829C-EBA65E68B47F}"/>
                </c:ext>
              </c:extLst>
            </c:dLbl>
            <c:dLbl>
              <c:idx val="118"/>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9E94-4D50-829C-EBA65E68B47F}"/>
                </c:ext>
              </c:extLst>
            </c:dLbl>
            <c:dLbl>
              <c:idx val="119"/>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9E94-4D50-829C-EBA65E68B47F}"/>
                </c:ext>
              </c:extLst>
            </c:dLbl>
            <c:dLbl>
              <c:idx val="120"/>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9E94-4D50-829C-EBA65E68B47F}"/>
                </c:ext>
              </c:extLst>
            </c:dLbl>
            <c:dLbl>
              <c:idx val="121"/>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9E94-4D50-829C-EBA65E68B47F}"/>
                </c:ext>
              </c:extLst>
            </c:dLbl>
            <c:dLbl>
              <c:idx val="122"/>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9E94-4D50-829C-EBA65E68B47F}"/>
                </c:ext>
              </c:extLst>
            </c:dLbl>
            <c:dLbl>
              <c:idx val="123"/>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9E94-4D50-829C-EBA65E68B47F}"/>
                </c:ext>
              </c:extLst>
            </c:dLbl>
            <c:dLbl>
              <c:idx val="124"/>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9E94-4D50-829C-EBA65E68B47F}"/>
                </c:ext>
              </c:extLst>
            </c:dLbl>
            <c:dLbl>
              <c:idx val="125"/>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9E94-4D50-829C-EBA65E68B47F}"/>
                </c:ext>
              </c:extLst>
            </c:dLbl>
            <c:dLbl>
              <c:idx val="126"/>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9E94-4D50-829C-EBA65E68B47F}"/>
                </c:ext>
              </c:extLst>
            </c:dLbl>
            <c:dLbl>
              <c:idx val="127"/>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9E94-4D50-829C-EBA65E68B47F}"/>
                </c:ext>
              </c:extLst>
            </c:dLbl>
            <c:dLbl>
              <c:idx val="128"/>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9E94-4D50-829C-EBA65E68B47F}"/>
                </c:ext>
              </c:extLst>
            </c:dLbl>
            <c:dLbl>
              <c:idx val="129"/>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9E94-4D50-829C-EBA65E68B47F}"/>
                </c:ext>
              </c:extLst>
            </c:dLbl>
            <c:dLbl>
              <c:idx val="130"/>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9E94-4D50-829C-EBA65E68B47F}"/>
                </c:ext>
              </c:extLst>
            </c:dLbl>
            <c:dLbl>
              <c:idx val="131"/>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9E94-4D50-829C-EBA65E68B47F}"/>
                </c:ext>
              </c:extLst>
            </c:dLbl>
            <c:dLbl>
              <c:idx val="132"/>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9E94-4D50-829C-EBA65E68B47F}"/>
                </c:ext>
              </c:extLst>
            </c:dLbl>
            <c:dLbl>
              <c:idx val="133"/>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9E94-4D50-829C-EBA65E68B47F}"/>
                </c:ext>
              </c:extLst>
            </c:dLbl>
            <c:dLbl>
              <c:idx val="134"/>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9E94-4D50-829C-EBA65E68B47F}"/>
                </c:ext>
              </c:extLst>
            </c:dLbl>
            <c:dLbl>
              <c:idx val="135"/>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9E94-4D50-829C-EBA65E68B47F}"/>
                </c:ext>
              </c:extLst>
            </c:dLbl>
            <c:dLbl>
              <c:idx val="136"/>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9E94-4D50-829C-EBA65E68B47F}"/>
                </c:ext>
              </c:extLst>
            </c:dLbl>
            <c:dLbl>
              <c:idx val="137"/>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9E94-4D50-829C-EBA65E68B47F}"/>
                </c:ext>
              </c:extLst>
            </c:dLbl>
            <c:dLbl>
              <c:idx val="138"/>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9E94-4D50-829C-EBA65E68B47F}"/>
                </c:ext>
              </c:extLst>
            </c:dLbl>
            <c:dLbl>
              <c:idx val="139"/>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9E94-4D50-829C-EBA65E68B47F}"/>
                </c:ext>
              </c:extLst>
            </c:dLbl>
            <c:dLbl>
              <c:idx val="140"/>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9E94-4D50-829C-EBA65E68B47F}"/>
                </c:ext>
              </c:extLst>
            </c:dLbl>
            <c:dLbl>
              <c:idx val="141"/>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9E94-4D50-829C-EBA65E68B47F}"/>
                </c:ext>
              </c:extLst>
            </c:dLbl>
            <c:dLbl>
              <c:idx val="142"/>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9E94-4D50-829C-EBA65E68B47F}"/>
                </c:ext>
              </c:extLst>
            </c:dLbl>
            <c:dLbl>
              <c:idx val="143"/>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9E94-4D50-829C-EBA65E68B47F}"/>
                </c:ext>
              </c:extLst>
            </c:dLbl>
            <c:dLbl>
              <c:idx val="144"/>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9E94-4D50-829C-EBA65E68B47F}"/>
                </c:ext>
              </c:extLst>
            </c:dLbl>
            <c:dLbl>
              <c:idx val="145"/>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9E94-4D50-829C-EBA65E68B47F}"/>
                </c:ext>
              </c:extLst>
            </c:dLbl>
            <c:dLbl>
              <c:idx val="146"/>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9E94-4D50-829C-EBA65E68B47F}"/>
                </c:ext>
              </c:extLst>
            </c:dLbl>
            <c:dLbl>
              <c:idx val="147"/>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9E94-4D50-829C-EBA65E68B47F}"/>
                </c:ext>
              </c:extLst>
            </c:dLbl>
            <c:dLbl>
              <c:idx val="148"/>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9E94-4D50-829C-EBA65E68B47F}"/>
                </c:ext>
              </c:extLst>
            </c:dLbl>
            <c:dLbl>
              <c:idx val="149"/>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9E94-4D50-829C-EBA65E68B47F}"/>
                </c:ext>
              </c:extLst>
            </c:dLbl>
            <c:dLbl>
              <c:idx val="150"/>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9E94-4D50-829C-EBA65E68B47F}"/>
                </c:ext>
              </c:extLst>
            </c:dLbl>
            <c:dLbl>
              <c:idx val="151"/>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9E94-4D50-829C-EBA65E68B47F}"/>
                </c:ext>
              </c:extLst>
            </c:dLbl>
            <c:dLbl>
              <c:idx val="152"/>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9E94-4D50-829C-EBA65E68B47F}"/>
                </c:ext>
              </c:extLst>
            </c:dLbl>
            <c:dLbl>
              <c:idx val="153"/>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9E94-4D50-829C-EBA65E68B47F}"/>
                </c:ext>
              </c:extLst>
            </c:dLbl>
            <c:dLbl>
              <c:idx val="154"/>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9E94-4D50-829C-EBA65E68B47F}"/>
                </c:ext>
              </c:extLst>
            </c:dLbl>
            <c:dLbl>
              <c:idx val="155"/>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9E94-4D50-829C-EBA65E68B47F}"/>
                </c:ext>
              </c:extLst>
            </c:dLbl>
            <c:dLbl>
              <c:idx val="156"/>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9E94-4D50-829C-EBA65E68B47F}"/>
                </c:ext>
              </c:extLst>
            </c:dLbl>
            <c:dLbl>
              <c:idx val="157"/>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9E94-4D50-829C-EBA65E68B47F}"/>
                </c:ext>
              </c:extLst>
            </c:dLbl>
            <c:dLbl>
              <c:idx val="158"/>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9E94-4D50-829C-EBA65E68B47F}"/>
                </c:ext>
              </c:extLst>
            </c:dLbl>
            <c:dLbl>
              <c:idx val="159"/>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9E94-4D50-829C-EBA65E68B47F}"/>
                </c:ext>
              </c:extLst>
            </c:dLbl>
            <c:dLbl>
              <c:idx val="160"/>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9E94-4D50-829C-EBA65E68B47F}"/>
                </c:ext>
              </c:extLst>
            </c:dLbl>
            <c:dLbl>
              <c:idx val="161"/>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9E94-4D50-829C-EBA65E68B47F}"/>
                </c:ext>
              </c:extLst>
            </c:dLbl>
            <c:dLbl>
              <c:idx val="162"/>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9E94-4D50-829C-EBA65E68B47F}"/>
                </c:ext>
              </c:extLst>
            </c:dLbl>
            <c:dLbl>
              <c:idx val="163"/>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9E94-4D50-829C-EBA65E68B47F}"/>
                </c:ext>
              </c:extLst>
            </c:dLbl>
            <c:dLbl>
              <c:idx val="164"/>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9E94-4D50-829C-EBA65E68B47F}"/>
                </c:ext>
              </c:extLst>
            </c:dLbl>
            <c:dLbl>
              <c:idx val="165"/>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9E94-4D50-829C-EBA65E68B47F}"/>
                </c:ext>
              </c:extLst>
            </c:dLbl>
            <c:dLbl>
              <c:idx val="166"/>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9E94-4D50-829C-EBA65E68B47F}"/>
                </c:ext>
              </c:extLst>
            </c:dLbl>
            <c:dLbl>
              <c:idx val="167"/>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9E94-4D50-829C-EBA65E68B47F}"/>
                </c:ext>
              </c:extLst>
            </c:dLbl>
            <c:dLbl>
              <c:idx val="168"/>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9E94-4D50-829C-EBA65E68B47F}"/>
                </c:ext>
              </c:extLst>
            </c:dLbl>
            <c:dLbl>
              <c:idx val="169"/>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9E94-4D50-829C-EBA65E68B47F}"/>
                </c:ext>
              </c:extLst>
            </c:dLbl>
            <c:dLbl>
              <c:idx val="170"/>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9E94-4D50-829C-EBA65E68B47F}"/>
                </c:ext>
              </c:extLst>
            </c:dLbl>
            <c:dLbl>
              <c:idx val="171"/>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9E94-4D50-829C-EBA65E68B47F}"/>
                </c:ext>
              </c:extLst>
            </c:dLbl>
            <c:dLbl>
              <c:idx val="172"/>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9E94-4D50-829C-EBA65E68B47F}"/>
                </c:ext>
              </c:extLst>
            </c:dLbl>
            <c:dLbl>
              <c:idx val="173"/>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9E94-4D50-829C-EBA65E68B47F}"/>
                </c:ext>
              </c:extLst>
            </c:dLbl>
            <c:dLbl>
              <c:idx val="174"/>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9E94-4D50-829C-EBA65E68B47F}"/>
                </c:ext>
              </c:extLst>
            </c:dLbl>
            <c:dLbl>
              <c:idx val="175"/>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9E94-4D50-829C-EBA65E68B47F}"/>
                </c:ext>
              </c:extLst>
            </c:dLbl>
            <c:dLbl>
              <c:idx val="176"/>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9E94-4D50-829C-EBA65E68B47F}"/>
                </c:ext>
              </c:extLst>
            </c:dLbl>
            <c:dLbl>
              <c:idx val="177"/>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9E94-4D50-829C-EBA65E68B47F}"/>
                </c:ext>
              </c:extLst>
            </c:dLbl>
            <c:dLbl>
              <c:idx val="178"/>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9E94-4D50-829C-EBA65E68B47F}"/>
                </c:ext>
              </c:extLst>
            </c:dLbl>
            <c:dLbl>
              <c:idx val="179"/>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9E94-4D50-829C-EBA65E68B47F}"/>
                </c:ext>
              </c:extLst>
            </c:dLbl>
            <c:dLbl>
              <c:idx val="180"/>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9E94-4D50-829C-EBA65E68B47F}"/>
                </c:ext>
              </c:extLst>
            </c:dLbl>
            <c:dLbl>
              <c:idx val="181"/>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9E94-4D50-829C-EBA65E68B47F}"/>
                </c:ext>
              </c:extLst>
            </c:dLbl>
            <c:dLbl>
              <c:idx val="182"/>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9E94-4D50-829C-EBA65E68B47F}"/>
                </c:ext>
              </c:extLst>
            </c:dLbl>
            <c:dLbl>
              <c:idx val="183"/>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9E94-4D50-829C-EBA65E68B47F}"/>
                </c:ext>
              </c:extLst>
            </c:dLbl>
            <c:dLbl>
              <c:idx val="184"/>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9E94-4D50-829C-EBA65E68B47F}"/>
                </c:ext>
              </c:extLst>
            </c:dLbl>
            <c:dLbl>
              <c:idx val="185"/>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9E94-4D50-829C-EBA65E68B47F}"/>
                </c:ext>
              </c:extLst>
            </c:dLbl>
            <c:dLbl>
              <c:idx val="186"/>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9E94-4D50-829C-EBA65E68B47F}"/>
                </c:ext>
              </c:extLst>
            </c:dLbl>
            <c:dLbl>
              <c:idx val="187"/>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9E94-4D50-829C-EBA65E68B47F}"/>
                </c:ext>
              </c:extLst>
            </c:dLbl>
            <c:dLbl>
              <c:idx val="188"/>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9E94-4D50-829C-EBA65E68B47F}"/>
                </c:ext>
              </c:extLst>
            </c:dLbl>
            <c:dLbl>
              <c:idx val="189"/>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9E94-4D50-829C-EBA65E68B47F}"/>
                </c:ext>
              </c:extLst>
            </c:dLbl>
            <c:dLbl>
              <c:idx val="190"/>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9E94-4D50-829C-EBA65E68B47F}"/>
                </c:ext>
              </c:extLst>
            </c:dLbl>
            <c:dLbl>
              <c:idx val="191"/>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9E94-4D50-829C-EBA65E68B47F}"/>
                </c:ext>
              </c:extLst>
            </c:dLbl>
            <c:dLbl>
              <c:idx val="192"/>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9E94-4D50-829C-EBA65E68B47F}"/>
                </c:ext>
              </c:extLst>
            </c:dLbl>
            <c:dLbl>
              <c:idx val="193"/>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9E94-4D50-829C-EBA65E68B47F}"/>
                </c:ext>
              </c:extLst>
            </c:dLbl>
            <c:dLbl>
              <c:idx val="194"/>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9E94-4D50-829C-EBA65E68B47F}"/>
                </c:ext>
              </c:extLst>
            </c:dLbl>
            <c:dLbl>
              <c:idx val="195"/>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9E94-4D50-829C-EBA65E68B47F}"/>
                </c:ext>
              </c:extLst>
            </c:dLbl>
            <c:dLbl>
              <c:idx val="196"/>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9E94-4D50-829C-EBA65E68B47F}"/>
                </c:ext>
              </c:extLst>
            </c:dLbl>
            <c:dLbl>
              <c:idx val="197"/>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9E94-4D50-829C-EBA65E68B47F}"/>
                </c:ext>
              </c:extLst>
            </c:dLbl>
            <c:dLbl>
              <c:idx val="198"/>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9E94-4D50-829C-EBA65E68B47F}"/>
                </c:ext>
              </c:extLst>
            </c:dLbl>
            <c:dLbl>
              <c:idx val="199"/>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9E94-4D50-829C-EBA65E68B47F}"/>
                </c:ext>
              </c:extLst>
            </c:dLbl>
            <c:dLbl>
              <c:idx val="200"/>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9E94-4D50-829C-EBA65E68B47F}"/>
                </c:ext>
              </c:extLst>
            </c:dLbl>
            <c:spPr>
              <a:noFill/>
              <a:ln>
                <a:noFill/>
              </a:ln>
              <a:effectLst/>
            </c:spPr>
            <c:txPr>
              <a:bodyPr rot="0" vert="horz" wrap="square" lIns="38100" tIns="19050" rIns="38100" bIns="19050" anchor="ctr">
                <a:spAutoFit/>
              </a:bodyPr>
              <a:lstStyle/>
              <a:p>
                <a:pPr>
                  <a:defRPr sz="700">
                    <a:solidFill>
                      <a:srgbClr val="2A7498"/>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XLSTAT_20220714_115916_1_HID3!$C$1:$C$201</c:f>
              <c:numCache>
                <c:formatCode>General</c:formatCode>
                <c:ptCount val="201"/>
                <c:pt idx="0">
                  <c:v>-3.8258825511923025</c:v>
                </c:pt>
                <c:pt idx="1">
                  <c:v>-3.0599170386026611</c:v>
                </c:pt>
                <c:pt idx="2">
                  <c:v>-3.1854172202742919</c:v>
                </c:pt>
                <c:pt idx="3">
                  <c:v>-4.3385994539732682</c:v>
                </c:pt>
                <c:pt idx="4">
                  <c:v>-4.0023979577038356</c:v>
                </c:pt>
                <c:pt idx="5">
                  <c:v>-2.8661677654287048</c:v>
                </c:pt>
                <c:pt idx="6">
                  <c:v>-3.0467513323536908</c:v>
                </c:pt>
                <c:pt idx="7">
                  <c:v>-2.6282508263045345</c:v>
                </c:pt>
                <c:pt idx="8">
                  <c:v>-3.1782207461748735</c:v>
                </c:pt>
                <c:pt idx="9">
                  <c:v>-3.2006479603733022</c:v>
                </c:pt>
                <c:pt idx="10">
                  <c:v>-0.42609979752291088</c:v>
                </c:pt>
                <c:pt idx="11">
                  <c:v>-0.85148718622602382</c:v>
                </c:pt>
                <c:pt idx="12">
                  <c:v>0.47370673268152624</c:v>
                </c:pt>
                <c:pt idx="13">
                  <c:v>1.1594729544951088</c:v>
                </c:pt>
                <c:pt idx="14">
                  <c:v>-0.59001243489803579</c:v>
                </c:pt>
                <c:pt idx="15">
                  <c:v>-0.50062846846578168</c:v>
                </c:pt>
                <c:pt idx="16">
                  <c:v>6.5568293662188026E-2</c:v>
                </c:pt>
                <c:pt idx="17">
                  <c:v>-0.46131658184541774</c:v>
                </c:pt>
                <c:pt idx="18">
                  <c:v>-0.18859313038876624</c:v>
                </c:pt>
                <c:pt idx="19">
                  <c:v>-0.92471531622977554</c:v>
                </c:pt>
                <c:pt idx="20">
                  <c:v>0.68949035880170328</c:v>
                </c:pt>
                <c:pt idx="21">
                  <c:v>0.75630765133465416</c:v>
                </c:pt>
                <c:pt idx="22">
                  <c:v>0.71760028585007518</c:v>
                </c:pt>
                <c:pt idx="23">
                  <c:v>-0.62836205150882396</c:v>
                </c:pt>
                <c:pt idx="24">
                  <c:v>0.78011413976895549</c:v>
                </c:pt>
                <c:pt idx="25">
                  <c:v>-0.4114184347433984</c:v>
                </c:pt>
                <c:pt idx="26">
                  <c:v>1.1396186682073388</c:v>
                </c:pt>
                <c:pt idx="27">
                  <c:v>0.62321293198038263</c:v>
                </c:pt>
                <c:pt idx="28">
                  <c:v>0.34722240994544007</c:v>
                </c:pt>
                <c:pt idx="29">
                  <c:v>5.4364691601785449</c:v>
                </c:pt>
                <c:pt idx="30">
                  <c:v>4.6898335984317816</c:v>
                </c:pt>
                <c:pt idx="31">
                  <c:v>5.7625052433992598</c:v>
                </c:pt>
                <c:pt idx="32">
                  <c:v>3.9687305289365531</c:v>
                </c:pt>
                <c:pt idx="33">
                  <c:v>2.1612971874998892</c:v>
                </c:pt>
                <c:pt idx="34">
                  <c:v>2.0788844638368196</c:v>
                </c:pt>
                <c:pt idx="35">
                  <c:v>3.8484555993158178</c:v>
                </c:pt>
                <c:pt idx="36">
                  <c:v>3.4557557950105586</c:v>
                </c:pt>
                <c:pt idx="37">
                  <c:v>2.5837974679785778</c:v>
                </c:pt>
                <c:pt idx="38">
                  <c:v>2.990684556425963</c:v>
                </c:pt>
                <c:pt idx="39">
                  <c:v>-0.87382005200661894</c:v>
                </c:pt>
                <c:pt idx="40">
                  <c:v>-1.1531418794756452</c:v>
                </c:pt>
                <c:pt idx="41">
                  <c:v>1.2524364374142956</c:v>
                </c:pt>
                <c:pt idx="42">
                  <c:v>0.32625995297082494</c:v>
                </c:pt>
                <c:pt idx="43">
                  <c:v>-8.2468357339402207E-2</c:v>
                </c:pt>
                <c:pt idx="44">
                  <c:v>-0.38955936820170073</c:v>
                </c:pt>
                <c:pt idx="45">
                  <c:v>3.0249299750666561</c:v>
                </c:pt>
                <c:pt idx="46">
                  <c:v>1.0790758781287304</c:v>
                </c:pt>
                <c:pt idx="47">
                  <c:v>0.34123213212325565</c:v>
                </c:pt>
                <c:pt idx="48">
                  <c:v>1.3138150864842926</c:v>
                </c:pt>
                <c:pt idx="49">
                  <c:v>2.346566679947355</c:v>
                </c:pt>
                <c:pt idx="50">
                  <c:v>1.5002593895386722</c:v>
                </c:pt>
                <c:pt idx="51">
                  <c:v>2.9222554987931328</c:v>
                </c:pt>
                <c:pt idx="52">
                  <c:v>1.4179503676643552</c:v>
                </c:pt>
                <c:pt idx="53">
                  <c:v>3.7019724059787618</c:v>
                </c:pt>
                <c:pt idx="54">
                  <c:v>0.4713455484572518</c:v>
                </c:pt>
                <c:pt idx="55">
                  <c:v>5.0601469660994134</c:v>
                </c:pt>
                <c:pt idx="56">
                  <c:v>1.3184360730298952</c:v>
                </c:pt>
                <c:pt idx="57">
                  <c:v>4.7782863010930452</c:v>
                </c:pt>
                <c:pt idx="58">
                  <c:v>4.9800185694875994E-2</c:v>
                </c:pt>
                <c:pt idx="59">
                  <c:v>5.6435148067253413</c:v>
                </c:pt>
                <c:pt idx="60">
                  <c:v>-0.91417848802714319</c:v>
                </c:pt>
                <c:pt idx="61">
                  <c:v>4.0752471690343892</c:v>
                </c:pt>
                <c:pt idx="62">
                  <c:v>1.6448760260615183</c:v>
                </c:pt>
                <c:pt idx="63">
                  <c:v>3.0323751453646843</c:v>
                </c:pt>
                <c:pt idx="64">
                  <c:v>0.50234105049982536</c:v>
                </c:pt>
                <c:pt idx="65">
                  <c:v>2.9705573292126712</c:v>
                </c:pt>
                <c:pt idx="66">
                  <c:v>0.48188233845301709</c:v>
                </c:pt>
                <c:pt idx="67">
                  <c:v>3.6945639118802975</c:v>
                </c:pt>
                <c:pt idx="68">
                  <c:v>0.4491165505135295</c:v>
                </c:pt>
                <c:pt idx="69">
                  <c:v>3.5923437594728385</c:v>
                </c:pt>
                <c:pt idx="70">
                  <c:v>-1.4404524087200123</c:v>
                </c:pt>
                <c:pt idx="71">
                  <c:v>3.0902893505244498</c:v>
                </c:pt>
                <c:pt idx="72">
                  <c:v>-0.43513722995240972</c:v>
                </c:pt>
                <c:pt idx="73">
                  <c:v>3.3032104010908725</c:v>
                </c:pt>
                <c:pt idx="74">
                  <c:v>-4.0098856814738646</c:v>
                </c:pt>
                <c:pt idx="75">
                  <c:v>-1.2553366563973378</c:v>
                </c:pt>
                <c:pt idx="76">
                  <c:v>0.39987640972401195</c:v>
                </c:pt>
                <c:pt idx="77">
                  <c:v>0.42804733518944676</c:v>
                </c:pt>
                <c:pt idx="78">
                  <c:v>0.32362596698858204</c:v>
                </c:pt>
                <c:pt idx="79">
                  <c:v>1.4887069720114807</c:v>
                </c:pt>
                <c:pt idx="80">
                  <c:v>-0.95712467237144949</c:v>
                </c:pt>
                <c:pt idx="81">
                  <c:v>3.0108640259496486E-2</c:v>
                </c:pt>
                <c:pt idx="82">
                  <c:v>-0.58677106401725709</c:v>
                </c:pt>
                <c:pt idx="83">
                  <c:v>0.4103323693143226</c:v>
                </c:pt>
                <c:pt idx="84">
                  <c:v>7.0860928148977695E-2</c:v>
                </c:pt>
                <c:pt idx="85">
                  <c:v>1.653015153820816</c:v>
                </c:pt>
                <c:pt idx="86">
                  <c:v>0.15845367592479756</c:v>
                </c:pt>
                <c:pt idx="87">
                  <c:v>0.63052646374215038</c:v>
                </c:pt>
                <c:pt idx="88">
                  <c:v>1.1868980377876608</c:v>
                </c:pt>
                <c:pt idx="89">
                  <c:v>-0.18726087676125802</c:v>
                </c:pt>
                <c:pt idx="90">
                  <c:v>-1.1673434928573667</c:v>
                </c:pt>
                <c:pt idx="91">
                  <c:v>0.56156910792296255</c:v>
                </c:pt>
                <c:pt idx="92">
                  <c:v>0.44422657498521467</c:v>
                </c:pt>
                <c:pt idx="93">
                  <c:v>0.71965479170786029</c:v>
                </c:pt>
                <c:pt idx="94">
                  <c:v>1.7407872556641215</c:v>
                </c:pt>
                <c:pt idx="95">
                  <c:v>-0.66598705042579565</c:v>
                </c:pt>
                <c:pt idx="96">
                  <c:v>-0.17302695944219881</c:v>
                </c:pt>
                <c:pt idx="97">
                  <c:v>-0.50793651020551334</c:v>
                </c:pt>
                <c:pt idx="98">
                  <c:v>-0.50990088614427376</c:v>
                </c:pt>
                <c:pt idx="99">
                  <c:v>0.29470258902932567</c:v>
                </c:pt>
                <c:pt idx="100">
                  <c:v>0.53884446628721616</c:v>
                </c:pt>
                <c:pt idx="101">
                  <c:v>-1.3166480911944275E-2</c:v>
                </c:pt>
                <c:pt idx="102">
                  <c:v>-1.0202701638226481</c:v>
                </c:pt>
                <c:pt idx="103">
                  <c:v>0.31034955099232991</c:v>
                </c:pt>
                <c:pt idx="104">
                  <c:v>7.8084773980709246</c:v>
                </c:pt>
                <c:pt idx="105">
                  <c:v>8.0357512509769808</c:v>
                </c:pt>
                <c:pt idx="106">
                  <c:v>5.8649948108089793</c:v>
                </c:pt>
                <c:pt idx="107">
                  <c:v>-1.0757552347643891</c:v>
                </c:pt>
                <c:pt idx="108">
                  <c:v>-1.4037961040464675</c:v>
                </c:pt>
                <c:pt idx="109">
                  <c:v>-0.83025637089956783</c:v>
                </c:pt>
                <c:pt idx="110">
                  <c:v>0.28646034373266904</c:v>
                </c:pt>
                <c:pt idx="111">
                  <c:v>-6.671724260005682E-2</c:v>
                </c:pt>
                <c:pt idx="112">
                  <c:v>-0.71406586785002091</c:v>
                </c:pt>
                <c:pt idx="113">
                  <c:v>-2.7699859060354899</c:v>
                </c:pt>
                <c:pt idx="114">
                  <c:v>-0.48650244920143071</c:v>
                </c:pt>
                <c:pt idx="115">
                  <c:v>-6.7545086193048487</c:v>
                </c:pt>
                <c:pt idx="116">
                  <c:v>-1.8306012247115362</c:v>
                </c:pt>
                <c:pt idx="117">
                  <c:v>0.48218906836825198</c:v>
                </c:pt>
                <c:pt idx="118">
                  <c:v>0.29088119881257346</c:v>
                </c:pt>
                <c:pt idx="119">
                  <c:v>-2.5343828127108132</c:v>
                </c:pt>
                <c:pt idx="120">
                  <c:v>-2.4919077434598091</c:v>
                </c:pt>
                <c:pt idx="121">
                  <c:v>-0.72503986480334082</c:v>
                </c:pt>
                <c:pt idx="122">
                  <c:v>-1.8721389120131471</c:v>
                </c:pt>
                <c:pt idx="123">
                  <c:v>-2.188337380966757</c:v>
                </c:pt>
                <c:pt idx="124">
                  <c:v>0.75930292469055194</c:v>
                </c:pt>
                <c:pt idx="125">
                  <c:v>-0.10424346390590493</c:v>
                </c:pt>
                <c:pt idx="126">
                  <c:v>-1.5492741176357763</c:v>
                </c:pt>
                <c:pt idx="127">
                  <c:v>1.0766694636697722</c:v>
                </c:pt>
                <c:pt idx="128">
                  <c:v>-1.7500544120353192</c:v>
                </c:pt>
                <c:pt idx="129">
                  <c:v>-1.8595763497074913</c:v>
                </c:pt>
                <c:pt idx="130">
                  <c:v>0.20854825624619389</c:v>
                </c:pt>
                <c:pt idx="131">
                  <c:v>1.2439727208046618</c:v>
                </c:pt>
                <c:pt idx="132">
                  <c:v>1.6468807186534591</c:v>
                </c:pt>
                <c:pt idx="133">
                  <c:v>-11.016697259300853</c:v>
                </c:pt>
                <c:pt idx="134">
                  <c:v>-5.819488160842786</c:v>
                </c:pt>
                <c:pt idx="135">
                  <c:v>-11.99985567901129</c:v>
                </c:pt>
                <c:pt idx="136">
                  <c:v>-4.9959406897208503</c:v>
                </c:pt>
                <c:pt idx="137">
                  <c:v>-0.63913690534976986</c:v>
                </c:pt>
                <c:pt idx="138">
                  <c:v>-2.3334935813497508</c:v>
                </c:pt>
                <c:pt idx="139">
                  <c:v>-1.4846341220932533</c:v>
                </c:pt>
                <c:pt idx="140">
                  <c:v>-1.2509863871296907</c:v>
                </c:pt>
                <c:pt idx="141">
                  <c:v>2.0819946438498986</c:v>
                </c:pt>
                <c:pt idx="142">
                  <c:v>0.44982459630370231</c:v>
                </c:pt>
                <c:pt idx="143">
                  <c:v>-4.0098856814738646</c:v>
                </c:pt>
                <c:pt idx="144">
                  <c:v>-1.6249957809561986</c:v>
                </c:pt>
                <c:pt idx="145">
                  <c:v>-4.6123794819338588</c:v>
                </c:pt>
                <c:pt idx="146">
                  <c:v>2.9176105311753879</c:v>
                </c:pt>
                <c:pt idx="147">
                  <c:v>-0.77760459808737892</c:v>
                </c:pt>
                <c:pt idx="148">
                  <c:v>0.94187689572290234</c:v>
                </c:pt>
                <c:pt idx="149">
                  <c:v>9.7208895765190914E-2</c:v>
                </c:pt>
                <c:pt idx="150">
                  <c:v>1.1904318324978565E-2</c:v>
                </c:pt>
                <c:pt idx="151">
                  <c:v>-0.7712599523359337</c:v>
                </c:pt>
                <c:pt idx="152">
                  <c:v>-0.17473345273841681</c:v>
                </c:pt>
                <c:pt idx="153">
                  <c:v>-1.3945308944629919</c:v>
                </c:pt>
                <c:pt idx="154">
                  <c:v>-0.96519406561581333</c:v>
                </c:pt>
                <c:pt idx="155">
                  <c:v>-1.2218301025814029E-2</c:v>
                </c:pt>
                <c:pt idx="156">
                  <c:v>-0.77086805725761587</c:v>
                </c:pt>
                <c:pt idx="157">
                  <c:v>-2.9868329853289945</c:v>
                </c:pt>
                <c:pt idx="158">
                  <c:v>-3.1308836329134393</c:v>
                </c:pt>
                <c:pt idx="159">
                  <c:v>-0.40714509405174393</c:v>
                </c:pt>
                <c:pt idx="160">
                  <c:v>-3.7934425643201197</c:v>
                </c:pt>
                <c:pt idx="161">
                  <c:v>-3.1803212712431908</c:v>
                </c:pt>
                <c:pt idx="162">
                  <c:v>-3.1151584688545224</c:v>
                </c:pt>
                <c:pt idx="163">
                  <c:v>-4.3239417520002066</c:v>
                </c:pt>
                <c:pt idx="164">
                  <c:v>-4.1779272832173113</c:v>
                </c:pt>
                <c:pt idx="165">
                  <c:v>-2.6496612127823567</c:v>
                </c:pt>
                <c:pt idx="166">
                  <c:v>-3.462405604272111</c:v>
                </c:pt>
                <c:pt idx="167">
                  <c:v>-2.7437995797595991</c:v>
                </c:pt>
                <c:pt idx="168">
                  <c:v>-3.1881063383688786</c:v>
                </c:pt>
                <c:pt idx="169">
                  <c:v>-3.1185314617895603</c:v>
                </c:pt>
                <c:pt idx="170">
                  <c:v>-0.72787650114961899</c:v>
                </c:pt>
                <c:pt idx="171">
                  <c:v>-0.50527911205615761</c:v>
                </c:pt>
                <c:pt idx="172">
                  <c:v>-3.2471411945274573E-2</c:v>
                </c:pt>
                <c:pt idx="173">
                  <c:v>-9.5190303874708754E-2</c:v>
                </c:pt>
                <c:pt idx="174">
                  <c:v>-0.74172800588709065</c:v>
                </c:pt>
                <c:pt idx="175">
                  <c:v>-0.83390996310328669</c:v>
                </c:pt>
                <c:pt idx="176">
                  <c:v>-0.13342448944170943</c:v>
                </c:pt>
                <c:pt idx="177">
                  <c:v>-0.59614425196949028</c:v>
                </c:pt>
                <c:pt idx="178">
                  <c:v>-1.0113584063976653</c:v>
                </c:pt>
                <c:pt idx="179">
                  <c:v>-1.2771808182804123</c:v>
                </c:pt>
                <c:pt idx="180">
                  <c:v>6.0540350214807519E-2</c:v>
                </c:pt>
                <c:pt idx="181">
                  <c:v>0.27661989396567499</c:v>
                </c:pt>
                <c:pt idx="182">
                  <c:v>0.6419817042269631</c:v>
                </c:pt>
                <c:pt idx="183">
                  <c:v>-0.84290450246242976</c:v>
                </c:pt>
                <c:pt idx="184">
                  <c:v>3.8076670800160688E-2</c:v>
                </c:pt>
                <c:pt idx="185">
                  <c:v>-0.28124260370492837</c:v>
                </c:pt>
                <c:pt idx="186">
                  <c:v>0.70061347978128297</c:v>
                </c:pt>
                <c:pt idx="187">
                  <c:v>-0.55586620402975795</c:v>
                </c:pt>
                <c:pt idx="188">
                  <c:v>0.45786537765407209</c:v>
                </c:pt>
                <c:pt idx="189">
                  <c:v>5.1056880580759954</c:v>
                </c:pt>
                <c:pt idx="190">
                  <c:v>4.3350880984294564</c:v>
                </c:pt>
                <c:pt idx="191">
                  <c:v>5.6291204065760381</c:v>
                </c:pt>
                <c:pt idx="192">
                  <c:v>3.1936487219137168</c:v>
                </c:pt>
                <c:pt idx="193">
                  <c:v>1.5626025658579386</c:v>
                </c:pt>
                <c:pt idx="194">
                  <c:v>2.3667403948627634</c:v>
                </c:pt>
                <c:pt idx="195">
                  <c:v>3.643817188963014</c:v>
                </c:pt>
                <c:pt idx="196">
                  <c:v>2.9460812130293754</c:v>
                </c:pt>
                <c:pt idx="197">
                  <c:v>2.3606140129212907</c:v>
                </c:pt>
                <c:pt idx="198">
                  <c:v>3.0673301649025992</c:v>
                </c:pt>
                <c:pt idx="199">
                  <c:v>-0.83548605739919668</c:v>
                </c:pt>
                <c:pt idx="200">
                  <c:v>-2.8455832005720293E-2</c:v>
                </c:pt>
              </c:numCache>
            </c:numRef>
          </c:xVal>
          <c:yVal>
            <c:numRef>
              <c:f>XLSTAT_20220714_115916_1_HID3!$D$1:$D$201</c:f>
              <c:numCache>
                <c:formatCode>General</c:formatCode>
                <c:ptCount val="201"/>
                <c:pt idx="0">
                  <c:v>0.3174105509671194</c:v>
                </c:pt>
                <c:pt idx="1">
                  <c:v>0.37914180965187139</c:v>
                </c:pt>
                <c:pt idx="2">
                  <c:v>0.70011432421004771</c:v>
                </c:pt>
                <c:pt idx="3">
                  <c:v>1.0042314602184867</c:v>
                </c:pt>
                <c:pt idx="4">
                  <c:v>1.6619400640018591</c:v>
                </c:pt>
                <c:pt idx="5">
                  <c:v>0.73673079428238919</c:v>
                </c:pt>
                <c:pt idx="6">
                  <c:v>0.7845257910651342</c:v>
                </c:pt>
                <c:pt idx="7">
                  <c:v>-0.78013642137490757</c:v>
                </c:pt>
                <c:pt idx="8">
                  <c:v>0.62988333565922638</c:v>
                </c:pt>
                <c:pt idx="9">
                  <c:v>0.65953115340283242</c:v>
                </c:pt>
                <c:pt idx="10">
                  <c:v>-0.60061441128427662</c:v>
                </c:pt>
                <c:pt idx="11">
                  <c:v>-1.9113776315876188</c:v>
                </c:pt>
                <c:pt idx="12">
                  <c:v>0.45876458888227295</c:v>
                </c:pt>
                <c:pt idx="13">
                  <c:v>1.3611135853814202</c:v>
                </c:pt>
                <c:pt idx="14">
                  <c:v>-1.7469275919920642</c:v>
                </c:pt>
                <c:pt idx="15">
                  <c:v>-1.3507907136709865</c:v>
                </c:pt>
                <c:pt idx="16">
                  <c:v>-0.10533672406238802</c:v>
                </c:pt>
                <c:pt idx="17">
                  <c:v>-0.74971006093423664</c:v>
                </c:pt>
                <c:pt idx="18">
                  <c:v>0.98050173007634589</c:v>
                </c:pt>
                <c:pt idx="19">
                  <c:v>-1.9658375174773011</c:v>
                </c:pt>
                <c:pt idx="20">
                  <c:v>0.81733542012686911</c:v>
                </c:pt>
                <c:pt idx="21">
                  <c:v>0.84597605900002515</c:v>
                </c:pt>
                <c:pt idx="22">
                  <c:v>1.8679687977223969</c:v>
                </c:pt>
                <c:pt idx="23">
                  <c:v>-0.26456102134795828</c:v>
                </c:pt>
                <c:pt idx="24">
                  <c:v>1.489015239851424</c:v>
                </c:pt>
                <c:pt idx="25">
                  <c:v>-0.24449029731191127</c:v>
                </c:pt>
                <c:pt idx="26">
                  <c:v>0.7166246660885236</c:v>
                </c:pt>
                <c:pt idx="27">
                  <c:v>1.1257485589130232</c:v>
                </c:pt>
                <c:pt idx="28">
                  <c:v>0.78451514532644484</c:v>
                </c:pt>
                <c:pt idx="29">
                  <c:v>-1.3670870853880317</c:v>
                </c:pt>
                <c:pt idx="30">
                  <c:v>-2.194551079759294</c:v>
                </c:pt>
                <c:pt idx="31">
                  <c:v>-1.1434599763228275</c:v>
                </c:pt>
                <c:pt idx="32">
                  <c:v>-1.0479260919642726</c:v>
                </c:pt>
                <c:pt idx="33">
                  <c:v>-3.5470719514974403</c:v>
                </c:pt>
                <c:pt idx="34">
                  <c:v>-3.7047144685083597</c:v>
                </c:pt>
                <c:pt idx="35">
                  <c:v>-1.7194080819950919</c:v>
                </c:pt>
                <c:pt idx="36">
                  <c:v>-2.6995950422545074</c:v>
                </c:pt>
                <c:pt idx="37">
                  <c:v>-3.4657386832531785</c:v>
                </c:pt>
                <c:pt idx="38">
                  <c:v>-2.8674881401399519</c:v>
                </c:pt>
                <c:pt idx="39">
                  <c:v>-0.88215388929464822</c:v>
                </c:pt>
                <c:pt idx="40">
                  <c:v>-1.5486428086605861</c:v>
                </c:pt>
                <c:pt idx="41">
                  <c:v>0.43797153907520064</c:v>
                </c:pt>
                <c:pt idx="42">
                  <c:v>-0.31722757567999871</c:v>
                </c:pt>
                <c:pt idx="43">
                  <c:v>-0.38918309403847817</c:v>
                </c:pt>
                <c:pt idx="44">
                  <c:v>2.1768934085247285</c:v>
                </c:pt>
                <c:pt idx="45">
                  <c:v>-3.0717202230101273</c:v>
                </c:pt>
                <c:pt idx="46">
                  <c:v>0.57105331229767209</c:v>
                </c:pt>
                <c:pt idx="47">
                  <c:v>-1.0426691086733433</c:v>
                </c:pt>
                <c:pt idx="48">
                  <c:v>-2.0091978517416176</c:v>
                </c:pt>
                <c:pt idx="49">
                  <c:v>-1.4594078061804983</c:v>
                </c:pt>
                <c:pt idx="50">
                  <c:v>-1.8635492915488772</c:v>
                </c:pt>
                <c:pt idx="51">
                  <c:v>-3.5486132309455574</c:v>
                </c:pt>
                <c:pt idx="52">
                  <c:v>-1.9702767177917544</c:v>
                </c:pt>
                <c:pt idx="53">
                  <c:v>-3.1523939964168881</c:v>
                </c:pt>
                <c:pt idx="54">
                  <c:v>-3.6468439211039719E-2</c:v>
                </c:pt>
                <c:pt idx="55">
                  <c:v>-1.0329709971186427</c:v>
                </c:pt>
                <c:pt idx="56">
                  <c:v>2.7410658714112368</c:v>
                </c:pt>
                <c:pt idx="57">
                  <c:v>-1.7483580140903507</c:v>
                </c:pt>
                <c:pt idx="58">
                  <c:v>0.33102716177645197</c:v>
                </c:pt>
                <c:pt idx="59">
                  <c:v>-0.72410092310446261</c:v>
                </c:pt>
                <c:pt idx="60">
                  <c:v>-0.19768491895331311</c:v>
                </c:pt>
                <c:pt idx="61">
                  <c:v>-0.91601552355408933</c:v>
                </c:pt>
                <c:pt idx="62">
                  <c:v>2.9117907868023138</c:v>
                </c:pt>
                <c:pt idx="63">
                  <c:v>-2.4313723231279871</c:v>
                </c:pt>
                <c:pt idx="64">
                  <c:v>-0.10221617962439142</c:v>
                </c:pt>
                <c:pt idx="65">
                  <c:v>-2.6421365048276684</c:v>
                </c:pt>
                <c:pt idx="66">
                  <c:v>0.12816866214511571</c:v>
                </c:pt>
                <c:pt idx="67">
                  <c:v>-1.5761160856010974</c:v>
                </c:pt>
                <c:pt idx="68">
                  <c:v>0.70536876388033021</c:v>
                </c:pt>
                <c:pt idx="69">
                  <c:v>-2.349880159271343</c:v>
                </c:pt>
                <c:pt idx="70">
                  <c:v>-1.5087418275397269</c:v>
                </c:pt>
                <c:pt idx="71">
                  <c:v>-2.9739734018400479</c:v>
                </c:pt>
                <c:pt idx="72">
                  <c:v>-0.29826432395608238</c:v>
                </c:pt>
                <c:pt idx="73">
                  <c:v>-2.2518072765910611</c:v>
                </c:pt>
                <c:pt idx="74">
                  <c:v>-0.43711269632194344</c:v>
                </c:pt>
                <c:pt idx="75">
                  <c:v>-1.3428218183146285</c:v>
                </c:pt>
                <c:pt idx="76">
                  <c:v>0.63892224774357076</c:v>
                </c:pt>
                <c:pt idx="77">
                  <c:v>-8.3565044562642299E-2</c:v>
                </c:pt>
                <c:pt idx="78">
                  <c:v>-0.47810144266287963</c:v>
                </c:pt>
                <c:pt idx="79">
                  <c:v>2.6895052051991231</c:v>
                </c:pt>
                <c:pt idx="80">
                  <c:v>-0.19093796917544928</c:v>
                </c:pt>
                <c:pt idx="81">
                  <c:v>0.41255645087711057</c:v>
                </c:pt>
                <c:pt idx="82">
                  <c:v>-0.88684065229369602</c:v>
                </c:pt>
                <c:pt idx="83">
                  <c:v>1.6966388990938508</c:v>
                </c:pt>
                <c:pt idx="84">
                  <c:v>1.7483524157936803</c:v>
                </c:pt>
                <c:pt idx="85">
                  <c:v>1.8580043205857752</c:v>
                </c:pt>
                <c:pt idx="86">
                  <c:v>1.3337579896319731</c:v>
                </c:pt>
                <c:pt idx="87">
                  <c:v>1.7671315358011139</c:v>
                </c:pt>
                <c:pt idx="88">
                  <c:v>0.39366044809384915</c:v>
                </c:pt>
                <c:pt idx="89">
                  <c:v>-0.22769340973660493</c:v>
                </c:pt>
                <c:pt idx="90">
                  <c:v>-1.4097694712112394</c:v>
                </c:pt>
                <c:pt idx="91">
                  <c:v>0.58067355774346741</c:v>
                </c:pt>
                <c:pt idx="92">
                  <c:v>-9.0185036011879896E-2</c:v>
                </c:pt>
                <c:pt idx="93">
                  <c:v>0.13833192190937529</c:v>
                </c:pt>
                <c:pt idx="94">
                  <c:v>2.6292617767978199</c:v>
                </c:pt>
                <c:pt idx="95">
                  <c:v>-0.93113182087884783</c:v>
                </c:pt>
                <c:pt idx="96">
                  <c:v>-0.35434762778233092</c:v>
                </c:pt>
                <c:pt idx="97">
                  <c:v>-1.5311701730926131</c:v>
                </c:pt>
                <c:pt idx="98">
                  <c:v>-1.3640742835200779</c:v>
                </c:pt>
                <c:pt idx="99">
                  <c:v>0.24514916204010931</c:v>
                </c:pt>
                <c:pt idx="100">
                  <c:v>0.84001419181420001</c:v>
                </c:pt>
                <c:pt idx="101">
                  <c:v>-0.32089318687714874</c:v>
                </c:pt>
                <c:pt idx="102">
                  <c:v>-1.3746112637600576</c:v>
                </c:pt>
                <c:pt idx="103">
                  <c:v>1.256662705689938</c:v>
                </c:pt>
                <c:pt idx="104">
                  <c:v>2.9738564827326117</c:v>
                </c:pt>
                <c:pt idx="105">
                  <c:v>2.5311552272162081</c:v>
                </c:pt>
                <c:pt idx="106">
                  <c:v>0.65941724477034935</c:v>
                </c:pt>
                <c:pt idx="107">
                  <c:v>0.821755184384518</c:v>
                </c:pt>
                <c:pt idx="108">
                  <c:v>0.23424254609353384</c:v>
                </c:pt>
                <c:pt idx="109">
                  <c:v>0.21681770461664102</c:v>
                </c:pt>
                <c:pt idx="110">
                  <c:v>3.1590753582436215</c:v>
                </c:pt>
                <c:pt idx="111">
                  <c:v>3.1711888809971267</c:v>
                </c:pt>
                <c:pt idx="112">
                  <c:v>3.2069517976979967</c:v>
                </c:pt>
                <c:pt idx="113">
                  <c:v>-0.97394841955046429</c:v>
                </c:pt>
                <c:pt idx="114">
                  <c:v>2.1698294458732352</c:v>
                </c:pt>
                <c:pt idx="115">
                  <c:v>-2.208794761668027</c:v>
                </c:pt>
                <c:pt idx="116">
                  <c:v>1.2732146202520083</c:v>
                </c:pt>
                <c:pt idx="117">
                  <c:v>2.883478338980046</c:v>
                </c:pt>
                <c:pt idx="118">
                  <c:v>2.5024558107835606</c:v>
                </c:pt>
                <c:pt idx="119">
                  <c:v>-0.94672131195128961</c:v>
                </c:pt>
                <c:pt idx="120">
                  <c:v>-0.62095476513626469</c:v>
                </c:pt>
                <c:pt idx="121">
                  <c:v>0.1303113834919348</c:v>
                </c:pt>
                <c:pt idx="122">
                  <c:v>0.20964957926009958</c:v>
                </c:pt>
                <c:pt idx="123">
                  <c:v>6.5532565509350913E-3</c:v>
                </c:pt>
                <c:pt idx="124">
                  <c:v>3.0643900168928981</c:v>
                </c:pt>
                <c:pt idx="125">
                  <c:v>2.4720441886978985</c:v>
                </c:pt>
                <c:pt idx="126">
                  <c:v>1.1700424285362052</c:v>
                </c:pt>
                <c:pt idx="127">
                  <c:v>3.3040800958867087</c:v>
                </c:pt>
                <c:pt idx="128">
                  <c:v>1.2892402967358674</c:v>
                </c:pt>
                <c:pt idx="129">
                  <c:v>1.2692164136018582</c:v>
                </c:pt>
                <c:pt idx="130">
                  <c:v>3.3004518451551617</c:v>
                </c:pt>
                <c:pt idx="131">
                  <c:v>3.4218386657915119</c:v>
                </c:pt>
                <c:pt idx="132">
                  <c:v>3.7234751875497163</c:v>
                </c:pt>
                <c:pt idx="133">
                  <c:v>-5.1240564961109598</c:v>
                </c:pt>
                <c:pt idx="134">
                  <c:v>-1.5549868245562681</c:v>
                </c:pt>
                <c:pt idx="135">
                  <c:v>-5.8022022883555016</c:v>
                </c:pt>
                <c:pt idx="136">
                  <c:v>-0.96761031489287908</c:v>
                </c:pt>
                <c:pt idx="137">
                  <c:v>2.1182466585947952</c:v>
                </c:pt>
                <c:pt idx="138">
                  <c:v>0.9214601004252172</c:v>
                </c:pt>
                <c:pt idx="139">
                  <c:v>1.516822251770598</c:v>
                </c:pt>
                <c:pt idx="140">
                  <c:v>1.6856281061112857</c:v>
                </c:pt>
                <c:pt idx="141">
                  <c:v>4.0183454234249245</c:v>
                </c:pt>
                <c:pt idx="142">
                  <c:v>2.8627894913567205</c:v>
                </c:pt>
                <c:pt idx="143">
                  <c:v>-0.43711269632194344</c:v>
                </c:pt>
                <c:pt idx="144">
                  <c:v>1.3790639675366028</c:v>
                </c:pt>
                <c:pt idx="145">
                  <c:v>-1.0051178956918276</c:v>
                </c:pt>
                <c:pt idx="146">
                  <c:v>4.6096786042883418</c:v>
                </c:pt>
                <c:pt idx="147">
                  <c:v>0.58000165955979355</c:v>
                </c:pt>
                <c:pt idx="148">
                  <c:v>0.77675322696213422</c:v>
                </c:pt>
                <c:pt idx="149">
                  <c:v>0.28245211233688866</c:v>
                </c:pt>
                <c:pt idx="150">
                  <c:v>6.5654945880959563E-3</c:v>
                </c:pt>
                <c:pt idx="151">
                  <c:v>0.28021191084575581</c:v>
                </c:pt>
                <c:pt idx="152">
                  <c:v>0.53791622346760803</c:v>
                </c:pt>
                <c:pt idx="153">
                  <c:v>-0.30520297982231331</c:v>
                </c:pt>
                <c:pt idx="154">
                  <c:v>0.53999357478290855</c:v>
                </c:pt>
                <c:pt idx="155">
                  <c:v>0.21518896829914205</c:v>
                </c:pt>
                <c:pt idx="156">
                  <c:v>-0.28648840310515444</c:v>
                </c:pt>
                <c:pt idx="157">
                  <c:v>0.46020620739198248</c:v>
                </c:pt>
                <c:pt idx="158">
                  <c:v>0.58532138710578496</c:v>
                </c:pt>
                <c:pt idx="159">
                  <c:v>0.7829171181772846</c:v>
                </c:pt>
                <c:pt idx="160">
                  <c:v>9.7731438112628036E-2</c:v>
                </c:pt>
                <c:pt idx="161">
                  <c:v>0.21604758406249283</c:v>
                </c:pt>
                <c:pt idx="162">
                  <c:v>0.63388022692146728</c:v>
                </c:pt>
                <c:pt idx="163">
                  <c:v>1.0639334643369605</c:v>
                </c:pt>
                <c:pt idx="164">
                  <c:v>1.3610146350658985</c:v>
                </c:pt>
                <c:pt idx="165">
                  <c:v>0.9249148104424153</c:v>
                </c:pt>
                <c:pt idx="166">
                  <c:v>0.94988083287209191</c:v>
                </c:pt>
                <c:pt idx="167">
                  <c:v>-0.35846407132105351</c:v>
                </c:pt>
                <c:pt idx="168">
                  <c:v>0.65357314940635158</c:v>
                </c:pt>
                <c:pt idx="169">
                  <c:v>0.84066004483952994</c:v>
                </c:pt>
                <c:pt idx="170">
                  <c:v>-0.2838746598933552</c:v>
                </c:pt>
                <c:pt idx="171">
                  <c:v>-1.132791902499743</c:v>
                </c:pt>
                <c:pt idx="172">
                  <c:v>0.34884494529785198</c:v>
                </c:pt>
                <c:pt idx="173">
                  <c:v>0.2548424393414418</c:v>
                </c:pt>
                <c:pt idx="174">
                  <c:v>-1.1966397504544646</c:v>
                </c:pt>
                <c:pt idx="175">
                  <c:v>-1.0684360525618299</c:v>
                </c:pt>
                <c:pt idx="176">
                  <c:v>0.3282029795433577</c:v>
                </c:pt>
                <c:pt idx="177">
                  <c:v>-0.13688679056034875</c:v>
                </c:pt>
                <c:pt idx="178">
                  <c:v>0.3700688587553212</c:v>
                </c:pt>
                <c:pt idx="179">
                  <c:v>-1.6203627200632515</c:v>
                </c:pt>
                <c:pt idx="180">
                  <c:v>0.85805752246272848</c:v>
                </c:pt>
                <c:pt idx="181">
                  <c:v>0.32750632567531629</c:v>
                </c:pt>
                <c:pt idx="182">
                  <c:v>1.7394173085745368</c:v>
                </c:pt>
                <c:pt idx="183">
                  <c:v>-0.38902706138998228</c:v>
                </c:pt>
                <c:pt idx="184">
                  <c:v>1.5085902428804912</c:v>
                </c:pt>
                <c:pt idx="185">
                  <c:v>-0.34932208329126524</c:v>
                </c:pt>
                <c:pt idx="186">
                  <c:v>0.93242458322496313</c:v>
                </c:pt>
                <c:pt idx="187">
                  <c:v>0.30849826674554548</c:v>
                </c:pt>
                <c:pt idx="188">
                  <c:v>0.88459752855068863</c:v>
                </c:pt>
                <c:pt idx="189">
                  <c:v>-0.84231579552204228</c:v>
                </c:pt>
                <c:pt idx="190">
                  <c:v>-1.7265557191209528</c:v>
                </c:pt>
                <c:pt idx="191">
                  <c:v>-1.0110788735539851</c:v>
                </c:pt>
                <c:pt idx="192">
                  <c:v>-1.1902927533430894</c:v>
                </c:pt>
                <c:pt idx="193">
                  <c:v>-3.7151056645561487</c:v>
                </c:pt>
                <c:pt idx="194">
                  <c:v>-2.9195134629491251</c:v>
                </c:pt>
                <c:pt idx="195">
                  <c:v>-0.94753108189124591</c:v>
                </c:pt>
                <c:pt idx="196">
                  <c:v>-2.3646481491586258</c:v>
                </c:pt>
                <c:pt idx="197">
                  <c:v>-2.8441352464975487</c:v>
                </c:pt>
                <c:pt idx="198">
                  <c:v>-1.8660428659712625</c:v>
                </c:pt>
                <c:pt idx="199">
                  <c:v>-0.56677577201483287</c:v>
                </c:pt>
                <c:pt idx="200">
                  <c:v>-0.1717980699871062</c:v>
                </c:pt>
              </c:numCache>
            </c:numRef>
          </c:yVal>
          <c:smooth val="0"/>
          <c:extLst>
            <c:ext xmlns:c16="http://schemas.microsoft.com/office/drawing/2014/chart" uri="{C3380CC4-5D6E-409C-BE32-E72D297353CC}">
              <c16:uniqueId val="{00000019-9E94-4D50-829C-EBA65E68B47F}"/>
            </c:ext>
          </c:extLst>
        </c:ser>
        <c:ser>
          <c:idx val="2"/>
          <c:order val="2"/>
          <c:tx>
            <c:v/>
          </c:tx>
          <c:spPr>
            <a:ln w="6350">
              <a:solidFill>
                <a:srgbClr val="FF4A46"/>
              </a:solidFill>
              <a:prstDash val="solid"/>
            </a:ln>
            <a:effectLst/>
          </c:spPr>
          <c:marker>
            <c:symbol val="none"/>
          </c:marker>
          <c:xVal>
            <c:numLit>
              <c:formatCode>General</c:formatCode>
              <c:ptCount val="2"/>
              <c:pt idx="0">
                <c:v>0</c:v>
              </c:pt>
              <c:pt idx="1">
                <c:v>7.0881255945349464</c:v>
              </c:pt>
            </c:numLit>
          </c:xVal>
          <c:yVal>
            <c:numLit>
              <c:formatCode>General</c:formatCode>
              <c:ptCount val="2"/>
              <c:pt idx="0">
                <c:v>0</c:v>
              </c:pt>
              <c:pt idx="1">
                <c:v>4.3354288116439434</c:v>
              </c:pt>
            </c:numLit>
          </c:yVal>
          <c:smooth val="0"/>
          <c:extLst>
            <c:ext xmlns:c16="http://schemas.microsoft.com/office/drawing/2014/chart" uri="{C3380CC4-5D6E-409C-BE32-E72D297353CC}">
              <c16:uniqueId val="{000000E3-9E94-4D50-829C-EBA65E68B47F}"/>
            </c:ext>
          </c:extLst>
        </c:ser>
        <c:ser>
          <c:idx val="3"/>
          <c:order val="3"/>
          <c:tx>
            <c:v/>
          </c:tx>
          <c:spPr>
            <a:ln w="6350">
              <a:solidFill>
                <a:srgbClr val="FF4A46"/>
              </a:solidFill>
              <a:prstDash val="solid"/>
            </a:ln>
            <a:effectLst/>
          </c:spPr>
          <c:marker>
            <c:symbol val="none"/>
          </c:marker>
          <c:xVal>
            <c:numLit>
              <c:formatCode>General</c:formatCode>
              <c:ptCount val="2"/>
              <c:pt idx="0">
                <c:v>0</c:v>
              </c:pt>
              <c:pt idx="1">
                <c:v>6.7798394287625978</c:v>
              </c:pt>
            </c:numLit>
          </c:xVal>
          <c:yVal>
            <c:numLit>
              <c:formatCode>General</c:formatCode>
              <c:ptCount val="2"/>
              <c:pt idx="0">
                <c:v>0</c:v>
              </c:pt>
              <c:pt idx="1">
                <c:v>6.5283391676405191</c:v>
              </c:pt>
            </c:numLit>
          </c:yVal>
          <c:smooth val="0"/>
          <c:extLst>
            <c:ext xmlns:c16="http://schemas.microsoft.com/office/drawing/2014/chart" uri="{C3380CC4-5D6E-409C-BE32-E72D297353CC}">
              <c16:uniqueId val="{000000E4-9E94-4D50-829C-EBA65E68B47F}"/>
            </c:ext>
          </c:extLst>
        </c:ser>
        <c:ser>
          <c:idx val="4"/>
          <c:order val="4"/>
          <c:tx>
            <c:v/>
          </c:tx>
          <c:spPr>
            <a:ln w="6350">
              <a:solidFill>
                <a:srgbClr val="FF4A46"/>
              </a:solidFill>
              <a:prstDash val="solid"/>
            </a:ln>
            <a:effectLst/>
          </c:spPr>
          <c:marker>
            <c:symbol val="none"/>
          </c:marker>
          <c:xVal>
            <c:numLit>
              <c:formatCode>General</c:formatCode>
              <c:ptCount val="2"/>
              <c:pt idx="0">
                <c:v>0</c:v>
              </c:pt>
              <c:pt idx="1">
                <c:v>2.2279356424554471</c:v>
              </c:pt>
            </c:numLit>
          </c:xVal>
          <c:yVal>
            <c:numLit>
              <c:formatCode>General</c:formatCode>
              <c:ptCount val="2"/>
              <c:pt idx="0">
                <c:v>0</c:v>
              </c:pt>
              <c:pt idx="1">
                <c:v>4.6820004426772543</c:v>
              </c:pt>
            </c:numLit>
          </c:yVal>
          <c:smooth val="0"/>
          <c:extLst>
            <c:ext xmlns:c16="http://schemas.microsoft.com/office/drawing/2014/chart" uri="{C3380CC4-5D6E-409C-BE32-E72D297353CC}">
              <c16:uniqueId val="{000000E5-9E94-4D50-829C-EBA65E68B47F}"/>
            </c:ext>
          </c:extLst>
        </c:ser>
        <c:ser>
          <c:idx val="5"/>
          <c:order val="5"/>
          <c:tx>
            <c:v/>
          </c:tx>
          <c:spPr>
            <a:ln w="6350">
              <a:solidFill>
                <a:srgbClr val="FF4A46"/>
              </a:solidFill>
              <a:prstDash val="solid"/>
            </a:ln>
            <a:effectLst/>
          </c:spPr>
          <c:marker>
            <c:symbol val="none"/>
          </c:marker>
          <c:xVal>
            <c:numLit>
              <c:formatCode>General</c:formatCode>
              <c:ptCount val="2"/>
              <c:pt idx="0">
                <c:v>0</c:v>
              </c:pt>
              <c:pt idx="1">
                <c:v>9.260567041397028</c:v>
              </c:pt>
            </c:numLit>
          </c:xVal>
          <c:yVal>
            <c:numLit>
              <c:formatCode>General</c:formatCode>
              <c:ptCount val="2"/>
              <c:pt idx="0">
                <c:v>0</c:v>
              </c:pt>
              <c:pt idx="1">
                <c:v>-2.8955854874621303</c:v>
              </c:pt>
            </c:numLit>
          </c:yVal>
          <c:smooth val="0"/>
          <c:extLst>
            <c:ext xmlns:c16="http://schemas.microsoft.com/office/drawing/2014/chart" uri="{C3380CC4-5D6E-409C-BE32-E72D297353CC}">
              <c16:uniqueId val="{000000E6-9E94-4D50-829C-EBA65E68B47F}"/>
            </c:ext>
          </c:extLst>
        </c:ser>
        <c:ser>
          <c:idx val="6"/>
          <c:order val="6"/>
          <c:tx>
            <c:v/>
          </c:tx>
          <c:spPr>
            <a:ln w="6350">
              <a:solidFill>
                <a:srgbClr val="FF4A46"/>
              </a:solidFill>
              <a:prstDash val="solid"/>
            </a:ln>
            <a:effectLst/>
          </c:spPr>
          <c:marker>
            <c:symbol val="none"/>
          </c:marker>
          <c:xVal>
            <c:numLit>
              <c:formatCode>General</c:formatCode>
              <c:ptCount val="2"/>
              <c:pt idx="0">
                <c:v>0</c:v>
              </c:pt>
              <c:pt idx="1">
                <c:v>9.5998845432090327</c:v>
              </c:pt>
            </c:numLit>
          </c:xVal>
          <c:yVal>
            <c:numLit>
              <c:formatCode>General</c:formatCode>
              <c:ptCount val="2"/>
              <c:pt idx="0">
                <c:v>0</c:v>
              </c:pt>
              <c:pt idx="1">
                <c:v>-4.8113480571336309</c:v>
              </c:pt>
            </c:numLit>
          </c:yVal>
          <c:smooth val="0"/>
          <c:extLst>
            <c:ext xmlns:c16="http://schemas.microsoft.com/office/drawing/2014/chart" uri="{C3380CC4-5D6E-409C-BE32-E72D297353CC}">
              <c16:uniqueId val="{000000E7-9E94-4D50-829C-EBA65E68B47F}"/>
            </c:ext>
          </c:extLst>
        </c:ser>
        <c:ser>
          <c:idx val="7"/>
          <c:order val="7"/>
          <c:tx>
            <c:v/>
          </c:tx>
          <c:spPr>
            <a:ln w="6350">
              <a:solidFill>
                <a:srgbClr val="FF4A46"/>
              </a:solidFill>
              <a:prstDash val="solid"/>
            </a:ln>
            <a:effectLst/>
          </c:spPr>
          <c:marker>
            <c:symbol val="none"/>
          </c:marker>
          <c:xVal>
            <c:numLit>
              <c:formatCode>General</c:formatCode>
              <c:ptCount val="2"/>
              <c:pt idx="0">
                <c:v>0</c:v>
              </c:pt>
              <c:pt idx="1">
                <c:v>8.2404528588979655</c:v>
              </c:pt>
            </c:numLit>
          </c:xVal>
          <c:yVal>
            <c:numLit>
              <c:formatCode>General</c:formatCode>
              <c:ptCount val="2"/>
              <c:pt idx="0">
                <c:v>0</c:v>
              </c:pt>
              <c:pt idx="1">
                <c:v>-7.9438312179296409</c:v>
              </c:pt>
            </c:numLit>
          </c:yVal>
          <c:smooth val="0"/>
          <c:extLst>
            <c:ext xmlns:c16="http://schemas.microsoft.com/office/drawing/2014/chart" uri="{C3380CC4-5D6E-409C-BE32-E72D297353CC}">
              <c16:uniqueId val="{000000E8-9E94-4D50-829C-EBA65E68B47F}"/>
            </c:ext>
          </c:extLst>
        </c:ser>
        <c:ser>
          <c:idx val="8"/>
          <c:order val="8"/>
          <c:tx>
            <c:v/>
          </c:tx>
          <c:spPr>
            <a:ln w="6350">
              <a:solidFill>
                <a:srgbClr val="FF4A46"/>
              </a:solidFill>
              <a:prstDash val="solid"/>
            </a:ln>
            <a:effectLst/>
          </c:spPr>
          <c:marker>
            <c:symbol val="none"/>
          </c:marker>
          <c:xVal>
            <c:numLit>
              <c:formatCode>General</c:formatCode>
              <c:ptCount val="2"/>
              <c:pt idx="0">
                <c:v>0</c:v>
              </c:pt>
              <c:pt idx="1">
                <c:v>8.751328122157549</c:v>
              </c:pt>
            </c:numLit>
          </c:xVal>
          <c:yVal>
            <c:numLit>
              <c:formatCode>General</c:formatCode>
              <c:ptCount val="2"/>
              <c:pt idx="0">
                <c:v>0</c:v>
              </c:pt>
              <c:pt idx="1">
                <c:v>1.2027179561186974</c:v>
              </c:pt>
            </c:numLit>
          </c:yVal>
          <c:smooth val="0"/>
          <c:extLst>
            <c:ext xmlns:c16="http://schemas.microsoft.com/office/drawing/2014/chart" uri="{C3380CC4-5D6E-409C-BE32-E72D297353CC}">
              <c16:uniqueId val="{000000E9-9E94-4D50-829C-EBA65E68B47F}"/>
            </c:ext>
          </c:extLst>
        </c:ser>
        <c:ser>
          <c:idx val="9"/>
          <c:order val="9"/>
          <c:tx>
            <c:v/>
          </c:tx>
          <c:spPr>
            <a:ln w="6350">
              <a:solidFill>
                <a:srgbClr val="FF4A46"/>
              </a:solidFill>
              <a:prstDash val="solid"/>
            </a:ln>
            <a:effectLst/>
          </c:spPr>
          <c:marker>
            <c:symbol val="none"/>
          </c:marker>
          <c:xVal>
            <c:numLit>
              <c:formatCode>General</c:formatCode>
              <c:ptCount val="2"/>
              <c:pt idx="0">
                <c:v>0</c:v>
              </c:pt>
              <c:pt idx="1">
                <c:v>7.6045558392894463</c:v>
              </c:pt>
            </c:numLit>
          </c:xVal>
          <c:yVal>
            <c:numLit>
              <c:formatCode>General</c:formatCode>
              <c:ptCount val="2"/>
              <c:pt idx="0">
                <c:v>0</c:v>
              </c:pt>
              <c:pt idx="1">
                <c:v>-3.7614086803094673</c:v>
              </c:pt>
            </c:numLit>
          </c:yVal>
          <c:smooth val="0"/>
          <c:extLst>
            <c:ext xmlns:c16="http://schemas.microsoft.com/office/drawing/2014/chart" uri="{C3380CC4-5D6E-409C-BE32-E72D297353CC}">
              <c16:uniqueId val="{000000EA-9E94-4D50-829C-EBA65E68B47F}"/>
            </c:ext>
          </c:extLst>
        </c:ser>
        <c:ser>
          <c:idx val="10"/>
          <c:order val="10"/>
          <c:tx>
            <c:v/>
          </c:tx>
          <c:spPr>
            <a:ln w="6350">
              <a:solidFill>
                <a:srgbClr val="FF4A46"/>
              </a:solidFill>
              <a:prstDash val="solid"/>
            </a:ln>
            <a:effectLst/>
          </c:spPr>
          <c:marker>
            <c:symbol val="none"/>
          </c:marker>
          <c:xVal>
            <c:numLit>
              <c:formatCode>General</c:formatCode>
              <c:ptCount val="2"/>
              <c:pt idx="0">
                <c:v>0</c:v>
              </c:pt>
              <c:pt idx="1">
                <c:v>2.9581666840108372</c:v>
              </c:pt>
            </c:numLit>
          </c:xVal>
          <c:yVal>
            <c:numLit>
              <c:formatCode>General</c:formatCode>
              <c:ptCount val="2"/>
              <c:pt idx="0">
                <c:v>0</c:v>
              </c:pt>
              <c:pt idx="1">
                <c:v>5.0993205808711748</c:v>
              </c:pt>
            </c:numLit>
          </c:yVal>
          <c:smooth val="0"/>
          <c:extLst>
            <c:ext xmlns:c16="http://schemas.microsoft.com/office/drawing/2014/chart" uri="{C3380CC4-5D6E-409C-BE32-E72D297353CC}">
              <c16:uniqueId val="{000000EB-9E94-4D50-829C-EBA65E68B47F}"/>
            </c:ext>
          </c:extLst>
        </c:ser>
        <c:ser>
          <c:idx val="11"/>
          <c:order val="11"/>
          <c:tx>
            <c:v/>
          </c:tx>
          <c:spPr>
            <a:ln w="6350">
              <a:solidFill>
                <a:srgbClr val="FF4A46"/>
              </a:solidFill>
              <a:prstDash val="solid"/>
            </a:ln>
            <a:effectLst/>
          </c:spPr>
          <c:marker>
            <c:symbol val="none"/>
          </c:marker>
          <c:xVal>
            <c:numLit>
              <c:formatCode>General</c:formatCode>
              <c:ptCount val="2"/>
              <c:pt idx="0">
                <c:v>0</c:v>
              </c:pt>
              <c:pt idx="1">
                <c:v>0.35856132452323647</c:v>
              </c:pt>
            </c:numLit>
          </c:xVal>
          <c:yVal>
            <c:numLit>
              <c:formatCode>General</c:formatCode>
              <c:ptCount val="2"/>
              <c:pt idx="0">
                <c:v>0</c:v>
              </c:pt>
              <c:pt idx="1">
                <c:v>4.8092008483940214</c:v>
              </c:pt>
            </c:numLit>
          </c:yVal>
          <c:smooth val="0"/>
          <c:extLst>
            <c:ext xmlns:c16="http://schemas.microsoft.com/office/drawing/2014/chart" uri="{C3380CC4-5D6E-409C-BE32-E72D297353CC}">
              <c16:uniqueId val="{000000EC-9E94-4D50-829C-EBA65E68B47F}"/>
            </c:ext>
          </c:extLst>
        </c:ser>
        <c:ser>
          <c:idx val="12"/>
          <c:order val="12"/>
          <c:tx>
            <c:v/>
          </c:tx>
          <c:spPr>
            <a:ln w="6350">
              <a:solidFill>
                <a:srgbClr val="FF4A46"/>
              </a:solidFill>
              <a:prstDash val="solid"/>
            </a:ln>
            <a:effectLst/>
          </c:spPr>
          <c:marker>
            <c:symbol val="none"/>
          </c:marker>
          <c:xVal>
            <c:numLit>
              <c:formatCode>General</c:formatCode>
              <c:ptCount val="2"/>
              <c:pt idx="0">
                <c:v>0</c:v>
              </c:pt>
              <c:pt idx="1">
                <c:v>2.1734973569613754</c:v>
              </c:pt>
            </c:numLit>
          </c:xVal>
          <c:yVal>
            <c:numLit>
              <c:formatCode>General</c:formatCode>
              <c:ptCount val="2"/>
              <c:pt idx="0">
                <c:v>0</c:v>
              </c:pt>
              <c:pt idx="1">
                <c:v>12.753618112494078</c:v>
              </c:pt>
            </c:numLit>
          </c:yVal>
          <c:smooth val="0"/>
          <c:extLst>
            <c:ext xmlns:c16="http://schemas.microsoft.com/office/drawing/2014/chart" uri="{C3380CC4-5D6E-409C-BE32-E72D297353CC}">
              <c16:uniqueId val="{000000ED-9E94-4D50-829C-EBA65E68B47F}"/>
            </c:ext>
          </c:extLst>
        </c:ser>
        <c:ser>
          <c:idx val="13"/>
          <c:order val="13"/>
          <c:tx>
            <c:v/>
          </c:tx>
          <c:spPr>
            <a:ln w="6350">
              <a:solidFill>
                <a:srgbClr val="FF4A46"/>
              </a:solidFill>
              <a:prstDash val="solid"/>
            </a:ln>
            <a:effectLst/>
          </c:spPr>
          <c:marker>
            <c:symbol val="none"/>
          </c:marker>
          <c:xVal>
            <c:numLit>
              <c:formatCode>General</c:formatCode>
              <c:ptCount val="2"/>
              <c:pt idx="0">
                <c:v>0</c:v>
              </c:pt>
              <c:pt idx="1">
                <c:v>5.8360233021723475</c:v>
              </c:pt>
            </c:numLit>
          </c:xVal>
          <c:yVal>
            <c:numLit>
              <c:formatCode>General</c:formatCode>
              <c:ptCount val="2"/>
              <c:pt idx="0">
                <c:v>0</c:v>
              </c:pt>
              <c:pt idx="1">
                <c:v>6.8190288772001137</c:v>
              </c:pt>
            </c:numLit>
          </c:yVal>
          <c:smooth val="0"/>
          <c:extLst>
            <c:ext xmlns:c16="http://schemas.microsoft.com/office/drawing/2014/chart" uri="{C3380CC4-5D6E-409C-BE32-E72D297353CC}">
              <c16:uniqueId val="{000000EE-9E94-4D50-829C-EBA65E68B47F}"/>
            </c:ext>
          </c:extLst>
        </c:ser>
        <c:ser>
          <c:idx val="14"/>
          <c:order val="14"/>
          <c:tx>
            <c:v/>
          </c:tx>
          <c:spPr>
            <a:ln w="6350">
              <a:solidFill>
                <a:srgbClr val="FF4A46"/>
              </a:solidFill>
              <a:prstDash val="solid"/>
            </a:ln>
            <a:effectLst/>
          </c:spPr>
          <c:marker>
            <c:symbol val="none"/>
          </c:marker>
          <c:xVal>
            <c:numLit>
              <c:formatCode>General</c:formatCode>
              <c:ptCount val="2"/>
              <c:pt idx="0">
                <c:v>0</c:v>
              </c:pt>
              <c:pt idx="1">
                <c:v>4.6602592317318878</c:v>
              </c:pt>
            </c:numLit>
          </c:xVal>
          <c:yVal>
            <c:numLit>
              <c:formatCode>General</c:formatCode>
              <c:ptCount val="2"/>
              <c:pt idx="0">
                <c:v>0</c:v>
              </c:pt>
              <c:pt idx="1">
                <c:v>8.9840619331585057</c:v>
              </c:pt>
            </c:numLit>
          </c:yVal>
          <c:smooth val="0"/>
          <c:extLst>
            <c:ext xmlns:c16="http://schemas.microsoft.com/office/drawing/2014/chart" uri="{C3380CC4-5D6E-409C-BE32-E72D297353CC}">
              <c16:uniqueId val="{000000EF-9E94-4D50-829C-EBA65E68B47F}"/>
            </c:ext>
          </c:extLst>
        </c:ser>
        <c:ser>
          <c:idx val="15"/>
          <c:order val="15"/>
          <c:tx>
            <c:v/>
          </c:tx>
          <c:spPr>
            <a:ln w="6350">
              <a:solidFill>
                <a:srgbClr val="FF4A46"/>
              </a:solidFill>
              <a:prstDash val="solid"/>
            </a:ln>
            <a:effectLst/>
          </c:spPr>
          <c:marker>
            <c:symbol val="none"/>
          </c:marker>
          <c:xVal>
            <c:numLit>
              <c:formatCode>General</c:formatCode>
              <c:ptCount val="2"/>
              <c:pt idx="0">
                <c:v>0</c:v>
              </c:pt>
              <c:pt idx="1">
                <c:v>4.0339300590125733</c:v>
              </c:pt>
            </c:numLit>
          </c:xVal>
          <c:yVal>
            <c:numLit>
              <c:formatCode>General</c:formatCode>
              <c:ptCount val="2"/>
              <c:pt idx="0">
                <c:v>0</c:v>
              </c:pt>
              <c:pt idx="1">
                <c:v>3.0007821939739867</c:v>
              </c:pt>
            </c:numLit>
          </c:yVal>
          <c:smooth val="0"/>
          <c:extLst>
            <c:ext xmlns:c16="http://schemas.microsoft.com/office/drawing/2014/chart" uri="{C3380CC4-5D6E-409C-BE32-E72D297353CC}">
              <c16:uniqueId val="{000000F0-9E94-4D50-829C-EBA65E68B47F}"/>
            </c:ext>
          </c:extLst>
        </c:ser>
        <c:ser>
          <c:idx val="16"/>
          <c:order val="16"/>
          <c:tx>
            <c:v/>
          </c:tx>
          <c:spPr>
            <a:ln w="6350">
              <a:solidFill>
                <a:srgbClr val="FF4A46"/>
              </a:solidFill>
              <a:prstDash val="solid"/>
            </a:ln>
            <a:effectLst/>
          </c:spPr>
          <c:marker>
            <c:symbol val="none"/>
          </c:marker>
          <c:xVal>
            <c:numLit>
              <c:formatCode>General</c:formatCode>
              <c:ptCount val="2"/>
              <c:pt idx="0">
                <c:v>0</c:v>
              </c:pt>
              <c:pt idx="1">
                <c:v>1.3611533504931181</c:v>
              </c:pt>
            </c:numLit>
          </c:xVal>
          <c:yVal>
            <c:numLit>
              <c:formatCode>General</c:formatCode>
              <c:ptCount val="2"/>
              <c:pt idx="0">
                <c:v>0</c:v>
              </c:pt>
              <c:pt idx="1">
                <c:v>12.690046438219442</c:v>
              </c:pt>
            </c:numLit>
          </c:yVal>
          <c:smooth val="0"/>
          <c:extLst>
            <c:ext xmlns:c16="http://schemas.microsoft.com/office/drawing/2014/chart" uri="{C3380CC4-5D6E-409C-BE32-E72D297353CC}">
              <c16:uniqueId val="{000000F1-9E94-4D50-829C-EBA65E68B47F}"/>
            </c:ext>
          </c:extLst>
        </c:ser>
        <c:ser>
          <c:idx val="17"/>
          <c:order val="17"/>
          <c:tx>
            <c:v/>
          </c:tx>
          <c:spPr>
            <a:ln w="6350">
              <a:solidFill>
                <a:srgbClr val="FF4A46"/>
              </a:solidFill>
              <a:prstDash val="solid"/>
            </a:ln>
            <a:effectLst/>
          </c:spPr>
          <c:marker>
            <c:symbol val="none"/>
          </c:marker>
          <c:xVal>
            <c:numLit>
              <c:formatCode>General</c:formatCode>
              <c:ptCount val="2"/>
              <c:pt idx="0">
                <c:v>0</c:v>
              </c:pt>
              <c:pt idx="1">
                <c:v>7.6600479346543198</c:v>
              </c:pt>
            </c:numLit>
          </c:xVal>
          <c:yVal>
            <c:numLit>
              <c:formatCode>General</c:formatCode>
              <c:ptCount val="2"/>
              <c:pt idx="0">
                <c:v>0</c:v>
              </c:pt>
              <c:pt idx="1">
                <c:v>-3.959044064049571</c:v>
              </c:pt>
            </c:numLit>
          </c:yVal>
          <c:smooth val="0"/>
          <c:extLst>
            <c:ext xmlns:c16="http://schemas.microsoft.com/office/drawing/2014/chart" uri="{C3380CC4-5D6E-409C-BE32-E72D297353CC}">
              <c16:uniqueId val="{000000F2-9E94-4D50-829C-EBA65E68B47F}"/>
            </c:ext>
          </c:extLst>
        </c:ser>
        <c:ser>
          <c:idx val="18"/>
          <c:order val="18"/>
          <c:tx>
            <c:v/>
          </c:tx>
          <c:spPr>
            <a:ln w="6350">
              <a:solidFill>
                <a:srgbClr val="FF4A46"/>
              </a:solidFill>
              <a:prstDash val="solid"/>
            </a:ln>
            <a:effectLst/>
          </c:spPr>
          <c:marker>
            <c:symbol val="none"/>
          </c:marker>
          <c:xVal>
            <c:numLit>
              <c:formatCode>General</c:formatCode>
              <c:ptCount val="2"/>
              <c:pt idx="0">
                <c:v>0</c:v>
              </c:pt>
              <c:pt idx="1">
                <c:v>8.4932277586367881</c:v>
              </c:pt>
            </c:numLit>
          </c:xVal>
          <c:yVal>
            <c:numLit>
              <c:formatCode>General</c:formatCode>
              <c:ptCount val="2"/>
              <c:pt idx="0">
                <c:v>0</c:v>
              </c:pt>
              <c:pt idx="1">
                <c:v>-3.031789721308487</c:v>
              </c:pt>
            </c:numLit>
          </c:yVal>
          <c:smooth val="0"/>
          <c:extLst>
            <c:ext xmlns:c16="http://schemas.microsoft.com/office/drawing/2014/chart" uri="{C3380CC4-5D6E-409C-BE32-E72D297353CC}">
              <c16:uniqueId val="{000000F3-9E94-4D50-829C-EBA65E68B47F}"/>
            </c:ext>
          </c:extLst>
        </c:ser>
        <c:ser>
          <c:idx val="19"/>
          <c:order val="19"/>
          <c:tx>
            <c:v/>
          </c:tx>
          <c:spPr>
            <a:ln w="6350">
              <a:solidFill>
                <a:srgbClr val="FF4A46"/>
              </a:solidFill>
              <a:prstDash val="solid"/>
            </a:ln>
            <a:effectLst/>
          </c:spPr>
          <c:marker>
            <c:symbol val="none"/>
          </c:marker>
          <c:xVal>
            <c:numLit>
              <c:formatCode>General</c:formatCode>
              <c:ptCount val="2"/>
              <c:pt idx="0">
                <c:v>0</c:v>
              </c:pt>
              <c:pt idx="1">
                <c:v>3.8776010078551999</c:v>
              </c:pt>
            </c:numLit>
          </c:xVal>
          <c:yVal>
            <c:numLit>
              <c:formatCode>General</c:formatCode>
              <c:ptCount val="2"/>
              <c:pt idx="0">
                <c:v>0</c:v>
              </c:pt>
              <c:pt idx="1">
                <c:v>1.2213982919346436</c:v>
              </c:pt>
            </c:numLit>
          </c:yVal>
          <c:smooth val="0"/>
          <c:extLst>
            <c:ext xmlns:c16="http://schemas.microsoft.com/office/drawing/2014/chart" uri="{C3380CC4-5D6E-409C-BE32-E72D297353CC}">
              <c16:uniqueId val="{000000F4-9E94-4D50-829C-EBA65E68B47F}"/>
            </c:ext>
          </c:extLst>
        </c:ser>
        <c:ser>
          <c:idx val="20"/>
          <c:order val="20"/>
          <c:tx>
            <c:v/>
          </c:tx>
          <c:spPr>
            <a:ln w="6350">
              <a:solidFill>
                <a:srgbClr val="FF4A46"/>
              </a:solidFill>
              <a:prstDash val="solid"/>
            </a:ln>
            <a:effectLst/>
          </c:spPr>
          <c:marker>
            <c:symbol val="none"/>
          </c:marker>
          <c:xVal>
            <c:numLit>
              <c:formatCode>General</c:formatCode>
              <c:ptCount val="2"/>
              <c:pt idx="0">
                <c:v>0</c:v>
              </c:pt>
              <c:pt idx="1">
                <c:v>5.8740538235781905</c:v>
              </c:pt>
            </c:numLit>
          </c:xVal>
          <c:yVal>
            <c:numLit>
              <c:formatCode>General</c:formatCode>
              <c:ptCount val="2"/>
              <c:pt idx="0">
                <c:v>0</c:v>
              </c:pt>
              <c:pt idx="1">
                <c:v>0.17298082378844867</c:v>
              </c:pt>
            </c:numLit>
          </c:yVal>
          <c:smooth val="0"/>
          <c:extLst>
            <c:ext xmlns:c16="http://schemas.microsoft.com/office/drawing/2014/chart" uri="{C3380CC4-5D6E-409C-BE32-E72D297353CC}">
              <c16:uniqueId val="{000000F5-9E94-4D50-829C-EBA65E68B47F}"/>
            </c:ext>
          </c:extLst>
        </c:ser>
        <c:ser>
          <c:idx val="21"/>
          <c:order val="21"/>
          <c:tx>
            <c:v/>
          </c:tx>
          <c:spPr>
            <a:ln w="6350">
              <a:solidFill>
                <a:srgbClr val="FF4A46"/>
              </a:solidFill>
              <a:prstDash val="solid"/>
            </a:ln>
            <a:effectLst/>
          </c:spPr>
          <c:marker>
            <c:symbol val="none"/>
          </c:marker>
          <c:xVal>
            <c:numLit>
              <c:formatCode>General</c:formatCode>
              <c:ptCount val="2"/>
              <c:pt idx="0">
                <c:v>0</c:v>
              </c:pt>
              <c:pt idx="1">
                <c:v>3.7139008191815033</c:v>
              </c:pt>
            </c:numLit>
          </c:xVal>
          <c:yVal>
            <c:numLit>
              <c:formatCode>General</c:formatCode>
              <c:ptCount val="2"/>
              <c:pt idx="0">
                <c:v>0</c:v>
              </c:pt>
              <c:pt idx="1">
                <c:v>6.8772285488107618</c:v>
              </c:pt>
            </c:numLit>
          </c:yVal>
          <c:smooth val="0"/>
          <c:extLst>
            <c:ext xmlns:c16="http://schemas.microsoft.com/office/drawing/2014/chart" uri="{C3380CC4-5D6E-409C-BE32-E72D297353CC}">
              <c16:uniqueId val="{000000F6-9E94-4D50-829C-EBA65E68B47F}"/>
            </c:ext>
          </c:extLst>
        </c:ser>
        <c:ser>
          <c:idx val="22"/>
          <c:order val="22"/>
          <c:tx>
            <c:v/>
          </c:tx>
          <c:spPr>
            <a:ln w="6350">
              <a:solidFill>
                <a:srgbClr val="FF4A46"/>
              </a:solidFill>
              <a:prstDash val="solid"/>
            </a:ln>
            <a:effectLst/>
          </c:spPr>
          <c:marker>
            <c:symbol val="none"/>
          </c:marker>
          <c:xVal>
            <c:numLit>
              <c:formatCode>General</c:formatCode>
              <c:ptCount val="2"/>
              <c:pt idx="0">
                <c:v>0</c:v>
              </c:pt>
              <c:pt idx="1">
                <c:v>2.1475525597663814</c:v>
              </c:pt>
            </c:numLit>
          </c:xVal>
          <c:yVal>
            <c:numLit>
              <c:formatCode>General</c:formatCode>
              <c:ptCount val="2"/>
              <c:pt idx="0">
                <c:v>0</c:v>
              </c:pt>
              <c:pt idx="1">
                <c:v>4.7984874039340832</c:v>
              </c:pt>
            </c:numLit>
          </c:yVal>
          <c:smooth val="0"/>
          <c:extLst>
            <c:ext xmlns:c16="http://schemas.microsoft.com/office/drawing/2014/chart" uri="{C3380CC4-5D6E-409C-BE32-E72D297353CC}">
              <c16:uniqueId val="{000000F7-9E94-4D50-829C-EBA65E68B47F}"/>
            </c:ext>
          </c:extLst>
        </c:ser>
        <c:ser>
          <c:idx val="23"/>
          <c:order val="23"/>
          <c:tx>
            <c:v/>
          </c:tx>
          <c:spPr>
            <a:ln w="6350">
              <a:solidFill>
                <a:srgbClr val="FF4A46"/>
              </a:solidFill>
              <a:prstDash val="solid"/>
            </a:ln>
            <a:effectLst/>
          </c:spPr>
          <c:marker>
            <c:symbol val="none"/>
          </c:marker>
          <c:xVal>
            <c:numLit>
              <c:formatCode>General</c:formatCode>
              <c:ptCount val="2"/>
              <c:pt idx="0">
                <c:v>0</c:v>
              </c:pt>
              <c:pt idx="1">
                <c:v>8.6561363287686799</c:v>
              </c:pt>
            </c:numLit>
          </c:xVal>
          <c:yVal>
            <c:numLit>
              <c:formatCode>General</c:formatCode>
              <c:ptCount val="2"/>
              <c:pt idx="0">
                <c:v>0</c:v>
              </c:pt>
              <c:pt idx="1">
                <c:v>-6.1026830886061436</c:v>
              </c:pt>
            </c:numLit>
          </c:yVal>
          <c:smooth val="0"/>
          <c:extLst>
            <c:ext xmlns:c16="http://schemas.microsoft.com/office/drawing/2014/chart" uri="{C3380CC4-5D6E-409C-BE32-E72D297353CC}">
              <c16:uniqueId val="{000000F8-9E94-4D50-829C-EBA65E68B47F}"/>
            </c:ext>
          </c:extLst>
        </c:ser>
        <c:ser>
          <c:idx val="24"/>
          <c:order val="24"/>
          <c:tx>
            <c:v/>
          </c:tx>
          <c:spPr>
            <a:ln w="6350">
              <a:solidFill>
                <a:srgbClr val="FF4A46"/>
              </a:solidFill>
              <a:prstDash val="solid"/>
            </a:ln>
            <a:effectLst/>
          </c:spPr>
          <c:marker>
            <c:symbol val="none"/>
          </c:marker>
          <c:xVal>
            <c:numLit>
              <c:formatCode>General</c:formatCode>
              <c:ptCount val="2"/>
              <c:pt idx="0">
                <c:v>0</c:v>
              </c:pt>
              <c:pt idx="1">
                <c:v>1.3659277116067248</c:v>
              </c:pt>
            </c:numLit>
          </c:xVal>
          <c:yVal>
            <c:numLit>
              <c:formatCode>General</c:formatCode>
              <c:ptCount val="2"/>
              <c:pt idx="0">
                <c:v>0</c:v>
              </c:pt>
              <c:pt idx="1">
                <c:v>3.7589961042338569</c:v>
              </c:pt>
            </c:numLit>
          </c:yVal>
          <c:smooth val="0"/>
          <c:extLst>
            <c:ext xmlns:c16="http://schemas.microsoft.com/office/drawing/2014/chart" uri="{C3380CC4-5D6E-409C-BE32-E72D297353CC}">
              <c16:uniqueId val="{000000F9-9E94-4D50-829C-EBA65E68B47F}"/>
            </c:ext>
          </c:extLst>
        </c:ser>
        <c:ser>
          <c:idx val="25"/>
          <c:order val="25"/>
          <c:tx>
            <c:v/>
          </c:tx>
          <c:spPr>
            <a:ln w="6350">
              <a:solidFill>
                <a:srgbClr val="FF4A46"/>
              </a:solidFill>
              <a:prstDash val="solid"/>
            </a:ln>
            <a:effectLst/>
          </c:spPr>
          <c:marker>
            <c:symbol val="none"/>
          </c:marker>
          <c:xVal>
            <c:numLit>
              <c:formatCode>General</c:formatCode>
              <c:ptCount val="2"/>
              <c:pt idx="0">
                <c:v>0</c:v>
              </c:pt>
              <c:pt idx="1">
                <c:v>-5.0608817866389044</c:v>
              </c:pt>
            </c:numLit>
          </c:xVal>
          <c:yVal>
            <c:numLit>
              <c:formatCode>General</c:formatCode>
              <c:ptCount val="2"/>
              <c:pt idx="0">
                <c:v>0</c:v>
              </c:pt>
              <c:pt idx="1">
                <c:v>4.402855144426181</c:v>
              </c:pt>
            </c:numLit>
          </c:yVal>
          <c:smooth val="0"/>
          <c:extLst>
            <c:ext xmlns:c16="http://schemas.microsoft.com/office/drawing/2014/chart" uri="{C3380CC4-5D6E-409C-BE32-E72D297353CC}">
              <c16:uniqueId val="{000000FA-9E94-4D50-829C-EBA65E68B47F}"/>
            </c:ext>
          </c:extLst>
        </c:ser>
        <c:dLbls>
          <c:showLegendKey val="0"/>
          <c:showVal val="0"/>
          <c:showCatName val="0"/>
          <c:showSerName val="0"/>
          <c:showPercent val="0"/>
          <c:showBubbleSize val="0"/>
        </c:dLbls>
        <c:axId val="802534048"/>
        <c:axId val="802539296"/>
      </c:scatterChart>
      <c:valAx>
        <c:axId val="802534048"/>
        <c:scaling>
          <c:orientation val="minMax"/>
        </c:scaling>
        <c:delete val="0"/>
        <c:axPos val="b"/>
        <c:title>
          <c:tx>
            <c:rich>
              <a:bodyPr/>
              <a:lstStyle/>
              <a:p>
                <a:pPr>
                  <a:defRPr sz="800" b="0">
                    <a:latin typeface="Arial"/>
                    <a:ea typeface="Arial"/>
                    <a:cs typeface="Arial"/>
                  </a:defRPr>
                </a:pPr>
                <a:r>
                  <a:rPr lang="en-US"/>
                  <a:t>F1 (30.12 %)</a:t>
                </a:r>
              </a:p>
            </c:rich>
          </c:tx>
          <c:overlay val="0"/>
        </c:title>
        <c:numFmt formatCode="General" sourceLinked="0"/>
        <c:majorTickMark val="none"/>
        <c:minorTickMark val="none"/>
        <c:tickLblPos val="low"/>
        <c:txPr>
          <a:bodyPr rot="0" vert="horz"/>
          <a:lstStyle/>
          <a:p>
            <a:pPr>
              <a:defRPr sz="700"/>
            </a:pPr>
            <a:endParaRPr lang="en-US"/>
          </a:p>
        </c:txPr>
        <c:crossAx val="802539296"/>
        <c:crosses val="autoZero"/>
        <c:crossBetween val="midCat"/>
      </c:valAx>
      <c:valAx>
        <c:axId val="802539296"/>
        <c:scaling>
          <c:orientation val="minMax"/>
        </c:scaling>
        <c:delete val="0"/>
        <c:axPos val="l"/>
        <c:title>
          <c:tx>
            <c:rich>
              <a:bodyPr/>
              <a:lstStyle/>
              <a:p>
                <a:pPr>
                  <a:defRPr sz="800" b="0">
                    <a:latin typeface="Arial"/>
                    <a:ea typeface="Arial"/>
                    <a:cs typeface="Arial"/>
                  </a:defRPr>
                </a:pPr>
                <a:r>
                  <a:rPr lang="en-US"/>
                  <a:t>F2 (12.32 %)</a:t>
                </a:r>
              </a:p>
            </c:rich>
          </c:tx>
          <c:overlay val="0"/>
        </c:title>
        <c:numFmt formatCode="General" sourceLinked="0"/>
        <c:majorTickMark val="cross"/>
        <c:minorTickMark val="none"/>
        <c:tickLblPos val="low"/>
        <c:txPr>
          <a:bodyPr/>
          <a:lstStyle/>
          <a:p>
            <a:pPr>
              <a:defRPr sz="700"/>
            </a:pPr>
            <a:endParaRPr lang="en-US"/>
          </a:p>
        </c:txPr>
        <c:crossAx val="802534048"/>
        <c:crosses val="autoZero"/>
        <c:crossBetween val="midCat"/>
      </c:valAx>
      <c:spPr>
        <a:ln>
          <a:solidFill>
            <a:srgbClr val="C0C0C0"/>
          </a:solidFill>
          <a:prstDash val="solid"/>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Axes homogeneity index</a:t>
            </a:r>
          </a:p>
        </c:rich>
      </c:tx>
      <c:overlay val="0"/>
    </c:title>
    <c:autoTitleDeleted val="0"/>
    <c:plotArea>
      <c:layout/>
      <c:barChart>
        <c:barDir val="col"/>
        <c:grouping val="clustered"/>
        <c:varyColors val="0"/>
        <c:ser>
          <c:idx val="0"/>
          <c:order val="0"/>
          <c:tx>
            <c:v>Value</c:v>
          </c:tx>
          <c:spPr>
            <a:solidFill>
              <a:srgbClr val="2A7498"/>
            </a:solidFill>
            <a:ln>
              <a:solidFill>
                <a:srgbClr val="2A7498"/>
              </a:solidFill>
              <a:prstDash val="solid"/>
            </a:ln>
          </c:spPr>
          <c:invertIfNegative val="0"/>
          <c:cat>
            <c:strRef>
              <c:f>PCA!$B$692:$B$696</c:f>
              <c:strCache>
                <c:ptCount val="5"/>
                <c:pt idx="0">
                  <c:v>F1</c:v>
                </c:pt>
                <c:pt idx="1">
                  <c:v>F2</c:v>
                </c:pt>
                <c:pt idx="2">
                  <c:v>F3</c:v>
                </c:pt>
                <c:pt idx="3">
                  <c:v>F4</c:v>
                </c:pt>
                <c:pt idx="4">
                  <c:v>F5</c:v>
                </c:pt>
              </c:strCache>
            </c:strRef>
          </c:cat>
          <c:val>
            <c:numRef>
              <c:f>PCA!$C$692:$C$696</c:f>
              <c:numCache>
                <c:formatCode>0.000</c:formatCode>
                <c:ptCount val="5"/>
                <c:pt idx="0">
                  <c:v>0.29850746268656714</c:v>
                </c:pt>
                <c:pt idx="1">
                  <c:v>0.29353233830845782</c:v>
                </c:pt>
                <c:pt idx="2">
                  <c:v>0.28855721393034822</c:v>
                </c:pt>
                <c:pt idx="3">
                  <c:v>0.13432835820895545</c:v>
                </c:pt>
                <c:pt idx="4">
                  <c:v>0.26865671641791039</c:v>
                </c:pt>
              </c:numCache>
            </c:numRef>
          </c:val>
          <c:extLst>
            <c:ext xmlns:c16="http://schemas.microsoft.com/office/drawing/2014/chart" uri="{C3380CC4-5D6E-409C-BE32-E72D297353CC}">
              <c16:uniqueId val="{00000000-6BA5-43AA-B218-0CEA1B6377F6}"/>
            </c:ext>
          </c:extLst>
        </c:ser>
        <c:dLbls>
          <c:showLegendKey val="0"/>
          <c:showVal val="0"/>
          <c:showCatName val="0"/>
          <c:showSerName val="0"/>
          <c:showPercent val="0"/>
          <c:showBubbleSize val="0"/>
        </c:dLbls>
        <c:gapWidth val="60"/>
        <c:overlap val="-30"/>
        <c:axId val="810451240"/>
        <c:axId val="810449600"/>
      </c:barChart>
      <c:catAx>
        <c:axId val="810451240"/>
        <c:scaling>
          <c:orientation val="minMax"/>
        </c:scaling>
        <c:delete val="0"/>
        <c:axPos val="b"/>
        <c:title>
          <c:tx>
            <c:rich>
              <a:bodyPr/>
              <a:lstStyle/>
              <a:p>
                <a:pPr>
                  <a:defRPr sz="800" b="0">
                    <a:latin typeface="Arial"/>
                    <a:ea typeface="Arial"/>
                    <a:cs typeface="Arial"/>
                  </a:defRPr>
                </a:pPr>
                <a:r>
                  <a:rPr lang="en-US"/>
                  <a:t>axis</a:t>
                </a:r>
              </a:p>
            </c:rich>
          </c:tx>
          <c:overlay val="0"/>
        </c:title>
        <c:numFmt formatCode="General" sourceLinked="0"/>
        <c:majorTickMark val="cross"/>
        <c:minorTickMark val="none"/>
        <c:tickLblPos val="nextTo"/>
        <c:txPr>
          <a:bodyPr rot="0" vert="horz"/>
          <a:lstStyle/>
          <a:p>
            <a:pPr>
              <a:defRPr sz="700"/>
            </a:pPr>
            <a:endParaRPr lang="en-US"/>
          </a:p>
        </c:txPr>
        <c:crossAx val="810449600"/>
        <c:crosses val="autoZero"/>
        <c:auto val="1"/>
        <c:lblAlgn val="ctr"/>
        <c:lblOffset val="100"/>
        <c:noMultiLvlLbl val="0"/>
      </c:catAx>
      <c:valAx>
        <c:axId val="810449600"/>
        <c:scaling>
          <c:orientation val="minMax"/>
          <c:min val="0"/>
        </c:scaling>
        <c:delete val="0"/>
        <c:axPos val="l"/>
        <c:title>
          <c:tx>
            <c:rich>
              <a:bodyPr/>
              <a:lstStyle/>
              <a:p>
                <a:pPr>
                  <a:defRPr sz="800" b="0">
                    <a:latin typeface="Arial"/>
                    <a:ea typeface="Arial"/>
                    <a:cs typeface="Arial"/>
                  </a:defRPr>
                </a:pPr>
                <a:r>
                  <a:rPr lang="en-US"/>
                  <a:t>Value</a:t>
                </a:r>
              </a:p>
            </c:rich>
          </c:tx>
          <c:overlay val="0"/>
        </c:title>
        <c:numFmt formatCode="General" sourceLinked="0"/>
        <c:majorTickMark val="cross"/>
        <c:minorTickMark val="none"/>
        <c:tickLblPos val="nextTo"/>
        <c:txPr>
          <a:bodyPr/>
          <a:lstStyle/>
          <a:p>
            <a:pPr>
              <a:defRPr sz="700"/>
            </a:pPr>
            <a:endParaRPr lang="en-US"/>
          </a:p>
        </c:txPr>
        <c:crossAx val="810451240"/>
        <c:crosses val="autoZero"/>
        <c:crossBetween val="between"/>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Levels bar chart</a:t>
            </a:r>
          </a:p>
        </c:rich>
      </c:tx>
      <c:overlay val="0"/>
    </c:title>
    <c:autoTitleDeleted val="0"/>
    <c:plotArea>
      <c:layout/>
      <c:barChart>
        <c:barDir val="bar"/>
        <c:grouping val="clustered"/>
        <c:varyColors val="0"/>
        <c:ser>
          <c:idx val="0"/>
          <c:order val="0"/>
          <c:tx>
            <c:v/>
          </c:tx>
          <c:spPr>
            <a:solidFill>
              <a:srgbClr val="2A7498"/>
            </a:solidFill>
            <a:ln>
              <a:solidFill>
                <a:srgbClr val="2A7498"/>
              </a:solidFill>
              <a:prstDash val="solid"/>
            </a:ln>
          </c:spPr>
          <c:invertIfNegative val="0"/>
          <c:cat>
            <c:strRef>
              <c:f>'AHC1'!$B$46:$B$273</c:f>
              <c:strCache>
                <c:ptCount val="228"/>
                <c:pt idx="0">
                  <c:v>457</c:v>
                </c:pt>
                <c:pt idx="1">
                  <c:v>456</c:v>
                </c:pt>
                <c:pt idx="2">
                  <c:v>455</c:v>
                </c:pt>
                <c:pt idx="3">
                  <c:v>454</c:v>
                </c:pt>
                <c:pt idx="4">
                  <c:v>453</c:v>
                </c:pt>
                <c:pt idx="5">
                  <c:v>452</c:v>
                </c:pt>
                <c:pt idx="6">
                  <c:v>451</c:v>
                </c:pt>
                <c:pt idx="7">
                  <c:v>450</c:v>
                </c:pt>
                <c:pt idx="8">
                  <c:v>449</c:v>
                </c:pt>
                <c:pt idx="9">
                  <c:v>448</c:v>
                </c:pt>
                <c:pt idx="10">
                  <c:v>447</c:v>
                </c:pt>
                <c:pt idx="11">
                  <c:v>446</c:v>
                </c:pt>
                <c:pt idx="12">
                  <c:v>445</c:v>
                </c:pt>
                <c:pt idx="13">
                  <c:v>444</c:v>
                </c:pt>
                <c:pt idx="14">
                  <c:v>443</c:v>
                </c:pt>
                <c:pt idx="15">
                  <c:v>442</c:v>
                </c:pt>
                <c:pt idx="16">
                  <c:v>441</c:v>
                </c:pt>
                <c:pt idx="17">
                  <c:v>440</c:v>
                </c:pt>
                <c:pt idx="18">
                  <c:v>439</c:v>
                </c:pt>
                <c:pt idx="19">
                  <c:v>438</c:v>
                </c:pt>
                <c:pt idx="20">
                  <c:v>437</c:v>
                </c:pt>
                <c:pt idx="21">
                  <c:v>436</c:v>
                </c:pt>
                <c:pt idx="22">
                  <c:v>435</c:v>
                </c:pt>
                <c:pt idx="23">
                  <c:v>434</c:v>
                </c:pt>
                <c:pt idx="24">
                  <c:v>433</c:v>
                </c:pt>
                <c:pt idx="25">
                  <c:v>432</c:v>
                </c:pt>
                <c:pt idx="26">
                  <c:v>431</c:v>
                </c:pt>
                <c:pt idx="27">
                  <c:v>430</c:v>
                </c:pt>
                <c:pt idx="28">
                  <c:v>429</c:v>
                </c:pt>
                <c:pt idx="29">
                  <c:v>428</c:v>
                </c:pt>
                <c:pt idx="30">
                  <c:v>427</c:v>
                </c:pt>
                <c:pt idx="31">
                  <c:v>426</c:v>
                </c:pt>
                <c:pt idx="32">
                  <c:v>425</c:v>
                </c:pt>
                <c:pt idx="33">
                  <c:v>424</c:v>
                </c:pt>
                <c:pt idx="34">
                  <c:v>423</c:v>
                </c:pt>
                <c:pt idx="35">
                  <c:v>422</c:v>
                </c:pt>
                <c:pt idx="36">
                  <c:v>421</c:v>
                </c:pt>
                <c:pt idx="37">
                  <c:v>420</c:v>
                </c:pt>
                <c:pt idx="38">
                  <c:v>419</c:v>
                </c:pt>
                <c:pt idx="39">
                  <c:v>418</c:v>
                </c:pt>
                <c:pt idx="40">
                  <c:v>417</c:v>
                </c:pt>
                <c:pt idx="41">
                  <c:v>416</c:v>
                </c:pt>
                <c:pt idx="42">
                  <c:v>415</c:v>
                </c:pt>
                <c:pt idx="43">
                  <c:v>414</c:v>
                </c:pt>
                <c:pt idx="44">
                  <c:v>413</c:v>
                </c:pt>
                <c:pt idx="45">
                  <c:v>412</c:v>
                </c:pt>
                <c:pt idx="46">
                  <c:v>411</c:v>
                </c:pt>
                <c:pt idx="47">
                  <c:v>410</c:v>
                </c:pt>
                <c:pt idx="48">
                  <c:v>409</c:v>
                </c:pt>
                <c:pt idx="49">
                  <c:v>408</c:v>
                </c:pt>
                <c:pt idx="50">
                  <c:v>407</c:v>
                </c:pt>
                <c:pt idx="51">
                  <c:v>406</c:v>
                </c:pt>
                <c:pt idx="52">
                  <c:v>405</c:v>
                </c:pt>
                <c:pt idx="53">
                  <c:v>404</c:v>
                </c:pt>
                <c:pt idx="54">
                  <c:v>403</c:v>
                </c:pt>
                <c:pt idx="55">
                  <c:v>402</c:v>
                </c:pt>
                <c:pt idx="56">
                  <c:v>401</c:v>
                </c:pt>
                <c:pt idx="57">
                  <c:v>400</c:v>
                </c:pt>
                <c:pt idx="58">
                  <c:v>399</c:v>
                </c:pt>
                <c:pt idx="59">
                  <c:v>398</c:v>
                </c:pt>
                <c:pt idx="60">
                  <c:v>397</c:v>
                </c:pt>
                <c:pt idx="61">
                  <c:v>396</c:v>
                </c:pt>
                <c:pt idx="62">
                  <c:v>395</c:v>
                </c:pt>
                <c:pt idx="63">
                  <c:v>394</c:v>
                </c:pt>
                <c:pt idx="64">
                  <c:v>393</c:v>
                </c:pt>
                <c:pt idx="65">
                  <c:v>392</c:v>
                </c:pt>
                <c:pt idx="66">
                  <c:v>391</c:v>
                </c:pt>
                <c:pt idx="67">
                  <c:v>390</c:v>
                </c:pt>
                <c:pt idx="68">
                  <c:v>389</c:v>
                </c:pt>
                <c:pt idx="69">
                  <c:v>388</c:v>
                </c:pt>
                <c:pt idx="70">
                  <c:v>387</c:v>
                </c:pt>
                <c:pt idx="71">
                  <c:v>386</c:v>
                </c:pt>
                <c:pt idx="72">
                  <c:v>385</c:v>
                </c:pt>
                <c:pt idx="73">
                  <c:v>384</c:v>
                </c:pt>
                <c:pt idx="74">
                  <c:v>383</c:v>
                </c:pt>
                <c:pt idx="75">
                  <c:v>382</c:v>
                </c:pt>
                <c:pt idx="76">
                  <c:v>381</c:v>
                </c:pt>
                <c:pt idx="77">
                  <c:v>380</c:v>
                </c:pt>
                <c:pt idx="78">
                  <c:v>379</c:v>
                </c:pt>
                <c:pt idx="79">
                  <c:v>378</c:v>
                </c:pt>
                <c:pt idx="80">
                  <c:v>377</c:v>
                </c:pt>
                <c:pt idx="81">
                  <c:v>376</c:v>
                </c:pt>
                <c:pt idx="82">
                  <c:v>375</c:v>
                </c:pt>
                <c:pt idx="83">
                  <c:v>374</c:v>
                </c:pt>
                <c:pt idx="84">
                  <c:v>373</c:v>
                </c:pt>
                <c:pt idx="85">
                  <c:v>372</c:v>
                </c:pt>
                <c:pt idx="86">
                  <c:v>371</c:v>
                </c:pt>
                <c:pt idx="87">
                  <c:v>370</c:v>
                </c:pt>
                <c:pt idx="88">
                  <c:v>369</c:v>
                </c:pt>
                <c:pt idx="89">
                  <c:v>368</c:v>
                </c:pt>
                <c:pt idx="90">
                  <c:v>367</c:v>
                </c:pt>
                <c:pt idx="91">
                  <c:v>366</c:v>
                </c:pt>
                <c:pt idx="92">
                  <c:v>365</c:v>
                </c:pt>
                <c:pt idx="93">
                  <c:v>364</c:v>
                </c:pt>
                <c:pt idx="94">
                  <c:v>363</c:v>
                </c:pt>
                <c:pt idx="95">
                  <c:v>362</c:v>
                </c:pt>
                <c:pt idx="96">
                  <c:v>361</c:v>
                </c:pt>
                <c:pt idx="97">
                  <c:v>360</c:v>
                </c:pt>
                <c:pt idx="98">
                  <c:v>359</c:v>
                </c:pt>
                <c:pt idx="99">
                  <c:v>358</c:v>
                </c:pt>
                <c:pt idx="100">
                  <c:v>357</c:v>
                </c:pt>
                <c:pt idx="101">
                  <c:v>356</c:v>
                </c:pt>
                <c:pt idx="102">
                  <c:v>355</c:v>
                </c:pt>
                <c:pt idx="103">
                  <c:v>354</c:v>
                </c:pt>
                <c:pt idx="104">
                  <c:v>353</c:v>
                </c:pt>
                <c:pt idx="105">
                  <c:v>352</c:v>
                </c:pt>
                <c:pt idx="106">
                  <c:v>351</c:v>
                </c:pt>
                <c:pt idx="107">
                  <c:v>350</c:v>
                </c:pt>
                <c:pt idx="108">
                  <c:v>349</c:v>
                </c:pt>
                <c:pt idx="109">
                  <c:v>348</c:v>
                </c:pt>
                <c:pt idx="110">
                  <c:v>347</c:v>
                </c:pt>
                <c:pt idx="111">
                  <c:v>346</c:v>
                </c:pt>
                <c:pt idx="112">
                  <c:v>345</c:v>
                </c:pt>
                <c:pt idx="113">
                  <c:v>344</c:v>
                </c:pt>
                <c:pt idx="114">
                  <c:v>343</c:v>
                </c:pt>
                <c:pt idx="115">
                  <c:v>342</c:v>
                </c:pt>
                <c:pt idx="116">
                  <c:v>341</c:v>
                </c:pt>
                <c:pt idx="117">
                  <c:v>340</c:v>
                </c:pt>
                <c:pt idx="118">
                  <c:v>339</c:v>
                </c:pt>
                <c:pt idx="119">
                  <c:v>338</c:v>
                </c:pt>
                <c:pt idx="120">
                  <c:v>337</c:v>
                </c:pt>
                <c:pt idx="121">
                  <c:v>336</c:v>
                </c:pt>
                <c:pt idx="122">
                  <c:v>335</c:v>
                </c:pt>
                <c:pt idx="123">
                  <c:v>334</c:v>
                </c:pt>
                <c:pt idx="124">
                  <c:v>333</c:v>
                </c:pt>
                <c:pt idx="125">
                  <c:v>332</c:v>
                </c:pt>
                <c:pt idx="126">
                  <c:v>331</c:v>
                </c:pt>
                <c:pt idx="127">
                  <c:v>330</c:v>
                </c:pt>
                <c:pt idx="128">
                  <c:v>329</c:v>
                </c:pt>
                <c:pt idx="129">
                  <c:v>328</c:v>
                </c:pt>
                <c:pt idx="130">
                  <c:v>327</c:v>
                </c:pt>
                <c:pt idx="131">
                  <c:v>326</c:v>
                </c:pt>
                <c:pt idx="132">
                  <c:v>325</c:v>
                </c:pt>
                <c:pt idx="133">
                  <c:v>324</c:v>
                </c:pt>
                <c:pt idx="134">
                  <c:v>323</c:v>
                </c:pt>
                <c:pt idx="135">
                  <c:v>322</c:v>
                </c:pt>
                <c:pt idx="136">
                  <c:v>321</c:v>
                </c:pt>
                <c:pt idx="137">
                  <c:v>320</c:v>
                </c:pt>
                <c:pt idx="138">
                  <c:v>319</c:v>
                </c:pt>
                <c:pt idx="139">
                  <c:v>318</c:v>
                </c:pt>
                <c:pt idx="140">
                  <c:v>317</c:v>
                </c:pt>
                <c:pt idx="141">
                  <c:v>316</c:v>
                </c:pt>
                <c:pt idx="142">
                  <c:v>315</c:v>
                </c:pt>
                <c:pt idx="143">
                  <c:v>314</c:v>
                </c:pt>
                <c:pt idx="144">
                  <c:v>313</c:v>
                </c:pt>
                <c:pt idx="145">
                  <c:v>312</c:v>
                </c:pt>
                <c:pt idx="146">
                  <c:v>311</c:v>
                </c:pt>
                <c:pt idx="147">
                  <c:v>310</c:v>
                </c:pt>
                <c:pt idx="148">
                  <c:v>309</c:v>
                </c:pt>
                <c:pt idx="149">
                  <c:v>308</c:v>
                </c:pt>
                <c:pt idx="150">
                  <c:v>307</c:v>
                </c:pt>
                <c:pt idx="151">
                  <c:v>306</c:v>
                </c:pt>
                <c:pt idx="152">
                  <c:v>305</c:v>
                </c:pt>
                <c:pt idx="153">
                  <c:v>304</c:v>
                </c:pt>
                <c:pt idx="154">
                  <c:v>303</c:v>
                </c:pt>
                <c:pt idx="155">
                  <c:v>302</c:v>
                </c:pt>
                <c:pt idx="156">
                  <c:v>301</c:v>
                </c:pt>
                <c:pt idx="157">
                  <c:v>300</c:v>
                </c:pt>
                <c:pt idx="158">
                  <c:v>299</c:v>
                </c:pt>
                <c:pt idx="159">
                  <c:v>298</c:v>
                </c:pt>
                <c:pt idx="160">
                  <c:v>297</c:v>
                </c:pt>
                <c:pt idx="161">
                  <c:v>296</c:v>
                </c:pt>
                <c:pt idx="162">
                  <c:v>295</c:v>
                </c:pt>
                <c:pt idx="163">
                  <c:v>294</c:v>
                </c:pt>
                <c:pt idx="164">
                  <c:v>293</c:v>
                </c:pt>
                <c:pt idx="165">
                  <c:v>292</c:v>
                </c:pt>
                <c:pt idx="166">
                  <c:v>291</c:v>
                </c:pt>
                <c:pt idx="167">
                  <c:v>290</c:v>
                </c:pt>
                <c:pt idx="168">
                  <c:v>289</c:v>
                </c:pt>
                <c:pt idx="169">
                  <c:v>288</c:v>
                </c:pt>
                <c:pt idx="170">
                  <c:v>287</c:v>
                </c:pt>
                <c:pt idx="171">
                  <c:v>286</c:v>
                </c:pt>
                <c:pt idx="172">
                  <c:v>285</c:v>
                </c:pt>
                <c:pt idx="173">
                  <c:v>284</c:v>
                </c:pt>
                <c:pt idx="174">
                  <c:v>283</c:v>
                </c:pt>
                <c:pt idx="175">
                  <c:v>282</c:v>
                </c:pt>
                <c:pt idx="176">
                  <c:v>281</c:v>
                </c:pt>
                <c:pt idx="177">
                  <c:v>280</c:v>
                </c:pt>
                <c:pt idx="178">
                  <c:v>279</c:v>
                </c:pt>
                <c:pt idx="179">
                  <c:v>278</c:v>
                </c:pt>
                <c:pt idx="180">
                  <c:v>277</c:v>
                </c:pt>
                <c:pt idx="181">
                  <c:v>276</c:v>
                </c:pt>
                <c:pt idx="182">
                  <c:v>275</c:v>
                </c:pt>
                <c:pt idx="183">
                  <c:v>274</c:v>
                </c:pt>
                <c:pt idx="184">
                  <c:v>273</c:v>
                </c:pt>
                <c:pt idx="185">
                  <c:v>272</c:v>
                </c:pt>
                <c:pt idx="186">
                  <c:v>271</c:v>
                </c:pt>
                <c:pt idx="187">
                  <c:v>270</c:v>
                </c:pt>
                <c:pt idx="188">
                  <c:v>269</c:v>
                </c:pt>
                <c:pt idx="189">
                  <c:v>268</c:v>
                </c:pt>
                <c:pt idx="190">
                  <c:v>267</c:v>
                </c:pt>
                <c:pt idx="191">
                  <c:v>266</c:v>
                </c:pt>
                <c:pt idx="192">
                  <c:v>265</c:v>
                </c:pt>
                <c:pt idx="193">
                  <c:v>264</c:v>
                </c:pt>
                <c:pt idx="194">
                  <c:v>263</c:v>
                </c:pt>
                <c:pt idx="195">
                  <c:v>262</c:v>
                </c:pt>
                <c:pt idx="196">
                  <c:v>261</c:v>
                </c:pt>
                <c:pt idx="197">
                  <c:v>260</c:v>
                </c:pt>
                <c:pt idx="198">
                  <c:v>259</c:v>
                </c:pt>
                <c:pt idx="199">
                  <c:v>258</c:v>
                </c:pt>
                <c:pt idx="200">
                  <c:v>257</c:v>
                </c:pt>
                <c:pt idx="201">
                  <c:v>256</c:v>
                </c:pt>
                <c:pt idx="202">
                  <c:v>255</c:v>
                </c:pt>
                <c:pt idx="203">
                  <c:v>254</c:v>
                </c:pt>
                <c:pt idx="204">
                  <c:v>253</c:v>
                </c:pt>
                <c:pt idx="205">
                  <c:v>252</c:v>
                </c:pt>
                <c:pt idx="206">
                  <c:v>251</c:v>
                </c:pt>
                <c:pt idx="207">
                  <c:v>250</c:v>
                </c:pt>
                <c:pt idx="208">
                  <c:v>249</c:v>
                </c:pt>
                <c:pt idx="209">
                  <c:v>248</c:v>
                </c:pt>
                <c:pt idx="210">
                  <c:v>247</c:v>
                </c:pt>
                <c:pt idx="211">
                  <c:v>246</c:v>
                </c:pt>
                <c:pt idx="212">
                  <c:v>245</c:v>
                </c:pt>
                <c:pt idx="213">
                  <c:v>244</c:v>
                </c:pt>
                <c:pt idx="214">
                  <c:v>243</c:v>
                </c:pt>
                <c:pt idx="215">
                  <c:v>242</c:v>
                </c:pt>
                <c:pt idx="216">
                  <c:v>241</c:v>
                </c:pt>
                <c:pt idx="217">
                  <c:v>240</c:v>
                </c:pt>
                <c:pt idx="218">
                  <c:v>239</c:v>
                </c:pt>
                <c:pt idx="219">
                  <c:v>238</c:v>
                </c:pt>
                <c:pt idx="220">
                  <c:v>237</c:v>
                </c:pt>
                <c:pt idx="221">
                  <c:v>236</c:v>
                </c:pt>
                <c:pt idx="222">
                  <c:v>235</c:v>
                </c:pt>
                <c:pt idx="223">
                  <c:v>234</c:v>
                </c:pt>
                <c:pt idx="224">
                  <c:v>233</c:v>
                </c:pt>
                <c:pt idx="225">
                  <c:v>232</c:v>
                </c:pt>
                <c:pt idx="226">
                  <c:v>231</c:v>
                </c:pt>
                <c:pt idx="227">
                  <c:v>230</c:v>
                </c:pt>
              </c:strCache>
            </c:strRef>
          </c:cat>
          <c:val>
            <c:numRef>
              <c:f>'AHC1'!$C$46:$C$273</c:f>
              <c:numCache>
                <c:formatCode>0.000</c:formatCode>
                <c:ptCount val="228"/>
                <c:pt idx="0">
                  <c:v>91.031946257438094</c:v>
                </c:pt>
                <c:pt idx="1">
                  <c:v>31.974556149556644</c:v>
                </c:pt>
                <c:pt idx="2">
                  <c:v>20.807246265261107</c:v>
                </c:pt>
                <c:pt idx="3">
                  <c:v>9.3682717911716651</c:v>
                </c:pt>
                <c:pt idx="4">
                  <c:v>7.9303820549242401</c:v>
                </c:pt>
                <c:pt idx="5">
                  <c:v>4.9908298160036004</c:v>
                </c:pt>
                <c:pt idx="6">
                  <c:v>4.0668401630293021</c:v>
                </c:pt>
                <c:pt idx="7">
                  <c:v>3.7881161658234674</c:v>
                </c:pt>
                <c:pt idx="8">
                  <c:v>3.1443618145156913</c:v>
                </c:pt>
                <c:pt idx="9">
                  <c:v>2.8906343208333345</c:v>
                </c:pt>
                <c:pt idx="10">
                  <c:v>2.4027831873161762</c:v>
                </c:pt>
                <c:pt idx="11">
                  <c:v>2.3134741652708897</c:v>
                </c:pt>
                <c:pt idx="12">
                  <c:v>2.1412615385974014</c:v>
                </c:pt>
                <c:pt idx="13">
                  <c:v>2.0490152276904765</c:v>
                </c:pt>
                <c:pt idx="14">
                  <c:v>1.7902311240530302</c:v>
                </c:pt>
                <c:pt idx="15">
                  <c:v>1.7323893080000003</c:v>
                </c:pt>
                <c:pt idx="16">
                  <c:v>1.6821852251217388</c:v>
                </c:pt>
                <c:pt idx="17">
                  <c:v>1.6357633956043953</c:v>
                </c:pt>
                <c:pt idx="18">
                  <c:v>1.5071767323717948</c:v>
                </c:pt>
                <c:pt idx="19">
                  <c:v>1.4466258051282048</c:v>
                </c:pt>
                <c:pt idx="20">
                  <c:v>1.4006832233977278</c:v>
                </c:pt>
                <c:pt idx="21">
                  <c:v>1.3654743062090304</c:v>
                </c:pt>
                <c:pt idx="22">
                  <c:v>1.2822505</c:v>
                </c:pt>
                <c:pt idx="23">
                  <c:v>1.2675939354166663</c:v>
                </c:pt>
                <c:pt idx="24">
                  <c:v>1.2217212518750002</c:v>
                </c:pt>
                <c:pt idx="25">
                  <c:v>1.1692999282051282</c:v>
                </c:pt>
                <c:pt idx="26">
                  <c:v>1.135506654166667</c:v>
                </c:pt>
                <c:pt idx="27">
                  <c:v>1.0085583047619044</c:v>
                </c:pt>
                <c:pt idx="28">
                  <c:v>0.98621584999999956</c:v>
                </c:pt>
                <c:pt idx="29">
                  <c:v>0.89727966666666636</c:v>
                </c:pt>
                <c:pt idx="30">
                  <c:v>0.84484864333333332</c:v>
                </c:pt>
                <c:pt idx="31">
                  <c:v>0.82103441333333316</c:v>
                </c:pt>
                <c:pt idx="32">
                  <c:v>0.78964526833333315</c:v>
                </c:pt>
                <c:pt idx="33">
                  <c:v>0.77490391333333319</c:v>
                </c:pt>
                <c:pt idx="34">
                  <c:v>0.69870744285714248</c:v>
                </c:pt>
                <c:pt idx="35">
                  <c:v>0.65032449999999986</c:v>
                </c:pt>
                <c:pt idx="36">
                  <c:v>0.64829969326923054</c:v>
                </c:pt>
                <c:pt idx="37">
                  <c:v>0.60108611249999988</c:v>
                </c:pt>
                <c:pt idx="38">
                  <c:v>0.59430279586834733</c:v>
                </c:pt>
                <c:pt idx="39">
                  <c:v>0.59332883333333331</c:v>
                </c:pt>
                <c:pt idx="40">
                  <c:v>0.57993002812500016</c:v>
                </c:pt>
                <c:pt idx="41">
                  <c:v>0.57308232499999989</c:v>
                </c:pt>
                <c:pt idx="42">
                  <c:v>0.51883896016666686</c:v>
                </c:pt>
                <c:pt idx="43">
                  <c:v>0.49636512499999996</c:v>
                </c:pt>
                <c:pt idx="44">
                  <c:v>0.49529297619047635</c:v>
                </c:pt>
                <c:pt idx="45">
                  <c:v>0.49391251460317437</c:v>
                </c:pt>
                <c:pt idx="46">
                  <c:v>0.46610091369047646</c:v>
                </c:pt>
                <c:pt idx="47">
                  <c:v>0.45067411849999939</c:v>
                </c:pt>
                <c:pt idx="48">
                  <c:v>0.44793604166666667</c:v>
                </c:pt>
                <c:pt idx="49">
                  <c:v>0.44065044642857143</c:v>
                </c:pt>
                <c:pt idx="50">
                  <c:v>0.43802166666666659</c:v>
                </c:pt>
                <c:pt idx="51">
                  <c:v>0.43194228488888897</c:v>
                </c:pt>
                <c:pt idx="52">
                  <c:v>0.41290951666666653</c:v>
                </c:pt>
                <c:pt idx="53">
                  <c:v>0.37721441666666677</c:v>
                </c:pt>
                <c:pt idx="54">
                  <c:v>0.34239399999999987</c:v>
                </c:pt>
                <c:pt idx="55">
                  <c:v>0.32334770800000034</c:v>
                </c:pt>
                <c:pt idx="56">
                  <c:v>0.3219232571428573</c:v>
                </c:pt>
                <c:pt idx="57">
                  <c:v>0.31640476190476202</c:v>
                </c:pt>
                <c:pt idx="58">
                  <c:v>0.31620253333333331</c:v>
                </c:pt>
                <c:pt idx="59">
                  <c:v>0.30796907111111094</c:v>
                </c:pt>
                <c:pt idx="60">
                  <c:v>0.30212666250000009</c:v>
                </c:pt>
                <c:pt idx="61">
                  <c:v>0.30175649999999982</c:v>
                </c:pt>
                <c:pt idx="62">
                  <c:v>0.29038126666666664</c:v>
                </c:pt>
                <c:pt idx="63">
                  <c:v>0.2856004166666668</c:v>
                </c:pt>
                <c:pt idx="64">
                  <c:v>0.27775634250000003</c:v>
                </c:pt>
                <c:pt idx="65">
                  <c:v>0.27647459523809548</c:v>
                </c:pt>
                <c:pt idx="66">
                  <c:v>0.26512125000000003</c:v>
                </c:pt>
                <c:pt idx="67">
                  <c:v>0.25786212044444462</c:v>
                </c:pt>
                <c:pt idx="68">
                  <c:v>0.25647877727272705</c:v>
                </c:pt>
                <c:pt idx="69">
                  <c:v>0.24702913555555556</c:v>
                </c:pt>
                <c:pt idx="70">
                  <c:v>0.23494366666666661</c:v>
                </c:pt>
                <c:pt idx="71">
                  <c:v>0.23445177777777787</c:v>
                </c:pt>
                <c:pt idx="72">
                  <c:v>0.23351304687499994</c:v>
                </c:pt>
                <c:pt idx="73">
                  <c:v>0.23234930399999998</c:v>
                </c:pt>
                <c:pt idx="74">
                  <c:v>0.23159087500000003</c:v>
                </c:pt>
                <c:pt idx="75">
                  <c:v>0.21820223809523831</c:v>
                </c:pt>
                <c:pt idx="76">
                  <c:v>0.21306615333333323</c:v>
                </c:pt>
                <c:pt idx="77">
                  <c:v>0.20268370666666674</c:v>
                </c:pt>
                <c:pt idx="78">
                  <c:v>0.19967699999999994</c:v>
                </c:pt>
                <c:pt idx="79">
                  <c:v>0.19774918112500001</c:v>
                </c:pt>
                <c:pt idx="80">
                  <c:v>0.19771233750000008</c:v>
                </c:pt>
                <c:pt idx="81">
                  <c:v>0.19281633333333331</c:v>
                </c:pt>
                <c:pt idx="82">
                  <c:v>0.187116</c:v>
                </c:pt>
                <c:pt idx="83">
                  <c:v>0.18572666666666654</c:v>
                </c:pt>
                <c:pt idx="84">
                  <c:v>0.17901593333333338</c:v>
                </c:pt>
                <c:pt idx="85">
                  <c:v>0.17584890499999994</c:v>
                </c:pt>
                <c:pt idx="86">
                  <c:v>0.17059008333333325</c:v>
                </c:pt>
                <c:pt idx="87">
                  <c:v>0.16320499999999991</c:v>
                </c:pt>
                <c:pt idx="88">
                  <c:v>0.15819133333333335</c:v>
                </c:pt>
                <c:pt idx="89">
                  <c:v>0.15548966666666664</c:v>
                </c:pt>
                <c:pt idx="90">
                  <c:v>0.1526593333333334</c:v>
                </c:pt>
                <c:pt idx="91">
                  <c:v>0.15102359999999992</c:v>
                </c:pt>
                <c:pt idx="92">
                  <c:v>0.15047008666666653</c:v>
                </c:pt>
                <c:pt idx="93">
                  <c:v>0.14784462499999995</c:v>
                </c:pt>
                <c:pt idx="94">
                  <c:v>0.14571249999999997</c:v>
                </c:pt>
                <c:pt idx="95">
                  <c:v>0.13639196428571429</c:v>
                </c:pt>
                <c:pt idx="96">
                  <c:v>0.12683883333333337</c:v>
                </c:pt>
                <c:pt idx="97">
                  <c:v>0.12597862500000009</c:v>
                </c:pt>
                <c:pt idx="98">
                  <c:v>0.118902285</c:v>
                </c:pt>
                <c:pt idx="99">
                  <c:v>0.11701883333333341</c:v>
                </c:pt>
                <c:pt idx="100">
                  <c:v>0.11615300000000002</c:v>
                </c:pt>
                <c:pt idx="101">
                  <c:v>0.11586937500000005</c:v>
                </c:pt>
                <c:pt idx="102">
                  <c:v>0.1155405000000001</c:v>
                </c:pt>
                <c:pt idx="103">
                  <c:v>0.11292464285714268</c:v>
                </c:pt>
                <c:pt idx="104">
                  <c:v>0.1125135000000001</c:v>
                </c:pt>
                <c:pt idx="105">
                  <c:v>0.11194425000000001</c:v>
                </c:pt>
                <c:pt idx="106">
                  <c:v>0.11085259415584417</c:v>
                </c:pt>
                <c:pt idx="107">
                  <c:v>0.11037933208333334</c:v>
                </c:pt>
                <c:pt idx="108">
                  <c:v>0.10816683333333335</c:v>
                </c:pt>
                <c:pt idx="109">
                  <c:v>0.10612650000000005</c:v>
                </c:pt>
                <c:pt idx="110">
                  <c:v>0.1037561666666667</c:v>
                </c:pt>
                <c:pt idx="111">
                  <c:v>0.1027991111111112</c:v>
                </c:pt>
                <c:pt idx="112">
                  <c:v>0.10213276190476177</c:v>
                </c:pt>
                <c:pt idx="113">
                  <c:v>0.10133550000000001</c:v>
                </c:pt>
                <c:pt idx="114">
                  <c:v>0.10005599625000001</c:v>
                </c:pt>
                <c:pt idx="115">
                  <c:v>9.6702999999999956E-2</c:v>
                </c:pt>
                <c:pt idx="116">
                  <c:v>9.6473999999999935E-2</c:v>
                </c:pt>
                <c:pt idx="117">
                  <c:v>9.5073660000000004E-2</c:v>
                </c:pt>
                <c:pt idx="118">
                  <c:v>9.1885000000000064E-2</c:v>
                </c:pt>
                <c:pt idx="119">
                  <c:v>9.014999999999998E-2</c:v>
                </c:pt>
                <c:pt idx="120">
                  <c:v>8.6061006666666717E-2</c:v>
                </c:pt>
                <c:pt idx="121">
                  <c:v>8.1723166666666708E-2</c:v>
                </c:pt>
                <c:pt idx="122">
                  <c:v>8.1176857142857092E-2</c:v>
                </c:pt>
                <c:pt idx="123">
                  <c:v>8.0012855000000022E-2</c:v>
                </c:pt>
                <c:pt idx="124">
                  <c:v>7.4881166666666707E-2</c:v>
                </c:pt>
                <c:pt idx="125">
                  <c:v>6.8770666666666619E-2</c:v>
                </c:pt>
                <c:pt idx="126">
                  <c:v>6.6427999999999973E-2</c:v>
                </c:pt>
                <c:pt idx="127">
                  <c:v>6.5891055555555605E-2</c:v>
                </c:pt>
                <c:pt idx="128">
                  <c:v>6.5408000000000063E-2</c:v>
                </c:pt>
                <c:pt idx="129">
                  <c:v>6.4601499999999978E-2</c:v>
                </c:pt>
                <c:pt idx="130">
                  <c:v>6.2144919999999985E-2</c:v>
                </c:pt>
                <c:pt idx="131">
                  <c:v>6.1913999999999983E-2</c:v>
                </c:pt>
                <c:pt idx="132">
                  <c:v>6.0026000000000017E-2</c:v>
                </c:pt>
                <c:pt idx="133">
                  <c:v>5.7051999999999881E-2</c:v>
                </c:pt>
                <c:pt idx="134">
                  <c:v>5.6878999999999971E-2</c:v>
                </c:pt>
                <c:pt idx="135">
                  <c:v>5.5346666666666579E-2</c:v>
                </c:pt>
                <c:pt idx="136">
                  <c:v>5.1546095238095266E-2</c:v>
                </c:pt>
                <c:pt idx="137">
                  <c:v>4.505466666666666E-2</c:v>
                </c:pt>
                <c:pt idx="138">
                  <c:v>4.4105999999999979E-2</c:v>
                </c:pt>
                <c:pt idx="139">
                  <c:v>3.9739500000000039E-2</c:v>
                </c:pt>
                <c:pt idx="140">
                  <c:v>3.9049499999999938E-2</c:v>
                </c:pt>
                <c:pt idx="141">
                  <c:v>3.8878499999999969E-2</c:v>
                </c:pt>
                <c:pt idx="142">
                  <c:v>3.8224500000000029E-2</c:v>
                </c:pt>
                <c:pt idx="143">
                  <c:v>3.7298799999999931E-2</c:v>
                </c:pt>
                <c:pt idx="144">
                  <c:v>3.5369500000000061E-2</c:v>
                </c:pt>
                <c:pt idx="145">
                  <c:v>3.4976833333333346E-2</c:v>
                </c:pt>
                <c:pt idx="146">
                  <c:v>3.1385999999999969E-2</c:v>
                </c:pt>
                <c:pt idx="147">
                  <c:v>3.0864000000000044E-2</c:v>
                </c:pt>
                <c:pt idx="148">
                  <c:v>3.0754500000000011E-2</c:v>
                </c:pt>
                <c:pt idx="149">
                  <c:v>2.9713250000000052E-2</c:v>
                </c:pt>
                <c:pt idx="150">
                  <c:v>2.8005999999999972E-2</c:v>
                </c:pt>
                <c:pt idx="151">
                  <c:v>2.6331499999999997E-2</c:v>
                </c:pt>
                <c:pt idx="152">
                  <c:v>2.5649499999999981E-2</c:v>
                </c:pt>
                <c:pt idx="153">
                  <c:v>2.2337999999999952E-2</c:v>
                </c:pt>
                <c:pt idx="154">
                  <c:v>2.0914000000000006E-2</c:v>
                </c:pt>
                <c:pt idx="155">
                  <c:v>2.0729666666666691E-2</c:v>
                </c:pt>
                <c:pt idx="156">
                  <c:v>2.0604000000000025E-2</c:v>
                </c:pt>
                <c:pt idx="157">
                  <c:v>2.0199333333333319E-2</c:v>
                </c:pt>
                <c:pt idx="158">
                  <c:v>1.9871749999999952E-2</c:v>
                </c:pt>
                <c:pt idx="159">
                  <c:v>1.8690499999999995E-2</c:v>
                </c:pt>
                <c:pt idx="160">
                  <c:v>1.8179999999999998E-2</c:v>
                </c:pt>
                <c:pt idx="161">
                  <c:v>1.8122666666666669E-2</c:v>
                </c:pt>
                <c:pt idx="162">
                  <c:v>1.5568199999999994E-2</c:v>
                </c:pt>
                <c:pt idx="163">
                  <c:v>1.5145500000000008E-2</c:v>
                </c:pt>
                <c:pt idx="164">
                  <c:v>1.4947999999999982E-2</c:v>
                </c:pt>
                <c:pt idx="165">
                  <c:v>1.390399999999997E-2</c:v>
                </c:pt>
                <c:pt idx="166">
                  <c:v>1.1188500000000002E-2</c:v>
                </c:pt>
                <c:pt idx="167">
                  <c:v>8.3574999999999934E-3</c:v>
                </c:pt>
                <c:pt idx="168">
                  <c:v>6.9950625000000082E-3</c:v>
                </c:pt>
                <c:pt idx="169">
                  <c:v>6.8242968750000105E-3</c:v>
                </c:pt>
                <c:pt idx="170">
                  <c:v>4.0009999999999967E-3</c:v>
                </c:pt>
                <c:pt idx="171">
                  <c:v>1.5509999999999968E-3</c:v>
                </c:pt>
                <c:pt idx="172">
                  <c:v>1.0205000000000069E-3</c:v>
                </c:pt>
                <c:pt idx="173">
                  <c:v>9.8449999999999905E-4</c:v>
                </c:pt>
                <c:pt idx="174">
                  <c:v>8.8300000000000054E-4</c:v>
                </c:pt>
                <c:pt idx="175">
                  <c:v>8.1970833333334936E-4</c:v>
                </c:pt>
                <c:pt idx="176">
                  <c:v>7.6064999999999922E-4</c:v>
                </c:pt>
                <c:pt idx="177">
                  <c:v>5.45000000000001E-4</c:v>
                </c:pt>
                <c:pt idx="178">
                  <c:v>4.9712500000001015E-4</c:v>
                </c:pt>
                <c:pt idx="179">
                  <c:v>3.6450000000000067E-4</c:v>
                </c:pt>
                <c:pt idx="180">
                  <c:v>3.3050000000000006E-4</c:v>
                </c:pt>
                <c:pt idx="181">
                  <c:v>2.8399999999999834E-4</c:v>
                </c:pt>
                <c:pt idx="182">
                  <c:v>2.3774999999999578E-4</c:v>
                </c:pt>
                <c:pt idx="183">
                  <c:v>9.7599999999999987E-5</c:v>
                </c:pt>
                <c:pt idx="184">
                  <c:v>8.0166666666665927E-5</c:v>
                </c:pt>
                <c:pt idx="185">
                  <c:v>5.9500000000001426E-5</c:v>
                </c:pt>
                <c:pt idx="186">
                  <c:v>4.8500000000000081E-5</c:v>
                </c:pt>
                <c:pt idx="187">
                  <c:v>3.4000000000000508E-5</c:v>
                </c:pt>
                <c:pt idx="188">
                  <c:v>2.1999999999999041E-5</c:v>
                </c:pt>
                <c:pt idx="189">
                  <c:v>1.2781249999999487E-5</c:v>
                </c:pt>
                <c:pt idx="190">
                  <c:v>1.0666666666666537E-5</c:v>
                </c:pt>
                <c:pt idx="191">
                  <c:v>6.0000000000000103E-6</c:v>
                </c:pt>
                <c:pt idx="192">
                  <c:v>3.3333333333333401E-6</c:v>
                </c:pt>
                <c:pt idx="193">
                  <c:v>1.2500000000002797E-7</c:v>
                </c:pt>
                <c:pt idx="194">
                  <c:v>3.125000000002087E-8</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numCache>
            </c:numRef>
          </c:val>
          <c:extLst>
            <c:ext xmlns:c16="http://schemas.microsoft.com/office/drawing/2014/chart" uri="{C3380CC4-5D6E-409C-BE32-E72D297353CC}">
              <c16:uniqueId val="{00000000-BE69-41D6-B98C-3A351B958FF9}"/>
            </c:ext>
          </c:extLst>
        </c:ser>
        <c:dLbls>
          <c:showLegendKey val="0"/>
          <c:showVal val="0"/>
          <c:showCatName val="0"/>
          <c:showSerName val="0"/>
          <c:showPercent val="0"/>
          <c:showBubbleSize val="0"/>
        </c:dLbls>
        <c:gapWidth val="60"/>
        <c:overlap val="-30"/>
        <c:axId val="1125496728"/>
        <c:axId val="1125504272"/>
      </c:barChart>
      <c:catAx>
        <c:axId val="1125496728"/>
        <c:scaling>
          <c:orientation val="minMax"/>
        </c:scaling>
        <c:delete val="0"/>
        <c:axPos val="l"/>
        <c:title>
          <c:tx>
            <c:rich>
              <a:bodyPr/>
              <a:lstStyle/>
              <a:p>
                <a:pPr>
                  <a:defRPr sz="800" b="0">
                    <a:latin typeface="Arial"/>
                    <a:ea typeface="Arial"/>
                    <a:cs typeface="Arial"/>
                  </a:defRPr>
                </a:pPr>
                <a:r>
                  <a:rPr lang="en-US"/>
                  <a:t>Node</a:t>
                </a:r>
              </a:p>
            </c:rich>
          </c:tx>
          <c:overlay val="0"/>
        </c:title>
        <c:numFmt formatCode="General" sourceLinked="0"/>
        <c:majorTickMark val="cross"/>
        <c:minorTickMark val="none"/>
        <c:tickLblPos val="nextTo"/>
        <c:txPr>
          <a:bodyPr rot="0" vert="horz"/>
          <a:lstStyle/>
          <a:p>
            <a:pPr>
              <a:defRPr sz="700"/>
            </a:pPr>
            <a:endParaRPr lang="en-US"/>
          </a:p>
        </c:txPr>
        <c:crossAx val="1125504272"/>
        <c:crosses val="autoZero"/>
        <c:auto val="1"/>
        <c:lblAlgn val="ctr"/>
        <c:lblOffset val="100"/>
        <c:noMultiLvlLbl val="0"/>
      </c:catAx>
      <c:valAx>
        <c:axId val="1125504272"/>
        <c:scaling>
          <c:orientation val="minMax"/>
        </c:scaling>
        <c:delete val="0"/>
        <c:axPos val="b"/>
        <c:title>
          <c:tx>
            <c:rich>
              <a:bodyPr/>
              <a:lstStyle/>
              <a:p>
                <a:pPr>
                  <a:defRPr sz="800" b="0">
                    <a:latin typeface="Arial"/>
                    <a:ea typeface="Arial"/>
                    <a:cs typeface="Arial"/>
                  </a:defRPr>
                </a:pPr>
                <a:r>
                  <a:rPr lang="en-US"/>
                  <a:t>Level</a:t>
                </a:r>
              </a:p>
            </c:rich>
          </c:tx>
          <c:overlay val="0"/>
        </c:title>
        <c:numFmt formatCode="General" sourceLinked="0"/>
        <c:majorTickMark val="cross"/>
        <c:minorTickMark val="none"/>
        <c:tickLblPos val="nextTo"/>
        <c:txPr>
          <a:bodyPr/>
          <a:lstStyle/>
          <a:p>
            <a:pPr>
              <a:defRPr sz="700"/>
            </a:pPr>
            <a:endParaRPr lang="en-US"/>
          </a:p>
        </c:txPr>
        <c:crossAx val="1125496728"/>
        <c:crosses val="autoZero"/>
        <c:crossBetween val="between"/>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Dendrogram</a:t>
            </a:r>
          </a:p>
        </c:rich>
      </c:tx>
      <c:overlay val="0"/>
    </c:title>
    <c:autoTitleDeleted val="0"/>
    <c:plotArea>
      <c:layout/>
      <c:scatterChart>
        <c:scatterStyle val="lineMarker"/>
        <c:varyColors val="0"/>
        <c:ser>
          <c:idx val="0"/>
          <c:order val="0"/>
          <c:tx>
            <c:v/>
          </c:tx>
          <c:spPr>
            <a:ln w="6350">
              <a:solidFill>
                <a:srgbClr val="000000"/>
              </a:solidFill>
              <a:prstDash val="solid"/>
            </a:ln>
            <a:effectLst/>
          </c:spPr>
          <c:marker>
            <c:symbol val="circle"/>
            <c:size val="3"/>
            <c:spPr>
              <a:noFill/>
              <a:ln w="25400">
                <a:noFill/>
              </a:ln>
            </c:spPr>
          </c:marker>
          <c:xVal>
            <c:numRef>
              <c:f>XLSTAT_20220714_135157_1_HID!$A$1:$A$1597</c:f>
              <c:numCache>
                <c:formatCode>0.000</c:formatCode>
                <c:ptCount val="1597"/>
                <c:pt idx="0">
                  <c:v>67.629547119140625</c:v>
                </c:pt>
                <c:pt idx="1">
                  <c:v>11.67816162109375</c:v>
                </c:pt>
                <c:pt idx="2">
                  <c:v>11.67816162109375</c:v>
                </c:pt>
                <c:pt idx="3">
                  <c:v>1</c:v>
                </c:pt>
                <c:pt idx="4">
                  <c:v>1</c:v>
                </c:pt>
                <c:pt idx="5">
                  <c:v>1</c:v>
                </c:pt>
                <c:pt idx="6">
                  <c:v>22.3563232421875</c:v>
                </c:pt>
                <c:pt idx="7">
                  <c:v>22.3563232421875</c:v>
                </c:pt>
                <c:pt idx="8">
                  <c:v>8.375</c:v>
                </c:pt>
                <c:pt idx="9">
                  <c:v>8.375</c:v>
                </c:pt>
                <c:pt idx="10">
                  <c:v>4.125</c:v>
                </c:pt>
                <c:pt idx="11">
                  <c:v>4.125</c:v>
                </c:pt>
                <c:pt idx="12">
                  <c:v>2.75</c:v>
                </c:pt>
                <c:pt idx="13">
                  <c:v>2.75</c:v>
                </c:pt>
                <c:pt idx="14">
                  <c:v>2</c:v>
                </c:pt>
                <c:pt idx="15">
                  <c:v>2</c:v>
                </c:pt>
                <c:pt idx="16">
                  <c:v>2</c:v>
                </c:pt>
                <c:pt idx="17">
                  <c:v>3.5</c:v>
                </c:pt>
                <c:pt idx="18">
                  <c:v>3.5</c:v>
                </c:pt>
                <c:pt idx="19">
                  <c:v>3</c:v>
                </c:pt>
                <c:pt idx="20">
                  <c:v>3</c:v>
                </c:pt>
                <c:pt idx="21">
                  <c:v>3</c:v>
                </c:pt>
                <c:pt idx="22">
                  <c:v>4</c:v>
                </c:pt>
                <c:pt idx="23">
                  <c:v>4</c:v>
                </c:pt>
                <c:pt idx="24">
                  <c:v>4</c:v>
                </c:pt>
                <c:pt idx="25">
                  <c:v>3.5</c:v>
                </c:pt>
                <c:pt idx="26">
                  <c:v>3.5</c:v>
                </c:pt>
                <c:pt idx="27">
                  <c:v>2.75</c:v>
                </c:pt>
                <c:pt idx="28">
                  <c:v>2.75</c:v>
                </c:pt>
                <c:pt idx="29">
                  <c:v>5.5</c:v>
                </c:pt>
                <c:pt idx="30">
                  <c:v>5.5</c:v>
                </c:pt>
                <c:pt idx="31">
                  <c:v>5</c:v>
                </c:pt>
                <c:pt idx="32">
                  <c:v>5</c:v>
                </c:pt>
                <c:pt idx="33">
                  <c:v>5</c:v>
                </c:pt>
                <c:pt idx="34">
                  <c:v>6</c:v>
                </c:pt>
                <c:pt idx="35">
                  <c:v>6</c:v>
                </c:pt>
                <c:pt idx="36">
                  <c:v>6</c:v>
                </c:pt>
                <c:pt idx="37">
                  <c:v>5.5</c:v>
                </c:pt>
                <c:pt idx="38">
                  <c:v>5.5</c:v>
                </c:pt>
                <c:pt idx="39">
                  <c:v>4.125</c:v>
                </c:pt>
                <c:pt idx="40">
                  <c:v>4.125</c:v>
                </c:pt>
                <c:pt idx="41">
                  <c:v>12.625</c:v>
                </c:pt>
                <c:pt idx="42">
                  <c:v>12.625</c:v>
                </c:pt>
                <c:pt idx="43">
                  <c:v>9.25</c:v>
                </c:pt>
                <c:pt idx="44">
                  <c:v>9.25</c:v>
                </c:pt>
                <c:pt idx="45">
                  <c:v>7.75</c:v>
                </c:pt>
                <c:pt idx="46">
                  <c:v>7.75</c:v>
                </c:pt>
                <c:pt idx="47">
                  <c:v>7</c:v>
                </c:pt>
                <c:pt idx="48">
                  <c:v>7</c:v>
                </c:pt>
                <c:pt idx="49">
                  <c:v>7</c:v>
                </c:pt>
                <c:pt idx="50">
                  <c:v>8.5</c:v>
                </c:pt>
                <c:pt idx="51">
                  <c:v>8.5</c:v>
                </c:pt>
                <c:pt idx="52">
                  <c:v>8</c:v>
                </c:pt>
                <c:pt idx="53">
                  <c:v>8</c:v>
                </c:pt>
                <c:pt idx="54">
                  <c:v>8</c:v>
                </c:pt>
                <c:pt idx="55">
                  <c:v>9</c:v>
                </c:pt>
                <c:pt idx="56">
                  <c:v>9</c:v>
                </c:pt>
                <c:pt idx="57">
                  <c:v>9</c:v>
                </c:pt>
                <c:pt idx="58">
                  <c:v>8.5</c:v>
                </c:pt>
                <c:pt idx="59">
                  <c:v>8.5</c:v>
                </c:pt>
                <c:pt idx="60">
                  <c:v>7.75</c:v>
                </c:pt>
                <c:pt idx="61">
                  <c:v>7.75</c:v>
                </c:pt>
                <c:pt idx="62">
                  <c:v>10.75</c:v>
                </c:pt>
                <c:pt idx="63">
                  <c:v>10.75</c:v>
                </c:pt>
                <c:pt idx="64">
                  <c:v>10</c:v>
                </c:pt>
                <c:pt idx="65">
                  <c:v>10</c:v>
                </c:pt>
                <c:pt idx="66">
                  <c:v>10</c:v>
                </c:pt>
                <c:pt idx="67">
                  <c:v>11.5</c:v>
                </c:pt>
                <c:pt idx="68">
                  <c:v>11.5</c:v>
                </c:pt>
                <c:pt idx="69">
                  <c:v>11</c:v>
                </c:pt>
                <c:pt idx="70">
                  <c:v>11</c:v>
                </c:pt>
                <c:pt idx="71">
                  <c:v>11</c:v>
                </c:pt>
                <c:pt idx="72">
                  <c:v>12</c:v>
                </c:pt>
                <c:pt idx="73">
                  <c:v>12</c:v>
                </c:pt>
                <c:pt idx="74">
                  <c:v>12</c:v>
                </c:pt>
                <c:pt idx="75">
                  <c:v>11.5</c:v>
                </c:pt>
                <c:pt idx="76">
                  <c:v>11.5</c:v>
                </c:pt>
                <c:pt idx="77">
                  <c:v>10.75</c:v>
                </c:pt>
                <c:pt idx="78">
                  <c:v>10.75</c:v>
                </c:pt>
                <c:pt idx="79">
                  <c:v>9.25</c:v>
                </c:pt>
                <c:pt idx="80">
                  <c:v>9.25</c:v>
                </c:pt>
                <c:pt idx="81">
                  <c:v>16</c:v>
                </c:pt>
                <c:pt idx="82">
                  <c:v>16</c:v>
                </c:pt>
                <c:pt idx="83">
                  <c:v>13.75</c:v>
                </c:pt>
                <c:pt idx="84">
                  <c:v>13.75</c:v>
                </c:pt>
                <c:pt idx="85">
                  <c:v>13</c:v>
                </c:pt>
                <c:pt idx="86">
                  <c:v>13</c:v>
                </c:pt>
                <c:pt idx="87">
                  <c:v>13</c:v>
                </c:pt>
                <c:pt idx="88">
                  <c:v>14.5</c:v>
                </c:pt>
                <c:pt idx="89">
                  <c:v>14.5</c:v>
                </c:pt>
                <c:pt idx="90">
                  <c:v>14</c:v>
                </c:pt>
                <c:pt idx="91">
                  <c:v>14</c:v>
                </c:pt>
                <c:pt idx="92">
                  <c:v>14</c:v>
                </c:pt>
                <c:pt idx="93">
                  <c:v>15</c:v>
                </c:pt>
                <c:pt idx="94">
                  <c:v>15</c:v>
                </c:pt>
                <c:pt idx="95">
                  <c:v>15</c:v>
                </c:pt>
                <c:pt idx="96">
                  <c:v>14.5</c:v>
                </c:pt>
                <c:pt idx="97">
                  <c:v>14.5</c:v>
                </c:pt>
                <c:pt idx="98">
                  <c:v>13.75</c:v>
                </c:pt>
                <c:pt idx="99">
                  <c:v>13.75</c:v>
                </c:pt>
                <c:pt idx="100">
                  <c:v>18.25</c:v>
                </c:pt>
                <c:pt idx="101">
                  <c:v>18.25</c:v>
                </c:pt>
                <c:pt idx="102">
                  <c:v>16.75</c:v>
                </c:pt>
                <c:pt idx="103">
                  <c:v>16.75</c:v>
                </c:pt>
                <c:pt idx="104">
                  <c:v>16</c:v>
                </c:pt>
                <c:pt idx="105">
                  <c:v>16</c:v>
                </c:pt>
                <c:pt idx="106">
                  <c:v>16</c:v>
                </c:pt>
                <c:pt idx="107">
                  <c:v>17.5</c:v>
                </c:pt>
                <c:pt idx="108">
                  <c:v>17.5</c:v>
                </c:pt>
                <c:pt idx="109">
                  <c:v>17</c:v>
                </c:pt>
                <c:pt idx="110">
                  <c:v>17</c:v>
                </c:pt>
                <c:pt idx="111">
                  <c:v>17</c:v>
                </c:pt>
                <c:pt idx="112">
                  <c:v>18</c:v>
                </c:pt>
                <c:pt idx="113">
                  <c:v>18</c:v>
                </c:pt>
                <c:pt idx="114">
                  <c:v>18</c:v>
                </c:pt>
                <c:pt idx="115">
                  <c:v>17.5</c:v>
                </c:pt>
                <c:pt idx="116">
                  <c:v>17.5</c:v>
                </c:pt>
                <c:pt idx="117">
                  <c:v>16.75</c:v>
                </c:pt>
                <c:pt idx="118">
                  <c:v>16.75</c:v>
                </c:pt>
                <c:pt idx="119">
                  <c:v>19.75</c:v>
                </c:pt>
                <c:pt idx="120">
                  <c:v>19.75</c:v>
                </c:pt>
                <c:pt idx="121">
                  <c:v>19</c:v>
                </c:pt>
                <c:pt idx="122">
                  <c:v>19</c:v>
                </c:pt>
                <c:pt idx="123">
                  <c:v>19</c:v>
                </c:pt>
                <c:pt idx="124">
                  <c:v>20.5</c:v>
                </c:pt>
                <c:pt idx="125">
                  <c:v>20.5</c:v>
                </c:pt>
                <c:pt idx="126">
                  <c:v>20</c:v>
                </c:pt>
                <c:pt idx="127">
                  <c:v>20</c:v>
                </c:pt>
                <c:pt idx="128">
                  <c:v>20</c:v>
                </c:pt>
                <c:pt idx="129">
                  <c:v>21</c:v>
                </c:pt>
                <c:pt idx="130">
                  <c:v>21</c:v>
                </c:pt>
                <c:pt idx="131">
                  <c:v>21</c:v>
                </c:pt>
                <c:pt idx="132">
                  <c:v>20.5</c:v>
                </c:pt>
                <c:pt idx="133">
                  <c:v>20.5</c:v>
                </c:pt>
                <c:pt idx="134">
                  <c:v>19.75</c:v>
                </c:pt>
                <c:pt idx="135">
                  <c:v>19.75</c:v>
                </c:pt>
                <c:pt idx="136">
                  <c:v>18.25</c:v>
                </c:pt>
                <c:pt idx="137">
                  <c:v>18.25</c:v>
                </c:pt>
                <c:pt idx="138">
                  <c:v>16</c:v>
                </c:pt>
                <c:pt idx="139">
                  <c:v>16</c:v>
                </c:pt>
                <c:pt idx="140">
                  <c:v>12.625</c:v>
                </c:pt>
                <c:pt idx="141">
                  <c:v>12.625</c:v>
                </c:pt>
                <c:pt idx="142">
                  <c:v>8.375</c:v>
                </c:pt>
                <c:pt idx="143">
                  <c:v>8.375</c:v>
                </c:pt>
                <c:pt idx="144">
                  <c:v>36.337646484375</c:v>
                </c:pt>
                <c:pt idx="145">
                  <c:v>36.337646484375</c:v>
                </c:pt>
                <c:pt idx="146">
                  <c:v>23.25</c:v>
                </c:pt>
                <c:pt idx="147">
                  <c:v>23.25</c:v>
                </c:pt>
                <c:pt idx="148">
                  <c:v>22</c:v>
                </c:pt>
                <c:pt idx="149">
                  <c:v>22</c:v>
                </c:pt>
                <c:pt idx="150">
                  <c:v>22</c:v>
                </c:pt>
                <c:pt idx="151">
                  <c:v>24.5</c:v>
                </c:pt>
                <c:pt idx="152">
                  <c:v>24.5</c:v>
                </c:pt>
                <c:pt idx="153">
                  <c:v>23.5</c:v>
                </c:pt>
                <c:pt idx="154">
                  <c:v>23.5</c:v>
                </c:pt>
                <c:pt idx="155">
                  <c:v>23</c:v>
                </c:pt>
                <c:pt idx="156">
                  <c:v>23</c:v>
                </c:pt>
                <c:pt idx="157">
                  <c:v>23</c:v>
                </c:pt>
                <c:pt idx="158">
                  <c:v>24</c:v>
                </c:pt>
                <c:pt idx="159">
                  <c:v>24</c:v>
                </c:pt>
                <c:pt idx="160">
                  <c:v>24</c:v>
                </c:pt>
                <c:pt idx="161">
                  <c:v>23.5</c:v>
                </c:pt>
                <c:pt idx="162">
                  <c:v>23.5</c:v>
                </c:pt>
                <c:pt idx="163">
                  <c:v>25.5</c:v>
                </c:pt>
                <c:pt idx="164">
                  <c:v>25.5</c:v>
                </c:pt>
                <c:pt idx="165">
                  <c:v>25</c:v>
                </c:pt>
                <c:pt idx="166">
                  <c:v>25</c:v>
                </c:pt>
                <c:pt idx="167">
                  <c:v>25</c:v>
                </c:pt>
                <c:pt idx="168">
                  <c:v>26</c:v>
                </c:pt>
                <c:pt idx="169">
                  <c:v>26</c:v>
                </c:pt>
                <c:pt idx="170">
                  <c:v>26</c:v>
                </c:pt>
                <c:pt idx="171">
                  <c:v>25.5</c:v>
                </c:pt>
                <c:pt idx="172">
                  <c:v>25.5</c:v>
                </c:pt>
                <c:pt idx="173">
                  <c:v>24.5</c:v>
                </c:pt>
                <c:pt idx="174">
                  <c:v>24.5</c:v>
                </c:pt>
                <c:pt idx="175">
                  <c:v>23.25</c:v>
                </c:pt>
                <c:pt idx="176">
                  <c:v>23.25</c:v>
                </c:pt>
                <c:pt idx="177">
                  <c:v>49.42529296875</c:v>
                </c:pt>
                <c:pt idx="178">
                  <c:v>49.42529296875</c:v>
                </c:pt>
                <c:pt idx="179">
                  <c:v>32.8671875</c:v>
                </c:pt>
                <c:pt idx="180">
                  <c:v>32.8671875</c:v>
                </c:pt>
                <c:pt idx="181">
                  <c:v>27.875</c:v>
                </c:pt>
                <c:pt idx="182">
                  <c:v>27.875</c:v>
                </c:pt>
                <c:pt idx="183">
                  <c:v>27</c:v>
                </c:pt>
                <c:pt idx="184">
                  <c:v>27</c:v>
                </c:pt>
                <c:pt idx="185">
                  <c:v>27</c:v>
                </c:pt>
                <c:pt idx="186">
                  <c:v>28.75</c:v>
                </c:pt>
                <c:pt idx="187">
                  <c:v>28.75</c:v>
                </c:pt>
                <c:pt idx="188">
                  <c:v>28</c:v>
                </c:pt>
                <c:pt idx="189">
                  <c:v>28</c:v>
                </c:pt>
                <c:pt idx="190">
                  <c:v>28</c:v>
                </c:pt>
                <c:pt idx="191">
                  <c:v>29.5</c:v>
                </c:pt>
                <c:pt idx="192">
                  <c:v>29.5</c:v>
                </c:pt>
                <c:pt idx="193">
                  <c:v>29</c:v>
                </c:pt>
                <c:pt idx="194">
                  <c:v>29</c:v>
                </c:pt>
                <c:pt idx="195">
                  <c:v>29</c:v>
                </c:pt>
                <c:pt idx="196">
                  <c:v>30</c:v>
                </c:pt>
                <c:pt idx="197">
                  <c:v>30</c:v>
                </c:pt>
                <c:pt idx="198">
                  <c:v>30</c:v>
                </c:pt>
                <c:pt idx="199">
                  <c:v>29.5</c:v>
                </c:pt>
                <c:pt idx="200">
                  <c:v>29.5</c:v>
                </c:pt>
                <c:pt idx="201">
                  <c:v>28.75</c:v>
                </c:pt>
                <c:pt idx="202">
                  <c:v>28.75</c:v>
                </c:pt>
                <c:pt idx="203">
                  <c:v>27.875</c:v>
                </c:pt>
                <c:pt idx="204">
                  <c:v>27.875</c:v>
                </c:pt>
                <c:pt idx="205">
                  <c:v>37.859375</c:v>
                </c:pt>
                <c:pt idx="206">
                  <c:v>37.859375</c:v>
                </c:pt>
                <c:pt idx="207">
                  <c:v>33.65625</c:v>
                </c:pt>
                <c:pt idx="208">
                  <c:v>33.65625</c:v>
                </c:pt>
                <c:pt idx="209">
                  <c:v>31.5</c:v>
                </c:pt>
                <c:pt idx="210">
                  <c:v>31.5</c:v>
                </c:pt>
                <c:pt idx="211">
                  <c:v>31</c:v>
                </c:pt>
                <c:pt idx="212">
                  <c:v>31</c:v>
                </c:pt>
                <c:pt idx="213">
                  <c:v>31</c:v>
                </c:pt>
                <c:pt idx="214">
                  <c:v>32</c:v>
                </c:pt>
                <c:pt idx="215">
                  <c:v>32</c:v>
                </c:pt>
                <c:pt idx="216">
                  <c:v>32</c:v>
                </c:pt>
                <c:pt idx="217">
                  <c:v>31.5</c:v>
                </c:pt>
                <c:pt idx="218">
                  <c:v>31.5</c:v>
                </c:pt>
                <c:pt idx="219">
                  <c:v>35.8125</c:v>
                </c:pt>
                <c:pt idx="220">
                  <c:v>35.8125</c:v>
                </c:pt>
                <c:pt idx="221">
                  <c:v>33.875</c:v>
                </c:pt>
                <c:pt idx="222">
                  <c:v>33.875</c:v>
                </c:pt>
                <c:pt idx="223">
                  <c:v>33</c:v>
                </c:pt>
                <c:pt idx="224">
                  <c:v>33</c:v>
                </c:pt>
                <c:pt idx="225">
                  <c:v>33</c:v>
                </c:pt>
                <c:pt idx="226">
                  <c:v>34.75</c:v>
                </c:pt>
                <c:pt idx="227">
                  <c:v>34.75</c:v>
                </c:pt>
                <c:pt idx="228">
                  <c:v>34</c:v>
                </c:pt>
                <c:pt idx="229">
                  <c:v>34</c:v>
                </c:pt>
                <c:pt idx="230">
                  <c:v>34</c:v>
                </c:pt>
                <c:pt idx="231">
                  <c:v>35.5</c:v>
                </c:pt>
                <c:pt idx="232">
                  <c:v>35.5</c:v>
                </c:pt>
                <c:pt idx="233">
                  <c:v>35</c:v>
                </c:pt>
                <c:pt idx="234">
                  <c:v>35</c:v>
                </c:pt>
                <c:pt idx="235">
                  <c:v>35</c:v>
                </c:pt>
                <c:pt idx="236">
                  <c:v>36</c:v>
                </c:pt>
                <c:pt idx="237">
                  <c:v>36</c:v>
                </c:pt>
                <c:pt idx="238">
                  <c:v>36</c:v>
                </c:pt>
                <c:pt idx="239">
                  <c:v>35.5</c:v>
                </c:pt>
                <c:pt idx="240">
                  <c:v>35.5</c:v>
                </c:pt>
                <c:pt idx="241">
                  <c:v>34.75</c:v>
                </c:pt>
                <c:pt idx="242">
                  <c:v>34.75</c:v>
                </c:pt>
                <c:pt idx="243">
                  <c:v>33.875</c:v>
                </c:pt>
                <c:pt idx="244">
                  <c:v>33.875</c:v>
                </c:pt>
                <c:pt idx="245">
                  <c:v>37.75</c:v>
                </c:pt>
                <c:pt idx="246">
                  <c:v>37.75</c:v>
                </c:pt>
                <c:pt idx="247">
                  <c:v>37</c:v>
                </c:pt>
                <c:pt idx="248">
                  <c:v>37</c:v>
                </c:pt>
                <c:pt idx="249">
                  <c:v>37</c:v>
                </c:pt>
                <c:pt idx="250">
                  <c:v>38.5</c:v>
                </c:pt>
                <c:pt idx="251">
                  <c:v>38.5</c:v>
                </c:pt>
                <c:pt idx="252">
                  <c:v>38</c:v>
                </c:pt>
                <c:pt idx="253">
                  <c:v>38</c:v>
                </c:pt>
                <c:pt idx="254">
                  <c:v>38</c:v>
                </c:pt>
                <c:pt idx="255">
                  <c:v>39</c:v>
                </c:pt>
                <c:pt idx="256">
                  <c:v>39</c:v>
                </c:pt>
                <c:pt idx="257">
                  <c:v>39</c:v>
                </c:pt>
                <c:pt idx="258">
                  <c:v>38.5</c:v>
                </c:pt>
                <c:pt idx="259">
                  <c:v>38.5</c:v>
                </c:pt>
                <c:pt idx="260">
                  <c:v>37.75</c:v>
                </c:pt>
                <c:pt idx="261">
                  <c:v>37.75</c:v>
                </c:pt>
                <c:pt idx="262">
                  <c:v>35.8125</c:v>
                </c:pt>
                <c:pt idx="263">
                  <c:v>35.8125</c:v>
                </c:pt>
                <c:pt idx="264">
                  <c:v>33.65625</c:v>
                </c:pt>
                <c:pt idx="265">
                  <c:v>33.65625</c:v>
                </c:pt>
                <c:pt idx="266">
                  <c:v>42.0625</c:v>
                </c:pt>
                <c:pt idx="267">
                  <c:v>42.0625</c:v>
                </c:pt>
                <c:pt idx="268">
                  <c:v>40.5</c:v>
                </c:pt>
                <c:pt idx="269">
                  <c:v>40.5</c:v>
                </c:pt>
                <c:pt idx="270">
                  <c:v>40</c:v>
                </c:pt>
                <c:pt idx="271">
                  <c:v>40</c:v>
                </c:pt>
                <c:pt idx="272">
                  <c:v>40</c:v>
                </c:pt>
                <c:pt idx="273">
                  <c:v>41</c:v>
                </c:pt>
                <c:pt idx="274">
                  <c:v>41</c:v>
                </c:pt>
                <c:pt idx="275">
                  <c:v>41</c:v>
                </c:pt>
                <c:pt idx="276">
                  <c:v>40.5</c:v>
                </c:pt>
                <c:pt idx="277">
                  <c:v>40.5</c:v>
                </c:pt>
                <c:pt idx="278">
                  <c:v>43.625</c:v>
                </c:pt>
                <c:pt idx="279">
                  <c:v>43.625</c:v>
                </c:pt>
                <c:pt idx="280">
                  <c:v>42.5</c:v>
                </c:pt>
                <c:pt idx="281">
                  <c:v>42.5</c:v>
                </c:pt>
                <c:pt idx="282">
                  <c:v>42</c:v>
                </c:pt>
                <c:pt idx="283">
                  <c:v>42</c:v>
                </c:pt>
                <c:pt idx="284">
                  <c:v>42</c:v>
                </c:pt>
                <c:pt idx="285">
                  <c:v>43</c:v>
                </c:pt>
                <c:pt idx="286">
                  <c:v>43</c:v>
                </c:pt>
                <c:pt idx="287">
                  <c:v>43</c:v>
                </c:pt>
                <c:pt idx="288">
                  <c:v>42.5</c:v>
                </c:pt>
                <c:pt idx="289">
                  <c:v>42.5</c:v>
                </c:pt>
                <c:pt idx="290">
                  <c:v>44.75</c:v>
                </c:pt>
                <c:pt idx="291">
                  <c:v>44.75</c:v>
                </c:pt>
                <c:pt idx="292">
                  <c:v>44</c:v>
                </c:pt>
                <c:pt idx="293">
                  <c:v>44</c:v>
                </c:pt>
                <c:pt idx="294">
                  <c:v>44</c:v>
                </c:pt>
                <c:pt idx="295">
                  <c:v>45.5</c:v>
                </c:pt>
                <c:pt idx="296">
                  <c:v>45.5</c:v>
                </c:pt>
                <c:pt idx="297">
                  <c:v>45</c:v>
                </c:pt>
                <c:pt idx="298">
                  <c:v>45</c:v>
                </c:pt>
                <c:pt idx="299">
                  <c:v>45</c:v>
                </c:pt>
                <c:pt idx="300">
                  <c:v>46</c:v>
                </c:pt>
                <c:pt idx="301">
                  <c:v>46</c:v>
                </c:pt>
                <c:pt idx="302">
                  <c:v>46</c:v>
                </c:pt>
                <c:pt idx="303">
                  <c:v>45.5</c:v>
                </c:pt>
                <c:pt idx="304">
                  <c:v>45.5</c:v>
                </c:pt>
                <c:pt idx="305">
                  <c:v>44.75</c:v>
                </c:pt>
                <c:pt idx="306">
                  <c:v>44.75</c:v>
                </c:pt>
                <c:pt idx="307">
                  <c:v>43.625</c:v>
                </c:pt>
                <c:pt idx="308">
                  <c:v>43.625</c:v>
                </c:pt>
                <c:pt idx="309">
                  <c:v>42.0625</c:v>
                </c:pt>
                <c:pt idx="310">
                  <c:v>42.0625</c:v>
                </c:pt>
                <c:pt idx="311">
                  <c:v>37.859375</c:v>
                </c:pt>
                <c:pt idx="312">
                  <c:v>37.859375</c:v>
                </c:pt>
                <c:pt idx="313">
                  <c:v>32.8671875</c:v>
                </c:pt>
                <c:pt idx="314">
                  <c:v>32.8671875</c:v>
                </c:pt>
                <c:pt idx="315">
                  <c:v>65.9833984375</c:v>
                </c:pt>
                <c:pt idx="316">
                  <c:v>65.9833984375</c:v>
                </c:pt>
                <c:pt idx="317">
                  <c:v>55.859375</c:v>
                </c:pt>
                <c:pt idx="318">
                  <c:v>55.859375</c:v>
                </c:pt>
                <c:pt idx="319">
                  <c:v>51.15625</c:v>
                </c:pt>
                <c:pt idx="320">
                  <c:v>51.15625</c:v>
                </c:pt>
                <c:pt idx="321">
                  <c:v>48.5</c:v>
                </c:pt>
                <c:pt idx="322">
                  <c:v>48.5</c:v>
                </c:pt>
                <c:pt idx="323">
                  <c:v>47.5</c:v>
                </c:pt>
                <c:pt idx="324">
                  <c:v>47.5</c:v>
                </c:pt>
                <c:pt idx="325">
                  <c:v>47</c:v>
                </c:pt>
                <c:pt idx="326">
                  <c:v>47</c:v>
                </c:pt>
                <c:pt idx="327">
                  <c:v>47</c:v>
                </c:pt>
                <c:pt idx="328">
                  <c:v>48</c:v>
                </c:pt>
                <c:pt idx="329">
                  <c:v>48</c:v>
                </c:pt>
                <c:pt idx="330">
                  <c:v>48</c:v>
                </c:pt>
                <c:pt idx="331">
                  <c:v>47.5</c:v>
                </c:pt>
                <c:pt idx="332">
                  <c:v>47.5</c:v>
                </c:pt>
                <c:pt idx="333">
                  <c:v>49.5</c:v>
                </c:pt>
                <c:pt idx="334">
                  <c:v>49.5</c:v>
                </c:pt>
                <c:pt idx="335">
                  <c:v>49</c:v>
                </c:pt>
                <c:pt idx="336">
                  <c:v>49</c:v>
                </c:pt>
                <c:pt idx="337">
                  <c:v>49</c:v>
                </c:pt>
                <c:pt idx="338">
                  <c:v>50</c:v>
                </c:pt>
                <c:pt idx="339">
                  <c:v>50</c:v>
                </c:pt>
                <c:pt idx="340">
                  <c:v>50</c:v>
                </c:pt>
                <c:pt idx="341">
                  <c:v>49.5</c:v>
                </c:pt>
                <c:pt idx="342">
                  <c:v>49.5</c:v>
                </c:pt>
                <c:pt idx="343">
                  <c:v>48.5</c:v>
                </c:pt>
                <c:pt idx="344">
                  <c:v>48.5</c:v>
                </c:pt>
                <c:pt idx="345">
                  <c:v>53.8125</c:v>
                </c:pt>
                <c:pt idx="346">
                  <c:v>53.8125</c:v>
                </c:pt>
                <c:pt idx="347">
                  <c:v>51.875</c:v>
                </c:pt>
                <c:pt idx="348">
                  <c:v>51.875</c:v>
                </c:pt>
                <c:pt idx="349">
                  <c:v>51</c:v>
                </c:pt>
                <c:pt idx="350">
                  <c:v>51</c:v>
                </c:pt>
                <c:pt idx="351">
                  <c:v>51</c:v>
                </c:pt>
                <c:pt idx="352">
                  <c:v>52.75</c:v>
                </c:pt>
                <c:pt idx="353">
                  <c:v>52.75</c:v>
                </c:pt>
                <c:pt idx="354">
                  <c:v>52</c:v>
                </c:pt>
                <c:pt idx="355">
                  <c:v>52</c:v>
                </c:pt>
                <c:pt idx="356">
                  <c:v>52</c:v>
                </c:pt>
                <c:pt idx="357">
                  <c:v>53.5</c:v>
                </c:pt>
                <c:pt idx="358">
                  <c:v>53.5</c:v>
                </c:pt>
                <c:pt idx="359">
                  <c:v>53</c:v>
                </c:pt>
                <c:pt idx="360">
                  <c:v>53</c:v>
                </c:pt>
                <c:pt idx="361">
                  <c:v>53</c:v>
                </c:pt>
                <c:pt idx="362">
                  <c:v>54</c:v>
                </c:pt>
                <c:pt idx="363">
                  <c:v>54</c:v>
                </c:pt>
                <c:pt idx="364">
                  <c:v>54</c:v>
                </c:pt>
                <c:pt idx="365">
                  <c:v>53.5</c:v>
                </c:pt>
                <c:pt idx="366">
                  <c:v>53.5</c:v>
                </c:pt>
                <c:pt idx="367">
                  <c:v>52.75</c:v>
                </c:pt>
                <c:pt idx="368">
                  <c:v>52.75</c:v>
                </c:pt>
                <c:pt idx="369">
                  <c:v>51.875</c:v>
                </c:pt>
                <c:pt idx="370">
                  <c:v>51.875</c:v>
                </c:pt>
                <c:pt idx="371">
                  <c:v>55.75</c:v>
                </c:pt>
                <c:pt idx="372">
                  <c:v>55.75</c:v>
                </c:pt>
                <c:pt idx="373">
                  <c:v>55</c:v>
                </c:pt>
                <c:pt idx="374">
                  <c:v>55</c:v>
                </c:pt>
                <c:pt idx="375">
                  <c:v>55</c:v>
                </c:pt>
                <c:pt idx="376">
                  <c:v>56.5</c:v>
                </c:pt>
                <c:pt idx="377">
                  <c:v>56.5</c:v>
                </c:pt>
                <c:pt idx="378">
                  <c:v>56</c:v>
                </c:pt>
                <c:pt idx="379">
                  <c:v>56</c:v>
                </c:pt>
                <c:pt idx="380">
                  <c:v>56</c:v>
                </c:pt>
                <c:pt idx="381">
                  <c:v>57</c:v>
                </c:pt>
                <c:pt idx="382">
                  <c:v>57</c:v>
                </c:pt>
                <c:pt idx="383">
                  <c:v>57</c:v>
                </c:pt>
                <c:pt idx="384">
                  <c:v>56.5</c:v>
                </c:pt>
                <c:pt idx="385">
                  <c:v>56.5</c:v>
                </c:pt>
                <c:pt idx="386">
                  <c:v>55.75</c:v>
                </c:pt>
                <c:pt idx="387">
                  <c:v>55.75</c:v>
                </c:pt>
                <c:pt idx="388">
                  <c:v>53.8125</c:v>
                </c:pt>
                <c:pt idx="389">
                  <c:v>53.8125</c:v>
                </c:pt>
                <c:pt idx="390">
                  <c:v>51.15625</c:v>
                </c:pt>
                <c:pt idx="391">
                  <c:v>51.15625</c:v>
                </c:pt>
                <c:pt idx="392">
                  <c:v>60.5625</c:v>
                </c:pt>
                <c:pt idx="393">
                  <c:v>60.5625</c:v>
                </c:pt>
                <c:pt idx="394">
                  <c:v>58.5</c:v>
                </c:pt>
                <c:pt idx="395">
                  <c:v>58.5</c:v>
                </c:pt>
                <c:pt idx="396">
                  <c:v>58</c:v>
                </c:pt>
                <c:pt idx="397">
                  <c:v>58</c:v>
                </c:pt>
                <c:pt idx="398">
                  <c:v>58</c:v>
                </c:pt>
                <c:pt idx="399">
                  <c:v>59</c:v>
                </c:pt>
                <c:pt idx="400">
                  <c:v>59</c:v>
                </c:pt>
                <c:pt idx="401">
                  <c:v>59</c:v>
                </c:pt>
                <c:pt idx="402">
                  <c:v>58.5</c:v>
                </c:pt>
                <c:pt idx="403">
                  <c:v>58.5</c:v>
                </c:pt>
                <c:pt idx="404">
                  <c:v>62.625</c:v>
                </c:pt>
                <c:pt idx="405">
                  <c:v>62.625</c:v>
                </c:pt>
                <c:pt idx="406">
                  <c:v>60.75</c:v>
                </c:pt>
                <c:pt idx="407">
                  <c:v>60.75</c:v>
                </c:pt>
                <c:pt idx="408">
                  <c:v>60</c:v>
                </c:pt>
                <c:pt idx="409">
                  <c:v>60</c:v>
                </c:pt>
                <c:pt idx="410">
                  <c:v>60</c:v>
                </c:pt>
                <c:pt idx="411">
                  <c:v>61.5</c:v>
                </c:pt>
                <c:pt idx="412">
                  <c:v>61.5</c:v>
                </c:pt>
                <c:pt idx="413">
                  <c:v>61</c:v>
                </c:pt>
                <c:pt idx="414">
                  <c:v>61</c:v>
                </c:pt>
                <c:pt idx="415">
                  <c:v>61</c:v>
                </c:pt>
                <c:pt idx="416">
                  <c:v>62</c:v>
                </c:pt>
                <c:pt idx="417">
                  <c:v>62</c:v>
                </c:pt>
                <c:pt idx="418">
                  <c:v>62</c:v>
                </c:pt>
                <c:pt idx="419">
                  <c:v>61.5</c:v>
                </c:pt>
                <c:pt idx="420">
                  <c:v>61.5</c:v>
                </c:pt>
                <c:pt idx="421">
                  <c:v>60.75</c:v>
                </c:pt>
                <c:pt idx="422">
                  <c:v>60.75</c:v>
                </c:pt>
                <c:pt idx="423">
                  <c:v>64.5</c:v>
                </c:pt>
                <c:pt idx="424">
                  <c:v>64.5</c:v>
                </c:pt>
                <c:pt idx="425">
                  <c:v>63.5</c:v>
                </c:pt>
                <c:pt idx="426">
                  <c:v>63.5</c:v>
                </c:pt>
                <c:pt idx="427">
                  <c:v>63</c:v>
                </c:pt>
                <c:pt idx="428">
                  <c:v>63</c:v>
                </c:pt>
                <c:pt idx="429">
                  <c:v>63</c:v>
                </c:pt>
                <c:pt idx="430">
                  <c:v>64</c:v>
                </c:pt>
                <c:pt idx="431">
                  <c:v>64</c:v>
                </c:pt>
                <c:pt idx="432">
                  <c:v>64</c:v>
                </c:pt>
                <c:pt idx="433">
                  <c:v>63.5</c:v>
                </c:pt>
                <c:pt idx="434">
                  <c:v>63.5</c:v>
                </c:pt>
                <c:pt idx="435">
                  <c:v>65.5</c:v>
                </c:pt>
                <c:pt idx="436">
                  <c:v>65.5</c:v>
                </c:pt>
                <c:pt idx="437">
                  <c:v>65</c:v>
                </c:pt>
                <c:pt idx="438">
                  <c:v>65</c:v>
                </c:pt>
                <c:pt idx="439">
                  <c:v>65</c:v>
                </c:pt>
                <c:pt idx="440">
                  <c:v>66</c:v>
                </c:pt>
                <c:pt idx="441">
                  <c:v>66</c:v>
                </c:pt>
                <c:pt idx="442">
                  <c:v>66</c:v>
                </c:pt>
                <c:pt idx="443">
                  <c:v>65.5</c:v>
                </c:pt>
                <c:pt idx="444">
                  <c:v>65.5</c:v>
                </c:pt>
                <c:pt idx="445">
                  <c:v>64.5</c:v>
                </c:pt>
                <c:pt idx="446">
                  <c:v>64.5</c:v>
                </c:pt>
                <c:pt idx="447">
                  <c:v>62.625</c:v>
                </c:pt>
                <c:pt idx="448">
                  <c:v>62.625</c:v>
                </c:pt>
                <c:pt idx="449">
                  <c:v>60.5625</c:v>
                </c:pt>
                <c:pt idx="450">
                  <c:v>60.5625</c:v>
                </c:pt>
                <c:pt idx="451">
                  <c:v>55.859375</c:v>
                </c:pt>
                <c:pt idx="452">
                  <c:v>55.859375</c:v>
                </c:pt>
                <c:pt idx="453">
                  <c:v>76.107421875</c:v>
                </c:pt>
                <c:pt idx="454">
                  <c:v>76.107421875</c:v>
                </c:pt>
                <c:pt idx="455">
                  <c:v>69.625</c:v>
                </c:pt>
                <c:pt idx="456">
                  <c:v>69.625</c:v>
                </c:pt>
                <c:pt idx="457">
                  <c:v>67.75</c:v>
                </c:pt>
                <c:pt idx="458">
                  <c:v>67.75</c:v>
                </c:pt>
                <c:pt idx="459">
                  <c:v>67</c:v>
                </c:pt>
                <c:pt idx="460">
                  <c:v>67</c:v>
                </c:pt>
                <c:pt idx="461">
                  <c:v>67</c:v>
                </c:pt>
                <c:pt idx="462">
                  <c:v>68.5</c:v>
                </c:pt>
                <c:pt idx="463">
                  <c:v>68.5</c:v>
                </c:pt>
                <c:pt idx="464">
                  <c:v>68</c:v>
                </c:pt>
                <c:pt idx="465">
                  <c:v>68</c:v>
                </c:pt>
                <c:pt idx="466">
                  <c:v>68</c:v>
                </c:pt>
                <c:pt idx="467">
                  <c:v>69</c:v>
                </c:pt>
                <c:pt idx="468">
                  <c:v>69</c:v>
                </c:pt>
                <c:pt idx="469">
                  <c:v>69</c:v>
                </c:pt>
                <c:pt idx="470">
                  <c:v>68.5</c:v>
                </c:pt>
                <c:pt idx="471">
                  <c:v>68.5</c:v>
                </c:pt>
                <c:pt idx="472">
                  <c:v>67.75</c:v>
                </c:pt>
                <c:pt idx="473">
                  <c:v>67.75</c:v>
                </c:pt>
                <c:pt idx="474">
                  <c:v>71.5</c:v>
                </c:pt>
                <c:pt idx="475">
                  <c:v>71.5</c:v>
                </c:pt>
                <c:pt idx="476">
                  <c:v>70.5</c:v>
                </c:pt>
                <c:pt idx="477">
                  <c:v>70.5</c:v>
                </c:pt>
                <c:pt idx="478">
                  <c:v>70</c:v>
                </c:pt>
                <c:pt idx="479">
                  <c:v>70</c:v>
                </c:pt>
                <c:pt idx="480">
                  <c:v>70</c:v>
                </c:pt>
                <c:pt idx="481">
                  <c:v>71</c:v>
                </c:pt>
                <c:pt idx="482">
                  <c:v>71</c:v>
                </c:pt>
                <c:pt idx="483">
                  <c:v>71</c:v>
                </c:pt>
                <c:pt idx="484">
                  <c:v>70.5</c:v>
                </c:pt>
                <c:pt idx="485">
                  <c:v>70.5</c:v>
                </c:pt>
                <c:pt idx="486">
                  <c:v>72.5</c:v>
                </c:pt>
                <c:pt idx="487">
                  <c:v>72.5</c:v>
                </c:pt>
                <c:pt idx="488">
                  <c:v>72</c:v>
                </c:pt>
                <c:pt idx="489">
                  <c:v>72</c:v>
                </c:pt>
                <c:pt idx="490">
                  <c:v>72</c:v>
                </c:pt>
                <c:pt idx="491">
                  <c:v>73</c:v>
                </c:pt>
                <c:pt idx="492">
                  <c:v>73</c:v>
                </c:pt>
                <c:pt idx="493">
                  <c:v>73</c:v>
                </c:pt>
                <c:pt idx="494">
                  <c:v>72.5</c:v>
                </c:pt>
                <c:pt idx="495">
                  <c:v>72.5</c:v>
                </c:pt>
                <c:pt idx="496">
                  <c:v>71.5</c:v>
                </c:pt>
                <c:pt idx="497">
                  <c:v>71.5</c:v>
                </c:pt>
                <c:pt idx="498">
                  <c:v>69.625</c:v>
                </c:pt>
                <c:pt idx="499">
                  <c:v>69.625</c:v>
                </c:pt>
                <c:pt idx="500">
                  <c:v>82.58984375</c:v>
                </c:pt>
                <c:pt idx="501">
                  <c:v>82.58984375</c:v>
                </c:pt>
                <c:pt idx="502">
                  <c:v>76.9296875</c:v>
                </c:pt>
                <c:pt idx="503">
                  <c:v>76.9296875</c:v>
                </c:pt>
                <c:pt idx="504">
                  <c:v>74.75</c:v>
                </c:pt>
                <c:pt idx="505">
                  <c:v>74.75</c:v>
                </c:pt>
                <c:pt idx="506">
                  <c:v>74</c:v>
                </c:pt>
                <c:pt idx="507">
                  <c:v>74</c:v>
                </c:pt>
                <c:pt idx="508">
                  <c:v>74</c:v>
                </c:pt>
                <c:pt idx="509">
                  <c:v>75.5</c:v>
                </c:pt>
                <c:pt idx="510">
                  <c:v>75.5</c:v>
                </c:pt>
                <c:pt idx="511">
                  <c:v>75</c:v>
                </c:pt>
                <c:pt idx="512">
                  <c:v>75</c:v>
                </c:pt>
                <c:pt idx="513">
                  <c:v>75</c:v>
                </c:pt>
                <c:pt idx="514">
                  <c:v>76</c:v>
                </c:pt>
                <c:pt idx="515">
                  <c:v>76</c:v>
                </c:pt>
                <c:pt idx="516">
                  <c:v>76</c:v>
                </c:pt>
                <c:pt idx="517">
                  <c:v>75.5</c:v>
                </c:pt>
                <c:pt idx="518">
                  <c:v>75.5</c:v>
                </c:pt>
                <c:pt idx="519">
                  <c:v>74.75</c:v>
                </c:pt>
                <c:pt idx="520">
                  <c:v>74.75</c:v>
                </c:pt>
                <c:pt idx="521">
                  <c:v>79.109375</c:v>
                </c:pt>
                <c:pt idx="522">
                  <c:v>79.109375</c:v>
                </c:pt>
                <c:pt idx="523">
                  <c:v>77.5</c:v>
                </c:pt>
                <c:pt idx="524">
                  <c:v>77.5</c:v>
                </c:pt>
                <c:pt idx="525">
                  <c:v>77</c:v>
                </c:pt>
                <c:pt idx="526">
                  <c:v>77</c:v>
                </c:pt>
                <c:pt idx="527">
                  <c:v>77</c:v>
                </c:pt>
                <c:pt idx="528">
                  <c:v>78</c:v>
                </c:pt>
                <c:pt idx="529">
                  <c:v>78</c:v>
                </c:pt>
                <c:pt idx="530">
                  <c:v>78</c:v>
                </c:pt>
                <c:pt idx="531">
                  <c:v>77.5</c:v>
                </c:pt>
                <c:pt idx="532">
                  <c:v>77.5</c:v>
                </c:pt>
                <c:pt idx="533">
                  <c:v>80.71875</c:v>
                </c:pt>
                <c:pt idx="534">
                  <c:v>80.71875</c:v>
                </c:pt>
                <c:pt idx="535">
                  <c:v>79.5</c:v>
                </c:pt>
                <c:pt idx="536">
                  <c:v>79.5</c:v>
                </c:pt>
                <c:pt idx="537">
                  <c:v>79</c:v>
                </c:pt>
                <c:pt idx="538">
                  <c:v>79</c:v>
                </c:pt>
                <c:pt idx="539">
                  <c:v>79</c:v>
                </c:pt>
                <c:pt idx="540">
                  <c:v>80</c:v>
                </c:pt>
                <c:pt idx="541">
                  <c:v>80</c:v>
                </c:pt>
                <c:pt idx="542">
                  <c:v>80</c:v>
                </c:pt>
                <c:pt idx="543">
                  <c:v>79.5</c:v>
                </c:pt>
                <c:pt idx="544">
                  <c:v>79.5</c:v>
                </c:pt>
                <c:pt idx="545">
                  <c:v>81.9375</c:v>
                </c:pt>
                <c:pt idx="546">
                  <c:v>81.9375</c:v>
                </c:pt>
                <c:pt idx="547">
                  <c:v>81</c:v>
                </c:pt>
                <c:pt idx="548">
                  <c:v>81</c:v>
                </c:pt>
                <c:pt idx="549">
                  <c:v>81</c:v>
                </c:pt>
                <c:pt idx="550">
                  <c:v>82.875</c:v>
                </c:pt>
                <c:pt idx="551">
                  <c:v>82.875</c:v>
                </c:pt>
                <c:pt idx="552">
                  <c:v>82</c:v>
                </c:pt>
                <c:pt idx="553">
                  <c:v>82</c:v>
                </c:pt>
                <c:pt idx="554">
                  <c:v>82</c:v>
                </c:pt>
                <c:pt idx="555">
                  <c:v>83.75</c:v>
                </c:pt>
                <c:pt idx="556">
                  <c:v>83.75</c:v>
                </c:pt>
                <c:pt idx="557">
                  <c:v>83</c:v>
                </c:pt>
                <c:pt idx="558">
                  <c:v>83</c:v>
                </c:pt>
                <c:pt idx="559">
                  <c:v>83</c:v>
                </c:pt>
                <c:pt idx="560">
                  <c:v>84.5</c:v>
                </c:pt>
                <c:pt idx="561">
                  <c:v>84.5</c:v>
                </c:pt>
                <c:pt idx="562">
                  <c:v>84</c:v>
                </c:pt>
                <c:pt idx="563">
                  <c:v>84</c:v>
                </c:pt>
                <c:pt idx="564">
                  <c:v>84</c:v>
                </c:pt>
                <c:pt idx="565">
                  <c:v>85</c:v>
                </c:pt>
                <c:pt idx="566">
                  <c:v>85</c:v>
                </c:pt>
                <c:pt idx="567">
                  <c:v>85</c:v>
                </c:pt>
                <c:pt idx="568">
                  <c:v>84.5</c:v>
                </c:pt>
                <c:pt idx="569">
                  <c:v>84.5</c:v>
                </c:pt>
                <c:pt idx="570">
                  <c:v>83.75</c:v>
                </c:pt>
                <c:pt idx="571">
                  <c:v>83.75</c:v>
                </c:pt>
                <c:pt idx="572">
                  <c:v>82.875</c:v>
                </c:pt>
                <c:pt idx="573">
                  <c:v>82.875</c:v>
                </c:pt>
                <c:pt idx="574">
                  <c:v>81.9375</c:v>
                </c:pt>
                <c:pt idx="575">
                  <c:v>81.9375</c:v>
                </c:pt>
                <c:pt idx="576">
                  <c:v>80.71875</c:v>
                </c:pt>
                <c:pt idx="577">
                  <c:v>80.71875</c:v>
                </c:pt>
                <c:pt idx="578">
                  <c:v>79.109375</c:v>
                </c:pt>
                <c:pt idx="579">
                  <c:v>79.109375</c:v>
                </c:pt>
                <c:pt idx="580">
                  <c:v>76.9296875</c:v>
                </c:pt>
                <c:pt idx="581">
                  <c:v>76.9296875</c:v>
                </c:pt>
                <c:pt idx="582">
                  <c:v>88.25</c:v>
                </c:pt>
                <c:pt idx="583">
                  <c:v>88.25</c:v>
                </c:pt>
                <c:pt idx="584">
                  <c:v>86.75</c:v>
                </c:pt>
                <c:pt idx="585">
                  <c:v>86.75</c:v>
                </c:pt>
                <c:pt idx="586">
                  <c:v>86</c:v>
                </c:pt>
                <c:pt idx="587">
                  <c:v>86</c:v>
                </c:pt>
                <c:pt idx="588">
                  <c:v>86</c:v>
                </c:pt>
                <c:pt idx="589">
                  <c:v>87.5</c:v>
                </c:pt>
                <c:pt idx="590">
                  <c:v>87.5</c:v>
                </c:pt>
                <c:pt idx="591">
                  <c:v>87</c:v>
                </c:pt>
                <c:pt idx="592">
                  <c:v>87</c:v>
                </c:pt>
                <c:pt idx="593">
                  <c:v>87</c:v>
                </c:pt>
                <c:pt idx="594">
                  <c:v>88</c:v>
                </c:pt>
                <c:pt idx="595">
                  <c:v>88</c:v>
                </c:pt>
                <c:pt idx="596">
                  <c:v>88</c:v>
                </c:pt>
                <c:pt idx="597">
                  <c:v>87.5</c:v>
                </c:pt>
                <c:pt idx="598">
                  <c:v>87.5</c:v>
                </c:pt>
                <c:pt idx="599">
                  <c:v>86.75</c:v>
                </c:pt>
                <c:pt idx="600">
                  <c:v>86.75</c:v>
                </c:pt>
                <c:pt idx="601">
                  <c:v>89.75</c:v>
                </c:pt>
                <c:pt idx="602">
                  <c:v>89.75</c:v>
                </c:pt>
                <c:pt idx="603">
                  <c:v>89</c:v>
                </c:pt>
                <c:pt idx="604">
                  <c:v>89</c:v>
                </c:pt>
                <c:pt idx="605">
                  <c:v>89</c:v>
                </c:pt>
                <c:pt idx="606">
                  <c:v>90.5</c:v>
                </c:pt>
                <c:pt idx="607">
                  <c:v>90.5</c:v>
                </c:pt>
                <c:pt idx="608">
                  <c:v>90</c:v>
                </c:pt>
                <c:pt idx="609">
                  <c:v>90</c:v>
                </c:pt>
                <c:pt idx="610">
                  <c:v>90</c:v>
                </c:pt>
                <c:pt idx="611">
                  <c:v>91</c:v>
                </c:pt>
                <c:pt idx="612">
                  <c:v>91</c:v>
                </c:pt>
                <c:pt idx="613">
                  <c:v>91</c:v>
                </c:pt>
                <c:pt idx="614">
                  <c:v>90.5</c:v>
                </c:pt>
                <c:pt idx="615">
                  <c:v>90.5</c:v>
                </c:pt>
                <c:pt idx="616">
                  <c:v>89.75</c:v>
                </c:pt>
                <c:pt idx="617">
                  <c:v>89.75</c:v>
                </c:pt>
                <c:pt idx="618">
                  <c:v>88.25</c:v>
                </c:pt>
                <c:pt idx="619">
                  <c:v>88.25</c:v>
                </c:pt>
                <c:pt idx="620">
                  <c:v>82.58984375</c:v>
                </c:pt>
                <c:pt idx="621">
                  <c:v>82.58984375</c:v>
                </c:pt>
                <c:pt idx="622">
                  <c:v>76.107421875</c:v>
                </c:pt>
                <c:pt idx="623">
                  <c:v>76.107421875</c:v>
                </c:pt>
                <c:pt idx="624">
                  <c:v>65.9833984375</c:v>
                </c:pt>
                <c:pt idx="625">
                  <c:v>65.9833984375</c:v>
                </c:pt>
                <c:pt idx="626">
                  <c:v>49.42529296875</c:v>
                </c:pt>
                <c:pt idx="627">
                  <c:v>49.42529296875</c:v>
                </c:pt>
                <c:pt idx="628">
                  <c:v>36.337646484375</c:v>
                </c:pt>
                <c:pt idx="629">
                  <c:v>36.337646484375</c:v>
                </c:pt>
                <c:pt idx="630">
                  <c:v>22.3563232421875</c:v>
                </c:pt>
                <c:pt idx="631">
                  <c:v>22.3563232421875</c:v>
                </c:pt>
                <c:pt idx="632">
                  <c:v>11.67816162109375</c:v>
                </c:pt>
                <c:pt idx="633">
                  <c:v>11.67816162109375</c:v>
                </c:pt>
                <c:pt idx="634">
                  <c:v>123.5809326171875</c:v>
                </c:pt>
                <c:pt idx="635">
                  <c:v>123.5809326171875</c:v>
                </c:pt>
                <c:pt idx="636">
                  <c:v>97.5390625</c:v>
                </c:pt>
                <c:pt idx="637">
                  <c:v>97.5390625</c:v>
                </c:pt>
                <c:pt idx="638">
                  <c:v>92.96875</c:v>
                </c:pt>
                <c:pt idx="639">
                  <c:v>92.96875</c:v>
                </c:pt>
                <c:pt idx="640">
                  <c:v>92</c:v>
                </c:pt>
                <c:pt idx="641">
                  <c:v>92</c:v>
                </c:pt>
                <c:pt idx="642">
                  <c:v>92</c:v>
                </c:pt>
                <c:pt idx="643">
                  <c:v>93.9375</c:v>
                </c:pt>
                <c:pt idx="644">
                  <c:v>93.9375</c:v>
                </c:pt>
                <c:pt idx="645">
                  <c:v>93</c:v>
                </c:pt>
                <c:pt idx="646">
                  <c:v>93</c:v>
                </c:pt>
                <c:pt idx="647">
                  <c:v>93</c:v>
                </c:pt>
                <c:pt idx="648">
                  <c:v>94.875</c:v>
                </c:pt>
                <c:pt idx="649">
                  <c:v>94.875</c:v>
                </c:pt>
                <c:pt idx="650">
                  <c:v>94</c:v>
                </c:pt>
                <c:pt idx="651">
                  <c:v>94</c:v>
                </c:pt>
                <c:pt idx="652">
                  <c:v>94</c:v>
                </c:pt>
                <c:pt idx="653">
                  <c:v>95.75</c:v>
                </c:pt>
                <c:pt idx="654">
                  <c:v>95.75</c:v>
                </c:pt>
                <c:pt idx="655">
                  <c:v>95</c:v>
                </c:pt>
                <c:pt idx="656">
                  <c:v>95</c:v>
                </c:pt>
                <c:pt idx="657">
                  <c:v>95</c:v>
                </c:pt>
                <c:pt idx="658">
                  <c:v>96.5</c:v>
                </c:pt>
                <c:pt idx="659">
                  <c:v>96.5</c:v>
                </c:pt>
                <c:pt idx="660">
                  <c:v>96</c:v>
                </c:pt>
                <c:pt idx="661">
                  <c:v>96</c:v>
                </c:pt>
                <c:pt idx="662">
                  <c:v>96</c:v>
                </c:pt>
                <c:pt idx="663">
                  <c:v>97</c:v>
                </c:pt>
                <c:pt idx="664">
                  <c:v>97</c:v>
                </c:pt>
                <c:pt idx="665">
                  <c:v>97</c:v>
                </c:pt>
                <c:pt idx="666">
                  <c:v>96.5</c:v>
                </c:pt>
                <c:pt idx="667">
                  <c:v>96.5</c:v>
                </c:pt>
                <c:pt idx="668">
                  <c:v>95.75</c:v>
                </c:pt>
                <c:pt idx="669">
                  <c:v>95.75</c:v>
                </c:pt>
                <c:pt idx="670">
                  <c:v>94.875</c:v>
                </c:pt>
                <c:pt idx="671">
                  <c:v>94.875</c:v>
                </c:pt>
                <c:pt idx="672">
                  <c:v>93.9375</c:v>
                </c:pt>
                <c:pt idx="673">
                  <c:v>93.9375</c:v>
                </c:pt>
                <c:pt idx="674">
                  <c:v>92.96875</c:v>
                </c:pt>
                <c:pt idx="675">
                  <c:v>92.96875</c:v>
                </c:pt>
                <c:pt idx="676">
                  <c:v>102.109375</c:v>
                </c:pt>
                <c:pt idx="677">
                  <c:v>102.109375</c:v>
                </c:pt>
                <c:pt idx="678">
                  <c:v>98.75</c:v>
                </c:pt>
                <c:pt idx="679">
                  <c:v>98.75</c:v>
                </c:pt>
                <c:pt idx="680">
                  <c:v>98</c:v>
                </c:pt>
                <c:pt idx="681">
                  <c:v>98</c:v>
                </c:pt>
                <c:pt idx="682">
                  <c:v>98</c:v>
                </c:pt>
                <c:pt idx="683">
                  <c:v>99.5</c:v>
                </c:pt>
                <c:pt idx="684">
                  <c:v>99.5</c:v>
                </c:pt>
                <c:pt idx="685">
                  <c:v>99</c:v>
                </c:pt>
                <c:pt idx="686">
                  <c:v>99</c:v>
                </c:pt>
                <c:pt idx="687">
                  <c:v>99</c:v>
                </c:pt>
                <c:pt idx="688">
                  <c:v>100</c:v>
                </c:pt>
                <c:pt idx="689">
                  <c:v>100</c:v>
                </c:pt>
                <c:pt idx="690">
                  <c:v>100</c:v>
                </c:pt>
                <c:pt idx="691">
                  <c:v>99.5</c:v>
                </c:pt>
                <c:pt idx="692">
                  <c:v>99.5</c:v>
                </c:pt>
                <c:pt idx="693">
                  <c:v>98.75</c:v>
                </c:pt>
                <c:pt idx="694">
                  <c:v>98.75</c:v>
                </c:pt>
                <c:pt idx="695">
                  <c:v>105.46875</c:v>
                </c:pt>
                <c:pt idx="696">
                  <c:v>105.46875</c:v>
                </c:pt>
                <c:pt idx="697">
                  <c:v>101.75</c:v>
                </c:pt>
                <c:pt idx="698">
                  <c:v>101.75</c:v>
                </c:pt>
                <c:pt idx="699">
                  <c:v>101</c:v>
                </c:pt>
                <c:pt idx="700">
                  <c:v>101</c:v>
                </c:pt>
                <c:pt idx="701">
                  <c:v>101</c:v>
                </c:pt>
                <c:pt idx="702">
                  <c:v>102.5</c:v>
                </c:pt>
                <c:pt idx="703">
                  <c:v>102.5</c:v>
                </c:pt>
                <c:pt idx="704">
                  <c:v>102</c:v>
                </c:pt>
                <c:pt idx="705">
                  <c:v>102</c:v>
                </c:pt>
                <c:pt idx="706">
                  <c:v>102</c:v>
                </c:pt>
                <c:pt idx="707">
                  <c:v>103</c:v>
                </c:pt>
                <c:pt idx="708">
                  <c:v>103</c:v>
                </c:pt>
                <c:pt idx="709">
                  <c:v>103</c:v>
                </c:pt>
                <c:pt idx="710">
                  <c:v>102.5</c:v>
                </c:pt>
                <c:pt idx="711">
                  <c:v>102.5</c:v>
                </c:pt>
                <c:pt idx="712">
                  <c:v>101.75</c:v>
                </c:pt>
                <c:pt idx="713">
                  <c:v>101.75</c:v>
                </c:pt>
                <c:pt idx="714">
                  <c:v>109.1875</c:v>
                </c:pt>
                <c:pt idx="715">
                  <c:v>109.1875</c:v>
                </c:pt>
                <c:pt idx="716">
                  <c:v>106.625</c:v>
                </c:pt>
                <c:pt idx="717">
                  <c:v>106.625</c:v>
                </c:pt>
                <c:pt idx="718">
                  <c:v>104.75</c:v>
                </c:pt>
                <c:pt idx="719">
                  <c:v>104.75</c:v>
                </c:pt>
                <c:pt idx="720">
                  <c:v>104</c:v>
                </c:pt>
                <c:pt idx="721">
                  <c:v>104</c:v>
                </c:pt>
                <c:pt idx="722">
                  <c:v>104</c:v>
                </c:pt>
                <c:pt idx="723">
                  <c:v>105.5</c:v>
                </c:pt>
                <c:pt idx="724">
                  <c:v>105.5</c:v>
                </c:pt>
                <c:pt idx="725">
                  <c:v>105</c:v>
                </c:pt>
                <c:pt idx="726">
                  <c:v>105</c:v>
                </c:pt>
                <c:pt idx="727">
                  <c:v>105</c:v>
                </c:pt>
                <c:pt idx="728">
                  <c:v>106</c:v>
                </c:pt>
                <c:pt idx="729">
                  <c:v>106</c:v>
                </c:pt>
                <c:pt idx="730">
                  <c:v>106</c:v>
                </c:pt>
                <c:pt idx="731">
                  <c:v>105.5</c:v>
                </c:pt>
                <c:pt idx="732">
                  <c:v>105.5</c:v>
                </c:pt>
                <c:pt idx="733">
                  <c:v>104.75</c:v>
                </c:pt>
                <c:pt idx="734">
                  <c:v>104.75</c:v>
                </c:pt>
                <c:pt idx="735">
                  <c:v>108.5</c:v>
                </c:pt>
                <c:pt idx="736">
                  <c:v>108.5</c:v>
                </c:pt>
                <c:pt idx="737">
                  <c:v>107.5</c:v>
                </c:pt>
                <c:pt idx="738">
                  <c:v>107.5</c:v>
                </c:pt>
                <c:pt idx="739">
                  <c:v>107</c:v>
                </c:pt>
                <c:pt idx="740">
                  <c:v>107</c:v>
                </c:pt>
                <c:pt idx="741">
                  <c:v>107</c:v>
                </c:pt>
                <c:pt idx="742">
                  <c:v>108</c:v>
                </c:pt>
                <c:pt idx="743">
                  <c:v>108</c:v>
                </c:pt>
                <c:pt idx="744">
                  <c:v>108</c:v>
                </c:pt>
                <c:pt idx="745">
                  <c:v>107.5</c:v>
                </c:pt>
                <c:pt idx="746">
                  <c:v>107.5</c:v>
                </c:pt>
                <c:pt idx="747">
                  <c:v>109.5</c:v>
                </c:pt>
                <c:pt idx="748">
                  <c:v>109.5</c:v>
                </c:pt>
                <c:pt idx="749">
                  <c:v>109</c:v>
                </c:pt>
                <c:pt idx="750">
                  <c:v>109</c:v>
                </c:pt>
                <c:pt idx="751">
                  <c:v>109</c:v>
                </c:pt>
                <c:pt idx="752">
                  <c:v>110</c:v>
                </c:pt>
                <c:pt idx="753">
                  <c:v>110</c:v>
                </c:pt>
                <c:pt idx="754">
                  <c:v>110</c:v>
                </c:pt>
                <c:pt idx="755">
                  <c:v>109.5</c:v>
                </c:pt>
                <c:pt idx="756">
                  <c:v>109.5</c:v>
                </c:pt>
                <c:pt idx="757">
                  <c:v>108.5</c:v>
                </c:pt>
                <c:pt idx="758">
                  <c:v>108.5</c:v>
                </c:pt>
                <c:pt idx="759">
                  <c:v>106.625</c:v>
                </c:pt>
                <c:pt idx="760">
                  <c:v>106.625</c:v>
                </c:pt>
                <c:pt idx="761">
                  <c:v>111.75</c:v>
                </c:pt>
                <c:pt idx="762">
                  <c:v>111.75</c:v>
                </c:pt>
                <c:pt idx="763">
                  <c:v>111</c:v>
                </c:pt>
                <c:pt idx="764">
                  <c:v>111</c:v>
                </c:pt>
                <c:pt idx="765">
                  <c:v>111</c:v>
                </c:pt>
                <c:pt idx="766">
                  <c:v>112.5</c:v>
                </c:pt>
                <c:pt idx="767">
                  <c:v>112.5</c:v>
                </c:pt>
                <c:pt idx="768">
                  <c:v>112</c:v>
                </c:pt>
                <c:pt idx="769">
                  <c:v>112</c:v>
                </c:pt>
                <c:pt idx="770">
                  <c:v>112</c:v>
                </c:pt>
                <c:pt idx="771">
                  <c:v>113</c:v>
                </c:pt>
                <c:pt idx="772">
                  <c:v>113</c:v>
                </c:pt>
                <c:pt idx="773">
                  <c:v>113</c:v>
                </c:pt>
                <c:pt idx="774">
                  <c:v>112.5</c:v>
                </c:pt>
                <c:pt idx="775">
                  <c:v>112.5</c:v>
                </c:pt>
                <c:pt idx="776">
                  <c:v>111.75</c:v>
                </c:pt>
                <c:pt idx="777">
                  <c:v>111.75</c:v>
                </c:pt>
                <c:pt idx="778">
                  <c:v>109.1875</c:v>
                </c:pt>
                <c:pt idx="779">
                  <c:v>109.1875</c:v>
                </c:pt>
                <c:pt idx="780">
                  <c:v>105.46875</c:v>
                </c:pt>
                <c:pt idx="781">
                  <c:v>105.46875</c:v>
                </c:pt>
                <c:pt idx="782">
                  <c:v>102.109375</c:v>
                </c:pt>
                <c:pt idx="783">
                  <c:v>102.109375</c:v>
                </c:pt>
                <c:pt idx="784">
                  <c:v>97.5390625</c:v>
                </c:pt>
                <c:pt idx="785">
                  <c:v>97.5390625</c:v>
                </c:pt>
                <c:pt idx="786">
                  <c:v>149.622802734375</c:v>
                </c:pt>
                <c:pt idx="787">
                  <c:v>149.622802734375</c:v>
                </c:pt>
                <c:pt idx="788">
                  <c:v>124.62646484375</c:v>
                </c:pt>
                <c:pt idx="789">
                  <c:v>124.62646484375</c:v>
                </c:pt>
                <c:pt idx="790">
                  <c:v>114</c:v>
                </c:pt>
                <c:pt idx="791">
                  <c:v>114</c:v>
                </c:pt>
                <c:pt idx="792">
                  <c:v>114</c:v>
                </c:pt>
                <c:pt idx="793">
                  <c:v>135.2529296875</c:v>
                </c:pt>
                <c:pt idx="794">
                  <c:v>135.2529296875</c:v>
                </c:pt>
                <c:pt idx="795">
                  <c:v>122.671875</c:v>
                </c:pt>
                <c:pt idx="796">
                  <c:v>122.671875</c:v>
                </c:pt>
                <c:pt idx="797">
                  <c:v>117.0625</c:v>
                </c:pt>
                <c:pt idx="798">
                  <c:v>117.0625</c:v>
                </c:pt>
                <c:pt idx="799">
                  <c:v>115.5</c:v>
                </c:pt>
                <c:pt idx="800">
                  <c:v>115.5</c:v>
                </c:pt>
                <c:pt idx="801">
                  <c:v>115</c:v>
                </c:pt>
                <c:pt idx="802">
                  <c:v>115</c:v>
                </c:pt>
                <c:pt idx="803">
                  <c:v>115</c:v>
                </c:pt>
                <c:pt idx="804">
                  <c:v>116</c:v>
                </c:pt>
                <c:pt idx="805">
                  <c:v>116</c:v>
                </c:pt>
                <c:pt idx="806">
                  <c:v>116</c:v>
                </c:pt>
                <c:pt idx="807">
                  <c:v>115.5</c:v>
                </c:pt>
                <c:pt idx="808">
                  <c:v>115.5</c:v>
                </c:pt>
                <c:pt idx="809">
                  <c:v>118.625</c:v>
                </c:pt>
                <c:pt idx="810">
                  <c:v>118.625</c:v>
                </c:pt>
                <c:pt idx="811">
                  <c:v>117.5</c:v>
                </c:pt>
                <c:pt idx="812">
                  <c:v>117.5</c:v>
                </c:pt>
                <c:pt idx="813">
                  <c:v>117</c:v>
                </c:pt>
                <c:pt idx="814">
                  <c:v>117</c:v>
                </c:pt>
                <c:pt idx="815">
                  <c:v>117</c:v>
                </c:pt>
                <c:pt idx="816">
                  <c:v>118</c:v>
                </c:pt>
                <c:pt idx="817">
                  <c:v>118</c:v>
                </c:pt>
                <c:pt idx="818">
                  <c:v>118</c:v>
                </c:pt>
                <c:pt idx="819">
                  <c:v>117.5</c:v>
                </c:pt>
                <c:pt idx="820">
                  <c:v>117.5</c:v>
                </c:pt>
                <c:pt idx="821">
                  <c:v>119.75</c:v>
                </c:pt>
                <c:pt idx="822">
                  <c:v>119.75</c:v>
                </c:pt>
                <c:pt idx="823">
                  <c:v>119</c:v>
                </c:pt>
                <c:pt idx="824">
                  <c:v>119</c:v>
                </c:pt>
                <c:pt idx="825">
                  <c:v>119</c:v>
                </c:pt>
                <c:pt idx="826">
                  <c:v>120.5</c:v>
                </c:pt>
                <c:pt idx="827">
                  <c:v>120.5</c:v>
                </c:pt>
                <c:pt idx="828">
                  <c:v>120</c:v>
                </c:pt>
                <c:pt idx="829">
                  <c:v>120</c:v>
                </c:pt>
                <c:pt idx="830">
                  <c:v>120</c:v>
                </c:pt>
                <c:pt idx="831">
                  <c:v>121</c:v>
                </c:pt>
                <c:pt idx="832">
                  <c:v>121</c:v>
                </c:pt>
                <c:pt idx="833">
                  <c:v>121</c:v>
                </c:pt>
                <c:pt idx="834">
                  <c:v>120.5</c:v>
                </c:pt>
                <c:pt idx="835">
                  <c:v>120.5</c:v>
                </c:pt>
                <c:pt idx="836">
                  <c:v>119.75</c:v>
                </c:pt>
                <c:pt idx="837">
                  <c:v>119.75</c:v>
                </c:pt>
                <c:pt idx="838">
                  <c:v>118.625</c:v>
                </c:pt>
                <c:pt idx="839">
                  <c:v>118.625</c:v>
                </c:pt>
                <c:pt idx="840">
                  <c:v>117.0625</c:v>
                </c:pt>
                <c:pt idx="841">
                  <c:v>117.0625</c:v>
                </c:pt>
                <c:pt idx="842">
                  <c:v>128.28125</c:v>
                </c:pt>
                <c:pt idx="843">
                  <c:v>128.28125</c:v>
                </c:pt>
                <c:pt idx="844">
                  <c:v>123.625</c:v>
                </c:pt>
                <c:pt idx="845">
                  <c:v>123.625</c:v>
                </c:pt>
                <c:pt idx="846">
                  <c:v>122</c:v>
                </c:pt>
                <c:pt idx="847">
                  <c:v>122</c:v>
                </c:pt>
                <c:pt idx="848">
                  <c:v>122</c:v>
                </c:pt>
                <c:pt idx="849">
                  <c:v>125.25</c:v>
                </c:pt>
                <c:pt idx="850">
                  <c:v>125.25</c:v>
                </c:pt>
                <c:pt idx="851">
                  <c:v>123.5</c:v>
                </c:pt>
                <c:pt idx="852">
                  <c:v>123.5</c:v>
                </c:pt>
                <c:pt idx="853">
                  <c:v>123</c:v>
                </c:pt>
                <c:pt idx="854">
                  <c:v>123</c:v>
                </c:pt>
                <c:pt idx="855">
                  <c:v>123</c:v>
                </c:pt>
                <c:pt idx="856">
                  <c:v>124</c:v>
                </c:pt>
                <c:pt idx="857">
                  <c:v>124</c:v>
                </c:pt>
                <c:pt idx="858">
                  <c:v>124</c:v>
                </c:pt>
                <c:pt idx="859">
                  <c:v>123.5</c:v>
                </c:pt>
                <c:pt idx="860">
                  <c:v>123.5</c:v>
                </c:pt>
                <c:pt idx="861">
                  <c:v>127</c:v>
                </c:pt>
                <c:pt idx="862">
                  <c:v>127</c:v>
                </c:pt>
                <c:pt idx="863">
                  <c:v>125</c:v>
                </c:pt>
                <c:pt idx="864">
                  <c:v>125</c:v>
                </c:pt>
                <c:pt idx="865">
                  <c:v>125</c:v>
                </c:pt>
                <c:pt idx="866">
                  <c:v>129</c:v>
                </c:pt>
                <c:pt idx="867">
                  <c:v>129</c:v>
                </c:pt>
                <c:pt idx="868">
                  <c:v>127.5</c:v>
                </c:pt>
                <c:pt idx="869">
                  <c:v>127.5</c:v>
                </c:pt>
                <c:pt idx="870">
                  <c:v>126.5</c:v>
                </c:pt>
                <c:pt idx="871">
                  <c:v>126.5</c:v>
                </c:pt>
                <c:pt idx="872">
                  <c:v>126</c:v>
                </c:pt>
                <c:pt idx="873">
                  <c:v>126</c:v>
                </c:pt>
                <c:pt idx="874">
                  <c:v>126</c:v>
                </c:pt>
                <c:pt idx="875">
                  <c:v>127</c:v>
                </c:pt>
                <c:pt idx="876">
                  <c:v>127</c:v>
                </c:pt>
                <c:pt idx="877">
                  <c:v>127</c:v>
                </c:pt>
                <c:pt idx="878">
                  <c:v>126.5</c:v>
                </c:pt>
                <c:pt idx="879">
                  <c:v>126.5</c:v>
                </c:pt>
                <c:pt idx="880">
                  <c:v>128.5</c:v>
                </c:pt>
                <c:pt idx="881">
                  <c:v>128.5</c:v>
                </c:pt>
                <c:pt idx="882">
                  <c:v>128</c:v>
                </c:pt>
                <c:pt idx="883">
                  <c:v>128</c:v>
                </c:pt>
                <c:pt idx="884">
                  <c:v>128</c:v>
                </c:pt>
                <c:pt idx="885">
                  <c:v>129</c:v>
                </c:pt>
                <c:pt idx="886">
                  <c:v>129</c:v>
                </c:pt>
                <c:pt idx="887">
                  <c:v>129</c:v>
                </c:pt>
                <c:pt idx="888">
                  <c:v>128.5</c:v>
                </c:pt>
                <c:pt idx="889">
                  <c:v>128.5</c:v>
                </c:pt>
                <c:pt idx="890">
                  <c:v>127.5</c:v>
                </c:pt>
                <c:pt idx="891">
                  <c:v>127.5</c:v>
                </c:pt>
                <c:pt idx="892">
                  <c:v>130.5</c:v>
                </c:pt>
                <c:pt idx="893">
                  <c:v>130.5</c:v>
                </c:pt>
                <c:pt idx="894">
                  <c:v>130</c:v>
                </c:pt>
                <c:pt idx="895">
                  <c:v>130</c:v>
                </c:pt>
                <c:pt idx="896">
                  <c:v>130</c:v>
                </c:pt>
                <c:pt idx="897">
                  <c:v>131</c:v>
                </c:pt>
                <c:pt idx="898">
                  <c:v>131</c:v>
                </c:pt>
                <c:pt idx="899">
                  <c:v>131</c:v>
                </c:pt>
                <c:pt idx="900">
                  <c:v>130.5</c:v>
                </c:pt>
                <c:pt idx="901">
                  <c:v>130.5</c:v>
                </c:pt>
                <c:pt idx="902">
                  <c:v>129</c:v>
                </c:pt>
                <c:pt idx="903">
                  <c:v>129</c:v>
                </c:pt>
                <c:pt idx="904">
                  <c:v>127</c:v>
                </c:pt>
                <c:pt idx="905">
                  <c:v>127</c:v>
                </c:pt>
                <c:pt idx="906">
                  <c:v>125.25</c:v>
                </c:pt>
                <c:pt idx="907">
                  <c:v>125.25</c:v>
                </c:pt>
                <c:pt idx="908">
                  <c:v>123.625</c:v>
                </c:pt>
                <c:pt idx="909">
                  <c:v>123.625</c:v>
                </c:pt>
                <c:pt idx="910">
                  <c:v>132.9375</c:v>
                </c:pt>
                <c:pt idx="911">
                  <c:v>132.9375</c:v>
                </c:pt>
                <c:pt idx="912">
                  <c:v>132</c:v>
                </c:pt>
                <c:pt idx="913">
                  <c:v>132</c:v>
                </c:pt>
                <c:pt idx="914">
                  <c:v>132</c:v>
                </c:pt>
                <c:pt idx="915">
                  <c:v>133.875</c:v>
                </c:pt>
                <c:pt idx="916">
                  <c:v>133.875</c:v>
                </c:pt>
                <c:pt idx="917">
                  <c:v>133</c:v>
                </c:pt>
                <c:pt idx="918">
                  <c:v>133</c:v>
                </c:pt>
                <c:pt idx="919">
                  <c:v>133</c:v>
                </c:pt>
                <c:pt idx="920">
                  <c:v>134.75</c:v>
                </c:pt>
                <c:pt idx="921">
                  <c:v>134.75</c:v>
                </c:pt>
                <c:pt idx="922">
                  <c:v>134</c:v>
                </c:pt>
                <c:pt idx="923">
                  <c:v>134</c:v>
                </c:pt>
                <c:pt idx="924">
                  <c:v>134</c:v>
                </c:pt>
                <c:pt idx="925">
                  <c:v>135.5</c:v>
                </c:pt>
                <c:pt idx="926">
                  <c:v>135.5</c:v>
                </c:pt>
                <c:pt idx="927">
                  <c:v>135</c:v>
                </c:pt>
                <c:pt idx="928">
                  <c:v>135</c:v>
                </c:pt>
                <c:pt idx="929">
                  <c:v>135</c:v>
                </c:pt>
                <c:pt idx="930">
                  <c:v>136</c:v>
                </c:pt>
                <c:pt idx="931">
                  <c:v>136</c:v>
                </c:pt>
                <c:pt idx="932">
                  <c:v>136</c:v>
                </c:pt>
                <c:pt idx="933">
                  <c:v>135.5</c:v>
                </c:pt>
                <c:pt idx="934">
                  <c:v>135.5</c:v>
                </c:pt>
                <c:pt idx="935">
                  <c:v>134.75</c:v>
                </c:pt>
                <c:pt idx="936">
                  <c:v>134.75</c:v>
                </c:pt>
                <c:pt idx="937">
                  <c:v>133.875</c:v>
                </c:pt>
                <c:pt idx="938">
                  <c:v>133.875</c:v>
                </c:pt>
                <c:pt idx="939">
                  <c:v>132.9375</c:v>
                </c:pt>
                <c:pt idx="940">
                  <c:v>132.9375</c:v>
                </c:pt>
                <c:pt idx="941">
                  <c:v>128.28125</c:v>
                </c:pt>
                <c:pt idx="942">
                  <c:v>128.28125</c:v>
                </c:pt>
                <c:pt idx="943">
                  <c:v>122.671875</c:v>
                </c:pt>
                <c:pt idx="944">
                  <c:v>122.671875</c:v>
                </c:pt>
                <c:pt idx="945">
                  <c:v>147.833984375</c:v>
                </c:pt>
                <c:pt idx="946">
                  <c:v>147.833984375</c:v>
                </c:pt>
                <c:pt idx="947">
                  <c:v>140.91796875</c:v>
                </c:pt>
                <c:pt idx="948">
                  <c:v>140.91796875</c:v>
                </c:pt>
                <c:pt idx="949">
                  <c:v>137.75</c:v>
                </c:pt>
                <c:pt idx="950">
                  <c:v>137.75</c:v>
                </c:pt>
                <c:pt idx="951">
                  <c:v>137</c:v>
                </c:pt>
                <c:pt idx="952">
                  <c:v>137</c:v>
                </c:pt>
                <c:pt idx="953">
                  <c:v>137</c:v>
                </c:pt>
                <c:pt idx="954">
                  <c:v>138.5</c:v>
                </c:pt>
                <c:pt idx="955">
                  <c:v>138.5</c:v>
                </c:pt>
                <c:pt idx="956">
                  <c:v>138</c:v>
                </c:pt>
                <c:pt idx="957">
                  <c:v>138</c:v>
                </c:pt>
                <c:pt idx="958">
                  <c:v>138</c:v>
                </c:pt>
                <c:pt idx="959">
                  <c:v>139</c:v>
                </c:pt>
                <c:pt idx="960">
                  <c:v>139</c:v>
                </c:pt>
                <c:pt idx="961">
                  <c:v>139</c:v>
                </c:pt>
                <c:pt idx="962">
                  <c:v>138.5</c:v>
                </c:pt>
                <c:pt idx="963">
                  <c:v>138.5</c:v>
                </c:pt>
                <c:pt idx="964">
                  <c:v>137.75</c:v>
                </c:pt>
                <c:pt idx="965">
                  <c:v>137.75</c:v>
                </c:pt>
                <c:pt idx="966">
                  <c:v>144.0859375</c:v>
                </c:pt>
                <c:pt idx="967">
                  <c:v>144.0859375</c:v>
                </c:pt>
                <c:pt idx="968">
                  <c:v>141.625</c:v>
                </c:pt>
                <c:pt idx="969">
                  <c:v>141.625</c:v>
                </c:pt>
                <c:pt idx="970">
                  <c:v>140.5</c:v>
                </c:pt>
                <c:pt idx="971">
                  <c:v>140.5</c:v>
                </c:pt>
                <c:pt idx="972">
                  <c:v>140</c:v>
                </c:pt>
                <c:pt idx="973">
                  <c:v>140</c:v>
                </c:pt>
                <c:pt idx="974">
                  <c:v>140</c:v>
                </c:pt>
                <c:pt idx="975">
                  <c:v>141</c:v>
                </c:pt>
                <c:pt idx="976">
                  <c:v>141</c:v>
                </c:pt>
                <c:pt idx="977">
                  <c:v>141</c:v>
                </c:pt>
                <c:pt idx="978">
                  <c:v>140.5</c:v>
                </c:pt>
                <c:pt idx="979">
                  <c:v>140.5</c:v>
                </c:pt>
                <c:pt idx="980">
                  <c:v>142.75</c:v>
                </c:pt>
                <c:pt idx="981">
                  <c:v>142.75</c:v>
                </c:pt>
                <c:pt idx="982">
                  <c:v>142</c:v>
                </c:pt>
                <c:pt idx="983">
                  <c:v>142</c:v>
                </c:pt>
                <c:pt idx="984">
                  <c:v>142</c:v>
                </c:pt>
                <c:pt idx="985">
                  <c:v>143.5</c:v>
                </c:pt>
                <c:pt idx="986">
                  <c:v>143.5</c:v>
                </c:pt>
                <c:pt idx="987">
                  <c:v>143</c:v>
                </c:pt>
                <c:pt idx="988">
                  <c:v>143</c:v>
                </c:pt>
                <c:pt idx="989">
                  <c:v>143</c:v>
                </c:pt>
                <c:pt idx="990">
                  <c:v>144</c:v>
                </c:pt>
                <c:pt idx="991">
                  <c:v>144</c:v>
                </c:pt>
                <c:pt idx="992">
                  <c:v>144</c:v>
                </c:pt>
                <c:pt idx="993">
                  <c:v>143.5</c:v>
                </c:pt>
                <c:pt idx="994">
                  <c:v>143.5</c:v>
                </c:pt>
                <c:pt idx="995">
                  <c:v>142.75</c:v>
                </c:pt>
                <c:pt idx="996">
                  <c:v>142.75</c:v>
                </c:pt>
                <c:pt idx="997">
                  <c:v>141.625</c:v>
                </c:pt>
                <c:pt idx="998">
                  <c:v>141.625</c:v>
                </c:pt>
                <c:pt idx="999">
                  <c:v>146.546875</c:v>
                </c:pt>
                <c:pt idx="1000">
                  <c:v>146.546875</c:v>
                </c:pt>
                <c:pt idx="1001">
                  <c:v>145</c:v>
                </c:pt>
                <c:pt idx="1002">
                  <c:v>145</c:v>
                </c:pt>
                <c:pt idx="1003">
                  <c:v>145</c:v>
                </c:pt>
                <c:pt idx="1004">
                  <c:v>148.09375</c:v>
                </c:pt>
                <c:pt idx="1005">
                  <c:v>148.09375</c:v>
                </c:pt>
                <c:pt idx="1006">
                  <c:v>146.5</c:v>
                </c:pt>
                <c:pt idx="1007">
                  <c:v>146.5</c:v>
                </c:pt>
                <c:pt idx="1008">
                  <c:v>146</c:v>
                </c:pt>
                <c:pt idx="1009">
                  <c:v>146</c:v>
                </c:pt>
                <c:pt idx="1010">
                  <c:v>146</c:v>
                </c:pt>
                <c:pt idx="1011">
                  <c:v>147</c:v>
                </c:pt>
                <c:pt idx="1012">
                  <c:v>147</c:v>
                </c:pt>
                <c:pt idx="1013">
                  <c:v>147</c:v>
                </c:pt>
                <c:pt idx="1014">
                  <c:v>146.5</c:v>
                </c:pt>
                <c:pt idx="1015">
                  <c:v>146.5</c:v>
                </c:pt>
                <c:pt idx="1016">
                  <c:v>149.6875</c:v>
                </c:pt>
                <c:pt idx="1017">
                  <c:v>149.6875</c:v>
                </c:pt>
                <c:pt idx="1018">
                  <c:v>148.5</c:v>
                </c:pt>
                <c:pt idx="1019">
                  <c:v>148.5</c:v>
                </c:pt>
                <c:pt idx="1020">
                  <c:v>148</c:v>
                </c:pt>
                <c:pt idx="1021">
                  <c:v>148</c:v>
                </c:pt>
                <c:pt idx="1022">
                  <c:v>148</c:v>
                </c:pt>
                <c:pt idx="1023">
                  <c:v>149</c:v>
                </c:pt>
                <c:pt idx="1024">
                  <c:v>149</c:v>
                </c:pt>
                <c:pt idx="1025">
                  <c:v>149</c:v>
                </c:pt>
                <c:pt idx="1026">
                  <c:v>148.5</c:v>
                </c:pt>
                <c:pt idx="1027">
                  <c:v>148.5</c:v>
                </c:pt>
                <c:pt idx="1028">
                  <c:v>150.875</c:v>
                </c:pt>
                <c:pt idx="1029">
                  <c:v>150.875</c:v>
                </c:pt>
                <c:pt idx="1030">
                  <c:v>150</c:v>
                </c:pt>
                <c:pt idx="1031">
                  <c:v>150</c:v>
                </c:pt>
                <c:pt idx="1032">
                  <c:v>150</c:v>
                </c:pt>
                <c:pt idx="1033">
                  <c:v>151.75</c:v>
                </c:pt>
                <c:pt idx="1034">
                  <c:v>151.75</c:v>
                </c:pt>
                <c:pt idx="1035">
                  <c:v>151</c:v>
                </c:pt>
                <c:pt idx="1036">
                  <c:v>151</c:v>
                </c:pt>
                <c:pt idx="1037">
                  <c:v>151</c:v>
                </c:pt>
                <c:pt idx="1038">
                  <c:v>152.5</c:v>
                </c:pt>
                <c:pt idx="1039">
                  <c:v>152.5</c:v>
                </c:pt>
                <c:pt idx="1040">
                  <c:v>152</c:v>
                </c:pt>
                <c:pt idx="1041">
                  <c:v>152</c:v>
                </c:pt>
                <c:pt idx="1042">
                  <c:v>152</c:v>
                </c:pt>
                <c:pt idx="1043">
                  <c:v>153</c:v>
                </c:pt>
                <c:pt idx="1044">
                  <c:v>153</c:v>
                </c:pt>
                <c:pt idx="1045">
                  <c:v>153</c:v>
                </c:pt>
                <c:pt idx="1046">
                  <c:v>152.5</c:v>
                </c:pt>
                <c:pt idx="1047">
                  <c:v>152.5</c:v>
                </c:pt>
                <c:pt idx="1048">
                  <c:v>151.75</c:v>
                </c:pt>
                <c:pt idx="1049">
                  <c:v>151.75</c:v>
                </c:pt>
                <c:pt idx="1050">
                  <c:v>150.875</c:v>
                </c:pt>
                <c:pt idx="1051">
                  <c:v>150.875</c:v>
                </c:pt>
                <c:pt idx="1052">
                  <c:v>149.6875</c:v>
                </c:pt>
                <c:pt idx="1053">
                  <c:v>149.6875</c:v>
                </c:pt>
                <c:pt idx="1054">
                  <c:v>148.09375</c:v>
                </c:pt>
                <c:pt idx="1055">
                  <c:v>148.09375</c:v>
                </c:pt>
                <c:pt idx="1056">
                  <c:v>146.546875</c:v>
                </c:pt>
                <c:pt idx="1057">
                  <c:v>146.546875</c:v>
                </c:pt>
                <c:pt idx="1058">
                  <c:v>144.0859375</c:v>
                </c:pt>
                <c:pt idx="1059">
                  <c:v>144.0859375</c:v>
                </c:pt>
                <c:pt idx="1060">
                  <c:v>140.91796875</c:v>
                </c:pt>
                <c:pt idx="1061">
                  <c:v>140.91796875</c:v>
                </c:pt>
                <c:pt idx="1062">
                  <c:v>154.75</c:v>
                </c:pt>
                <c:pt idx="1063">
                  <c:v>154.75</c:v>
                </c:pt>
                <c:pt idx="1064">
                  <c:v>154</c:v>
                </c:pt>
                <c:pt idx="1065">
                  <c:v>154</c:v>
                </c:pt>
                <c:pt idx="1066">
                  <c:v>154</c:v>
                </c:pt>
                <c:pt idx="1067">
                  <c:v>155.5</c:v>
                </c:pt>
                <c:pt idx="1068">
                  <c:v>155.5</c:v>
                </c:pt>
                <c:pt idx="1069">
                  <c:v>155</c:v>
                </c:pt>
                <c:pt idx="1070">
                  <c:v>155</c:v>
                </c:pt>
                <c:pt idx="1071">
                  <c:v>155</c:v>
                </c:pt>
                <c:pt idx="1072">
                  <c:v>156</c:v>
                </c:pt>
                <c:pt idx="1073">
                  <c:v>156</c:v>
                </c:pt>
                <c:pt idx="1074">
                  <c:v>156</c:v>
                </c:pt>
                <c:pt idx="1075">
                  <c:v>155.5</c:v>
                </c:pt>
                <c:pt idx="1076">
                  <c:v>155.5</c:v>
                </c:pt>
                <c:pt idx="1077">
                  <c:v>154.75</c:v>
                </c:pt>
                <c:pt idx="1078">
                  <c:v>154.75</c:v>
                </c:pt>
                <c:pt idx="1079">
                  <c:v>147.833984375</c:v>
                </c:pt>
                <c:pt idx="1080">
                  <c:v>147.833984375</c:v>
                </c:pt>
                <c:pt idx="1081">
                  <c:v>135.2529296875</c:v>
                </c:pt>
                <c:pt idx="1082">
                  <c:v>135.2529296875</c:v>
                </c:pt>
                <c:pt idx="1083">
                  <c:v>124.62646484375</c:v>
                </c:pt>
                <c:pt idx="1084">
                  <c:v>124.62646484375</c:v>
                </c:pt>
                <c:pt idx="1085">
                  <c:v>174.619140625</c:v>
                </c:pt>
                <c:pt idx="1086">
                  <c:v>174.619140625</c:v>
                </c:pt>
                <c:pt idx="1087">
                  <c:v>160.80078125</c:v>
                </c:pt>
                <c:pt idx="1088">
                  <c:v>160.80078125</c:v>
                </c:pt>
                <c:pt idx="1089">
                  <c:v>157.75</c:v>
                </c:pt>
                <c:pt idx="1090">
                  <c:v>157.75</c:v>
                </c:pt>
                <c:pt idx="1091">
                  <c:v>157</c:v>
                </c:pt>
                <c:pt idx="1092">
                  <c:v>157</c:v>
                </c:pt>
                <c:pt idx="1093">
                  <c:v>157</c:v>
                </c:pt>
                <c:pt idx="1094">
                  <c:v>158.5</c:v>
                </c:pt>
                <c:pt idx="1095">
                  <c:v>158.5</c:v>
                </c:pt>
                <c:pt idx="1096">
                  <c:v>158</c:v>
                </c:pt>
                <c:pt idx="1097">
                  <c:v>158</c:v>
                </c:pt>
                <c:pt idx="1098">
                  <c:v>158</c:v>
                </c:pt>
                <c:pt idx="1099">
                  <c:v>159</c:v>
                </c:pt>
                <c:pt idx="1100">
                  <c:v>159</c:v>
                </c:pt>
                <c:pt idx="1101">
                  <c:v>159</c:v>
                </c:pt>
                <c:pt idx="1102">
                  <c:v>158.5</c:v>
                </c:pt>
                <c:pt idx="1103">
                  <c:v>158.5</c:v>
                </c:pt>
                <c:pt idx="1104">
                  <c:v>157.75</c:v>
                </c:pt>
                <c:pt idx="1105">
                  <c:v>157.75</c:v>
                </c:pt>
                <c:pt idx="1106">
                  <c:v>163.8515625</c:v>
                </c:pt>
                <c:pt idx="1107">
                  <c:v>163.8515625</c:v>
                </c:pt>
                <c:pt idx="1108">
                  <c:v>160.5</c:v>
                </c:pt>
                <c:pt idx="1109">
                  <c:v>160.5</c:v>
                </c:pt>
                <c:pt idx="1110">
                  <c:v>160</c:v>
                </c:pt>
                <c:pt idx="1111">
                  <c:v>160</c:v>
                </c:pt>
                <c:pt idx="1112">
                  <c:v>160</c:v>
                </c:pt>
                <c:pt idx="1113">
                  <c:v>161</c:v>
                </c:pt>
                <c:pt idx="1114">
                  <c:v>161</c:v>
                </c:pt>
                <c:pt idx="1115">
                  <c:v>161</c:v>
                </c:pt>
                <c:pt idx="1116">
                  <c:v>160.5</c:v>
                </c:pt>
                <c:pt idx="1117">
                  <c:v>160.5</c:v>
                </c:pt>
                <c:pt idx="1118">
                  <c:v>167.203125</c:v>
                </c:pt>
                <c:pt idx="1119">
                  <c:v>167.203125</c:v>
                </c:pt>
                <c:pt idx="1120">
                  <c:v>163.90625</c:v>
                </c:pt>
                <c:pt idx="1121">
                  <c:v>163.90625</c:v>
                </c:pt>
                <c:pt idx="1122">
                  <c:v>162</c:v>
                </c:pt>
                <c:pt idx="1123">
                  <c:v>162</c:v>
                </c:pt>
                <c:pt idx="1124">
                  <c:v>162</c:v>
                </c:pt>
                <c:pt idx="1125">
                  <c:v>165.8125</c:v>
                </c:pt>
                <c:pt idx="1126">
                  <c:v>165.8125</c:v>
                </c:pt>
                <c:pt idx="1127">
                  <c:v>163.875</c:v>
                </c:pt>
                <c:pt idx="1128">
                  <c:v>163.875</c:v>
                </c:pt>
                <c:pt idx="1129">
                  <c:v>163</c:v>
                </c:pt>
                <c:pt idx="1130">
                  <c:v>163</c:v>
                </c:pt>
                <c:pt idx="1131">
                  <c:v>163</c:v>
                </c:pt>
                <c:pt idx="1132">
                  <c:v>164.75</c:v>
                </c:pt>
                <c:pt idx="1133">
                  <c:v>164.75</c:v>
                </c:pt>
                <c:pt idx="1134">
                  <c:v>164</c:v>
                </c:pt>
                <c:pt idx="1135">
                  <c:v>164</c:v>
                </c:pt>
                <c:pt idx="1136">
                  <c:v>164</c:v>
                </c:pt>
                <c:pt idx="1137">
                  <c:v>165.5</c:v>
                </c:pt>
                <c:pt idx="1138">
                  <c:v>165.5</c:v>
                </c:pt>
                <c:pt idx="1139">
                  <c:v>165</c:v>
                </c:pt>
                <c:pt idx="1140">
                  <c:v>165</c:v>
                </c:pt>
                <c:pt idx="1141">
                  <c:v>165</c:v>
                </c:pt>
                <c:pt idx="1142">
                  <c:v>166</c:v>
                </c:pt>
                <c:pt idx="1143">
                  <c:v>166</c:v>
                </c:pt>
                <c:pt idx="1144">
                  <c:v>166</c:v>
                </c:pt>
                <c:pt idx="1145">
                  <c:v>165.5</c:v>
                </c:pt>
                <c:pt idx="1146">
                  <c:v>165.5</c:v>
                </c:pt>
                <c:pt idx="1147">
                  <c:v>164.75</c:v>
                </c:pt>
                <c:pt idx="1148">
                  <c:v>164.75</c:v>
                </c:pt>
                <c:pt idx="1149">
                  <c:v>163.875</c:v>
                </c:pt>
                <c:pt idx="1150">
                  <c:v>163.875</c:v>
                </c:pt>
                <c:pt idx="1151">
                  <c:v>167.75</c:v>
                </c:pt>
                <c:pt idx="1152">
                  <c:v>167.75</c:v>
                </c:pt>
                <c:pt idx="1153">
                  <c:v>167</c:v>
                </c:pt>
                <c:pt idx="1154">
                  <c:v>167</c:v>
                </c:pt>
                <c:pt idx="1155">
                  <c:v>167</c:v>
                </c:pt>
                <c:pt idx="1156">
                  <c:v>168.5</c:v>
                </c:pt>
                <c:pt idx="1157">
                  <c:v>168.5</c:v>
                </c:pt>
                <c:pt idx="1158">
                  <c:v>168</c:v>
                </c:pt>
                <c:pt idx="1159">
                  <c:v>168</c:v>
                </c:pt>
                <c:pt idx="1160">
                  <c:v>168</c:v>
                </c:pt>
                <c:pt idx="1161">
                  <c:v>169</c:v>
                </c:pt>
                <c:pt idx="1162">
                  <c:v>169</c:v>
                </c:pt>
                <c:pt idx="1163">
                  <c:v>169</c:v>
                </c:pt>
                <c:pt idx="1164">
                  <c:v>168.5</c:v>
                </c:pt>
                <c:pt idx="1165">
                  <c:v>168.5</c:v>
                </c:pt>
                <c:pt idx="1166">
                  <c:v>167.75</c:v>
                </c:pt>
                <c:pt idx="1167">
                  <c:v>167.75</c:v>
                </c:pt>
                <c:pt idx="1168">
                  <c:v>165.8125</c:v>
                </c:pt>
                <c:pt idx="1169">
                  <c:v>165.8125</c:v>
                </c:pt>
                <c:pt idx="1170">
                  <c:v>163.90625</c:v>
                </c:pt>
                <c:pt idx="1171">
                  <c:v>163.90625</c:v>
                </c:pt>
                <c:pt idx="1172">
                  <c:v>170.5</c:v>
                </c:pt>
                <c:pt idx="1173">
                  <c:v>170.5</c:v>
                </c:pt>
                <c:pt idx="1174">
                  <c:v>170</c:v>
                </c:pt>
                <c:pt idx="1175">
                  <c:v>170</c:v>
                </c:pt>
                <c:pt idx="1176">
                  <c:v>170</c:v>
                </c:pt>
                <c:pt idx="1177">
                  <c:v>171</c:v>
                </c:pt>
                <c:pt idx="1178">
                  <c:v>171</c:v>
                </c:pt>
                <c:pt idx="1179">
                  <c:v>171</c:v>
                </c:pt>
                <c:pt idx="1180">
                  <c:v>170.5</c:v>
                </c:pt>
                <c:pt idx="1181">
                  <c:v>170.5</c:v>
                </c:pt>
                <c:pt idx="1182">
                  <c:v>167.203125</c:v>
                </c:pt>
                <c:pt idx="1183">
                  <c:v>167.203125</c:v>
                </c:pt>
                <c:pt idx="1184">
                  <c:v>163.8515625</c:v>
                </c:pt>
                <c:pt idx="1185">
                  <c:v>163.8515625</c:v>
                </c:pt>
                <c:pt idx="1186">
                  <c:v>160.80078125</c:v>
                </c:pt>
                <c:pt idx="1187">
                  <c:v>160.80078125</c:v>
                </c:pt>
                <c:pt idx="1188">
                  <c:v>188.4375</c:v>
                </c:pt>
                <c:pt idx="1189">
                  <c:v>188.4375</c:v>
                </c:pt>
                <c:pt idx="1190">
                  <c:v>175.1796875</c:v>
                </c:pt>
                <c:pt idx="1191">
                  <c:v>175.1796875</c:v>
                </c:pt>
                <c:pt idx="1192">
                  <c:v>172.5</c:v>
                </c:pt>
                <c:pt idx="1193">
                  <c:v>172.5</c:v>
                </c:pt>
                <c:pt idx="1194">
                  <c:v>172</c:v>
                </c:pt>
                <c:pt idx="1195">
                  <c:v>172</c:v>
                </c:pt>
                <c:pt idx="1196">
                  <c:v>172</c:v>
                </c:pt>
                <c:pt idx="1197">
                  <c:v>173</c:v>
                </c:pt>
                <c:pt idx="1198">
                  <c:v>173</c:v>
                </c:pt>
                <c:pt idx="1199">
                  <c:v>173</c:v>
                </c:pt>
                <c:pt idx="1200">
                  <c:v>172.5</c:v>
                </c:pt>
                <c:pt idx="1201">
                  <c:v>172.5</c:v>
                </c:pt>
                <c:pt idx="1202">
                  <c:v>177.859375</c:v>
                </c:pt>
                <c:pt idx="1203">
                  <c:v>177.859375</c:v>
                </c:pt>
                <c:pt idx="1204">
                  <c:v>174.96875</c:v>
                </c:pt>
                <c:pt idx="1205">
                  <c:v>174.96875</c:v>
                </c:pt>
                <c:pt idx="1206">
                  <c:v>174</c:v>
                </c:pt>
                <c:pt idx="1207">
                  <c:v>174</c:v>
                </c:pt>
                <c:pt idx="1208">
                  <c:v>174</c:v>
                </c:pt>
                <c:pt idx="1209">
                  <c:v>175.9375</c:v>
                </c:pt>
                <c:pt idx="1210">
                  <c:v>175.9375</c:v>
                </c:pt>
                <c:pt idx="1211">
                  <c:v>175</c:v>
                </c:pt>
                <c:pt idx="1212">
                  <c:v>175</c:v>
                </c:pt>
                <c:pt idx="1213">
                  <c:v>175</c:v>
                </c:pt>
                <c:pt idx="1214">
                  <c:v>176.875</c:v>
                </c:pt>
                <c:pt idx="1215">
                  <c:v>176.875</c:v>
                </c:pt>
                <c:pt idx="1216">
                  <c:v>176</c:v>
                </c:pt>
                <c:pt idx="1217">
                  <c:v>176</c:v>
                </c:pt>
                <c:pt idx="1218">
                  <c:v>176</c:v>
                </c:pt>
                <c:pt idx="1219">
                  <c:v>177.75</c:v>
                </c:pt>
                <c:pt idx="1220">
                  <c:v>177.75</c:v>
                </c:pt>
                <c:pt idx="1221">
                  <c:v>177</c:v>
                </c:pt>
                <c:pt idx="1222">
                  <c:v>177</c:v>
                </c:pt>
                <c:pt idx="1223">
                  <c:v>177</c:v>
                </c:pt>
                <c:pt idx="1224">
                  <c:v>178.5</c:v>
                </c:pt>
                <c:pt idx="1225">
                  <c:v>178.5</c:v>
                </c:pt>
                <c:pt idx="1226">
                  <c:v>178</c:v>
                </c:pt>
                <c:pt idx="1227">
                  <c:v>178</c:v>
                </c:pt>
                <c:pt idx="1228">
                  <c:v>178</c:v>
                </c:pt>
                <c:pt idx="1229">
                  <c:v>179</c:v>
                </c:pt>
                <c:pt idx="1230">
                  <c:v>179</c:v>
                </c:pt>
                <c:pt idx="1231">
                  <c:v>179</c:v>
                </c:pt>
                <c:pt idx="1232">
                  <c:v>178.5</c:v>
                </c:pt>
                <c:pt idx="1233">
                  <c:v>178.5</c:v>
                </c:pt>
                <c:pt idx="1234">
                  <c:v>177.75</c:v>
                </c:pt>
                <c:pt idx="1235">
                  <c:v>177.75</c:v>
                </c:pt>
                <c:pt idx="1236">
                  <c:v>176.875</c:v>
                </c:pt>
                <c:pt idx="1237">
                  <c:v>176.875</c:v>
                </c:pt>
                <c:pt idx="1238">
                  <c:v>175.9375</c:v>
                </c:pt>
                <c:pt idx="1239">
                  <c:v>175.9375</c:v>
                </c:pt>
                <c:pt idx="1240">
                  <c:v>174.96875</c:v>
                </c:pt>
                <c:pt idx="1241">
                  <c:v>174.96875</c:v>
                </c:pt>
                <c:pt idx="1242">
                  <c:v>180.75</c:v>
                </c:pt>
                <c:pt idx="1243">
                  <c:v>180.75</c:v>
                </c:pt>
                <c:pt idx="1244">
                  <c:v>180</c:v>
                </c:pt>
                <c:pt idx="1245">
                  <c:v>180</c:v>
                </c:pt>
                <c:pt idx="1246">
                  <c:v>180</c:v>
                </c:pt>
                <c:pt idx="1247">
                  <c:v>181.5</c:v>
                </c:pt>
                <c:pt idx="1248">
                  <c:v>181.5</c:v>
                </c:pt>
                <c:pt idx="1249">
                  <c:v>181</c:v>
                </c:pt>
                <c:pt idx="1250">
                  <c:v>181</c:v>
                </c:pt>
                <c:pt idx="1251">
                  <c:v>181</c:v>
                </c:pt>
                <c:pt idx="1252">
                  <c:v>182</c:v>
                </c:pt>
                <c:pt idx="1253">
                  <c:v>182</c:v>
                </c:pt>
                <c:pt idx="1254">
                  <c:v>182</c:v>
                </c:pt>
                <c:pt idx="1255">
                  <c:v>181.5</c:v>
                </c:pt>
                <c:pt idx="1256">
                  <c:v>181.5</c:v>
                </c:pt>
                <c:pt idx="1257">
                  <c:v>180.75</c:v>
                </c:pt>
                <c:pt idx="1258">
                  <c:v>180.75</c:v>
                </c:pt>
                <c:pt idx="1259">
                  <c:v>177.859375</c:v>
                </c:pt>
                <c:pt idx="1260">
                  <c:v>177.859375</c:v>
                </c:pt>
                <c:pt idx="1261">
                  <c:v>175.1796875</c:v>
                </c:pt>
                <c:pt idx="1262">
                  <c:v>175.1796875</c:v>
                </c:pt>
                <c:pt idx="1263">
                  <c:v>201.6953125</c:v>
                </c:pt>
                <c:pt idx="1264">
                  <c:v>201.6953125</c:v>
                </c:pt>
                <c:pt idx="1265">
                  <c:v>192.203125</c:v>
                </c:pt>
                <c:pt idx="1266">
                  <c:v>192.203125</c:v>
                </c:pt>
                <c:pt idx="1267">
                  <c:v>186.4375</c:v>
                </c:pt>
                <c:pt idx="1268">
                  <c:v>186.4375</c:v>
                </c:pt>
                <c:pt idx="1269">
                  <c:v>183.9375</c:v>
                </c:pt>
                <c:pt idx="1270">
                  <c:v>183.9375</c:v>
                </c:pt>
                <c:pt idx="1271">
                  <c:v>183</c:v>
                </c:pt>
                <c:pt idx="1272">
                  <c:v>183</c:v>
                </c:pt>
                <c:pt idx="1273">
                  <c:v>183</c:v>
                </c:pt>
                <c:pt idx="1274">
                  <c:v>184.875</c:v>
                </c:pt>
                <c:pt idx="1275">
                  <c:v>184.875</c:v>
                </c:pt>
                <c:pt idx="1276">
                  <c:v>184</c:v>
                </c:pt>
                <c:pt idx="1277">
                  <c:v>184</c:v>
                </c:pt>
                <c:pt idx="1278">
                  <c:v>184</c:v>
                </c:pt>
                <c:pt idx="1279">
                  <c:v>185.75</c:v>
                </c:pt>
                <c:pt idx="1280">
                  <c:v>185.75</c:v>
                </c:pt>
                <c:pt idx="1281">
                  <c:v>185</c:v>
                </c:pt>
                <c:pt idx="1282">
                  <c:v>185</c:v>
                </c:pt>
                <c:pt idx="1283">
                  <c:v>185</c:v>
                </c:pt>
                <c:pt idx="1284">
                  <c:v>186.5</c:v>
                </c:pt>
                <c:pt idx="1285">
                  <c:v>186.5</c:v>
                </c:pt>
                <c:pt idx="1286">
                  <c:v>186</c:v>
                </c:pt>
                <c:pt idx="1287">
                  <c:v>186</c:v>
                </c:pt>
                <c:pt idx="1288">
                  <c:v>186</c:v>
                </c:pt>
                <c:pt idx="1289">
                  <c:v>187</c:v>
                </c:pt>
                <c:pt idx="1290">
                  <c:v>187</c:v>
                </c:pt>
                <c:pt idx="1291">
                  <c:v>187</c:v>
                </c:pt>
                <c:pt idx="1292">
                  <c:v>186.5</c:v>
                </c:pt>
                <c:pt idx="1293">
                  <c:v>186.5</c:v>
                </c:pt>
                <c:pt idx="1294">
                  <c:v>185.75</c:v>
                </c:pt>
                <c:pt idx="1295">
                  <c:v>185.75</c:v>
                </c:pt>
                <c:pt idx="1296">
                  <c:v>184.875</c:v>
                </c:pt>
                <c:pt idx="1297">
                  <c:v>184.875</c:v>
                </c:pt>
                <c:pt idx="1298">
                  <c:v>183.9375</c:v>
                </c:pt>
                <c:pt idx="1299">
                  <c:v>183.9375</c:v>
                </c:pt>
                <c:pt idx="1300">
                  <c:v>188.9375</c:v>
                </c:pt>
                <c:pt idx="1301">
                  <c:v>188.9375</c:v>
                </c:pt>
                <c:pt idx="1302">
                  <c:v>188</c:v>
                </c:pt>
                <c:pt idx="1303">
                  <c:v>188</c:v>
                </c:pt>
                <c:pt idx="1304">
                  <c:v>188</c:v>
                </c:pt>
                <c:pt idx="1305">
                  <c:v>189.875</c:v>
                </c:pt>
                <c:pt idx="1306">
                  <c:v>189.875</c:v>
                </c:pt>
                <c:pt idx="1307">
                  <c:v>189</c:v>
                </c:pt>
                <c:pt idx="1308">
                  <c:v>189</c:v>
                </c:pt>
                <c:pt idx="1309">
                  <c:v>189</c:v>
                </c:pt>
                <c:pt idx="1310">
                  <c:v>190.75</c:v>
                </c:pt>
                <c:pt idx="1311">
                  <c:v>190.75</c:v>
                </c:pt>
                <c:pt idx="1312">
                  <c:v>190</c:v>
                </c:pt>
                <c:pt idx="1313">
                  <c:v>190</c:v>
                </c:pt>
                <c:pt idx="1314">
                  <c:v>190</c:v>
                </c:pt>
                <c:pt idx="1315">
                  <c:v>191.5</c:v>
                </c:pt>
                <c:pt idx="1316">
                  <c:v>191.5</c:v>
                </c:pt>
                <c:pt idx="1317">
                  <c:v>191</c:v>
                </c:pt>
                <c:pt idx="1318">
                  <c:v>191</c:v>
                </c:pt>
                <c:pt idx="1319">
                  <c:v>191</c:v>
                </c:pt>
                <c:pt idx="1320">
                  <c:v>192</c:v>
                </c:pt>
                <c:pt idx="1321">
                  <c:v>192</c:v>
                </c:pt>
                <c:pt idx="1322">
                  <c:v>192</c:v>
                </c:pt>
                <c:pt idx="1323">
                  <c:v>191.5</c:v>
                </c:pt>
                <c:pt idx="1324">
                  <c:v>191.5</c:v>
                </c:pt>
                <c:pt idx="1325">
                  <c:v>190.75</c:v>
                </c:pt>
                <c:pt idx="1326">
                  <c:v>190.75</c:v>
                </c:pt>
                <c:pt idx="1327">
                  <c:v>189.875</c:v>
                </c:pt>
                <c:pt idx="1328">
                  <c:v>189.875</c:v>
                </c:pt>
                <c:pt idx="1329">
                  <c:v>188.9375</c:v>
                </c:pt>
                <c:pt idx="1330">
                  <c:v>188.9375</c:v>
                </c:pt>
                <c:pt idx="1331">
                  <c:v>186.4375</c:v>
                </c:pt>
                <c:pt idx="1332">
                  <c:v>186.4375</c:v>
                </c:pt>
                <c:pt idx="1333">
                  <c:v>197.96875</c:v>
                </c:pt>
                <c:pt idx="1334">
                  <c:v>197.96875</c:v>
                </c:pt>
                <c:pt idx="1335">
                  <c:v>195.25</c:v>
                </c:pt>
                <c:pt idx="1336">
                  <c:v>195.25</c:v>
                </c:pt>
                <c:pt idx="1337">
                  <c:v>193.75</c:v>
                </c:pt>
                <c:pt idx="1338">
                  <c:v>193.75</c:v>
                </c:pt>
                <c:pt idx="1339">
                  <c:v>193</c:v>
                </c:pt>
                <c:pt idx="1340">
                  <c:v>193</c:v>
                </c:pt>
                <c:pt idx="1341">
                  <c:v>193</c:v>
                </c:pt>
                <c:pt idx="1342">
                  <c:v>194.5</c:v>
                </c:pt>
                <c:pt idx="1343">
                  <c:v>194.5</c:v>
                </c:pt>
                <c:pt idx="1344">
                  <c:v>194</c:v>
                </c:pt>
                <c:pt idx="1345">
                  <c:v>194</c:v>
                </c:pt>
                <c:pt idx="1346">
                  <c:v>194</c:v>
                </c:pt>
                <c:pt idx="1347">
                  <c:v>195</c:v>
                </c:pt>
                <c:pt idx="1348">
                  <c:v>195</c:v>
                </c:pt>
                <c:pt idx="1349">
                  <c:v>195</c:v>
                </c:pt>
                <c:pt idx="1350">
                  <c:v>194.5</c:v>
                </c:pt>
                <c:pt idx="1351">
                  <c:v>194.5</c:v>
                </c:pt>
                <c:pt idx="1352">
                  <c:v>193.75</c:v>
                </c:pt>
                <c:pt idx="1353">
                  <c:v>193.75</c:v>
                </c:pt>
                <c:pt idx="1354">
                  <c:v>196.75</c:v>
                </c:pt>
                <c:pt idx="1355">
                  <c:v>196.75</c:v>
                </c:pt>
                <c:pt idx="1356">
                  <c:v>196</c:v>
                </c:pt>
                <c:pt idx="1357">
                  <c:v>196</c:v>
                </c:pt>
                <c:pt idx="1358">
                  <c:v>196</c:v>
                </c:pt>
                <c:pt idx="1359">
                  <c:v>197.5</c:v>
                </c:pt>
                <c:pt idx="1360">
                  <c:v>197.5</c:v>
                </c:pt>
                <c:pt idx="1361">
                  <c:v>197</c:v>
                </c:pt>
                <c:pt idx="1362">
                  <c:v>197</c:v>
                </c:pt>
                <c:pt idx="1363">
                  <c:v>197</c:v>
                </c:pt>
                <c:pt idx="1364">
                  <c:v>198</c:v>
                </c:pt>
                <c:pt idx="1365">
                  <c:v>198</c:v>
                </c:pt>
                <c:pt idx="1366">
                  <c:v>198</c:v>
                </c:pt>
                <c:pt idx="1367">
                  <c:v>197.5</c:v>
                </c:pt>
                <c:pt idx="1368">
                  <c:v>197.5</c:v>
                </c:pt>
                <c:pt idx="1369">
                  <c:v>196.75</c:v>
                </c:pt>
                <c:pt idx="1370">
                  <c:v>196.75</c:v>
                </c:pt>
                <c:pt idx="1371">
                  <c:v>195.25</c:v>
                </c:pt>
                <c:pt idx="1372">
                  <c:v>195.25</c:v>
                </c:pt>
                <c:pt idx="1373">
                  <c:v>200.6875</c:v>
                </c:pt>
                <c:pt idx="1374">
                  <c:v>200.6875</c:v>
                </c:pt>
                <c:pt idx="1375">
                  <c:v>199.5</c:v>
                </c:pt>
                <c:pt idx="1376">
                  <c:v>199.5</c:v>
                </c:pt>
                <c:pt idx="1377">
                  <c:v>199</c:v>
                </c:pt>
                <c:pt idx="1378">
                  <c:v>199</c:v>
                </c:pt>
                <c:pt idx="1379">
                  <c:v>199</c:v>
                </c:pt>
                <c:pt idx="1380">
                  <c:v>200</c:v>
                </c:pt>
                <c:pt idx="1381">
                  <c:v>200</c:v>
                </c:pt>
                <c:pt idx="1382">
                  <c:v>200</c:v>
                </c:pt>
                <c:pt idx="1383">
                  <c:v>199.5</c:v>
                </c:pt>
                <c:pt idx="1384">
                  <c:v>199.5</c:v>
                </c:pt>
                <c:pt idx="1385">
                  <c:v>201.875</c:v>
                </c:pt>
                <c:pt idx="1386">
                  <c:v>201.875</c:v>
                </c:pt>
                <c:pt idx="1387">
                  <c:v>201</c:v>
                </c:pt>
                <c:pt idx="1388">
                  <c:v>201</c:v>
                </c:pt>
                <c:pt idx="1389">
                  <c:v>201</c:v>
                </c:pt>
                <c:pt idx="1390">
                  <c:v>202.75</c:v>
                </c:pt>
                <c:pt idx="1391">
                  <c:v>202.75</c:v>
                </c:pt>
                <c:pt idx="1392">
                  <c:v>202</c:v>
                </c:pt>
                <c:pt idx="1393">
                  <c:v>202</c:v>
                </c:pt>
                <c:pt idx="1394">
                  <c:v>202</c:v>
                </c:pt>
                <c:pt idx="1395">
                  <c:v>203.5</c:v>
                </c:pt>
                <c:pt idx="1396">
                  <c:v>203.5</c:v>
                </c:pt>
                <c:pt idx="1397">
                  <c:v>203</c:v>
                </c:pt>
                <c:pt idx="1398">
                  <c:v>203</c:v>
                </c:pt>
                <c:pt idx="1399">
                  <c:v>203</c:v>
                </c:pt>
                <c:pt idx="1400">
                  <c:v>204</c:v>
                </c:pt>
                <c:pt idx="1401">
                  <c:v>204</c:v>
                </c:pt>
                <c:pt idx="1402">
                  <c:v>204</c:v>
                </c:pt>
                <c:pt idx="1403">
                  <c:v>203.5</c:v>
                </c:pt>
                <c:pt idx="1404">
                  <c:v>203.5</c:v>
                </c:pt>
                <c:pt idx="1405">
                  <c:v>202.75</c:v>
                </c:pt>
                <c:pt idx="1406">
                  <c:v>202.75</c:v>
                </c:pt>
                <c:pt idx="1407">
                  <c:v>201.875</c:v>
                </c:pt>
                <c:pt idx="1408">
                  <c:v>201.875</c:v>
                </c:pt>
                <c:pt idx="1409">
                  <c:v>200.6875</c:v>
                </c:pt>
                <c:pt idx="1410">
                  <c:v>200.6875</c:v>
                </c:pt>
                <c:pt idx="1411">
                  <c:v>197.96875</c:v>
                </c:pt>
                <c:pt idx="1412">
                  <c:v>197.96875</c:v>
                </c:pt>
                <c:pt idx="1413">
                  <c:v>192.203125</c:v>
                </c:pt>
                <c:pt idx="1414">
                  <c:v>192.203125</c:v>
                </c:pt>
                <c:pt idx="1415">
                  <c:v>211.1875</c:v>
                </c:pt>
                <c:pt idx="1416">
                  <c:v>211.1875</c:v>
                </c:pt>
                <c:pt idx="1417">
                  <c:v>205.5</c:v>
                </c:pt>
                <c:pt idx="1418">
                  <c:v>205.5</c:v>
                </c:pt>
                <c:pt idx="1419">
                  <c:v>205</c:v>
                </c:pt>
                <c:pt idx="1420">
                  <c:v>205</c:v>
                </c:pt>
                <c:pt idx="1421">
                  <c:v>205</c:v>
                </c:pt>
                <c:pt idx="1422">
                  <c:v>206</c:v>
                </c:pt>
                <c:pt idx="1423">
                  <c:v>206</c:v>
                </c:pt>
                <c:pt idx="1424">
                  <c:v>206</c:v>
                </c:pt>
                <c:pt idx="1425">
                  <c:v>205.5</c:v>
                </c:pt>
                <c:pt idx="1426">
                  <c:v>205.5</c:v>
                </c:pt>
                <c:pt idx="1427">
                  <c:v>216.875</c:v>
                </c:pt>
                <c:pt idx="1428">
                  <c:v>216.875</c:v>
                </c:pt>
                <c:pt idx="1429">
                  <c:v>210.59375</c:v>
                </c:pt>
                <c:pt idx="1430">
                  <c:v>210.59375</c:v>
                </c:pt>
                <c:pt idx="1431">
                  <c:v>207.9375</c:v>
                </c:pt>
                <c:pt idx="1432">
                  <c:v>207.9375</c:v>
                </c:pt>
                <c:pt idx="1433">
                  <c:v>207</c:v>
                </c:pt>
                <c:pt idx="1434">
                  <c:v>207</c:v>
                </c:pt>
                <c:pt idx="1435">
                  <c:v>207</c:v>
                </c:pt>
                <c:pt idx="1436">
                  <c:v>208.875</c:v>
                </c:pt>
                <c:pt idx="1437">
                  <c:v>208.875</c:v>
                </c:pt>
                <c:pt idx="1438">
                  <c:v>208</c:v>
                </c:pt>
                <c:pt idx="1439">
                  <c:v>208</c:v>
                </c:pt>
                <c:pt idx="1440">
                  <c:v>208</c:v>
                </c:pt>
                <c:pt idx="1441">
                  <c:v>209.75</c:v>
                </c:pt>
                <c:pt idx="1442">
                  <c:v>209.75</c:v>
                </c:pt>
                <c:pt idx="1443">
                  <c:v>209</c:v>
                </c:pt>
                <c:pt idx="1444">
                  <c:v>209</c:v>
                </c:pt>
                <c:pt idx="1445">
                  <c:v>209</c:v>
                </c:pt>
                <c:pt idx="1446">
                  <c:v>210.5</c:v>
                </c:pt>
                <c:pt idx="1447">
                  <c:v>210.5</c:v>
                </c:pt>
                <c:pt idx="1448">
                  <c:v>210</c:v>
                </c:pt>
                <c:pt idx="1449">
                  <c:v>210</c:v>
                </c:pt>
                <c:pt idx="1450">
                  <c:v>210</c:v>
                </c:pt>
                <c:pt idx="1451">
                  <c:v>211</c:v>
                </c:pt>
                <c:pt idx="1452">
                  <c:v>211</c:v>
                </c:pt>
                <c:pt idx="1453">
                  <c:v>211</c:v>
                </c:pt>
                <c:pt idx="1454">
                  <c:v>210.5</c:v>
                </c:pt>
                <c:pt idx="1455">
                  <c:v>210.5</c:v>
                </c:pt>
                <c:pt idx="1456">
                  <c:v>209.75</c:v>
                </c:pt>
                <c:pt idx="1457">
                  <c:v>209.75</c:v>
                </c:pt>
                <c:pt idx="1458">
                  <c:v>208.875</c:v>
                </c:pt>
                <c:pt idx="1459">
                  <c:v>208.875</c:v>
                </c:pt>
                <c:pt idx="1460">
                  <c:v>207.9375</c:v>
                </c:pt>
                <c:pt idx="1461">
                  <c:v>207.9375</c:v>
                </c:pt>
                <c:pt idx="1462">
                  <c:v>213.25</c:v>
                </c:pt>
                <c:pt idx="1463">
                  <c:v>213.25</c:v>
                </c:pt>
                <c:pt idx="1464">
                  <c:v>212</c:v>
                </c:pt>
                <c:pt idx="1465">
                  <c:v>212</c:v>
                </c:pt>
                <c:pt idx="1466">
                  <c:v>212</c:v>
                </c:pt>
                <c:pt idx="1467">
                  <c:v>214.5</c:v>
                </c:pt>
                <c:pt idx="1468">
                  <c:v>214.5</c:v>
                </c:pt>
                <c:pt idx="1469">
                  <c:v>213.5</c:v>
                </c:pt>
                <c:pt idx="1470">
                  <c:v>213.5</c:v>
                </c:pt>
                <c:pt idx="1471">
                  <c:v>213</c:v>
                </c:pt>
                <c:pt idx="1472">
                  <c:v>213</c:v>
                </c:pt>
                <c:pt idx="1473">
                  <c:v>213</c:v>
                </c:pt>
                <c:pt idx="1474">
                  <c:v>214</c:v>
                </c:pt>
                <c:pt idx="1475">
                  <c:v>214</c:v>
                </c:pt>
                <c:pt idx="1476">
                  <c:v>214</c:v>
                </c:pt>
                <c:pt idx="1477">
                  <c:v>213.5</c:v>
                </c:pt>
                <c:pt idx="1478">
                  <c:v>213.5</c:v>
                </c:pt>
                <c:pt idx="1479">
                  <c:v>215.5</c:v>
                </c:pt>
                <c:pt idx="1480">
                  <c:v>215.5</c:v>
                </c:pt>
                <c:pt idx="1481">
                  <c:v>215</c:v>
                </c:pt>
                <c:pt idx="1482">
                  <c:v>215</c:v>
                </c:pt>
                <c:pt idx="1483">
                  <c:v>215</c:v>
                </c:pt>
                <c:pt idx="1484">
                  <c:v>216</c:v>
                </c:pt>
                <c:pt idx="1485">
                  <c:v>216</c:v>
                </c:pt>
                <c:pt idx="1486">
                  <c:v>216</c:v>
                </c:pt>
                <c:pt idx="1487">
                  <c:v>215.5</c:v>
                </c:pt>
                <c:pt idx="1488">
                  <c:v>215.5</c:v>
                </c:pt>
                <c:pt idx="1489">
                  <c:v>214.5</c:v>
                </c:pt>
                <c:pt idx="1490">
                  <c:v>214.5</c:v>
                </c:pt>
                <c:pt idx="1491">
                  <c:v>213.25</c:v>
                </c:pt>
                <c:pt idx="1492">
                  <c:v>213.25</c:v>
                </c:pt>
                <c:pt idx="1493">
                  <c:v>210.59375</c:v>
                </c:pt>
                <c:pt idx="1494">
                  <c:v>210.59375</c:v>
                </c:pt>
                <c:pt idx="1495">
                  <c:v>223.15625</c:v>
                </c:pt>
                <c:pt idx="1496">
                  <c:v>223.15625</c:v>
                </c:pt>
                <c:pt idx="1497">
                  <c:v>219.6875</c:v>
                </c:pt>
                <c:pt idx="1498">
                  <c:v>219.6875</c:v>
                </c:pt>
                <c:pt idx="1499">
                  <c:v>217.75</c:v>
                </c:pt>
                <c:pt idx="1500">
                  <c:v>217.75</c:v>
                </c:pt>
                <c:pt idx="1501">
                  <c:v>217</c:v>
                </c:pt>
                <c:pt idx="1502">
                  <c:v>217</c:v>
                </c:pt>
                <c:pt idx="1503">
                  <c:v>217</c:v>
                </c:pt>
                <c:pt idx="1504">
                  <c:v>218.5</c:v>
                </c:pt>
                <c:pt idx="1505">
                  <c:v>218.5</c:v>
                </c:pt>
                <c:pt idx="1506">
                  <c:v>218</c:v>
                </c:pt>
                <c:pt idx="1507">
                  <c:v>218</c:v>
                </c:pt>
                <c:pt idx="1508">
                  <c:v>218</c:v>
                </c:pt>
                <c:pt idx="1509">
                  <c:v>219</c:v>
                </c:pt>
                <c:pt idx="1510">
                  <c:v>219</c:v>
                </c:pt>
                <c:pt idx="1511">
                  <c:v>219</c:v>
                </c:pt>
                <c:pt idx="1512">
                  <c:v>218.5</c:v>
                </c:pt>
                <c:pt idx="1513">
                  <c:v>218.5</c:v>
                </c:pt>
                <c:pt idx="1514">
                  <c:v>217.75</c:v>
                </c:pt>
                <c:pt idx="1515">
                  <c:v>217.75</c:v>
                </c:pt>
                <c:pt idx="1516">
                  <c:v>221.625</c:v>
                </c:pt>
                <c:pt idx="1517">
                  <c:v>221.625</c:v>
                </c:pt>
                <c:pt idx="1518">
                  <c:v>220.5</c:v>
                </c:pt>
                <c:pt idx="1519">
                  <c:v>220.5</c:v>
                </c:pt>
                <c:pt idx="1520">
                  <c:v>220</c:v>
                </c:pt>
                <c:pt idx="1521">
                  <c:v>220</c:v>
                </c:pt>
                <c:pt idx="1522">
                  <c:v>220</c:v>
                </c:pt>
                <c:pt idx="1523">
                  <c:v>221</c:v>
                </c:pt>
                <c:pt idx="1524">
                  <c:v>221</c:v>
                </c:pt>
                <c:pt idx="1525">
                  <c:v>221</c:v>
                </c:pt>
                <c:pt idx="1526">
                  <c:v>220.5</c:v>
                </c:pt>
                <c:pt idx="1527">
                  <c:v>220.5</c:v>
                </c:pt>
                <c:pt idx="1528">
                  <c:v>222.75</c:v>
                </c:pt>
                <c:pt idx="1529">
                  <c:v>222.75</c:v>
                </c:pt>
                <c:pt idx="1530">
                  <c:v>222</c:v>
                </c:pt>
                <c:pt idx="1531">
                  <c:v>222</c:v>
                </c:pt>
                <c:pt idx="1532">
                  <c:v>222</c:v>
                </c:pt>
                <c:pt idx="1533">
                  <c:v>223.5</c:v>
                </c:pt>
                <c:pt idx="1534">
                  <c:v>223.5</c:v>
                </c:pt>
                <c:pt idx="1535">
                  <c:v>223</c:v>
                </c:pt>
                <c:pt idx="1536">
                  <c:v>223</c:v>
                </c:pt>
                <c:pt idx="1537">
                  <c:v>223</c:v>
                </c:pt>
                <c:pt idx="1538">
                  <c:v>224</c:v>
                </c:pt>
                <c:pt idx="1539">
                  <c:v>224</c:v>
                </c:pt>
                <c:pt idx="1540">
                  <c:v>224</c:v>
                </c:pt>
                <c:pt idx="1541">
                  <c:v>223.5</c:v>
                </c:pt>
                <c:pt idx="1542">
                  <c:v>223.5</c:v>
                </c:pt>
                <c:pt idx="1543">
                  <c:v>222.75</c:v>
                </c:pt>
                <c:pt idx="1544">
                  <c:v>222.75</c:v>
                </c:pt>
                <c:pt idx="1545">
                  <c:v>221.625</c:v>
                </c:pt>
                <c:pt idx="1546">
                  <c:v>221.625</c:v>
                </c:pt>
                <c:pt idx="1547">
                  <c:v>219.6875</c:v>
                </c:pt>
                <c:pt idx="1548">
                  <c:v>219.6875</c:v>
                </c:pt>
                <c:pt idx="1549">
                  <c:v>226.625</c:v>
                </c:pt>
                <c:pt idx="1550">
                  <c:v>226.625</c:v>
                </c:pt>
                <c:pt idx="1551">
                  <c:v>225.5</c:v>
                </c:pt>
                <c:pt idx="1552">
                  <c:v>225.5</c:v>
                </c:pt>
                <c:pt idx="1553">
                  <c:v>225</c:v>
                </c:pt>
                <c:pt idx="1554">
                  <c:v>225</c:v>
                </c:pt>
                <c:pt idx="1555">
                  <c:v>225</c:v>
                </c:pt>
                <c:pt idx="1556">
                  <c:v>226</c:v>
                </c:pt>
                <c:pt idx="1557">
                  <c:v>226</c:v>
                </c:pt>
                <c:pt idx="1558">
                  <c:v>226</c:v>
                </c:pt>
                <c:pt idx="1559">
                  <c:v>225.5</c:v>
                </c:pt>
                <c:pt idx="1560">
                  <c:v>225.5</c:v>
                </c:pt>
                <c:pt idx="1561">
                  <c:v>227.75</c:v>
                </c:pt>
                <c:pt idx="1562">
                  <c:v>227.75</c:v>
                </c:pt>
                <c:pt idx="1563">
                  <c:v>227</c:v>
                </c:pt>
                <c:pt idx="1564">
                  <c:v>227</c:v>
                </c:pt>
                <c:pt idx="1565">
                  <c:v>227</c:v>
                </c:pt>
                <c:pt idx="1566">
                  <c:v>228.5</c:v>
                </c:pt>
                <c:pt idx="1567">
                  <c:v>228.5</c:v>
                </c:pt>
                <c:pt idx="1568">
                  <c:v>228</c:v>
                </c:pt>
                <c:pt idx="1569">
                  <c:v>228</c:v>
                </c:pt>
                <c:pt idx="1570">
                  <c:v>228</c:v>
                </c:pt>
                <c:pt idx="1571">
                  <c:v>229</c:v>
                </c:pt>
                <c:pt idx="1572">
                  <c:v>229</c:v>
                </c:pt>
                <c:pt idx="1573">
                  <c:v>229</c:v>
                </c:pt>
                <c:pt idx="1574">
                  <c:v>228.5</c:v>
                </c:pt>
                <c:pt idx="1575">
                  <c:v>228.5</c:v>
                </c:pt>
                <c:pt idx="1576">
                  <c:v>227.75</c:v>
                </c:pt>
                <c:pt idx="1577">
                  <c:v>227.75</c:v>
                </c:pt>
                <c:pt idx="1578">
                  <c:v>226.625</c:v>
                </c:pt>
                <c:pt idx="1579">
                  <c:v>226.625</c:v>
                </c:pt>
                <c:pt idx="1580">
                  <c:v>223.15625</c:v>
                </c:pt>
                <c:pt idx="1581">
                  <c:v>223.15625</c:v>
                </c:pt>
                <c:pt idx="1582">
                  <c:v>216.875</c:v>
                </c:pt>
                <c:pt idx="1583">
                  <c:v>216.875</c:v>
                </c:pt>
                <c:pt idx="1584">
                  <c:v>211.1875</c:v>
                </c:pt>
                <c:pt idx="1585">
                  <c:v>211.1875</c:v>
                </c:pt>
                <c:pt idx="1586">
                  <c:v>201.6953125</c:v>
                </c:pt>
                <c:pt idx="1587">
                  <c:v>201.6953125</c:v>
                </c:pt>
                <c:pt idx="1588">
                  <c:v>188.4375</c:v>
                </c:pt>
                <c:pt idx="1589">
                  <c:v>188.4375</c:v>
                </c:pt>
                <c:pt idx="1590">
                  <c:v>174.619140625</c:v>
                </c:pt>
                <c:pt idx="1591">
                  <c:v>174.619140625</c:v>
                </c:pt>
                <c:pt idx="1592">
                  <c:v>149.622802734375</c:v>
                </c:pt>
                <c:pt idx="1593">
                  <c:v>149.622802734375</c:v>
                </c:pt>
                <c:pt idx="1594">
                  <c:v>123.5809326171875</c:v>
                </c:pt>
                <c:pt idx="1595">
                  <c:v>123.5809326171875</c:v>
                </c:pt>
                <c:pt idx="1596">
                  <c:v>67.629547119140625</c:v>
                </c:pt>
              </c:numCache>
            </c:numRef>
          </c:xVal>
          <c:yVal>
            <c:numRef>
              <c:f>XLSTAT_20220714_135157_1_HID!$B$1:$B$1597</c:f>
              <c:numCache>
                <c:formatCode>0.000</c:formatCode>
                <c:ptCount val="1597"/>
                <c:pt idx="0">
                  <c:v>91.031946257438094</c:v>
                </c:pt>
                <c:pt idx="1">
                  <c:v>91.031946257438094</c:v>
                </c:pt>
                <c:pt idx="2">
                  <c:v>4.0668401630293021</c:v>
                </c:pt>
                <c:pt idx="3">
                  <c:v>4.0668401630293021</c:v>
                </c:pt>
                <c:pt idx="4">
                  <c:v>0</c:v>
                </c:pt>
                <c:pt idx="5">
                  <c:v>4.0668401630293021</c:v>
                </c:pt>
                <c:pt idx="6">
                  <c:v>4.0668401630293021</c:v>
                </c:pt>
                <c:pt idx="7">
                  <c:v>2.0490152276904765</c:v>
                </c:pt>
                <c:pt idx="8">
                  <c:v>2.0490152276904765</c:v>
                </c:pt>
                <c:pt idx="9">
                  <c:v>0.51883896016666686</c:v>
                </c:pt>
                <c:pt idx="10">
                  <c:v>0.51883896016666686</c:v>
                </c:pt>
                <c:pt idx="11">
                  <c:v>2.0729666666666691E-2</c:v>
                </c:pt>
                <c:pt idx="12">
                  <c:v>2.0729666666666691E-2</c:v>
                </c:pt>
                <c:pt idx="13">
                  <c:v>3.3333333333333401E-6</c:v>
                </c:pt>
                <c:pt idx="14">
                  <c:v>3.3333333333333401E-6</c:v>
                </c:pt>
                <c:pt idx="15">
                  <c:v>0</c:v>
                </c:pt>
                <c:pt idx="16">
                  <c:v>3.3333333333333401E-6</c:v>
                </c:pt>
                <c:pt idx="17">
                  <c:v>3.3333333333333401E-6</c:v>
                </c:pt>
                <c:pt idx="18">
                  <c:v>0</c:v>
                </c:pt>
                <c:pt idx="19">
                  <c:v>0</c:v>
                </c:pt>
                <c:pt idx="20">
                  <c:v>0</c:v>
                </c:pt>
                <c:pt idx="21">
                  <c:v>0</c:v>
                </c:pt>
                <c:pt idx="22">
                  <c:v>0</c:v>
                </c:pt>
                <c:pt idx="23">
                  <c:v>0</c:v>
                </c:pt>
                <c:pt idx="24">
                  <c:v>0</c:v>
                </c:pt>
                <c:pt idx="25">
                  <c:v>0</c:v>
                </c:pt>
                <c:pt idx="26">
                  <c:v>3.3333333333333401E-6</c:v>
                </c:pt>
                <c:pt idx="27">
                  <c:v>3.3333333333333401E-6</c:v>
                </c:pt>
                <c:pt idx="28">
                  <c:v>2.0729666666666691E-2</c:v>
                </c:pt>
                <c:pt idx="29">
                  <c:v>2.0729666666666691E-2</c:v>
                </c:pt>
                <c:pt idx="30">
                  <c:v>8.8300000000000054E-4</c:v>
                </c:pt>
                <c:pt idx="31">
                  <c:v>8.8300000000000054E-4</c:v>
                </c:pt>
                <c:pt idx="32">
                  <c:v>0</c:v>
                </c:pt>
                <c:pt idx="33">
                  <c:v>8.8300000000000054E-4</c:v>
                </c:pt>
                <c:pt idx="34">
                  <c:v>8.8300000000000054E-4</c:v>
                </c:pt>
                <c:pt idx="35">
                  <c:v>0</c:v>
                </c:pt>
                <c:pt idx="36">
                  <c:v>8.8300000000000054E-4</c:v>
                </c:pt>
                <c:pt idx="37">
                  <c:v>8.8300000000000054E-4</c:v>
                </c:pt>
                <c:pt idx="38">
                  <c:v>2.0729666666666691E-2</c:v>
                </c:pt>
                <c:pt idx="39">
                  <c:v>2.0729666666666691E-2</c:v>
                </c:pt>
                <c:pt idx="40">
                  <c:v>0.51883896016666686</c:v>
                </c:pt>
                <c:pt idx="41">
                  <c:v>0.51883896016666686</c:v>
                </c:pt>
                <c:pt idx="42">
                  <c:v>0.25786212044444462</c:v>
                </c:pt>
                <c:pt idx="43">
                  <c:v>0.25786212044444462</c:v>
                </c:pt>
                <c:pt idx="44">
                  <c:v>9.1885000000000064E-2</c:v>
                </c:pt>
                <c:pt idx="45">
                  <c:v>9.1885000000000064E-2</c:v>
                </c:pt>
                <c:pt idx="46">
                  <c:v>1.8122666666666669E-2</c:v>
                </c:pt>
                <c:pt idx="47">
                  <c:v>1.8122666666666669E-2</c:v>
                </c:pt>
                <c:pt idx="48">
                  <c:v>0</c:v>
                </c:pt>
                <c:pt idx="49">
                  <c:v>1.8122666666666669E-2</c:v>
                </c:pt>
                <c:pt idx="50">
                  <c:v>1.8122666666666669E-2</c:v>
                </c:pt>
                <c:pt idx="51">
                  <c:v>0</c:v>
                </c:pt>
                <c:pt idx="52">
                  <c:v>0</c:v>
                </c:pt>
                <c:pt idx="53">
                  <c:v>0</c:v>
                </c:pt>
                <c:pt idx="54">
                  <c:v>0</c:v>
                </c:pt>
                <c:pt idx="55">
                  <c:v>0</c:v>
                </c:pt>
                <c:pt idx="56">
                  <c:v>0</c:v>
                </c:pt>
                <c:pt idx="57">
                  <c:v>0</c:v>
                </c:pt>
                <c:pt idx="58">
                  <c:v>0</c:v>
                </c:pt>
                <c:pt idx="59">
                  <c:v>1.8122666666666669E-2</c:v>
                </c:pt>
                <c:pt idx="60">
                  <c:v>1.8122666666666669E-2</c:v>
                </c:pt>
                <c:pt idx="61">
                  <c:v>9.1885000000000064E-2</c:v>
                </c:pt>
                <c:pt idx="62">
                  <c:v>9.1885000000000064E-2</c:v>
                </c:pt>
                <c:pt idx="63">
                  <c:v>6.8770666666666619E-2</c:v>
                </c:pt>
                <c:pt idx="64">
                  <c:v>6.8770666666666619E-2</c:v>
                </c:pt>
                <c:pt idx="65">
                  <c:v>0</c:v>
                </c:pt>
                <c:pt idx="66">
                  <c:v>6.8770666666666619E-2</c:v>
                </c:pt>
                <c:pt idx="67">
                  <c:v>6.8770666666666619E-2</c:v>
                </c:pt>
                <c:pt idx="68">
                  <c:v>0</c:v>
                </c:pt>
                <c:pt idx="69">
                  <c:v>0</c:v>
                </c:pt>
                <c:pt idx="70">
                  <c:v>0</c:v>
                </c:pt>
                <c:pt idx="71">
                  <c:v>0</c:v>
                </c:pt>
                <c:pt idx="72">
                  <c:v>0</c:v>
                </c:pt>
                <c:pt idx="73">
                  <c:v>0</c:v>
                </c:pt>
                <c:pt idx="74">
                  <c:v>0</c:v>
                </c:pt>
                <c:pt idx="75">
                  <c:v>0</c:v>
                </c:pt>
                <c:pt idx="76">
                  <c:v>6.8770666666666619E-2</c:v>
                </c:pt>
                <c:pt idx="77">
                  <c:v>6.8770666666666619E-2</c:v>
                </c:pt>
                <c:pt idx="78">
                  <c:v>9.1885000000000064E-2</c:v>
                </c:pt>
                <c:pt idx="79">
                  <c:v>9.1885000000000064E-2</c:v>
                </c:pt>
                <c:pt idx="80">
                  <c:v>0.25786212044444462</c:v>
                </c:pt>
                <c:pt idx="81">
                  <c:v>0.25786212044444462</c:v>
                </c:pt>
                <c:pt idx="82">
                  <c:v>0.24702913555555556</c:v>
                </c:pt>
                <c:pt idx="83">
                  <c:v>0.24702913555555556</c:v>
                </c:pt>
                <c:pt idx="84">
                  <c:v>8.6061006666666717E-2</c:v>
                </c:pt>
                <c:pt idx="85">
                  <c:v>8.6061006666666717E-2</c:v>
                </c:pt>
                <c:pt idx="86">
                  <c:v>0</c:v>
                </c:pt>
                <c:pt idx="87">
                  <c:v>8.6061006666666717E-2</c:v>
                </c:pt>
                <c:pt idx="88">
                  <c:v>8.6061006666666717E-2</c:v>
                </c:pt>
                <c:pt idx="89">
                  <c:v>2.1999999999999041E-5</c:v>
                </c:pt>
                <c:pt idx="90">
                  <c:v>2.1999999999999041E-5</c:v>
                </c:pt>
                <c:pt idx="91">
                  <c:v>0</c:v>
                </c:pt>
                <c:pt idx="92">
                  <c:v>2.1999999999999041E-5</c:v>
                </c:pt>
                <c:pt idx="93">
                  <c:v>2.1999999999999041E-5</c:v>
                </c:pt>
                <c:pt idx="94">
                  <c:v>0</c:v>
                </c:pt>
                <c:pt idx="95">
                  <c:v>2.1999999999999041E-5</c:v>
                </c:pt>
                <c:pt idx="96">
                  <c:v>2.1999999999999041E-5</c:v>
                </c:pt>
                <c:pt idx="97">
                  <c:v>8.6061006666666717E-2</c:v>
                </c:pt>
                <c:pt idx="98">
                  <c:v>8.6061006666666717E-2</c:v>
                </c:pt>
                <c:pt idx="99">
                  <c:v>0.24702913555555556</c:v>
                </c:pt>
                <c:pt idx="100">
                  <c:v>0.24702913555555556</c:v>
                </c:pt>
                <c:pt idx="101">
                  <c:v>0.1526593333333334</c:v>
                </c:pt>
                <c:pt idx="102">
                  <c:v>0.1526593333333334</c:v>
                </c:pt>
                <c:pt idx="103">
                  <c:v>3.9049499999999938E-2</c:v>
                </c:pt>
                <c:pt idx="104">
                  <c:v>3.9049499999999938E-2</c:v>
                </c:pt>
                <c:pt idx="105">
                  <c:v>0</c:v>
                </c:pt>
                <c:pt idx="106">
                  <c:v>3.9049499999999938E-2</c:v>
                </c:pt>
                <c:pt idx="107">
                  <c:v>3.9049499999999938E-2</c:v>
                </c:pt>
                <c:pt idx="108">
                  <c:v>9.8449999999999905E-4</c:v>
                </c:pt>
                <c:pt idx="109">
                  <c:v>9.8449999999999905E-4</c:v>
                </c:pt>
                <c:pt idx="110">
                  <c:v>0</c:v>
                </c:pt>
                <c:pt idx="111">
                  <c:v>9.8449999999999905E-4</c:v>
                </c:pt>
                <c:pt idx="112">
                  <c:v>9.8449999999999905E-4</c:v>
                </c:pt>
                <c:pt idx="113">
                  <c:v>0</c:v>
                </c:pt>
                <c:pt idx="114">
                  <c:v>9.8449999999999905E-4</c:v>
                </c:pt>
                <c:pt idx="115">
                  <c:v>9.8449999999999905E-4</c:v>
                </c:pt>
                <c:pt idx="116">
                  <c:v>3.9049499999999938E-2</c:v>
                </c:pt>
                <c:pt idx="117">
                  <c:v>3.9049499999999938E-2</c:v>
                </c:pt>
                <c:pt idx="118">
                  <c:v>0.1526593333333334</c:v>
                </c:pt>
                <c:pt idx="119">
                  <c:v>0.1526593333333334</c:v>
                </c:pt>
                <c:pt idx="120">
                  <c:v>3.9739500000000039E-2</c:v>
                </c:pt>
                <c:pt idx="121">
                  <c:v>3.9739500000000039E-2</c:v>
                </c:pt>
                <c:pt idx="122">
                  <c:v>0</c:v>
                </c:pt>
                <c:pt idx="123">
                  <c:v>3.9739500000000039E-2</c:v>
                </c:pt>
                <c:pt idx="124">
                  <c:v>3.9739500000000039E-2</c:v>
                </c:pt>
                <c:pt idx="125">
                  <c:v>3.8878499999999969E-2</c:v>
                </c:pt>
                <c:pt idx="126">
                  <c:v>3.8878499999999969E-2</c:v>
                </c:pt>
                <c:pt idx="127">
                  <c:v>0</c:v>
                </c:pt>
                <c:pt idx="128">
                  <c:v>3.8878499999999969E-2</c:v>
                </c:pt>
                <c:pt idx="129">
                  <c:v>3.8878499999999969E-2</c:v>
                </c:pt>
                <c:pt idx="130">
                  <c:v>0</c:v>
                </c:pt>
                <c:pt idx="131">
                  <c:v>3.8878499999999969E-2</c:v>
                </c:pt>
                <c:pt idx="132">
                  <c:v>3.8878499999999969E-2</c:v>
                </c:pt>
                <c:pt idx="133">
                  <c:v>3.9739500000000039E-2</c:v>
                </c:pt>
                <c:pt idx="134">
                  <c:v>3.9739500000000039E-2</c:v>
                </c:pt>
                <c:pt idx="135">
                  <c:v>0.1526593333333334</c:v>
                </c:pt>
                <c:pt idx="136">
                  <c:v>0.1526593333333334</c:v>
                </c:pt>
                <c:pt idx="137">
                  <c:v>0.24702913555555556</c:v>
                </c:pt>
                <c:pt idx="138">
                  <c:v>0.24702913555555556</c:v>
                </c:pt>
                <c:pt idx="139">
                  <c:v>0.25786212044444462</c:v>
                </c:pt>
                <c:pt idx="140">
                  <c:v>0.25786212044444462</c:v>
                </c:pt>
                <c:pt idx="141">
                  <c:v>0.51883896016666686</c:v>
                </c:pt>
                <c:pt idx="142">
                  <c:v>0.51883896016666686</c:v>
                </c:pt>
                <c:pt idx="143">
                  <c:v>2.0490152276904765</c:v>
                </c:pt>
                <c:pt idx="144">
                  <c:v>2.0490152276904765</c:v>
                </c:pt>
                <c:pt idx="145">
                  <c:v>1.6357633956043953</c:v>
                </c:pt>
                <c:pt idx="146">
                  <c:v>1.6357633956043953</c:v>
                </c:pt>
                <c:pt idx="147">
                  <c:v>0.65032449999999986</c:v>
                </c:pt>
                <c:pt idx="148">
                  <c:v>0.65032449999999986</c:v>
                </c:pt>
                <c:pt idx="149">
                  <c:v>0</c:v>
                </c:pt>
                <c:pt idx="150">
                  <c:v>0.65032449999999986</c:v>
                </c:pt>
                <c:pt idx="151">
                  <c:v>0.65032449999999986</c:v>
                </c:pt>
                <c:pt idx="152">
                  <c:v>0.14571249999999997</c:v>
                </c:pt>
                <c:pt idx="153">
                  <c:v>0.14571249999999997</c:v>
                </c:pt>
                <c:pt idx="154">
                  <c:v>1.5145500000000008E-2</c:v>
                </c:pt>
                <c:pt idx="155">
                  <c:v>1.5145500000000008E-2</c:v>
                </c:pt>
                <c:pt idx="156">
                  <c:v>0</c:v>
                </c:pt>
                <c:pt idx="157">
                  <c:v>1.5145500000000008E-2</c:v>
                </c:pt>
                <c:pt idx="158">
                  <c:v>1.5145500000000008E-2</c:v>
                </c:pt>
                <c:pt idx="159">
                  <c:v>0</c:v>
                </c:pt>
                <c:pt idx="160">
                  <c:v>1.5145500000000008E-2</c:v>
                </c:pt>
                <c:pt idx="161">
                  <c:v>1.5145500000000008E-2</c:v>
                </c:pt>
                <c:pt idx="162">
                  <c:v>0.14571249999999997</c:v>
                </c:pt>
                <c:pt idx="163">
                  <c:v>0.14571249999999997</c:v>
                </c:pt>
                <c:pt idx="164">
                  <c:v>2.5649499999999981E-2</c:v>
                </c:pt>
                <c:pt idx="165">
                  <c:v>2.5649499999999981E-2</c:v>
                </c:pt>
                <c:pt idx="166">
                  <c:v>0</c:v>
                </c:pt>
                <c:pt idx="167">
                  <c:v>2.5649499999999981E-2</c:v>
                </c:pt>
                <c:pt idx="168">
                  <c:v>2.5649499999999981E-2</c:v>
                </c:pt>
                <c:pt idx="169">
                  <c:v>0</c:v>
                </c:pt>
                <c:pt idx="170">
                  <c:v>2.5649499999999981E-2</c:v>
                </c:pt>
                <c:pt idx="171">
                  <c:v>2.5649499999999981E-2</c:v>
                </c:pt>
                <c:pt idx="172">
                  <c:v>0.14571249999999997</c:v>
                </c:pt>
                <c:pt idx="173">
                  <c:v>0.14571249999999997</c:v>
                </c:pt>
                <c:pt idx="174">
                  <c:v>0.65032449999999986</c:v>
                </c:pt>
                <c:pt idx="175">
                  <c:v>0.65032449999999986</c:v>
                </c:pt>
                <c:pt idx="176">
                  <c:v>1.6357633956043953</c:v>
                </c:pt>
                <c:pt idx="177">
                  <c:v>1.6357633956043953</c:v>
                </c:pt>
                <c:pt idx="178">
                  <c:v>1.1692999282051282</c:v>
                </c:pt>
                <c:pt idx="179">
                  <c:v>1.1692999282051282</c:v>
                </c:pt>
                <c:pt idx="180">
                  <c:v>0.60108611249999988</c:v>
                </c:pt>
                <c:pt idx="181">
                  <c:v>0.60108611249999988</c:v>
                </c:pt>
                <c:pt idx="182">
                  <c:v>0.11194425000000001</c:v>
                </c:pt>
                <c:pt idx="183">
                  <c:v>0.11194425000000001</c:v>
                </c:pt>
                <c:pt idx="184">
                  <c:v>0</c:v>
                </c:pt>
                <c:pt idx="185">
                  <c:v>0.11194425000000001</c:v>
                </c:pt>
                <c:pt idx="186">
                  <c:v>0.11194425000000001</c:v>
                </c:pt>
                <c:pt idx="187">
                  <c:v>6.5408000000000063E-2</c:v>
                </c:pt>
                <c:pt idx="188">
                  <c:v>6.5408000000000063E-2</c:v>
                </c:pt>
                <c:pt idx="189">
                  <c:v>0</c:v>
                </c:pt>
                <c:pt idx="190">
                  <c:v>6.5408000000000063E-2</c:v>
                </c:pt>
                <c:pt idx="191">
                  <c:v>6.5408000000000063E-2</c:v>
                </c:pt>
                <c:pt idx="192">
                  <c:v>2.8399999999999834E-4</c:v>
                </c:pt>
                <c:pt idx="193">
                  <c:v>2.8399999999999834E-4</c:v>
                </c:pt>
                <c:pt idx="194">
                  <c:v>0</c:v>
                </c:pt>
                <c:pt idx="195">
                  <c:v>2.8399999999999834E-4</c:v>
                </c:pt>
                <c:pt idx="196">
                  <c:v>2.8399999999999834E-4</c:v>
                </c:pt>
                <c:pt idx="197">
                  <c:v>0</c:v>
                </c:pt>
                <c:pt idx="198">
                  <c:v>2.8399999999999834E-4</c:v>
                </c:pt>
                <c:pt idx="199">
                  <c:v>2.8399999999999834E-4</c:v>
                </c:pt>
                <c:pt idx="200">
                  <c:v>6.5408000000000063E-2</c:v>
                </c:pt>
                <c:pt idx="201">
                  <c:v>6.5408000000000063E-2</c:v>
                </c:pt>
                <c:pt idx="202">
                  <c:v>0.11194425000000001</c:v>
                </c:pt>
                <c:pt idx="203">
                  <c:v>0.11194425000000001</c:v>
                </c:pt>
                <c:pt idx="204">
                  <c:v>0.60108611249999988</c:v>
                </c:pt>
                <c:pt idx="205">
                  <c:v>0.60108611249999988</c:v>
                </c:pt>
                <c:pt idx="206">
                  <c:v>0.46610091369047646</c:v>
                </c:pt>
                <c:pt idx="207">
                  <c:v>0.46610091369047646</c:v>
                </c:pt>
                <c:pt idx="208">
                  <c:v>0.21820223809523831</c:v>
                </c:pt>
                <c:pt idx="209">
                  <c:v>0.21820223809523831</c:v>
                </c:pt>
                <c:pt idx="210">
                  <c:v>4.0009999999999967E-3</c:v>
                </c:pt>
                <c:pt idx="211">
                  <c:v>4.0009999999999967E-3</c:v>
                </c:pt>
                <c:pt idx="212">
                  <c:v>0</c:v>
                </c:pt>
                <c:pt idx="213">
                  <c:v>4.0009999999999967E-3</c:v>
                </c:pt>
                <c:pt idx="214">
                  <c:v>4.0009999999999967E-3</c:v>
                </c:pt>
                <c:pt idx="215">
                  <c:v>0</c:v>
                </c:pt>
                <c:pt idx="216">
                  <c:v>4.0009999999999967E-3</c:v>
                </c:pt>
                <c:pt idx="217">
                  <c:v>4.0009999999999967E-3</c:v>
                </c:pt>
                <c:pt idx="218">
                  <c:v>0.21820223809523831</c:v>
                </c:pt>
                <c:pt idx="219">
                  <c:v>0.21820223809523831</c:v>
                </c:pt>
                <c:pt idx="220">
                  <c:v>0.10213276190476177</c:v>
                </c:pt>
                <c:pt idx="221">
                  <c:v>0.10213276190476177</c:v>
                </c:pt>
                <c:pt idx="222">
                  <c:v>2.0199333333333319E-2</c:v>
                </c:pt>
                <c:pt idx="223">
                  <c:v>2.0199333333333319E-2</c:v>
                </c:pt>
                <c:pt idx="224">
                  <c:v>0</c:v>
                </c:pt>
                <c:pt idx="225">
                  <c:v>2.0199333333333319E-2</c:v>
                </c:pt>
                <c:pt idx="226">
                  <c:v>2.0199333333333319E-2</c:v>
                </c:pt>
                <c:pt idx="227">
                  <c:v>8.0166666666665927E-5</c:v>
                </c:pt>
                <c:pt idx="228">
                  <c:v>8.0166666666665927E-5</c:v>
                </c:pt>
                <c:pt idx="229">
                  <c:v>0</c:v>
                </c:pt>
                <c:pt idx="230">
                  <c:v>8.0166666666665927E-5</c:v>
                </c:pt>
                <c:pt idx="231">
                  <c:v>8.0166666666665927E-5</c:v>
                </c:pt>
                <c:pt idx="232">
                  <c:v>4.8500000000000081E-5</c:v>
                </c:pt>
                <c:pt idx="233">
                  <c:v>4.8500000000000081E-5</c:v>
                </c:pt>
                <c:pt idx="234">
                  <c:v>0</c:v>
                </c:pt>
                <c:pt idx="235">
                  <c:v>4.8500000000000081E-5</c:v>
                </c:pt>
                <c:pt idx="236">
                  <c:v>4.8500000000000081E-5</c:v>
                </c:pt>
                <c:pt idx="237">
                  <c:v>0</c:v>
                </c:pt>
                <c:pt idx="238">
                  <c:v>4.8500000000000081E-5</c:v>
                </c:pt>
                <c:pt idx="239">
                  <c:v>4.8500000000000081E-5</c:v>
                </c:pt>
                <c:pt idx="240">
                  <c:v>8.0166666666665927E-5</c:v>
                </c:pt>
                <c:pt idx="241">
                  <c:v>8.0166666666665927E-5</c:v>
                </c:pt>
                <c:pt idx="242">
                  <c:v>2.0199333333333319E-2</c:v>
                </c:pt>
                <c:pt idx="243">
                  <c:v>2.0199333333333319E-2</c:v>
                </c:pt>
                <c:pt idx="244">
                  <c:v>0.10213276190476177</c:v>
                </c:pt>
                <c:pt idx="245">
                  <c:v>0.10213276190476177</c:v>
                </c:pt>
                <c:pt idx="246">
                  <c:v>7.4881166666666707E-2</c:v>
                </c:pt>
                <c:pt idx="247">
                  <c:v>7.4881166666666707E-2</c:v>
                </c:pt>
                <c:pt idx="248">
                  <c:v>0</c:v>
                </c:pt>
                <c:pt idx="249">
                  <c:v>7.4881166666666707E-2</c:v>
                </c:pt>
                <c:pt idx="250">
                  <c:v>7.4881166666666707E-2</c:v>
                </c:pt>
                <c:pt idx="251">
                  <c:v>8.3574999999999934E-3</c:v>
                </c:pt>
                <c:pt idx="252">
                  <c:v>8.3574999999999934E-3</c:v>
                </c:pt>
                <c:pt idx="253">
                  <c:v>0</c:v>
                </c:pt>
                <c:pt idx="254">
                  <c:v>8.3574999999999934E-3</c:v>
                </c:pt>
                <c:pt idx="255">
                  <c:v>8.3574999999999934E-3</c:v>
                </c:pt>
                <c:pt idx="256">
                  <c:v>0</c:v>
                </c:pt>
                <c:pt idx="257">
                  <c:v>8.3574999999999934E-3</c:v>
                </c:pt>
                <c:pt idx="258">
                  <c:v>8.3574999999999934E-3</c:v>
                </c:pt>
                <c:pt idx="259">
                  <c:v>7.4881166666666707E-2</c:v>
                </c:pt>
                <c:pt idx="260">
                  <c:v>7.4881166666666707E-2</c:v>
                </c:pt>
                <c:pt idx="261">
                  <c:v>0.10213276190476177</c:v>
                </c:pt>
                <c:pt idx="262">
                  <c:v>0.10213276190476177</c:v>
                </c:pt>
                <c:pt idx="263">
                  <c:v>0.21820223809523831</c:v>
                </c:pt>
                <c:pt idx="264">
                  <c:v>0.21820223809523831</c:v>
                </c:pt>
                <c:pt idx="265">
                  <c:v>0.46610091369047646</c:v>
                </c:pt>
                <c:pt idx="266">
                  <c:v>0.46610091369047646</c:v>
                </c:pt>
                <c:pt idx="267">
                  <c:v>0.3219232571428573</c:v>
                </c:pt>
                <c:pt idx="268">
                  <c:v>0.3219232571428573</c:v>
                </c:pt>
                <c:pt idx="269">
                  <c:v>6.6427999999999973E-2</c:v>
                </c:pt>
                <c:pt idx="270">
                  <c:v>6.6427999999999973E-2</c:v>
                </c:pt>
                <c:pt idx="271">
                  <c:v>0</c:v>
                </c:pt>
                <c:pt idx="272">
                  <c:v>6.6427999999999973E-2</c:v>
                </c:pt>
                <c:pt idx="273">
                  <c:v>6.6427999999999973E-2</c:v>
                </c:pt>
                <c:pt idx="274">
                  <c:v>0</c:v>
                </c:pt>
                <c:pt idx="275">
                  <c:v>6.6427999999999973E-2</c:v>
                </c:pt>
                <c:pt idx="276">
                  <c:v>6.6427999999999973E-2</c:v>
                </c:pt>
                <c:pt idx="277">
                  <c:v>0.3219232571428573</c:v>
                </c:pt>
                <c:pt idx="278">
                  <c:v>0.3219232571428573</c:v>
                </c:pt>
                <c:pt idx="279">
                  <c:v>0.15102359999999992</c:v>
                </c:pt>
                <c:pt idx="280">
                  <c:v>0.15102359999999992</c:v>
                </c:pt>
                <c:pt idx="281">
                  <c:v>0</c:v>
                </c:pt>
                <c:pt idx="282">
                  <c:v>0</c:v>
                </c:pt>
                <c:pt idx="283">
                  <c:v>0</c:v>
                </c:pt>
                <c:pt idx="284">
                  <c:v>0</c:v>
                </c:pt>
                <c:pt idx="285">
                  <c:v>0</c:v>
                </c:pt>
                <c:pt idx="286">
                  <c:v>0</c:v>
                </c:pt>
                <c:pt idx="287">
                  <c:v>0</c:v>
                </c:pt>
                <c:pt idx="288">
                  <c:v>0</c:v>
                </c:pt>
                <c:pt idx="289">
                  <c:v>0.15102359999999992</c:v>
                </c:pt>
                <c:pt idx="290">
                  <c:v>0.15102359999999992</c:v>
                </c:pt>
                <c:pt idx="291">
                  <c:v>6.1913999999999983E-2</c:v>
                </c:pt>
                <c:pt idx="292">
                  <c:v>6.1913999999999983E-2</c:v>
                </c:pt>
                <c:pt idx="293">
                  <c:v>0</c:v>
                </c:pt>
                <c:pt idx="294">
                  <c:v>6.1913999999999983E-2</c:v>
                </c:pt>
                <c:pt idx="295">
                  <c:v>6.1913999999999983E-2</c:v>
                </c:pt>
                <c:pt idx="296">
                  <c:v>4.4105999999999979E-2</c:v>
                </c:pt>
                <c:pt idx="297">
                  <c:v>4.4105999999999979E-2</c:v>
                </c:pt>
                <c:pt idx="298">
                  <c:v>0</c:v>
                </c:pt>
                <c:pt idx="299">
                  <c:v>4.4105999999999979E-2</c:v>
                </c:pt>
                <c:pt idx="300">
                  <c:v>4.4105999999999979E-2</c:v>
                </c:pt>
                <c:pt idx="301">
                  <c:v>0</c:v>
                </c:pt>
                <c:pt idx="302">
                  <c:v>4.4105999999999979E-2</c:v>
                </c:pt>
                <c:pt idx="303">
                  <c:v>4.4105999999999979E-2</c:v>
                </c:pt>
                <c:pt idx="304">
                  <c:v>6.1913999999999983E-2</c:v>
                </c:pt>
                <c:pt idx="305">
                  <c:v>6.1913999999999983E-2</c:v>
                </c:pt>
                <c:pt idx="306">
                  <c:v>0.15102359999999992</c:v>
                </c:pt>
                <c:pt idx="307">
                  <c:v>0.15102359999999992</c:v>
                </c:pt>
                <c:pt idx="308">
                  <c:v>0.3219232571428573</c:v>
                </c:pt>
                <c:pt idx="309">
                  <c:v>0.3219232571428573</c:v>
                </c:pt>
                <c:pt idx="310">
                  <c:v>0.46610091369047646</c:v>
                </c:pt>
                <c:pt idx="311">
                  <c:v>0.46610091369047646</c:v>
                </c:pt>
                <c:pt idx="312">
                  <c:v>0.60108611249999988</c:v>
                </c:pt>
                <c:pt idx="313">
                  <c:v>0.60108611249999988</c:v>
                </c:pt>
                <c:pt idx="314">
                  <c:v>1.1692999282051282</c:v>
                </c:pt>
                <c:pt idx="315">
                  <c:v>1.1692999282051282</c:v>
                </c:pt>
                <c:pt idx="316">
                  <c:v>0.84484864333333332</c:v>
                </c:pt>
                <c:pt idx="317">
                  <c:v>0.84484864333333332</c:v>
                </c:pt>
                <c:pt idx="318">
                  <c:v>0.25647877727272705</c:v>
                </c:pt>
                <c:pt idx="319">
                  <c:v>0.25647877727272705</c:v>
                </c:pt>
                <c:pt idx="320">
                  <c:v>0.11085259415584417</c:v>
                </c:pt>
                <c:pt idx="321">
                  <c:v>0.11085259415584417</c:v>
                </c:pt>
                <c:pt idx="322">
                  <c:v>1.9871749999999952E-2</c:v>
                </c:pt>
                <c:pt idx="323">
                  <c:v>1.9871749999999952E-2</c:v>
                </c:pt>
                <c:pt idx="324">
                  <c:v>0</c:v>
                </c:pt>
                <c:pt idx="325">
                  <c:v>0</c:v>
                </c:pt>
                <c:pt idx="326">
                  <c:v>0</c:v>
                </c:pt>
                <c:pt idx="327">
                  <c:v>0</c:v>
                </c:pt>
                <c:pt idx="328">
                  <c:v>0</c:v>
                </c:pt>
                <c:pt idx="329">
                  <c:v>0</c:v>
                </c:pt>
                <c:pt idx="330">
                  <c:v>0</c:v>
                </c:pt>
                <c:pt idx="331">
                  <c:v>0</c:v>
                </c:pt>
                <c:pt idx="332">
                  <c:v>1.9871749999999952E-2</c:v>
                </c:pt>
                <c:pt idx="333">
                  <c:v>1.9871749999999952E-2</c:v>
                </c:pt>
                <c:pt idx="334">
                  <c:v>5.9500000000001426E-5</c:v>
                </c:pt>
                <c:pt idx="335">
                  <c:v>5.9500000000001426E-5</c:v>
                </c:pt>
                <c:pt idx="336">
                  <c:v>0</c:v>
                </c:pt>
                <c:pt idx="337">
                  <c:v>5.9500000000001426E-5</c:v>
                </c:pt>
                <c:pt idx="338">
                  <c:v>5.9500000000001426E-5</c:v>
                </c:pt>
                <c:pt idx="339">
                  <c:v>0</c:v>
                </c:pt>
                <c:pt idx="340">
                  <c:v>5.9500000000001426E-5</c:v>
                </c:pt>
                <c:pt idx="341">
                  <c:v>5.9500000000001426E-5</c:v>
                </c:pt>
                <c:pt idx="342">
                  <c:v>1.9871749999999952E-2</c:v>
                </c:pt>
                <c:pt idx="343">
                  <c:v>1.9871749999999952E-2</c:v>
                </c:pt>
                <c:pt idx="344">
                  <c:v>0.11085259415584417</c:v>
                </c:pt>
                <c:pt idx="345">
                  <c:v>0.11085259415584417</c:v>
                </c:pt>
                <c:pt idx="346">
                  <c:v>5.1546095238095266E-2</c:v>
                </c:pt>
                <c:pt idx="347">
                  <c:v>5.1546095238095266E-2</c:v>
                </c:pt>
                <c:pt idx="348">
                  <c:v>2.2337999999999952E-2</c:v>
                </c:pt>
                <c:pt idx="349">
                  <c:v>2.2337999999999952E-2</c:v>
                </c:pt>
                <c:pt idx="350">
                  <c:v>0</c:v>
                </c:pt>
                <c:pt idx="351">
                  <c:v>2.2337999999999952E-2</c:v>
                </c:pt>
                <c:pt idx="352">
                  <c:v>2.2337999999999952E-2</c:v>
                </c:pt>
                <c:pt idx="353">
                  <c:v>2.0604000000000025E-2</c:v>
                </c:pt>
                <c:pt idx="354">
                  <c:v>2.0604000000000025E-2</c:v>
                </c:pt>
                <c:pt idx="355">
                  <c:v>0</c:v>
                </c:pt>
                <c:pt idx="356">
                  <c:v>2.0604000000000025E-2</c:v>
                </c:pt>
                <c:pt idx="357">
                  <c:v>2.0604000000000025E-2</c:v>
                </c:pt>
                <c:pt idx="358">
                  <c:v>0</c:v>
                </c:pt>
                <c:pt idx="359">
                  <c:v>0</c:v>
                </c:pt>
                <c:pt idx="360">
                  <c:v>0</c:v>
                </c:pt>
                <c:pt idx="361">
                  <c:v>0</c:v>
                </c:pt>
                <c:pt idx="362">
                  <c:v>0</c:v>
                </c:pt>
                <c:pt idx="363">
                  <c:v>0</c:v>
                </c:pt>
                <c:pt idx="364">
                  <c:v>0</c:v>
                </c:pt>
                <c:pt idx="365">
                  <c:v>0</c:v>
                </c:pt>
                <c:pt idx="366">
                  <c:v>2.0604000000000025E-2</c:v>
                </c:pt>
                <c:pt idx="367">
                  <c:v>2.0604000000000025E-2</c:v>
                </c:pt>
                <c:pt idx="368">
                  <c:v>2.2337999999999952E-2</c:v>
                </c:pt>
                <c:pt idx="369">
                  <c:v>2.2337999999999952E-2</c:v>
                </c:pt>
                <c:pt idx="370">
                  <c:v>5.1546095238095266E-2</c:v>
                </c:pt>
                <c:pt idx="371">
                  <c:v>5.1546095238095266E-2</c:v>
                </c:pt>
                <c:pt idx="372">
                  <c:v>3.4976833333333346E-2</c:v>
                </c:pt>
                <c:pt idx="373">
                  <c:v>3.4976833333333346E-2</c:v>
                </c:pt>
                <c:pt idx="374">
                  <c:v>0</c:v>
                </c:pt>
                <c:pt idx="375">
                  <c:v>3.4976833333333346E-2</c:v>
                </c:pt>
                <c:pt idx="376">
                  <c:v>3.4976833333333346E-2</c:v>
                </c:pt>
                <c:pt idx="377">
                  <c:v>3.6450000000000067E-4</c:v>
                </c:pt>
                <c:pt idx="378">
                  <c:v>3.6450000000000067E-4</c:v>
                </c:pt>
                <c:pt idx="379">
                  <c:v>0</c:v>
                </c:pt>
                <c:pt idx="380">
                  <c:v>3.6450000000000067E-4</c:v>
                </c:pt>
                <c:pt idx="381">
                  <c:v>3.6450000000000067E-4</c:v>
                </c:pt>
                <c:pt idx="382">
                  <c:v>0</c:v>
                </c:pt>
                <c:pt idx="383">
                  <c:v>3.6450000000000067E-4</c:v>
                </c:pt>
                <c:pt idx="384">
                  <c:v>3.6450000000000067E-4</c:v>
                </c:pt>
                <c:pt idx="385">
                  <c:v>3.4976833333333346E-2</c:v>
                </c:pt>
                <c:pt idx="386">
                  <c:v>3.4976833333333346E-2</c:v>
                </c:pt>
                <c:pt idx="387">
                  <c:v>5.1546095238095266E-2</c:v>
                </c:pt>
                <c:pt idx="388">
                  <c:v>5.1546095238095266E-2</c:v>
                </c:pt>
                <c:pt idx="389">
                  <c:v>0.11085259415584417</c:v>
                </c:pt>
                <c:pt idx="390">
                  <c:v>0.11085259415584417</c:v>
                </c:pt>
                <c:pt idx="391">
                  <c:v>0.25647877727272705</c:v>
                </c:pt>
                <c:pt idx="392">
                  <c:v>0.25647877727272705</c:v>
                </c:pt>
                <c:pt idx="393">
                  <c:v>0.11292464285714268</c:v>
                </c:pt>
                <c:pt idx="394">
                  <c:v>0.11292464285714268</c:v>
                </c:pt>
                <c:pt idx="395">
                  <c:v>1.8690499999999995E-2</c:v>
                </c:pt>
                <c:pt idx="396">
                  <c:v>1.8690499999999995E-2</c:v>
                </c:pt>
                <c:pt idx="397">
                  <c:v>0</c:v>
                </c:pt>
                <c:pt idx="398">
                  <c:v>1.8690499999999995E-2</c:v>
                </c:pt>
                <c:pt idx="399">
                  <c:v>1.8690499999999995E-2</c:v>
                </c:pt>
                <c:pt idx="400">
                  <c:v>0</c:v>
                </c:pt>
                <c:pt idx="401">
                  <c:v>1.8690499999999995E-2</c:v>
                </c:pt>
                <c:pt idx="402">
                  <c:v>1.8690499999999995E-2</c:v>
                </c:pt>
                <c:pt idx="403">
                  <c:v>0.11292464285714268</c:v>
                </c:pt>
                <c:pt idx="404">
                  <c:v>0.11292464285714268</c:v>
                </c:pt>
                <c:pt idx="405">
                  <c:v>8.1176857142857092E-2</c:v>
                </c:pt>
                <c:pt idx="406">
                  <c:v>8.1176857142857092E-2</c:v>
                </c:pt>
                <c:pt idx="407">
                  <c:v>2.6331499999999997E-2</c:v>
                </c:pt>
                <c:pt idx="408">
                  <c:v>2.6331499999999997E-2</c:v>
                </c:pt>
                <c:pt idx="409">
                  <c:v>0</c:v>
                </c:pt>
                <c:pt idx="410">
                  <c:v>2.6331499999999997E-2</c:v>
                </c:pt>
                <c:pt idx="411">
                  <c:v>2.6331499999999997E-2</c:v>
                </c:pt>
                <c:pt idx="412">
                  <c:v>1.1188500000000002E-2</c:v>
                </c:pt>
                <c:pt idx="413">
                  <c:v>1.1188500000000002E-2</c:v>
                </c:pt>
                <c:pt idx="414">
                  <c:v>0</c:v>
                </c:pt>
                <c:pt idx="415">
                  <c:v>1.1188500000000002E-2</c:v>
                </c:pt>
                <c:pt idx="416">
                  <c:v>1.1188500000000002E-2</c:v>
                </c:pt>
                <c:pt idx="417">
                  <c:v>0</c:v>
                </c:pt>
                <c:pt idx="418">
                  <c:v>1.1188500000000002E-2</c:v>
                </c:pt>
                <c:pt idx="419">
                  <c:v>1.1188500000000002E-2</c:v>
                </c:pt>
                <c:pt idx="420">
                  <c:v>2.6331499999999997E-2</c:v>
                </c:pt>
                <c:pt idx="421">
                  <c:v>2.6331499999999997E-2</c:v>
                </c:pt>
                <c:pt idx="422">
                  <c:v>8.1176857142857092E-2</c:v>
                </c:pt>
                <c:pt idx="423">
                  <c:v>8.1176857142857092E-2</c:v>
                </c:pt>
                <c:pt idx="424">
                  <c:v>3.1385999999999969E-2</c:v>
                </c:pt>
                <c:pt idx="425">
                  <c:v>3.1385999999999969E-2</c:v>
                </c:pt>
                <c:pt idx="426">
                  <c:v>0</c:v>
                </c:pt>
                <c:pt idx="427">
                  <c:v>0</c:v>
                </c:pt>
                <c:pt idx="428">
                  <c:v>0</c:v>
                </c:pt>
                <c:pt idx="429">
                  <c:v>0</c:v>
                </c:pt>
                <c:pt idx="430">
                  <c:v>0</c:v>
                </c:pt>
                <c:pt idx="431">
                  <c:v>0</c:v>
                </c:pt>
                <c:pt idx="432">
                  <c:v>0</c:v>
                </c:pt>
                <c:pt idx="433">
                  <c:v>0</c:v>
                </c:pt>
                <c:pt idx="434">
                  <c:v>3.1385999999999969E-2</c:v>
                </c:pt>
                <c:pt idx="435">
                  <c:v>3.1385999999999969E-2</c:v>
                </c:pt>
                <c:pt idx="436">
                  <c:v>1.8179999999999998E-2</c:v>
                </c:pt>
                <c:pt idx="437">
                  <c:v>1.8179999999999998E-2</c:v>
                </c:pt>
                <c:pt idx="438">
                  <c:v>0</c:v>
                </c:pt>
                <c:pt idx="439">
                  <c:v>1.8179999999999998E-2</c:v>
                </c:pt>
                <c:pt idx="440">
                  <c:v>1.8179999999999998E-2</c:v>
                </c:pt>
                <c:pt idx="441">
                  <c:v>0</c:v>
                </c:pt>
                <c:pt idx="442">
                  <c:v>1.8179999999999998E-2</c:v>
                </c:pt>
                <c:pt idx="443">
                  <c:v>1.8179999999999998E-2</c:v>
                </c:pt>
                <c:pt idx="444">
                  <c:v>3.1385999999999969E-2</c:v>
                </c:pt>
                <c:pt idx="445">
                  <c:v>3.1385999999999969E-2</c:v>
                </c:pt>
                <c:pt idx="446">
                  <c:v>8.1176857142857092E-2</c:v>
                </c:pt>
                <c:pt idx="447">
                  <c:v>8.1176857142857092E-2</c:v>
                </c:pt>
                <c:pt idx="448">
                  <c:v>0.11292464285714268</c:v>
                </c:pt>
                <c:pt idx="449">
                  <c:v>0.11292464285714268</c:v>
                </c:pt>
                <c:pt idx="450">
                  <c:v>0.25647877727272705</c:v>
                </c:pt>
                <c:pt idx="451">
                  <c:v>0.25647877727272705</c:v>
                </c:pt>
                <c:pt idx="452">
                  <c:v>0.84484864333333332</c:v>
                </c:pt>
                <c:pt idx="453">
                  <c:v>0.84484864333333332</c:v>
                </c:pt>
                <c:pt idx="454">
                  <c:v>0.49391251460317437</c:v>
                </c:pt>
                <c:pt idx="455">
                  <c:v>0.49391251460317437</c:v>
                </c:pt>
                <c:pt idx="456">
                  <c:v>0.13639196428571429</c:v>
                </c:pt>
                <c:pt idx="457">
                  <c:v>0.13639196428571429</c:v>
                </c:pt>
                <c:pt idx="458">
                  <c:v>1.4947999999999982E-2</c:v>
                </c:pt>
                <c:pt idx="459">
                  <c:v>1.4947999999999982E-2</c:v>
                </c:pt>
                <c:pt idx="460">
                  <c:v>0</c:v>
                </c:pt>
                <c:pt idx="461">
                  <c:v>1.4947999999999982E-2</c:v>
                </c:pt>
                <c:pt idx="462">
                  <c:v>1.4947999999999982E-2</c:v>
                </c:pt>
                <c:pt idx="463">
                  <c:v>0</c:v>
                </c:pt>
                <c:pt idx="464">
                  <c:v>0</c:v>
                </c:pt>
                <c:pt idx="465">
                  <c:v>0</c:v>
                </c:pt>
                <c:pt idx="466">
                  <c:v>0</c:v>
                </c:pt>
                <c:pt idx="467">
                  <c:v>0</c:v>
                </c:pt>
                <c:pt idx="468">
                  <c:v>0</c:v>
                </c:pt>
                <c:pt idx="469">
                  <c:v>0</c:v>
                </c:pt>
                <c:pt idx="470">
                  <c:v>0</c:v>
                </c:pt>
                <c:pt idx="471">
                  <c:v>1.4947999999999982E-2</c:v>
                </c:pt>
                <c:pt idx="472">
                  <c:v>1.4947999999999982E-2</c:v>
                </c:pt>
                <c:pt idx="473">
                  <c:v>0.13639196428571429</c:v>
                </c:pt>
                <c:pt idx="474">
                  <c:v>0.13639196428571429</c:v>
                </c:pt>
                <c:pt idx="475">
                  <c:v>2.9713250000000052E-2</c:v>
                </c:pt>
                <c:pt idx="476">
                  <c:v>2.9713250000000052E-2</c:v>
                </c:pt>
                <c:pt idx="477">
                  <c:v>0</c:v>
                </c:pt>
                <c:pt idx="478">
                  <c:v>0</c:v>
                </c:pt>
                <c:pt idx="479">
                  <c:v>0</c:v>
                </c:pt>
                <c:pt idx="480">
                  <c:v>0</c:v>
                </c:pt>
                <c:pt idx="481">
                  <c:v>0</c:v>
                </c:pt>
                <c:pt idx="482">
                  <c:v>0</c:v>
                </c:pt>
                <c:pt idx="483">
                  <c:v>0</c:v>
                </c:pt>
                <c:pt idx="484">
                  <c:v>0</c:v>
                </c:pt>
                <c:pt idx="485">
                  <c:v>2.9713250000000052E-2</c:v>
                </c:pt>
                <c:pt idx="486">
                  <c:v>2.9713250000000052E-2</c:v>
                </c:pt>
                <c:pt idx="487">
                  <c:v>3.3050000000000006E-4</c:v>
                </c:pt>
                <c:pt idx="488">
                  <c:v>3.3050000000000006E-4</c:v>
                </c:pt>
                <c:pt idx="489">
                  <c:v>0</c:v>
                </c:pt>
                <c:pt idx="490">
                  <c:v>3.3050000000000006E-4</c:v>
                </c:pt>
                <c:pt idx="491">
                  <c:v>3.3050000000000006E-4</c:v>
                </c:pt>
                <c:pt idx="492">
                  <c:v>0</c:v>
                </c:pt>
                <c:pt idx="493">
                  <c:v>3.3050000000000006E-4</c:v>
                </c:pt>
                <c:pt idx="494">
                  <c:v>3.3050000000000006E-4</c:v>
                </c:pt>
                <c:pt idx="495">
                  <c:v>2.9713250000000052E-2</c:v>
                </c:pt>
                <c:pt idx="496">
                  <c:v>2.9713250000000052E-2</c:v>
                </c:pt>
                <c:pt idx="497">
                  <c:v>0.13639196428571429</c:v>
                </c:pt>
                <c:pt idx="498">
                  <c:v>0.13639196428571429</c:v>
                </c:pt>
                <c:pt idx="499">
                  <c:v>0.49391251460317437</c:v>
                </c:pt>
                <c:pt idx="500">
                  <c:v>0.49391251460317437</c:v>
                </c:pt>
                <c:pt idx="501">
                  <c:v>0.23445177777777787</c:v>
                </c:pt>
                <c:pt idx="502">
                  <c:v>0.23445177777777787</c:v>
                </c:pt>
                <c:pt idx="503">
                  <c:v>0.1027991111111112</c:v>
                </c:pt>
                <c:pt idx="504">
                  <c:v>0.1027991111111112</c:v>
                </c:pt>
                <c:pt idx="505">
                  <c:v>3.0864000000000044E-2</c:v>
                </c:pt>
                <c:pt idx="506">
                  <c:v>3.0864000000000044E-2</c:v>
                </c:pt>
                <c:pt idx="507">
                  <c:v>0</c:v>
                </c:pt>
                <c:pt idx="508">
                  <c:v>3.0864000000000044E-2</c:v>
                </c:pt>
                <c:pt idx="509">
                  <c:v>3.0864000000000044E-2</c:v>
                </c:pt>
                <c:pt idx="510">
                  <c:v>2.0914000000000006E-2</c:v>
                </c:pt>
                <c:pt idx="511">
                  <c:v>2.0914000000000006E-2</c:v>
                </c:pt>
                <c:pt idx="512">
                  <c:v>0</c:v>
                </c:pt>
                <c:pt idx="513">
                  <c:v>2.0914000000000006E-2</c:v>
                </c:pt>
                <c:pt idx="514">
                  <c:v>2.0914000000000006E-2</c:v>
                </c:pt>
                <c:pt idx="515">
                  <c:v>0</c:v>
                </c:pt>
                <c:pt idx="516">
                  <c:v>2.0914000000000006E-2</c:v>
                </c:pt>
                <c:pt idx="517">
                  <c:v>2.0914000000000006E-2</c:v>
                </c:pt>
                <c:pt idx="518">
                  <c:v>3.0864000000000044E-2</c:v>
                </c:pt>
                <c:pt idx="519">
                  <c:v>3.0864000000000044E-2</c:v>
                </c:pt>
                <c:pt idx="520">
                  <c:v>0.1027991111111112</c:v>
                </c:pt>
                <c:pt idx="521">
                  <c:v>0.1027991111111112</c:v>
                </c:pt>
                <c:pt idx="522">
                  <c:v>6.5891055555555605E-2</c:v>
                </c:pt>
                <c:pt idx="523">
                  <c:v>6.5891055555555605E-2</c:v>
                </c:pt>
                <c:pt idx="524">
                  <c:v>3.0754500000000011E-2</c:v>
                </c:pt>
                <c:pt idx="525">
                  <c:v>3.0754500000000011E-2</c:v>
                </c:pt>
                <c:pt idx="526">
                  <c:v>0</c:v>
                </c:pt>
                <c:pt idx="527">
                  <c:v>3.0754500000000011E-2</c:v>
                </c:pt>
                <c:pt idx="528">
                  <c:v>3.0754500000000011E-2</c:v>
                </c:pt>
                <c:pt idx="529">
                  <c:v>0</c:v>
                </c:pt>
                <c:pt idx="530">
                  <c:v>3.0754500000000011E-2</c:v>
                </c:pt>
                <c:pt idx="531">
                  <c:v>3.0754500000000011E-2</c:v>
                </c:pt>
                <c:pt idx="532">
                  <c:v>6.5891055555555605E-2</c:v>
                </c:pt>
                <c:pt idx="533">
                  <c:v>6.5891055555555605E-2</c:v>
                </c:pt>
                <c:pt idx="534">
                  <c:v>3.7298799999999931E-2</c:v>
                </c:pt>
                <c:pt idx="535">
                  <c:v>3.7298799999999931E-2</c:v>
                </c:pt>
                <c:pt idx="536">
                  <c:v>0</c:v>
                </c:pt>
                <c:pt idx="537">
                  <c:v>0</c:v>
                </c:pt>
                <c:pt idx="538">
                  <c:v>0</c:v>
                </c:pt>
                <c:pt idx="539">
                  <c:v>0</c:v>
                </c:pt>
                <c:pt idx="540">
                  <c:v>0</c:v>
                </c:pt>
                <c:pt idx="541">
                  <c:v>0</c:v>
                </c:pt>
                <c:pt idx="542">
                  <c:v>0</c:v>
                </c:pt>
                <c:pt idx="543">
                  <c:v>0</c:v>
                </c:pt>
                <c:pt idx="544">
                  <c:v>3.7298799999999931E-2</c:v>
                </c:pt>
                <c:pt idx="545">
                  <c:v>3.7298799999999931E-2</c:v>
                </c:pt>
                <c:pt idx="546">
                  <c:v>1.5568199999999994E-2</c:v>
                </c:pt>
                <c:pt idx="547">
                  <c:v>1.5568199999999994E-2</c:v>
                </c:pt>
                <c:pt idx="548">
                  <c:v>0</c:v>
                </c:pt>
                <c:pt idx="549">
                  <c:v>1.5568199999999994E-2</c:v>
                </c:pt>
                <c:pt idx="550">
                  <c:v>1.5568199999999994E-2</c:v>
                </c:pt>
                <c:pt idx="551">
                  <c:v>1.5509999999999968E-3</c:v>
                </c:pt>
                <c:pt idx="552">
                  <c:v>1.5509999999999968E-3</c:v>
                </c:pt>
                <c:pt idx="553">
                  <c:v>0</c:v>
                </c:pt>
                <c:pt idx="554">
                  <c:v>1.5509999999999968E-3</c:v>
                </c:pt>
                <c:pt idx="555">
                  <c:v>1.5509999999999968E-3</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1.5509999999999968E-3</c:v>
                </c:pt>
                <c:pt idx="572">
                  <c:v>1.5509999999999968E-3</c:v>
                </c:pt>
                <c:pt idx="573">
                  <c:v>1.5568199999999994E-2</c:v>
                </c:pt>
                <c:pt idx="574">
                  <c:v>1.5568199999999994E-2</c:v>
                </c:pt>
                <c:pt idx="575">
                  <c:v>3.7298799999999931E-2</c:v>
                </c:pt>
                <c:pt idx="576">
                  <c:v>3.7298799999999931E-2</c:v>
                </c:pt>
                <c:pt idx="577">
                  <c:v>6.5891055555555605E-2</c:v>
                </c:pt>
                <c:pt idx="578">
                  <c:v>6.5891055555555605E-2</c:v>
                </c:pt>
                <c:pt idx="579">
                  <c:v>0.1027991111111112</c:v>
                </c:pt>
                <c:pt idx="580">
                  <c:v>0.1027991111111112</c:v>
                </c:pt>
                <c:pt idx="581">
                  <c:v>0.23445177777777787</c:v>
                </c:pt>
                <c:pt idx="582">
                  <c:v>0.23445177777777787</c:v>
                </c:pt>
                <c:pt idx="583">
                  <c:v>0.1155405000000001</c:v>
                </c:pt>
                <c:pt idx="584">
                  <c:v>0.1155405000000001</c:v>
                </c:pt>
                <c:pt idx="585">
                  <c:v>5.5346666666666579E-2</c:v>
                </c:pt>
                <c:pt idx="586">
                  <c:v>5.5346666666666579E-2</c:v>
                </c:pt>
                <c:pt idx="587">
                  <c:v>0</c:v>
                </c:pt>
                <c:pt idx="588">
                  <c:v>5.5346666666666579E-2</c:v>
                </c:pt>
                <c:pt idx="589">
                  <c:v>5.5346666666666579E-2</c:v>
                </c:pt>
                <c:pt idx="590">
                  <c:v>1.390399999999997E-2</c:v>
                </c:pt>
                <c:pt idx="591">
                  <c:v>1.390399999999997E-2</c:v>
                </c:pt>
                <c:pt idx="592">
                  <c:v>0</c:v>
                </c:pt>
                <c:pt idx="593">
                  <c:v>1.390399999999997E-2</c:v>
                </c:pt>
                <c:pt idx="594">
                  <c:v>1.390399999999997E-2</c:v>
                </c:pt>
                <c:pt idx="595">
                  <c:v>0</c:v>
                </c:pt>
                <c:pt idx="596">
                  <c:v>1.390399999999997E-2</c:v>
                </c:pt>
                <c:pt idx="597">
                  <c:v>1.390399999999997E-2</c:v>
                </c:pt>
                <c:pt idx="598">
                  <c:v>5.5346666666666579E-2</c:v>
                </c:pt>
                <c:pt idx="599">
                  <c:v>5.5346666666666579E-2</c:v>
                </c:pt>
                <c:pt idx="600">
                  <c:v>0.1155405000000001</c:v>
                </c:pt>
                <c:pt idx="601">
                  <c:v>0.1155405000000001</c:v>
                </c:pt>
                <c:pt idx="602">
                  <c:v>5.7051999999999881E-2</c:v>
                </c:pt>
                <c:pt idx="603">
                  <c:v>5.7051999999999881E-2</c:v>
                </c:pt>
                <c:pt idx="604">
                  <c:v>0</c:v>
                </c:pt>
                <c:pt idx="605">
                  <c:v>5.7051999999999881E-2</c:v>
                </c:pt>
                <c:pt idx="606">
                  <c:v>5.7051999999999881E-2</c:v>
                </c:pt>
                <c:pt idx="607">
                  <c:v>3.4000000000000508E-5</c:v>
                </c:pt>
                <c:pt idx="608">
                  <c:v>3.4000000000000508E-5</c:v>
                </c:pt>
                <c:pt idx="609">
                  <c:v>0</c:v>
                </c:pt>
                <c:pt idx="610">
                  <c:v>3.4000000000000508E-5</c:v>
                </c:pt>
                <c:pt idx="611">
                  <c:v>3.4000000000000508E-5</c:v>
                </c:pt>
                <c:pt idx="612">
                  <c:v>0</c:v>
                </c:pt>
                <c:pt idx="613">
                  <c:v>3.4000000000000508E-5</c:v>
                </c:pt>
                <c:pt idx="614">
                  <c:v>3.4000000000000508E-5</c:v>
                </c:pt>
                <c:pt idx="615">
                  <c:v>5.7051999999999881E-2</c:v>
                </c:pt>
                <c:pt idx="616">
                  <c:v>5.7051999999999881E-2</c:v>
                </c:pt>
                <c:pt idx="617">
                  <c:v>0.1155405000000001</c:v>
                </c:pt>
                <c:pt idx="618">
                  <c:v>0.1155405000000001</c:v>
                </c:pt>
                <c:pt idx="619">
                  <c:v>0.23445177777777787</c:v>
                </c:pt>
                <c:pt idx="620">
                  <c:v>0.23445177777777787</c:v>
                </c:pt>
                <c:pt idx="621">
                  <c:v>0.49391251460317437</c:v>
                </c:pt>
                <c:pt idx="622">
                  <c:v>0.49391251460317437</c:v>
                </c:pt>
                <c:pt idx="623">
                  <c:v>0.84484864333333332</c:v>
                </c:pt>
                <c:pt idx="624">
                  <c:v>0.84484864333333332</c:v>
                </c:pt>
                <c:pt idx="625">
                  <c:v>1.1692999282051282</c:v>
                </c:pt>
                <c:pt idx="626">
                  <c:v>1.1692999282051282</c:v>
                </c:pt>
                <c:pt idx="627">
                  <c:v>1.6357633956043953</c:v>
                </c:pt>
                <c:pt idx="628">
                  <c:v>1.6357633956043953</c:v>
                </c:pt>
                <c:pt idx="629">
                  <c:v>2.0490152276904765</c:v>
                </c:pt>
                <c:pt idx="630">
                  <c:v>2.0490152276904765</c:v>
                </c:pt>
                <c:pt idx="631">
                  <c:v>4.0668401630293021</c:v>
                </c:pt>
                <c:pt idx="632">
                  <c:v>4.0668401630293021</c:v>
                </c:pt>
                <c:pt idx="633">
                  <c:v>91.031946257438094</c:v>
                </c:pt>
                <c:pt idx="634">
                  <c:v>91.031946257438094</c:v>
                </c:pt>
                <c:pt idx="635">
                  <c:v>31.974556149556644</c:v>
                </c:pt>
                <c:pt idx="636">
                  <c:v>31.974556149556644</c:v>
                </c:pt>
                <c:pt idx="637">
                  <c:v>7.9303820549242401</c:v>
                </c:pt>
                <c:pt idx="638">
                  <c:v>7.9303820549242401</c:v>
                </c:pt>
                <c:pt idx="639">
                  <c:v>1.2675939354166663</c:v>
                </c:pt>
                <c:pt idx="640">
                  <c:v>1.2675939354166663</c:v>
                </c:pt>
                <c:pt idx="641">
                  <c:v>0</c:v>
                </c:pt>
                <c:pt idx="642">
                  <c:v>1.2675939354166663</c:v>
                </c:pt>
                <c:pt idx="643">
                  <c:v>1.2675939354166663</c:v>
                </c:pt>
                <c:pt idx="644">
                  <c:v>0.57993002812500016</c:v>
                </c:pt>
                <c:pt idx="645">
                  <c:v>0.57993002812500016</c:v>
                </c:pt>
                <c:pt idx="646">
                  <c:v>0</c:v>
                </c:pt>
                <c:pt idx="647">
                  <c:v>0.57993002812500016</c:v>
                </c:pt>
                <c:pt idx="648">
                  <c:v>0.57993002812500016</c:v>
                </c:pt>
                <c:pt idx="649">
                  <c:v>0.23351304687499994</c:v>
                </c:pt>
                <c:pt idx="650">
                  <c:v>0.23351304687499994</c:v>
                </c:pt>
                <c:pt idx="651">
                  <c:v>0</c:v>
                </c:pt>
                <c:pt idx="652">
                  <c:v>0.23351304687499994</c:v>
                </c:pt>
                <c:pt idx="653">
                  <c:v>0.23351304687499994</c:v>
                </c:pt>
                <c:pt idx="654">
                  <c:v>0.11586937500000005</c:v>
                </c:pt>
                <c:pt idx="655">
                  <c:v>0.11586937500000005</c:v>
                </c:pt>
                <c:pt idx="656">
                  <c:v>0</c:v>
                </c:pt>
                <c:pt idx="657">
                  <c:v>0.11586937500000005</c:v>
                </c:pt>
                <c:pt idx="658">
                  <c:v>0.11586937500000005</c:v>
                </c:pt>
                <c:pt idx="659">
                  <c:v>5.45000000000001E-4</c:v>
                </c:pt>
                <c:pt idx="660">
                  <c:v>5.45000000000001E-4</c:v>
                </c:pt>
                <c:pt idx="661">
                  <c:v>0</c:v>
                </c:pt>
                <c:pt idx="662">
                  <c:v>5.45000000000001E-4</c:v>
                </c:pt>
                <c:pt idx="663">
                  <c:v>5.45000000000001E-4</c:v>
                </c:pt>
                <c:pt idx="664">
                  <c:v>0</c:v>
                </c:pt>
                <c:pt idx="665">
                  <c:v>5.45000000000001E-4</c:v>
                </c:pt>
                <c:pt idx="666">
                  <c:v>5.45000000000001E-4</c:v>
                </c:pt>
                <c:pt idx="667">
                  <c:v>0.11586937500000005</c:v>
                </c:pt>
                <c:pt idx="668">
                  <c:v>0.11586937500000005</c:v>
                </c:pt>
                <c:pt idx="669">
                  <c:v>0.23351304687499994</c:v>
                </c:pt>
                <c:pt idx="670">
                  <c:v>0.23351304687499994</c:v>
                </c:pt>
                <c:pt idx="671">
                  <c:v>0.57993002812500016</c:v>
                </c:pt>
                <c:pt idx="672">
                  <c:v>0.57993002812500016</c:v>
                </c:pt>
                <c:pt idx="673">
                  <c:v>1.2675939354166663</c:v>
                </c:pt>
                <c:pt idx="674">
                  <c:v>1.2675939354166663</c:v>
                </c:pt>
                <c:pt idx="675">
                  <c:v>7.9303820549242401</c:v>
                </c:pt>
                <c:pt idx="676">
                  <c:v>7.9303820549242401</c:v>
                </c:pt>
                <c:pt idx="677">
                  <c:v>1.5071767323717948</c:v>
                </c:pt>
                <c:pt idx="678">
                  <c:v>1.5071767323717948</c:v>
                </c:pt>
                <c:pt idx="679">
                  <c:v>0.23494366666666661</c:v>
                </c:pt>
                <c:pt idx="680">
                  <c:v>0.23494366666666661</c:v>
                </c:pt>
                <c:pt idx="681">
                  <c:v>0</c:v>
                </c:pt>
                <c:pt idx="682">
                  <c:v>0.23494366666666661</c:v>
                </c:pt>
                <c:pt idx="683">
                  <c:v>0.23494366666666661</c:v>
                </c:pt>
                <c:pt idx="684">
                  <c:v>5.6878999999999971E-2</c:v>
                </c:pt>
                <c:pt idx="685">
                  <c:v>5.6878999999999971E-2</c:v>
                </c:pt>
                <c:pt idx="686">
                  <c:v>0</c:v>
                </c:pt>
                <c:pt idx="687">
                  <c:v>5.6878999999999971E-2</c:v>
                </c:pt>
                <c:pt idx="688">
                  <c:v>5.6878999999999971E-2</c:v>
                </c:pt>
                <c:pt idx="689">
                  <c:v>0</c:v>
                </c:pt>
                <c:pt idx="690">
                  <c:v>5.6878999999999971E-2</c:v>
                </c:pt>
                <c:pt idx="691">
                  <c:v>5.6878999999999971E-2</c:v>
                </c:pt>
                <c:pt idx="692">
                  <c:v>0.23494366666666661</c:v>
                </c:pt>
                <c:pt idx="693">
                  <c:v>0.23494366666666661</c:v>
                </c:pt>
                <c:pt idx="694">
                  <c:v>1.5071767323717948</c:v>
                </c:pt>
                <c:pt idx="695">
                  <c:v>1.5071767323717948</c:v>
                </c:pt>
                <c:pt idx="696">
                  <c:v>1.4466258051282048</c:v>
                </c:pt>
                <c:pt idx="697">
                  <c:v>1.4466258051282048</c:v>
                </c:pt>
                <c:pt idx="698">
                  <c:v>0.59332883333333331</c:v>
                </c:pt>
                <c:pt idx="699">
                  <c:v>0.59332883333333331</c:v>
                </c:pt>
                <c:pt idx="700">
                  <c:v>0</c:v>
                </c:pt>
                <c:pt idx="701">
                  <c:v>0.59332883333333331</c:v>
                </c:pt>
                <c:pt idx="702">
                  <c:v>0.59332883333333331</c:v>
                </c:pt>
                <c:pt idx="703">
                  <c:v>0.10612650000000005</c:v>
                </c:pt>
                <c:pt idx="704">
                  <c:v>0.10612650000000005</c:v>
                </c:pt>
                <c:pt idx="705">
                  <c:v>0</c:v>
                </c:pt>
                <c:pt idx="706">
                  <c:v>0.10612650000000005</c:v>
                </c:pt>
                <c:pt idx="707">
                  <c:v>0.10612650000000005</c:v>
                </c:pt>
                <c:pt idx="708">
                  <c:v>0</c:v>
                </c:pt>
                <c:pt idx="709">
                  <c:v>0.10612650000000005</c:v>
                </c:pt>
                <c:pt idx="710">
                  <c:v>0.10612650000000005</c:v>
                </c:pt>
                <c:pt idx="711">
                  <c:v>0.59332883333333331</c:v>
                </c:pt>
                <c:pt idx="712">
                  <c:v>0.59332883333333331</c:v>
                </c:pt>
                <c:pt idx="713">
                  <c:v>1.4466258051282048</c:v>
                </c:pt>
                <c:pt idx="714">
                  <c:v>1.4466258051282048</c:v>
                </c:pt>
                <c:pt idx="715">
                  <c:v>1.0085583047619044</c:v>
                </c:pt>
                <c:pt idx="716">
                  <c:v>1.0085583047619044</c:v>
                </c:pt>
                <c:pt idx="717">
                  <c:v>0.31640476190476202</c:v>
                </c:pt>
                <c:pt idx="718">
                  <c:v>0.31640476190476202</c:v>
                </c:pt>
                <c:pt idx="719">
                  <c:v>0.1037561666666667</c:v>
                </c:pt>
                <c:pt idx="720">
                  <c:v>0.1037561666666667</c:v>
                </c:pt>
                <c:pt idx="721">
                  <c:v>0</c:v>
                </c:pt>
                <c:pt idx="722">
                  <c:v>0.1037561666666667</c:v>
                </c:pt>
                <c:pt idx="723">
                  <c:v>0.1037561666666667</c:v>
                </c:pt>
                <c:pt idx="724">
                  <c:v>3.8224500000000029E-2</c:v>
                </c:pt>
                <c:pt idx="725">
                  <c:v>3.8224500000000029E-2</c:v>
                </c:pt>
                <c:pt idx="726">
                  <c:v>0</c:v>
                </c:pt>
                <c:pt idx="727">
                  <c:v>3.8224500000000029E-2</c:v>
                </c:pt>
                <c:pt idx="728">
                  <c:v>3.8224500000000029E-2</c:v>
                </c:pt>
                <c:pt idx="729">
                  <c:v>0</c:v>
                </c:pt>
                <c:pt idx="730">
                  <c:v>3.8224500000000029E-2</c:v>
                </c:pt>
                <c:pt idx="731">
                  <c:v>3.8224500000000029E-2</c:v>
                </c:pt>
                <c:pt idx="732">
                  <c:v>0.1037561666666667</c:v>
                </c:pt>
                <c:pt idx="733">
                  <c:v>0.1037561666666667</c:v>
                </c:pt>
                <c:pt idx="734">
                  <c:v>0.31640476190476202</c:v>
                </c:pt>
                <c:pt idx="735">
                  <c:v>0.31640476190476202</c:v>
                </c:pt>
                <c:pt idx="736">
                  <c:v>0.187116</c:v>
                </c:pt>
                <c:pt idx="737">
                  <c:v>0.187116</c:v>
                </c:pt>
                <c:pt idx="738">
                  <c:v>0</c:v>
                </c:pt>
                <c:pt idx="739">
                  <c:v>0</c:v>
                </c:pt>
                <c:pt idx="740">
                  <c:v>0</c:v>
                </c:pt>
                <c:pt idx="741">
                  <c:v>0</c:v>
                </c:pt>
                <c:pt idx="742">
                  <c:v>0</c:v>
                </c:pt>
                <c:pt idx="743">
                  <c:v>0</c:v>
                </c:pt>
                <c:pt idx="744">
                  <c:v>0</c:v>
                </c:pt>
                <c:pt idx="745">
                  <c:v>0</c:v>
                </c:pt>
                <c:pt idx="746">
                  <c:v>0.187116</c:v>
                </c:pt>
                <c:pt idx="747">
                  <c:v>0.187116</c:v>
                </c:pt>
                <c:pt idx="748">
                  <c:v>6.0026000000000017E-2</c:v>
                </c:pt>
                <c:pt idx="749">
                  <c:v>6.0026000000000017E-2</c:v>
                </c:pt>
                <c:pt idx="750">
                  <c:v>0</c:v>
                </c:pt>
                <c:pt idx="751">
                  <c:v>6.0026000000000017E-2</c:v>
                </c:pt>
                <c:pt idx="752">
                  <c:v>6.0026000000000017E-2</c:v>
                </c:pt>
                <c:pt idx="753">
                  <c:v>0</c:v>
                </c:pt>
                <c:pt idx="754">
                  <c:v>6.0026000000000017E-2</c:v>
                </c:pt>
                <c:pt idx="755">
                  <c:v>6.0026000000000017E-2</c:v>
                </c:pt>
                <c:pt idx="756">
                  <c:v>0.187116</c:v>
                </c:pt>
                <c:pt idx="757">
                  <c:v>0.187116</c:v>
                </c:pt>
                <c:pt idx="758">
                  <c:v>0.31640476190476202</c:v>
                </c:pt>
                <c:pt idx="759">
                  <c:v>0.31640476190476202</c:v>
                </c:pt>
                <c:pt idx="760">
                  <c:v>1.0085583047619044</c:v>
                </c:pt>
                <c:pt idx="761">
                  <c:v>1.0085583047619044</c:v>
                </c:pt>
                <c:pt idx="762">
                  <c:v>0.43802166666666659</c:v>
                </c:pt>
                <c:pt idx="763">
                  <c:v>0.43802166666666659</c:v>
                </c:pt>
                <c:pt idx="764">
                  <c:v>0</c:v>
                </c:pt>
                <c:pt idx="765">
                  <c:v>0.43802166666666659</c:v>
                </c:pt>
                <c:pt idx="766">
                  <c:v>0.43802166666666659</c:v>
                </c:pt>
                <c:pt idx="767">
                  <c:v>0.19967699999999994</c:v>
                </c:pt>
                <c:pt idx="768">
                  <c:v>0.19967699999999994</c:v>
                </c:pt>
                <c:pt idx="769">
                  <c:v>0</c:v>
                </c:pt>
                <c:pt idx="770">
                  <c:v>0.19967699999999994</c:v>
                </c:pt>
                <c:pt idx="771">
                  <c:v>0.19967699999999994</c:v>
                </c:pt>
                <c:pt idx="772">
                  <c:v>0</c:v>
                </c:pt>
                <c:pt idx="773">
                  <c:v>0.19967699999999994</c:v>
                </c:pt>
                <c:pt idx="774">
                  <c:v>0.19967699999999994</c:v>
                </c:pt>
                <c:pt idx="775">
                  <c:v>0.43802166666666659</c:v>
                </c:pt>
                <c:pt idx="776">
                  <c:v>0.43802166666666659</c:v>
                </c:pt>
                <c:pt idx="777">
                  <c:v>1.0085583047619044</c:v>
                </c:pt>
                <c:pt idx="778">
                  <c:v>1.0085583047619044</c:v>
                </c:pt>
                <c:pt idx="779">
                  <c:v>1.4466258051282048</c:v>
                </c:pt>
                <c:pt idx="780">
                  <c:v>1.4466258051282048</c:v>
                </c:pt>
                <c:pt idx="781">
                  <c:v>1.5071767323717948</c:v>
                </c:pt>
                <c:pt idx="782">
                  <c:v>1.5071767323717948</c:v>
                </c:pt>
                <c:pt idx="783">
                  <c:v>7.9303820549242401</c:v>
                </c:pt>
                <c:pt idx="784">
                  <c:v>7.9303820549242401</c:v>
                </c:pt>
                <c:pt idx="785">
                  <c:v>31.974556149556644</c:v>
                </c:pt>
                <c:pt idx="786">
                  <c:v>31.974556149556644</c:v>
                </c:pt>
                <c:pt idx="787">
                  <c:v>20.807246265261107</c:v>
                </c:pt>
                <c:pt idx="788">
                  <c:v>20.807246265261107</c:v>
                </c:pt>
                <c:pt idx="789">
                  <c:v>4.9908298160036004</c:v>
                </c:pt>
                <c:pt idx="790">
                  <c:v>4.9908298160036004</c:v>
                </c:pt>
                <c:pt idx="791">
                  <c:v>0</c:v>
                </c:pt>
                <c:pt idx="792">
                  <c:v>4.9908298160036004</c:v>
                </c:pt>
                <c:pt idx="793">
                  <c:v>4.9908298160036004</c:v>
                </c:pt>
                <c:pt idx="794">
                  <c:v>3.1443618145156913</c:v>
                </c:pt>
                <c:pt idx="795">
                  <c:v>3.1443618145156913</c:v>
                </c:pt>
                <c:pt idx="796">
                  <c:v>2.1412615385974014</c:v>
                </c:pt>
                <c:pt idx="797">
                  <c:v>2.1412615385974014</c:v>
                </c:pt>
                <c:pt idx="798">
                  <c:v>0.69870744285714248</c:v>
                </c:pt>
                <c:pt idx="799">
                  <c:v>0.69870744285714248</c:v>
                </c:pt>
                <c:pt idx="800">
                  <c:v>0.30175649999999982</c:v>
                </c:pt>
                <c:pt idx="801">
                  <c:v>0.30175649999999982</c:v>
                </c:pt>
                <c:pt idx="802">
                  <c:v>0</c:v>
                </c:pt>
                <c:pt idx="803">
                  <c:v>0.30175649999999982</c:v>
                </c:pt>
                <c:pt idx="804">
                  <c:v>0.30175649999999982</c:v>
                </c:pt>
                <c:pt idx="805">
                  <c:v>0</c:v>
                </c:pt>
                <c:pt idx="806">
                  <c:v>0.30175649999999982</c:v>
                </c:pt>
                <c:pt idx="807">
                  <c:v>0.30175649999999982</c:v>
                </c:pt>
                <c:pt idx="808">
                  <c:v>0.69870744285714248</c:v>
                </c:pt>
                <c:pt idx="809">
                  <c:v>0.69870744285714248</c:v>
                </c:pt>
                <c:pt idx="810">
                  <c:v>0.31620253333333331</c:v>
                </c:pt>
                <c:pt idx="811">
                  <c:v>0.31620253333333331</c:v>
                </c:pt>
                <c:pt idx="812">
                  <c:v>9.014999999999998E-2</c:v>
                </c:pt>
                <c:pt idx="813">
                  <c:v>9.014999999999998E-2</c:v>
                </c:pt>
                <c:pt idx="814">
                  <c:v>0</c:v>
                </c:pt>
                <c:pt idx="815">
                  <c:v>9.014999999999998E-2</c:v>
                </c:pt>
                <c:pt idx="816">
                  <c:v>9.014999999999998E-2</c:v>
                </c:pt>
                <c:pt idx="817">
                  <c:v>0</c:v>
                </c:pt>
                <c:pt idx="818">
                  <c:v>9.014999999999998E-2</c:v>
                </c:pt>
                <c:pt idx="819">
                  <c:v>9.014999999999998E-2</c:v>
                </c:pt>
                <c:pt idx="820">
                  <c:v>0.31620253333333331</c:v>
                </c:pt>
                <c:pt idx="821">
                  <c:v>0.31620253333333331</c:v>
                </c:pt>
                <c:pt idx="822">
                  <c:v>0.18572666666666654</c:v>
                </c:pt>
                <c:pt idx="823">
                  <c:v>0.18572666666666654</c:v>
                </c:pt>
                <c:pt idx="824">
                  <c:v>0</c:v>
                </c:pt>
                <c:pt idx="825">
                  <c:v>0.18572666666666654</c:v>
                </c:pt>
                <c:pt idx="826">
                  <c:v>0.18572666666666654</c:v>
                </c:pt>
                <c:pt idx="827">
                  <c:v>9.6473999999999935E-2</c:v>
                </c:pt>
                <c:pt idx="828">
                  <c:v>9.6473999999999935E-2</c:v>
                </c:pt>
                <c:pt idx="829">
                  <c:v>0</c:v>
                </c:pt>
                <c:pt idx="830">
                  <c:v>9.6473999999999935E-2</c:v>
                </c:pt>
                <c:pt idx="831">
                  <c:v>9.6473999999999935E-2</c:v>
                </c:pt>
                <c:pt idx="832">
                  <c:v>0</c:v>
                </c:pt>
                <c:pt idx="833">
                  <c:v>9.6473999999999935E-2</c:v>
                </c:pt>
                <c:pt idx="834">
                  <c:v>9.6473999999999935E-2</c:v>
                </c:pt>
                <c:pt idx="835">
                  <c:v>0.18572666666666654</c:v>
                </c:pt>
                <c:pt idx="836">
                  <c:v>0.18572666666666654</c:v>
                </c:pt>
                <c:pt idx="837">
                  <c:v>0.31620253333333331</c:v>
                </c:pt>
                <c:pt idx="838">
                  <c:v>0.31620253333333331</c:v>
                </c:pt>
                <c:pt idx="839">
                  <c:v>0.69870744285714248</c:v>
                </c:pt>
                <c:pt idx="840">
                  <c:v>0.69870744285714248</c:v>
                </c:pt>
                <c:pt idx="841">
                  <c:v>2.1412615385974014</c:v>
                </c:pt>
                <c:pt idx="842">
                  <c:v>2.1412615385974014</c:v>
                </c:pt>
                <c:pt idx="843">
                  <c:v>1.7323893080000003</c:v>
                </c:pt>
                <c:pt idx="844">
                  <c:v>1.7323893080000003</c:v>
                </c:pt>
                <c:pt idx="845">
                  <c:v>0.43194228488888897</c:v>
                </c:pt>
                <c:pt idx="846">
                  <c:v>0.43194228488888897</c:v>
                </c:pt>
                <c:pt idx="847">
                  <c:v>0</c:v>
                </c:pt>
                <c:pt idx="848">
                  <c:v>0.43194228488888897</c:v>
                </c:pt>
                <c:pt idx="849">
                  <c:v>0.43194228488888897</c:v>
                </c:pt>
                <c:pt idx="850">
                  <c:v>0.30796907111111094</c:v>
                </c:pt>
                <c:pt idx="851">
                  <c:v>0.30796907111111094</c:v>
                </c:pt>
                <c:pt idx="852">
                  <c:v>0.11615300000000002</c:v>
                </c:pt>
                <c:pt idx="853">
                  <c:v>0.11615300000000002</c:v>
                </c:pt>
                <c:pt idx="854">
                  <c:v>0</c:v>
                </c:pt>
                <c:pt idx="855">
                  <c:v>0.11615300000000002</c:v>
                </c:pt>
                <c:pt idx="856">
                  <c:v>0.11615300000000002</c:v>
                </c:pt>
                <c:pt idx="857">
                  <c:v>0</c:v>
                </c:pt>
                <c:pt idx="858">
                  <c:v>0.11615300000000002</c:v>
                </c:pt>
                <c:pt idx="859">
                  <c:v>0.11615300000000002</c:v>
                </c:pt>
                <c:pt idx="860">
                  <c:v>0.30796907111111094</c:v>
                </c:pt>
                <c:pt idx="861">
                  <c:v>0.30796907111111094</c:v>
                </c:pt>
                <c:pt idx="862">
                  <c:v>0.21306615333333323</c:v>
                </c:pt>
                <c:pt idx="863">
                  <c:v>0.21306615333333323</c:v>
                </c:pt>
                <c:pt idx="864">
                  <c:v>0</c:v>
                </c:pt>
                <c:pt idx="865">
                  <c:v>0.21306615333333323</c:v>
                </c:pt>
                <c:pt idx="866">
                  <c:v>0.21306615333333323</c:v>
                </c:pt>
                <c:pt idx="867">
                  <c:v>0.15047008666666653</c:v>
                </c:pt>
                <c:pt idx="868">
                  <c:v>0.15047008666666653</c:v>
                </c:pt>
                <c:pt idx="869">
                  <c:v>9.5073660000000004E-2</c:v>
                </c:pt>
                <c:pt idx="870">
                  <c:v>9.5073660000000004E-2</c:v>
                </c:pt>
                <c:pt idx="871">
                  <c:v>2.8005999999999972E-2</c:v>
                </c:pt>
                <c:pt idx="872">
                  <c:v>2.8005999999999972E-2</c:v>
                </c:pt>
                <c:pt idx="873">
                  <c:v>0</c:v>
                </c:pt>
                <c:pt idx="874">
                  <c:v>2.8005999999999972E-2</c:v>
                </c:pt>
                <c:pt idx="875">
                  <c:v>2.8005999999999972E-2</c:v>
                </c:pt>
                <c:pt idx="876">
                  <c:v>0</c:v>
                </c:pt>
                <c:pt idx="877">
                  <c:v>2.8005999999999972E-2</c:v>
                </c:pt>
                <c:pt idx="878">
                  <c:v>2.8005999999999972E-2</c:v>
                </c:pt>
                <c:pt idx="879">
                  <c:v>9.5073660000000004E-2</c:v>
                </c:pt>
                <c:pt idx="880">
                  <c:v>9.5073660000000004E-2</c:v>
                </c:pt>
                <c:pt idx="881">
                  <c:v>6.2144919999999985E-2</c:v>
                </c:pt>
                <c:pt idx="882">
                  <c:v>6.2144919999999985E-2</c:v>
                </c:pt>
                <c:pt idx="883">
                  <c:v>0</c:v>
                </c:pt>
                <c:pt idx="884">
                  <c:v>6.2144919999999985E-2</c:v>
                </c:pt>
                <c:pt idx="885">
                  <c:v>6.2144919999999985E-2</c:v>
                </c:pt>
                <c:pt idx="886">
                  <c:v>0</c:v>
                </c:pt>
                <c:pt idx="887">
                  <c:v>6.2144919999999985E-2</c:v>
                </c:pt>
                <c:pt idx="888">
                  <c:v>6.2144919999999985E-2</c:v>
                </c:pt>
                <c:pt idx="889">
                  <c:v>9.5073660000000004E-2</c:v>
                </c:pt>
                <c:pt idx="890">
                  <c:v>9.5073660000000004E-2</c:v>
                </c:pt>
                <c:pt idx="891">
                  <c:v>0.15047008666666653</c:v>
                </c:pt>
                <c:pt idx="892">
                  <c:v>0.15047008666666653</c:v>
                </c:pt>
                <c:pt idx="893">
                  <c:v>0.10133550000000001</c:v>
                </c:pt>
                <c:pt idx="894">
                  <c:v>0.10133550000000001</c:v>
                </c:pt>
                <c:pt idx="895">
                  <c:v>0</c:v>
                </c:pt>
                <c:pt idx="896">
                  <c:v>0.10133550000000001</c:v>
                </c:pt>
                <c:pt idx="897">
                  <c:v>0.10133550000000001</c:v>
                </c:pt>
                <c:pt idx="898">
                  <c:v>0</c:v>
                </c:pt>
                <c:pt idx="899">
                  <c:v>0.10133550000000001</c:v>
                </c:pt>
                <c:pt idx="900">
                  <c:v>0.10133550000000001</c:v>
                </c:pt>
                <c:pt idx="901">
                  <c:v>0.15047008666666653</c:v>
                </c:pt>
                <c:pt idx="902">
                  <c:v>0.15047008666666653</c:v>
                </c:pt>
                <c:pt idx="903">
                  <c:v>0.21306615333333323</c:v>
                </c:pt>
                <c:pt idx="904">
                  <c:v>0.21306615333333323</c:v>
                </c:pt>
                <c:pt idx="905">
                  <c:v>0.30796907111111094</c:v>
                </c:pt>
                <c:pt idx="906">
                  <c:v>0.30796907111111094</c:v>
                </c:pt>
                <c:pt idx="907">
                  <c:v>0.43194228488888897</c:v>
                </c:pt>
                <c:pt idx="908">
                  <c:v>0.43194228488888897</c:v>
                </c:pt>
                <c:pt idx="909">
                  <c:v>1.7323893080000003</c:v>
                </c:pt>
                <c:pt idx="910">
                  <c:v>1.7323893080000003</c:v>
                </c:pt>
                <c:pt idx="911">
                  <c:v>0.98621584999999956</c:v>
                </c:pt>
                <c:pt idx="912">
                  <c:v>0.98621584999999956</c:v>
                </c:pt>
                <c:pt idx="913">
                  <c:v>0</c:v>
                </c:pt>
                <c:pt idx="914">
                  <c:v>0.98621584999999956</c:v>
                </c:pt>
                <c:pt idx="915">
                  <c:v>0.98621584999999956</c:v>
                </c:pt>
                <c:pt idx="916">
                  <c:v>0.2856004166666668</c:v>
                </c:pt>
                <c:pt idx="917">
                  <c:v>0.2856004166666668</c:v>
                </c:pt>
                <c:pt idx="918">
                  <c:v>0</c:v>
                </c:pt>
                <c:pt idx="919">
                  <c:v>0.2856004166666668</c:v>
                </c:pt>
                <c:pt idx="920">
                  <c:v>0.2856004166666668</c:v>
                </c:pt>
                <c:pt idx="921">
                  <c:v>0.19281633333333331</c:v>
                </c:pt>
                <c:pt idx="922">
                  <c:v>0.19281633333333331</c:v>
                </c:pt>
                <c:pt idx="923">
                  <c:v>0</c:v>
                </c:pt>
                <c:pt idx="924">
                  <c:v>0.19281633333333331</c:v>
                </c:pt>
                <c:pt idx="925">
                  <c:v>0.19281633333333331</c:v>
                </c:pt>
                <c:pt idx="926">
                  <c:v>9.6702999999999956E-2</c:v>
                </c:pt>
                <c:pt idx="927">
                  <c:v>9.6702999999999956E-2</c:v>
                </c:pt>
                <c:pt idx="928">
                  <c:v>0</c:v>
                </c:pt>
                <c:pt idx="929">
                  <c:v>9.6702999999999956E-2</c:v>
                </c:pt>
                <c:pt idx="930">
                  <c:v>9.6702999999999956E-2</c:v>
                </c:pt>
                <c:pt idx="931">
                  <c:v>0</c:v>
                </c:pt>
                <c:pt idx="932">
                  <c:v>9.6702999999999956E-2</c:v>
                </c:pt>
                <c:pt idx="933">
                  <c:v>9.6702999999999956E-2</c:v>
                </c:pt>
                <c:pt idx="934">
                  <c:v>0.19281633333333331</c:v>
                </c:pt>
                <c:pt idx="935">
                  <c:v>0.19281633333333331</c:v>
                </c:pt>
                <c:pt idx="936">
                  <c:v>0.2856004166666668</c:v>
                </c:pt>
                <c:pt idx="937">
                  <c:v>0.2856004166666668</c:v>
                </c:pt>
                <c:pt idx="938">
                  <c:v>0.98621584999999956</c:v>
                </c:pt>
                <c:pt idx="939">
                  <c:v>0.98621584999999956</c:v>
                </c:pt>
                <c:pt idx="940">
                  <c:v>1.7323893080000003</c:v>
                </c:pt>
                <c:pt idx="941">
                  <c:v>1.7323893080000003</c:v>
                </c:pt>
                <c:pt idx="942">
                  <c:v>2.1412615385974014</c:v>
                </c:pt>
                <c:pt idx="943">
                  <c:v>2.1412615385974014</c:v>
                </c:pt>
                <c:pt idx="944">
                  <c:v>3.1443618145156913</c:v>
                </c:pt>
                <c:pt idx="945">
                  <c:v>3.1443618145156913</c:v>
                </c:pt>
                <c:pt idx="946">
                  <c:v>2.4027831873161762</c:v>
                </c:pt>
                <c:pt idx="947">
                  <c:v>2.4027831873161762</c:v>
                </c:pt>
                <c:pt idx="948">
                  <c:v>0.59430279586834733</c:v>
                </c:pt>
                <c:pt idx="949">
                  <c:v>0.59430279586834733</c:v>
                </c:pt>
                <c:pt idx="950">
                  <c:v>8.1970833333334936E-4</c:v>
                </c:pt>
                <c:pt idx="951">
                  <c:v>8.1970833333334936E-4</c:v>
                </c:pt>
                <c:pt idx="952">
                  <c:v>0</c:v>
                </c:pt>
                <c:pt idx="953">
                  <c:v>8.1970833333334936E-4</c:v>
                </c:pt>
                <c:pt idx="954">
                  <c:v>8.1970833333334936E-4</c:v>
                </c:pt>
                <c:pt idx="955">
                  <c:v>0</c:v>
                </c:pt>
                <c:pt idx="956">
                  <c:v>0</c:v>
                </c:pt>
                <c:pt idx="957">
                  <c:v>0</c:v>
                </c:pt>
                <c:pt idx="958">
                  <c:v>0</c:v>
                </c:pt>
                <c:pt idx="959">
                  <c:v>0</c:v>
                </c:pt>
                <c:pt idx="960">
                  <c:v>0</c:v>
                </c:pt>
                <c:pt idx="961">
                  <c:v>0</c:v>
                </c:pt>
                <c:pt idx="962">
                  <c:v>0</c:v>
                </c:pt>
                <c:pt idx="963">
                  <c:v>8.1970833333334936E-4</c:v>
                </c:pt>
                <c:pt idx="964">
                  <c:v>8.1970833333334936E-4</c:v>
                </c:pt>
                <c:pt idx="965">
                  <c:v>0.59430279586834733</c:v>
                </c:pt>
                <c:pt idx="966">
                  <c:v>0.59430279586834733</c:v>
                </c:pt>
                <c:pt idx="967">
                  <c:v>0.49529297619047635</c:v>
                </c:pt>
                <c:pt idx="968">
                  <c:v>0.49529297619047635</c:v>
                </c:pt>
                <c:pt idx="969">
                  <c:v>0.15819133333333335</c:v>
                </c:pt>
                <c:pt idx="970">
                  <c:v>0.15819133333333335</c:v>
                </c:pt>
                <c:pt idx="971">
                  <c:v>0</c:v>
                </c:pt>
                <c:pt idx="972">
                  <c:v>0</c:v>
                </c:pt>
                <c:pt idx="973">
                  <c:v>0</c:v>
                </c:pt>
                <c:pt idx="974">
                  <c:v>0</c:v>
                </c:pt>
                <c:pt idx="975">
                  <c:v>0</c:v>
                </c:pt>
                <c:pt idx="976">
                  <c:v>0</c:v>
                </c:pt>
                <c:pt idx="977">
                  <c:v>0</c:v>
                </c:pt>
                <c:pt idx="978">
                  <c:v>0</c:v>
                </c:pt>
                <c:pt idx="979">
                  <c:v>0.15819133333333335</c:v>
                </c:pt>
                <c:pt idx="980">
                  <c:v>0.15819133333333335</c:v>
                </c:pt>
                <c:pt idx="981">
                  <c:v>1.0666666666666537E-5</c:v>
                </c:pt>
                <c:pt idx="982">
                  <c:v>1.0666666666666537E-5</c:v>
                </c:pt>
                <c:pt idx="983">
                  <c:v>0</c:v>
                </c:pt>
                <c:pt idx="984">
                  <c:v>1.0666666666666537E-5</c:v>
                </c:pt>
                <c:pt idx="985">
                  <c:v>1.0666666666666537E-5</c:v>
                </c:pt>
                <c:pt idx="986">
                  <c:v>0</c:v>
                </c:pt>
                <c:pt idx="987">
                  <c:v>0</c:v>
                </c:pt>
                <c:pt idx="988">
                  <c:v>0</c:v>
                </c:pt>
                <c:pt idx="989">
                  <c:v>0</c:v>
                </c:pt>
                <c:pt idx="990">
                  <c:v>0</c:v>
                </c:pt>
                <c:pt idx="991">
                  <c:v>0</c:v>
                </c:pt>
                <c:pt idx="992">
                  <c:v>0</c:v>
                </c:pt>
                <c:pt idx="993">
                  <c:v>0</c:v>
                </c:pt>
                <c:pt idx="994">
                  <c:v>1.0666666666666537E-5</c:v>
                </c:pt>
                <c:pt idx="995">
                  <c:v>1.0666666666666537E-5</c:v>
                </c:pt>
                <c:pt idx="996">
                  <c:v>0.15819133333333335</c:v>
                </c:pt>
                <c:pt idx="997">
                  <c:v>0.15819133333333335</c:v>
                </c:pt>
                <c:pt idx="998">
                  <c:v>0.49529297619047635</c:v>
                </c:pt>
                <c:pt idx="999">
                  <c:v>0.49529297619047635</c:v>
                </c:pt>
                <c:pt idx="1000">
                  <c:v>0.37721441666666677</c:v>
                </c:pt>
                <c:pt idx="1001">
                  <c:v>0.37721441666666677</c:v>
                </c:pt>
                <c:pt idx="1002">
                  <c:v>0</c:v>
                </c:pt>
                <c:pt idx="1003">
                  <c:v>0.37721441666666677</c:v>
                </c:pt>
                <c:pt idx="1004">
                  <c:v>0.37721441666666677</c:v>
                </c:pt>
                <c:pt idx="1005">
                  <c:v>0.26512125000000003</c:v>
                </c:pt>
                <c:pt idx="1006">
                  <c:v>0.26512125000000003</c:v>
                </c:pt>
                <c:pt idx="1007">
                  <c:v>0</c:v>
                </c:pt>
                <c:pt idx="1008">
                  <c:v>0</c:v>
                </c:pt>
                <c:pt idx="1009">
                  <c:v>0</c:v>
                </c:pt>
                <c:pt idx="1010">
                  <c:v>0</c:v>
                </c:pt>
                <c:pt idx="1011">
                  <c:v>0</c:v>
                </c:pt>
                <c:pt idx="1012">
                  <c:v>0</c:v>
                </c:pt>
                <c:pt idx="1013">
                  <c:v>0</c:v>
                </c:pt>
                <c:pt idx="1014">
                  <c:v>0</c:v>
                </c:pt>
                <c:pt idx="1015">
                  <c:v>0.26512125000000003</c:v>
                </c:pt>
                <c:pt idx="1016">
                  <c:v>0.26512125000000003</c:v>
                </c:pt>
                <c:pt idx="1017">
                  <c:v>0.1125135000000001</c:v>
                </c:pt>
                <c:pt idx="1018">
                  <c:v>0.1125135000000001</c:v>
                </c:pt>
                <c:pt idx="1019">
                  <c:v>0</c:v>
                </c:pt>
                <c:pt idx="1020">
                  <c:v>0</c:v>
                </c:pt>
                <c:pt idx="1021">
                  <c:v>0</c:v>
                </c:pt>
                <c:pt idx="1022">
                  <c:v>0</c:v>
                </c:pt>
                <c:pt idx="1023">
                  <c:v>0</c:v>
                </c:pt>
                <c:pt idx="1024">
                  <c:v>0</c:v>
                </c:pt>
                <c:pt idx="1025">
                  <c:v>0</c:v>
                </c:pt>
                <c:pt idx="1026">
                  <c:v>0</c:v>
                </c:pt>
                <c:pt idx="1027">
                  <c:v>0.1125135000000001</c:v>
                </c:pt>
                <c:pt idx="1028">
                  <c:v>0.1125135000000001</c:v>
                </c:pt>
                <c:pt idx="1029">
                  <c:v>0.10816683333333335</c:v>
                </c:pt>
                <c:pt idx="1030">
                  <c:v>0.10816683333333335</c:v>
                </c:pt>
                <c:pt idx="1031">
                  <c:v>0</c:v>
                </c:pt>
                <c:pt idx="1032">
                  <c:v>0.10816683333333335</c:v>
                </c:pt>
                <c:pt idx="1033">
                  <c:v>0.10816683333333335</c:v>
                </c:pt>
                <c:pt idx="1034">
                  <c:v>4.505466666666666E-2</c:v>
                </c:pt>
                <c:pt idx="1035">
                  <c:v>4.505466666666666E-2</c:v>
                </c:pt>
                <c:pt idx="1036">
                  <c:v>0</c:v>
                </c:pt>
                <c:pt idx="1037">
                  <c:v>4.505466666666666E-2</c:v>
                </c:pt>
                <c:pt idx="1038">
                  <c:v>4.505466666666666E-2</c:v>
                </c:pt>
                <c:pt idx="1039">
                  <c:v>0</c:v>
                </c:pt>
                <c:pt idx="1040">
                  <c:v>0</c:v>
                </c:pt>
                <c:pt idx="1041">
                  <c:v>0</c:v>
                </c:pt>
                <c:pt idx="1042">
                  <c:v>0</c:v>
                </c:pt>
                <c:pt idx="1043">
                  <c:v>0</c:v>
                </c:pt>
                <c:pt idx="1044">
                  <c:v>0</c:v>
                </c:pt>
                <c:pt idx="1045">
                  <c:v>0</c:v>
                </c:pt>
                <c:pt idx="1046">
                  <c:v>0</c:v>
                </c:pt>
                <c:pt idx="1047">
                  <c:v>4.505466666666666E-2</c:v>
                </c:pt>
                <c:pt idx="1048">
                  <c:v>4.505466666666666E-2</c:v>
                </c:pt>
                <c:pt idx="1049">
                  <c:v>0.10816683333333335</c:v>
                </c:pt>
                <c:pt idx="1050">
                  <c:v>0.10816683333333335</c:v>
                </c:pt>
                <c:pt idx="1051">
                  <c:v>0.1125135000000001</c:v>
                </c:pt>
                <c:pt idx="1052">
                  <c:v>0.1125135000000001</c:v>
                </c:pt>
                <c:pt idx="1053">
                  <c:v>0.26512125000000003</c:v>
                </c:pt>
                <c:pt idx="1054">
                  <c:v>0.26512125000000003</c:v>
                </c:pt>
                <c:pt idx="1055">
                  <c:v>0.37721441666666677</c:v>
                </c:pt>
                <c:pt idx="1056">
                  <c:v>0.37721441666666677</c:v>
                </c:pt>
                <c:pt idx="1057">
                  <c:v>0.49529297619047635</c:v>
                </c:pt>
                <c:pt idx="1058">
                  <c:v>0.49529297619047635</c:v>
                </c:pt>
                <c:pt idx="1059">
                  <c:v>0.59430279586834733</c:v>
                </c:pt>
                <c:pt idx="1060">
                  <c:v>0.59430279586834733</c:v>
                </c:pt>
                <c:pt idx="1061">
                  <c:v>2.4027831873161762</c:v>
                </c:pt>
                <c:pt idx="1062">
                  <c:v>2.4027831873161762</c:v>
                </c:pt>
                <c:pt idx="1063">
                  <c:v>1.2822505</c:v>
                </c:pt>
                <c:pt idx="1064">
                  <c:v>1.2822505</c:v>
                </c:pt>
                <c:pt idx="1065">
                  <c:v>0</c:v>
                </c:pt>
                <c:pt idx="1066">
                  <c:v>1.2822505</c:v>
                </c:pt>
                <c:pt idx="1067">
                  <c:v>1.2822505</c:v>
                </c:pt>
                <c:pt idx="1068">
                  <c:v>6.4601499999999978E-2</c:v>
                </c:pt>
                <c:pt idx="1069">
                  <c:v>6.4601499999999978E-2</c:v>
                </c:pt>
                <c:pt idx="1070">
                  <c:v>0</c:v>
                </c:pt>
                <c:pt idx="1071">
                  <c:v>6.4601499999999978E-2</c:v>
                </c:pt>
                <c:pt idx="1072">
                  <c:v>6.4601499999999978E-2</c:v>
                </c:pt>
                <c:pt idx="1073">
                  <c:v>0</c:v>
                </c:pt>
                <c:pt idx="1074">
                  <c:v>6.4601499999999978E-2</c:v>
                </c:pt>
                <c:pt idx="1075">
                  <c:v>6.4601499999999978E-2</c:v>
                </c:pt>
                <c:pt idx="1076">
                  <c:v>1.2822505</c:v>
                </c:pt>
                <c:pt idx="1077">
                  <c:v>1.2822505</c:v>
                </c:pt>
                <c:pt idx="1078">
                  <c:v>2.4027831873161762</c:v>
                </c:pt>
                <c:pt idx="1079">
                  <c:v>2.4027831873161762</c:v>
                </c:pt>
                <c:pt idx="1080">
                  <c:v>3.1443618145156913</c:v>
                </c:pt>
                <c:pt idx="1081">
                  <c:v>3.1443618145156913</c:v>
                </c:pt>
                <c:pt idx="1082">
                  <c:v>4.9908298160036004</c:v>
                </c:pt>
                <c:pt idx="1083">
                  <c:v>4.9908298160036004</c:v>
                </c:pt>
                <c:pt idx="1084">
                  <c:v>20.807246265261107</c:v>
                </c:pt>
                <c:pt idx="1085">
                  <c:v>20.807246265261107</c:v>
                </c:pt>
                <c:pt idx="1086">
                  <c:v>9.3682717911716651</c:v>
                </c:pt>
                <c:pt idx="1087">
                  <c:v>9.3682717911716651</c:v>
                </c:pt>
                <c:pt idx="1088">
                  <c:v>2.8906343208333345</c:v>
                </c:pt>
                <c:pt idx="1089">
                  <c:v>2.8906343208333345</c:v>
                </c:pt>
                <c:pt idx="1090">
                  <c:v>0.89727966666666636</c:v>
                </c:pt>
                <c:pt idx="1091">
                  <c:v>0.89727966666666636</c:v>
                </c:pt>
                <c:pt idx="1092">
                  <c:v>0</c:v>
                </c:pt>
                <c:pt idx="1093">
                  <c:v>0.89727966666666636</c:v>
                </c:pt>
                <c:pt idx="1094">
                  <c:v>0.89727966666666636</c:v>
                </c:pt>
                <c:pt idx="1095">
                  <c:v>0.16320499999999991</c:v>
                </c:pt>
                <c:pt idx="1096">
                  <c:v>0.16320499999999991</c:v>
                </c:pt>
                <c:pt idx="1097">
                  <c:v>0</c:v>
                </c:pt>
                <c:pt idx="1098">
                  <c:v>0.16320499999999991</c:v>
                </c:pt>
                <c:pt idx="1099">
                  <c:v>0.16320499999999991</c:v>
                </c:pt>
                <c:pt idx="1100">
                  <c:v>0</c:v>
                </c:pt>
                <c:pt idx="1101">
                  <c:v>0.16320499999999991</c:v>
                </c:pt>
                <c:pt idx="1102">
                  <c:v>0.16320499999999991</c:v>
                </c:pt>
                <c:pt idx="1103">
                  <c:v>0.89727966666666636</c:v>
                </c:pt>
                <c:pt idx="1104">
                  <c:v>0.89727966666666636</c:v>
                </c:pt>
                <c:pt idx="1105">
                  <c:v>2.8906343208333345</c:v>
                </c:pt>
                <c:pt idx="1106">
                  <c:v>2.8906343208333345</c:v>
                </c:pt>
                <c:pt idx="1107">
                  <c:v>1.135506654166667</c:v>
                </c:pt>
                <c:pt idx="1108">
                  <c:v>1.135506654166667</c:v>
                </c:pt>
                <c:pt idx="1109">
                  <c:v>0</c:v>
                </c:pt>
                <c:pt idx="1110">
                  <c:v>0</c:v>
                </c:pt>
                <c:pt idx="1111">
                  <c:v>0</c:v>
                </c:pt>
                <c:pt idx="1112">
                  <c:v>0</c:v>
                </c:pt>
                <c:pt idx="1113">
                  <c:v>0</c:v>
                </c:pt>
                <c:pt idx="1114">
                  <c:v>0</c:v>
                </c:pt>
                <c:pt idx="1115">
                  <c:v>0</c:v>
                </c:pt>
                <c:pt idx="1116">
                  <c:v>0</c:v>
                </c:pt>
                <c:pt idx="1117">
                  <c:v>1.135506654166667</c:v>
                </c:pt>
                <c:pt idx="1118">
                  <c:v>1.135506654166667</c:v>
                </c:pt>
                <c:pt idx="1119">
                  <c:v>0.57308232499999989</c:v>
                </c:pt>
                <c:pt idx="1120">
                  <c:v>0.57308232499999989</c:v>
                </c:pt>
                <c:pt idx="1121">
                  <c:v>0.44065044642857143</c:v>
                </c:pt>
                <c:pt idx="1122">
                  <c:v>0.44065044642857143</c:v>
                </c:pt>
                <c:pt idx="1123">
                  <c:v>0</c:v>
                </c:pt>
                <c:pt idx="1124">
                  <c:v>0.44065044642857143</c:v>
                </c:pt>
                <c:pt idx="1125">
                  <c:v>0.44065044642857143</c:v>
                </c:pt>
                <c:pt idx="1126">
                  <c:v>0.27647459523809548</c:v>
                </c:pt>
                <c:pt idx="1127">
                  <c:v>0.27647459523809548</c:v>
                </c:pt>
                <c:pt idx="1128">
                  <c:v>0.11701883333333341</c:v>
                </c:pt>
                <c:pt idx="1129">
                  <c:v>0.11701883333333341</c:v>
                </c:pt>
                <c:pt idx="1130">
                  <c:v>0</c:v>
                </c:pt>
                <c:pt idx="1131">
                  <c:v>0.11701883333333341</c:v>
                </c:pt>
                <c:pt idx="1132">
                  <c:v>0.11701883333333341</c:v>
                </c:pt>
                <c:pt idx="1133">
                  <c:v>8.1723166666666708E-2</c:v>
                </c:pt>
                <c:pt idx="1134">
                  <c:v>8.1723166666666708E-2</c:v>
                </c:pt>
                <c:pt idx="1135">
                  <c:v>0</c:v>
                </c:pt>
                <c:pt idx="1136">
                  <c:v>8.1723166666666708E-2</c:v>
                </c:pt>
                <c:pt idx="1137">
                  <c:v>8.1723166666666708E-2</c:v>
                </c:pt>
                <c:pt idx="1138">
                  <c:v>3.5369500000000061E-2</c:v>
                </c:pt>
                <c:pt idx="1139">
                  <c:v>3.5369500000000061E-2</c:v>
                </c:pt>
                <c:pt idx="1140">
                  <c:v>0</c:v>
                </c:pt>
                <c:pt idx="1141">
                  <c:v>3.5369500000000061E-2</c:v>
                </c:pt>
                <c:pt idx="1142">
                  <c:v>3.5369500000000061E-2</c:v>
                </c:pt>
                <c:pt idx="1143">
                  <c:v>0</c:v>
                </c:pt>
                <c:pt idx="1144">
                  <c:v>3.5369500000000061E-2</c:v>
                </c:pt>
                <c:pt idx="1145">
                  <c:v>3.5369500000000061E-2</c:v>
                </c:pt>
                <c:pt idx="1146">
                  <c:v>8.1723166666666708E-2</c:v>
                </c:pt>
                <c:pt idx="1147">
                  <c:v>8.1723166666666708E-2</c:v>
                </c:pt>
                <c:pt idx="1148">
                  <c:v>0.11701883333333341</c:v>
                </c:pt>
                <c:pt idx="1149">
                  <c:v>0.11701883333333341</c:v>
                </c:pt>
                <c:pt idx="1150">
                  <c:v>0.27647459523809548</c:v>
                </c:pt>
                <c:pt idx="1151">
                  <c:v>0.27647459523809548</c:v>
                </c:pt>
                <c:pt idx="1152">
                  <c:v>0.12683883333333337</c:v>
                </c:pt>
                <c:pt idx="1153">
                  <c:v>0.12683883333333337</c:v>
                </c:pt>
                <c:pt idx="1154">
                  <c:v>0</c:v>
                </c:pt>
                <c:pt idx="1155">
                  <c:v>0.12683883333333337</c:v>
                </c:pt>
                <c:pt idx="1156">
                  <c:v>0.12683883333333337</c:v>
                </c:pt>
                <c:pt idx="1157">
                  <c:v>1.0205000000000069E-3</c:v>
                </c:pt>
                <c:pt idx="1158">
                  <c:v>1.0205000000000069E-3</c:v>
                </c:pt>
                <c:pt idx="1159">
                  <c:v>0</c:v>
                </c:pt>
                <c:pt idx="1160">
                  <c:v>1.0205000000000069E-3</c:v>
                </c:pt>
                <c:pt idx="1161">
                  <c:v>1.0205000000000069E-3</c:v>
                </c:pt>
                <c:pt idx="1162">
                  <c:v>0</c:v>
                </c:pt>
                <c:pt idx="1163">
                  <c:v>1.0205000000000069E-3</c:v>
                </c:pt>
                <c:pt idx="1164">
                  <c:v>1.0205000000000069E-3</c:v>
                </c:pt>
                <c:pt idx="1165">
                  <c:v>0.12683883333333337</c:v>
                </c:pt>
                <c:pt idx="1166">
                  <c:v>0.12683883333333337</c:v>
                </c:pt>
                <c:pt idx="1167">
                  <c:v>0.27647459523809548</c:v>
                </c:pt>
                <c:pt idx="1168">
                  <c:v>0.27647459523809548</c:v>
                </c:pt>
                <c:pt idx="1169">
                  <c:v>0.44065044642857143</c:v>
                </c:pt>
                <c:pt idx="1170">
                  <c:v>0.44065044642857143</c:v>
                </c:pt>
                <c:pt idx="1171">
                  <c:v>0.57308232499999989</c:v>
                </c:pt>
                <c:pt idx="1172">
                  <c:v>0.57308232499999989</c:v>
                </c:pt>
                <c:pt idx="1173">
                  <c:v>0.49636512499999996</c:v>
                </c:pt>
                <c:pt idx="1174">
                  <c:v>0.49636512499999996</c:v>
                </c:pt>
                <c:pt idx="1175">
                  <c:v>0</c:v>
                </c:pt>
                <c:pt idx="1176">
                  <c:v>0.49636512499999996</c:v>
                </c:pt>
                <c:pt idx="1177">
                  <c:v>0.49636512499999996</c:v>
                </c:pt>
                <c:pt idx="1178">
                  <c:v>0</c:v>
                </c:pt>
                <c:pt idx="1179">
                  <c:v>0.49636512499999996</c:v>
                </c:pt>
                <c:pt idx="1180">
                  <c:v>0.49636512499999996</c:v>
                </c:pt>
                <c:pt idx="1181">
                  <c:v>0.57308232499999989</c:v>
                </c:pt>
                <c:pt idx="1182">
                  <c:v>0.57308232499999989</c:v>
                </c:pt>
                <c:pt idx="1183">
                  <c:v>1.135506654166667</c:v>
                </c:pt>
                <c:pt idx="1184">
                  <c:v>1.135506654166667</c:v>
                </c:pt>
                <c:pt idx="1185">
                  <c:v>2.8906343208333345</c:v>
                </c:pt>
                <c:pt idx="1186">
                  <c:v>2.8906343208333345</c:v>
                </c:pt>
                <c:pt idx="1187">
                  <c:v>9.3682717911716651</c:v>
                </c:pt>
                <c:pt idx="1188">
                  <c:v>9.3682717911716651</c:v>
                </c:pt>
                <c:pt idx="1189">
                  <c:v>3.7881161658234674</c:v>
                </c:pt>
                <c:pt idx="1190">
                  <c:v>3.7881161658234674</c:v>
                </c:pt>
                <c:pt idx="1191">
                  <c:v>1.7902311240530302</c:v>
                </c:pt>
                <c:pt idx="1192">
                  <c:v>1.7902311240530302</c:v>
                </c:pt>
                <c:pt idx="1193">
                  <c:v>1.2781249999999487E-5</c:v>
                </c:pt>
                <c:pt idx="1194">
                  <c:v>1.2781249999999487E-5</c:v>
                </c:pt>
                <c:pt idx="1195">
                  <c:v>0</c:v>
                </c:pt>
                <c:pt idx="1196">
                  <c:v>1.2781249999999487E-5</c:v>
                </c:pt>
                <c:pt idx="1197">
                  <c:v>1.2781249999999487E-5</c:v>
                </c:pt>
                <c:pt idx="1198">
                  <c:v>0</c:v>
                </c:pt>
                <c:pt idx="1199">
                  <c:v>1.2781249999999487E-5</c:v>
                </c:pt>
                <c:pt idx="1200">
                  <c:v>1.2781249999999487E-5</c:v>
                </c:pt>
                <c:pt idx="1201">
                  <c:v>1.7902311240530302</c:v>
                </c:pt>
                <c:pt idx="1202">
                  <c:v>1.7902311240530302</c:v>
                </c:pt>
                <c:pt idx="1203">
                  <c:v>0.82103441333333316</c:v>
                </c:pt>
                <c:pt idx="1204">
                  <c:v>0.82103441333333316</c:v>
                </c:pt>
                <c:pt idx="1205">
                  <c:v>0.29038126666666664</c:v>
                </c:pt>
                <c:pt idx="1206">
                  <c:v>0.29038126666666664</c:v>
                </c:pt>
                <c:pt idx="1207">
                  <c:v>0</c:v>
                </c:pt>
                <c:pt idx="1208">
                  <c:v>0.29038126666666664</c:v>
                </c:pt>
                <c:pt idx="1209">
                  <c:v>0.29038126666666664</c:v>
                </c:pt>
                <c:pt idx="1210">
                  <c:v>7.6064999999999922E-4</c:v>
                </c:pt>
                <c:pt idx="1211">
                  <c:v>7.6064999999999922E-4</c:v>
                </c:pt>
                <c:pt idx="1212">
                  <c:v>0</c:v>
                </c:pt>
                <c:pt idx="1213">
                  <c:v>7.6064999999999922E-4</c:v>
                </c:pt>
                <c:pt idx="1214">
                  <c:v>7.6064999999999922E-4</c:v>
                </c:pt>
                <c:pt idx="1215">
                  <c:v>2.3774999999999578E-4</c:v>
                </c:pt>
                <c:pt idx="1216">
                  <c:v>2.3774999999999578E-4</c:v>
                </c:pt>
                <c:pt idx="1217">
                  <c:v>0</c:v>
                </c:pt>
                <c:pt idx="1218">
                  <c:v>2.3774999999999578E-4</c:v>
                </c:pt>
                <c:pt idx="1219">
                  <c:v>2.3774999999999578E-4</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2.3774999999999578E-4</c:v>
                </c:pt>
                <c:pt idx="1236">
                  <c:v>2.3774999999999578E-4</c:v>
                </c:pt>
                <c:pt idx="1237">
                  <c:v>7.6064999999999922E-4</c:v>
                </c:pt>
                <c:pt idx="1238">
                  <c:v>7.6064999999999922E-4</c:v>
                </c:pt>
                <c:pt idx="1239">
                  <c:v>0.29038126666666664</c:v>
                </c:pt>
                <c:pt idx="1240">
                  <c:v>0.29038126666666664</c:v>
                </c:pt>
                <c:pt idx="1241">
                  <c:v>0.82103441333333316</c:v>
                </c:pt>
                <c:pt idx="1242">
                  <c:v>0.82103441333333316</c:v>
                </c:pt>
                <c:pt idx="1243">
                  <c:v>0.78964526833333315</c:v>
                </c:pt>
                <c:pt idx="1244">
                  <c:v>0.78964526833333315</c:v>
                </c:pt>
                <c:pt idx="1245">
                  <c:v>0</c:v>
                </c:pt>
                <c:pt idx="1246">
                  <c:v>0.78964526833333315</c:v>
                </c:pt>
                <c:pt idx="1247">
                  <c:v>0.78964526833333315</c:v>
                </c:pt>
                <c:pt idx="1248">
                  <c:v>0.17584890499999994</c:v>
                </c:pt>
                <c:pt idx="1249">
                  <c:v>0.17584890499999994</c:v>
                </c:pt>
                <c:pt idx="1250">
                  <c:v>0</c:v>
                </c:pt>
                <c:pt idx="1251">
                  <c:v>0.17584890499999994</c:v>
                </c:pt>
                <c:pt idx="1252">
                  <c:v>0.17584890499999994</c:v>
                </c:pt>
                <c:pt idx="1253">
                  <c:v>0</c:v>
                </c:pt>
                <c:pt idx="1254">
                  <c:v>0.17584890499999994</c:v>
                </c:pt>
                <c:pt idx="1255">
                  <c:v>0.17584890499999994</c:v>
                </c:pt>
                <c:pt idx="1256">
                  <c:v>0.78964526833333315</c:v>
                </c:pt>
                <c:pt idx="1257">
                  <c:v>0.78964526833333315</c:v>
                </c:pt>
                <c:pt idx="1258">
                  <c:v>0.82103441333333316</c:v>
                </c:pt>
                <c:pt idx="1259">
                  <c:v>0.82103441333333316</c:v>
                </c:pt>
                <c:pt idx="1260">
                  <c:v>1.7902311240530302</c:v>
                </c:pt>
                <c:pt idx="1261">
                  <c:v>1.7902311240530302</c:v>
                </c:pt>
                <c:pt idx="1262">
                  <c:v>3.7881161658234674</c:v>
                </c:pt>
                <c:pt idx="1263">
                  <c:v>3.7881161658234674</c:v>
                </c:pt>
                <c:pt idx="1264">
                  <c:v>2.3134741652708897</c:v>
                </c:pt>
                <c:pt idx="1265">
                  <c:v>2.3134741652708897</c:v>
                </c:pt>
                <c:pt idx="1266">
                  <c:v>1.4006832233977278</c:v>
                </c:pt>
                <c:pt idx="1267">
                  <c:v>1.4006832233977278</c:v>
                </c:pt>
                <c:pt idx="1268">
                  <c:v>0.32334770800000034</c:v>
                </c:pt>
                <c:pt idx="1269">
                  <c:v>0.32334770800000034</c:v>
                </c:pt>
                <c:pt idx="1270">
                  <c:v>9.7599999999999987E-5</c:v>
                </c:pt>
                <c:pt idx="1271">
                  <c:v>9.7599999999999987E-5</c:v>
                </c:pt>
                <c:pt idx="1272">
                  <c:v>0</c:v>
                </c:pt>
                <c:pt idx="1273">
                  <c:v>9.7599999999999987E-5</c:v>
                </c:pt>
                <c:pt idx="1274">
                  <c:v>9.7599999999999987E-5</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9.7599999999999987E-5</c:v>
                </c:pt>
                <c:pt idx="1298">
                  <c:v>9.7599999999999987E-5</c:v>
                </c:pt>
                <c:pt idx="1299">
                  <c:v>0.32334770800000034</c:v>
                </c:pt>
                <c:pt idx="1300">
                  <c:v>0.32334770800000034</c:v>
                </c:pt>
                <c:pt idx="1301">
                  <c:v>0.23234930399999998</c:v>
                </c:pt>
                <c:pt idx="1302">
                  <c:v>0.23234930399999998</c:v>
                </c:pt>
                <c:pt idx="1303">
                  <c:v>0</c:v>
                </c:pt>
                <c:pt idx="1304">
                  <c:v>0.23234930399999998</c:v>
                </c:pt>
                <c:pt idx="1305">
                  <c:v>0.23234930399999998</c:v>
                </c:pt>
                <c:pt idx="1306">
                  <c:v>0.20268370666666674</c:v>
                </c:pt>
                <c:pt idx="1307">
                  <c:v>0.20268370666666674</c:v>
                </c:pt>
                <c:pt idx="1308">
                  <c:v>0</c:v>
                </c:pt>
                <c:pt idx="1309">
                  <c:v>0.20268370666666674</c:v>
                </c:pt>
                <c:pt idx="1310">
                  <c:v>0.20268370666666674</c:v>
                </c:pt>
                <c:pt idx="1311">
                  <c:v>0.11037933208333334</c:v>
                </c:pt>
                <c:pt idx="1312">
                  <c:v>0.11037933208333334</c:v>
                </c:pt>
                <c:pt idx="1313">
                  <c:v>0</c:v>
                </c:pt>
                <c:pt idx="1314">
                  <c:v>0.11037933208333334</c:v>
                </c:pt>
                <c:pt idx="1315">
                  <c:v>0.11037933208333334</c:v>
                </c:pt>
                <c:pt idx="1316">
                  <c:v>0.10005599625000001</c:v>
                </c:pt>
                <c:pt idx="1317">
                  <c:v>0.10005599625000001</c:v>
                </c:pt>
                <c:pt idx="1318">
                  <c:v>0</c:v>
                </c:pt>
                <c:pt idx="1319">
                  <c:v>0.10005599625000001</c:v>
                </c:pt>
                <c:pt idx="1320">
                  <c:v>0.10005599625000001</c:v>
                </c:pt>
                <c:pt idx="1321">
                  <c:v>0</c:v>
                </c:pt>
                <c:pt idx="1322">
                  <c:v>0.10005599625000001</c:v>
                </c:pt>
                <c:pt idx="1323">
                  <c:v>0.10005599625000001</c:v>
                </c:pt>
                <c:pt idx="1324">
                  <c:v>0.11037933208333334</c:v>
                </c:pt>
                <c:pt idx="1325">
                  <c:v>0.11037933208333334</c:v>
                </c:pt>
                <c:pt idx="1326">
                  <c:v>0.20268370666666674</c:v>
                </c:pt>
                <c:pt idx="1327">
                  <c:v>0.20268370666666674</c:v>
                </c:pt>
                <c:pt idx="1328">
                  <c:v>0.23234930399999998</c:v>
                </c:pt>
                <c:pt idx="1329">
                  <c:v>0.23234930399999998</c:v>
                </c:pt>
                <c:pt idx="1330">
                  <c:v>0.32334770800000034</c:v>
                </c:pt>
                <c:pt idx="1331">
                  <c:v>0.32334770800000034</c:v>
                </c:pt>
                <c:pt idx="1332">
                  <c:v>1.4006832233977278</c:v>
                </c:pt>
                <c:pt idx="1333">
                  <c:v>1.4006832233977278</c:v>
                </c:pt>
                <c:pt idx="1334">
                  <c:v>1.2217212518750002</c:v>
                </c:pt>
                <c:pt idx="1335">
                  <c:v>1.2217212518750002</c:v>
                </c:pt>
                <c:pt idx="1336">
                  <c:v>0.44793604166666667</c:v>
                </c:pt>
                <c:pt idx="1337">
                  <c:v>0.44793604166666667</c:v>
                </c:pt>
                <c:pt idx="1338">
                  <c:v>0.23159087500000003</c:v>
                </c:pt>
                <c:pt idx="1339">
                  <c:v>0.23159087500000003</c:v>
                </c:pt>
                <c:pt idx="1340">
                  <c:v>0</c:v>
                </c:pt>
                <c:pt idx="1341">
                  <c:v>0.23159087500000003</c:v>
                </c:pt>
                <c:pt idx="1342">
                  <c:v>0.23159087500000003</c:v>
                </c:pt>
                <c:pt idx="1343">
                  <c:v>0.14784462499999995</c:v>
                </c:pt>
                <c:pt idx="1344">
                  <c:v>0.14784462499999995</c:v>
                </c:pt>
                <c:pt idx="1345">
                  <c:v>0</c:v>
                </c:pt>
                <c:pt idx="1346">
                  <c:v>0.14784462499999995</c:v>
                </c:pt>
                <c:pt idx="1347">
                  <c:v>0.14784462499999995</c:v>
                </c:pt>
                <c:pt idx="1348">
                  <c:v>0</c:v>
                </c:pt>
                <c:pt idx="1349">
                  <c:v>0.14784462499999995</c:v>
                </c:pt>
                <c:pt idx="1350">
                  <c:v>0.14784462499999995</c:v>
                </c:pt>
                <c:pt idx="1351">
                  <c:v>0.23159087500000003</c:v>
                </c:pt>
                <c:pt idx="1352">
                  <c:v>0.23159087500000003</c:v>
                </c:pt>
                <c:pt idx="1353">
                  <c:v>0.44793604166666667</c:v>
                </c:pt>
                <c:pt idx="1354">
                  <c:v>0.44793604166666667</c:v>
                </c:pt>
                <c:pt idx="1355">
                  <c:v>0.34239399999999987</c:v>
                </c:pt>
                <c:pt idx="1356">
                  <c:v>0.34239399999999987</c:v>
                </c:pt>
                <c:pt idx="1357">
                  <c:v>0</c:v>
                </c:pt>
                <c:pt idx="1358">
                  <c:v>0.34239399999999987</c:v>
                </c:pt>
                <c:pt idx="1359">
                  <c:v>0.34239399999999987</c:v>
                </c:pt>
                <c:pt idx="1360">
                  <c:v>0</c:v>
                </c:pt>
                <c:pt idx="1361">
                  <c:v>0</c:v>
                </c:pt>
                <c:pt idx="1362">
                  <c:v>0</c:v>
                </c:pt>
                <c:pt idx="1363">
                  <c:v>0</c:v>
                </c:pt>
                <c:pt idx="1364">
                  <c:v>0</c:v>
                </c:pt>
                <c:pt idx="1365">
                  <c:v>0</c:v>
                </c:pt>
                <c:pt idx="1366">
                  <c:v>0</c:v>
                </c:pt>
                <c:pt idx="1367">
                  <c:v>0</c:v>
                </c:pt>
                <c:pt idx="1368">
                  <c:v>0.34239399999999987</c:v>
                </c:pt>
                <c:pt idx="1369">
                  <c:v>0.34239399999999987</c:v>
                </c:pt>
                <c:pt idx="1370">
                  <c:v>0.44793604166666667</c:v>
                </c:pt>
                <c:pt idx="1371">
                  <c:v>0.44793604166666667</c:v>
                </c:pt>
                <c:pt idx="1372">
                  <c:v>1.2217212518750002</c:v>
                </c:pt>
                <c:pt idx="1373">
                  <c:v>1.2217212518750002</c:v>
                </c:pt>
                <c:pt idx="1374">
                  <c:v>0.77490391333333319</c:v>
                </c:pt>
                <c:pt idx="1375">
                  <c:v>0.77490391333333319</c:v>
                </c:pt>
                <c:pt idx="1376">
                  <c:v>3.125000000002087E-8</c:v>
                </c:pt>
                <c:pt idx="1377">
                  <c:v>3.125000000002087E-8</c:v>
                </c:pt>
                <c:pt idx="1378">
                  <c:v>0</c:v>
                </c:pt>
                <c:pt idx="1379">
                  <c:v>3.125000000002087E-8</c:v>
                </c:pt>
                <c:pt idx="1380">
                  <c:v>3.125000000002087E-8</c:v>
                </c:pt>
                <c:pt idx="1381">
                  <c:v>0</c:v>
                </c:pt>
                <c:pt idx="1382">
                  <c:v>3.125000000002087E-8</c:v>
                </c:pt>
                <c:pt idx="1383">
                  <c:v>3.125000000002087E-8</c:v>
                </c:pt>
                <c:pt idx="1384">
                  <c:v>0.77490391333333319</c:v>
                </c:pt>
                <c:pt idx="1385">
                  <c:v>0.77490391333333319</c:v>
                </c:pt>
                <c:pt idx="1386">
                  <c:v>0.27775634250000003</c:v>
                </c:pt>
                <c:pt idx="1387">
                  <c:v>0.27775634250000003</c:v>
                </c:pt>
                <c:pt idx="1388">
                  <c:v>0</c:v>
                </c:pt>
                <c:pt idx="1389">
                  <c:v>0.27775634250000003</c:v>
                </c:pt>
                <c:pt idx="1390">
                  <c:v>0.27775634250000003</c:v>
                </c:pt>
                <c:pt idx="1391">
                  <c:v>0.118902285</c:v>
                </c:pt>
                <c:pt idx="1392">
                  <c:v>0.118902285</c:v>
                </c:pt>
                <c:pt idx="1393">
                  <c:v>0</c:v>
                </c:pt>
                <c:pt idx="1394">
                  <c:v>0.118902285</c:v>
                </c:pt>
                <c:pt idx="1395">
                  <c:v>0.118902285</c:v>
                </c:pt>
                <c:pt idx="1396">
                  <c:v>8.0012855000000022E-2</c:v>
                </c:pt>
                <c:pt idx="1397">
                  <c:v>8.0012855000000022E-2</c:v>
                </c:pt>
                <c:pt idx="1398">
                  <c:v>0</c:v>
                </c:pt>
                <c:pt idx="1399">
                  <c:v>8.0012855000000022E-2</c:v>
                </c:pt>
                <c:pt idx="1400">
                  <c:v>8.0012855000000022E-2</c:v>
                </c:pt>
                <c:pt idx="1401">
                  <c:v>0</c:v>
                </c:pt>
                <c:pt idx="1402">
                  <c:v>8.0012855000000022E-2</c:v>
                </c:pt>
                <c:pt idx="1403">
                  <c:v>8.0012855000000022E-2</c:v>
                </c:pt>
                <c:pt idx="1404">
                  <c:v>0.118902285</c:v>
                </c:pt>
                <c:pt idx="1405">
                  <c:v>0.118902285</c:v>
                </c:pt>
                <c:pt idx="1406">
                  <c:v>0.27775634250000003</c:v>
                </c:pt>
                <c:pt idx="1407">
                  <c:v>0.27775634250000003</c:v>
                </c:pt>
                <c:pt idx="1408">
                  <c:v>0.77490391333333319</c:v>
                </c:pt>
                <c:pt idx="1409">
                  <c:v>0.77490391333333319</c:v>
                </c:pt>
                <c:pt idx="1410">
                  <c:v>1.2217212518750002</c:v>
                </c:pt>
                <c:pt idx="1411">
                  <c:v>1.2217212518750002</c:v>
                </c:pt>
                <c:pt idx="1412">
                  <c:v>1.4006832233977278</c:v>
                </c:pt>
                <c:pt idx="1413">
                  <c:v>1.4006832233977278</c:v>
                </c:pt>
                <c:pt idx="1414">
                  <c:v>2.3134741652708897</c:v>
                </c:pt>
                <c:pt idx="1415">
                  <c:v>2.3134741652708897</c:v>
                </c:pt>
                <c:pt idx="1416">
                  <c:v>1.6821852251217388</c:v>
                </c:pt>
                <c:pt idx="1417">
                  <c:v>1.6821852251217388</c:v>
                </c:pt>
                <c:pt idx="1418">
                  <c:v>0</c:v>
                </c:pt>
                <c:pt idx="1419">
                  <c:v>0</c:v>
                </c:pt>
                <c:pt idx="1420">
                  <c:v>0</c:v>
                </c:pt>
                <c:pt idx="1421">
                  <c:v>0</c:v>
                </c:pt>
                <c:pt idx="1422">
                  <c:v>0</c:v>
                </c:pt>
                <c:pt idx="1423">
                  <c:v>0</c:v>
                </c:pt>
                <c:pt idx="1424">
                  <c:v>0</c:v>
                </c:pt>
                <c:pt idx="1425">
                  <c:v>0</c:v>
                </c:pt>
                <c:pt idx="1426">
                  <c:v>1.6821852251217388</c:v>
                </c:pt>
                <c:pt idx="1427">
                  <c:v>1.6821852251217388</c:v>
                </c:pt>
                <c:pt idx="1428">
                  <c:v>1.3654743062090304</c:v>
                </c:pt>
                <c:pt idx="1429">
                  <c:v>1.3654743062090304</c:v>
                </c:pt>
                <c:pt idx="1430">
                  <c:v>0.45067411849999939</c:v>
                </c:pt>
                <c:pt idx="1431">
                  <c:v>0.45067411849999939</c:v>
                </c:pt>
                <c:pt idx="1432">
                  <c:v>0.19774918112500001</c:v>
                </c:pt>
                <c:pt idx="1433">
                  <c:v>0.19774918112500001</c:v>
                </c:pt>
                <c:pt idx="1434">
                  <c:v>0</c:v>
                </c:pt>
                <c:pt idx="1435">
                  <c:v>0.19774918112500001</c:v>
                </c:pt>
                <c:pt idx="1436">
                  <c:v>0.19774918112500001</c:v>
                </c:pt>
                <c:pt idx="1437">
                  <c:v>6.8242968750000105E-3</c:v>
                </c:pt>
                <c:pt idx="1438">
                  <c:v>6.8242968750000105E-3</c:v>
                </c:pt>
                <c:pt idx="1439">
                  <c:v>0</c:v>
                </c:pt>
                <c:pt idx="1440">
                  <c:v>6.8242968750000105E-3</c:v>
                </c:pt>
                <c:pt idx="1441">
                  <c:v>6.8242968750000105E-3</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6.8242968750000105E-3</c:v>
                </c:pt>
                <c:pt idx="1458">
                  <c:v>6.8242968750000105E-3</c:v>
                </c:pt>
                <c:pt idx="1459">
                  <c:v>0.19774918112500001</c:v>
                </c:pt>
                <c:pt idx="1460">
                  <c:v>0.19774918112500001</c:v>
                </c:pt>
                <c:pt idx="1461">
                  <c:v>0.45067411849999939</c:v>
                </c:pt>
                <c:pt idx="1462">
                  <c:v>0.45067411849999939</c:v>
                </c:pt>
                <c:pt idx="1463">
                  <c:v>0.30212666250000009</c:v>
                </c:pt>
                <c:pt idx="1464">
                  <c:v>0.30212666250000009</c:v>
                </c:pt>
                <c:pt idx="1465">
                  <c:v>0</c:v>
                </c:pt>
                <c:pt idx="1466">
                  <c:v>0.30212666250000009</c:v>
                </c:pt>
                <c:pt idx="1467">
                  <c:v>0.30212666250000009</c:v>
                </c:pt>
                <c:pt idx="1468">
                  <c:v>6.9950625000000082E-3</c:v>
                </c:pt>
                <c:pt idx="1469">
                  <c:v>6.9950625000000082E-3</c:v>
                </c:pt>
                <c:pt idx="1470">
                  <c:v>0</c:v>
                </c:pt>
                <c:pt idx="1471">
                  <c:v>0</c:v>
                </c:pt>
                <c:pt idx="1472">
                  <c:v>0</c:v>
                </c:pt>
                <c:pt idx="1473">
                  <c:v>0</c:v>
                </c:pt>
                <c:pt idx="1474">
                  <c:v>0</c:v>
                </c:pt>
                <c:pt idx="1475">
                  <c:v>0</c:v>
                </c:pt>
                <c:pt idx="1476">
                  <c:v>0</c:v>
                </c:pt>
                <c:pt idx="1477">
                  <c:v>0</c:v>
                </c:pt>
                <c:pt idx="1478">
                  <c:v>6.9950625000000082E-3</c:v>
                </c:pt>
                <c:pt idx="1479">
                  <c:v>6.9950625000000082E-3</c:v>
                </c:pt>
                <c:pt idx="1480">
                  <c:v>4.9712500000001015E-4</c:v>
                </c:pt>
                <c:pt idx="1481">
                  <c:v>4.9712500000001015E-4</c:v>
                </c:pt>
                <c:pt idx="1482">
                  <c:v>0</c:v>
                </c:pt>
                <c:pt idx="1483">
                  <c:v>4.9712500000001015E-4</c:v>
                </c:pt>
                <c:pt idx="1484">
                  <c:v>4.9712500000001015E-4</c:v>
                </c:pt>
                <c:pt idx="1485">
                  <c:v>0</c:v>
                </c:pt>
                <c:pt idx="1486">
                  <c:v>4.9712500000001015E-4</c:v>
                </c:pt>
                <c:pt idx="1487">
                  <c:v>4.9712500000001015E-4</c:v>
                </c:pt>
                <c:pt idx="1488">
                  <c:v>6.9950625000000082E-3</c:v>
                </c:pt>
                <c:pt idx="1489">
                  <c:v>6.9950625000000082E-3</c:v>
                </c:pt>
                <c:pt idx="1490">
                  <c:v>0.30212666250000009</c:v>
                </c:pt>
                <c:pt idx="1491">
                  <c:v>0.30212666250000009</c:v>
                </c:pt>
                <c:pt idx="1492">
                  <c:v>0.45067411849999939</c:v>
                </c:pt>
                <c:pt idx="1493">
                  <c:v>0.45067411849999939</c:v>
                </c:pt>
                <c:pt idx="1494">
                  <c:v>1.3654743062090304</c:v>
                </c:pt>
                <c:pt idx="1495">
                  <c:v>1.3654743062090304</c:v>
                </c:pt>
                <c:pt idx="1496">
                  <c:v>0.64829969326923054</c:v>
                </c:pt>
                <c:pt idx="1497">
                  <c:v>0.64829969326923054</c:v>
                </c:pt>
                <c:pt idx="1498">
                  <c:v>0.19771233750000008</c:v>
                </c:pt>
                <c:pt idx="1499">
                  <c:v>0.19771233750000008</c:v>
                </c:pt>
                <c:pt idx="1500">
                  <c:v>6.0000000000000103E-6</c:v>
                </c:pt>
                <c:pt idx="1501">
                  <c:v>6.0000000000000103E-6</c:v>
                </c:pt>
                <c:pt idx="1502">
                  <c:v>0</c:v>
                </c:pt>
                <c:pt idx="1503">
                  <c:v>6.0000000000000103E-6</c:v>
                </c:pt>
                <c:pt idx="1504">
                  <c:v>6.0000000000000103E-6</c:v>
                </c:pt>
                <c:pt idx="1505">
                  <c:v>0</c:v>
                </c:pt>
                <c:pt idx="1506">
                  <c:v>0</c:v>
                </c:pt>
                <c:pt idx="1507">
                  <c:v>0</c:v>
                </c:pt>
                <c:pt idx="1508">
                  <c:v>0</c:v>
                </c:pt>
                <c:pt idx="1509">
                  <c:v>0</c:v>
                </c:pt>
                <c:pt idx="1510">
                  <c:v>0</c:v>
                </c:pt>
                <c:pt idx="1511">
                  <c:v>0</c:v>
                </c:pt>
                <c:pt idx="1512">
                  <c:v>0</c:v>
                </c:pt>
                <c:pt idx="1513">
                  <c:v>6.0000000000000103E-6</c:v>
                </c:pt>
                <c:pt idx="1514">
                  <c:v>6.0000000000000103E-6</c:v>
                </c:pt>
                <c:pt idx="1515">
                  <c:v>0.19771233750000008</c:v>
                </c:pt>
                <c:pt idx="1516">
                  <c:v>0.19771233750000008</c:v>
                </c:pt>
                <c:pt idx="1517">
                  <c:v>0.17901593333333338</c:v>
                </c:pt>
                <c:pt idx="1518">
                  <c:v>0.17901593333333338</c:v>
                </c:pt>
                <c:pt idx="1519">
                  <c:v>0</c:v>
                </c:pt>
                <c:pt idx="1520">
                  <c:v>0</c:v>
                </c:pt>
                <c:pt idx="1521">
                  <c:v>0</c:v>
                </c:pt>
                <c:pt idx="1522">
                  <c:v>0</c:v>
                </c:pt>
                <c:pt idx="1523">
                  <c:v>0</c:v>
                </c:pt>
                <c:pt idx="1524">
                  <c:v>0</c:v>
                </c:pt>
                <c:pt idx="1525">
                  <c:v>0</c:v>
                </c:pt>
                <c:pt idx="1526">
                  <c:v>0</c:v>
                </c:pt>
                <c:pt idx="1527">
                  <c:v>0.17901593333333338</c:v>
                </c:pt>
                <c:pt idx="1528">
                  <c:v>0.17901593333333338</c:v>
                </c:pt>
                <c:pt idx="1529">
                  <c:v>0.15548966666666664</c:v>
                </c:pt>
                <c:pt idx="1530">
                  <c:v>0.15548966666666664</c:v>
                </c:pt>
                <c:pt idx="1531">
                  <c:v>0</c:v>
                </c:pt>
                <c:pt idx="1532">
                  <c:v>0.15548966666666664</c:v>
                </c:pt>
                <c:pt idx="1533">
                  <c:v>0.15548966666666664</c:v>
                </c:pt>
                <c:pt idx="1534">
                  <c:v>0</c:v>
                </c:pt>
                <c:pt idx="1535">
                  <c:v>0</c:v>
                </c:pt>
                <c:pt idx="1536">
                  <c:v>0</c:v>
                </c:pt>
                <c:pt idx="1537">
                  <c:v>0</c:v>
                </c:pt>
                <c:pt idx="1538">
                  <c:v>0</c:v>
                </c:pt>
                <c:pt idx="1539">
                  <c:v>0</c:v>
                </c:pt>
                <c:pt idx="1540">
                  <c:v>0</c:v>
                </c:pt>
                <c:pt idx="1541">
                  <c:v>0</c:v>
                </c:pt>
                <c:pt idx="1542">
                  <c:v>0.15548966666666664</c:v>
                </c:pt>
                <c:pt idx="1543">
                  <c:v>0.15548966666666664</c:v>
                </c:pt>
                <c:pt idx="1544">
                  <c:v>0.17901593333333338</c:v>
                </c:pt>
                <c:pt idx="1545">
                  <c:v>0.17901593333333338</c:v>
                </c:pt>
                <c:pt idx="1546">
                  <c:v>0.19771233750000008</c:v>
                </c:pt>
                <c:pt idx="1547">
                  <c:v>0.19771233750000008</c:v>
                </c:pt>
                <c:pt idx="1548">
                  <c:v>0.64829969326923054</c:v>
                </c:pt>
                <c:pt idx="1549">
                  <c:v>0.64829969326923054</c:v>
                </c:pt>
                <c:pt idx="1550">
                  <c:v>0.41290951666666653</c:v>
                </c:pt>
                <c:pt idx="1551">
                  <c:v>0.41290951666666653</c:v>
                </c:pt>
                <c:pt idx="1552">
                  <c:v>1.2500000000002797E-7</c:v>
                </c:pt>
                <c:pt idx="1553">
                  <c:v>1.2500000000002797E-7</c:v>
                </c:pt>
                <c:pt idx="1554">
                  <c:v>0</c:v>
                </c:pt>
                <c:pt idx="1555">
                  <c:v>1.2500000000002797E-7</c:v>
                </c:pt>
                <c:pt idx="1556">
                  <c:v>1.2500000000002797E-7</c:v>
                </c:pt>
                <c:pt idx="1557">
                  <c:v>0</c:v>
                </c:pt>
                <c:pt idx="1558">
                  <c:v>1.2500000000002797E-7</c:v>
                </c:pt>
                <c:pt idx="1559">
                  <c:v>1.2500000000002797E-7</c:v>
                </c:pt>
                <c:pt idx="1560">
                  <c:v>0.41290951666666653</c:v>
                </c:pt>
                <c:pt idx="1561">
                  <c:v>0.41290951666666653</c:v>
                </c:pt>
                <c:pt idx="1562">
                  <c:v>0.17059008333333325</c:v>
                </c:pt>
                <c:pt idx="1563">
                  <c:v>0.17059008333333325</c:v>
                </c:pt>
                <c:pt idx="1564">
                  <c:v>0</c:v>
                </c:pt>
                <c:pt idx="1565">
                  <c:v>0.17059008333333325</c:v>
                </c:pt>
                <c:pt idx="1566">
                  <c:v>0.17059008333333325</c:v>
                </c:pt>
                <c:pt idx="1567">
                  <c:v>0.12597862500000009</c:v>
                </c:pt>
                <c:pt idx="1568">
                  <c:v>0.12597862500000009</c:v>
                </c:pt>
                <c:pt idx="1569">
                  <c:v>0</c:v>
                </c:pt>
                <c:pt idx="1570">
                  <c:v>0.12597862500000009</c:v>
                </c:pt>
                <c:pt idx="1571">
                  <c:v>0.12597862500000009</c:v>
                </c:pt>
                <c:pt idx="1572">
                  <c:v>0</c:v>
                </c:pt>
                <c:pt idx="1573">
                  <c:v>0.12597862500000009</c:v>
                </c:pt>
                <c:pt idx="1574">
                  <c:v>0.12597862500000009</c:v>
                </c:pt>
                <c:pt idx="1575">
                  <c:v>0.17059008333333325</c:v>
                </c:pt>
                <c:pt idx="1576">
                  <c:v>0.17059008333333325</c:v>
                </c:pt>
                <c:pt idx="1577">
                  <c:v>0.41290951666666653</c:v>
                </c:pt>
                <c:pt idx="1578">
                  <c:v>0.41290951666666653</c:v>
                </c:pt>
                <c:pt idx="1579">
                  <c:v>0.64829969326923054</c:v>
                </c:pt>
                <c:pt idx="1580">
                  <c:v>0.64829969326923054</c:v>
                </c:pt>
                <c:pt idx="1581">
                  <c:v>1.3654743062090304</c:v>
                </c:pt>
                <c:pt idx="1582">
                  <c:v>1.3654743062090304</c:v>
                </c:pt>
                <c:pt idx="1583">
                  <c:v>1.6821852251217388</c:v>
                </c:pt>
                <c:pt idx="1584">
                  <c:v>1.6821852251217388</c:v>
                </c:pt>
                <c:pt idx="1585">
                  <c:v>2.3134741652708897</c:v>
                </c:pt>
                <c:pt idx="1586">
                  <c:v>2.3134741652708897</c:v>
                </c:pt>
                <c:pt idx="1587">
                  <c:v>3.7881161658234674</c:v>
                </c:pt>
                <c:pt idx="1588">
                  <c:v>3.7881161658234674</c:v>
                </c:pt>
                <c:pt idx="1589">
                  <c:v>9.3682717911716651</c:v>
                </c:pt>
                <c:pt idx="1590">
                  <c:v>9.3682717911716651</c:v>
                </c:pt>
                <c:pt idx="1591">
                  <c:v>20.807246265261107</c:v>
                </c:pt>
                <c:pt idx="1592">
                  <c:v>20.807246265261107</c:v>
                </c:pt>
                <c:pt idx="1593">
                  <c:v>31.974556149556644</c:v>
                </c:pt>
                <c:pt idx="1594">
                  <c:v>31.974556149556644</c:v>
                </c:pt>
                <c:pt idx="1595">
                  <c:v>91.031946257438094</c:v>
                </c:pt>
                <c:pt idx="1596">
                  <c:v>91.031946257438094</c:v>
                </c:pt>
              </c:numCache>
            </c:numRef>
          </c:yVal>
          <c:smooth val="0"/>
          <c:extLst>
            <c:ext xmlns:c16="http://schemas.microsoft.com/office/drawing/2014/chart" uri="{C3380CC4-5D6E-409C-BE32-E72D297353CC}">
              <c16:uniqueId val="{00000000-5B30-47E5-8813-92EBAF76E72D}"/>
            </c:ext>
          </c:extLst>
        </c:ser>
        <c:ser>
          <c:idx val="1"/>
          <c:order val="1"/>
          <c:tx>
            <c:v>C2</c:v>
          </c:tx>
          <c:spPr>
            <a:ln w="6350">
              <a:solidFill>
                <a:srgbClr val="2A7498"/>
              </a:solidFill>
              <a:prstDash val="solid"/>
            </a:ln>
            <a:effectLst/>
          </c:spPr>
          <c:marker>
            <c:symbol val="none"/>
          </c:marker>
          <c:xVal>
            <c:numRef>
              <c:f>XLSTAT_20220714_135157_1_HID!$A$3:$A$633</c:f>
              <c:numCache>
                <c:formatCode>0.000</c:formatCode>
                <c:ptCount val="631"/>
                <c:pt idx="0">
                  <c:v>11.67816162109375</c:v>
                </c:pt>
                <c:pt idx="1">
                  <c:v>1</c:v>
                </c:pt>
                <c:pt idx="2">
                  <c:v>1</c:v>
                </c:pt>
                <c:pt idx="3">
                  <c:v>1</c:v>
                </c:pt>
                <c:pt idx="4">
                  <c:v>22.3563232421875</c:v>
                </c:pt>
                <c:pt idx="5">
                  <c:v>22.3563232421875</c:v>
                </c:pt>
                <c:pt idx="6">
                  <c:v>8.375</c:v>
                </c:pt>
                <c:pt idx="7">
                  <c:v>8.375</c:v>
                </c:pt>
                <c:pt idx="8">
                  <c:v>4.125</c:v>
                </c:pt>
                <c:pt idx="9">
                  <c:v>4.125</c:v>
                </c:pt>
                <c:pt idx="10">
                  <c:v>2.75</c:v>
                </c:pt>
                <c:pt idx="11">
                  <c:v>2.75</c:v>
                </c:pt>
                <c:pt idx="12">
                  <c:v>2</c:v>
                </c:pt>
                <c:pt idx="13">
                  <c:v>2</c:v>
                </c:pt>
                <c:pt idx="14">
                  <c:v>2</c:v>
                </c:pt>
                <c:pt idx="15">
                  <c:v>3.5</c:v>
                </c:pt>
                <c:pt idx="16">
                  <c:v>3.5</c:v>
                </c:pt>
                <c:pt idx="17">
                  <c:v>3</c:v>
                </c:pt>
                <c:pt idx="18">
                  <c:v>3</c:v>
                </c:pt>
                <c:pt idx="19">
                  <c:v>3</c:v>
                </c:pt>
                <c:pt idx="20">
                  <c:v>4</c:v>
                </c:pt>
                <c:pt idx="21">
                  <c:v>4</c:v>
                </c:pt>
                <c:pt idx="22">
                  <c:v>4</c:v>
                </c:pt>
                <c:pt idx="23">
                  <c:v>3.5</c:v>
                </c:pt>
                <c:pt idx="24">
                  <c:v>3.5</c:v>
                </c:pt>
                <c:pt idx="25">
                  <c:v>2.75</c:v>
                </c:pt>
                <c:pt idx="26">
                  <c:v>2.75</c:v>
                </c:pt>
                <c:pt idx="27">
                  <c:v>5.5</c:v>
                </c:pt>
                <c:pt idx="28">
                  <c:v>5.5</c:v>
                </c:pt>
                <c:pt idx="29">
                  <c:v>5</c:v>
                </c:pt>
                <c:pt idx="30">
                  <c:v>5</c:v>
                </c:pt>
                <c:pt idx="31">
                  <c:v>5</c:v>
                </c:pt>
                <c:pt idx="32">
                  <c:v>6</c:v>
                </c:pt>
                <c:pt idx="33">
                  <c:v>6</c:v>
                </c:pt>
                <c:pt idx="34">
                  <c:v>6</c:v>
                </c:pt>
                <c:pt idx="35">
                  <c:v>5.5</c:v>
                </c:pt>
                <c:pt idx="36">
                  <c:v>5.5</c:v>
                </c:pt>
                <c:pt idx="37">
                  <c:v>4.125</c:v>
                </c:pt>
                <c:pt idx="38">
                  <c:v>4.125</c:v>
                </c:pt>
                <c:pt idx="39">
                  <c:v>12.625</c:v>
                </c:pt>
                <c:pt idx="40">
                  <c:v>12.625</c:v>
                </c:pt>
                <c:pt idx="41">
                  <c:v>9.25</c:v>
                </c:pt>
                <c:pt idx="42">
                  <c:v>9.25</c:v>
                </c:pt>
                <c:pt idx="43">
                  <c:v>7.75</c:v>
                </c:pt>
                <c:pt idx="44">
                  <c:v>7.75</c:v>
                </c:pt>
                <c:pt idx="45">
                  <c:v>7</c:v>
                </c:pt>
                <c:pt idx="46">
                  <c:v>7</c:v>
                </c:pt>
                <c:pt idx="47">
                  <c:v>7</c:v>
                </c:pt>
                <c:pt idx="48">
                  <c:v>8.5</c:v>
                </c:pt>
                <c:pt idx="49">
                  <c:v>8.5</c:v>
                </c:pt>
                <c:pt idx="50">
                  <c:v>8</c:v>
                </c:pt>
                <c:pt idx="51">
                  <c:v>8</c:v>
                </c:pt>
                <c:pt idx="52">
                  <c:v>8</c:v>
                </c:pt>
                <c:pt idx="53">
                  <c:v>9</c:v>
                </c:pt>
                <c:pt idx="54">
                  <c:v>9</c:v>
                </c:pt>
                <c:pt idx="55">
                  <c:v>9</c:v>
                </c:pt>
                <c:pt idx="56">
                  <c:v>8.5</c:v>
                </c:pt>
                <c:pt idx="57">
                  <c:v>8.5</c:v>
                </c:pt>
                <c:pt idx="58">
                  <c:v>7.75</c:v>
                </c:pt>
                <c:pt idx="59">
                  <c:v>7.75</c:v>
                </c:pt>
                <c:pt idx="60">
                  <c:v>10.75</c:v>
                </c:pt>
                <c:pt idx="61">
                  <c:v>10.75</c:v>
                </c:pt>
                <c:pt idx="62">
                  <c:v>10</c:v>
                </c:pt>
                <c:pt idx="63">
                  <c:v>10</c:v>
                </c:pt>
                <c:pt idx="64">
                  <c:v>10</c:v>
                </c:pt>
                <c:pt idx="65">
                  <c:v>11.5</c:v>
                </c:pt>
                <c:pt idx="66">
                  <c:v>11.5</c:v>
                </c:pt>
                <c:pt idx="67">
                  <c:v>11</c:v>
                </c:pt>
                <c:pt idx="68">
                  <c:v>11</c:v>
                </c:pt>
                <c:pt idx="69">
                  <c:v>11</c:v>
                </c:pt>
                <c:pt idx="70">
                  <c:v>12</c:v>
                </c:pt>
                <c:pt idx="71">
                  <c:v>12</c:v>
                </c:pt>
                <c:pt idx="72">
                  <c:v>12</c:v>
                </c:pt>
                <c:pt idx="73">
                  <c:v>11.5</c:v>
                </c:pt>
                <c:pt idx="74">
                  <c:v>11.5</c:v>
                </c:pt>
                <c:pt idx="75">
                  <c:v>10.75</c:v>
                </c:pt>
                <c:pt idx="76">
                  <c:v>10.75</c:v>
                </c:pt>
                <c:pt idx="77">
                  <c:v>9.25</c:v>
                </c:pt>
                <c:pt idx="78">
                  <c:v>9.25</c:v>
                </c:pt>
                <c:pt idx="79">
                  <c:v>16</c:v>
                </c:pt>
                <c:pt idx="80">
                  <c:v>16</c:v>
                </c:pt>
                <c:pt idx="81">
                  <c:v>13.75</c:v>
                </c:pt>
                <c:pt idx="82">
                  <c:v>13.75</c:v>
                </c:pt>
                <c:pt idx="83">
                  <c:v>13</c:v>
                </c:pt>
                <c:pt idx="84">
                  <c:v>13</c:v>
                </c:pt>
                <c:pt idx="85">
                  <c:v>13</c:v>
                </c:pt>
                <c:pt idx="86">
                  <c:v>14.5</c:v>
                </c:pt>
                <c:pt idx="87">
                  <c:v>14.5</c:v>
                </c:pt>
                <c:pt idx="88">
                  <c:v>14</c:v>
                </c:pt>
                <c:pt idx="89">
                  <c:v>14</c:v>
                </c:pt>
                <c:pt idx="90">
                  <c:v>14</c:v>
                </c:pt>
                <c:pt idx="91">
                  <c:v>15</c:v>
                </c:pt>
                <c:pt idx="92">
                  <c:v>15</c:v>
                </c:pt>
                <c:pt idx="93">
                  <c:v>15</c:v>
                </c:pt>
                <c:pt idx="94">
                  <c:v>14.5</c:v>
                </c:pt>
                <c:pt idx="95">
                  <c:v>14.5</c:v>
                </c:pt>
                <c:pt idx="96">
                  <c:v>13.75</c:v>
                </c:pt>
                <c:pt idx="97">
                  <c:v>13.75</c:v>
                </c:pt>
                <c:pt idx="98">
                  <c:v>18.25</c:v>
                </c:pt>
                <c:pt idx="99">
                  <c:v>18.25</c:v>
                </c:pt>
                <c:pt idx="100">
                  <c:v>16.75</c:v>
                </c:pt>
                <c:pt idx="101">
                  <c:v>16.75</c:v>
                </c:pt>
                <c:pt idx="102">
                  <c:v>16</c:v>
                </c:pt>
                <c:pt idx="103">
                  <c:v>16</c:v>
                </c:pt>
                <c:pt idx="104">
                  <c:v>16</c:v>
                </c:pt>
                <c:pt idx="105">
                  <c:v>17.5</c:v>
                </c:pt>
                <c:pt idx="106">
                  <c:v>17.5</c:v>
                </c:pt>
                <c:pt idx="107">
                  <c:v>17</c:v>
                </c:pt>
                <c:pt idx="108">
                  <c:v>17</c:v>
                </c:pt>
                <c:pt idx="109">
                  <c:v>17</c:v>
                </c:pt>
                <c:pt idx="110">
                  <c:v>18</c:v>
                </c:pt>
                <c:pt idx="111">
                  <c:v>18</c:v>
                </c:pt>
                <c:pt idx="112">
                  <c:v>18</c:v>
                </c:pt>
                <c:pt idx="113">
                  <c:v>17.5</c:v>
                </c:pt>
                <c:pt idx="114">
                  <c:v>17.5</c:v>
                </c:pt>
                <c:pt idx="115">
                  <c:v>16.75</c:v>
                </c:pt>
                <c:pt idx="116">
                  <c:v>16.75</c:v>
                </c:pt>
                <c:pt idx="117">
                  <c:v>19.75</c:v>
                </c:pt>
                <c:pt idx="118">
                  <c:v>19.75</c:v>
                </c:pt>
                <c:pt idx="119">
                  <c:v>19</c:v>
                </c:pt>
                <c:pt idx="120">
                  <c:v>19</c:v>
                </c:pt>
                <c:pt idx="121">
                  <c:v>19</c:v>
                </c:pt>
                <c:pt idx="122">
                  <c:v>20.5</c:v>
                </c:pt>
                <c:pt idx="123">
                  <c:v>20.5</c:v>
                </c:pt>
                <c:pt idx="124">
                  <c:v>20</c:v>
                </c:pt>
                <c:pt idx="125">
                  <c:v>20</c:v>
                </c:pt>
                <c:pt idx="126">
                  <c:v>20</c:v>
                </c:pt>
                <c:pt idx="127">
                  <c:v>21</c:v>
                </c:pt>
                <c:pt idx="128">
                  <c:v>21</c:v>
                </c:pt>
                <c:pt idx="129">
                  <c:v>21</c:v>
                </c:pt>
                <c:pt idx="130">
                  <c:v>20.5</c:v>
                </c:pt>
                <c:pt idx="131">
                  <c:v>20.5</c:v>
                </c:pt>
                <c:pt idx="132">
                  <c:v>19.75</c:v>
                </c:pt>
                <c:pt idx="133">
                  <c:v>19.75</c:v>
                </c:pt>
                <c:pt idx="134">
                  <c:v>18.25</c:v>
                </c:pt>
                <c:pt idx="135">
                  <c:v>18.25</c:v>
                </c:pt>
                <c:pt idx="136">
                  <c:v>16</c:v>
                </c:pt>
                <c:pt idx="137">
                  <c:v>16</c:v>
                </c:pt>
                <c:pt idx="138">
                  <c:v>12.625</c:v>
                </c:pt>
                <c:pt idx="139">
                  <c:v>12.625</c:v>
                </c:pt>
                <c:pt idx="140">
                  <c:v>8.375</c:v>
                </c:pt>
                <c:pt idx="141">
                  <c:v>8.375</c:v>
                </c:pt>
                <c:pt idx="142">
                  <c:v>36.337646484375</c:v>
                </c:pt>
                <c:pt idx="143">
                  <c:v>36.337646484375</c:v>
                </c:pt>
                <c:pt idx="144">
                  <c:v>23.25</c:v>
                </c:pt>
                <c:pt idx="145">
                  <c:v>23.25</c:v>
                </c:pt>
                <c:pt idx="146">
                  <c:v>22</c:v>
                </c:pt>
                <c:pt idx="147">
                  <c:v>22</c:v>
                </c:pt>
                <c:pt idx="148">
                  <c:v>22</c:v>
                </c:pt>
                <c:pt idx="149">
                  <c:v>24.5</c:v>
                </c:pt>
                <c:pt idx="150">
                  <c:v>24.5</c:v>
                </c:pt>
                <c:pt idx="151">
                  <c:v>23.5</c:v>
                </c:pt>
                <c:pt idx="152">
                  <c:v>23.5</c:v>
                </c:pt>
                <c:pt idx="153">
                  <c:v>23</c:v>
                </c:pt>
                <c:pt idx="154">
                  <c:v>23</c:v>
                </c:pt>
                <c:pt idx="155">
                  <c:v>23</c:v>
                </c:pt>
                <c:pt idx="156">
                  <c:v>24</c:v>
                </c:pt>
                <c:pt idx="157">
                  <c:v>24</c:v>
                </c:pt>
                <c:pt idx="158">
                  <c:v>24</c:v>
                </c:pt>
                <c:pt idx="159">
                  <c:v>23.5</c:v>
                </c:pt>
                <c:pt idx="160">
                  <c:v>23.5</c:v>
                </c:pt>
                <c:pt idx="161">
                  <c:v>25.5</c:v>
                </c:pt>
                <c:pt idx="162">
                  <c:v>25.5</c:v>
                </c:pt>
                <c:pt idx="163">
                  <c:v>25</c:v>
                </c:pt>
                <c:pt idx="164">
                  <c:v>25</c:v>
                </c:pt>
                <c:pt idx="165">
                  <c:v>25</c:v>
                </c:pt>
                <c:pt idx="166">
                  <c:v>26</c:v>
                </c:pt>
                <c:pt idx="167">
                  <c:v>26</c:v>
                </c:pt>
                <c:pt idx="168">
                  <c:v>26</c:v>
                </c:pt>
                <c:pt idx="169">
                  <c:v>25.5</c:v>
                </c:pt>
                <c:pt idx="170">
                  <c:v>25.5</c:v>
                </c:pt>
                <c:pt idx="171">
                  <c:v>24.5</c:v>
                </c:pt>
                <c:pt idx="172">
                  <c:v>24.5</c:v>
                </c:pt>
                <c:pt idx="173">
                  <c:v>23.25</c:v>
                </c:pt>
                <c:pt idx="174">
                  <c:v>23.25</c:v>
                </c:pt>
                <c:pt idx="175">
                  <c:v>49.42529296875</c:v>
                </c:pt>
                <c:pt idx="176">
                  <c:v>49.42529296875</c:v>
                </c:pt>
                <c:pt idx="177">
                  <c:v>32.8671875</c:v>
                </c:pt>
                <c:pt idx="178">
                  <c:v>32.8671875</c:v>
                </c:pt>
                <c:pt idx="179">
                  <c:v>27.875</c:v>
                </c:pt>
                <c:pt idx="180">
                  <c:v>27.875</c:v>
                </c:pt>
                <c:pt idx="181">
                  <c:v>27</c:v>
                </c:pt>
                <c:pt idx="182">
                  <c:v>27</c:v>
                </c:pt>
                <c:pt idx="183">
                  <c:v>27</c:v>
                </c:pt>
                <c:pt idx="184">
                  <c:v>28.75</c:v>
                </c:pt>
                <c:pt idx="185">
                  <c:v>28.75</c:v>
                </c:pt>
                <c:pt idx="186">
                  <c:v>28</c:v>
                </c:pt>
                <c:pt idx="187">
                  <c:v>28</c:v>
                </c:pt>
                <c:pt idx="188">
                  <c:v>28</c:v>
                </c:pt>
                <c:pt idx="189">
                  <c:v>29.5</c:v>
                </c:pt>
                <c:pt idx="190">
                  <c:v>29.5</c:v>
                </c:pt>
                <c:pt idx="191">
                  <c:v>29</c:v>
                </c:pt>
                <c:pt idx="192">
                  <c:v>29</c:v>
                </c:pt>
                <c:pt idx="193">
                  <c:v>29</c:v>
                </c:pt>
                <c:pt idx="194">
                  <c:v>30</c:v>
                </c:pt>
                <c:pt idx="195">
                  <c:v>30</c:v>
                </c:pt>
                <c:pt idx="196">
                  <c:v>30</c:v>
                </c:pt>
                <c:pt idx="197">
                  <c:v>29.5</c:v>
                </c:pt>
                <c:pt idx="198">
                  <c:v>29.5</c:v>
                </c:pt>
                <c:pt idx="199">
                  <c:v>28.75</c:v>
                </c:pt>
                <c:pt idx="200">
                  <c:v>28.75</c:v>
                </c:pt>
                <c:pt idx="201">
                  <c:v>27.875</c:v>
                </c:pt>
                <c:pt idx="202">
                  <c:v>27.875</c:v>
                </c:pt>
                <c:pt idx="203">
                  <c:v>37.859375</c:v>
                </c:pt>
                <c:pt idx="204">
                  <c:v>37.859375</c:v>
                </c:pt>
                <c:pt idx="205">
                  <c:v>33.65625</c:v>
                </c:pt>
                <c:pt idx="206">
                  <c:v>33.65625</c:v>
                </c:pt>
                <c:pt idx="207">
                  <c:v>31.5</c:v>
                </c:pt>
                <c:pt idx="208">
                  <c:v>31.5</c:v>
                </c:pt>
                <c:pt idx="209">
                  <c:v>31</c:v>
                </c:pt>
                <c:pt idx="210">
                  <c:v>31</c:v>
                </c:pt>
                <c:pt idx="211">
                  <c:v>31</c:v>
                </c:pt>
                <c:pt idx="212">
                  <c:v>32</c:v>
                </c:pt>
                <c:pt idx="213">
                  <c:v>32</c:v>
                </c:pt>
                <c:pt idx="214">
                  <c:v>32</c:v>
                </c:pt>
                <c:pt idx="215">
                  <c:v>31.5</c:v>
                </c:pt>
                <c:pt idx="216">
                  <c:v>31.5</c:v>
                </c:pt>
                <c:pt idx="217">
                  <c:v>35.8125</c:v>
                </c:pt>
                <c:pt idx="218">
                  <c:v>35.8125</c:v>
                </c:pt>
                <c:pt idx="219">
                  <c:v>33.875</c:v>
                </c:pt>
                <c:pt idx="220">
                  <c:v>33.875</c:v>
                </c:pt>
                <c:pt idx="221">
                  <c:v>33</c:v>
                </c:pt>
                <c:pt idx="222">
                  <c:v>33</c:v>
                </c:pt>
                <c:pt idx="223">
                  <c:v>33</c:v>
                </c:pt>
                <c:pt idx="224">
                  <c:v>34.75</c:v>
                </c:pt>
                <c:pt idx="225">
                  <c:v>34.75</c:v>
                </c:pt>
                <c:pt idx="226">
                  <c:v>34</c:v>
                </c:pt>
                <c:pt idx="227">
                  <c:v>34</c:v>
                </c:pt>
                <c:pt idx="228">
                  <c:v>34</c:v>
                </c:pt>
                <c:pt idx="229">
                  <c:v>35.5</c:v>
                </c:pt>
                <c:pt idx="230">
                  <c:v>35.5</c:v>
                </c:pt>
                <c:pt idx="231">
                  <c:v>35</c:v>
                </c:pt>
                <c:pt idx="232">
                  <c:v>35</c:v>
                </c:pt>
                <c:pt idx="233">
                  <c:v>35</c:v>
                </c:pt>
                <c:pt idx="234">
                  <c:v>36</c:v>
                </c:pt>
                <c:pt idx="235">
                  <c:v>36</c:v>
                </c:pt>
                <c:pt idx="236">
                  <c:v>36</c:v>
                </c:pt>
                <c:pt idx="237">
                  <c:v>35.5</c:v>
                </c:pt>
                <c:pt idx="238">
                  <c:v>35.5</c:v>
                </c:pt>
                <c:pt idx="239">
                  <c:v>34.75</c:v>
                </c:pt>
                <c:pt idx="240">
                  <c:v>34.75</c:v>
                </c:pt>
                <c:pt idx="241">
                  <c:v>33.875</c:v>
                </c:pt>
                <c:pt idx="242">
                  <c:v>33.875</c:v>
                </c:pt>
                <c:pt idx="243">
                  <c:v>37.75</c:v>
                </c:pt>
                <c:pt idx="244">
                  <c:v>37.75</c:v>
                </c:pt>
                <c:pt idx="245">
                  <c:v>37</c:v>
                </c:pt>
                <c:pt idx="246">
                  <c:v>37</c:v>
                </c:pt>
                <c:pt idx="247">
                  <c:v>37</c:v>
                </c:pt>
                <c:pt idx="248">
                  <c:v>38.5</c:v>
                </c:pt>
                <c:pt idx="249">
                  <c:v>38.5</c:v>
                </c:pt>
                <c:pt idx="250">
                  <c:v>38</c:v>
                </c:pt>
                <c:pt idx="251">
                  <c:v>38</c:v>
                </c:pt>
                <c:pt idx="252">
                  <c:v>38</c:v>
                </c:pt>
                <c:pt idx="253">
                  <c:v>39</c:v>
                </c:pt>
                <c:pt idx="254">
                  <c:v>39</c:v>
                </c:pt>
                <c:pt idx="255">
                  <c:v>39</c:v>
                </c:pt>
                <c:pt idx="256">
                  <c:v>38.5</c:v>
                </c:pt>
                <c:pt idx="257">
                  <c:v>38.5</c:v>
                </c:pt>
                <c:pt idx="258">
                  <c:v>37.75</c:v>
                </c:pt>
                <c:pt idx="259">
                  <c:v>37.75</c:v>
                </c:pt>
                <c:pt idx="260">
                  <c:v>35.8125</c:v>
                </c:pt>
                <c:pt idx="261">
                  <c:v>35.8125</c:v>
                </c:pt>
                <c:pt idx="262">
                  <c:v>33.65625</c:v>
                </c:pt>
                <c:pt idx="263">
                  <c:v>33.65625</c:v>
                </c:pt>
                <c:pt idx="264">
                  <c:v>42.0625</c:v>
                </c:pt>
                <c:pt idx="265">
                  <c:v>42.0625</c:v>
                </c:pt>
                <c:pt idx="266">
                  <c:v>40.5</c:v>
                </c:pt>
                <c:pt idx="267">
                  <c:v>40.5</c:v>
                </c:pt>
                <c:pt idx="268">
                  <c:v>40</c:v>
                </c:pt>
                <c:pt idx="269">
                  <c:v>40</c:v>
                </c:pt>
                <c:pt idx="270">
                  <c:v>40</c:v>
                </c:pt>
                <c:pt idx="271">
                  <c:v>41</c:v>
                </c:pt>
                <c:pt idx="272">
                  <c:v>41</c:v>
                </c:pt>
                <c:pt idx="273">
                  <c:v>41</c:v>
                </c:pt>
                <c:pt idx="274">
                  <c:v>40.5</c:v>
                </c:pt>
                <c:pt idx="275">
                  <c:v>40.5</c:v>
                </c:pt>
                <c:pt idx="276">
                  <c:v>43.625</c:v>
                </c:pt>
                <c:pt idx="277">
                  <c:v>43.625</c:v>
                </c:pt>
                <c:pt idx="278">
                  <c:v>42.5</c:v>
                </c:pt>
                <c:pt idx="279">
                  <c:v>42.5</c:v>
                </c:pt>
                <c:pt idx="280">
                  <c:v>42</c:v>
                </c:pt>
                <c:pt idx="281">
                  <c:v>42</c:v>
                </c:pt>
                <c:pt idx="282">
                  <c:v>42</c:v>
                </c:pt>
                <c:pt idx="283">
                  <c:v>43</c:v>
                </c:pt>
                <c:pt idx="284">
                  <c:v>43</c:v>
                </c:pt>
                <c:pt idx="285">
                  <c:v>43</c:v>
                </c:pt>
                <c:pt idx="286">
                  <c:v>42.5</c:v>
                </c:pt>
                <c:pt idx="287">
                  <c:v>42.5</c:v>
                </c:pt>
                <c:pt idx="288">
                  <c:v>44.75</c:v>
                </c:pt>
                <c:pt idx="289">
                  <c:v>44.75</c:v>
                </c:pt>
                <c:pt idx="290">
                  <c:v>44</c:v>
                </c:pt>
                <c:pt idx="291">
                  <c:v>44</c:v>
                </c:pt>
                <c:pt idx="292">
                  <c:v>44</c:v>
                </c:pt>
                <c:pt idx="293">
                  <c:v>45.5</c:v>
                </c:pt>
                <c:pt idx="294">
                  <c:v>45.5</c:v>
                </c:pt>
                <c:pt idx="295">
                  <c:v>45</c:v>
                </c:pt>
                <c:pt idx="296">
                  <c:v>45</c:v>
                </c:pt>
                <c:pt idx="297">
                  <c:v>45</c:v>
                </c:pt>
                <c:pt idx="298">
                  <c:v>46</c:v>
                </c:pt>
                <c:pt idx="299">
                  <c:v>46</c:v>
                </c:pt>
                <c:pt idx="300">
                  <c:v>46</c:v>
                </c:pt>
                <c:pt idx="301">
                  <c:v>45.5</c:v>
                </c:pt>
                <c:pt idx="302">
                  <c:v>45.5</c:v>
                </c:pt>
                <c:pt idx="303">
                  <c:v>44.75</c:v>
                </c:pt>
                <c:pt idx="304">
                  <c:v>44.75</c:v>
                </c:pt>
                <c:pt idx="305">
                  <c:v>43.625</c:v>
                </c:pt>
                <c:pt idx="306">
                  <c:v>43.625</c:v>
                </c:pt>
                <c:pt idx="307">
                  <c:v>42.0625</c:v>
                </c:pt>
                <c:pt idx="308">
                  <c:v>42.0625</c:v>
                </c:pt>
                <c:pt idx="309">
                  <c:v>37.859375</c:v>
                </c:pt>
                <c:pt idx="310">
                  <c:v>37.859375</c:v>
                </c:pt>
                <c:pt idx="311">
                  <c:v>32.8671875</c:v>
                </c:pt>
                <c:pt idx="312">
                  <c:v>32.8671875</c:v>
                </c:pt>
                <c:pt idx="313">
                  <c:v>65.9833984375</c:v>
                </c:pt>
                <c:pt idx="314">
                  <c:v>65.9833984375</c:v>
                </c:pt>
                <c:pt idx="315">
                  <c:v>55.859375</c:v>
                </c:pt>
                <c:pt idx="316">
                  <c:v>55.859375</c:v>
                </c:pt>
                <c:pt idx="317">
                  <c:v>51.15625</c:v>
                </c:pt>
                <c:pt idx="318">
                  <c:v>51.15625</c:v>
                </c:pt>
                <c:pt idx="319">
                  <c:v>48.5</c:v>
                </c:pt>
                <c:pt idx="320">
                  <c:v>48.5</c:v>
                </c:pt>
                <c:pt idx="321">
                  <c:v>47.5</c:v>
                </c:pt>
                <c:pt idx="322">
                  <c:v>47.5</c:v>
                </c:pt>
                <c:pt idx="323">
                  <c:v>47</c:v>
                </c:pt>
                <c:pt idx="324">
                  <c:v>47</c:v>
                </c:pt>
                <c:pt idx="325">
                  <c:v>47</c:v>
                </c:pt>
                <c:pt idx="326">
                  <c:v>48</c:v>
                </c:pt>
                <c:pt idx="327">
                  <c:v>48</c:v>
                </c:pt>
                <c:pt idx="328">
                  <c:v>48</c:v>
                </c:pt>
                <c:pt idx="329">
                  <c:v>47.5</c:v>
                </c:pt>
                <c:pt idx="330">
                  <c:v>47.5</c:v>
                </c:pt>
                <c:pt idx="331">
                  <c:v>49.5</c:v>
                </c:pt>
                <c:pt idx="332">
                  <c:v>49.5</c:v>
                </c:pt>
                <c:pt idx="333">
                  <c:v>49</c:v>
                </c:pt>
                <c:pt idx="334">
                  <c:v>49</c:v>
                </c:pt>
                <c:pt idx="335">
                  <c:v>49</c:v>
                </c:pt>
                <c:pt idx="336">
                  <c:v>50</c:v>
                </c:pt>
                <c:pt idx="337">
                  <c:v>50</c:v>
                </c:pt>
                <c:pt idx="338">
                  <c:v>50</c:v>
                </c:pt>
                <c:pt idx="339">
                  <c:v>49.5</c:v>
                </c:pt>
                <c:pt idx="340">
                  <c:v>49.5</c:v>
                </c:pt>
                <c:pt idx="341">
                  <c:v>48.5</c:v>
                </c:pt>
                <c:pt idx="342">
                  <c:v>48.5</c:v>
                </c:pt>
                <c:pt idx="343">
                  <c:v>53.8125</c:v>
                </c:pt>
                <c:pt idx="344">
                  <c:v>53.8125</c:v>
                </c:pt>
                <c:pt idx="345">
                  <c:v>51.875</c:v>
                </c:pt>
                <c:pt idx="346">
                  <c:v>51.875</c:v>
                </c:pt>
                <c:pt idx="347">
                  <c:v>51</c:v>
                </c:pt>
                <c:pt idx="348">
                  <c:v>51</c:v>
                </c:pt>
                <c:pt idx="349">
                  <c:v>51</c:v>
                </c:pt>
                <c:pt idx="350">
                  <c:v>52.75</c:v>
                </c:pt>
                <c:pt idx="351">
                  <c:v>52.75</c:v>
                </c:pt>
                <c:pt idx="352">
                  <c:v>52</c:v>
                </c:pt>
                <c:pt idx="353">
                  <c:v>52</c:v>
                </c:pt>
                <c:pt idx="354">
                  <c:v>52</c:v>
                </c:pt>
                <c:pt idx="355">
                  <c:v>53.5</c:v>
                </c:pt>
                <c:pt idx="356">
                  <c:v>53.5</c:v>
                </c:pt>
                <c:pt idx="357">
                  <c:v>53</c:v>
                </c:pt>
                <c:pt idx="358">
                  <c:v>53</c:v>
                </c:pt>
                <c:pt idx="359">
                  <c:v>53</c:v>
                </c:pt>
                <c:pt idx="360">
                  <c:v>54</c:v>
                </c:pt>
                <c:pt idx="361">
                  <c:v>54</c:v>
                </c:pt>
                <c:pt idx="362">
                  <c:v>54</c:v>
                </c:pt>
                <c:pt idx="363">
                  <c:v>53.5</c:v>
                </c:pt>
                <c:pt idx="364">
                  <c:v>53.5</c:v>
                </c:pt>
                <c:pt idx="365">
                  <c:v>52.75</c:v>
                </c:pt>
                <c:pt idx="366">
                  <c:v>52.75</c:v>
                </c:pt>
                <c:pt idx="367">
                  <c:v>51.875</c:v>
                </c:pt>
                <c:pt idx="368">
                  <c:v>51.875</c:v>
                </c:pt>
                <c:pt idx="369">
                  <c:v>55.75</c:v>
                </c:pt>
                <c:pt idx="370">
                  <c:v>55.75</c:v>
                </c:pt>
                <c:pt idx="371">
                  <c:v>55</c:v>
                </c:pt>
                <c:pt idx="372">
                  <c:v>55</c:v>
                </c:pt>
                <c:pt idx="373">
                  <c:v>55</c:v>
                </c:pt>
                <c:pt idx="374">
                  <c:v>56.5</c:v>
                </c:pt>
                <c:pt idx="375">
                  <c:v>56.5</c:v>
                </c:pt>
                <c:pt idx="376">
                  <c:v>56</c:v>
                </c:pt>
                <c:pt idx="377">
                  <c:v>56</c:v>
                </c:pt>
                <c:pt idx="378">
                  <c:v>56</c:v>
                </c:pt>
                <c:pt idx="379">
                  <c:v>57</c:v>
                </c:pt>
                <c:pt idx="380">
                  <c:v>57</c:v>
                </c:pt>
                <c:pt idx="381">
                  <c:v>57</c:v>
                </c:pt>
                <c:pt idx="382">
                  <c:v>56.5</c:v>
                </c:pt>
                <c:pt idx="383">
                  <c:v>56.5</c:v>
                </c:pt>
                <c:pt idx="384">
                  <c:v>55.75</c:v>
                </c:pt>
                <c:pt idx="385">
                  <c:v>55.75</c:v>
                </c:pt>
                <c:pt idx="386">
                  <c:v>53.8125</c:v>
                </c:pt>
                <c:pt idx="387">
                  <c:v>53.8125</c:v>
                </c:pt>
                <c:pt idx="388">
                  <c:v>51.15625</c:v>
                </c:pt>
                <c:pt idx="389">
                  <c:v>51.15625</c:v>
                </c:pt>
                <c:pt idx="390">
                  <c:v>60.5625</c:v>
                </c:pt>
                <c:pt idx="391">
                  <c:v>60.5625</c:v>
                </c:pt>
                <c:pt idx="392">
                  <c:v>58.5</c:v>
                </c:pt>
                <c:pt idx="393">
                  <c:v>58.5</c:v>
                </c:pt>
                <c:pt idx="394">
                  <c:v>58</c:v>
                </c:pt>
                <c:pt idx="395">
                  <c:v>58</c:v>
                </c:pt>
                <c:pt idx="396">
                  <c:v>58</c:v>
                </c:pt>
                <c:pt idx="397">
                  <c:v>59</c:v>
                </c:pt>
                <c:pt idx="398">
                  <c:v>59</c:v>
                </c:pt>
                <c:pt idx="399">
                  <c:v>59</c:v>
                </c:pt>
                <c:pt idx="400">
                  <c:v>58.5</c:v>
                </c:pt>
                <c:pt idx="401">
                  <c:v>58.5</c:v>
                </c:pt>
                <c:pt idx="402">
                  <c:v>62.625</c:v>
                </c:pt>
                <c:pt idx="403">
                  <c:v>62.625</c:v>
                </c:pt>
                <c:pt idx="404">
                  <c:v>60.75</c:v>
                </c:pt>
                <c:pt idx="405">
                  <c:v>60.75</c:v>
                </c:pt>
                <c:pt idx="406">
                  <c:v>60</c:v>
                </c:pt>
                <c:pt idx="407">
                  <c:v>60</c:v>
                </c:pt>
                <c:pt idx="408">
                  <c:v>60</c:v>
                </c:pt>
                <c:pt idx="409">
                  <c:v>61.5</c:v>
                </c:pt>
                <c:pt idx="410">
                  <c:v>61.5</c:v>
                </c:pt>
                <c:pt idx="411">
                  <c:v>61</c:v>
                </c:pt>
                <c:pt idx="412">
                  <c:v>61</c:v>
                </c:pt>
                <c:pt idx="413">
                  <c:v>61</c:v>
                </c:pt>
                <c:pt idx="414">
                  <c:v>62</c:v>
                </c:pt>
                <c:pt idx="415">
                  <c:v>62</c:v>
                </c:pt>
                <c:pt idx="416">
                  <c:v>62</c:v>
                </c:pt>
                <c:pt idx="417">
                  <c:v>61.5</c:v>
                </c:pt>
                <c:pt idx="418">
                  <c:v>61.5</c:v>
                </c:pt>
                <c:pt idx="419">
                  <c:v>60.75</c:v>
                </c:pt>
                <c:pt idx="420">
                  <c:v>60.75</c:v>
                </c:pt>
                <c:pt idx="421">
                  <c:v>64.5</c:v>
                </c:pt>
                <c:pt idx="422">
                  <c:v>64.5</c:v>
                </c:pt>
                <c:pt idx="423">
                  <c:v>63.5</c:v>
                </c:pt>
                <c:pt idx="424">
                  <c:v>63.5</c:v>
                </c:pt>
                <c:pt idx="425">
                  <c:v>63</c:v>
                </c:pt>
                <c:pt idx="426">
                  <c:v>63</c:v>
                </c:pt>
                <c:pt idx="427">
                  <c:v>63</c:v>
                </c:pt>
                <c:pt idx="428">
                  <c:v>64</c:v>
                </c:pt>
                <c:pt idx="429">
                  <c:v>64</c:v>
                </c:pt>
                <c:pt idx="430">
                  <c:v>64</c:v>
                </c:pt>
                <c:pt idx="431">
                  <c:v>63.5</c:v>
                </c:pt>
                <c:pt idx="432">
                  <c:v>63.5</c:v>
                </c:pt>
                <c:pt idx="433">
                  <c:v>65.5</c:v>
                </c:pt>
                <c:pt idx="434">
                  <c:v>65.5</c:v>
                </c:pt>
                <c:pt idx="435">
                  <c:v>65</c:v>
                </c:pt>
                <c:pt idx="436">
                  <c:v>65</c:v>
                </c:pt>
                <c:pt idx="437">
                  <c:v>65</c:v>
                </c:pt>
                <c:pt idx="438">
                  <c:v>66</c:v>
                </c:pt>
                <c:pt idx="439">
                  <c:v>66</c:v>
                </c:pt>
                <c:pt idx="440">
                  <c:v>66</c:v>
                </c:pt>
                <c:pt idx="441">
                  <c:v>65.5</c:v>
                </c:pt>
                <c:pt idx="442">
                  <c:v>65.5</c:v>
                </c:pt>
                <c:pt idx="443">
                  <c:v>64.5</c:v>
                </c:pt>
                <c:pt idx="444">
                  <c:v>64.5</c:v>
                </c:pt>
                <c:pt idx="445">
                  <c:v>62.625</c:v>
                </c:pt>
                <c:pt idx="446">
                  <c:v>62.625</c:v>
                </c:pt>
                <c:pt idx="447">
                  <c:v>60.5625</c:v>
                </c:pt>
                <c:pt idx="448">
                  <c:v>60.5625</c:v>
                </c:pt>
                <c:pt idx="449">
                  <c:v>55.859375</c:v>
                </c:pt>
                <c:pt idx="450">
                  <c:v>55.859375</c:v>
                </c:pt>
                <c:pt idx="451">
                  <c:v>76.107421875</c:v>
                </c:pt>
                <c:pt idx="452">
                  <c:v>76.107421875</c:v>
                </c:pt>
                <c:pt idx="453">
                  <c:v>69.625</c:v>
                </c:pt>
                <c:pt idx="454">
                  <c:v>69.625</c:v>
                </c:pt>
                <c:pt idx="455">
                  <c:v>67.75</c:v>
                </c:pt>
                <c:pt idx="456">
                  <c:v>67.75</c:v>
                </c:pt>
                <c:pt idx="457">
                  <c:v>67</c:v>
                </c:pt>
                <c:pt idx="458">
                  <c:v>67</c:v>
                </c:pt>
                <c:pt idx="459">
                  <c:v>67</c:v>
                </c:pt>
                <c:pt idx="460">
                  <c:v>68.5</c:v>
                </c:pt>
                <c:pt idx="461">
                  <c:v>68.5</c:v>
                </c:pt>
                <c:pt idx="462">
                  <c:v>68</c:v>
                </c:pt>
                <c:pt idx="463">
                  <c:v>68</c:v>
                </c:pt>
                <c:pt idx="464">
                  <c:v>68</c:v>
                </c:pt>
                <c:pt idx="465">
                  <c:v>69</c:v>
                </c:pt>
                <c:pt idx="466">
                  <c:v>69</c:v>
                </c:pt>
                <c:pt idx="467">
                  <c:v>69</c:v>
                </c:pt>
                <c:pt idx="468">
                  <c:v>68.5</c:v>
                </c:pt>
                <c:pt idx="469">
                  <c:v>68.5</c:v>
                </c:pt>
                <c:pt idx="470">
                  <c:v>67.75</c:v>
                </c:pt>
                <c:pt idx="471">
                  <c:v>67.75</c:v>
                </c:pt>
                <c:pt idx="472">
                  <c:v>71.5</c:v>
                </c:pt>
                <c:pt idx="473">
                  <c:v>71.5</c:v>
                </c:pt>
                <c:pt idx="474">
                  <c:v>70.5</c:v>
                </c:pt>
                <c:pt idx="475">
                  <c:v>70.5</c:v>
                </c:pt>
                <c:pt idx="476">
                  <c:v>70</c:v>
                </c:pt>
                <c:pt idx="477">
                  <c:v>70</c:v>
                </c:pt>
                <c:pt idx="478">
                  <c:v>70</c:v>
                </c:pt>
                <c:pt idx="479">
                  <c:v>71</c:v>
                </c:pt>
                <c:pt idx="480">
                  <c:v>71</c:v>
                </c:pt>
                <c:pt idx="481">
                  <c:v>71</c:v>
                </c:pt>
                <c:pt idx="482">
                  <c:v>70.5</c:v>
                </c:pt>
                <c:pt idx="483">
                  <c:v>70.5</c:v>
                </c:pt>
                <c:pt idx="484">
                  <c:v>72.5</c:v>
                </c:pt>
                <c:pt idx="485">
                  <c:v>72.5</c:v>
                </c:pt>
                <c:pt idx="486">
                  <c:v>72</c:v>
                </c:pt>
                <c:pt idx="487">
                  <c:v>72</c:v>
                </c:pt>
                <c:pt idx="488">
                  <c:v>72</c:v>
                </c:pt>
                <c:pt idx="489">
                  <c:v>73</c:v>
                </c:pt>
                <c:pt idx="490">
                  <c:v>73</c:v>
                </c:pt>
                <c:pt idx="491">
                  <c:v>73</c:v>
                </c:pt>
                <c:pt idx="492">
                  <c:v>72.5</c:v>
                </c:pt>
                <c:pt idx="493">
                  <c:v>72.5</c:v>
                </c:pt>
                <c:pt idx="494">
                  <c:v>71.5</c:v>
                </c:pt>
                <c:pt idx="495">
                  <c:v>71.5</c:v>
                </c:pt>
                <c:pt idx="496">
                  <c:v>69.625</c:v>
                </c:pt>
                <c:pt idx="497">
                  <c:v>69.625</c:v>
                </c:pt>
                <c:pt idx="498">
                  <c:v>82.58984375</c:v>
                </c:pt>
                <c:pt idx="499">
                  <c:v>82.58984375</c:v>
                </c:pt>
                <c:pt idx="500">
                  <c:v>76.9296875</c:v>
                </c:pt>
                <c:pt idx="501">
                  <c:v>76.9296875</c:v>
                </c:pt>
                <c:pt idx="502">
                  <c:v>74.75</c:v>
                </c:pt>
                <c:pt idx="503">
                  <c:v>74.75</c:v>
                </c:pt>
                <c:pt idx="504">
                  <c:v>74</c:v>
                </c:pt>
                <c:pt idx="505">
                  <c:v>74</c:v>
                </c:pt>
                <c:pt idx="506">
                  <c:v>74</c:v>
                </c:pt>
                <c:pt idx="507">
                  <c:v>75.5</c:v>
                </c:pt>
                <c:pt idx="508">
                  <c:v>75.5</c:v>
                </c:pt>
                <c:pt idx="509">
                  <c:v>75</c:v>
                </c:pt>
                <c:pt idx="510">
                  <c:v>75</c:v>
                </c:pt>
                <c:pt idx="511">
                  <c:v>75</c:v>
                </c:pt>
                <c:pt idx="512">
                  <c:v>76</c:v>
                </c:pt>
                <c:pt idx="513">
                  <c:v>76</c:v>
                </c:pt>
                <c:pt idx="514">
                  <c:v>76</c:v>
                </c:pt>
                <c:pt idx="515">
                  <c:v>75.5</c:v>
                </c:pt>
                <c:pt idx="516">
                  <c:v>75.5</c:v>
                </c:pt>
                <c:pt idx="517">
                  <c:v>74.75</c:v>
                </c:pt>
                <c:pt idx="518">
                  <c:v>74.75</c:v>
                </c:pt>
                <c:pt idx="519">
                  <c:v>79.109375</c:v>
                </c:pt>
                <c:pt idx="520">
                  <c:v>79.109375</c:v>
                </c:pt>
                <c:pt idx="521">
                  <c:v>77.5</c:v>
                </c:pt>
                <c:pt idx="522">
                  <c:v>77.5</c:v>
                </c:pt>
                <c:pt idx="523">
                  <c:v>77</c:v>
                </c:pt>
                <c:pt idx="524">
                  <c:v>77</c:v>
                </c:pt>
                <c:pt idx="525">
                  <c:v>77</c:v>
                </c:pt>
                <c:pt idx="526">
                  <c:v>78</c:v>
                </c:pt>
                <c:pt idx="527">
                  <c:v>78</c:v>
                </c:pt>
                <c:pt idx="528">
                  <c:v>78</c:v>
                </c:pt>
                <c:pt idx="529">
                  <c:v>77.5</c:v>
                </c:pt>
                <c:pt idx="530">
                  <c:v>77.5</c:v>
                </c:pt>
                <c:pt idx="531">
                  <c:v>80.71875</c:v>
                </c:pt>
                <c:pt idx="532">
                  <c:v>80.71875</c:v>
                </c:pt>
                <c:pt idx="533">
                  <c:v>79.5</c:v>
                </c:pt>
                <c:pt idx="534">
                  <c:v>79.5</c:v>
                </c:pt>
                <c:pt idx="535">
                  <c:v>79</c:v>
                </c:pt>
                <c:pt idx="536">
                  <c:v>79</c:v>
                </c:pt>
                <c:pt idx="537">
                  <c:v>79</c:v>
                </c:pt>
                <c:pt idx="538">
                  <c:v>80</c:v>
                </c:pt>
                <c:pt idx="539">
                  <c:v>80</c:v>
                </c:pt>
                <c:pt idx="540">
                  <c:v>80</c:v>
                </c:pt>
                <c:pt idx="541">
                  <c:v>79.5</c:v>
                </c:pt>
                <c:pt idx="542">
                  <c:v>79.5</c:v>
                </c:pt>
                <c:pt idx="543">
                  <c:v>81.9375</c:v>
                </c:pt>
                <c:pt idx="544">
                  <c:v>81.9375</c:v>
                </c:pt>
                <c:pt idx="545">
                  <c:v>81</c:v>
                </c:pt>
                <c:pt idx="546">
                  <c:v>81</c:v>
                </c:pt>
                <c:pt idx="547">
                  <c:v>81</c:v>
                </c:pt>
                <c:pt idx="548">
                  <c:v>82.875</c:v>
                </c:pt>
                <c:pt idx="549">
                  <c:v>82.875</c:v>
                </c:pt>
                <c:pt idx="550">
                  <c:v>82</c:v>
                </c:pt>
                <c:pt idx="551">
                  <c:v>82</c:v>
                </c:pt>
                <c:pt idx="552">
                  <c:v>82</c:v>
                </c:pt>
                <c:pt idx="553">
                  <c:v>83.75</c:v>
                </c:pt>
                <c:pt idx="554">
                  <c:v>83.75</c:v>
                </c:pt>
                <c:pt idx="555">
                  <c:v>83</c:v>
                </c:pt>
                <c:pt idx="556">
                  <c:v>83</c:v>
                </c:pt>
                <c:pt idx="557">
                  <c:v>83</c:v>
                </c:pt>
                <c:pt idx="558">
                  <c:v>84.5</c:v>
                </c:pt>
                <c:pt idx="559">
                  <c:v>84.5</c:v>
                </c:pt>
                <c:pt idx="560">
                  <c:v>84</c:v>
                </c:pt>
                <c:pt idx="561">
                  <c:v>84</c:v>
                </c:pt>
                <c:pt idx="562">
                  <c:v>84</c:v>
                </c:pt>
                <c:pt idx="563">
                  <c:v>85</c:v>
                </c:pt>
                <c:pt idx="564">
                  <c:v>85</c:v>
                </c:pt>
                <c:pt idx="565">
                  <c:v>85</c:v>
                </c:pt>
                <c:pt idx="566">
                  <c:v>84.5</c:v>
                </c:pt>
                <c:pt idx="567">
                  <c:v>84.5</c:v>
                </c:pt>
                <c:pt idx="568">
                  <c:v>83.75</c:v>
                </c:pt>
                <c:pt idx="569">
                  <c:v>83.75</c:v>
                </c:pt>
                <c:pt idx="570">
                  <c:v>82.875</c:v>
                </c:pt>
                <c:pt idx="571">
                  <c:v>82.875</c:v>
                </c:pt>
                <c:pt idx="572">
                  <c:v>81.9375</c:v>
                </c:pt>
                <c:pt idx="573">
                  <c:v>81.9375</c:v>
                </c:pt>
                <c:pt idx="574">
                  <c:v>80.71875</c:v>
                </c:pt>
                <c:pt idx="575">
                  <c:v>80.71875</c:v>
                </c:pt>
                <c:pt idx="576">
                  <c:v>79.109375</c:v>
                </c:pt>
                <c:pt idx="577">
                  <c:v>79.109375</c:v>
                </c:pt>
                <c:pt idx="578">
                  <c:v>76.9296875</c:v>
                </c:pt>
                <c:pt idx="579">
                  <c:v>76.9296875</c:v>
                </c:pt>
                <c:pt idx="580">
                  <c:v>88.25</c:v>
                </c:pt>
                <c:pt idx="581">
                  <c:v>88.25</c:v>
                </c:pt>
                <c:pt idx="582">
                  <c:v>86.75</c:v>
                </c:pt>
                <c:pt idx="583">
                  <c:v>86.75</c:v>
                </c:pt>
                <c:pt idx="584">
                  <c:v>86</c:v>
                </c:pt>
                <c:pt idx="585">
                  <c:v>86</c:v>
                </c:pt>
                <c:pt idx="586">
                  <c:v>86</c:v>
                </c:pt>
                <c:pt idx="587">
                  <c:v>87.5</c:v>
                </c:pt>
                <c:pt idx="588">
                  <c:v>87.5</c:v>
                </c:pt>
                <c:pt idx="589">
                  <c:v>87</c:v>
                </c:pt>
                <c:pt idx="590">
                  <c:v>87</c:v>
                </c:pt>
                <c:pt idx="591">
                  <c:v>87</c:v>
                </c:pt>
                <c:pt idx="592">
                  <c:v>88</c:v>
                </c:pt>
                <c:pt idx="593">
                  <c:v>88</c:v>
                </c:pt>
                <c:pt idx="594">
                  <c:v>88</c:v>
                </c:pt>
                <c:pt idx="595">
                  <c:v>87.5</c:v>
                </c:pt>
                <c:pt idx="596">
                  <c:v>87.5</c:v>
                </c:pt>
                <c:pt idx="597">
                  <c:v>86.75</c:v>
                </c:pt>
                <c:pt idx="598">
                  <c:v>86.75</c:v>
                </c:pt>
                <c:pt idx="599">
                  <c:v>89.75</c:v>
                </c:pt>
                <c:pt idx="600">
                  <c:v>89.75</c:v>
                </c:pt>
                <c:pt idx="601">
                  <c:v>89</c:v>
                </c:pt>
                <c:pt idx="602">
                  <c:v>89</c:v>
                </c:pt>
                <c:pt idx="603">
                  <c:v>89</c:v>
                </c:pt>
                <c:pt idx="604">
                  <c:v>90.5</c:v>
                </c:pt>
                <c:pt idx="605">
                  <c:v>90.5</c:v>
                </c:pt>
                <c:pt idx="606">
                  <c:v>90</c:v>
                </c:pt>
                <c:pt idx="607">
                  <c:v>90</c:v>
                </c:pt>
                <c:pt idx="608">
                  <c:v>90</c:v>
                </c:pt>
                <c:pt idx="609">
                  <c:v>91</c:v>
                </c:pt>
                <c:pt idx="610">
                  <c:v>91</c:v>
                </c:pt>
                <c:pt idx="611">
                  <c:v>91</c:v>
                </c:pt>
                <c:pt idx="612">
                  <c:v>90.5</c:v>
                </c:pt>
                <c:pt idx="613">
                  <c:v>90.5</c:v>
                </c:pt>
                <c:pt idx="614">
                  <c:v>89.75</c:v>
                </c:pt>
                <c:pt idx="615">
                  <c:v>89.75</c:v>
                </c:pt>
                <c:pt idx="616">
                  <c:v>88.25</c:v>
                </c:pt>
                <c:pt idx="617">
                  <c:v>88.25</c:v>
                </c:pt>
                <c:pt idx="618">
                  <c:v>82.58984375</c:v>
                </c:pt>
                <c:pt idx="619">
                  <c:v>82.58984375</c:v>
                </c:pt>
                <c:pt idx="620">
                  <c:v>76.107421875</c:v>
                </c:pt>
                <c:pt idx="621">
                  <c:v>76.107421875</c:v>
                </c:pt>
                <c:pt idx="622">
                  <c:v>65.9833984375</c:v>
                </c:pt>
                <c:pt idx="623">
                  <c:v>65.9833984375</c:v>
                </c:pt>
                <c:pt idx="624">
                  <c:v>49.42529296875</c:v>
                </c:pt>
                <c:pt idx="625">
                  <c:v>49.42529296875</c:v>
                </c:pt>
                <c:pt idx="626">
                  <c:v>36.337646484375</c:v>
                </c:pt>
                <c:pt idx="627">
                  <c:v>36.337646484375</c:v>
                </c:pt>
                <c:pt idx="628">
                  <c:v>22.3563232421875</c:v>
                </c:pt>
                <c:pt idx="629">
                  <c:v>22.3563232421875</c:v>
                </c:pt>
                <c:pt idx="630">
                  <c:v>11.67816162109375</c:v>
                </c:pt>
              </c:numCache>
            </c:numRef>
          </c:xVal>
          <c:yVal>
            <c:numRef>
              <c:f>XLSTAT_20220714_135157_1_HID!$B$3:$B$633</c:f>
              <c:numCache>
                <c:formatCode>0.000</c:formatCode>
                <c:ptCount val="631"/>
                <c:pt idx="0">
                  <c:v>4.0668401630293021</c:v>
                </c:pt>
                <c:pt idx="1">
                  <c:v>4.0668401630293021</c:v>
                </c:pt>
                <c:pt idx="2">
                  <c:v>0</c:v>
                </c:pt>
                <c:pt idx="3">
                  <c:v>4.0668401630293021</c:v>
                </c:pt>
                <c:pt idx="4">
                  <c:v>4.0668401630293021</c:v>
                </c:pt>
                <c:pt idx="5">
                  <c:v>2.0490152276904765</c:v>
                </c:pt>
                <c:pt idx="6">
                  <c:v>2.0490152276904765</c:v>
                </c:pt>
                <c:pt idx="7">
                  <c:v>0.51883896016666686</c:v>
                </c:pt>
                <c:pt idx="8">
                  <c:v>0.51883896016666686</c:v>
                </c:pt>
                <c:pt idx="9">
                  <c:v>2.0729666666666691E-2</c:v>
                </c:pt>
                <c:pt idx="10">
                  <c:v>2.0729666666666691E-2</c:v>
                </c:pt>
                <c:pt idx="11">
                  <c:v>3.3333333333333401E-6</c:v>
                </c:pt>
                <c:pt idx="12">
                  <c:v>3.3333333333333401E-6</c:v>
                </c:pt>
                <c:pt idx="13">
                  <c:v>0</c:v>
                </c:pt>
                <c:pt idx="14">
                  <c:v>3.3333333333333401E-6</c:v>
                </c:pt>
                <c:pt idx="15">
                  <c:v>3.3333333333333401E-6</c:v>
                </c:pt>
                <c:pt idx="16">
                  <c:v>0</c:v>
                </c:pt>
                <c:pt idx="17">
                  <c:v>0</c:v>
                </c:pt>
                <c:pt idx="18">
                  <c:v>0</c:v>
                </c:pt>
                <c:pt idx="19">
                  <c:v>0</c:v>
                </c:pt>
                <c:pt idx="20">
                  <c:v>0</c:v>
                </c:pt>
                <c:pt idx="21">
                  <c:v>0</c:v>
                </c:pt>
                <c:pt idx="22">
                  <c:v>0</c:v>
                </c:pt>
                <c:pt idx="23">
                  <c:v>0</c:v>
                </c:pt>
                <c:pt idx="24">
                  <c:v>3.3333333333333401E-6</c:v>
                </c:pt>
                <c:pt idx="25">
                  <c:v>3.3333333333333401E-6</c:v>
                </c:pt>
                <c:pt idx="26">
                  <c:v>2.0729666666666691E-2</c:v>
                </c:pt>
                <c:pt idx="27">
                  <c:v>2.0729666666666691E-2</c:v>
                </c:pt>
                <c:pt idx="28">
                  <c:v>8.8300000000000054E-4</c:v>
                </c:pt>
                <c:pt idx="29">
                  <c:v>8.8300000000000054E-4</c:v>
                </c:pt>
                <c:pt idx="30">
                  <c:v>0</c:v>
                </c:pt>
                <c:pt idx="31">
                  <c:v>8.8300000000000054E-4</c:v>
                </c:pt>
                <c:pt idx="32">
                  <c:v>8.8300000000000054E-4</c:v>
                </c:pt>
                <c:pt idx="33">
                  <c:v>0</c:v>
                </c:pt>
                <c:pt idx="34">
                  <c:v>8.8300000000000054E-4</c:v>
                </c:pt>
                <c:pt idx="35">
                  <c:v>8.8300000000000054E-4</c:v>
                </c:pt>
                <c:pt idx="36">
                  <c:v>2.0729666666666691E-2</c:v>
                </c:pt>
                <c:pt idx="37">
                  <c:v>2.0729666666666691E-2</c:v>
                </c:pt>
                <c:pt idx="38">
                  <c:v>0.51883896016666686</c:v>
                </c:pt>
                <c:pt idx="39">
                  <c:v>0.51883896016666686</c:v>
                </c:pt>
                <c:pt idx="40">
                  <c:v>0.25786212044444462</c:v>
                </c:pt>
                <c:pt idx="41">
                  <c:v>0.25786212044444462</c:v>
                </c:pt>
                <c:pt idx="42">
                  <c:v>9.1885000000000064E-2</c:v>
                </c:pt>
                <c:pt idx="43">
                  <c:v>9.1885000000000064E-2</c:v>
                </c:pt>
                <c:pt idx="44">
                  <c:v>1.8122666666666669E-2</c:v>
                </c:pt>
                <c:pt idx="45">
                  <c:v>1.8122666666666669E-2</c:v>
                </c:pt>
                <c:pt idx="46">
                  <c:v>0</c:v>
                </c:pt>
                <c:pt idx="47">
                  <c:v>1.8122666666666669E-2</c:v>
                </c:pt>
                <c:pt idx="48">
                  <c:v>1.8122666666666669E-2</c:v>
                </c:pt>
                <c:pt idx="49">
                  <c:v>0</c:v>
                </c:pt>
                <c:pt idx="50">
                  <c:v>0</c:v>
                </c:pt>
                <c:pt idx="51">
                  <c:v>0</c:v>
                </c:pt>
                <c:pt idx="52">
                  <c:v>0</c:v>
                </c:pt>
                <c:pt idx="53">
                  <c:v>0</c:v>
                </c:pt>
                <c:pt idx="54">
                  <c:v>0</c:v>
                </c:pt>
                <c:pt idx="55">
                  <c:v>0</c:v>
                </c:pt>
                <c:pt idx="56">
                  <c:v>0</c:v>
                </c:pt>
                <c:pt idx="57">
                  <c:v>1.8122666666666669E-2</c:v>
                </c:pt>
                <c:pt idx="58">
                  <c:v>1.8122666666666669E-2</c:v>
                </c:pt>
                <c:pt idx="59">
                  <c:v>9.1885000000000064E-2</c:v>
                </c:pt>
                <c:pt idx="60">
                  <c:v>9.1885000000000064E-2</c:v>
                </c:pt>
                <c:pt idx="61">
                  <c:v>6.8770666666666619E-2</c:v>
                </c:pt>
                <c:pt idx="62">
                  <c:v>6.8770666666666619E-2</c:v>
                </c:pt>
                <c:pt idx="63">
                  <c:v>0</c:v>
                </c:pt>
                <c:pt idx="64">
                  <c:v>6.8770666666666619E-2</c:v>
                </c:pt>
                <c:pt idx="65">
                  <c:v>6.8770666666666619E-2</c:v>
                </c:pt>
                <c:pt idx="66">
                  <c:v>0</c:v>
                </c:pt>
                <c:pt idx="67">
                  <c:v>0</c:v>
                </c:pt>
                <c:pt idx="68">
                  <c:v>0</c:v>
                </c:pt>
                <c:pt idx="69">
                  <c:v>0</c:v>
                </c:pt>
                <c:pt idx="70">
                  <c:v>0</c:v>
                </c:pt>
                <c:pt idx="71">
                  <c:v>0</c:v>
                </c:pt>
                <c:pt idx="72">
                  <c:v>0</c:v>
                </c:pt>
                <c:pt idx="73">
                  <c:v>0</c:v>
                </c:pt>
                <c:pt idx="74">
                  <c:v>6.8770666666666619E-2</c:v>
                </c:pt>
                <c:pt idx="75">
                  <c:v>6.8770666666666619E-2</c:v>
                </c:pt>
                <c:pt idx="76">
                  <c:v>9.1885000000000064E-2</c:v>
                </c:pt>
                <c:pt idx="77">
                  <c:v>9.1885000000000064E-2</c:v>
                </c:pt>
                <c:pt idx="78">
                  <c:v>0.25786212044444462</c:v>
                </c:pt>
                <c:pt idx="79">
                  <c:v>0.25786212044444462</c:v>
                </c:pt>
                <c:pt idx="80">
                  <c:v>0.24702913555555556</c:v>
                </c:pt>
                <c:pt idx="81">
                  <c:v>0.24702913555555556</c:v>
                </c:pt>
                <c:pt idx="82">
                  <c:v>8.6061006666666717E-2</c:v>
                </c:pt>
                <c:pt idx="83">
                  <c:v>8.6061006666666717E-2</c:v>
                </c:pt>
                <c:pt idx="84">
                  <c:v>0</c:v>
                </c:pt>
                <c:pt idx="85">
                  <c:v>8.6061006666666717E-2</c:v>
                </c:pt>
                <c:pt idx="86">
                  <c:v>8.6061006666666717E-2</c:v>
                </c:pt>
                <c:pt idx="87">
                  <c:v>2.1999999999999041E-5</c:v>
                </c:pt>
                <c:pt idx="88">
                  <c:v>2.1999999999999041E-5</c:v>
                </c:pt>
                <c:pt idx="89">
                  <c:v>0</c:v>
                </c:pt>
                <c:pt idx="90">
                  <c:v>2.1999999999999041E-5</c:v>
                </c:pt>
                <c:pt idx="91">
                  <c:v>2.1999999999999041E-5</c:v>
                </c:pt>
                <c:pt idx="92">
                  <c:v>0</c:v>
                </c:pt>
                <c:pt idx="93">
                  <c:v>2.1999999999999041E-5</c:v>
                </c:pt>
                <c:pt idx="94">
                  <c:v>2.1999999999999041E-5</c:v>
                </c:pt>
                <c:pt idx="95">
                  <c:v>8.6061006666666717E-2</c:v>
                </c:pt>
                <c:pt idx="96">
                  <c:v>8.6061006666666717E-2</c:v>
                </c:pt>
                <c:pt idx="97">
                  <c:v>0.24702913555555556</c:v>
                </c:pt>
                <c:pt idx="98">
                  <c:v>0.24702913555555556</c:v>
                </c:pt>
                <c:pt idx="99">
                  <c:v>0.1526593333333334</c:v>
                </c:pt>
                <c:pt idx="100">
                  <c:v>0.1526593333333334</c:v>
                </c:pt>
                <c:pt idx="101">
                  <c:v>3.9049499999999938E-2</c:v>
                </c:pt>
                <c:pt idx="102">
                  <c:v>3.9049499999999938E-2</c:v>
                </c:pt>
                <c:pt idx="103">
                  <c:v>0</c:v>
                </c:pt>
                <c:pt idx="104">
                  <c:v>3.9049499999999938E-2</c:v>
                </c:pt>
                <c:pt idx="105">
                  <c:v>3.9049499999999938E-2</c:v>
                </c:pt>
                <c:pt idx="106">
                  <c:v>9.8449999999999905E-4</c:v>
                </c:pt>
                <c:pt idx="107">
                  <c:v>9.8449999999999905E-4</c:v>
                </c:pt>
                <c:pt idx="108">
                  <c:v>0</c:v>
                </c:pt>
                <c:pt idx="109">
                  <c:v>9.8449999999999905E-4</c:v>
                </c:pt>
                <c:pt idx="110">
                  <c:v>9.8449999999999905E-4</c:v>
                </c:pt>
                <c:pt idx="111">
                  <c:v>0</c:v>
                </c:pt>
                <c:pt idx="112">
                  <c:v>9.8449999999999905E-4</c:v>
                </c:pt>
                <c:pt idx="113">
                  <c:v>9.8449999999999905E-4</c:v>
                </c:pt>
                <c:pt idx="114">
                  <c:v>3.9049499999999938E-2</c:v>
                </c:pt>
                <c:pt idx="115">
                  <c:v>3.9049499999999938E-2</c:v>
                </c:pt>
                <c:pt idx="116">
                  <c:v>0.1526593333333334</c:v>
                </c:pt>
                <c:pt idx="117">
                  <c:v>0.1526593333333334</c:v>
                </c:pt>
                <c:pt idx="118">
                  <c:v>3.9739500000000039E-2</c:v>
                </c:pt>
                <c:pt idx="119">
                  <c:v>3.9739500000000039E-2</c:v>
                </c:pt>
                <c:pt idx="120">
                  <c:v>0</c:v>
                </c:pt>
                <c:pt idx="121">
                  <c:v>3.9739500000000039E-2</c:v>
                </c:pt>
                <c:pt idx="122">
                  <c:v>3.9739500000000039E-2</c:v>
                </c:pt>
                <c:pt idx="123">
                  <c:v>3.8878499999999969E-2</c:v>
                </c:pt>
                <c:pt idx="124">
                  <c:v>3.8878499999999969E-2</c:v>
                </c:pt>
                <c:pt idx="125">
                  <c:v>0</c:v>
                </c:pt>
                <c:pt idx="126">
                  <c:v>3.8878499999999969E-2</c:v>
                </c:pt>
                <c:pt idx="127">
                  <c:v>3.8878499999999969E-2</c:v>
                </c:pt>
                <c:pt idx="128">
                  <c:v>0</c:v>
                </c:pt>
                <c:pt idx="129">
                  <c:v>3.8878499999999969E-2</c:v>
                </c:pt>
                <c:pt idx="130">
                  <c:v>3.8878499999999969E-2</c:v>
                </c:pt>
                <c:pt idx="131">
                  <c:v>3.9739500000000039E-2</c:v>
                </c:pt>
                <c:pt idx="132">
                  <c:v>3.9739500000000039E-2</c:v>
                </c:pt>
                <c:pt idx="133">
                  <c:v>0.1526593333333334</c:v>
                </c:pt>
                <c:pt idx="134">
                  <c:v>0.1526593333333334</c:v>
                </c:pt>
                <c:pt idx="135">
                  <c:v>0.24702913555555556</c:v>
                </c:pt>
                <c:pt idx="136">
                  <c:v>0.24702913555555556</c:v>
                </c:pt>
                <c:pt idx="137">
                  <c:v>0.25786212044444462</c:v>
                </c:pt>
                <c:pt idx="138">
                  <c:v>0.25786212044444462</c:v>
                </c:pt>
                <c:pt idx="139">
                  <c:v>0.51883896016666686</c:v>
                </c:pt>
                <c:pt idx="140">
                  <c:v>0.51883896016666686</c:v>
                </c:pt>
                <c:pt idx="141">
                  <c:v>2.0490152276904765</c:v>
                </c:pt>
                <c:pt idx="142">
                  <c:v>2.0490152276904765</c:v>
                </c:pt>
                <c:pt idx="143">
                  <c:v>1.6357633956043953</c:v>
                </c:pt>
                <c:pt idx="144">
                  <c:v>1.6357633956043953</c:v>
                </c:pt>
                <c:pt idx="145">
                  <c:v>0.65032449999999986</c:v>
                </c:pt>
                <c:pt idx="146">
                  <c:v>0.65032449999999986</c:v>
                </c:pt>
                <c:pt idx="147">
                  <c:v>0</c:v>
                </c:pt>
                <c:pt idx="148">
                  <c:v>0.65032449999999986</c:v>
                </c:pt>
                <c:pt idx="149">
                  <c:v>0.65032449999999986</c:v>
                </c:pt>
                <c:pt idx="150">
                  <c:v>0.14571249999999997</c:v>
                </c:pt>
                <c:pt idx="151">
                  <c:v>0.14571249999999997</c:v>
                </c:pt>
                <c:pt idx="152">
                  <c:v>1.5145500000000008E-2</c:v>
                </c:pt>
                <c:pt idx="153">
                  <c:v>1.5145500000000008E-2</c:v>
                </c:pt>
                <c:pt idx="154">
                  <c:v>0</c:v>
                </c:pt>
                <c:pt idx="155">
                  <c:v>1.5145500000000008E-2</c:v>
                </c:pt>
                <c:pt idx="156">
                  <c:v>1.5145500000000008E-2</c:v>
                </c:pt>
                <c:pt idx="157">
                  <c:v>0</c:v>
                </c:pt>
                <c:pt idx="158">
                  <c:v>1.5145500000000008E-2</c:v>
                </c:pt>
                <c:pt idx="159">
                  <c:v>1.5145500000000008E-2</c:v>
                </c:pt>
                <c:pt idx="160">
                  <c:v>0.14571249999999997</c:v>
                </c:pt>
                <c:pt idx="161">
                  <c:v>0.14571249999999997</c:v>
                </c:pt>
                <c:pt idx="162">
                  <c:v>2.5649499999999981E-2</c:v>
                </c:pt>
                <c:pt idx="163">
                  <c:v>2.5649499999999981E-2</c:v>
                </c:pt>
                <c:pt idx="164">
                  <c:v>0</c:v>
                </c:pt>
                <c:pt idx="165">
                  <c:v>2.5649499999999981E-2</c:v>
                </c:pt>
                <c:pt idx="166">
                  <c:v>2.5649499999999981E-2</c:v>
                </c:pt>
                <c:pt idx="167">
                  <c:v>0</c:v>
                </c:pt>
                <c:pt idx="168">
                  <c:v>2.5649499999999981E-2</c:v>
                </c:pt>
                <c:pt idx="169">
                  <c:v>2.5649499999999981E-2</c:v>
                </c:pt>
                <c:pt idx="170">
                  <c:v>0.14571249999999997</c:v>
                </c:pt>
                <c:pt idx="171">
                  <c:v>0.14571249999999997</c:v>
                </c:pt>
                <c:pt idx="172">
                  <c:v>0.65032449999999986</c:v>
                </c:pt>
                <c:pt idx="173">
                  <c:v>0.65032449999999986</c:v>
                </c:pt>
                <c:pt idx="174">
                  <c:v>1.6357633956043953</c:v>
                </c:pt>
                <c:pt idx="175">
                  <c:v>1.6357633956043953</c:v>
                </c:pt>
                <c:pt idx="176">
                  <c:v>1.1692999282051282</c:v>
                </c:pt>
                <c:pt idx="177">
                  <c:v>1.1692999282051282</c:v>
                </c:pt>
                <c:pt idx="178">
                  <c:v>0.60108611249999988</c:v>
                </c:pt>
                <c:pt idx="179">
                  <c:v>0.60108611249999988</c:v>
                </c:pt>
                <c:pt idx="180">
                  <c:v>0.11194425000000001</c:v>
                </c:pt>
                <c:pt idx="181">
                  <c:v>0.11194425000000001</c:v>
                </c:pt>
                <c:pt idx="182">
                  <c:v>0</c:v>
                </c:pt>
                <c:pt idx="183">
                  <c:v>0.11194425000000001</c:v>
                </c:pt>
                <c:pt idx="184">
                  <c:v>0.11194425000000001</c:v>
                </c:pt>
                <c:pt idx="185">
                  <c:v>6.5408000000000063E-2</c:v>
                </c:pt>
                <c:pt idx="186">
                  <c:v>6.5408000000000063E-2</c:v>
                </c:pt>
                <c:pt idx="187">
                  <c:v>0</c:v>
                </c:pt>
                <c:pt idx="188">
                  <c:v>6.5408000000000063E-2</c:v>
                </c:pt>
                <c:pt idx="189">
                  <c:v>6.5408000000000063E-2</c:v>
                </c:pt>
                <c:pt idx="190">
                  <c:v>2.8399999999999834E-4</c:v>
                </c:pt>
                <c:pt idx="191">
                  <c:v>2.8399999999999834E-4</c:v>
                </c:pt>
                <c:pt idx="192">
                  <c:v>0</c:v>
                </c:pt>
                <c:pt idx="193">
                  <c:v>2.8399999999999834E-4</c:v>
                </c:pt>
                <c:pt idx="194">
                  <c:v>2.8399999999999834E-4</c:v>
                </c:pt>
                <c:pt idx="195">
                  <c:v>0</c:v>
                </c:pt>
                <c:pt idx="196">
                  <c:v>2.8399999999999834E-4</c:v>
                </c:pt>
                <c:pt idx="197">
                  <c:v>2.8399999999999834E-4</c:v>
                </c:pt>
                <c:pt idx="198">
                  <c:v>6.5408000000000063E-2</c:v>
                </c:pt>
                <c:pt idx="199">
                  <c:v>6.5408000000000063E-2</c:v>
                </c:pt>
                <c:pt idx="200">
                  <c:v>0.11194425000000001</c:v>
                </c:pt>
                <c:pt idx="201">
                  <c:v>0.11194425000000001</c:v>
                </c:pt>
                <c:pt idx="202">
                  <c:v>0.60108611249999988</c:v>
                </c:pt>
                <c:pt idx="203">
                  <c:v>0.60108611249999988</c:v>
                </c:pt>
                <c:pt idx="204">
                  <c:v>0.46610091369047646</c:v>
                </c:pt>
                <c:pt idx="205">
                  <c:v>0.46610091369047646</c:v>
                </c:pt>
                <c:pt idx="206">
                  <c:v>0.21820223809523831</c:v>
                </c:pt>
                <c:pt idx="207">
                  <c:v>0.21820223809523831</c:v>
                </c:pt>
                <c:pt idx="208">
                  <c:v>4.0009999999999967E-3</c:v>
                </c:pt>
                <c:pt idx="209">
                  <c:v>4.0009999999999967E-3</c:v>
                </c:pt>
                <c:pt idx="210">
                  <c:v>0</c:v>
                </c:pt>
                <c:pt idx="211">
                  <c:v>4.0009999999999967E-3</c:v>
                </c:pt>
                <c:pt idx="212">
                  <c:v>4.0009999999999967E-3</c:v>
                </c:pt>
                <c:pt idx="213">
                  <c:v>0</c:v>
                </c:pt>
                <c:pt idx="214">
                  <c:v>4.0009999999999967E-3</c:v>
                </c:pt>
                <c:pt idx="215">
                  <c:v>4.0009999999999967E-3</c:v>
                </c:pt>
                <c:pt idx="216">
                  <c:v>0.21820223809523831</c:v>
                </c:pt>
                <c:pt idx="217">
                  <c:v>0.21820223809523831</c:v>
                </c:pt>
                <c:pt idx="218">
                  <c:v>0.10213276190476177</c:v>
                </c:pt>
                <c:pt idx="219">
                  <c:v>0.10213276190476177</c:v>
                </c:pt>
                <c:pt idx="220">
                  <c:v>2.0199333333333319E-2</c:v>
                </c:pt>
                <c:pt idx="221">
                  <c:v>2.0199333333333319E-2</c:v>
                </c:pt>
                <c:pt idx="222">
                  <c:v>0</c:v>
                </c:pt>
                <c:pt idx="223">
                  <c:v>2.0199333333333319E-2</c:v>
                </c:pt>
                <c:pt idx="224">
                  <c:v>2.0199333333333319E-2</c:v>
                </c:pt>
                <c:pt idx="225">
                  <c:v>8.0166666666665927E-5</c:v>
                </c:pt>
                <c:pt idx="226">
                  <c:v>8.0166666666665927E-5</c:v>
                </c:pt>
                <c:pt idx="227">
                  <c:v>0</c:v>
                </c:pt>
                <c:pt idx="228">
                  <c:v>8.0166666666665927E-5</c:v>
                </c:pt>
                <c:pt idx="229">
                  <c:v>8.0166666666665927E-5</c:v>
                </c:pt>
                <c:pt idx="230">
                  <c:v>4.8500000000000081E-5</c:v>
                </c:pt>
                <c:pt idx="231">
                  <c:v>4.8500000000000081E-5</c:v>
                </c:pt>
                <c:pt idx="232">
                  <c:v>0</c:v>
                </c:pt>
                <c:pt idx="233">
                  <c:v>4.8500000000000081E-5</c:v>
                </c:pt>
                <c:pt idx="234">
                  <c:v>4.8500000000000081E-5</c:v>
                </c:pt>
                <c:pt idx="235">
                  <c:v>0</c:v>
                </c:pt>
                <c:pt idx="236">
                  <c:v>4.8500000000000081E-5</c:v>
                </c:pt>
                <c:pt idx="237">
                  <c:v>4.8500000000000081E-5</c:v>
                </c:pt>
                <c:pt idx="238">
                  <c:v>8.0166666666665927E-5</c:v>
                </c:pt>
                <c:pt idx="239">
                  <c:v>8.0166666666665927E-5</c:v>
                </c:pt>
                <c:pt idx="240">
                  <c:v>2.0199333333333319E-2</c:v>
                </c:pt>
                <c:pt idx="241">
                  <c:v>2.0199333333333319E-2</c:v>
                </c:pt>
                <c:pt idx="242">
                  <c:v>0.10213276190476177</c:v>
                </c:pt>
                <c:pt idx="243">
                  <c:v>0.10213276190476177</c:v>
                </c:pt>
                <c:pt idx="244">
                  <c:v>7.4881166666666707E-2</c:v>
                </c:pt>
                <c:pt idx="245">
                  <c:v>7.4881166666666707E-2</c:v>
                </c:pt>
                <c:pt idx="246">
                  <c:v>0</c:v>
                </c:pt>
                <c:pt idx="247">
                  <c:v>7.4881166666666707E-2</c:v>
                </c:pt>
                <c:pt idx="248">
                  <c:v>7.4881166666666707E-2</c:v>
                </c:pt>
                <c:pt idx="249">
                  <c:v>8.3574999999999934E-3</c:v>
                </c:pt>
                <c:pt idx="250">
                  <c:v>8.3574999999999934E-3</c:v>
                </c:pt>
                <c:pt idx="251">
                  <c:v>0</c:v>
                </c:pt>
                <c:pt idx="252">
                  <c:v>8.3574999999999934E-3</c:v>
                </c:pt>
                <c:pt idx="253">
                  <c:v>8.3574999999999934E-3</c:v>
                </c:pt>
                <c:pt idx="254">
                  <c:v>0</c:v>
                </c:pt>
                <c:pt idx="255">
                  <c:v>8.3574999999999934E-3</c:v>
                </c:pt>
                <c:pt idx="256">
                  <c:v>8.3574999999999934E-3</c:v>
                </c:pt>
                <c:pt idx="257">
                  <c:v>7.4881166666666707E-2</c:v>
                </c:pt>
                <c:pt idx="258">
                  <c:v>7.4881166666666707E-2</c:v>
                </c:pt>
                <c:pt idx="259">
                  <c:v>0.10213276190476177</c:v>
                </c:pt>
                <c:pt idx="260">
                  <c:v>0.10213276190476177</c:v>
                </c:pt>
                <c:pt idx="261">
                  <c:v>0.21820223809523831</c:v>
                </c:pt>
                <c:pt idx="262">
                  <c:v>0.21820223809523831</c:v>
                </c:pt>
                <c:pt idx="263">
                  <c:v>0.46610091369047646</c:v>
                </c:pt>
                <c:pt idx="264">
                  <c:v>0.46610091369047646</c:v>
                </c:pt>
                <c:pt idx="265">
                  <c:v>0.3219232571428573</c:v>
                </c:pt>
                <c:pt idx="266">
                  <c:v>0.3219232571428573</c:v>
                </c:pt>
                <c:pt idx="267">
                  <c:v>6.6427999999999973E-2</c:v>
                </c:pt>
                <c:pt idx="268">
                  <c:v>6.6427999999999973E-2</c:v>
                </c:pt>
                <c:pt idx="269">
                  <c:v>0</c:v>
                </c:pt>
                <c:pt idx="270">
                  <c:v>6.6427999999999973E-2</c:v>
                </c:pt>
                <c:pt idx="271">
                  <c:v>6.6427999999999973E-2</c:v>
                </c:pt>
                <c:pt idx="272">
                  <c:v>0</c:v>
                </c:pt>
                <c:pt idx="273">
                  <c:v>6.6427999999999973E-2</c:v>
                </c:pt>
                <c:pt idx="274">
                  <c:v>6.6427999999999973E-2</c:v>
                </c:pt>
                <c:pt idx="275">
                  <c:v>0.3219232571428573</c:v>
                </c:pt>
                <c:pt idx="276">
                  <c:v>0.3219232571428573</c:v>
                </c:pt>
                <c:pt idx="277">
                  <c:v>0.15102359999999992</c:v>
                </c:pt>
                <c:pt idx="278">
                  <c:v>0.15102359999999992</c:v>
                </c:pt>
                <c:pt idx="279">
                  <c:v>0</c:v>
                </c:pt>
                <c:pt idx="280">
                  <c:v>0</c:v>
                </c:pt>
                <c:pt idx="281">
                  <c:v>0</c:v>
                </c:pt>
                <c:pt idx="282">
                  <c:v>0</c:v>
                </c:pt>
                <c:pt idx="283">
                  <c:v>0</c:v>
                </c:pt>
                <c:pt idx="284">
                  <c:v>0</c:v>
                </c:pt>
                <c:pt idx="285">
                  <c:v>0</c:v>
                </c:pt>
                <c:pt idx="286">
                  <c:v>0</c:v>
                </c:pt>
                <c:pt idx="287">
                  <c:v>0.15102359999999992</c:v>
                </c:pt>
                <c:pt idx="288">
                  <c:v>0.15102359999999992</c:v>
                </c:pt>
                <c:pt idx="289">
                  <c:v>6.1913999999999983E-2</c:v>
                </c:pt>
                <c:pt idx="290">
                  <c:v>6.1913999999999983E-2</c:v>
                </c:pt>
                <c:pt idx="291">
                  <c:v>0</c:v>
                </c:pt>
                <c:pt idx="292">
                  <c:v>6.1913999999999983E-2</c:v>
                </c:pt>
                <c:pt idx="293">
                  <c:v>6.1913999999999983E-2</c:v>
                </c:pt>
                <c:pt idx="294">
                  <c:v>4.4105999999999979E-2</c:v>
                </c:pt>
                <c:pt idx="295">
                  <c:v>4.4105999999999979E-2</c:v>
                </c:pt>
                <c:pt idx="296">
                  <c:v>0</c:v>
                </c:pt>
                <c:pt idx="297">
                  <c:v>4.4105999999999979E-2</c:v>
                </c:pt>
                <c:pt idx="298">
                  <c:v>4.4105999999999979E-2</c:v>
                </c:pt>
                <c:pt idx="299">
                  <c:v>0</c:v>
                </c:pt>
                <c:pt idx="300">
                  <c:v>4.4105999999999979E-2</c:v>
                </c:pt>
                <c:pt idx="301">
                  <c:v>4.4105999999999979E-2</c:v>
                </c:pt>
                <c:pt idx="302">
                  <c:v>6.1913999999999983E-2</c:v>
                </c:pt>
                <c:pt idx="303">
                  <c:v>6.1913999999999983E-2</c:v>
                </c:pt>
                <c:pt idx="304">
                  <c:v>0.15102359999999992</c:v>
                </c:pt>
                <c:pt idx="305">
                  <c:v>0.15102359999999992</c:v>
                </c:pt>
                <c:pt idx="306">
                  <c:v>0.3219232571428573</c:v>
                </c:pt>
                <c:pt idx="307">
                  <c:v>0.3219232571428573</c:v>
                </c:pt>
                <c:pt idx="308">
                  <c:v>0.46610091369047646</c:v>
                </c:pt>
                <c:pt idx="309">
                  <c:v>0.46610091369047646</c:v>
                </c:pt>
                <c:pt idx="310">
                  <c:v>0.60108611249999988</c:v>
                </c:pt>
                <c:pt idx="311">
                  <c:v>0.60108611249999988</c:v>
                </c:pt>
                <c:pt idx="312">
                  <c:v>1.1692999282051282</c:v>
                </c:pt>
                <c:pt idx="313">
                  <c:v>1.1692999282051282</c:v>
                </c:pt>
                <c:pt idx="314">
                  <c:v>0.84484864333333332</c:v>
                </c:pt>
                <c:pt idx="315">
                  <c:v>0.84484864333333332</c:v>
                </c:pt>
                <c:pt idx="316">
                  <c:v>0.25647877727272705</c:v>
                </c:pt>
                <c:pt idx="317">
                  <c:v>0.25647877727272705</c:v>
                </c:pt>
                <c:pt idx="318">
                  <c:v>0.11085259415584417</c:v>
                </c:pt>
                <c:pt idx="319">
                  <c:v>0.11085259415584417</c:v>
                </c:pt>
                <c:pt idx="320">
                  <c:v>1.9871749999999952E-2</c:v>
                </c:pt>
                <c:pt idx="321">
                  <c:v>1.9871749999999952E-2</c:v>
                </c:pt>
                <c:pt idx="322">
                  <c:v>0</c:v>
                </c:pt>
                <c:pt idx="323">
                  <c:v>0</c:v>
                </c:pt>
                <c:pt idx="324">
                  <c:v>0</c:v>
                </c:pt>
                <c:pt idx="325">
                  <c:v>0</c:v>
                </c:pt>
                <c:pt idx="326">
                  <c:v>0</c:v>
                </c:pt>
                <c:pt idx="327">
                  <c:v>0</c:v>
                </c:pt>
                <c:pt idx="328">
                  <c:v>0</c:v>
                </c:pt>
                <c:pt idx="329">
                  <c:v>0</c:v>
                </c:pt>
                <c:pt idx="330">
                  <c:v>1.9871749999999952E-2</c:v>
                </c:pt>
                <c:pt idx="331">
                  <c:v>1.9871749999999952E-2</c:v>
                </c:pt>
                <c:pt idx="332">
                  <c:v>5.9500000000001426E-5</c:v>
                </c:pt>
                <c:pt idx="333">
                  <c:v>5.9500000000001426E-5</c:v>
                </c:pt>
                <c:pt idx="334">
                  <c:v>0</c:v>
                </c:pt>
                <c:pt idx="335">
                  <c:v>5.9500000000001426E-5</c:v>
                </c:pt>
                <c:pt idx="336">
                  <c:v>5.9500000000001426E-5</c:v>
                </c:pt>
                <c:pt idx="337">
                  <c:v>0</c:v>
                </c:pt>
                <c:pt idx="338">
                  <c:v>5.9500000000001426E-5</c:v>
                </c:pt>
                <c:pt idx="339">
                  <c:v>5.9500000000001426E-5</c:v>
                </c:pt>
                <c:pt idx="340">
                  <c:v>1.9871749999999952E-2</c:v>
                </c:pt>
                <c:pt idx="341">
                  <c:v>1.9871749999999952E-2</c:v>
                </c:pt>
                <c:pt idx="342">
                  <c:v>0.11085259415584417</c:v>
                </c:pt>
                <c:pt idx="343">
                  <c:v>0.11085259415584417</c:v>
                </c:pt>
                <c:pt idx="344">
                  <c:v>5.1546095238095266E-2</c:v>
                </c:pt>
                <c:pt idx="345">
                  <c:v>5.1546095238095266E-2</c:v>
                </c:pt>
                <c:pt idx="346">
                  <c:v>2.2337999999999952E-2</c:v>
                </c:pt>
                <c:pt idx="347">
                  <c:v>2.2337999999999952E-2</c:v>
                </c:pt>
                <c:pt idx="348">
                  <c:v>0</c:v>
                </c:pt>
                <c:pt idx="349">
                  <c:v>2.2337999999999952E-2</c:v>
                </c:pt>
                <c:pt idx="350">
                  <c:v>2.2337999999999952E-2</c:v>
                </c:pt>
                <c:pt idx="351">
                  <c:v>2.0604000000000025E-2</c:v>
                </c:pt>
                <c:pt idx="352">
                  <c:v>2.0604000000000025E-2</c:v>
                </c:pt>
                <c:pt idx="353">
                  <c:v>0</c:v>
                </c:pt>
                <c:pt idx="354">
                  <c:v>2.0604000000000025E-2</c:v>
                </c:pt>
                <c:pt idx="355">
                  <c:v>2.0604000000000025E-2</c:v>
                </c:pt>
                <c:pt idx="356">
                  <c:v>0</c:v>
                </c:pt>
                <c:pt idx="357">
                  <c:v>0</c:v>
                </c:pt>
                <c:pt idx="358">
                  <c:v>0</c:v>
                </c:pt>
                <c:pt idx="359">
                  <c:v>0</c:v>
                </c:pt>
                <c:pt idx="360">
                  <c:v>0</c:v>
                </c:pt>
                <c:pt idx="361">
                  <c:v>0</c:v>
                </c:pt>
                <c:pt idx="362">
                  <c:v>0</c:v>
                </c:pt>
                <c:pt idx="363">
                  <c:v>0</c:v>
                </c:pt>
                <c:pt idx="364">
                  <c:v>2.0604000000000025E-2</c:v>
                </c:pt>
                <c:pt idx="365">
                  <c:v>2.0604000000000025E-2</c:v>
                </c:pt>
                <c:pt idx="366">
                  <c:v>2.2337999999999952E-2</c:v>
                </c:pt>
                <c:pt idx="367">
                  <c:v>2.2337999999999952E-2</c:v>
                </c:pt>
                <c:pt idx="368">
                  <c:v>5.1546095238095266E-2</c:v>
                </c:pt>
                <c:pt idx="369">
                  <c:v>5.1546095238095266E-2</c:v>
                </c:pt>
                <c:pt idx="370">
                  <c:v>3.4976833333333346E-2</c:v>
                </c:pt>
                <c:pt idx="371">
                  <c:v>3.4976833333333346E-2</c:v>
                </c:pt>
                <c:pt idx="372">
                  <c:v>0</c:v>
                </c:pt>
                <c:pt idx="373">
                  <c:v>3.4976833333333346E-2</c:v>
                </c:pt>
                <c:pt idx="374">
                  <c:v>3.4976833333333346E-2</c:v>
                </c:pt>
                <c:pt idx="375">
                  <c:v>3.6450000000000067E-4</c:v>
                </c:pt>
                <c:pt idx="376">
                  <c:v>3.6450000000000067E-4</c:v>
                </c:pt>
                <c:pt idx="377">
                  <c:v>0</c:v>
                </c:pt>
                <c:pt idx="378">
                  <c:v>3.6450000000000067E-4</c:v>
                </c:pt>
                <c:pt idx="379">
                  <c:v>3.6450000000000067E-4</c:v>
                </c:pt>
                <c:pt idx="380">
                  <c:v>0</c:v>
                </c:pt>
                <c:pt idx="381">
                  <c:v>3.6450000000000067E-4</c:v>
                </c:pt>
                <c:pt idx="382">
                  <c:v>3.6450000000000067E-4</c:v>
                </c:pt>
                <c:pt idx="383">
                  <c:v>3.4976833333333346E-2</c:v>
                </c:pt>
                <c:pt idx="384">
                  <c:v>3.4976833333333346E-2</c:v>
                </c:pt>
                <c:pt idx="385">
                  <c:v>5.1546095238095266E-2</c:v>
                </c:pt>
                <c:pt idx="386">
                  <c:v>5.1546095238095266E-2</c:v>
                </c:pt>
                <c:pt idx="387">
                  <c:v>0.11085259415584417</c:v>
                </c:pt>
                <c:pt idx="388">
                  <c:v>0.11085259415584417</c:v>
                </c:pt>
                <c:pt idx="389">
                  <c:v>0.25647877727272705</c:v>
                </c:pt>
                <c:pt idx="390">
                  <c:v>0.25647877727272705</c:v>
                </c:pt>
                <c:pt idx="391">
                  <c:v>0.11292464285714268</c:v>
                </c:pt>
                <c:pt idx="392">
                  <c:v>0.11292464285714268</c:v>
                </c:pt>
                <c:pt idx="393">
                  <c:v>1.8690499999999995E-2</c:v>
                </c:pt>
                <c:pt idx="394">
                  <c:v>1.8690499999999995E-2</c:v>
                </c:pt>
                <c:pt idx="395">
                  <c:v>0</c:v>
                </c:pt>
                <c:pt idx="396">
                  <c:v>1.8690499999999995E-2</c:v>
                </c:pt>
                <c:pt idx="397">
                  <c:v>1.8690499999999995E-2</c:v>
                </c:pt>
                <c:pt idx="398">
                  <c:v>0</c:v>
                </c:pt>
                <c:pt idx="399">
                  <c:v>1.8690499999999995E-2</c:v>
                </c:pt>
                <c:pt idx="400">
                  <c:v>1.8690499999999995E-2</c:v>
                </c:pt>
                <c:pt idx="401">
                  <c:v>0.11292464285714268</c:v>
                </c:pt>
                <c:pt idx="402">
                  <c:v>0.11292464285714268</c:v>
                </c:pt>
                <c:pt idx="403">
                  <c:v>8.1176857142857092E-2</c:v>
                </c:pt>
                <c:pt idx="404">
                  <c:v>8.1176857142857092E-2</c:v>
                </c:pt>
                <c:pt idx="405">
                  <c:v>2.6331499999999997E-2</c:v>
                </c:pt>
                <c:pt idx="406">
                  <c:v>2.6331499999999997E-2</c:v>
                </c:pt>
                <c:pt idx="407">
                  <c:v>0</c:v>
                </c:pt>
                <c:pt idx="408">
                  <c:v>2.6331499999999997E-2</c:v>
                </c:pt>
                <c:pt idx="409">
                  <c:v>2.6331499999999997E-2</c:v>
                </c:pt>
                <c:pt idx="410">
                  <c:v>1.1188500000000002E-2</c:v>
                </c:pt>
                <c:pt idx="411">
                  <c:v>1.1188500000000002E-2</c:v>
                </c:pt>
                <c:pt idx="412">
                  <c:v>0</c:v>
                </c:pt>
                <c:pt idx="413">
                  <c:v>1.1188500000000002E-2</c:v>
                </c:pt>
                <c:pt idx="414">
                  <c:v>1.1188500000000002E-2</c:v>
                </c:pt>
                <c:pt idx="415">
                  <c:v>0</c:v>
                </c:pt>
                <c:pt idx="416">
                  <c:v>1.1188500000000002E-2</c:v>
                </c:pt>
                <c:pt idx="417">
                  <c:v>1.1188500000000002E-2</c:v>
                </c:pt>
                <c:pt idx="418">
                  <c:v>2.6331499999999997E-2</c:v>
                </c:pt>
                <c:pt idx="419">
                  <c:v>2.6331499999999997E-2</c:v>
                </c:pt>
                <c:pt idx="420">
                  <c:v>8.1176857142857092E-2</c:v>
                </c:pt>
                <c:pt idx="421">
                  <c:v>8.1176857142857092E-2</c:v>
                </c:pt>
                <c:pt idx="422">
                  <c:v>3.1385999999999969E-2</c:v>
                </c:pt>
                <c:pt idx="423">
                  <c:v>3.1385999999999969E-2</c:v>
                </c:pt>
                <c:pt idx="424">
                  <c:v>0</c:v>
                </c:pt>
                <c:pt idx="425">
                  <c:v>0</c:v>
                </c:pt>
                <c:pt idx="426">
                  <c:v>0</c:v>
                </c:pt>
                <c:pt idx="427">
                  <c:v>0</c:v>
                </c:pt>
                <c:pt idx="428">
                  <c:v>0</c:v>
                </c:pt>
                <c:pt idx="429">
                  <c:v>0</c:v>
                </c:pt>
                <c:pt idx="430">
                  <c:v>0</c:v>
                </c:pt>
                <c:pt idx="431">
                  <c:v>0</c:v>
                </c:pt>
                <c:pt idx="432">
                  <c:v>3.1385999999999969E-2</c:v>
                </c:pt>
                <c:pt idx="433">
                  <c:v>3.1385999999999969E-2</c:v>
                </c:pt>
                <c:pt idx="434">
                  <c:v>1.8179999999999998E-2</c:v>
                </c:pt>
                <c:pt idx="435">
                  <c:v>1.8179999999999998E-2</c:v>
                </c:pt>
                <c:pt idx="436">
                  <c:v>0</c:v>
                </c:pt>
                <c:pt idx="437">
                  <c:v>1.8179999999999998E-2</c:v>
                </c:pt>
                <c:pt idx="438">
                  <c:v>1.8179999999999998E-2</c:v>
                </c:pt>
                <c:pt idx="439">
                  <c:v>0</c:v>
                </c:pt>
                <c:pt idx="440">
                  <c:v>1.8179999999999998E-2</c:v>
                </c:pt>
                <c:pt idx="441">
                  <c:v>1.8179999999999998E-2</c:v>
                </c:pt>
                <c:pt idx="442">
                  <c:v>3.1385999999999969E-2</c:v>
                </c:pt>
                <c:pt idx="443">
                  <c:v>3.1385999999999969E-2</c:v>
                </c:pt>
                <c:pt idx="444">
                  <c:v>8.1176857142857092E-2</c:v>
                </c:pt>
                <c:pt idx="445">
                  <c:v>8.1176857142857092E-2</c:v>
                </c:pt>
                <c:pt idx="446">
                  <c:v>0.11292464285714268</c:v>
                </c:pt>
                <c:pt idx="447">
                  <c:v>0.11292464285714268</c:v>
                </c:pt>
                <c:pt idx="448">
                  <c:v>0.25647877727272705</c:v>
                </c:pt>
                <c:pt idx="449">
                  <c:v>0.25647877727272705</c:v>
                </c:pt>
                <c:pt idx="450">
                  <c:v>0.84484864333333332</c:v>
                </c:pt>
                <c:pt idx="451">
                  <c:v>0.84484864333333332</c:v>
                </c:pt>
                <c:pt idx="452">
                  <c:v>0.49391251460317437</c:v>
                </c:pt>
                <c:pt idx="453">
                  <c:v>0.49391251460317437</c:v>
                </c:pt>
                <c:pt idx="454">
                  <c:v>0.13639196428571429</c:v>
                </c:pt>
                <c:pt idx="455">
                  <c:v>0.13639196428571429</c:v>
                </c:pt>
                <c:pt idx="456">
                  <c:v>1.4947999999999982E-2</c:v>
                </c:pt>
                <c:pt idx="457">
                  <c:v>1.4947999999999982E-2</c:v>
                </c:pt>
                <c:pt idx="458">
                  <c:v>0</c:v>
                </c:pt>
                <c:pt idx="459">
                  <c:v>1.4947999999999982E-2</c:v>
                </c:pt>
                <c:pt idx="460">
                  <c:v>1.4947999999999982E-2</c:v>
                </c:pt>
                <c:pt idx="461">
                  <c:v>0</c:v>
                </c:pt>
                <c:pt idx="462">
                  <c:v>0</c:v>
                </c:pt>
                <c:pt idx="463">
                  <c:v>0</c:v>
                </c:pt>
                <c:pt idx="464">
                  <c:v>0</c:v>
                </c:pt>
                <c:pt idx="465">
                  <c:v>0</c:v>
                </c:pt>
                <c:pt idx="466">
                  <c:v>0</c:v>
                </c:pt>
                <c:pt idx="467">
                  <c:v>0</c:v>
                </c:pt>
                <c:pt idx="468">
                  <c:v>0</c:v>
                </c:pt>
                <c:pt idx="469">
                  <c:v>1.4947999999999982E-2</c:v>
                </c:pt>
                <c:pt idx="470">
                  <c:v>1.4947999999999982E-2</c:v>
                </c:pt>
                <c:pt idx="471">
                  <c:v>0.13639196428571429</c:v>
                </c:pt>
                <c:pt idx="472">
                  <c:v>0.13639196428571429</c:v>
                </c:pt>
                <c:pt idx="473">
                  <c:v>2.9713250000000052E-2</c:v>
                </c:pt>
                <c:pt idx="474">
                  <c:v>2.9713250000000052E-2</c:v>
                </c:pt>
                <c:pt idx="475">
                  <c:v>0</c:v>
                </c:pt>
                <c:pt idx="476">
                  <c:v>0</c:v>
                </c:pt>
                <c:pt idx="477">
                  <c:v>0</c:v>
                </c:pt>
                <c:pt idx="478">
                  <c:v>0</c:v>
                </c:pt>
                <c:pt idx="479">
                  <c:v>0</c:v>
                </c:pt>
                <c:pt idx="480">
                  <c:v>0</c:v>
                </c:pt>
                <c:pt idx="481">
                  <c:v>0</c:v>
                </c:pt>
                <c:pt idx="482">
                  <c:v>0</c:v>
                </c:pt>
                <c:pt idx="483">
                  <c:v>2.9713250000000052E-2</c:v>
                </c:pt>
                <c:pt idx="484">
                  <c:v>2.9713250000000052E-2</c:v>
                </c:pt>
                <c:pt idx="485">
                  <c:v>3.3050000000000006E-4</c:v>
                </c:pt>
                <c:pt idx="486">
                  <c:v>3.3050000000000006E-4</c:v>
                </c:pt>
                <c:pt idx="487">
                  <c:v>0</c:v>
                </c:pt>
                <c:pt idx="488">
                  <c:v>3.3050000000000006E-4</c:v>
                </c:pt>
                <c:pt idx="489">
                  <c:v>3.3050000000000006E-4</c:v>
                </c:pt>
                <c:pt idx="490">
                  <c:v>0</c:v>
                </c:pt>
                <c:pt idx="491">
                  <c:v>3.3050000000000006E-4</c:v>
                </c:pt>
                <c:pt idx="492">
                  <c:v>3.3050000000000006E-4</c:v>
                </c:pt>
                <c:pt idx="493">
                  <c:v>2.9713250000000052E-2</c:v>
                </c:pt>
                <c:pt idx="494">
                  <c:v>2.9713250000000052E-2</c:v>
                </c:pt>
                <c:pt idx="495">
                  <c:v>0.13639196428571429</c:v>
                </c:pt>
                <c:pt idx="496">
                  <c:v>0.13639196428571429</c:v>
                </c:pt>
                <c:pt idx="497">
                  <c:v>0.49391251460317437</c:v>
                </c:pt>
                <c:pt idx="498">
                  <c:v>0.49391251460317437</c:v>
                </c:pt>
                <c:pt idx="499">
                  <c:v>0.23445177777777787</c:v>
                </c:pt>
                <c:pt idx="500">
                  <c:v>0.23445177777777787</c:v>
                </c:pt>
                <c:pt idx="501">
                  <c:v>0.1027991111111112</c:v>
                </c:pt>
                <c:pt idx="502">
                  <c:v>0.1027991111111112</c:v>
                </c:pt>
                <c:pt idx="503">
                  <c:v>3.0864000000000044E-2</c:v>
                </c:pt>
                <c:pt idx="504">
                  <c:v>3.0864000000000044E-2</c:v>
                </c:pt>
                <c:pt idx="505">
                  <c:v>0</c:v>
                </c:pt>
                <c:pt idx="506">
                  <c:v>3.0864000000000044E-2</c:v>
                </c:pt>
                <c:pt idx="507">
                  <c:v>3.0864000000000044E-2</c:v>
                </c:pt>
                <c:pt idx="508">
                  <c:v>2.0914000000000006E-2</c:v>
                </c:pt>
                <c:pt idx="509">
                  <c:v>2.0914000000000006E-2</c:v>
                </c:pt>
                <c:pt idx="510">
                  <c:v>0</c:v>
                </c:pt>
                <c:pt idx="511">
                  <c:v>2.0914000000000006E-2</c:v>
                </c:pt>
                <c:pt idx="512">
                  <c:v>2.0914000000000006E-2</c:v>
                </c:pt>
                <c:pt idx="513">
                  <c:v>0</c:v>
                </c:pt>
                <c:pt idx="514">
                  <c:v>2.0914000000000006E-2</c:v>
                </c:pt>
                <c:pt idx="515">
                  <c:v>2.0914000000000006E-2</c:v>
                </c:pt>
                <c:pt idx="516">
                  <c:v>3.0864000000000044E-2</c:v>
                </c:pt>
                <c:pt idx="517">
                  <c:v>3.0864000000000044E-2</c:v>
                </c:pt>
                <c:pt idx="518">
                  <c:v>0.1027991111111112</c:v>
                </c:pt>
                <c:pt idx="519">
                  <c:v>0.1027991111111112</c:v>
                </c:pt>
                <c:pt idx="520">
                  <c:v>6.5891055555555605E-2</c:v>
                </c:pt>
                <c:pt idx="521">
                  <c:v>6.5891055555555605E-2</c:v>
                </c:pt>
                <c:pt idx="522">
                  <c:v>3.0754500000000011E-2</c:v>
                </c:pt>
                <c:pt idx="523">
                  <c:v>3.0754500000000011E-2</c:v>
                </c:pt>
                <c:pt idx="524">
                  <c:v>0</c:v>
                </c:pt>
                <c:pt idx="525">
                  <c:v>3.0754500000000011E-2</c:v>
                </c:pt>
                <c:pt idx="526">
                  <c:v>3.0754500000000011E-2</c:v>
                </c:pt>
                <c:pt idx="527">
                  <c:v>0</c:v>
                </c:pt>
                <c:pt idx="528">
                  <c:v>3.0754500000000011E-2</c:v>
                </c:pt>
                <c:pt idx="529">
                  <c:v>3.0754500000000011E-2</c:v>
                </c:pt>
                <c:pt idx="530">
                  <c:v>6.5891055555555605E-2</c:v>
                </c:pt>
                <c:pt idx="531">
                  <c:v>6.5891055555555605E-2</c:v>
                </c:pt>
                <c:pt idx="532">
                  <c:v>3.7298799999999931E-2</c:v>
                </c:pt>
                <c:pt idx="533">
                  <c:v>3.7298799999999931E-2</c:v>
                </c:pt>
                <c:pt idx="534">
                  <c:v>0</c:v>
                </c:pt>
                <c:pt idx="535">
                  <c:v>0</c:v>
                </c:pt>
                <c:pt idx="536">
                  <c:v>0</c:v>
                </c:pt>
                <c:pt idx="537">
                  <c:v>0</c:v>
                </c:pt>
                <c:pt idx="538">
                  <c:v>0</c:v>
                </c:pt>
                <c:pt idx="539">
                  <c:v>0</c:v>
                </c:pt>
                <c:pt idx="540">
                  <c:v>0</c:v>
                </c:pt>
                <c:pt idx="541">
                  <c:v>0</c:v>
                </c:pt>
                <c:pt idx="542">
                  <c:v>3.7298799999999931E-2</c:v>
                </c:pt>
                <c:pt idx="543">
                  <c:v>3.7298799999999931E-2</c:v>
                </c:pt>
                <c:pt idx="544">
                  <c:v>1.5568199999999994E-2</c:v>
                </c:pt>
                <c:pt idx="545">
                  <c:v>1.5568199999999994E-2</c:v>
                </c:pt>
                <c:pt idx="546">
                  <c:v>0</c:v>
                </c:pt>
                <c:pt idx="547">
                  <c:v>1.5568199999999994E-2</c:v>
                </c:pt>
                <c:pt idx="548">
                  <c:v>1.5568199999999994E-2</c:v>
                </c:pt>
                <c:pt idx="549">
                  <c:v>1.5509999999999968E-3</c:v>
                </c:pt>
                <c:pt idx="550">
                  <c:v>1.5509999999999968E-3</c:v>
                </c:pt>
                <c:pt idx="551">
                  <c:v>0</c:v>
                </c:pt>
                <c:pt idx="552">
                  <c:v>1.5509999999999968E-3</c:v>
                </c:pt>
                <c:pt idx="553">
                  <c:v>1.5509999999999968E-3</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1.5509999999999968E-3</c:v>
                </c:pt>
                <c:pt idx="570">
                  <c:v>1.5509999999999968E-3</c:v>
                </c:pt>
                <c:pt idx="571">
                  <c:v>1.5568199999999994E-2</c:v>
                </c:pt>
                <c:pt idx="572">
                  <c:v>1.5568199999999994E-2</c:v>
                </c:pt>
                <c:pt idx="573">
                  <c:v>3.7298799999999931E-2</c:v>
                </c:pt>
                <c:pt idx="574">
                  <c:v>3.7298799999999931E-2</c:v>
                </c:pt>
                <c:pt idx="575">
                  <c:v>6.5891055555555605E-2</c:v>
                </c:pt>
                <c:pt idx="576">
                  <c:v>6.5891055555555605E-2</c:v>
                </c:pt>
                <c:pt idx="577">
                  <c:v>0.1027991111111112</c:v>
                </c:pt>
                <c:pt idx="578">
                  <c:v>0.1027991111111112</c:v>
                </c:pt>
                <c:pt idx="579">
                  <c:v>0.23445177777777787</c:v>
                </c:pt>
                <c:pt idx="580">
                  <c:v>0.23445177777777787</c:v>
                </c:pt>
                <c:pt idx="581">
                  <c:v>0.1155405000000001</c:v>
                </c:pt>
                <c:pt idx="582">
                  <c:v>0.1155405000000001</c:v>
                </c:pt>
                <c:pt idx="583">
                  <c:v>5.5346666666666579E-2</c:v>
                </c:pt>
                <c:pt idx="584">
                  <c:v>5.5346666666666579E-2</c:v>
                </c:pt>
                <c:pt idx="585">
                  <c:v>0</c:v>
                </c:pt>
                <c:pt idx="586">
                  <c:v>5.5346666666666579E-2</c:v>
                </c:pt>
                <c:pt idx="587">
                  <c:v>5.5346666666666579E-2</c:v>
                </c:pt>
                <c:pt idx="588">
                  <c:v>1.390399999999997E-2</c:v>
                </c:pt>
                <c:pt idx="589">
                  <c:v>1.390399999999997E-2</c:v>
                </c:pt>
                <c:pt idx="590">
                  <c:v>0</c:v>
                </c:pt>
                <c:pt idx="591">
                  <c:v>1.390399999999997E-2</c:v>
                </c:pt>
                <c:pt idx="592">
                  <c:v>1.390399999999997E-2</c:v>
                </c:pt>
                <c:pt idx="593">
                  <c:v>0</c:v>
                </c:pt>
                <c:pt idx="594">
                  <c:v>1.390399999999997E-2</c:v>
                </c:pt>
                <c:pt idx="595">
                  <c:v>1.390399999999997E-2</c:v>
                </c:pt>
                <c:pt idx="596">
                  <c:v>5.5346666666666579E-2</c:v>
                </c:pt>
                <c:pt idx="597">
                  <c:v>5.5346666666666579E-2</c:v>
                </c:pt>
                <c:pt idx="598">
                  <c:v>0.1155405000000001</c:v>
                </c:pt>
                <c:pt idx="599">
                  <c:v>0.1155405000000001</c:v>
                </c:pt>
                <c:pt idx="600">
                  <c:v>5.7051999999999881E-2</c:v>
                </c:pt>
                <c:pt idx="601">
                  <c:v>5.7051999999999881E-2</c:v>
                </c:pt>
                <c:pt idx="602">
                  <c:v>0</c:v>
                </c:pt>
                <c:pt idx="603">
                  <c:v>5.7051999999999881E-2</c:v>
                </c:pt>
                <c:pt idx="604">
                  <c:v>5.7051999999999881E-2</c:v>
                </c:pt>
                <c:pt idx="605">
                  <c:v>3.4000000000000508E-5</c:v>
                </c:pt>
                <c:pt idx="606">
                  <c:v>3.4000000000000508E-5</c:v>
                </c:pt>
                <c:pt idx="607">
                  <c:v>0</c:v>
                </c:pt>
                <c:pt idx="608">
                  <c:v>3.4000000000000508E-5</c:v>
                </c:pt>
                <c:pt idx="609">
                  <c:v>3.4000000000000508E-5</c:v>
                </c:pt>
                <c:pt idx="610">
                  <c:v>0</c:v>
                </c:pt>
                <c:pt idx="611">
                  <c:v>3.4000000000000508E-5</c:v>
                </c:pt>
                <c:pt idx="612">
                  <c:v>3.4000000000000508E-5</c:v>
                </c:pt>
                <c:pt idx="613">
                  <c:v>5.7051999999999881E-2</c:v>
                </c:pt>
                <c:pt idx="614">
                  <c:v>5.7051999999999881E-2</c:v>
                </c:pt>
                <c:pt idx="615">
                  <c:v>0.1155405000000001</c:v>
                </c:pt>
                <c:pt idx="616">
                  <c:v>0.1155405000000001</c:v>
                </c:pt>
                <c:pt idx="617">
                  <c:v>0.23445177777777787</c:v>
                </c:pt>
                <c:pt idx="618">
                  <c:v>0.23445177777777787</c:v>
                </c:pt>
                <c:pt idx="619">
                  <c:v>0.49391251460317437</c:v>
                </c:pt>
                <c:pt idx="620">
                  <c:v>0.49391251460317437</c:v>
                </c:pt>
                <c:pt idx="621">
                  <c:v>0.84484864333333332</c:v>
                </c:pt>
                <c:pt idx="622">
                  <c:v>0.84484864333333332</c:v>
                </c:pt>
                <c:pt idx="623">
                  <c:v>1.1692999282051282</c:v>
                </c:pt>
                <c:pt idx="624">
                  <c:v>1.1692999282051282</c:v>
                </c:pt>
                <c:pt idx="625">
                  <c:v>1.6357633956043953</c:v>
                </c:pt>
                <c:pt idx="626">
                  <c:v>1.6357633956043953</c:v>
                </c:pt>
                <c:pt idx="627">
                  <c:v>2.0490152276904765</c:v>
                </c:pt>
                <c:pt idx="628">
                  <c:v>2.0490152276904765</c:v>
                </c:pt>
                <c:pt idx="629">
                  <c:v>4.0668401630293021</c:v>
                </c:pt>
                <c:pt idx="630">
                  <c:v>4.0668401630293021</c:v>
                </c:pt>
              </c:numCache>
            </c:numRef>
          </c:yVal>
          <c:smooth val="0"/>
          <c:extLst>
            <c:ext xmlns:c16="http://schemas.microsoft.com/office/drawing/2014/chart" uri="{C3380CC4-5D6E-409C-BE32-E72D297353CC}">
              <c16:uniqueId val="{00000001-5B30-47E5-8813-92EBAF76E72D}"/>
            </c:ext>
          </c:extLst>
        </c:ser>
        <c:ser>
          <c:idx val="2"/>
          <c:order val="2"/>
          <c:tx>
            <c:v>C1</c:v>
          </c:tx>
          <c:spPr>
            <a:ln w="6350">
              <a:solidFill>
                <a:srgbClr val="EA0141"/>
              </a:solidFill>
              <a:prstDash val="solid"/>
            </a:ln>
            <a:effectLst/>
          </c:spPr>
          <c:marker>
            <c:symbol val="none"/>
          </c:marker>
          <c:xVal>
            <c:numRef>
              <c:f>XLSTAT_20220714_135157_1_HID!$A$636:$A$1595</c:f>
              <c:numCache>
                <c:formatCode>0.000</c:formatCode>
                <c:ptCount val="960"/>
                <c:pt idx="0">
                  <c:v>123.5809326171875</c:v>
                </c:pt>
                <c:pt idx="1">
                  <c:v>97.5390625</c:v>
                </c:pt>
                <c:pt idx="2">
                  <c:v>97.5390625</c:v>
                </c:pt>
                <c:pt idx="3">
                  <c:v>92.96875</c:v>
                </c:pt>
                <c:pt idx="4">
                  <c:v>92.96875</c:v>
                </c:pt>
                <c:pt idx="5">
                  <c:v>92</c:v>
                </c:pt>
                <c:pt idx="6">
                  <c:v>92</c:v>
                </c:pt>
                <c:pt idx="7">
                  <c:v>92</c:v>
                </c:pt>
                <c:pt idx="8">
                  <c:v>93.9375</c:v>
                </c:pt>
                <c:pt idx="9">
                  <c:v>93.9375</c:v>
                </c:pt>
                <c:pt idx="10">
                  <c:v>93</c:v>
                </c:pt>
                <c:pt idx="11">
                  <c:v>93</c:v>
                </c:pt>
                <c:pt idx="12">
                  <c:v>93</c:v>
                </c:pt>
                <c:pt idx="13">
                  <c:v>94.875</c:v>
                </c:pt>
                <c:pt idx="14">
                  <c:v>94.875</c:v>
                </c:pt>
                <c:pt idx="15">
                  <c:v>94</c:v>
                </c:pt>
                <c:pt idx="16">
                  <c:v>94</c:v>
                </c:pt>
                <c:pt idx="17">
                  <c:v>94</c:v>
                </c:pt>
                <c:pt idx="18">
                  <c:v>95.75</c:v>
                </c:pt>
                <c:pt idx="19">
                  <c:v>95.75</c:v>
                </c:pt>
                <c:pt idx="20">
                  <c:v>95</c:v>
                </c:pt>
                <c:pt idx="21">
                  <c:v>95</c:v>
                </c:pt>
                <c:pt idx="22">
                  <c:v>95</c:v>
                </c:pt>
                <c:pt idx="23">
                  <c:v>96.5</c:v>
                </c:pt>
                <c:pt idx="24">
                  <c:v>96.5</c:v>
                </c:pt>
                <c:pt idx="25">
                  <c:v>96</c:v>
                </c:pt>
                <c:pt idx="26">
                  <c:v>96</c:v>
                </c:pt>
                <c:pt idx="27">
                  <c:v>96</c:v>
                </c:pt>
                <c:pt idx="28">
                  <c:v>97</c:v>
                </c:pt>
                <c:pt idx="29">
                  <c:v>97</c:v>
                </c:pt>
                <c:pt idx="30">
                  <c:v>97</c:v>
                </c:pt>
                <c:pt idx="31">
                  <c:v>96.5</c:v>
                </c:pt>
                <c:pt idx="32">
                  <c:v>96.5</c:v>
                </c:pt>
                <c:pt idx="33">
                  <c:v>95.75</c:v>
                </c:pt>
                <c:pt idx="34">
                  <c:v>95.75</c:v>
                </c:pt>
                <c:pt idx="35">
                  <c:v>94.875</c:v>
                </c:pt>
                <c:pt idx="36">
                  <c:v>94.875</c:v>
                </c:pt>
                <c:pt idx="37">
                  <c:v>93.9375</c:v>
                </c:pt>
                <c:pt idx="38">
                  <c:v>93.9375</c:v>
                </c:pt>
                <c:pt idx="39">
                  <c:v>92.96875</c:v>
                </c:pt>
                <c:pt idx="40">
                  <c:v>92.96875</c:v>
                </c:pt>
                <c:pt idx="41">
                  <c:v>102.109375</c:v>
                </c:pt>
                <c:pt idx="42">
                  <c:v>102.109375</c:v>
                </c:pt>
                <c:pt idx="43">
                  <c:v>98.75</c:v>
                </c:pt>
                <c:pt idx="44">
                  <c:v>98.75</c:v>
                </c:pt>
                <c:pt idx="45">
                  <c:v>98</c:v>
                </c:pt>
                <c:pt idx="46">
                  <c:v>98</c:v>
                </c:pt>
                <c:pt idx="47">
                  <c:v>98</c:v>
                </c:pt>
                <c:pt idx="48">
                  <c:v>99.5</c:v>
                </c:pt>
                <c:pt idx="49">
                  <c:v>99.5</c:v>
                </c:pt>
                <c:pt idx="50">
                  <c:v>99</c:v>
                </c:pt>
                <c:pt idx="51">
                  <c:v>99</c:v>
                </c:pt>
                <c:pt idx="52">
                  <c:v>99</c:v>
                </c:pt>
                <c:pt idx="53">
                  <c:v>100</c:v>
                </c:pt>
                <c:pt idx="54">
                  <c:v>100</c:v>
                </c:pt>
                <c:pt idx="55">
                  <c:v>100</c:v>
                </c:pt>
                <c:pt idx="56">
                  <c:v>99.5</c:v>
                </c:pt>
                <c:pt idx="57">
                  <c:v>99.5</c:v>
                </c:pt>
                <c:pt idx="58">
                  <c:v>98.75</c:v>
                </c:pt>
                <c:pt idx="59">
                  <c:v>98.75</c:v>
                </c:pt>
                <c:pt idx="60">
                  <c:v>105.46875</c:v>
                </c:pt>
                <c:pt idx="61">
                  <c:v>105.46875</c:v>
                </c:pt>
                <c:pt idx="62">
                  <c:v>101.75</c:v>
                </c:pt>
                <c:pt idx="63">
                  <c:v>101.75</c:v>
                </c:pt>
                <c:pt idx="64">
                  <c:v>101</c:v>
                </c:pt>
                <c:pt idx="65">
                  <c:v>101</c:v>
                </c:pt>
                <c:pt idx="66">
                  <c:v>101</c:v>
                </c:pt>
                <c:pt idx="67">
                  <c:v>102.5</c:v>
                </c:pt>
                <c:pt idx="68">
                  <c:v>102.5</c:v>
                </c:pt>
                <c:pt idx="69">
                  <c:v>102</c:v>
                </c:pt>
                <c:pt idx="70">
                  <c:v>102</c:v>
                </c:pt>
                <c:pt idx="71">
                  <c:v>102</c:v>
                </c:pt>
                <c:pt idx="72">
                  <c:v>103</c:v>
                </c:pt>
                <c:pt idx="73">
                  <c:v>103</c:v>
                </c:pt>
                <c:pt idx="74">
                  <c:v>103</c:v>
                </c:pt>
                <c:pt idx="75">
                  <c:v>102.5</c:v>
                </c:pt>
                <c:pt idx="76">
                  <c:v>102.5</c:v>
                </c:pt>
                <c:pt idx="77">
                  <c:v>101.75</c:v>
                </c:pt>
                <c:pt idx="78">
                  <c:v>101.75</c:v>
                </c:pt>
                <c:pt idx="79">
                  <c:v>109.1875</c:v>
                </c:pt>
                <c:pt idx="80">
                  <c:v>109.1875</c:v>
                </c:pt>
                <c:pt idx="81">
                  <c:v>106.625</c:v>
                </c:pt>
                <c:pt idx="82">
                  <c:v>106.625</c:v>
                </c:pt>
                <c:pt idx="83">
                  <c:v>104.75</c:v>
                </c:pt>
                <c:pt idx="84">
                  <c:v>104.75</c:v>
                </c:pt>
                <c:pt idx="85">
                  <c:v>104</c:v>
                </c:pt>
                <c:pt idx="86">
                  <c:v>104</c:v>
                </c:pt>
                <c:pt idx="87">
                  <c:v>104</c:v>
                </c:pt>
                <c:pt idx="88">
                  <c:v>105.5</c:v>
                </c:pt>
                <c:pt idx="89">
                  <c:v>105.5</c:v>
                </c:pt>
                <c:pt idx="90">
                  <c:v>105</c:v>
                </c:pt>
                <c:pt idx="91">
                  <c:v>105</c:v>
                </c:pt>
                <c:pt idx="92">
                  <c:v>105</c:v>
                </c:pt>
                <c:pt idx="93">
                  <c:v>106</c:v>
                </c:pt>
                <c:pt idx="94">
                  <c:v>106</c:v>
                </c:pt>
                <c:pt idx="95">
                  <c:v>106</c:v>
                </c:pt>
                <c:pt idx="96">
                  <c:v>105.5</c:v>
                </c:pt>
                <c:pt idx="97">
                  <c:v>105.5</c:v>
                </c:pt>
                <c:pt idx="98">
                  <c:v>104.75</c:v>
                </c:pt>
                <c:pt idx="99">
                  <c:v>104.75</c:v>
                </c:pt>
                <c:pt idx="100">
                  <c:v>108.5</c:v>
                </c:pt>
                <c:pt idx="101">
                  <c:v>108.5</c:v>
                </c:pt>
                <c:pt idx="102">
                  <c:v>107.5</c:v>
                </c:pt>
                <c:pt idx="103">
                  <c:v>107.5</c:v>
                </c:pt>
                <c:pt idx="104">
                  <c:v>107</c:v>
                </c:pt>
                <c:pt idx="105">
                  <c:v>107</c:v>
                </c:pt>
                <c:pt idx="106">
                  <c:v>107</c:v>
                </c:pt>
                <c:pt idx="107">
                  <c:v>108</c:v>
                </c:pt>
                <c:pt idx="108">
                  <c:v>108</c:v>
                </c:pt>
                <c:pt idx="109">
                  <c:v>108</c:v>
                </c:pt>
                <c:pt idx="110">
                  <c:v>107.5</c:v>
                </c:pt>
                <c:pt idx="111">
                  <c:v>107.5</c:v>
                </c:pt>
                <c:pt idx="112">
                  <c:v>109.5</c:v>
                </c:pt>
                <c:pt idx="113">
                  <c:v>109.5</c:v>
                </c:pt>
                <c:pt idx="114">
                  <c:v>109</c:v>
                </c:pt>
                <c:pt idx="115">
                  <c:v>109</c:v>
                </c:pt>
                <c:pt idx="116">
                  <c:v>109</c:v>
                </c:pt>
                <c:pt idx="117">
                  <c:v>110</c:v>
                </c:pt>
                <c:pt idx="118">
                  <c:v>110</c:v>
                </c:pt>
                <c:pt idx="119">
                  <c:v>110</c:v>
                </c:pt>
                <c:pt idx="120">
                  <c:v>109.5</c:v>
                </c:pt>
                <c:pt idx="121">
                  <c:v>109.5</c:v>
                </c:pt>
                <c:pt idx="122">
                  <c:v>108.5</c:v>
                </c:pt>
                <c:pt idx="123">
                  <c:v>108.5</c:v>
                </c:pt>
                <c:pt idx="124">
                  <c:v>106.625</c:v>
                </c:pt>
                <c:pt idx="125">
                  <c:v>106.625</c:v>
                </c:pt>
                <c:pt idx="126">
                  <c:v>111.75</c:v>
                </c:pt>
                <c:pt idx="127">
                  <c:v>111.75</c:v>
                </c:pt>
                <c:pt idx="128">
                  <c:v>111</c:v>
                </c:pt>
                <c:pt idx="129">
                  <c:v>111</c:v>
                </c:pt>
                <c:pt idx="130">
                  <c:v>111</c:v>
                </c:pt>
                <c:pt idx="131">
                  <c:v>112.5</c:v>
                </c:pt>
                <c:pt idx="132">
                  <c:v>112.5</c:v>
                </c:pt>
                <c:pt idx="133">
                  <c:v>112</c:v>
                </c:pt>
                <c:pt idx="134">
                  <c:v>112</c:v>
                </c:pt>
                <c:pt idx="135">
                  <c:v>112</c:v>
                </c:pt>
                <c:pt idx="136">
                  <c:v>113</c:v>
                </c:pt>
                <c:pt idx="137">
                  <c:v>113</c:v>
                </c:pt>
                <c:pt idx="138">
                  <c:v>113</c:v>
                </c:pt>
                <c:pt idx="139">
                  <c:v>112.5</c:v>
                </c:pt>
                <c:pt idx="140">
                  <c:v>112.5</c:v>
                </c:pt>
                <c:pt idx="141">
                  <c:v>111.75</c:v>
                </c:pt>
                <c:pt idx="142">
                  <c:v>111.75</c:v>
                </c:pt>
                <c:pt idx="143">
                  <c:v>109.1875</c:v>
                </c:pt>
                <c:pt idx="144">
                  <c:v>109.1875</c:v>
                </c:pt>
                <c:pt idx="145">
                  <c:v>105.46875</c:v>
                </c:pt>
                <c:pt idx="146">
                  <c:v>105.46875</c:v>
                </c:pt>
                <c:pt idx="147">
                  <c:v>102.109375</c:v>
                </c:pt>
                <c:pt idx="148">
                  <c:v>102.109375</c:v>
                </c:pt>
                <c:pt idx="149">
                  <c:v>97.5390625</c:v>
                </c:pt>
                <c:pt idx="150">
                  <c:v>97.5390625</c:v>
                </c:pt>
                <c:pt idx="151">
                  <c:v>149.622802734375</c:v>
                </c:pt>
                <c:pt idx="152">
                  <c:v>149.622802734375</c:v>
                </c:pt>
                <c:pt idx="153">
                  <c:v>124.62646484375</c:v>
                </c:pt>
                <c:pt idx="154">
                  <c:v>124.62646484375</c:v>
                </c:pt>
                <c:pt idx="155">
                  <c:v>114</c:v>
                </c:pt>
                <c:pt idx="156">
                  <c:v>114</c:v>
                </c:pt>
                <c:pt idx="157">
                  <c:v>114</c:v>
                </c:pt>
                <c:pt idx="158">
                  <c:v>135.2529296875</c:v>
                </c:pt>
                <c:pt idx="159">
                  <c:v>135.2529296875</c:v>
                </c:pt>
                <c:pt idx="160">
                  <c:v>122.671875</c:v>
                </c:pt>
                <c:pt idx="161">
                  <c:v>122.671875</c:v>
                </c:pt>
                <c:pt idx="162">
                  <c:v>117.0625</c:v>
                </c:pt>
                <c:pt idx="163">
                  <c:v>117.0625</c:v>
                </c:pt>
                <c:pt idx="164">
                  <c:v>115.5</c:v>
                </c:pt>
                <c:pt idx="165">
                  <c:v>115.5</c:v>
                </c:pt>
                <c:pt idx="166">
                  <c:v>115</c:v>
                </c:pt>
                <c:pt idx="167">
                  <c:v>115</c:v>
                </c:pt>
                <c:pt idx="168">
                  <c:v>115</c:v>
                </c:pt>
                <c:pt idx="169">
                  <c:v>116</c:v>
                </c:pt>
                <c:pt idx="170">
                  <c:v>116</c:v>
                </c:pt>
                <c:pt idx="171">
                  <c:v>116</c:v>
                </c:pt>
                <c:pt idx="172">
                  <c:v>115.5</c:v>
                </c:pt>
                <c:pt idx="173">
                  <c:v>115.5</c:v>
                </c:pt>
                <c:pt idx="174">
                  <c:v>118.625</c:v>
                </c:pt>
                <c:pt idx="175">
                  <c:v>118.625</c:v>
                </c:pt>
                <c:pt idx="176">
                  <c:v>117.5</c:v>
                </c:pt>
                <c:pt idx="177">
                  <c:v>117.5</c:v>
                </c:pt>
                <c:pt idx="178">
                  <c:v>117</c:v>
                </c:pt>
                <c:pt idx="179">
                  <c:v>117</c:v>
                </c:pt>
                <c:pt idx="180">
                  <c:v>117</c:v>
                </c:pt>
                <c:pt idx="181">
                  <c:v>118</c:v>
                </c:pt>
                <c:pt idx="182">
                  <c:v>118</c:v>
                </c:pt>
                <c:pt idx="183">
                  <c:v>118</c:v>
                </c:pt>
                <c:pt idx="184">
                  <c:v>117.5</c:v>
                </c:pt>
                <c:pt idx="185">
                  <c:v>117.5</c:v>
                </c:pt>
                <c:pt idx="186">
                  <c:v>119.75</c:v>
                </c:pt>
                <c:pt idx="187">
                  <c:v>119.75</c:v>
                </c:pt>
                <c:pt idx="188">
                  <c:v>119</c:v>
                </c:pt>
                <c:pt idx="189">
                  <c:v>119</c:v>
                </c:pt>
                <c:pt idx="190">
                  <c:v>119</c:v>
                </c:pt>
                <c:pt idx="191">
                  <c:v>120.5</c:v>
                </c:pt>
                <c:pt idx="192">
                  <c:v>120.5</c:v>
                </c:pt>
                <c:pt idx="193">
                  <c:v>120</c:v>
                </c:pt>
                <c:pt idx="194">
                  <c:v>120</c:v>
                </c:pt>
                <c:pt idx="195">
                  <c:v>120</c:v>
                </c:pt>
                <c:pt idx="196">
                  <c:v>121</c:v>
                </c:pt>
                <c:pt idx="197">
                  <c:v>121</c:v>
                </c:pt>
                <c:pt idx="198">
                  <c:v>121</c:v>
                </c:pt>
                <c:pt idx="199">
                  <c:v>120.5</c:v>
                </c:pt>
                <c:pt idx="200">
                  <c:v>120.5</c:v>
                </c:pt>
                <c:pt idx="201">
                  <c:v>119.75</c:v>
                </c:pt>
                <c:pt idx="202">
                  <c:v>119.75</c:v>
                </c:pt>
                <c:pt idx="203">
                  <c:v>118.625</c:v>
                </c:pt>
                <c:pt idx="204">
                  <c:v>118.625</c:v>
                </c:pt>
                <c:pt idx="205">
                  <c:v>117.0625</c:v>
                </c:pt>
                <c:pt idx="206">
                  <c:v>117.0625</c:v>
                </c:pt>
                <c:pt idx="207">
                  <c:v>128.28125</c:v>
                </c:pt>
                <c:pt idx="208">
                  <c:v>128.28125</c:v>
                </c:pt>
                <c:pt idx="209">
                  <c:v>123.625</c:v>
                </c:pt>
                <c:pt idx="210">
                  <c:v>123.625</c:v>
                </c:pt>
                <c:pt idx="211">
                  <c:v>122</c:v>
                </c:pt>
                <c:pt idx="212">
                  <c:v>122</c:v>
                </c:pt>
                <c:pt idx="213">
                  <c:v>122</c:v>
                </c:pt>
                <c:pt idx="214">
                  <c:v>125.25</c:v>
                </c:pt>
                <c:pt idx="215">
                  <c:v>125.25</c:v>
                </c:pt>
                <c:pt idx="216">
                  <c:v>123.5</c:v>
                </c:pt>
                <c:pt idx="217">
                  <c:v>123.5</c:v>
                </c:pt>
                <c:pt idx="218">
                  <c:v>123</c:v>
                </c:pt>
                <c:pt idx="219">
                  <c:v>123</c:v>
                </c:pt>
                <c:pt idx="220">
                  <c:v>123</c:v>
                </c:pt>
                <c:pt idx="221">
                  <c:v>124</c:v>
                </c:pt>
                <c:pt idx="222">
                  <c:v>124</c:v>
                </c:pt>
                <c:pt idx="223">
                  <c:v>124</c:v>
                </c:pt>
                <c:pt idx="224">
                  <c:v>123.5</c:v>
                </c:pt>
                <c:pt idx="225">
                  <c:v>123.5</c:v>
                </c:pt>
                <c:pt idx="226">
                  <c:v>127</c:v>
                </c:pt>
                <c:pt idx="227">
                  <c:v>127</c:v>
                </c:pt>
                <c:pt idx="228">
                  <c:v>125</c:v>
                </c:pt>
                <c:pt idx="229">
                  <c:v>125</c:v>
                </c:pt>
                <c:pt idx="230">
                  <c:v>125</c:v>
                </c:pt>
                <c:pt idx="231">
                  <c:v>129</c:v>
                </c:pt>
                <c:pt idx="232">
                  <c:v>129</c:v>
                </c:pt>
                <c:pt idx="233">
                  <c:v>127.5</c:v>
                </c:pt>
                <c:pt idx="234">
                  <c:v>127.5</c:v>
                </c:pt>
                <c:pt idx="235">
                  <c:v>126.5</c:v>
                </c:pt>
                <c:pt idx="236">
                  <c:v>126.5</c:v>
                </c:pt>
                <c:pt idx="237">
                  <c:v>126</c:v>
                </c:pt>
                <c:pt idx="238">
                  <c:v>126</c:v>
                </c:pt>
                <c:pt idx="239">
                  <c:v>126</c:v>
                </c:pt>
                <c:pt idx="240">
                  <c:v>127</c:v>
                </c:pt>
                <c:pt idx="241">
                  <c:v>127</c:v>
                </c:pt>
                <c:pt idx="242">
                  <c:v>127</c:v>
                </c:pt>
                <c:pt idx="243">
                  <c:v>126.5</c:v>
                </c:pt>
                <c:pt idx="244">
                  <c:v>126.5</c:v>
                </c:pt>
                <c:pt idx="245">
                  <c:v>128.5</c:v>
                </c:pt>
                <c:pt idx="246">
                  <c:v>128.5</c:v>
                </c:pt>
                <c:pt idx="247">
                  <c:v>128</c:v>
                </c:pt>
                <c:pt idx="248">
                  <c:v>128</c:v>
                </c:pt>
                <c:pt idx="249">
                  <c:v>128</c:v>
                </c:pt>
                <c:pt idx="250">
                  <c:v>129</c:v>
                </c:pt>
                <c:pt idx="251">
                  <c:v>129</c:v>
                </c:pt>
                <c:pt idx="252">
                  <c:v>129</c:v>
                </c:pt>
                <c:pt idx="253">
                  <c:v>128.5</c:v>
                </c:pt>
                <c:pt idx="254">
                  <c:v>128.5</c:v>
                </c:pt>
                <c:pt idx="255">
                  <c:v>127.5</c:v>
                </c:pt>
                <c:pt idx="256">
                  <c:v>127.5</c:v>
                </c:pt>
                <c:pt idx="257">
                  <c:v>130.5</c:v>
                </c:pt>
                <c:pt idx="258">
                  <c:v>130.5</c:v>
                </c:pt>
                <c:pt idx="259">
                  <c:v>130</c:v>
                </c:pt>
                <c:pt idx="260">
                  <c:v>130</c:v>
                </c:pt>
                <c:pt idx="261">
                  <c:v>130</c:v>
                </c:pt>
                <c:pt idx="262">
                  <c:v>131</c:v>
                </c:pt>
                <c:pt idx="263">
                  <c:v>131</c:v>
                </c:pt>
                <c:pt idx="264">
                  <c:v>131</c:v>
                </c:pt>
                <c:pt idx="265">
                  <c:v>130.5</c:v>
                </c:pt>
                <c:pt idx="266">
                  <c:v>130.5</c:v>
                </c:pt>
                <c:pt idx="267">
                  <c:v>129</c:v>
                </c:pt>
                <c:pt idx="268">
                  <c:v>129</c:v>
                </c:pt>
                <c:pt idx="269">
                  <c:v>127</c:v>
                </c:pt>
                <c:pt idx="270">
                  <c:v>127</c:v>
                </c:pt>
                <c:pt idx="271">
                  <c:v>125.25</c:v>
                </c:pt>
                <c:pt idx="272">
                  <c:v>125.25</c:v>
                </c:pt>
                <c:pt idx="273">
                  <c:v>123.625</c:v>
                </c:pt>
                <c:pt idx="274">
                  <c:v>123.625</c:v>
                </c:pt>
                <c:pt idx="275">
                  <c:v>132.9375</c:v>
                </c:pt>
                <c:pt idx="276">
                  <c:v>132.9375</c:v>
                </c:pt>
                <c:pt idx="277">
                  <c:v>132</c:v>
                </c:pt>
                <c:pt idx="278">
                  <c:v>132</c:v>
                </c:pt>
                <c:pt idx="279">
                  <c:v>132</c:v>
                </c:pt>
                <c:pt idx="280">
                  <c:v>133.875</c:v>
                </c:pt>
                <c:pt idx="281">
                  <c:v>133.875</c:v>
                </c:pt>
                <c:pt idx="282">
                  <c:v>133</c:v>
                </c:pt>
                <c:pt idx="283">
                  <c:v>133</c:v>
                </c:pt>
                <c:pt idx="284">
                  <c:v>133</c:v>
                </c:pt>
                <c:pt idx="285">
                  <c:v>134.75</c:v>
                </c:pt>
                <c:pt idx="286">
                  <c:v>134.75</c:v>
                </c:pt>
                <c:pt idx="287">
                  <c:v>134</c:v>
                </c:pt>
                <c:pt idx="288">
                  <c:v>134</c:v>
                </c:pt>
                <c:pt idx="289">
                  <c:v>134</c:v>
                </c:pt>
                <c:pt idx="290">
                  <c:v>135.5</c:v>
                </c:pt>
                <c:pt idx="291">
                  <c:v>135.5</c:v>
                </c:pt>
                <c:pt idx="292">
                  <c:v>135</c:v>
                </c:pt>
                <c:pt idx="293">
                  <c:v>135</c:v>
                </c:pt>
                <c:pt idx="294">
                  <c:v>135</c:v>
                </c:pt>
                <c:pt idx="295">
                  <c:v>136</c:v>
                </c:pt>
                <c:pt idx="296">
                  <c:v>136</c:v>
                </c:pt>
                <c:pt idx="297">
                  <c:v>136</c:v>
                </c:pt>
                <c:pt idx="298">
                  <c:v>135.5</c:v>
                </c:pt>
                <c:pt idx="299">
                  <c:v>135.5</c:v>
                </c:pt>
                <c:pt idx="300">
                  <c:v>134.75</c:v>
                </c:pt>
                <c:pt idx="301">
                  <c:v>134.75</c:v>
                </c:pt>
                <c:pt idx="302">
                  <c:v>133.875</c:v>
                </c:pt>
                <c:pt idx="303">
                  <c:v>133.875</c:v>
                </c:pt>
                <c:pt idx="304">
                  <c:v>132.9375</c:v>
                </c:pt>
                <c:pt idx="305">
                  <c:v>132.9375</c:v>
                </c:pt>
                <c:pt idx="306">
                  <c:v>128.28125</c:v>
                </c:pt>
                <c:pt idx="307">
                  <c:v>128.28125</c:v>
                </c:pt>
                <c:pt idx="308">
                  <c:v>122.671875</c:v>
                </c:pt>
                <c:pt idx="309">
                  <c:v>122.671875</c:v>
                </c:pt>
                <c:pt idx="310">
                  <c:v>147.833984375</c:v>
                </c:pt>
                <c:pt idx="311">
                  <c:v>147.833984375</c:v>
                </c:pt>
                <c:pt idx="312">
                  <c:v>140.91796875</c:v>
                </c:pt>
                <c:pt idx="313">
                  <c:v>140.91796875</c:v>
                </c:pt>
                <c:pt idx="314">
                  <c:v>137.75</c:v>
                </c:pt>
                <c:pt idx="315">
                  <c:v>137.75</c:v>
                </c:pt>
                <c:pt idx="316">
                  <c:v>137</c:v>
                </c:pt>
                <c:pt idx="317">
                  <c:v>137</c:v>
                </c:pt>
                <c:pt idx="318">
                  <c:v>137</c:v>
                </c:pt>
                <c:pt idx="319">
                  <c:v>138.5</c:v>
                </c:pt>
                <c:pt idx="320">
                  <c:v>138.5</c:v>
                </c:pt>
                <c:pt idx="321">
                  <c:v>138</c:v>
                </c:pt>
                <c:pt idx="322">
                  <c:v>138</c:v>
                </c:pt>
                <c:pt idx="323">
                  <c:v>138</c:v>
                </c:pt>
                <c:pt idx="324">
                  <c:v>139</c:v>
                </c:pt>
                <c:pt idx="325">
                  <c:v>139</c:v>
                </c:pt>
                <c:pt idx="326">
                  <c:v>139</c:v>
                </c:pt>
                <c:pt idx="327">
                  <c:v>138.5</c:v>
                </c:pt>
                <c:pt idx="328">
                  <c:v>138.5</c:v>
                </c:pt>
                <c:pt idx="329">
                  <c:v>137.75</c:v>
                </c:pt>
                <c:pt idx="330">
                  <c:v>137.75</c:v>
                </c:pt>
                <c:pt idx="331">
                  <c:v>144.0859375</c:v>
                </c:pt>
                <c:pt idx="332">
                  <c:v>144.0859375</c:v>
                </c:pt>
                <c:pt idx="333">
                  <c:v>141.625</c:v>
                </c:pt>
                <c:pt idx="334">
                  <c:v>141.625</c:v>
                </c:pt>
                <c:pt idx="335">
                  <c:v>140.5</c:v>
                </c:pt>
                <c:pt idx="336">
                  <c:v>140.5</c:v>
                </c:pt>
                <c:pt idx="337">
                  <c:v>140</c:v>
                </c:pt>
                <c:pt idx="338">
                  <c:v>140</c:v>
                </c:pt>
                <c:pt idx="339">
                  <c:v>140</c:v>
                </c:pt>
                <c:pt idx="340">
                  <c:v>141</c:v>
                </c:pt>
                <c:pt idx="341">
                  <c:v>141</c:v>
                </c:pt>
                <c:pt idx="342">
                  <c:v>141</c:v>
                </c:pt>
                <c:pt idx="343">
                  <c:v>140.5</c:v>
                </c:pt>
                <c:pt idx="344">
                  <c:v>140.5</c:v>
                </c:pt>
                <c:pt idx="345">
                  <c:v>142.75</c:v>
                </c:pt>
                <c:pt idx="346">
                  <c:v>142.75</c:v>
                </c:pt>
                <c:pt idx="347">
                  <c:v>142</c:v>
                </c:pt>
                <c:pt idx="348">
                  <c:v>142</c:v>
                </c:pt>
                <c:pt idx="349">
                  <c:v>142</c:v>
                </c:pt>
                <c:pt idx="350">
                  <c:v>143.5</c:v>
                </c:pt>
                <c:pt idx="351">
                  <c:v>143.5</c:v>
                </c:pt>
                <c:pt idx="352">
                  <c:v>143</c:v>
                </c:pt>
                <c:pt idx="353">
                  <c:v>143</c:v>
                </c:pt>
                <c:pt idx="354">
                  <c:v>143</c:v>
                </c:pt>
                <c:pt idx="355">
                  <c:v>144</c:v>
                </c:pt>
                <c:pt idx="356">
                  <c:v>144</c:v>
                </c:pt>
                <c:pt idx="357">
                  <c:v>144</c:v>
                </c:pt>
                <c:pt idx="358">
                  <c:v>143.5</c:v>
                </c:pt>
                <c:pt idx="359">
                  <c:v>143.5</c:v>
                </c:pt>
                <c:pt idx="360">
                  <c:v>142.75</c:v>
                </c:pt>
                <c:pt idx="361">
                  <c:v>142.75</c:v>
                </c:pt>
                <c:pt idx="362">
                  <c:v>141.625</c:v>
                </c:pt>
                <c:pt idx="363">
                  <c:v>141.625</c:v>
                </c:pt>
                <c:pt idx="364">
                  <c:v>146.546875</c:v>
                </c:pt>
                <c:pt idx="365">
                  <c:v>146.546875</c:v>
                </c:pt>
                <c:pt idx="366">
                  <c:v>145</c:v>
                </c:pt>
                <c:pt idx="367">
                  <c:v>145</c:v>
                </c:pt>
                <c:pt idx="368">
                  <c:v>145</c:v>
                </c:pt>
                <c:pt idx="369">
                  <c:v>148.09375</c:v>
                </c:pt>
                <c:pt idx="370">
                  <c:v>148.09375</c:v>
                </c:pt>
                <c:pt idx="371">
                  <c:v>146.5</c:v>
                </c:pt>
                <c:pt idx="372">
                  <c:v>146.5</c:v>
                </c:pt>
                <c:pt idx="373">
                  <c:v>146</c:v>
                </c:pt>
                <c:pt idx="374">
                  <c:v>146</c:v>
                </c:pt>
                <c:pt idx="375">
                  <c:v>146</c:v>
                </c:pt>
                <c:pt idx="376">
                  <c:v>147</c:v>
                </c:pt>
                <c:pt idx="377">
                  <c:v>147</c:v>
                </c:pt>
                <c:pt idx="378">
                  <c:v>147</c:v>
                </c:pt>
                <c:pt idx="379">
                  <c:v>146.5</c:v>
                </c:pt>
                <c:pt idx="380">
                  <c:v>146.5</c:v>
                </c:pt>
                <c:pt idx="381">
                  <c:v>149.6875</c:v>
                </c:pt>
                <c:pt idx="382">
                  <c:v>149.6875</c:v>
                </c:pt>
                <c:pt idx="383">
                  <c:v>148.5</c:v>
                </c:pt>
                <c:pt idx="384">
                  <c:v>148.5</c:v>
                </c:pt>
                <c:pt idx="385">
                  <c:v>148</c:v>
                </c:pt>
                <c:pt idx="386">
                  <c:v>148</c:v>
                </c:pt>
                <c:pt idx="387">
                  <c:v>148</c:v>
                </c:pt>
                <c:pt idx="388">
                  <c:v>149</c:v>
                </c:pt>
                <c:pt idx="389">
                  <c:v>149</c:v>
                </c:pt>
                <c:pt idx="390">
                  <c:v>149</c:v>
                </c:pt>
                <c:pt idx="391">
                  <c:v>148.5</c:v>
                </c:pt>
                <c:pt idx="392">
                  <c:v>148.5</c:v>
                </c:pt>
                <c:pt idx="393">
                  <c:v>150.875</c:v>
                </c:pt>
                <c:pt idx="394">
                  <c:v>150.875</c:v>
                </c:pt>
                <c:pt idx="395">
                  <c:v>150</c:v>
                </c:pt>
                <c:pt idx="396">
                  <c:v>150</c:v>
                </c:pt>
                <c:pt idx="397">
                  <c:v>150</c:v>
                </c:pt>
                <c:pt idx="398">
                  <c:v>151.75</c:v>
                </c:pt>
                <c:pt idx="399">
                  <c:v>151.75</c:v>
                </c:pt>
                <c:pt idx="400">
                  <c:v>151</c:v>
                </c:pt>
                <c:pt idx="401">
                  <c:v>151</c:v>
                </c:pt>
                <c:pt idx="402">
                  <c:v>151</c:v>
                </c:pt>
                <c:pt idx="403">
                  <c:v>152.5</c:v>
                </c:pt>
                <c:pt idx="404">
                  <c:v>152.5</c:v>
                </c:pt>
                <c:pt idx="405">
                  <c:v>152</c:v>
                </c:pt>
                <c:pt idx="406">
                  <c:v>152</c:v>
                </c:pt>
                <c:pt idx="407">
                  <c:v>152</c:v>
                </c:pt>
                <c:pt idx="408">
                  <c:v>153</c:v>
                </c:pt>
                <c:pt idx="409">
                  <c:v>153</c:v>
                </c:pt>
                <c:pt idx="410">
                  <c:v>153</c:v>
                </c:pt>
                <c:pt idx="411">
                  <c:v>152.5</c:v>
                </c:pt>
                <c:pt idx="412">
                  <c:v>152.5</c:v>
                </c:pt>
                <c:pt idx="413">
                  <c:v>151.75</c:v>
                </c:pt>
                <c:pt idx="414">
                  <c:v>151.75</c:v>
                </c:pt>
                <c:pt idx="415">
                  <c:v>150.875</c:v>
                </c:pt>
                <c:pt idx="416">
                  <c:v>150.875</c:v>
                </c:pt>
                <c:pt idx="417">
                  <c:v>149.6875</c:v>
                </c:pt>
                <c:pt idx="418">
                  <c:v>149.6875</c:v>
                </c:pt>
                <c:pt idx="419">
                  <c:v>148.09375</c:v>
                </c:pt>
                <c:pt idx="420">
                  <c:v>148.09375</c:v>
                </c:pt>
                <c:pt idx="421">
                  <c:v>146.546875</c:v>
                </c:pt>
                <c:pt idx="422">
                  <c:v>146.546875</c:v>
                </c:pt>
                <c:pt idx="423">
                  <c:v>144.0859375</c:v>
                </c:pt>
                <c:pt idx="424">
                  <c:v>144.0859375</c:v>
                </c:pt>
                <c:pt idx="425">
                  <c:v>140.91796875</c:v>
                </c:pt>
                <c:pt idx="426">
                  <c:v>140.91796875</c:v>
                </c:pt>
                <c:pt idx="427">
                  <c:v>154.75</c:v>
                </c:pt>
                <c:pt idx="428">
                  <c:v>154.75</c:v>
                </c:pt>
                <c:pt idx="429">
                  <c:v>154</c:v>
                </c:pt>
                <c:pt idx="430">
                  <c:v>154</c:v>
                </c:pt>
                <c:pt idx="431">
                  <c:v>154</c:v>
                </c:pt>
                <c:pt idx="432">
                  <c:v>155.5</c:v>
                </c:pt>
                <c:pt idx="433">
                  <c:v>155.5</c:v>
                </c:pt>
                <c:pt idx="434">
                  <c:v>155</c:v>
                </c:pt>
                <c:pt idx="435">
                  <c:v>155</c:v>
                </c:pt>
                <c:pt idx="436">
                  <c:v>155</c:v>
                </c:pt>
                <c:pt idx="437">
                  <c:v>156</c:v>
                </c:pt>
                <c:pt idx="438">
                  <c:v>156</c:v>
                </c:pt>
                <c:pt idx="439">
                  <c:v>156</c:v>
                </c:pt>
                <c:pt idx="440">
                  <c:v>155.5</c:v>
                </c:pt>
                <c:pt idx="441">
                  <c:v>155.5</c:v>
                </c:pt>
                <c:pt idx="442">
                  <c:v>154.75</c:v>
                </c:pt>
                <c:pt idx="443">
                  <c:v>154.75</c:v>
                </c:pt>
                <c:pt idx="444">
                  <c:v>147.833984375</c:v>
                </c:pt>
                <c:pt idx="445">
                  <c:v>147.833984375</c:v>
                </c:pt>
                <c:pt idx="446">
                  <c:v>135.2529296875</c:v>
                </c:pt>
                <c:pt idx="447">
                  <c:v>135.2529296875</c:v>
                </c:pt>
                <c:pt idx="448">
                  <c:v>124.62646484375</c:v>
                </c:pt>
                <c:pt idx="449">
                  <c:v>124.62646484375</c:v>
                </c:pt>
                <c:pt idx="450">
                  <c:v>174.619140625</c:v>
                </c:pt>
                <c:pt idx="451">
                  <c:v>174.619140625</c:v>
                </c:pt>
                <c:pt idx="452">
                  <c:v>160.80078125</c:v>
                </c:pt>
                <c:pt idx="453">
                  <c:v>160.80078125</c:v>
                </c:pt>
                <c:pt idx="454">
                  <c:v>157.75</c:v>
                </c:pt>
                <c:pt idx="455">
                  <c:v>157.75</c:v>
                </c:pt>
                <c:pt idx="456">
                  <c:v>157</c:v>
                </c:pt>
                <c:pt idx="457">
                  <c:v>157</c:v>
                </c:pt>
                <c:pt idx="458">
                  <c:v>157</c:v>
                </c:pt>
                <c:pt idx="459">
                  <c:v>158.5</c:v>
                </c:pt>
                <c:pt idx="460">
                  <c:v>158.5</c:v>
                </c:pt>
                <c:pt idx="461">
                  <c:v>158</c:v>
                </c:pt>
                <c:pt idx="462">
                  <c:v>158</c:v>
                </c:pt>
                <c:pt idx="463">
                  <c:v>158</c:v>
                </c:pt>
                <c:pt idx="464">
                  <c:v>159</c:v>
                </c:pt>
                <c:pt idx="465">
                  <c:v>159</c:v>
                </c:pt>
                <c:pt idx="466">
                  <c:v>159</c:v>
                </c:pt>
                <c:pt idx="467">
                  <c:v>158.5</c:v>
                </c:pt>
                <c:pt idx="468">
                  <c:v>158.5</c:v>
                </c:pt>
                <c:pt idx="469">
                  <c:v>157.75</c:v>
                </c:pt>
                <c:pt idx="470">
                  <c:v>157.75</c:v>
                </c:pt>
                <c:pt idx="471">
                  <c:v>163.8515625</c:v>
                </c:pt>
                <c:pt idx="472">
                  <c:v>163.8515625</c:v>
                </c:pt>
                <c:pt idx="473">
                  <c:v>160.5</c:v>
                </c:pt>
                <c:pt idx="474">
                  <c:v>160.5</c:v>
                </c:pt>
                <c:pt idx="475">
                  <c:v>160</c:v>
                </c:pt>
                <c:pt idx="476">
                  <c:v>160</c:v>
                </c:pt>
                <c:pt idx="477">
                  <c:v>160</c:v>
                </c:pt>
                <c:pt idx="478">
                  <c:v>161</c:v>
                </c:pt>
                <c:pt idx="479">
                  <c:v>161</c:v>
                </c:pt>
                <c:pt idx="480">
                  <c:v>161</c:v>
                </c:pt>
                <c:pt idx="481">
                  <c:v>160.5</c:v>
                </c:pt>
                <c:pt idx="482">
                  <c:v>160.5</c:v>
                </c:pt>
                <c:pt idx="483">
                  <c:v>167.203125</c:v>
                </c:pt>
                <c:pt idx="484">
                  <c:v>167.203125</c:v>
                </c:pt>
                <c:pt idx="485">
                  <c:v>163.90625</c:v>
                </c:pt>
                <c:pt idx="486">
                  <c:v>163.90625</c:v>
                </c:pt>
                <c:pt idx="487">
                  <c:v>162</c:v>
                </c:pt>
                <c:pt idx="488">
                  <c:v>162</c:v>
                </c:pt>
                <c:pt idx="489">
                  <c:v>162</c:v>
                </c:pt>
                <c:pt idx="490">
                  <c:v>165.8125</c:v>
                </c:pt>
                <c:pt idx="491">
                  <c:v>165.8125</c:v>
                </c:pt>
                <c:pt idx="492">
                  <c:v>163.875</c:v>
                </c:pt>
                <c:pt idx="493">
                  <c:v>163.875</c:v>
                </c:pt>
                <c:pt idx="494">
                  <c:v>163</c:v>
                </c:pt>
                <c:pt idx="495">
                  <c:v>163</c:v>
                </c:pt>
                <c:pt idx="496">
                  <c:v>163</c:v>
                </c:pt>
                <c:pt idx="497">
                  <c:v>164.75</c:v>
                </c:pt>
                <c:pt idx="498">
                  <c:v>164.75</c:v>
                </c:pt>
                <c:pt idx="499">
                  <c:v>164</c:v>
                </c:pt>
                <c:pt idx="500">
                  <c:v>164</c:v>
                </c:pt>
                <c:pt idx="501">
                  <c:v>164</c:v>
                </c:pt>
                <c:pt idx="502">
                  <c:v>165.5</c:v>
                </c:pt>
                <c:pt idx="503">
                  <c:v>165.5</c:v>
                </c:pt>
                <c:pt idx="504">
                  <c:v>165</c:v>
                </c:pt>
                <c:pt idx="505">
                  <c:v>165</c:v>
                </c:pt>
                <c:pt idx="506">
                  <c:v>165</c:v>
                </c:pt>
                <c:pt idx="507">
                  <c:v>166</c:v>
                </c:pt>
                <c:pt idx="508">
                  <c:v>166</c:v>
                </c:pt>
                <c:pt idx="509">
                  <c:v>166</c:v>
                </c:pt>
                <c:pt idx="510">
                  <c:v>165.5</c:v>
                </c:pt>
                <c:pt idx="511">
                  <c:v>165.5</c:v>
                </c:pt>
                <c:pt idx="512">
                  <c:v>164.75</c:v>
                </c:pt>
                <c:pt idx="513">
                  <c:v>164.75</c:v>
                </c:pt>
                <c:pt idx="514">
                  <c:v>163.875</c:v>
                </c:pt>
                <c:pt idx="515">
                  <c:v>163.875</c:v>
                </c:pt>
                <c:pt idx="516">
                  <c:v>167.75</c:v>
                </c:pt>
                <c:pt idx="517">
                  <c:v>167.75</c:v>
                </c:pt>
                <c:pt idx="518">
                  <c:v>167</c:v>
                </c:pt>
                <c:pt idx="519">
                  <c:v>167</c:v>
                </c:pt>
                <c:pt idx="520">
                  <c:v>167</c:v>
                </c:pt>
                <c:pt idx="521">
                  <c:v>168.5</c:v>
                </c:pt>
                <c:pt idx="522">
                  <c:v>168.5</c:v>
                </c:pt>
                <c:pt idx="523">
                  <c:v>168</c:v>
                </c:pt>
                <c:pt idx="524">
                  <c:v>168</c:v>
                </c:pt>
                <c:pt idx="525">
                  <c:v>168</c:v>
                </c:pt>
                <c:pt idx="526">
                  <c:v>169</c:v>
                </c:pt>
                <c:pt idx="527">
                  <c:v>169</c:v>
                </c:pt>
                <c:pt idx="528">
                  <c:v>169</c:v>
                </c:pt>
                <c:pt idx="529">
                  <c:v>168.5</c:v>
                </c:pt>
                <c:pt idx="530">
                  <c:v>168.5</c:v>
                </c:pt>
                <c:pt idx="531">
                  <c:v>167.75</c:v>
                </c:pt>
                <c:pt idx="532">
                  <c:v>167.75</c:v>
                </c:pt>
                <c:pt idx="533">
                  <c:v>165.8125</c:v>
                </c:pt>
                <c:pt idx="534">
                  <c:v>165.8125</c:v>
                </c:pt>
                <c:pt idx="535">
                  <c:v>163.90625</c:v>
                </c:pt>
                <c:pt idx="536">
                  <c:v>163.90625</c:v>
                </c:pt>
                <c:pt idx="537">
                  <c:v>170.5</c:v>
                </c:pt>
                <c:pt idx="538">
                  <c:v>170.5</c:v>
                </c:pt>
                <c:pt idx="539">
                  <c:v>170</c:v>
                </c:pt>
                <c:pt idx="540">
                  <c:v>170</c:v>
                </c:pt>
                <c:pt idx="541">
                  <c:v>170</c:v>
                </c:pt>
                <c:pt idx="542">
                  <c:v>171</c:v>
                </c:pt>
                <c:pt idx="543">
                  <c:v>171</c:v>
                </c:pt>
                <c:pt idx="544">
                  <c:v>171</c:v>
                </c:pt>
                <c:pt idx="545">
                  <c:v>170.5</c:v>
                </c:pt>
                <c:pt idx="546">
                  <c:v>170.5</c:v>
                </c:pt>
                <c:pt idx="547">
                  <c:v>167.203125</c:v>
                </c:pt>
                <c:pt idx="548">
                  <c:v>167.203125</c:v>
                </c:pt>
                <c:pt idx="549">
                  <c:v>163.8515625</c:v>
                </c:pt>
                <c:pt idx="550">
                  <c:v>163.8515625</c:v>
                </c:pt>
                <c:pt idx="551">
                  <c:v>160.80078125</c:v>
                </c:pt>
                <c:pt idx="552">
                  <c:v>160.80078125</c:v>
                </c:pt>
                <c:pt idx="553">
                  <c:v>188.4375</c:v>
                </c:pt>
                <c:pt idx="554">
                  <c:v>188.4375</c:v>
                </c:pt>
                <c:pt idx="555">
                  <c:v>175.1796875</c:v>
                </c:pt>
                <c:pt idx="556">
                  <c:v>175.1796875</c:v>
                </c:pt>
                <c:pt idx="557">
                  <c:v>172.5</c:v>
                </c:pt>
                <c:pt idx="558">
                  <c:v>172.5</c:v>
                </c:pt>
                <c:pt idx="559">
                  <c:v>172</c:v>
                </c:pt>
                <c:pt idx="560">
                  <c:v>172</c:v>
                </c:pt>
                <c:pt idx="561">
                  <c:v>172</c:v>
                </c:pt>
                <c:pt idx="562">
                  <c:v>173</c:v>
                </c:pt>
                <c:pt idx="563">
                  <c:v>173</c:v>
                </c:pt>
                <c:pt idx="564">
                  <c:v>173</c:v>
                </c:pt>
                <c:pt idx="565">
                  <c:v>172.5</c:v>
                </c:pt>
                <c:pt idx="566">
                  <c:v>172.5</c:v>
                </c:pt>
                <c:pt idx="567">
                  <c:v>177.859375</c:v>
                </c:pt>
                <c:pt idx="568">
                  <c:v>177.859375</c:v>
                </c:pt>
                <c:pt idx="569">
                  <c:v>174.96875</c:v>
                </c:pt>
                <c:pt idx="570">
                  <c:v>174.96875</c:v>
                </c:pt>
                <c:pt idx="571">
                  <c:v>174</c:v>
                </c:pt>
                <c:pt idx="572">
                  <c:v>174</c:v>
                </c:pt>
                <c:pt idx="573">
                  <c:v>174</c:v>
                </c:pt>
                <c:pt idx="574">
                  <c:v>175.9375</c:v>
                </c:pt>
                <c:pt idx="575">
                  <c:v>175.9375</c:v>
                </c:pt>
                <c:pt idx="576">
                  <c:v>175</c:v>
                </c:pt>
                <c:pt idx="577">
                  <c:v>175</c:v>
                </c:pt>
                <c:pt idx="578">
                  <c:v>175</c:v>
                </c:pt>
                <c:pt idx="579">
                  <c:v>176.875</c:v>
                </c:pt>
                <c:pt idx="580">
                  <c:v>176.875</c:v>
                </c:pt>
                <c:pt idx="581">
                  <c:v>176</c:v>
                </c:pt>
                <c:pt idx="582">
                  <c:v>176</c:v>
                </c:pt>
                <c:pt idx="583">
                  <c:v>176</c:v>
                </c:pt>
                <c:pt idx="584">
                  <c:v>177.75</c:v>
                </c:pt>
                <c:pt idx="585">
                  <c:v>177.75</c:v>
                </c:pt>
                <c:pt idx="586">
                  <c:v>177</c:v>
                </c:pt>
                <c:pt idx="587">
                  <c:v>177</c:v>
                </c:pt>
                <c:pt idx="588">
                  <c:v>177</c:v>
                </c:pt>
                <c:pt idx="589">
                  <c:v>178.5</c:v>
                </c:pt>
                <c:pt idx="590">
                  <c:v>178.5</c:v>
                </c:pt>
                <c:pt idx="591">
                  <c:v>178</c:v>
                </c:pt>
                <c:pt idx="592">
                  <c:v>178</c:v>
                </c:pt>
                <c:pt idx="593">
                  <c:v>178</c:v>
                </c:pt>
                <c:pt idx="594">
                  <c:v>179</c:v>
                </c:pt>
                <c:pt idx="595">
                  <c:v>179</c:v>
                </c:pt>
                <c:pt idx="596">
                  <c:v>179</c:v>
                </c:pt>
                <c:pt idx="597">
                  <c:v>178.5</c:v>
                </c:pt>
                <c:pt idx="598">
                  <c:v>178.5</c:v>
                </c:pt>
                <c:pt idx="599">
                  <c:v>177.75</c:v>
                </c:pt>
                <c:pt idx="600">
                  <c:v>177.75</c:v>
                </c:pt>
                <c:pt idx="601">
                  <c:v>176.875</c:v>
                </c:pt>
                <c:pt idx="602">
                  <c:v>176.875</c:v>
                </c:pt>
                <c:pt idx="603">
                  <c:v>175.9375</c:v>
                </c:pt>
                <c:pt idx="604">
                  <c:v>175.9375</c:v>
                </c:pt>
                <c:pt idx="605">
                  <c:v>174.96875</c:v>
                </c:pt>
                <c:pt idx="606">
                  <c:v>174.96875</c:v>
                </c:pt>
                <c:pt idx="607">
                  <c:v>180.75</c:v>
                </c:pt>
                <c:pt idx="608">
                  <c:v>180.75</c:v>
                </c:pt>
                <c:pt idx="609">
                  <c:v>180</c:v>
                </c:pt>
                <c:pt idx="610">
                  <c:v>180</c:v>
                </c:pt>
                <c:pt idx="611">
                  <c:v>180</c:v>
                </c:pt>
                <c:pt idx="612">
                  <c:v>181.5</c:v>
                </c:pt>
                <c:pt idx="613">
                  <c:v>181.5</c:v>
                </c:pt>
                <c:pt idx="614">
                  <c:v>181</c:v>
                </c:pt>
                <c:pt idx="615">
                  <c:v>181</c:v>
                </c:pt>
                <c:pt idx="616">
                  <c:v>181</c:v>
                </c:pt>
                <c:pt idx="617">
                  <c:v>182</c:v>
                </c:pt>
                <c:pt idx="618">
                  <c:v>182</c:v>
                </c:pt>
                <c:pt idx="619">
                  <c:v>182</c:v>
                </c:pt>
                <c:pt idx="620">
                  <c:v>181.5</c:v>
                </c:pt>
                <c:pt idx="621">
                  <c:v>181.5</c:v>
                </c:pt>
                <c:pt idx="622">
                  <c:v>180.75</c:v>
                </c:pt>
                <c:pt idx="623">
                  <c:v>180.75</c:v>
                </c:pt>
                <c:pt idx="624">
                  <c:v>177.859375</c:v>
                </c:pt>
                <c:pt idx="625">
                  <c:v>177.859375</c:v>
                </c:pt>
                <c:pt idx="626">
                  <c:v>175.1796875</c:v>
                </c:pt>
                <c:pt idx="627">
                  <c:v>175.1796875</c:v>
                </c:pt>
                <c:pt idx="628">
                  <c:v>201.6953125</c:v>
                </c:pt>
                <c:pt idx="629">
                  <c:v>201.6953125</c:v>
                </c:pt>
                <c:pt idx="630">
                  <c:v>192.203125</c:v>
                </c:pt>
                <c:pt idx="631">
                  <c:v>192.203125</c:v>
                </c:pt>
                <c:pt idx="632">
                  <c:v>186.4375</c:v>
                </c:pt>
                <c:pt idx="633">
                  <c:v>186.4375</c:v>
                </c:pt>
                <c:pt idx="634">
                  <c:v>183.9375</c:v>
                </c:pt>
                <c:pt idx="635">
                  <c:v>183.9375</c:v>
                </c:pt>
                <c:pt idx="636">
                  <c:v>183</c:v>
                </c:pt>
                <c:pt idx="637">
                  <c:v>183</c:v>
                </c:pt>
                <c:pt idx="638">
                  <c:v>183</c:v>
                </c:pt>
                <c:pt idx="639">
                  <c:v>184.875</c:v>
                </c:pt>
                <c:pt idx="640">
                  <c:v>184.875</c:v>
                </c:pt>
                <c:pt idx="641">
                  <c:v>184</c:v>
                </c:pt>
                <c:pt idx="642">
                  <c:v>184</c:v>
                </c:pt>
                <c:pt idx="643">
                  <c:v>184</c:v>
                </c:pt>
                <c:pt idx="644">
                  <c:v>185.75</c:v>
                </c:pt>
                <c:pt idx="645">
                  <c:v>185.75</c:v>
                </c:pt>
                <c:pt idx="646">
                  <c:v>185</c:v>
                </c:pt>
                <c:pt idx="647">
                  <c:v>185</c:v>
                </c:pt>
                <c:pt idx="648">
                  <c:v>185</c:v>
                </c:pt>
                <c:pt idx="649">
                  <c:v>186.5</c:v>
                </c:pt>
                <c:pt idx="650">
                  <c:v>186.5</c:v>
                </c:pt>
                <c:pt idx="651">
                  <c:v>186</c:v>
                </c:pt>
                <c:pt idx="652">
                  <c:v>186</c:v>
                </c:pt>
                <c:pt idx="653">
                  <c:v>186</c:v>
                </c:pt>
                <c:pt idx="654">
                  <c:v>187</c:v>
                </c:pt>
                <c:pt idx="655">
                  <c:v>187</c:v>
                </c:pt>
                <c:pt idx="656">
                  <c:v>187</c:v>
                </c:pt>
                <c:pt idx="657">
                  <c:v>186.5</c:v>
                </c:pt>
                <c:pt idx="658">
                  <c:v>186.5</c:v>
                </c:pt>
                <c:pt idx="659">
                  <c:v>185.75</c:v>
                </c:pt>
                <c:pt idx="660">
                  <c:v>185.75</c:v>
                </c:pt>
                <c:pt idx="661">
                  <c:v>184.875</c:v>
                </c:pt>
                <c:pt idx="662">
                  <c:v>184.875</c:v>
                </c:pt>
                <c:pt idx="663">
                  <c:v>183.9375</c:v>
                </c:pt>
                <c:pt idx="664">
                  <c:v>183.9375</c:v>
                </c:pt>
                <c:pt idx="665">
                  <c:v>188.9375</c:v>
                </c:pt>
                <c:pt idx="666">
                  <c:v>188.9375</c:v>
                </c:pt>
                <c:pt idx="667">
                  <c:v>188</c:v>
                </c:pt>
                <c:pt idx="668">
                  <c:v>188</c:v>
                </c:pt>
                <c:pt idx="669">
                  <c:v>188</c:v>
                </c:pt>
                <c:pt idx="670">
                  <c:v>189.875</c:v>
                </c:pt>
                <c:pt idx="671">
                  <c:v>189.875</c:v>
                </c:pt>
                <c:pt idx="672">
                  <c:v>189</c:v>
                </c:pt>
                <c:pt idx="673">
                  <c:v>189</c:v>
                </c:pt>
                <c:pt idx="674">
                  <c:v>189</c:v>
                </c:pt>
                <c:pt idx="675">
                  <c:v>190.75</c:v>
                </c:pt>
                <c:pt idx="676">
                  <c:v>190.75</c:v>
                </c:pt>
                <c:pt idx="677">
                  <c:v>190</c:v>
                </c:pt>
                <c:pt idx="678">
                  <c:v>190</c:v>
                </c:pt>
                <c:pt idx="679">
                  <c:v>190</c:v>
                </c:pt>
                <c:pt idx="680">
                  <c:v>191.5</c:v>
                </c:pt>
                <c:pt idx="681">
                  <c:v>191.5</c:v>
                </c:pt>
                <c:pt idx="682">
                  <c:v>191</c:v>
                </c:pt>
                <c:pt idx="683">
                  <c:v>191</c:v>
                </c:pt>
                <c:pt idx="684">
                  <c:v>191</c:v>
                </c:pt>
                <c:pt idx="685">
                  <c:v>192</c:v>
                </c:pt>
                <c:pt idx="686">
                  <c:v>192</c:v>
                </c:pt>
                <c:pt idx="687">
                  <c:v>192</c:v>
                </c:pt>
                <c:pt idx="688">
                  <c:v>191.5</c:v>
                </c:pt>
                <c:pt idx="689">
                  <c:v>191.5</c:v>
                </c:pt>
                <c:pt idx="690">
                  <c:v>190.75</c:v>
                </c:pt>
                <c:pt idx="691">
                  <c:v>190.75</c:v>
                </c:pt>
                <c:pt idx="692">
                  <c:v>189.875</c:v>
                </c:pt>
                <c:pt idx="693">
                  <c:v>189.875</c:v>
                </c:pt>
                <c:pt idx="694">
                  <c:v>188.9375</c:v>
                </c:pt>
                <c:pt idx="695">
                  <c:v>188.9375</c:v>
                </c:pt>
                <c:pt idx="696">
                  <c:v>186.4375</c:v>
                </c:pt>
                <c:pt idx="697">
                  <c:v>186.4375</c:v>
                </c:pt>
                <c:pt idx="698">
                  <c:v>197.96875</c:v>
                </c:pt>
                <c:pt idx="699">
                  <c:v>197.96875</c:v>
                </c:pt>
                <c:pt idx="700">
                  <c:v>195.25</c:v>
                </c:pt>
                <c:pt idx="701">
                  <c:v>195.25</c:v>
                </c:pt>
                <c:pt idx="702">
                  <c:v>193.75</c:v>
                </c:pt>
                <c:pt idx="703">
                  <c:v>193.75</c:v>
                </c:pt>
                <c:pt idx="704">
                  <c:v>193</c:v>
                </c:pt>
                <c:pt idx="705">
                  <c:v>193</c:v>
                </c:pt>
                <c:pt idx="706">
                  <c:v>193</c:v>
                </c:pt>
                <c:pt idx="707">
                  <c:v>194.5</c:v>
                </c:pt>
                <c:pt idx="708">
                  <c:v>194.5</c:v>
                </c:pt>
                <c:pt idx="709">
                  <c:v>194</c:v>
                </c:pt>
                <c:pt idx="710">
                  <c:v>194</c:v>
                </c:pt>
                <c:pt idx="711">
                  <c:v>194</c:v>
                </c:pt>
                <c:pt idx="712">
                  <c:v>195</c:v>
                </c:pt>
                <c:pt idx="713">
                  <c:v>195</c:v>
                </c:pt>
                <c:pt idx="714">
                  <c:v>195</c:v>
                </c:pt>
                <c:pt idx="715">
                  <c:v>194.5</c:v>
                </c:pt>
                <c:pt idx="716">
                  <c:v>194.5</c:v>
                </c:pt>
                <c:pt idx="717">
                  <c:v>193.75</c:v>
                </c:pt>
                <c:pt idx="718">
                  <c:v>193.75</c:v>
                </c:pt>
                <c:pt idx="719">
                  <c:v>196.75</c:v>
                </c:pt>
                <c:pt idx="720">
                  <c:v>196.75</c:v>
                </c:pt>
                <c:pt idx="721">
                  <c:v>196</c:v>
                </c:pt>
                <c:pt idx="722">
                  <c:v>196</c:v>
                </c:pt>
                <c:pt idx="723">
                  <c:v>196</c:v>
                </c:pt>
                <c:pt idx="724">
                  <c:v>197.5</c:v>
                </c:pt>
                <c:pt idx="725">
                  <c:v>197.5</c:v>
                </c:pt>
                <c:pt idx="726">
                  <c:v>197</c:v>
                </c:pt>
                <c:pt idx="727">
                  <c:v>197</c:v>
                </c:pt>
                <c:pt idx="728">
                  <c:v>197</c:v>
                </c:pt>
                <c:pt idx="729">
                  <c:v>198</c:v>
                </c:pt>
                <c:pt idx="730">
                  <c:v>198</c:v>
                </c:pt>
                <c:pt idx="731">
                  <c:v>198</c:v>
                </c:pt>
                <c:pt idx="732">
                  <c:v>197.5</c:v>
                </c:pt>
                <c:pt idx="733">
                  <c:v>197.5</c:v>
                </c:pt>
                <c:pt idx="734">
                  <c:v>196.75</c:v>
                </c:pt>
                <c:pt idx="735">
                  <c:v>196.75</c:v>
                </c:pt>
                <c:pt idx="736">
                  <c:v>195.25</c:v>
                </c:pt>
                <c:pt idx="737">
                  <c:v>195.25</c:v>
                </c:pt>
                <c:pt idx="738">
                  <c:v>200.6875</c:v>
                </c:pt>
                <c:pt idx="739">
                  <c:v>200.6875</c:v>
                </c:pt>
                <c:pt idx="740">
                  <c:v>199.5</c:v>
                </c:pt>
                <c:pt idx="741">
                  <c:v>199.5</c:v>
                </c:pt>
                <c:pt idx="742">
                  <c:v>199</c:v>
                </c:pt>
                <c:pt idx="743">
                  <c:v>199</c:v>
                </c:pt>
                <c:pt idx="744">
                  <c:v>199</c:v>
                </c:pt>
                <c:pt idx="745">
                  <c:v>200</c:v>
                </c:pt>
                <c:pt idx="746">
                  <c:v>200</c:v>
                </c:pt>
                <c:pt idx="747">
                  <c:v>200</c:v>
                </c:pt>
                <c:pt idx="748">
                  <c:v>199.5</c:v>
                </c:pt>
                <c:pt idx="749">
                  <c:v>199.5</c:v>
                </c:pt>
                <c:pt idx="750">
                  <c:v>201.875</c:v>
                </c:pt>
                <c:pt idx="751">
                  <c:v>201.875</c:v>
                </c:pt>
                <c:pt idx="752">
                  <c:v>201</c:v>
                </c:pt>
                <c:pt idx="753">
                  <c:v>201</c:v>
                </c:pt>
                <c:pt idx="754">
                  <c:v>201</c:v>
                </c:pt>
                <c:pt idx="755">
                  <c:v>202.75</c:v>
                </c:pt>
                <c:pt idx="756">
                  <c:v>202.75</c:v>
                </c:pt>
                <c:pt idx="757">
                  <c:v>202</c:v>
                </c:pt>
                <c:pt idx="758">
                  <c:v>202</c:v>
                </c:pt>
                <c:pt idx="759">
                  <c:v>202</c:v>
                </c:pt>
                <c:pt idx="760">
                  <c:v>203.5</c:v>
                </c:pt>
                <c:pt idx="761">
                  <c:v>203.5</c:v>
                </c:pt>
                <c:pt idx="762">
                  <c:v>203</c:v>
                </c:pt>
                <c:pt idx="763">
                  <c:v>203</c:v>
                </c:pt>
                <c:pt idx="764">
                  <c:v>203</c:v>
                </c:pt>
                <c:pt idx="765">
                  <c:v>204</c:v>
                </c:pt>
                <c:pt idx="766">
                  <c:v>204</c:v>
                </c:pt>
                <c:pt idx="767">
                  <c:v>204</c:v>
                </c:pt>
                <c:pt idx="768">
                  <c:v>203.5</c:v>
                </c:pt>
                <c:pt idx="769">
                  <c:v>203.5</c:v>
                </c:pt>
                <c:pt idx="770">
                  <c:v>202.75</c:v>
                </c:pt>
                <c:pt idx="771">
                  <c:v>202.75</c:v>
                </c:pt>
                <c:pt idx="772">
                  <c:v>201.875</c:v>
                </c:pt>
                <c:pt idx="773">
                  <c:v>201.875</c:v>
                </c:pt>
                <c:pt idx="774">
                  <c:v>200.6875</c:v>
                </c:pt>
                <c:pt idx="775">
                  <c:v>200.6875</c:v>
                </c:pt>
                <c:pt idx="776">
                  <c:v>197.96875</c:v>
                </c:pt>
                <c:pt idx="777">
                  <c:v>197.96875</c:v>
                </c:pt>
                <c:pt idx="778">
                  <c:v>192.203125</c:v>
                </c:pt>
                <c:pt idx="779">
                  <c:v>192.203125</c:v>
                </c:pt>
                <c:pt idx="780">
                  <c:v>211.1875</c:v>
                </c:pt>
                <c:pt idx="781">
                  <c:v>211.1875</c:v>
                </c:pt>
                <c:pt idx="782">
                  <c:v>205.5</c:v>
                </c:pt>
                <c:pt idx="783">
                  <c:v>205.5</c:v>
                </c:pt>
                <c:pt idx="784">
                  <c:v>205</c:v>
                </c:pt>
                <c:pt idx="785">
                  <c:v>205</c:v>
                </c:pt>
                <c:pt idx="786">
                  <c:v>205</c:v>
                </c:pt>
                <c:pt idx="787">
                  <c:v>206</c:v>
                </c:pt>
                <c:pt idx="788">
                  <c:v>206</c:v>
                </c:pt>
                <c:pt idx="789">
                  <c:v>206</c:v>
                </c:pt>
                <c:pt idx="790">
                  <c:v>205.5</c:v>
                </c:pt>
                <c:pt idx="791">
                  <c:v>205.5</c:v>
                </c:pt>
                <c:pt idx="792">
                  <c:v>216.875</c:v>
                </c:pt>
                <c:pt idx="793">
                  <c:v>216.875</c:v>
                </c:pt>
                <c:pt idx="794">
                  <c:v>210.59375</c:v>
                </c:pt>
                <c:pt idx="795">
                  <c:v>210.59375</c:v>
                </c:pt>
                <c:pt idx="796">
                  <c:v>207.9375</c:v>
                </c:pt>
                <c:pt idx="797">
                  <c:v>207.9375</c:v>
                </c:pt>
                <c:pt idx="798">
                  <c:v>207</c:v>
                </c:pt>
                <c:pt idx="799">
                  <c:v>207</c:v>
                </c:pt>
                <c:pt idx="800">
                  <c:v>207</c:v>
                </c:pt>
                <c:pt idx="801">
                  <c:v>208.875</c:v>
                </c:pt>
                <c:pt idx="802">
                  <c:v>208.875</c:v>
                </c:pt>
                <c:pt idx="803">
                  <c:v>208</c:v>
                </c:pt>
                <c:pt idx="804">
                  <c:v>208</c:v>
                </c:pt>
                <c:pt idx="805">
                  <c:v>208</c:v>
                </c:pt>
                <c:pt idx="806">
                  <c:v>209.75</c:v>
                </c:pt>
                <c:pt idx="807">
                  <c:v>209.75</c:v>
                </c:pt>
                <c:pt idx="808">
                  <c:v>209</c:v>
                </c:pt>
                <c:pt idx="809">
                  <c:v>209</c:v>
                </c:pt>
                <c:pt idx="810">
                  <c:v>209</c:v>
                </c:pt>
                <c:pt idx="811">
                  <c:v>210.5</c:v>
                </c:pt>
                <c:pt idx="812">
                  <c:v>210.5</c:v>
                </c:pt>
                <c:pt idx="813">
                  <c:v>210</c:v>
                </c:pt>
                <c:pt idx="814">
                  <c:v>210</c:v>
                </c:pt>
                <c:pt idx="815">
                  <c:v>210</c:v>
                </c:pt>
                <c:pt idx="816">
                  <c:v>211</c:v>
                </c:pt>
                <c:pt idx="817">
                  <c:v>211</c:v>
                </c:pt>
                <c:pt idx="818">
                  <c:v>211</c:v>
                </c:pt>
                <c:pt idx="819">
                  <c:v>210.5</c:v>
                </c:pt>
                <c:pt idx="820">
                  <c:v>210.5</c:v>
                </c:pt>
                <c:pt idx="821">
                  <c:v>209.75</c:v>
                </c:pt>
                <c:pt idx="822">
                  <c:v>209.75</c:v>
                </c:pt>
                <c:pt idx="823">
                  <c:v>208.875</c:v>
                </c:pt>
                <c:pt idx="824">
                  <c:v>208.875</c:v>
                </c:pt>
                <c:pt idx="825">
                  <c:v>207.9375</c:v>
                </c:pt>
                <c:pt idx="826">
                  <c:v>207.9375</c:v>
                </c:pt>
                <c:pt idx="827">
                  <c:v>213.25</c:v>
                </c:pt>
                <c:pt idx="828">
                  <c:v>213.25</c:v>
                </c:pt>
                <c:pt idx="829">
                  <c:v>212</c:v>
                </c:pt>
                <c:pt idx="830">
                  <c:v>212</c:v>
                </c:pt>
                <c:pt idx="831">
                  <c:v>212</c:v>
                </c:pt>
                <c:pt idx="832">
                  <c:v>214.5</c:v>
                </c:pt>
                <c:pt idx="833">
                  <c:v>214.5</c:v>
                </c:pt>
                <c:pt idx="834">
                  <c:v>213.5</c:v>
                </c:pt>
                <c:pt idx="835">
                  <c:v>213.5</c:v>
                </c:pt>
                <c:pt idx="836">
                  <c:v>213</c:v>
                </c:pt>
                <c:pt idx="837">
                  <c:v>213</c:v>
                </c:pt>
                <c:pt idx="838">
                  <c:v>213</c:v>
                </c:pt>
                <c:pt idx="839">
                  <c:v>214</c:v>
                </c:pt>
                <c:pt idx="840">
                  <c:v>214</c:v>
                </c:pt>
                <c:pt idx="841">
                  <c:v>214</c:v>
                </c:pt>
                <c:pt idx="842">
                  <c:v>213.5</c:v>
                </c:pt>
                <c:pt idx="843">
                  <c:v>213.5</c:v>
                </c:pt>
                <c:pt idx="844">
                  <c:v>215.5</c:v>
                </c:pt>
                <c:pt idx="845">
                  <c:v>215.5</c:v>
                </c:pt>
                <c:pt idx="846">
                  <c:v>215</c:v>
                </c:pt>
                <c:pt idx="847">
                  <c:v>215</c:v>
                </c:pt>
                <c:pt idx="848">
                  <c:v>215</c:v>
                </c:pt>
                <c:pt idx="849">
                  <c:v>216</c:v>
                </c:pt>
                <c:pt idx="850">
                  <c:v>216</c:v>
                </c:pt>
                <c:pt idx="851">
                  <c:v>216</c:v>
                </c:pt>
                <c:pt idx="852">
                  <c:v>215.5</c:v>
                </c:pt>
                <c:pt idx="853">
                  <c:v>215.5</c:v>
                </c:pt>
                <c:pt idx="854">
                  <c:v>214.5</c:v>
                </c:pt>
                <c:pt idx="855">
                  <c:v>214.5</c:v>
                </c:pt>
                <c:pt idx="856">
                  <c:v>213.25</c:v>
                </c:pt>
                <c:pt idx="857">
                  <c:v>213.25</c:v>
                </c:pt>
                <c:pt idx="858">
                  <c:v>210.59375</c:v>
                </c:pt>
                <c:pt idx="859">
                  <c:v>210.59375</c:v>
                </c:pt>
                <c:pt idx="860">
                  <c:v>223.15625</c:v>
                </c:pt>
                <c:pt idx="861">
                  <c:v>223.15625</c:v>
                </c:pt>
                <c:pt idx="862">
                  <c:v>219.6875</c:v>
                </c:pt>
                <c:pt idx="863">
                  <c:v>219.6875</c:v>
                </c:pt>
                <c:pt idx="864">
                  <c:v>217.75</c:v>
                </c:pt>
                <c:pt idx="865">
                  <c:v>217.75</c:v>
                </c:pt>
                <c:pt idx="866">
                  <c:v>217</c:v>
                </c:pt>
                <c:pt idx="867">
                  <c:v>217</c:v>
                </c:pt>
                <c:pt idx="868">
                  <c:v>217</c:v>
                </c:pt>
                <c:pt idx="869">
                  <c:v>218.5</c:v>
                </c:pt>
                <c:pt idx="870">
                  <c:v>218.5</c:v>
                </c:pt>
                <c:pt idx="871">
                  <c:v>218</c:v>
                </c:pt>
                <c:pt idx="872">
                  <c:v>218</c:v>
                </c:pt>
                <c:pt idx="873">
                  <c:v>218</c:v>
                </c:pt>
                <c:pt idx="874">
                  <c:v>219</c:v>
                </c:pt>
                <c:pt idx="875">
                  <c:v>219</c:v>
                </c:pt>
                <c:pt idx="876">
                  <c:v>219</c:v>
                </c:pt>
                <c:pt idx="877">
                  <c:v>218.5</c:v>
                </c:pt>
                <c:pt idx="878">
                  <c:v>218.5</c:v>
                </c:pt>
                <c:pt idx="879">
                  <c:v>217.75</c:v>
                </c:pt>
                <c:pt idx="880">
                  <c:v>217.75</c:v>
                </c:pt>
                <c:pt idx="881">
                  <c:v>221.625</c:v>
                </c:pt>
                <c:pt idx="882">
                  <c:v>221.625</c:v>
                </c:pt>
                <c:pt idx="883">
                  <c:v>220.5</c:v>
                </c:pt>
                <c:pt idx="884">
                  <c:v>220.5</c:v>
                </c:pt>
                <c:pt idx="885">
                  <c:v>220</c:v>
                </c:pt>
                <c:pt idx="886">
                  <c:v>220</c:v>
                </c:pt>
                <c:pt idx="887">
                  <c:v>220</c:v>
                </c:pt>
                <c:pt idx="888">
                  <c:v>221</c:v>
                </c:pt>
                <c:pt idx="889">
                  <c:v>221</c:v>
                </c:pt>
                <c:pt idx="890">
                  <c:v>221</c:v>
                </c:pt>
                <c:pt idx="891">
                  <c:v>220.5</c:v>
                </c:pt>
                <c:pt idx="892">
                  <c:v>220.5</c:v>
                </c:pt>
                <c:pt idx="893">
                  <c:v>222.75</c:v>
                </c:pt>
                <c:pt idx="894">
                  <c:v>222.75</c:v>
                </c:pt>
                <c:pt idx="895">
                  <c:v>222</c:v>
                </c:pt>
                <c:pt idx="896">
                  <c:v>222</c:v>
                </c:pt>
                <c:pt idx="897">
                  <c:v>222</c:v>
                </c:pt>
                <c:pt idx="898">
                  <c:v>223.5</c:v>
                </c:pt>
                <c:pt idx="899">
                  <c:v>223.5</c:v>
                </c:pt>
                <c:pt idx="900">
                  <c:v>223</c:v>
                </c:pt>
                <c:pt idx="901">
                  <c:v>223</c:v>
                </c:pt>
                <c:pt idx="902">
                  <c:v>223</c:v>
                </c:pt>
                <c:pt idx="903">
                  <c:v>224</c:v>
                </c:pt>
                <c:pt idx="904">
                  <c:v>224</c:v>
                </c:pt>
                <c:pt idx="905">
                  <c:v>224</c:v>
                </c:pt>
                <c:pt idx="906">
                  <c:v>223.5</c:v>
                </c:pt>
                <c:pt idx="907">
                  <c:v>223.5</c:v>
                </c:pt>
                <c:pt idx="908">
                  <c:v>222.75</c:v>
                </c:pt>
                <c:pt idx="909">
                  <c:v>222.75</c:v>
                </c:pt>
                <c:pt idx="910">
                  <c:v>221.625</c:v>
                </c:pt>
                <c:pt idx="911">
                  <c:v>221.625</c:v>
                </c:pt>
                <c:pt idx="912">
                  <c:v>219.6875</c:v>
                </c:pt>
                <c:pt idx="913">
                  <c:v>219.6875</c:v>
                </c:pt>
                <c:pt idx="914">
                  <c:v>226.625</c:v>
                </c:pt>
                <c:pt idx="915">
                  <c:v>226.625</c:v>
                </c:pt>
                <c:pt idx="916">
                  <c:v>225.5</c:v>
                </c:pt>
                <c:pt idx="917">
                  <c:v>225.5</c:v>
                </c:pt>
                <c:pt idx="918">
                  <c:v>225</c:v>
                </c:pt>
                <c:pt idx="919">
                  <c:v>225</c:v>
                </c:pt>
                <c:pt idx="920">
                  <c:v>225</c:v>
                </c:pt>
                <c:pt idx="921">
                  <c:v>226</c:v>
                </c:pt>
                <c:pt idx="922">
                  <c:v>226</c:v>
                </c:pt>
                <c:pt idx="923">
                  <c:v>226</c:v>
                </c:pt>
                <c:pt idx="924">
                  <c:v>225.5</c:v>
                </c:pt>
                <c:pt idx="925">
                  <c:v>225.5</c:v>
                </c:pt>
                <c:pt idx="926">
                  <c:v>227.75</c:v>
                </c:pt>
                <c:pt idx="927">
                  <c:v>227.75</c:v>
                </c:pt>
                <c:pt idx="928">
                  <c:v>227</c:v>
                </c:pt>
                <c:pt idx="929">
                  <c:v>227</c:v>
                </c:pt>
                <c:pt idx="930">
                  <c:v>227</c:v>
                </c:pt>
                <c:pt idx="931">
                  <c:v>228.5</c:v>
                </c:pt>
                <c:pt idx="932">
                  <c:v>228.5</c:v>
                </c:pt>
                <c:pt idx="933">
                  <c:v>228</c:v>
                </c:pt>
                <c:pt idx="934">
                  <c:v>228</c:v>
                </c:pt>
                <c:pt idx="935">
                  <c:v>228</c:v>
                </c:pt>
                <c:pt idx="936">
                  <c:v>229</c:v>
                </c:pt>
                <c:pt idx="937">
                  <c:v>229</c:v>
                </c:pt>
                <c:pt idx="938">
                  <c:v>229</c:v>
                </c:pt>
                <c:pt idx="939">
                  <c:v>228.5</c:v>
                </c:pt>
                <c:pt idx="940">
                  <c:v>228.5</c:v>
                </c:pt>
                <c:pt idx="941">
                  <c:v>227.75</c:v>
                </c:pt>
                <c:pt idx="942">
                  <c:v>227.75</c:v>
                </c:pt>
                <c:pt idx="943">
                  <c:v>226.625</c:v>
                </c:pt>
                <c:pt idx="944">
                  <c:v>226.625</c:v>
                </c:pt>
                <c:pt idx="945">
                  <c:v>223.15625</c:v>
                </c:pt>
                <c:pt idx="946">
                  <c:v>223.15625</c:v>
                </c:pt>
                <c:pt idx="947">
                  <c:v>216.875</c:v>
                </c:pt>
                <c:pt idx="948">
                  <c:v>216.875</c:v>
                </c:pt>
                <c:pt idx="949">
                  <c:v>211.1875</c:v>
                </c:pt>
                <c:pt idx="950">
                  <c:v>211.1875</c:v>
                </c:pt>
                <c:pt idx="951">
                  <c:v>201.6953125</c:v>
                </c:pt>
                <c:pt idx="952">
                  <c:v>201.6953125</c:v>
                </c:pt>
                <c:pt idx="953">
                  <c:v>188.4375</c:v>
                </c:pt>
                <c:pt idx="954">
                  <c:v>188.4375</c:v>
                </c:pt>
                <c:pt idx="955">
                  <c:v>174.619140625</c:v>
                </c:pt>
                <c:pt idx="956">
                  <c:v>174.619140625</c:v>
                </c:pt>
                <c:pt idx="957">
                  <c:v>149.622802734375</c:v>
                </c:pt>
                <c:pt idx="958">
                  <c:v>149.622802734375</c:v>
                </c:pt>
                <c:pt idx="959">
                  <c:v>123.5809326171875</c:v>
                </c:pt>
              </c:numCache>
            </c:numRef>
          </c:xVal>
          <c:yVal>
            <c:numRef>
              <c:f>XLSTAT_20220714_135157_1_HID!$B$636:$B$1595</c:f>
              <c:numCache>
                <c:formatCode>0.000</c:formatCode>
                <c:ptCount val="960"/>
                <c:pt idx="0">
                  <c:v>31.974556149556644</c:v>
                </c:pt>
                <c:pt idx="1">
                  <c:v>31.974556149556644</c:v>
                </c:pt>
                <c:pt idx="2">
                  <c:v>7.9303820549242401</c:v>
                </c:pt>
                <c:pt idx="3">
                  <c:v>7.9303820549242401</c:v>
                </c:pt>
                <c:pt idx="4">
                  <c:v>1.2675939354166663</c:v>
                </c:pt>
                <c:pt idx="5">
                  <c:v>1.2675939354166663</c:v>
                </c:pt>
                <c:pt idx="6">
                  <c:v>0</c:v>
                </c:pt>
                <c:pt idx="7">
                  <c:v>1.2675939354166663</c:v>
                </c:pt>
                <c:pt idx="8">
                  <c:v>1.2675939354166663</c:v>
                </c:pt>
                <c:pt idx="9">
                  <c:v>0.57993002812500016</c:v>
                </c:pt>
                <c:pt idx="10">
                  <c:v>0.57993002812500016</c:v>
                </c:pt>
                <c:pt idx="11">
                  <c:v>0</c:v>
                </c:pt>
                <c:pt idx="12">
                  <c:v>0.57993002812500016</c:v>
                </c:pt>
                <c:pt idx="13">
                  <c:v>0.57993002812500016</c:v>
                </c:pt>
                <c:pt idx="14">
                  <c:v>0.23351304687499994</c:v>
                </c:pt>
                <c:pt idx="15">
                  <c:v>0.23351304687499994</c:v>
                </c:pt>
                <c:pt idx="16">
                  <c:v>0</c:v>
                </c:pt>
                <c:pt idx="17">
                  <c:v>0.23351304687499994</c:v>
                </c:pt>
                <c:pt idx="18">
                  <c:v>0.23351304687499994</c:v>
                </c:pt>
                <c:pt idx="19">
                  <c:v>0.11586937500000005</c:v>
                </c:pt>
                <c:pt idx="20">
                  <c:v>0.11586937500000005</c:v>
                </c:pt>
                <c:pt idx="21">
                  <c:v>0</c:v>
                </c:pt>
                <c:pt idx="22">
                  <c:v>0.11586937500000005</c:v>
                </c:pt>
                <c:pt idx="23">
                  <c:v>0.11586937500000005</c:v>
                </c:pt>
                <c:pt idx="24">
                  <c:v>5.45000000000001E-4</c:v>
                </c:pt>
                <c:pt idx="25">
                  <c:v>5.45000000000001E-4</c:v>
                </c:pt>
                <c:pt idx="26">
                  <c:v>0</c:v>
                </c:pt>
                <c:pt idx="27">
                  <c:v>5.45000000000001E-4</c:v>
                </c:pt>
                <c:pt idx="28">
                  <c:v>5.45000000000001E-4</c:v>
                </c:pt>
                <c:pt idx="29">
                  <c:v>0</c:v>
                </c:pt>
                <c:pt idx="30">
                  <c:v>5.45000000000001E-4</c:v>
                </c:pt>
                <c:pt idx="31">
                  <c:v>5.45000000000001E-4</c:v>
                </c:pt>
                <c:pt idx="32">
                  <c:v>0.11586937500000005</c:v>
                </c:pt>
                <c:pt idx="33">
                  <c:v>0.11586937500000005</c:v>
                </c:pt>
                <c:pt idx="34">
                  <c:v>0.23351304687499994</c:v>
                </c:pt>
                <c:pt idx="35">
                  <c:v>0.23351304687499994</c:v>
                </c:pt>
                <c:pt idx="36">
                  <c:v>0.57993002812500016</c:v>
                </c:pt>
                <c:pt idx="37">
                  <c:v>0.57993002812500016</c:v>
                </c:pt>
                <c:pt idx="38">
                  <c:v>1.2675939354166663</c:v>
                </c:pt>
                <c:pt idx="39">
                  <c:v>1.2675939354166663</c:v>
                </c:pt>
                <c:pt idx="40">
                  <c:v>7.9303820549242401</c:v>
                </c:pt>
                <c:pt idx="41">
                  <c:v>7.9303820549242401</c:v>
                </c:pt>
                <c:pt idx="42">
                  <c:v>1.5071767323717948</c:v>
                </c:pt>
                <c:pt idx="43">
                  <c:v>1.5071767323717948</c:v>
                </c:pt>
                <c:pt idx="44">
                  <c:v>0.23494366666666661</c:v>
                </c:pt>
                <c:pt idx="45">
                  <c:v>0.23494366666666661</c:v>
                </c:pt>
                <c:pt idx="46">
                  <c:v>0</c:v>
                </c:pt>
                <c:pt idx="47">
                  <c:v>0.23494366666666661</c:v>
                </c:pt>
                <c:pt idx="48">
                  <c:v>0.23494366666666661</c:v>
                </c:pt>
                <c:pt idx="49">
                  <c:v>5.6878999999999971E-2</c:v>
                </c:pt>
                <c:pt idx="50">
                  <c:v>5.6878999999999971E-2</c:v>
                </c:pt>
                <c:pt idx="51">
                  <c:v>0</c:v>
                </c:pt>
                <c:pt idx="52">
                  <c:v>5.6878999999999971E-2</c:v>
                </c:pt>
                <c:pt idx="53">
                  <c:v>5.6878999999999971E-2</c:v>
                </c:pt>
                <c:pt idx="54">
                  <c:v>0</c:v>
                </c:pt>
                <c:pt idx="55">
                  <c:v>5.6878999999999971E-2</c:v>
                </c:pt>
                <c:pt idx="56">
                  <c:v>5.6878999999999971E-2</c:v>
                </c:pt>
                <c:pt idx="57">
                  <c:v>0.23494366666666661</c:v>
                </c:pt>
                <c:pt idx="58">
                  <c:v>0.23494366666666661</c:v>
                </c:pt>
                <c:pt idx="59">
                  <c:v>1.5071767323717948</c:v>
                </c:pt>
                <c:pt idx="60">
                  <c:v>1.5071767323717948</c:v>
                </c:pt>
                <c:pt idx="61">
                  <c:v>1.4466258051282048</c:v>
                </c:pt>
                <c:pt idx="62">
                  <c:v>1.4466258051282048</c:v>
                </c:pt>
                <c:pt idx="63">
                  <c:v>0.59332883333333331</c:v>
                </c:pt>
                <c:pt idx="64">
                  <c:v>0.59332883333333331</c:v>
                </c:pt>
                <c:pt idx="65">
                  <c:v>0</c:v>
                </c:pt>
                <c:pt idx="66">
                  <c:v>0.59332883333333331</c:v>
                </c:pt>
                <c:pt idx="67">
                  <c:v>0.59332883333333331</c:v>
                </c:pt>
                <c:pt idx="68">
                  <c:v>0.10612650000000005</c:v>
                </c:pt>
                <c:pt idx="69">
                  <c:v>0.10612650000000005</c:v>
                </c:pt>
                <c:pt idx="70">
                  <c:v>0</c:v>
                </c:pt>
                <c:pt idx="71">
                  <c:v>0.10612650000000005</c:v>
                </c:pt>
                <c:pt idx="72">
                  <c:v>0.10612650000000005</c:v>
                </c:pt>
                <c:pt idx="73">
                  <c:v>0</c:v>
                </c:pt>
                <c:pt idx="74">
                  <c:v>0.10612650000000005</c:v>
                </c:pt>
                <c:pt idx="75">
                  <c:v>0.10612650000000005</c:v>
                </c:pt>
                <c:pt idx="76">
                  <c:v>0.59332883333333331</c:v>
                </c:pt>
                <c:pt idx="77">
                  <c:v>0.59332883333333331</c:v>
                </c:pt>
                <c:pt idx="78">
                  <c:v>1.4466258051282048</c:v>
                </c:pt>
                <c:pt idx="79">
                  <c:v>1.4466258051282048</c:v>
                </c:pt>
                <c:pt idx="80">
                  <c:v>1.0085583047619044</c:v>
                </c:pt>
                <c:pt idx="81">
                  <c:v>1.0085583047619044</c:v>
                </c:pt>
                <c:pt idx="82">
                  <c:v>0.31640476190476202</c:v>
                </c:pt>
                <c:pt idx="83">
                  <c:v>0.31640476190476202</c:v>
                </c:pt>
                <c:pt idx="84">
                  <c:v>0.1037561666666667</c:v>
                </c:pt>
                <c:pt idx="85">
                  <c:v>0.1037561666666667</c:v>
                </c:pt>
                <c:pt idx="86">
                  <c:v>0</c:v>
                </c:pt>
                <c:pt idx="87">
                  <c:v>0.1037561666666667</c:v>
                </c:pt>
                <c:pt idx="88">
                  <c:v>0.1037561666666667</c:v>
                </c:pt>
                <c:pt idx="89">
                  <c:v>3.8224500000000029E-2</c:v>
                </c:pt>
                <c:pt idx="90">
                  <c:v>3.8224500000000029E-2</c:v>
                </c:pt>
                <c:pt idx="91">
                  <c:v>0</c:v>
                </c:pt>
                <c:pt idx="92">
                  <c:v>3.8224500000000029E-2</c:v>
                </c:pt>
                <c:pt idx="93">
                  <c:v>3.8224500000000029E-2</c:v>
                </c:pt>
                <c:pt idx="94">
                  <c:v>0</c:v>
                </c:pt>
                <c:pt idx="95">
                  <c:v>3.8224500000000029E-2</c:v>
                </c:pt>
                <c:pt idx="96">
                  <c:v>3.8224500000000029E-2</c:v>
                </c:pt>
                <c:pt idx="97">
                  <c:v>0.1037561666666667</c:v>
                </c:pt>
                <c:pt idx="98">
                  <c:v>0.1037561666666667</c:v>
                </c:pt>
                <c:pt idx="99">
                  <c:v>0.31640476190476202</c:v>
                </c:pt>
                <c:pt idx="100">
                  <c:v>0.31640476190476202</c:v>
                </c:pt>
                <c:pt idx="101">
                  <c:v>0.187116</c:v>
                </c:pt>
                <c:pt idx="102">
                  <c:v>0.187116</c:v>
                </c:pt>
                <c:pt idx="103">
                  <c:v>0</c:v>
                </c:pt>
                <c:pt idx="104">
                  <c:v>0</c:v>
                </c:pt>
                <c:pt idx="105">
                  <c:v>0</c:v>
                </c:pt>
                <c:pt idx="106">
                  <c:v>0</c:v>
                </c:pt>
                <c:pt idx="107">
                  <c:v>0</c:v>
                </c:pt>
                <c:pt idx="108">
                  <c:v>0</c:v>
                </c:pt>
                <c:pt idx="109">
                  <c:v>0</c:v>
                </c:pt>
                <c:pt idx="110">
                  <c:v>0</c:v>
                </c:pt>
                <c:pt idx="111">
                  <c:v>0.187116</c:v>
                </c:pt>
                <c:pt idx="112">
                  <c:v>0.187116</c:v>
                </c:pt>
                <c:pt idx="113">
                  <c:v>6.0026000000000017E-2</c:v>
                </c:pt>
                <c:pt idx="114">
                  <c:v>6.0026000000000017E-2</c:v>
                </c:pt>
                <c:pt idx="115">
                  <c:v>0</c:v>
                </c:pt>
                <c:pt idx="116">
                  <c:v>6.0026000000000017E-2</c:v>
                </c:pt>
                <c:pt idx="117">
                  <c:v>6.0026000000000017E-2</c:v>
                </c:pt>
                <c:pt idx="118">
                  <c:v>0</c:v>
                </c:pt>
                <c:pt idx="119">
                  <c:v>6.0026000000000017E-2</c:v>
                </c:pt>
                <c:pt idx="120">
                  <c:v>6.0026000000000017E-2</c:v>
                </c:pt>
                <c:pt idx="121">
                  <c:v>0.187116</c:v>
                </c:pt>
                <c:pt idx="122">
                  <c:v>0.187116</c:v>
                </c:pt>
                <c:pt idx="123">
                  <c:v>0.31640476190476202</c:v>
                </c:pt>
                <c:pt idx="124">
                  <c:v>0.31640476190476202</c:v>
                </c:pt>
                <c:pt idx="125">
                  <c:v>1.0085583047619044</c:v>
                </c:pt>
                <c:pt idx="126">
                  <c:v>1.0085583047619044</c:v>
                </c:pt>
                <c:pt idx="127">
                  <c:v>0.43802166666666659</c:v>
                </c:pt>
                <c:pt idx="128">
                  <c:v>0.43802166666666659</c:v>
                </c:pt>
                <c:pt idx="129">
                  <c:v>0</c:v>
                </c:pt>
                <c:pt idx="130">
                  <c:v>0.43802166666666659</c:v>
                </c:pt>
                <c:pt idx="131">
                  <c:v>0.43802166666666659</c:v>
                </c:pt>
                <c:pt idx="132">
                  <c:v>0.19967699999999994</c:v>
                </c:pt>
                <c:pt idx="133">
                  <c:v>0.19967699999999994</c:v>
                </c:pt>
                <c:pt idx="134">
                  <c:v>0</c:v>
                </c:pt>
                <c:pt idx="135">
                  <c:v>0.19967699999999994</c:v>
                </c:pt>
                <c:pt idx="136">
                  <c:v>0.19967699999999994</c:v>
                </c:pt>
                <c:pt idx="137">
                  <c:v>0</c:v>
                </c:pt>
                <c:pt idx="138">
                  <c:v>0.19967699999999994</c:v>
                </c:pt>
                <c:pt idx="139">
                  <c:v>0.19967699999999994</c:v>
                </c:pt>
                <c:pt idx="140">
                  <c:v>0.43802166666666659</c:v>
                </c:pt>
                <c:pt idx="141">
                  <c:v>0.43802166666666659</c:v>
                </c:pt>
                <c:pt idx="142">
                  <c:v>1.0085583047619044</c:v>
                </c:pt>
                <c:pt idx="143">
                  <c:v>1.0085583047619044</c:v>
                </c:pt>
                <c:pt idx="144">
                  <c:v>1.4466258051282048</c:v>
                </c:pt>
                <c:pt idx="145">
                  <c:v>1.4466258051282048</c:v>
                </c:pt>
                <c:pt idx="146">
                  <c:v>1.5071767323717948</c:v>
                </c:pt>
                <c:pt idx="147">
                  <c:v>1.5071767323717948</c:v>
                </c:pt>
                <c:pt idx="148">
                  <c:v>7.9303820549242401</c:v>
                </c:pt>
                <c:pt idx="149">
                  <c:v>7.9303820549242401</c:v>
                </c:pt>
                <c:pt idx="150">
                  <c:v>31.974556149556644</c:v>
                </c:pt>
                <c:pt idx="151">
                  <c:v>31.974556149556644</c:v>
                </c:pt>
                <c:pt idx="152">
                  <c:v>20.807246265261107</c:v>
                </c:pt>
                <c:pt idx="153">
                  <c:v>20.807246265261107</c:v>
                </c:pt>
                <c:pt idx="154">
                  <c:v>4.9908298160036004</c:v>
                </c:pt>
                <c:pt idx="155">
                  <c:v>4.9908298160036004</c:v>
                </c:pt>
                <c:pt idx="156">
                  <c:v>0</c:v>
                </c:pt>
                <c:pt idx="157">
                  <c:v>4.9908298160036004</c:v>
                </c:pt>
                <c:pt idx="158">
                  <c:v>4.9908298160036004</c:v>
                </c:pt>
                <c:pt idx="159">
                  <c:v>3.1443618145156913</c:v>
                </c:pt>
                <c:pt idx="160">
                  <c:v>3.1443618145156913</c:v>
                </c:pt>
                <c:pt idx="161">
                  <c:v>2.1412615385974014</c:v>
                </c:pt>
                <c:pt idx="162">
                  <c:v>2.1412615385974014</c:v>
                </c:pt>
                <c:pt idx="163">
                  <c:v>0.69870744285714248</c:v>
                </c:pt>
                <c:pt idx="164">
                  <c:v>0.69870744285714248</c:v>
                </c:pt>
                <c:pt idx="165">
                  <c:v>0.30175649999999982</c:v>
                </c:pt>
                <c:pt idx="166">
                  <c:v>0.30175649999999982</c:v>
                </c:pt>
                <c:pt idx="167">
                  <c:v>0</c:v>
                </c:pt>
                <c:pt idx="168">
                  <c:v>0.30175649999999982</c:v>
                </c:pt>
                <c:pt idx="169">
                  <c:v>0.30175649999999982</c:v>
                </c:pt>
                <c:pt idx="170">
                  <c:v>0</c:v>
                </c:pt>
                <c:pt idx="171">
                  <c:v>0.30175649999999982</c:v>
                </c:pt>
                <c:pt idx="172">
                  <c:v>0.30175649999999982</c:v>
                </c:pt>
                <c:pt idx="173">
                  <c:v>0.69870744285714248</c:v>
                </c:pt>
                <c:pt idx="174">
                  <c:v>0.69870744285714248</c:v>
                </c:pt>
                <c:pt idx="175">
                  <c:v>0.31620253333333331</c:v>
                </c:pt>
                <c:pt idx="176">
                  <c:v>0.31620253333333331</c:v>
                </c:pt>
                <c:pt idx="177">
                  <c:v>9.014999999999998E-2</c:v>
                </c:pt>
                <c:pt idx="178">
                  <c:v>9.014999999999998E-2</c:v>
                </c:pt>
                <c:pt idx="179">
                  <c:v>0</c:v>
                </c:pt>
                <c:pt idx="180">
                  <c:v>9.014999999999998E-2</c:v>
                </c:pt>
                <c:pt idx="181">
                  <c:v>9.014999999999998E-2</c:v>
                </c:pt>
                <c:pt idx="182">
                  <c:v>0</c:v>
                </c:pt>
                <c:pt idx="183">
                  <c:v>9.014999999999998E-2</c:v>
                </c:pt>
                <c:pt idx="184">
                  <c:v>9.014999999999998E-2</c:v>
                </c:pt>
                <c:pt idx="185">
                  <c:v>0.31620253333333331</c:v>
                </c:pt>
                <c:pt idx="186">
                  <c:v>0.31620253333333331</c:v>
                </c:pt>
                <c:pt idx="187">
                  <c:v>0.18572666666666654</c:v>
                </c:pt>
                <c:pt idx="188">
                  <c:v>0.18572666666666654</c:v>
                </c:pt>
                <c:pt idx="189">
                  <c:v>0</c:v>
                </c:pt>
                <c:pt idx="190">
                  <c:v>0.18572666666666654</c:v>
                </c:pt>
                <c:pt idx="191">
                  <c:v>0.18572666666666654</c:v>
                </c:pt>
                <c:pt idx="192">
                  <c:v>9.6473999999999935E-2</c:v>
                </c:pt>
                <c:pt idx="193">
                  <c:v>9.6473999999999935E-2</c:v>
                </c:pt>
                <c:pt idx="194">
                  <c:v>0</c:v>
                </c:pt>
                <c:pt idx="195">
                  <c:v>9.6473999999999935E-2</c:v>
                </c:pt>
                <c:pt idx="196">
                  <c:v>9.6473999999999935E-2</c:v>
                </c:pt>
                <c:pt idx="197">
                  <c:v>0</c:v>
                </c:pt>
                <c:pt idx="198">
                  <c:v>9.6473999999999935E-2</c:v>
                </c:pt>
                <c:pt idx="199">
                  <c:v>9.6473999999999935E-2</c:v>
                </c:pt>
                <c:pt idx="200">
                  <c:v>0.18572666666666654</c:v>
                </c:pt>
                <c:pt idx="201">
                  <c:v>0.18572666666666654</c:v>
                </c:pt>
                <c:pt idx="202">
                  <c:v>0.31620253333333331</c:v>
                </c:pt>
                <c:pt idx="203">
                  <c:v>0.31620253333333331</c:v>
                </c:pt>
                <c:pt idx="204">
                  <c:v>0.69870744285714248</c:v>
                </c:pt>
                <c:pt idx="205">
                  <c:v>0.69870744285714248</c:v>
                </c:pt>
                <c:pt idx="206">
                  <c:v>2.1412615385974014</c:v>
                </c:pt>
                <c:pt idx="207">
                  <c:v>2.1412615385974014</c:v>
                </c:pt>
                <c:pt idx="208">
                  <c:v>1.7323893080000003</c:v>
                </c:pt>
                <c:pt idx="209">
                  <c:v>1.7323893080000003</c:v>
                </c:pt>
                <c:pt idx="210">
                  <c:v>0.43194228488888897</c:v>
                </c:pt>
                <c:pt idx="211">
                  <c:v>0.43194228488888897</c:v>
                </c:pt>
                <c:pt idx="212">
                  <c:v>0</c:v>
                </c:pt>
                <c:pt idx="213">
                  <c:v>0.43194228488888897</c:v>
                </c:pt>
                <c:pt idx="214">
                  <c:v>0.43194228488888897</c:v>
                </c:pt>
                <c:pt idx="215">
                  <c:v>0.30796907111111094</c:v>
                </c:pt>
                <c:pt idx="216">
                  <c:v>0.30796907111111094</c:v>
                </c:pt>
                <c:pt idx="217">
                  <c:v>0.11615300000000002</c:v>
                </c:pt>
                <c:pt idx="218">
                  <c:v>0.11615300000000002</c:v>
                </c:pt>
                <c:pt idx="219">
                  <c:v>0</c:v>
                </c:pt>
                <c:pt idx="220">
                  <c:v>0.11615300000000002</c:v>
                </c:pt>
                <c:pt idx="221">
                  <c:v>0.11615300000000002</c:v>
                </c:pt>
                <c:pt idx="222">
                  <c:v>0</c:v>
                </c:pt>
                <c:pt idx="223">
                  <c:v>0.11615300000000002</c:v>
                </c:pt>
                <c:pt idx="224">
                  <c:v>0.11615300000000002</c:v>
                </c:pt>
                <c:pt idx="225">
                  <c:v>0.30796907111111094</c:v>
                </c:pt>
                <c:pt idx="226">
                  <c:v>0.30796907111111094</c:v>
                </c:pt>
                <c:pt idx="227">
                  <c:v>0.21306615333333323</c:v>
                </c:pt>
                <c:pt idx="228">
                  <c:v>0.21306615333333323</c:v>
                </c:pt>
                <c:pt idx="229">
                  <c:v>0</c:v>
                </c:pt>
                <c:pt idx="230">
                  <c:v>0.21306615333333323</c:v>
                </c:pt>
                <c:pt idx="231">
                  <c:v>0.21306615333333323</c:v>
                </c:pt>
                <c:pt idx="232">
                  <c:v>0.15047008666666653</c:v>
                </c:pt>
                <c:pt idx="233">
                  <c:v>0.15047008666666653</c:v>
                </c:pt>
                <c:pt idx="234">
                  <c:v>9.5073660000000004E-2</c:v>
                </c:pt>
                <c:pt idx="235">
                  <c:v>9.5073660000000004E-2</c:v>
                </c:pt>
                <c:pt idx="236">
                  <c:v>2.8005999999999972E-2</c:v>
                </c:pt>
                <c:pt idx="237">
                  <c:v>2.8005999999999972E-2</c:v>
                </c:pt>
                <c:pt idx="238">
                  <c:v>0</c:v>
                </c:pt>
                <c:pt idx="239">
                  <c:v>2.8005999999999972E-2</c:v>
                </c:pt>
                <c:pt idx="240">
                  <c:v>2.8005999999999972E-2</c:v>
                </c:pt>
                <c:pt idx="241">
                  <c:v>0</c:v>
                </c:pt>
                <c:pt idx="242">
                  <c:v>2.8005999999999972E-2</c:v>
                </c:pt>
                <c:pt idx="243">
                  <c:v>2.8005999999999972E-2</c:v>
                </c:pt>
                <c:pt idx="244">
                  <c:v>9.5073660000000004E-2</c:v>
                </c:pt>
                <c:pt idx="245">
                  <c:v>9.5073660000000004E-2</c:v>
                </c:pt>
                <c:pt idx="246">
                  <c:v>6.2144919999999985E-2</c:v>
                </c:pt>
                <c:pt idx="247">
                  <c:v>6.2144919999999985E-2</c:v>
                </c:pt>
                <c:pt idx="248">
                  <c:v>0</c:v>
                </c:pt>
                <c:pt idx="249">
                  <c:v>6.2144919999999985E-2</c:v>
                </c:pt>
                <c:pt idx="250">
                  <c:v>6.2144919999999985E-2</c:v>
                </c:pt>
                <c:pt idx="251">
                  <c:v>0</c:v>
                </c:pt>
                <c:pt idx="252">
                  <c:v>6.2144919999999985E-2</c:v>
                </c:pt>
                <c:pt idx="253">
                  <c:v>6.2144919999999985E-2</c:v>
                </c:pt>
                <c:pt idx="254">
                  <c:v>9.5073660000000004E-2</c:v>
                </c:pt>
                <c:pt idx="255">
                  <c:v>9.5073660000000004E-2</c:v>
                </c:pt>
                <c:pt idx="256">
                  <c:v>0.15047008666666653</c:v>
                </c:pt>
                <c:pt idx="257">
                  <c:v>0.15047008666666653</c:v>
                </c:pt>
                <c:pt idx="258">
                  <c:v>0.10133550000000001</c:v>
                </c:pt>
                <c:pt idx="259">
                  <c:v>0.10133550000000001</c:v>
                </c:pt>
                <c:pt idx="260">
                  <c:v>0</c:v>
                </c:pt>
                <c:pt idx="261">
                  <c:v>0.10133550000000001</c:v>
                </c:pt>
                <c:pt idx="262">
                  <c:v>0.10133550000000001</c:v>
                </c:pt>
                <c:pt idx="263">
                  <c:v>0</c:v>
                </c:pt>
                <c:pt idx="264">
                  <c:v>0.10133550000000001</c:v>
                </c:pt>
                <c:pt idx="265">
                  <c:v>0.10133550000000001</c:v>
                </c:pt>
                <c:pt idx="266">
                  <c:v>0.15047008666666653</c:v>
                </c:pt>
                <c:pt idx="267">
                  <c:v>0.15047008666666653</c:v>
                </c:pt>
                <c:pt idx="268">
                  <c:v>0.21306615333333323</c:v>
                </c:pt>
                <c:pt idx="269">
                  <c:v>0.21306615333333323</c:v>
                </c:pt>
                <c:pt idx="270">
                  <c:v>0.30796907111111094</c:v>
                </c:pt>
                <c:pt idx="271">
                  <c:v>0.30796907111111094</c:v>
                </c:pt>
                <c:pt idx="272">
                  <c:v>0.43194228488888897</c:v>
                </c:pt>
                <c:pt idx="273">
                  <c:v>0.43194228488888897</c:v>
                </c:pt>
                <c:pt idx="274">
                  <c:v>1.7323893080000003</c:v>
                </c:pt>
                <c:pt idx="275">
                  <c:v>1.7323893080000003</c:v>
                </c:pt>
                <c:pt idx="276">
                  <c:v>0.98621584999999956</c:v>
                </c:pt>
                <c:pt idx="277">
                  <c:v>0.98621584999999956</c:v>
                </c:pt>
                <c:pt idx="278">
                  <c:v>0</c:v>
                </c:pt>
                <c:pt idx="279">
                  <c:v>0.98621584999999956</c:v>
                </c:pt>
                <c:pt idx="280">
                  <c:v>0.98621584999999956</c:v>
                </c:pt>
                <c:pt idx="281">
                  <c:v>0.2856004166666668</c:v>
                </c:pt>
                <c:pt idx="282">
                  <c:v>0.2856004166666668</c:v>
                </c:pt>
                <c:pt idx="283">
                  <c:v>0</c:v>
                </c:pt>
                <c:pt idx="284">
                  <c:v>0.2856004166666668</c:v>
                </c:pt>
                <c:pt idx="285">
                  <c:v>0.2856004166666668</c:v>
                </c:pt>
                <c:pt idx="286">
                  <c:v>0.19281633333333331</c:v>
                </c:pt>
                <c:pt idx="287">
                  <c:v>0.19281633333333331</c:v>
                </c:pt>
                <c:pt idx="288">
                  <c:v>0</c:v>
                </c:pt>
                <c:pt idx="289">
                  <c:v>0.19281633333333331</c:v>
                </c:pt>
                <c:pt idx="290">
                  <c:v>0.19281633333333331</c:v>
                </c:pt>
                <c:pt idx="291">
                  <c:v>9.6702999999999956E-2</c:v>
                </c:pt>
                <c:pt idx="292">
                  <c:v>9.6702999999999956E-2</c:v>
                </c:pt>
                <c:pt idx="293">
                  <c:v>0</c:v>
                </c:pt>
                <c:pt idx="294">
                  <c:v>9.6702999999999956E-2</c:v>
                </c:pt>
                <c:pt idx="295">
                  <c:v>9.6702999999999956E-2</c:v>
                </c:pt>
                <c:pt idx="296">
                  <c:v>0</c:v>
                </c:pt>
                <c:pt idx="297">
                  <c:v>9.6702999999999956E-2</c:v>
                </c:pt>
                <c:pt idx="298">
                  <c:v>9.6702999999999956E-2</c:v>
                </c:pt>
                <c:pt idx="299">
                  <c:v>0.19281633333333331</c:v>
                </c:pt>
                <c:pt idx="300">
                  <c:v>0.19281633333333331</c:v>
                </c:pt>
                <c:pt idx="301">
                  <c:v>0.2856004166666668</c:v>
                </c:pt>
                <c:pt idx="302">
                  <c:v>0.2856004166666668</c:v>
                </c:pt>
                <c:pt idx="303">
                  <c:v>0.98621584999999956</c:v>
                </c:pt>
                <c:pt idx="304">
                  <c:v>0.98621584999999956</c:v>
                </c:pt>
                <c:pt idx="305">
                  <c:v>1.7323893080000003</c:v>
                </c:pt>
                <c:pt idx="306">
                  <c:v>1.7323893080000003</c:v>
                </c:pt>
                <c:pt idx="307">
                  <c:v>2.1412615385974014</c:v>
                </c:pt>
                <c:pt idx="308">
                  <c:v>2.1412615385974014</c:v>
                </c:pt>
                <c:pt idx="309">
                  <c:v>3.1443618145156913</c:v>
                </c:pt>
                <c:pt idx="310">
                  <c:v>3.1443618145156913</c:v>
                </c:pt>
                <c:pt idx="311">
                  <c:v>2.4027831873161762</c:v>
                </c:pt>
                <c:pt idx="312">
                  <c:v>2.4027831873161762</c:v>
                </c:pt>
                <c:pt idx="313">
                  <c:v>0.59430279586834733</c:v>
                </c:pt>
                <c:pt idx="314">
                  <c:v>0.59430279586834733</c:v>
                </c:pt>
                <c:pt idx="315">
                  <c:v>8.1970833333334936E-4</c:v>
                </c:pt>
                <c:pt idx="316">
                  <c:v>8.1970833333334936E-4</c:v>
                </c:pt>
                <c:pt idx="317">
                  <c:v>0</c:v>
                </c:pt>
                <c:pt idx="318">
                  <c:v>8.1970833333334936E-4</c:v>
                </c:pt>
                <c:pt idx="319">
                  <c:v>8.1970833333334936E-4</c:v>
                </c:pt>
                <c:pt idx="320">
                  <c:v>0</c:v>
                </c:pt>
                <c:pt idx="321">
                  <c:v>0</c:v>
                </c:pt>
                <c:pt idx="322">
                  <c:v>0</c:v>
                </c:pt>
                <c:pt idx="323">
                  <c:v>0</c:v>
                </c:pt>
                <c:pt idx="324">
                  <c:v>0</c:v>
                </c:pt>
                <c:pt idx="325">
                  <c:v>0</c:v>
                </c:pt>
                <c:pt idx="326">
                  <c:v>0</c:v>
                </c:pt>
                <c:pt idx="327">
                  <c:v>0</c:v>
                </c:pt>
                <c:pt idx="328">
                  <c:v>8.1970833333334936E-4</c:v>
                </c:pt>
                <c:pt idx="329">
                  <c:v>8.1970833333334936E-4</c:v>
                </c:pt>
                <c:pt idx="330">
                  <c:v>0.59430279586834733</c:v>
                </c:pt>
                <c:pt idx="331">
                  <c:v>0.59430279586834733</c:v>
                </c:pt>
                <c:pt idx="332">
                  <c:v>0.49529297619047635</c:v>
                </c:pt>
                <c:pt idx="333">
                  <c:v>0.49529297619047635</c:v>
                </c:pt>
                <c:pt idx="334">
                  <c:v>0.15819133333333335</c:v>
                </c:pt>
                <c:pt idx="335">
                  <c:v>0.15819133333333335</c:v>
                </c:pt>
                <c:pt idx="336">
                  <c:v>0</c:v>
                </c:pt>
                <c:pt idx="337">
                  <c:v>0</c:v>
                </c:pt>
                <c:pt idx="338">
                  <c:v>0</c:v>
                </c:pt>
                <c:pt idx="339">
                  <c:v>0</c:v>
                </c:pt>
                <c:pt idx="340">
                  <c:v>0</c:v>
                </c:pt>
                <c:pt idx="341">
                  <c:v>0</c:v>
                </c:pt>
                <c:pt idx="342">
                  <c:v>0</c:v>
                </c:pt>
                <c:pt idx="343">
                  <c:v>0</c:v>
                </c:pt>
                <c:pt idx="344">
                  <c:v>0.15819133333333335</c:v>
                </c:pt>
                <c:pt idx="345">
                  <c:v>0.15819133333333335</c:v>
                </c:pt>
                <c:pt idx="346">
                  <c:v>1.0666666666666537E-5</c:v>
                </c:pt>
                <c:pt idx="347">
                  <c:v>1.0666666666666537E-5</c:v>
                </c:pt>
                <c:pt idx="348">
                  <c:v>0</c:v>
                </c:pt>
                <c:pt idx="349">
                  <c:v>1.0666666666666537E-5</c:v>
                </c:pt>
                <c:pt idx="350">
                  <c:v>1.0666666666666537E-5</c:v>
                </c:pt>
                <c:pt idx="351">
                  <c:v>0</c:v>
                </c:pt>
                <c:pt idx="352">
                  <c:v>0</c:v>
                </c:pt>
                <c:pt idx="353">
                  <c:v>0</c:v>
                </c:pt>
                <c:pt idx="354">
                  <c:v>0</c:v>
                </c:pt>
                <c:pt idx="355">
                  <c:v>0</c:v>
                </c:pt>
                <c:pt idx="356">
                  <c:v>0</c:v>
                </c:pt>
                <c:pt idx="357">
                  <c:v>0</c:v>
                </c:pt>
                <c:pt idx="358">
                  <c:v>0</c:v>
                </c:pt>
                <c:pt idx="359">
                  <c:v>1.0666666666666537E-5</c:v>
                </c:pt>
                <c:pt idx="360">
                  <c:v>1.0666666666666537E-5</c:v>
                </c:pt>
                <c:pt idx="361">
                  <c:v>0.15819133333333335</c:v>
                </c:pt>
                <c:pt idx="362">
                  <c:v>0.15819133333333335</c:v>
                </c:pt>
                <c:pt idx="363">
                  <c:v>0.49529297619047635</c:v>
                </c:pt>
                <c:pt idx="364">
                  <c:v>0.49529297619047635</c:v>
                </c:pt>
                <c:pt idx="365">
                  <c:v>0.37721441666666677</c:v>
                </c:pt>
                <c:pt idx="366">
                  <c:v>0.37721441666666677</c:v>
                </c:pt>
                <c:pt idx="367">
                  <c:v>0</c:v>
                </c:pt>
                <c:pt idx="368">
                  <c:v>0.37721441666666677</c:v>
                </c:pt>
                <c:pt idx="369">
                  <c:v>0.37721441666666677</c:v>
                </c:pt>
                <c:pt idx="370">
                  <c:v>0.26512125000000003</c:v>
                </c:pt>
                <c:pt idx="371">
                  <c:v>0.26512125000000003</c:v>
                </c:pt>
                <c:pt idx="372">
                  <c:v>0</c:v>
                </c:pt>
                <c:pt idx="373">
                  <c:v>0</c:v>
                </c:pt>
                <c:pt idx="374">
                  <c:v>0</c:v>
                </c:pt>
                <c:pt idx="375">
                  <c:v>0</c:v>
                </c:pt>
                <c:pt idx="376">
                  <c:v>0</c:v>
                </c:pt>
                <c:pt idx="377">
                  <c:v>0</c:v>
                </c:pt>
                <c:pt idx="378">
                  <c:v>0</c:v>
                </c:pt>
                <c:pt idx="379">
                  <c:v>0</c:v>
                </c:pt>
                <c:pt idx="380">
                  <c:v>0.26512125000000003</c:v>
                </c:pt>
                <c:pt idx="381">
                  <c:v>0.26512125000000003</c:v>
                </c:pt>
                <c:pt idx="382">
                  <c:v>0.1125135000000001</c:v>
                </c:pt>
                <c:pt idx="383">
                  <c:v>0.1125135000000001</c:v>
                </c:pt>
                <c:pt idx="384">
                  <c:v>0</c:v>
                </c:pt>
                <c:pt idx="385">
                  <c:v>0</c:v>
                </c:pt>
                <c:pt idx="386">
                  <c:v>0</c:v>
                </c:pt>
                <c:pt idx="387">
                  <c:v>0</c:v>
                </c:pt>
                <c:pt idx="388">
                  <c:v>0</c:v>
                </c:pt>
                <c:pt idx="389">
                  <c:v>0</c:v>
                </c:pt>
                <c:pt idx="390">
                  <c:v>0</c:v>
                </c:pt>
                <c:pt idx="391">
                  <c:v>0</c:v>
                </c:pt>
                <c:pt idx="392">
                  <c:v>0.1125135000000001</c:v>
                </c:pt>
                <c:pt idx="393">
                  <c:v>0.1125135000000001</c:v>
                </c:pt>
                <c:pt idx="394">
                  <c:v>0.10816683333333335</c:v>
                </c:pt>
                <c:pt idx="395">
                  <c:v>0.10816683333333335</c:v>
                </c:pt>
                <c:pt idx="396">
                  <c:v>0</c:v>
                </c:pt>
                <c:pt idx="397">
                  <c:v>0.10816683333333335</c:v>
                </c:pt>
                <c:pt idx="398">
                  <c:v>0.10816683333333335</c:v>
                </c:pt>
                <c:pt idx="399">
                  <c:v>4.505466666666666E-2</c:v>
                </c:pt>
                <c:pt idx="400">
                  <c:v>4.505466666666666E-2</c:v>
                </c:pt>
                <c:pt idx="401">
                  <c:v>0</c:v>
                </c:pt>
                <c:pt idx="402">
                  <c:v>4.505466666666666E-2</c:v>
                </c:pt>
                <c:pt idx="403">
                  <c:v>4.505466666666666E-2</c:v>
                </c:pt>
                <c:pt idx="404">
                  <c:v>0</c:v>
                </c:pt>
                <c:pt idx="405">
                  <c:v>0</c:v>
                </c:pt>
                <c:pt idx="406">
                  <c:v>0</c:v>
                </c:pt>
                <c:pt idx="407">
                  <c:v>0</c:v>
                </c:pt>
                <c:pt idx="408">
                  <c:v>0</c:v>
                </c:pt>
                <c:pt idx="409">
                  <c:v>0</c:v>
                </c:pt>
                <c:pt idx="410">
                  <c:v>0</c:v>
                </c:pt>
                <c:pt idx="411">
                  <c:v>0</c:v>
                </c:pt>
                <c:pt idx="412">
                  <c:v>4.505466666666666E-2</c:v>
                </c:pt>
                <c:pt idx="413">
                  <c:v>4.505466666666666E-2</c:v>
                </c:pt>
                <c:pt idx="414">
                  <c:v>0.10816683333333335</c:v>
                </c:pt>
                <c:pt idx="415">
                  <c:v>0.10816683333333335</c:v>
                </c:pt>
                <c:pt idx="416">
                  <c:v>0.1125135000000001</c:v>
                </c:pt>
                <c:pt idx="417">
                  <c:v>0.1125135000000001</c:v>
                </c:pt>
                <c:pt idx="418">
                  <c:v>0.26512125000000003</c:v>
                </c:pt>
                <c:pt idx="419">
                  <c:v>0.26512125000000003</c:v>
                </c:pt>
                <c:pt idx="420">
                  <c:v>0.37721441666666677</c:v>
                </c:pt>
                <c:pt idx="421">
                  <c:v>0.37721441666666677</c:v>
                </c:pt>
                <c:pt idx="422">
                  <c:v>0.49529297619047635</c:v>
                </c:pt>
                <c:pt idx="423">
                  <c:v>0.49529297619047635</c:v>
                </c:pt>
                <c:pt idx="424">
                  <c:v>0.59430279586834733</c:v>
                </c:pt>
                <c:pt idx="425">
                  <c:v>0.59430279586834733</c:v>
                </c:pt>
                <c:pt idx="426">
                  <c:v>2.4027831873161762</c:v>
                </c:pt>
                <c:pt idx="427">
                  <c:v>2.4027831873161762</c:v>
                </c:pt>
                <c:pt idx="428">
                  <c:v>1.2822505</c:v>
                </c:pt>
                <c:pt idx="429">
                  <c:v>1.2822505</c:v>
                </c:pt>
                <c:pt idx="430">
                  <c:v>0</c:v>
                </c:pt>
                <c:pt idx="431">
                  <c:v>1.2822505</c:v>
                </c:pt>
                <c:pt idx="432">
                  <c:v>1.2822505</c:v>
                </c:pt>
                <c:pt idx="433">
                  <c:v>6.4601499999999978E-2</c:v>
                </c:pt>
                <c:pt idx="434">
                  <c:v>6.4601499999999978E-2</c:v>
                </c:pt>
                <c:pt idx="435">
                  <c:v>0</c:v>
                </c:pt>
                <c:pt idx="436">
                  <c:v>6.4601499999999978E-2</c:v>
                </c:pt>
                <c:pt idx="437">
                  <c:v>6.4601499999999978E-2</c:v>
                </c:pt>
                <c:pt idx="438">
                  <c:v>0</c:v>
                </c:pt>
                <c:pt idx="439">
                  <c:v>6.4601499999999978E-2</c:v>
                </c:pt>
                <c:pt idx="440">
                  <c:v>6.4601499999999978E-2</c:v>
                </c:pt>
                <c:pt idx="441">
                  <c:v>1.2822505</c:v>
                </c:pt>
                <c:pt idx="442">
                  <c:v>1.2822505</c:v>
                </c:pt>
                <c:pt idx="443">
                  <c:v>2.4027831873161762</c:v>
                </c:pt>
                <c:pt idx="444">
                  <c:v>2.4027831873161762</c:v>
                </c:pt>
                <c:pt idx="445">
                  <c:v>3.1443618145156913</c:v>
                </c:pt>
                <c:pt idx="446">
                  <c:v>3.1443618145156913</c:v>
                </c:pt>
                <c:pt idx="447">
                  <c:v>4.9908298160036004</c:v>
                </c:pt>
                <c:pt idx="448">
                  <c:v>4.9908298160036004</c:v>
                </c:pt>
                <c:pt idx="449">
                  <c:v>20.807246265261107</c:v>
                </c:pt>
                <c:pt idx="450">
                  <c:v>20.807246265261107</c:v>
                </c:pt>
                <c:pt idx="451">
                  <c:v>9.3682717911716651</c:v>
                </c:pt>
                <c:pt idx="452">
                  <c:v>9.3682717911716651</c:v>
                </c:pt>
                <c:pt idx="453">
                  <c:v>2.8906343208333345</c:v>
                </c:pt>
                <c:pt idx="454">
                  <c:v>2.8906343208333345</c:v>
                </c:pt>
                <c:pt idx="455">
                  <c:v>0.89727966666666636</c:v>
                </c:pt>
                <c:pt idx="456">
                  <c:v>0.89727966666666636</c:v>
                </c:pt>
                <c:pt idx="457">
                  <c:v>0</c:v>
                </c:pt>
                <c:pt idx="458">
                  <c:v>0.89727966666666636</c:v>
                </c:pt>
                <c:pt idx="459">
                  <c:v>0.89727966666666636</c:v>
                </c:pt>
                <c:pt idx="460">
                  <c:v>0.16320499999999991</c:v>
                </c:pt>
                <c:pt idx="461">
                  <c:v>0.16320499999999991</c:v>
                </c:pt>
                <c:pt idx="462">
                  <c:v>0</c:v>
                </c:pt>
                <c:pt idx="463">
                  <c:v>0.16320499999999991</c:v>
                </c:pt>
                <c:pt idx="464">
                  <c:v>0.16320499999999991</c:v>
                </c:pt>
                <c:pt idx="465">
                  <c:v>0</c:v>
                </c:pt>
                <c:pt idx="466">
                  <c:v>0.16320499999999991</c:v>
                </c:pt>
                <c:pt idx="467">
                  <c:v>0.16320499999999991</c:v>
                </c:pt>
                <c:pt idx="468">
                  <c:v>0.89727966666666636</c:v>
                </c:pt>
                <c:pt idx="469">
                  <c:v>0.89727966666666636</c:v>
                </c:pt>
                <c:pt idx="470">
                  <c:v>2.8906343208333345</c:v>
                </c:pt>
                <c:pt idx="471">
                  <c:v>2.8906343208333345</c:v>
                </c:pt>
                <c:pt idx="472">
                  <c:v>1.135506654166667</c:v>
                </c:pt>
                <c:pt idx="473">
                  <c:v>1.135506654166667</c:v>
                </c:pt>
                <c:pt idx="474">
                  <c:v>0</c:v>
                </c:pt>
                <c:pt idx="475">
                  <c:v>0</c:v>
                </c:pt>
                <c:pt idx="476">
                  <c:v>0</c:v>
                </c:pt>
                <c:pt idx="477">
                  <c:v>0</c:v>
                </c:pt>
                <c:pt idx="478">
                  <c:v>0</c:v>
                </c:pt>
                <c:pt idx="479">
                  <c:v>0</c:v>
                </c:pt>
                <c:pt idx="480">
                  <c:v>0</c:v>
                </c:pt>
                <c:pt idx="481">
                  <c:v>0</c:v>
                </c:pt>
                <c:pt idx="482">
                  <c:v>1.135506654166667</c:v>
                </c:pt>
                <c:pt idx="483">
                  <c:v>1.135506654166667</c:v>
                </c:pt>
                <c:pt idx="484">
                  <c:v>0.57308232499999989</c:v>
                </c:pt>
                <c:pt idx="485">
                  <c:v>0.57308232499999989</c:v>
                </c:pt>
                <c:pt idx="486">
                  <c:v>0.44065044642857143</c:v>
                </c:pt>
                <c:pt idx="487">
                  <c:v>0.44065044642857143</c:v>
                </c:pt>
                <c:pt idx="488">
                  <c:v>0</c:v>
                </c:pt>
                <c:pt idx="489">
                  <c:v>0.44065044642857143</c:v>
                </c:pt>
                <c:pt idx="490">
                  <c:v>0.44065044642857143</c:v>
                </c:pt>
                <c:pt idx="491">
                  <c:v>0.27647459523809548</c:v>
                </c:pt>
                <c:pt idx="492">
                  <c:v>0.27647459523809548</c:v>
                </c:pt>
                <c:pt idx="493">
                  <c:v>0.11701883333333341</c:v>
                </c:pt>
                <c:pt idx="494">
                  <c:v>0.11701883333333341</c:v>
                </c:pt>
                <c:pt idx="495">
                  <c:v>0</c:v>
                </c:pt>
                <c:pt idx="496">
                  <c:v>0.11701883333333341</c:v>
                </c:pt>
                <c:pt idx="497">
                  <c:v>0.11701883333333341</c:v>
                </c:pt>
                <c:pt idx="498">
                  <c:v>8.1723166666666708E-2</c:v>
                </c:pt>
                <c:pt idx="499">
                  <c:v>8.1723166666666708E-2</c:v>
                </c:pt>
                <c:pt idx="500">
                  <c:v>0</c:v>
                </c:pt>
                <c:pt idx="501">
                  <c:v>8.1723166666666708E-2</c:v>
                </c:pt>
                <c:pt idx="502">
                  <c:v>8.1723166666666708E-2</c:v>
                </c:pt>
                <c:pt idx="503">
                  <c:v>3.5369500000000061E-2</c:v>
                </c:pt>
                <c:pt idx="504">
                  <c:v>3.5369500000000061E-2</c:v>
                </c:pt>
                <c:pt idx="505">
                  <c:v>0</c:v>
                </c:pt>
                <c:pt idx="506">
                  <c:v>3.5369500000000061E-2</c:v>
                </c:pt>
                <c:pt idx="507">
                  <c:v>3.5369500000000061E-2</c:v>
                </c:pt>
                <c:pt idx="508">
                  <c:v>0</c:v>
                </c:pt>
                <c:pt idx="509">
                  <c:v>3.5369500000000061E-2</c:v>
                </c:pt>
                <c:pt idx="510">
                  <c:v>3.5369500000000061E-2</c:v>
                </c:pt>
                <c:pt idx="511">
                  <c:v>8.1723166666666708E-2</c:v>
                </c:pt>
                <c:pt idx="512">
                  <c:v>8.1723166666666708E-2</c:v>
                </c:pt>
                <c:pt idx="513">
                  <c:v>0.11701883333333341</c:v>
                </c:pt>
                <c:pt idx="514">
                  <c:v>0.11701883333333341</c:v>
                </c:pt>
                <c:pt idx="515">
                  <c:v>0.27647459523809548</c:v>
                </c:pt>
                <c:pt idx="516">
                  <c:v>0.27647459523809548</c:v>
                </c:pt>
                <c:pt idx="517">
                  <c:v>0.12683883333333337</c:v>
                </c:pt>
                <c:pt idx="518">
                  <c:v>0.12683883333333337</c:v>
                </c:pt>
                <c:pt idx="519">
                  <c:v>0</c:v>
                </c:pt>
                <c:pt idx="520">
                  <c:v>0.12683883333333337</c:v>
                </c:pt>
                <c:pt idx="521">
                  <c:v>0.12683883333333337</c:v>
                </c:pt>
                <c:pt idx="522">
                  <c:v>1.0205000000000069E-3</c:v>
                </c:pt>
                <c:pt idx="523">
                  <c:v>1.0205000000000069E-3</c:v>
                </c:pt>
                <c:pt idx="524">
                  <c:v>0</c:v>
                </c:pt>
                <c:pt idx="525">
                  <c:v>1.0205000000000069E-3</c:v>
                </c:pt>
                <c:pt idx="526">
                  <c:v>1.0205000000000069E-3</c:v>
                </c:pt>
                <c:pt idx="527">
                  <c:v>0</c:v>
                </c:pt>
                <c:pt idx="528">
                  <c:v>1.0205000000000069E-3</c:v>
                </c:pt>
                <c:pt idx="529">
                  <c:v>1.0205000000000069E-3</c:v>
                </c:pt>
                <c:pt idx="530">
                  <c:v>0.12683883333333337</c:v>
                </c:pt>
                <c:pt idx="531">
                  <c:v>0.12683883333333337</c:v>
                </c:pt>
                <c:pt idx="532">
                  <c:v>0.27647459523809548</c:v>
                </c:pt>
                <c:pt idx="533">
                  <c:v>0.27647459523809548</c:v>
                </c:pt>
                <c:pt idx="534">
                  <c:v>0.44065044642857143</c:v>
                </c:pt>
                <c:pt idx="535">
                  <c:v>0.44065044642857143</c:v>
                </c:pt>
                <c:pt idx="536">
                  <c:v>0.57308232499999989</c:v>
                </c:pt>
                <c:pt idx="537">
                  <c:v>0.57308232499999989</c:v>
                </c:pt>
                <c:pt idx="538">
                  <c:v>0.49636512499999996</c:v>
                </c:pt>
                <c:pt idx="539">
                  <c:v>0.49636512499999996</c:v>
                </c:pt>
                <c:pt idx="540">
                  <c:v>0</c:v>
                </c:pt>
                <c:pt idx="541">
                  <c:v>0.49636512499999996</c:v>
                </c:pt>
                <c:pt idx="542">
                  <c:v>0.49636512499999996</c:v>
                </c:pt>
                <c:pt idx="543">
                  <c:v>0</c:v>
                </c:pt>
                <c:pt idx="544">
                  <c:v>0.49636512499999996</c:v>
                </c:pt>
                <c:pt idx="545">
                  <c:v>0.49636512499999996</c:v>
                </c:pt>
                <c:pt idx="546">
                  <c:v>0.57308232499999989</c:v>
                </c:pt>
                <c:pt idx="547">
                  <c:v>0.57308232499999989</c:v>
                </c:pt>
                <c:pt idx="548">
                  <c:v>1.135506654166667</c:v>
                </c:pt>
                <c:pt idx="549">
                  <c:v>1.135506654166667</c:v>
                </c:pt>
                <c:pt idx="550">
                  <c:v>2.8906343208333345</c:v>
                </c:pt>
                <c:pt idx="551">
                  <c:v>2.8906343208333345</c:v>
                </c:pt>
                <c:pt idx="552">
                  <c:v>9.3682717911716651</c:v>
                </c:pt>
                <c:pt idx="553">
                  <c:v>9.3682717911716651</c:v>
                </c:pt>
                <c:pt idx="554">
                  <c:v>3.7881161658234674</c:v>
                </c:pt>
                <c:pt idx="555">
                  <c:v>3.7881161658234674</c:v>
                </c:pt>
                <c:pt idx="556">
                  <c:v>1.7902311240530302</c:v>
                </c:pt>
                <c:pt idx="557">
                  <c:v>1.7902311240530302</c:v>
                </c:pt>
                <c:pt idx="558">
                  <c:v>1.2781249999999487E-5</c:v>
                </c:pt>
                <c:pt idx="559">
                  <c:v>1.2781249999999487E-5</c:v>
                </c:pt>
                <c:pt idx="560">
                  <c:v>0</c:v>
                </c:pt>
                <c:pt idx="561">
                  <c:v>1.2781249999999487E-5</c:v>
                </c:pt>
                <c:pt idx="562">
                  <c:v>1.2781249999999487E-5</c:v>
                </c:pt>
                <c:pt idx="563">
                  <c:v>0</c:v>
                </c:pt>
                <c:pt idx="564">
                  <c:v>1.2781249999999487E-5</c:v>
                </c:pt>
                <c:pt idx="565">
                  <c:v>1.2781249999999487E-5</c:v>
                </c:pt>
                <c:pt idx="566">
                  <c:v>1.7902311240530302</c:v>
                </c:pt>
                <c:pt idx="567">
                  <c:v>1.7902311240530302</c:v>
                </c:pt>
                <c:pt idx="568">
                  <c:v>0.82103441333333316</c:v>
                </c:pt>
                <c:pt idx="569">
                  <c:v>0.82103441333333316</c:v>
                </c:pt>
                <c:pt idx="570">
                  <c:v>0.29038126666666664</c:v>
                </c:pt>
                <c:pt idx="571">
                  <c:v>0.29038126666666664</c:v>
                </c:pt>
                <c:pt idx="572">
                  <c:v>0</c:v>
                </c:pt>
                <c:pt idx="573">
                  <c:v>0.29038126666666664</c:v>
                </c:pt>
                <c:pt idx="574">
                  <c:v>0.29038126666666664</c:v>
                </c:pt>
                <c:pt idx="575">
                  <c:v>7.6064999999999922E-4</c:v>
                </c:pt>
                <c:pt idx="576">
                  <c:v>7.6064999999999922E-4</c:v>
                </c:pt>
                <c:pt idx="577">
                  <c:v>0</c:v>
                </c:pt>
                <c:pt idx="578">
                  <c:v>7.6064999999999922E-4</c:v>
                </c:pt>
                <c:pt idx="579">
                  <c:v>7.6064999999999922E-4</c:v>
                </c:pt>
                <c:pt idx="580">
                  <c:v>2.3774999999999578E-4</c:v>
                </c:pt>
                <c:pt idx="581">
                  <c:v>2.3774999999999578E-4</c:v>
                </c:pt>
                <c:pt idx="582">
                  <c:v>0</c:v>
                </c:pt>
                <c:pt idx="583">
                  <c:v>2.3774999999999578E-4</c:v>
                </c:pt>
                <c:pt idx="584">
                  <c:v>2.3774999999999578E-4</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2.3774999999999578E-4</c:v>
                </c:pt>
                <c:pt idx="601">
                  <c:v>2.3774999999999578E-4</c:v>
                </c:pt>
                <c:pt idx="602">
                  <c:v>7.6064999999999922E-4</c:v>
                </c:pt>
                <c:pt idx="603">
                  <c:v>7.6064999999999922E-4</c:v>
                </c:pt>
                <c:pt idx="604">
                  <c:v>0.29038126666666664</c:v>
                </c:pt>
                <c:pt idx="605">
                  <c:v>0.29038126666666664</c:v>
                </c:pt>
                <c:pt idx="606">
                  <c:v>0.82103441333333316</c:v>
                </c:pt>
                <c:pt idx="607">
                  <c:v>0.82103441333333316</c:v>
                </c:pt>
                <c:pt idx="608">
                  <c:v>0.78964526833333315</c:v>
                </c:pt>
                <c:pt idx="609">
                  <c:v>0.78964526833333315</c:v>
                </c:pt>
                <c:pt idx="610">
                  <c:v>0</c:v>
                </c:pt>
                <c:pt idx="611">
                  <c:v>0.78964526833333315</c:v>
                </c:pt>
                <c:pt idx="612">
                  <c:v>0.78964526833333315</c:v>
                </c:pt>
                <c:pt idx="613">
                  <c:v>0.17584890499999994</c:v>
                </c:pt>
                <c:pt idx="614">
                  <c:v>0.17584890499999994</c:v>
                </c:pt>
                <c:pt idx="615">
                  <c:v>0</c:v>
                </c:pt>
                <c:pt idx="616">
                  <c:v>0.17584890499999994</c:v>
                </c:pt>
                <c:pt idx="617">
                  <c:v>0.17584890499999994</c:v>
                </c:pt>
                <c:pt idx="618">
                  <c:v>0</c:v>
                </c:pt>
                <c:pt idx="619">
                  <c:v>0.17584890499999994</c:v>
                </c:pt>
                <c:pt idx="620">
                  <c:v>0.17584890499999994</c:v>
                </c:pt>
                <c:pt idx="621">
                  <c:v>0.78964526833333315</c:v>
                </c:pt>
                <c:pt idx="622">
                  <c:v>0.78964526833333315</c:v>
                </c:pt>
                <c:pt idx="623">
                  <c:v>0.82103441333333316</c:v>
                </c:pt>
                <c:pt idx="624">
                  <c:v>0.82103441333333316</c:v>
                </c:pt>
                <c:pt idx="625">
                  <c:v>1.7902311240530302</c:v>
                </c:pt>
                <c:pt idx="626">
                  <c:v>1.7902311240530302</c:v>
                </c:pt>
                <c:pt idx="627">
                  <c:v>3.7881161658234674</c:v>
                </c:pt>
                <c:pt idx="628">
                  <c:v>3.7881161658234674</c:v>
                </c:pt>
                <c:pt idx="629">
                  <c:v>2.3134741652708897</c:v>
                </c:pt>
                <c:pt idx="630">
                  <c:v>2.3134741652708897</c:v>
                </c:pt>
                <c:pt idx="631">
                  <c:v>1.4006832233977278</c:v>
                </c:pt>
                <c:pt idx="632">
                  <c:v>1.4006832233977278</c:v>
                </c:pt>
                <c:pt idx="633">
                  <c:v>0.32334770800000034</c:v>
                </c:pt>
                <c:pt idx="634">
                  <c:v>0.32334770800000034</c:v>
                </c:pt>
                <c:pt idx="635">
                  <c:v>9.7599999999999987E-5</c:v>
                </c:pt>
                <c:pt idx="636">
                  <c:v>9.7599999999999987E-5</c:v>
                </c:pt>
                <c:pt idx="637">
                  <c:v>0</c:v>
                </c:pt>
                <c:pt idx="638">
                  <c:v>9.7599999999999987E-5</c:v>
                </c:pt>
                <c:pt idx="639">
                  <c:v>9.7599999999999987E-5</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9.7599999999999987E-5</c:v>
                </c:pt>
                <c:pt idx="663">
                  <c:v>9.7599999999999987E-5</c:v>
                </c:pt>
                <c:pt idx="664">
                  <c:v>0.32334770800000034</c:v>
                </c:pt>
                <c:pt idx="665">
                  <c:v>0.32334770800000034</c:v>
                </c:pt>
                <c:pt idx="666">
                  <c:v>0.23234930399999998</c:v>
                </c:pt>
                <c:pt idx="667">
                  <c:v>0.23234930399999998</c:v>
                </c:pt>
                <c:pt idx="668">
                  <c:v>0</c:v>
                </c:pt>
                <c:pt idx="669">
                  <c:v>0.23234930399999998</c:v>
                </c:pt>
                <c:pt idx="670">
                  <c:v>0.23234930399999998</c:v>
                </c:pt>
                <c:pt idx="671">
                  <c:v>0.20268370666666674</c:v>
                </c:pt>
                <c:pt idx="672">
                  <c:v>0.20268370666666674</c:v>
                </c:pt>
                <c:pt idx="673">
                  <c:v>0</c:v>
                </c:pt>
                <c:pt idx="674">
                  <c:v>0.20268370666666674</c:v>
                </c:pt>
                <c:pt idx="675">
                  <c:v>0.20268370666666674</c:v>
                </c:pt>
                <c:pt idx="676">
                  <c:v>0.11037933208333334</c:v>
                </c:pt>
                <c:pt idx="677">
                  <c:v>0.11037933208333334</c:v>
                </c:pt>
                <c:pt idx="678">
                  <c:v>0</c:v>
                </c:pt>
                <c:pt idx="679">
                  <c:v>0.11037933208333334</c:v>
                </c:pt>
                <c:pt idx="680">
                  <c:v>0.11037933208333334</c:v>
                </c:pt>
                <c:pt idx="681">
                  <c:v>0.10005599625000001</c:v>
                </c:pt>
                <c:pt idx="682">
                  <c:v>0.10005599625000001</c:v>
                </c:pt>
                <c:pt idx="683">
                  <c:v>0</c:v>
                </c:pt>
                <c:pt idx="684">
                  <c:v>0.10005599625000001</c:v>
                </c:pt>
                <c:pt idx="685">
                  <c:v>0.10005599625000001</c:v>
                </c:pt>
                <c:pt idx="686">
                  <c:v>0</c:v>
                </c:pt>
                <c:pt idx="687">
                  <c:v>0.10005599625000001</c:v>
                </c:pt>
                <c:pt idx="688">
                  <c:v>0.10005599625000001</c:v>
                </c:pt>
                <c:pt idx="689">
                  <c:v>0.11037933208333334</c:v>
                </c:pt>
                <c:pt idx="690">
                  <c:v>0.11037933208333334</c:v>
                </c:pt>
                <c:pt idx="691">
                  <c:v>0.20268370666666674</c:v>
                </c:pt>
                <c:pt idx="692">
                  <c:v>0.20268370666666674</c:v>
                </c:pt>
                <c:pt idx="693">
                  <c:v>0.23234930399999998</c:v>
                </c:pt>
                <c:pt idx="694">
                  <c:v>0.23234930399999998</c:v>
                </c:pt>
                <c:pt idx="695">
                  <c:v>0.32334770800000034</c:v>
                </c:pt>
                <c:pt idx="696">
                  <c:v>0.32334770800000034</c:v>
                </c:pt>
                <c:pt idx="697">
                  <c:v>1.4006832233977278</c:v>
                </c:pt>
                <c:pt idx="698">
                  <c:v>1.4006832233977278</c:v>
                </c:pt>
                <c:pt idx="699">
                  <c:v>1.2217212518750002</c:v>
                </c:pt>
                <c:pt idx="700">
                  <c:v>1.2217212518750002</c:v>
                </c:pt>
                <c:pt idx="701">
                  <c:v>0.44793604166666667</c:v>
                </c:pt>
                <c:pt idx="702">
                  <c:v>0.44793604166666667</c:v>
                </c:pt>
                <c:pt idx="703">
                  <c:v>0.23159087500000003</c:v>
                </c:pt>
                <c:pt idx="704">
                  <c:v>0.23159087500000003</c:v>
                </c:pt>
                <c:pt idx="705">
                  <c:v>0</c:v>
                </c:pt>
                <c:pt idx="706">
                  <c:v>0.23159087500000003</c:v>
                </c:pt>
                <c:pt idx="707">
                  <c:v>0.23159087500000003</c:v>
                </c:pt>
                <c:pt idx="708">
                  <c:v>0.14784462499999995</c:v>
                </c:pt>
                <c:pt idx="709">
                  <c:v>0.14784462499999995</c:v>
                </c:pt>
                <c:pt idx="710">
                  <c:v>0</c:v>
                </c:pt>
                <c:pt idx="711">
                  <c:v>0.14784462499999995</c:v>
                </c:pt>
                <c:pt idx="712">
                  <c:v>0.14784462499999995</c:v>
                </c:pt>
                <c:pt idx="713">
                  <c:v>0</c:v>
                </c:pt>
                <c:pt idx="714">
                  <c:v>0.14784462499999995</c:v>
                </c:pt>
                <c:pt idx="715">
                  <c:v>0.14784462499999995</c:v>
                </c:pt>
                <c:pt idx="716">
                  <c:v>0.23159087500000003</c:v>
                </c:pt>
                <c:pt idx="717">
                  <c:v>0.23159087500000003</c:v>
                </c:pt>
                <c:pt idx="718">
                  <c:v>0.44793604166666667</c:v>
                </c:pt>
                <c:pt idx="719">
                  <c:v>0.44793604166666667</c:v>
                </c:pt>
                <c:pt idx="720">
                  <c:v>0.34239399999999987</c:v>
                </c:pt>
                <c:pt idx="721">
                  <c:v>0.34239399999999987</c:v>
                </c:pt>
                <c:pt idx="722">
                  <c:v>0</c:v>
                </c:pt>
                <c:pt idx="723">
                  <c:v>0.34239399999999987</c:v>
                </c:pt>
                <c:pt idx="724">
                  <c:v>0.34239399999999987</c:v>
                </c:pt>
                <c:pt idx="725">
                  <c:v>0</c:v>
                </c:pt>
                <c:pt idx="726">
                  <c:v>0</c:v>
                </c:pt>
                <c:pt idx="727">
                  <c:v>0</c:v>
                </c:pt>
                <c:pt idx="728">
                  <c:v>0</c:v>
                </c:pt>
                <c:pt idx="729">
                  <c:v>0</c:v>
                </c:pt>
                <c:pt idx="730">
                  <c:v>0</c:v>
                </c:pt>
                <c:pt idx="731">
                  <c:v>0</c:v>
                </c:pt>
                <c:pt idx="732">
                  <c:v>0</c:v>
                </c:pt>
                <c:pt idx="733">
                  <c:v>0.34239399999999987</c:v>
                </c:pt>
                <c:pt idx="734">
                  <c:v>0.34239399999999987</c:v>
                </c:pt>
                <c:pt idx="735">
                  <c:v>0.44793604166666667</c:v>
                </c:pt>
                <c:pt idx="736">
                  <c:v>0.44793604166666667</c:v>
                </c:pt>
                <c:pt idx="737">
                  <c:v>1.2217212518750002</c:v>
                </c:pt>
                <c:pt idx="738">
                  <c:v>1.2217212518750002</c:v>
                </c:pt>
                <c:pt idx="739">
                  <c:v>0.77490391333333319</c:v>
                </c:pt>
                <c:pt idx="740">
                  <c:v>0.77490391333333319</c:v>
                </c:pt>
                <c:pt idx="741">
                  <c:v>3.125000000002087E-8</c:v>
                </c:pt>
                <c:pt idx="742">
                  <c:v>3.125000000002087E-8</c:v>
                </c:pt>
                <c:pt idx="743">
                  <c:v>0</c:v>
                </c:pt>
                <c:pt idx="744">
                  <c:v>3.125000000002087E-8</c:v>
                </c:pt>
                <c:pt idx="745">
                  <c:v>3.125000000002087E-8</c:v>
                </c:pt>
                <c:pt idx="746">
                  <c:v>0</c:v>
                </c:pt>
                <c:pt idx="747">
                  <c:v>3.125000000002087E-8</c:v>
                </c:pt>
                <c:pt idx="748">
                  <c:v>3.125000000002087E-8</c:v>
                </c:pt>
                <c:pt idx="749">
                  <c:v>0.77490391333333319</c:v>
                </c:pt>
                <c:pt idx="750">
                  <c:v>0.77490391333333319</c:v>
                </c:pt>
                <c:pt idx="751">
                  <c:v>0.27775634250000003</c:v>
                </c:pt>
                <c:pt idx="752">
                  <c:v>0.27775634250000003</c:v>
                </c:pt>
                <c:pt idx="753">
                  <c:v>0</c:v>
                </c:pt>
                <c:pt idx="754">
                  <c:v>0.27775634250000003</c:v>
                </c:pt>
                <c:pt idx="755">
                  <c:v>0.27775634250000003</c:v>
                </c:pt>
                <c:pt idx="756">
                  <c:v>0.118902285</c:v>
                </c:pt>
                <c:pt idx="757">
                  <c:v>0.118902285</c:v>
                </c:pt>
                <c:pt idx="758">
                  <c:v>0</c:v>
                </c:pt>
                <c:pt idx="759">
                  <c:v>0.118902285</c:v>
                </c:pt>
                <c:pt idx="760">
                  <c:v>0.118902285</c:v>
                </c:pt>
                <c:pt idx="761">
                  <c:v>8.0012855000000022E-2</c:v>
                </c:pt>
                <c:pt idx="762">
                  <c:v>8.0012855000000022E-2</c:v>
                </c:pt>
                <c:pt idx="763">
                  <c:v>0</c:v>
                </c:pt>
                <c:pt idx="764">
                  <c:v>8.0012855000000022E-2</c:v>
                </c:pt>
                <c:pt idx="765">
                  <c:v>8.0012855000000022E-2</c:v>
                </c:pt>
                <c:pt idx="766">
                  <c:v>0</c:v>
                </c:pt>
                <c:pt idx="767">
                  <c:v>8.0012855000000022E-2</c:v>
                </c:pt>
                <c:pt idx="768">
                  <c:v>8.0012855000000022E-2</c:v>
                </c:pt>
                <c:pt idx="769">
                  <c:v>0.118902285</c:v>
                </c:pt>
                <c:pt idx="770">
                  <c:v>0.118902285</c:v>
                </c:pt>
                <c:pt idx="771">
                  <c:v>0.27775634250000003</c:v>
                </c:pt>
                <c:pt idx="772">
                  <c:v>0.27775634250000003</c:v>
                </c:pt>
                <c:pt idx="773">
                  <c:v>0.77490391333333319</c:v>
                </c:pt>
                <c:pt idx="774">
                  <c:v>0.77490391333333319</c:v>
                </c:pt>
                <c:pt idx="775">
                  <c:v>1.2217212518750002</c:v>
                </c:pt>
                <c:pt idx="776">
                  <c:v>1.2217212518750002</c:v>
                </c:pt>
                <c:pt idx="777">
                  <c:v>1.4006832233977278</c:v>
                </c:pt>
                <c:pt idx="778">
                  <c:v>1.4006832233977278</c:v>
                </c:pt>
                <c:pt idx="779">
                  <c:v>2.3134741652708897</c:v>
                </c:pt>
                <c:pt idx="780">
                  <c:v>2.3134741652708897</c:v>
                </c:pt>
                <c:pt idx="781">
                  <c:v>1.6821852251217388</c:v>
                </c:pt>
                <c:pt idx="782">
                  <c:v>1.6821852251217388</c:v>
                </c:pt>
                <c:pt idx="783">
                  <c:v>0</c:v>
                </c:pt>
                <c:pt idx="784">
                  <c:v>0</c:v>
                </c:pt>
                <c:pt idx="785">
                  <c:v>0</c:v>
                </c:pt>
                <c:pt idx="786">
                  <c:v>0</c:v>
                </c:pt>
                <c:pt idx="787">
                  <c:v>0</c:v>
                </c:pt>
                <c:pt idx="788">
                  <c:v>0</c:v>
                </c:pt>
                <c:pt idx="789">
                  <c:v>0</c:v>
                </c:pt>
                <c:pt idx="790">
                  <c:v>0</c:v>
                </c:pt>
                <c:pt idx="791">
                  <c:v>1.6821852251217388</c:v>
                </c:pt>
                <c:pt idx="792">
                  <c:v>1.6821852251217388</c:v>
                </c:pt>
                <c:pt idx="793">
                  <c:v>1.3654743062090304</c:v>
                </c:pt>
                <c:pt idx="794">
                  <c:v>1.3654743062090304</c:v>
                </c:pt>
                <c:pt idx="795">
                  <c:v>0.45067411849999939</c:v>
                </c:pt>
                <c:pt idx="796">
                  <c:v>0.45067411849999939</c:v>
                </c:pt>
                <c:pt idx="797">
                  <c:v>0.19774918112500001</c:v>
                </c:pt>
                <c:pt idx="798">
                  <c:v>0.19774918112500001</c:v>
                </c:pt>
                <c:pt idx="799">
                  <c:v>0</c:v>
                </c:pt>
                <c:pt idx="800">
                  <c:v>0.19774918112500001</c:v>
                </c:pt>
                <c:pt idx="801">
                  <c:v>0.19774918112500001</c:v>
                </c:pt>
                <c:pt idx="802">
                  <c:v>6.8242968750000105E-3</c:v>
                </c:pt>
                <c:pt idx="803">
                  <c:v>6.8242968750000105E-3</c:v>
                </c:pt>
                <c:pt idx="804">
                  <c:v>0</c:v>
                </c:pt>
                <c:pt idx="805">
                  <c:v>6.8242968750000105E-3</c:v>
                </c:pt>
                <c:pt idx="806">
                  <c:v>6.8242968750000105E-3</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6.8242968750000105E-3</c:v>
                </c:pt>
                <c:pt idx="823">
                  <c:v>6.8242968750000105E-3</c:v>
                </c:pt>
                <c:pt idx="824">
                  <c:v>0.19774918112500001</c:v>
                </c:pt>
                <c:pt idx="825">
                  <c:v>0.19774918112500001</c:v>
                </c:pt>
                <c:pt idx="826">
                  <c:v>0.45067411849999939</c:v>
                </c:pt>
                <c:pt idx="827">
                  <c:v>0.45067411849999939</c:v>
                </c:pt>
                <c:pt idx="828">
                  <c:v>0.30212666250000009</c:v>
                </c:pt>
                <c:pt idx="829">
                  <c:v>0.30212666250000009</c:v>
                </c:pt>
                <c:pt idx="830">
                  <c:v>0</c:v>
                </c:pt>
                <c:pt idx="831">
                  <c:v>0.30212666250000009</c:v>
                </c:pt>
                <c:pt idx="832">
                  <c:v>0.30212666250000009</c:v>
                </c:pt>
                <c:pt idx="833">
                  <c:v>6.9950625000000082E-3</c:v>
                </c:pt>
                <c:pt idx="834">
                  <c:v>6.9950625000000082E-3</c:v>
                </c:pt>
                <c:pt idx="835">
                  <c:v>0</c:v>
                </c:pt>
                <c:pt idx="836">
                  <c:v>0</c:v>
                </c:pt>
                <c:pt idx="837">
                  <c:v>0</c:v>
                </c:pt>
                <c:pt idx="838">
                  <c:v>0</c:v>
                </c:pt>
                <c:pt idx="839">
                  <c:v>0</c:v>
                </c:pt>
                <c:pt idx="840">
                  <c:v>0</c:v>
                </c:pt>
                <c:pt idx="841">
                  <c:v>0</c:v>
                </c:pt>
                <c:pt idx="842">
                  <c:v>0</c:v>
                </c:pt>
                <c:pt idx="843">
                  <c:v>6.9950625000000082E-3</c:v>
                </c:pt>
                <c:pt idx="844">
                  <c:v>6.9950625000000082E-3</c:v>
                </c:pt>
                <c:pt idx="845">
                  <c:v>4.9712500000001015E-4</c:v>
                </c:pt>
                <c:pt idx="846">
                  <c:v>4.9712500000001015E-4</c:v>
                </c:pt>
                <c:pt idx="847">
                  <c:v>0</c:v>
                </c:pt>
                <c:pt idx="848">
                  <c:v>4.9712500000001015E-4</c:v>
                </c:pt>
                <c:pt idx="849">
                  <c:v>4.9712500000001015E-4</c:v>
                </c:pt>
                <c:pt idx="850">
                  <c:v>0</c:v>
                </c:pt>
                <c:pt idx="851">
                  <c:v>4.9712500000001015E-4</c:v>
                </c:pt>
                <c:pt idx="852">
                  <c:v>4.9712500000001015E-4</c:v>
                </c:pt>
                <c:pt idx="853">
                  <c:v>6.9950625000000082E-3</c:v>
                </c:pt>
                <c:pt idx="854">
                  <c:v>6.9950625000000082E-3</c:v>
                </c:pt>
                <c:pt idx="855">
                  <c:v>0.30212666250000009</c:v>
                </c:pt>
                <c:pt idx="856">
                  <c:v>0.30212666250000009</c:v>
                </c:pt>
                <c:pt idx="857">
                  <c:v>0.45067411849999939</c:v>
                </c:pt>
                <c:pt idx="858">
                  <c:v>0.45067411849999939</c:v>
                </c:pt>
                <c:pt idx="859">
                  <c:v>1.3654743062090304</c:v>
                </c:pt>
                <c:pt idx="860">
                  <c:v>1.3654743062090304</c:v>
                </c:pt>
                <c:pt idx="861">
                  <c:v>0.64829969326923054</c:v>
                </c:pt>
                <c:pt idx="862">
                  <c:v>0.64829969326923054</c:v>
                </c:pt>
                <c:pt idx="863">
                  <c:v>0.19771233750000008</c:v>
                </c:pt>
                <c:pt idx="864">
                  <c:v>0.19771233750000008</c:v>
                </c:pt>
                <c:pt idx="865">
                  <c:v>6.0000000000000103E-6</c:v>
                </c:pt>
                <c:pt idx="866">
                  <c:v>6.0000000000000103E-6</c:v>
                </c:pt>
                <c:pt idx="867">
                  <c:v>0</c:v>
                </c:pt>
                <c:pt idx="868">
                  <c:v>6.0000000000000103E-6</c:v>
                </c:pt>
                <c:pt idx="869">
                  <c:v>6.0000000000000103E-6</c:v>
                </c:pt>
                <c:pt idx="870">
                  <c:v>0</c:v>
                </c:pt>
                <c:pt idx="871">
                  <c:v>0</c:v>
                </c:pt>
                <c:pt idx="872">
                  <c:v>0</c:v>
                </c:pt>
                <c:pt idx="873">
                  <c:v>0</c:v>
                </c:pt>
                <c:pt idx="874">
                  <c:v>0</c:v>
                </c:pt>
                <c:pt idx="875">
                  <c:v>0</c:v>
                </c:pt>
                <c:pt idx="876">
                  <c:v>0</c:v>
                </c:pt>
                <c:pt idx="877">
                  <c:v>0</c:v>
                </c:pt>
                <c:pt idx="878">
                  <c:v>6.0000000000000103E-6</c:v>
                </c:pt>
                <c:pt idx="879">
                  <c:v>6.0000000000000103E-6</c:v>
                </c:pt>
                <c:pt idx="880">
                  <c:v>0.19771233750000008</c:v>
                </c:pt>
                <c:pt idx="881">
                  <c:v>0.19771233750000008</c:v>
                </c:pt>
                <c:pt idx="882">
                  <c:v>0.17901593333333338</c:v>
                </c:pt>
                <c:pt idx="883">
                  <c:v>0.17901593333333338</c:v>
                </c:pt>
                <c:pt idx="884">
                  <c:v>0</c:v>
                </c:pt>
                <c:pt idx="885">
                  <c:v>0</c:v>
                </c:pt>
                <c:pt idx="886">
                  <c:v>0</c:v>
                </c:pt>
                <c:pt idx="887">
                  <c:v>0</c:v>
                </c:pt>
                <c:pt idx="888">
                  <c:v>0</c:v>
                </c:pt>
                <c:pt idx="889">
                  <c:v>0</c:v>
                </c:pt>
                <c:pt idx="890">
                  <c:v>0</c:v>
                </c:pt>
                <c:pt idx="891">
                  <c:v>0</c:v>
                </c:pt>
                <c:pt idx="892">
                  <c:v>0.17901593333333338</c:v>
                </c:pt>
                <c:pt idx="893">
                  <c:v>0.17901593333333338</c:v>
                </c:pt>
                <c:pt idx="894">
                  <c:v>0.15548966666666664</c:v>
                </c:pt>
                <c:pt idx="895">
                  <c:v>0.15548966666666664</c:v>
                </c:pt>
                <c:pt idx="896">
                  <c:v>0</c:v>
                </c:pt>
                <c:pt idx="897">
                  <c:v>0.15548966666666664</c:v>
                </c:pt>
                <c:pt idx="898">
                  <c:v>0.15548966666666664</c:v>
                </c:pt>
                <c:pt idx="899">
                  <c:v>0</c:v>
                </c:pt>
                <c:pt idx="900">
                  <c:v>0</c:v>
                </c:pt>
                <c:pt idx="901">
                  <c:v>0</c:v>
                </c:pt>
                <c:pt idx="902">
                  <c:v>0</c:v>
                </c:pt>
                <c:pt idx="903">
                  <c:v>0</c:v>
                </c:pt>
                <c:pt idx="904">
                  <c:v>0</c:v>
                </c:pt>
                <c:pt idx="905">
                  <c:v>0</c:v>
                </c:pt>
                <c:pt idx="906">
                  <c:v>0</c:v>
                </c:pt>
                <c:pt idx="907">
                  <c:v>0.15548966666666664</c:v>
                </c:pt>
                <c:pt idx="908">
                  <c:v>0.15548966666666664</c:v>
                </c:pt>
                <c:pt idx="909">
                  <c:v>0.17901593333333338</c:v>
                </c:pt>
                <c:pt idx="910">
                  <c:v>0.17901593333333338</c:v>
                </c:pt>
                <c:pt idx="911">
                  <c:v>0.19771233750000008</c:v>
                </c:pt>
                <c:pt idx="912">
                  <c:v>0.19771233750000008</c:v>
                </c:pt>
                <c:pt idx="913">
                  <c:v>0.64829969326923054</c:v>
                </c:pt>
                <c:pt idx="914">
                  <c:v>0.64829969326923054</c:v>
                </c:pt>
                <c:pt idx="915">
                  <c:v>0.41290951666666653</c:v>
                </c:pt>
                <c:pt idx="916">
                  <c:v>0.41290951666666653</c:v>
                </c:pt>
                <c:pt idx="917">
                  <c:v>1.2500000000002797E-7</c:v>
                </c:pt>
                <c:pt idx="918">
                  <c:v>1.2500000000002797E-7</c:v>
                </c:pt>
                <c:pt idx="919">
                  <c:v>0</c:v>
                </c:pt>
                <c:pt idx="920">
                  <c:v>1.2500000000002797E-7</c:v>
                </c:pt>
                <c:pt idx="921">
                  <c:v>1.2500000000002797E-7</c:v>
                </c:pt>
                <c:pt idx="922">
                  <c:v>0</c:v>
                </c:pt>
                <c:pt idx="923">
                  <c:v>1.2500000000002797E-7</c:v>
                </c:pt>
                <c:pt idx="924">
                  <c:v>1.2500000000002797E-7</c:v>
                </c:pt>
                <c:pt idx="925">
                  <c:v>0.41290951666666653</c:v>
                </c:pt>
                <c:pt idx="926">
                  <c:v>0.41290951666666653</c:v>
                </c:pt>
                <c:pt idx="927">
                  <c:v>0.17059008333333325</c:v>
                </c:pt>
                <c:pt idx="928">
                  <c:v>0.17059008333333325</c:v>
                </c:pt>
                <c:pt idx="929">
                  <c:v>0</c:v>
                </c:pt>
                <c:pt idx="930">
                  <c:v>0.17059008333333325</c:v>
                </c:pt>
                <c:pt idx="931">
                  <c:v>0.17059008333333325</c:v>
                </c:pt>
                <c:pt idx="932">
                  <c:v>0.12597862500000009</c:v>
                </c:pt>
                <c:pt idx="933">
                  <c:v>0.12597862500000009</c:v>
                </c:pt>
                <c:pt idx="934">
                  <c:v>0</c:v>
                </c:pt>
                <c:pt idx="935">
                  <c:v>0.12597862500000009</c:v>
                </c:pt>
                <c:pt idx="936">
                  <c:v>0.12597862500000009</c:v>
                </c:pt>
                <c:pt idx="937">
                  <c:v>0</c:v>
                </c:pt>
                <c:pt idx="938">
                  <c:v>0.12597862500000009</c:v>
                </c:pt>
                <c:pt idx="939">
                  <c:v>0.12597862500000009</c:v>
                </c:pt>
                <c:pt idx="940">
                  <c:v>0.17059008333333325</c:v>
                </c:pt>
                <c:pt idx="941">
                  <c:v>0.17059008333333325</c:v>
                </c:pt>
                <c:pt idx="942">
                  <c:v>0.41290951666666653</c:v>
                </c:pt>
                <c:pt idx="943">
                  <c:v>0.41290951666666653</c:v>
                </c:pt>
                <c:pt idx="944">
                  <c:v>0.64829969326923054</c:v>
                </c:pt>
                <c:pt idx="945">
                  <c:v>0.64829969326923054</c:v>
                </c:pt>
                <c:pt idx="946">
                  <c:v>1.3654743062090304</c:v>
                </c:pt>
                <c:pt idx="947">
                  <c:v>1.3654743062090304</c:v>
                </c:pt>
                <c:pt idx="948">
                  <c:v>1.6821852251217388</c:v>
                </c:pt>
                <c:pt idx="949">
                  <c:v>1.6821852251217388</c:v>
                </c:pt>
                <c:pt idx="950">
                  <c:v>2.3134741652708897</c:v>
                </c:pt>
                <c:pt idx="951">
                  <c:v>2.3134741652708897</c:v>
                </c:pt>
                <c:pt idx="952">
                  <c:v>3.7881161658234674</c:v>
                </c:pt>
                <c:pt idx="953">
                  <c:v>3.7881161658234674</c:v>
                </c:pt>
                <c:pt idx="954">
                  <c:v>9.3682717911716651</c:v>
                </c:pt>
                <c:pt idx="955">
                  <c:v>9.3682717911716651</c:v>
                </c:pt>
                <c:pt idx="956">
                  <c:v>20.807246265261107</c:v>
                </c:pt>
                <c:pt idx="957">
                  <c:v>20.807246265261107</c:v>
                </c:pt>
                <c:pt idx="958">
                  <c:v>31.974556149556644</c:v>
                </c:pt>
                <c:pt idx="959">
                  <c:v>31.974556149556644</c:v>
                </c:pt>
              </c:numCache>
            </c:numRef>
          </c:yVal>
          <c:smooth val="0"/>
          <c:extLst>
            <c:ext xmlns:c16="http://schemas.microsoft.com/office/drawing/2014/chart" uri="{C3380CC4-5D6E-409C-BE32-E72D297353CC}">
              <c16:uniqueId val="{00000002-5B30-47E5-8813-92EBAF76E72D}"/>
            </c:ext>
          </c:extLst>
        </c:ser>
        <c:ser>
          <c:idx val="3"/>
          <c:order val="3"/>
          <c:tx>
            <c:v/>
          </c:tx>
          <c:spPr>
            <a:ln w="6350">
              <a:solidFill>
                <a:srgbClr val="000000"/>
              </a:solidFill>
              <a:prstDash val="sysDash"/>
            </a:ln>
            <a:effectLst/>
          </c:spPr>
          <c:marker>
            <c:symbol val="none"/>
          </c:marker>
          <c:xVal>
            <c:numLit>
              <c:formatCode>General</c:formatCode>
              <c:ptCount val="2"/>
              <c:pt idx="0">
                <c:v>0</c:v>
              </c:pt>
              <c:pt idx="1">
                <c:v>230</c:v>
              </c:pt>
            </c:numLit>
          </c:xVal>
          <c:yVal>
            <c:numLit>
              <c:formatCode>General</c:formatCode>
              <c:ptCount val="2"/>
              <c:pt idx="0">
                <c:v>61.503251203497371</c:v>
              </c:pt>
              <c:pt idx="1">
                <c:v>61.503251203497371</c:v>
              </c:pt>
            </c:numLit>
          </c:yVal>
          <c:smooth val="0"/>
          <c:extLst>
            <c:ext xmlns:c16="http://schemas.microsoft.com/office/drawing/2014/chart" uri="{C3380CC4-5D6E-409C-BE32-E72D297353CC}">
              <c16:uniqueId val="{00000003-5B30-47E5-8813-92EBAF76E72D}"/>
            </c:ext>
          </c:extLst>
        </c:ser>
        <c:ser>
          <c:idx val="4"/>
          <c:order val="4"/>
          <c:tx>
            <c:v/>
          </c:tx>
          <c:spPr>
            <a:ln w="6350">
              <a:solidFill>
                <a:srgbClr val="000000"/>
              </a:solidFill>
              <a:prstDash val="solid"/>
            </a:ln>
            <a:effectLst/>
          </c:spPr>
          <c:marker>
            <c:symbol val="none"/>
          </c:marker>
          <c:dLbls>
            <c:dLbl>
              <c:idx val="0"/>
              <c:tx>
                <c:rich>
                  <a:bodyPr/>
                  <a:lstStyle/>
                  <a:p>
                    <a:r>
                      <a:rPr lang="en-US"/>
                      <a:t>Obs181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30-47E5-8813-92EBAF76E72D}"/>
                </c:ext>
              </c:extLst>
            </c:dLbl>
            <c:dLbl>
              <c:idx val="1"/>
              <c:tx>
                <c:rich>
                  <a:bodyPr/>
                  <a:lstStyle/>
                  <a:p>
                    <a:r>
                      <a:rPr lang="en-US"/>
                      <a:t>Obs182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30-47E5-8813-92EBAF76E72D}"/>
                </c:ext>
              </c:extLst>
            </c:dLbl>
            <c:dLbl>
              <c:idx val="2"/>
              <c:tx>
                <c:rich>
                  <a:bodyPr/>
                  <a:lstStyle/>
                  <a:p>
                    <a:r>
                      <a:rPr lang="en-US"/>
                      <a:t>Obs129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B30-47E5-8813-92EBAF76E72D}"/>
                </c:ext>
              </c:extLst>
            </c:dLbl>
            <c:dLbl>
              <c:idx val="3"/>
              <c:tx>
                <c:rich>
                  <a:bodyPr/>
                  <a:lstStyle/>
                  <a:p>
                    <a:r>
                      <a:rPr lang="en-US"/>
                      <a:t>Obs144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B30-47E5-8813-92EBAF76E72D}"/>
                </c:ext>
              </c:extLst>
            </c:dLbl>
            <c:dLbl>
              <c:idx val="4"/>
              <c:tx>
                <c:rich>
                  <a:bodyPr/>
                  <a:lstStyle/>
                  <a:p>
                    <a:r>
                      <a:rPr lang="en-US"/>
                      <a:t>Obs112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B30-47E5-8813-92EBAF76E72D}"/>
                </c:ext>
              </c:extLst>
            </c:dLbl>
            <c:dLbl>
              <c:idx val="5"/>
              <c:tx>
                <c:rich>
                  <a:bodyPr/>
                  <a:lstStyle/>
                  <a:p>
                    <a:r>
                      <a:rPr lang="en-US"/>
                      <a:t>Obs202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B30-47E5-8813-92EBAF76E72D}"/>
                </c:ext>
              </c:extLst>
            </c:dLbl>
            <c:dLbl>
              <c:idx val="6"/>
              <c:tx>
                <c:rich>
                  <a:bodyPr/>
                  <a:lstStyle/>
                  <a:p>
                    <a:r>
                      <a:rPr lang="en-US"/>
                      <a:t>Obs207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B30-47E5-8813-92EBAF76E72D}"/>
                </c:ext>
              </c:extLst>
            </c:dLbl>
            <c:dLbl>
              <c:idx val="7"/>
              <c:tx>
                <c:rich>
                  <a:bodyPr/>
                  <a:lstStyle/>
                  <a:p>
                    <a:r>
                      <a:rPr lang="en-US"/>
                      <a:t>Obs122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B30-47E5-8813-92EBAF76E72D}"/>
                </c:ext>
              </c:extLst>
            </c:dLbl>
            <c:dLbl>
              <c:idx val="8"/>
              <c:tx>
                <c:rich>
                  <a:bodyPr/>
                  <a:lstStyle/>
                  <a:p>
                    <a:r>
                      <a:rPr lang="en-US"/>
                      <a:t>Obs187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B30-47E5-8813-92EBAF76E72D}"/>
                </c:ext>
              </c:extLst>
            </c:dLbl>
            <c:dLbl>
              <c:idx val="9"/>
              <c:tx>
                <c:rich>
                  <a:bodyPr/>
                  <a:lstStyle/>
                  <a:p>
                    <a:r>
                      <a:rPr lang="en-US"/>
                      <a:t>Obs201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B30-47E5-8813-92EBAF76E72D}"/>
                </c:ext>
              </c:extLst>
            </c:dLbl>
            <c:dLbl>
              <c:idx val="10"/>
              <c:tx>
                <c:rich>
                  <a:bodyPr/>
                  <a:lstStyle/>
                  <a:p>
                    <a:r>
                      <a:rPr lang="en-US"/>
                      <a:t>Obs143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B30-47E5-8813-92EBAF76E72D}"/>
                </c:ext>
              </c:extLst>
            </c:dLbl>
            <c:dLbl>
              <c:idx val="11"/>
              <c:tx>
                <c:rich>
                  <a:bodyPr/>
                  <a:lstStyle/>
                  <a:p>
                    <a:r>
                      <a:rPr lang="en-US"/>
                      <a:t>Obs206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B30-47E5-8813-92EBAF76E72D}"/>
                </c:ext>
              </c:extLst>
            </c:dLbl>
            <c:dLbl>
              <c:idx val="12"/>
              <c:tx>
                <c:rich>
                  <a:bodyPr/>
                  <a:lstStyle/>
                  <a:p>
                    <a:r>
                      <a:rPr lang="en-US"/>
                      <a:t>Obs193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B30-47E5-8813-92EBAF76E72D}"/>
                </c:ext>
              </c:extLst>
            </c:dLbl>
            <c:dLbl>
              <c:idx val="13"/>
              <c:tx>
                <c:rich>
                  <a:bodyPr/>
                  <a:lstStyle/>
                  <a:p>
                    <a:r>
                      <a:rPr lang="en-US"/>
                      <a:t>Obs110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B30-47E5-8813-92EBAF76E72D}"/>
                </c:ext>
              </c:extLst>
            </c:dLbl>
            <c:dLbl>
              <c:idx val="14"/>
              <c:tx>
                <c:rich>
                  <a:bodyPr/>
                  <a:lstStyle/>
                  <a:p>
                    <a:r>
                      <a:rPr lang="en-US"/>
                      <a:t>Obs194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B30-47E5-8813-92EBAF76E72D}"/>
                </c:ext>
              </c:extLst>
            </c:dLbl>
            <c:dLbl>
              <c:idx val="15"/>
              <c:tx>
                <c:rich>
                  <a:bodyPr/>
                  <a:lstStyle/>
                  <a:p>
                    <a:r>
                      <a:rPr lang="en-US"/>
                      <a:t>Obs196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B30-47E5-8813-92EBAF76E72D}"/>
                </c:ext>
              </c:extLst>
            </c:dLbl>
            <c:dLbl>
              <c:idx val="16"/>
              <c:tx>
                <c:rich>
                  <a:bodyPr/>
                  <a:lstStyle/>
                  <a:p>
                    <a:r>
                      <a:rPr lang="en-US"/>
                      <a:t>Obs106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B30-47E5-8813-92EBAF76E72D}"/>
                </c:ext>
              </c:extLst>
            </c:dLbl>
            <c:dLbl>
              <c:idx val="17"/>
              <c:tx>
                <c:rich>
                  <a:bodyPr/>
                  <a:lstStyle/>
                  <a:p>
                    <a:r>
                      <a:rPr lang="en-US"/>
                      <a:t>Obs195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B30-47E5-8813-92EBAF76E72D}"/>
                </c:ext>
              </c:extLst>
            </c:dLbl>
            <c:dLbl>
              <c:idx val="18"/>
              <c:tx>
                <c:rich>
                  <a:bodyPr/>
                  <a:lstStyle/>
                  <a:p>
                    <a:r>
                      <a:rPr lang="en-US"/>
                      <a:t>Obs197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5B30-47E5-8813-92EBAF76E72D}"/>
                </c:ext>
              </c:extLst>
            </c:dLbl>
            <c:dLbl>
              <c:idx val="19"/>
              <c:tx>
                <c:rich>
                  <a:bodyPr/>
                  <a:lstStyle/>
                  <a:p>
                    <a:r>
                      <a:rPr lang="en-US"/>
                      <a:t>Obs192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5B30-47E5-8813-92EBAF76E72D}"/>
                </c:ext>
              </c:extLst>
            </c:dLbl>
            <c:dLbl>
              <c:idx val="20"/>
              <c:tx>
                <c:rich>
                  <a:bodyPr/>
                  <a:lstStyle/>
                  <a:p>
                    <a:r>
                      <a:rPr lang="en-US"/>
                      <a:t>Obs198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5B30-47E5-8813-92EBAF76E72D}"/>
                </c:ext>
              </c:extLst>
            </c:dLbl>
            <c:dLbl>
              <c:idx val="21"/>
              <c:tx>
                <c:rich>
                  <a:bodyPr/>
                  <a:lstStyle/>
                  <a:p>
                    <a:r>
                      <a:rPr lang="en-US"/>
                      <a:t>Obs163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5B30-47E5-8813-92EBAF76E72D}"/>
                </c:ext>
              </c:extLst>
            </c:dLbl>
            <c:dLbl>
              <c:idx val="22"/>
              <c:tx>
                <c:rich>
                  <a:bodyPr/>
                  <a:lstStyle/>
                  <a:p>
                    <a:r>
                      <a:rPr lang="en-US"/>
                      <a:t>Obs121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5B30-47E5-8813-92EBAF76E72D}"/>
                </c:ext>
              </c:extLst>
            </c:dLbl>
            <c:dLbl>
              <c:idx val="23"/>
              <c:tx>
                <c:rich>
                  <a:bodyPr/>
                  <a:lstStyle/>
                  <a:p>
                    <a:r>
                      <a:rPr lang="en-US"/>
                      <a:t>Obs191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5B30-47E5-8813-92EBAF76E72D}"/>
                </c:ext>
              </c:extLst>
            </c:dLbl>
            <c:dLbl>
              <c:idx val="24"/>
              <c:tx>
                <c:rich>
                  <a:bodyPr/>
                  <a:lstStyle/>
                  <a:p>
                    <a:r>
                      <a:rPr lang="en-US"/>
                      <a:t>Obs120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5B30-47E5-8813-92EBAF76E72D}"/>
                </c:ext>
              </c:extLst>
            </c:dLbl>
            <c:dLbl>
              <c:idx val="25"/>
              <c:tx>
                <c:rich>
                  <a:bodyPr/>
                  <a:lstStyle/>
                  <a:p>
                    <a:r>
                      <a:rPr lang="en-US"/>
                      <a:t>Obs186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5B30-47E5-8813-92EBAF76E72D}"/>
                </c:ext>
              </c:extLst>
            </c:dLbl>
            <c:dLbl>
              <c:idx val="26"/>
              <c:tx>
                <c:rich>
                  <a:bodyPr/>
                  <a:lstStyle/>
                  <a:p>
                    <a:r>
                      <a:rPr lang="en-US"/>
                      <a:t>Obs161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5B30-47E5-8813-92EBAF76E72D}"/>
                </c:ext>
              </c:extLst>
            </c:dLbl>
            <c:dLbl>
              <c:idx val="27"/>
              <c:tx>
                <c:rich>
                  <a:bodyPr/>
                  <a:lstStyle/>
                  <a:p>
                    <a:r>
                      <a:rPr lang="en-US"/>
                      <a:t>Obs162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5B30-47E5-8813-92EBAF76E72D}"/>
                </c:ext>
              </c:extLst>
            </c:dLbl>
            <c:dLbl>
              <c:idx val="28"/>
              <c:tx>
                <c:rich>
                  <a:bodyPr/>
                  <a:lstStyle/>
                  <a:p>
                    <a:r>
                      <a:rPr lang="en-US"/>
                      <a:t>Obs136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5B30-47E5-8813-92EBAF76E72D}"/>
                </c:ext>
              </c:extLst>
            </c:dLbl>
            <c:dLbl>
              <c:idx val="29"/>
              <c:tx>
                <c:rich>
                  <a:bodyPr/>
                  <a:lstStyle/>
                  <a:p>
                    <a:r>
                      <a:rPr lang="en-US"/>
                      <a:t>Obs167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5B30-47E5-8813-92EBAF76E72D}"/>
                </c:ext>
              </c:extLst>
            </c:dLbl>
            <c:dLbl>
              <c:idx val="30"/>
              <c:tx>
                <c:rich>
                  <a:bodyPr/>
                  <a:lstStyle/>
                  <a:p>
                    <a:r>
                      <a:rPr lang="en-US"/>
                      <a:t>Obs107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5B30-47E5-8813-92EBAF76E72D}"/>
                </c:ext>
              </c:extLst>
            </c:dLbl>
            <c:dLbl>
              <c:idx val="31"/>
              <c:tx>
                <c:rich>
                  <a:bodyPr/>
                  <a:lstStyle/>
                  <a:p>
                    <a:r>
                      <a:rPr lang="en-US"/>
                      <a:t>Obs199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5B30-47E5-8813-92EBAF76E72D}"/>
                </c:ext>
              </c:extLst>
            </c:dLbl>
            <c:dLbl>
              <c:idx val="32"/>
              <c:tx>
                <c:rich>
                  <a:bodyPr/>
                  <a:lstStyle/>
                  <a:p>
                    <a:r>
                      <a:rPr lang="en-US"/>
                      <a:t>Obs183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5B30-47E5-8813-92EBAF76E72D}"/>
                </c:ext>
              </c:extLst>
            </c:dLbl>
            <c:dLbl>
              <c:idx val="33"/>
              <c:tx>
                <c:rich>
                  <a:bodyPr/>
                  <a:lstStyle/>
                  <a:p>
                    <a:r>
                      <a:rPr lang="en-US"/>
                      <a:t>Obs203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5B30-47E5-8813-92EBAF76E72D}"/>
                </c:ext>
              </c:extLst>
            </c:dLbl>
            <c:dLbl>
              <c:idx val="34"/>
              <c:tx>
                <c:rich>
                  <a:bodyPr/>
                  <a:lstStyle/>
                  <a:p>
                    <a:r>
                      <a:rPr lang="en-US"/>
                      <a:t>Obs103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5B30-47E5-8813-92EBAF76E72D}"/>
                </c:ext>
              </c:extLst>
            </c:dLbl>
            <c:dLbl>
              <c:idx val="35"/>
              <c:tx>
                <c:rich>
                  <a:bodyPr/>
                  <a:lstStyle/>
                  <a:p>
                    <a:r>
                      <a:rPr lang="en-US"/>
                      <a:t>Obs108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5B30-47E5-8813-92EBAF76E72D}"/>
                </c:ext>
              </c:extLst>
            </c:dLbl>
            <c:dLbl>
              <c:idx val="36"/>
              <c:tx>
                <c:rich>
                  <a:bodyPr/>
                  <a:lstStyle/>
                  <a:p>
                    <a:r>
                      <a:rPr lang="en-US"/>
                      <a:t>Obs200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5B30-47E5-8813-92EBAF76E72D}"/>
                </c:ext>
              </c:extLst>
            </c:dLbl>
            <c:dLbl>
              <c:idx val="37"/>
              <c:tx>
                <c:rich>
                  <a:bodyPr/>
                  <a:lstStyle/>
                  <a:p>
                    <a:r>
                      <a:rPr lang="en-US"/>
                      <a:t>Obs184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5B30-47E5-8813-92EBAF76E72D}"/>
                </c:ext>
              </c:extLst>
            </c:dLbl>
            <c:dLbl>
              <c:idx val="38"/>
              <c:tx>
                <c:rich>
                  <a:bodyPr/>
                  <a:lstStyle/>
                  <a:p>
                    <a:r>
                      <a:rPr lang="en-US"/>
                      <a:t>Obs204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B30-47E5-8813-92EBAF76E72D}"/>
                </c:ext>
              </c:extLst>
            </c:dLbl>
            <c:dLbl>
              <c:idx val="39"/>
              <c:tx>
                <c:rich>
                  <a:bodyPr/>
                  <a:lstStyle/>
                  <a:p>
                    <a:r>
                      <a:rPr lang="en-US"/>
                      <a:t>Obs165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B30-47E5-8813-92EBAF76E72D}"/>
                </c:ext>
              </c:extLst>
            </c:dLbl>
            <c:dLbl>
              <c:idx val="40"/>
              <c:tx>
                <c:rich>
                  <a:bodyPr/>
                  <a:lstStyle/>
                  <a:p>
                    <a:r>
                      <a:rPr lang="en-US"/>
                      <a:t>Obs166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B30-47E5-8813-92EBAF76E72D}"/>
                </c:ext>
              </c:extLst>
            </c:dLbl>
            <c:dLbl>
              <c:idx val="41"/>
              <c:tx>
                <c:rich>
                  <a:bodyPr/>
                  <a:lstStyle/>
                  <a:p>
                    <a:r>
                      <a:rPr lang="en-US"/>
                      <a:t>Obs123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B30-47E5-8813-92EBAF76E72D}"/>
                </c:ext>
              </c:extLst>
            </c:dLbl>
            <c:dLbl>
              <c:idx val="42"/>
              <c:tx>
                <c:rich>
                  <a:bodyPr/>
                  <a:lstStyle/>
                  <a:p>
                    <a:r>
                      <a:rPr lang="en-US"/>
                      <a:t>Obs189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B30-47E5-8813-92EBAF76E72D}"/>
                </c:ext>
              </c:extLst>
            </c:dLbl>
            <c:dLbl>
              <c:idx val="43"/>
              <c:tx>
                <c:rich>
                  <a:bodyPr/>
                  <a:lstStyle/>
                  <a:p>
                    <a:r>
                      <a:rPr lang="en-US"/>
                      <a:t>Obs209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B30-47E5-8813-92EBAF76E72D}"/>
                </c:ext>
              </c:extLst>
            </c:dLbl>
            <c:dLbl>
              <c:idx val="44"/>
              <c:tx>
                <c:rich>
                  <a:bodyPr/>
                  <a:lstStyle/>
                  <a:p>
                    <a:r>
                      <a:rPr lang="en-US"/>
                      <a:t>Obs164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B30-47E5-8813-92EBAF76E72D}"/>
                </c:ext>
              </c:extLst>
            </c:dLbl>
            <c:dLbl>
              <c:idx val="45"/>
              <c:tx>
                <c:rich>
                  <a:bodyPr/>
                  <a:lstStyle/>
                  <a:p>
                    <a:r>
                      <a:rPr lang="en-US"/>
                      <a:t>Obs210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B30-47E5-8813-92EBAF76E72D}"/>
                </c:ext>
              </c:extLst>
            </c:dLbl>
            <c:dLbl>
              <c:idx val="46"/>
              <c:tx>
                <c:rich>
                  <a:bodyPr/>
                  <a:lstStyle/>
                  <a:p>
                    <a:r>
                      <a:rPr lang="en-US"/>
                      <a:t>Obs153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B30-47E5-8813-92EBAF76E72D}"/>
                </c:ext>
              </c:extLst>
            </c:dLbl>
            <c:dLbl>
              <c:idx val="47"/>
              <c:tx>
                <c:rich>
                  <a:bodyPr/>
                  <a:lstStyle/>
                  <a:p>
                    <a:r>
                      <a:rPr lang="en-US"/>
                      <a:t>Obs229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B30-47E5-8813-92EBAF76E72D}"/>
                </c:ext>
              </c:extLst>
            </c:dLbl>
            <c:dLbl>
              <c:idx val="48"/>
              <c:tx>
                <c:rich>
                  <a:bodyPr/>
                  <a:lstStyle/>
                  <a:p>
                    <a:r>
                      <a:rPr lang="en-US"/>
                      <a:t>Obs104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B30-47E5-8813-92EBAF76E72D}"/>
                </c:ext>
              </c:extLst>
            </c:dLbl>
            <c:dLbl>
              <c:idx val="49"/>
              <c:tx>
                <c:rich>
                  <a:bodyPr/>
                  <a:lstStyle/>
                  <a:p>
                    <a:r>
                      <a:rPr lang="en-US"/>
                      <a:t>Obs173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B30-47E5-8813-92EBAF76E72D}"/>
                </c:ext>
              </c:extLst>
            </c:dLbl>
            <c:dLbl>
              <c:idx val="50"/>
              <c:tx>
                <c:rich>
                  <a:bodyPr/>
                  <a:lstStyle/>
                  <a:p>
                    <a:r>
                      <a:rPr lang="en-US"/>
                      <a:t>Obs156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B30-47E5-8813-92EBAF76E72D}"/>
                </c:ext>
              </c:extLst>
            </c:dLbl>
            <c:dLbl>
              <c:idx val="51"/>
              <c:tx>
                <c:rich>
                  <a:bodyPr/>
                  <a:lstStyle/>
                  <a:p>
                    <a:r>
                      <a:rPr lang="en-US"/>
                      <a:t>Obs141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B30-47E5-8813-92EBAF76E72D}"/>
                </c:ext>
              </c:extLst>
            </c:dLbl>
            <c:dLbl>
              <c:idx val="52"/>
              <c:tx>
                <c:rich>
                  <a:bodyPr/>
                  <a:lstStyle/>
                  <a:p>
                    <a:r>
                      <a:rPr lang="en-US"/>
                      <a:t>Obs155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B30-47E5-8813-92EBAF76E72D}"/>
                </c:ext>
              </c:extLst>
            </c:dLbl>
            <c:dLbl>
              <c:idx val="53"/>
              <c:tx>
                <c:rich>
                  <a:bodyPr/>
                  <a:lstStyle/>
                  <a:p>
                    <a:r>
                      <a:rPr lang="en-US"/>
                      <a:t>Obs228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B30-47E5-8813-92EBAF76E72D}"/>
                </c:ext>
              </c:extLst>
            </c:dLbl>
            <c:dLbl>
              <c:idx val="54"/>
              <c:tx>
                <c:rich>
                  <a:bodyPr/>
                  <a:lstStyle/>
                  <a:p>
                    <a:r>
                      <a:rPr lang="en-US"/>
                      <a:t>Obs177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B30-47E5-8813-92EBAF76E72D}"/>
                </c:ext>
              </c:extLst>
            </c:dLbl>
            <c:dLbl>
              <c:idx val="55"/>
              <c:tx>
                <c:rich>
                  <a:bodyPr/>
                  <a:lstStyle/>
                  <a:p>
                    <a:r>
                      <a:rPr lang="en-US"/>
                      <a:t>Obs137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B30-47E5-8813-92EBAF76E72D}"/>
                </c:ext>
              </c:extLst>
            </c:dLbl>
            <c:dLbl>
              <c:idx val="56"/>
              <c:tx>
                <c:rich>
                  <a:bodyPr/>
                  <a:lstStyle/>
                  <a:p>
                    <a:r>
                      <a:rPr lang="en-US"/>
                      <a:t>Obs157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B30-47E5-8813-92EBAF76E72D}"/>
                </c:ext>
              </c:extLst>
            </c:dLbl>
            <c:dLbl>
              <c:idx val="57"/>
              <c:tx>
                <c:rich>
                  <a:bodyPr/>
                  <a:lstStyle/>
                  <a:p>
                    <a:r>
                      <a:rPr lang="en-US"/>
                      <a:t>Obs117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B30-47E5-8813-92EBAF76E72D}"/>
                </c:ext>
              </c:extLst>
            </c:dLbl>
            <c:dLbl>
              <c:idx val="58"/>
              <c:tx>
                <c:rich>
                  <a:bodyPr/>
                  <a:lstStyle/>
                  <a:p>
                    <a:r>
                      <a:rPr lang="en-US"/>
                      <a:t>Obs190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B30-47E5-8813-92EBAF76E72D}"/>
                </c:ext>
              </c:extLst>
            </c:dLbl>
            <c:dLbl>
              <c:idx val="59"/>
              <c:tx>
                <c:rich>
                  <a:bodyPr/>
                  <a:lstStyle/>
                  <a:p>
                    <a:r>
                      <a:rPr lang="en-US"/>
                      <a:t>Obs208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B30-47E5-8813-92EBAF76E72D}"/>
                </c:ext>
              </c:extLst>
            </c:dLbl>
            <c:dLbl>
              <c:idx val="60"/>
              <c:tx>
                <c:rich>
                  <a:bodyPr/>
                  <a:lstStyle/>
                  <a:p>
                    <a:r>
                      <a:rPr lang="en-US"/>
                      <a:t>Obs118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B30-47E5-8813-92EBAF76E72D}"/>
                </c:ext>
              </c:extLst>
            </c:dLbl>
            <c:dLbl>
              <c:idx val="61"/>
              <c:tx>
                <c:rich>
                  <a:bodyPr/>
                  <a:lstStyle/>
                  <a:p>
                    <a:r>
                      <a:rPr lang="en-US"/>
                      <a:t>Obs188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B30-47E5-8813-92EBAF76E72D}"/>
                </c:ext>
              </c:extLst>
            </c:dLbl>
            <c:dLbl>
              <c:idx val="62"/>
              <c:tx>
                <c:rich>
                  <a:bodyPr/>
                  <a:lstStyle/>
                  <a:p>
                    <a:r>
                      <a:rPr lang="en-US"/>
                      <a:t>Obs142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B30-47E5-8813-92EBAF76E72D}"/>
                </c:ext>
              </c:extLst>
            </c:dLbl>
            <c:dLbl>
              <c:idx val="63"/>
              <c:tx>
                <c:rich>
                  <a:bodyPr/>
                  <a:lstStyle/>
                  <a:p>
                    <a:r>
                      <a:rPr lang="en-US"/>
                      <a:t>Obs205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B30-47E5-8813-92EBAF76E72D}"/>
                </c:ext>
              </c:extLst>
            </c:dLbl>
            <c:dLbl>
              <c:idx val="64"/>
              <c:tx>
                <c:rich>
                  <a:bodyPr/>
                  <a:lstStyle/>
                  <a:p>
                    <a:r>
                      <a:rPr lang="en-US"/>
                      <a:t>Obs119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B30-47E5-8813-92EBAF76E72D}"/>
                </c:ext>
              </c:extLst>
            </c:dLbl>
            <c:dLbl>
              <c:idx val="65"/>
              <c:tx>
                <c:rich>
                  <a:bodyPr/>
                  <a:lstStyle/>
                  <a:p>
                    <a:r>
                      <a:rPr lang="en-US"/>
                      <a:t>Obs185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B30-47E5-8813-92EBAF76E72D}"/>
                </c:ext>
              </c:extLst>
            </c:dLbl>
            <c:dLbl>
              <c:idx val="66"/>
              <c:tx>
                <c:rich>
                  <a:bodyPr/>
                  <a:lstStyle/>
                  <a:p>
                    <a:r>
                      <a:rPr lang="en-US"/>
                      <a:t>Obs172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B30-47E5-8813-92EBAF76E72D}"/>
                </c:ext>
              </c:extLst>
            </c:dLbl>
            <c:dLbl>
              <c:idx val="67"/>
              <c:tx>
                <c:rich>
                  <a:bodyPr/>
                  <a:lstStyle/>
                  <a:p>
                    <a:r>
                      <a:rPr lang="en-US"/>
                      <a:t>Obs152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B30-47E5-8813-92EBAF76E72D}"/>
                </c:ext>
              </c:extLst>
            </c:dLbl>
            <c:dLbl>
              <c:idx val="68"/>
              <c:tx>
                <c:rich>
                  <a:bodyPr/>
                  <a:lstStyle/>
                  <a:p>
                    <a:r>
                      <a:rPr lang="en-US"/>
                      <a:t>Obs226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B30-47E5-8813-92EBAF76E72D}"/>
                </c:ext>
              </c:extLst>
            </c:dLbl>
            <c:dLbl>
              <c:idx val="69"/>
              <c:tx>
                <c:rich>
                  <a:bodyPr/>
                  <a:lstStyle/>
                  <a:p>
                    <a:r>
                      <a:rPr lang="en-US"/>
                      <a:t>Obs151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B30-47E5-8813-92EBAF76E72D}"/>
                </c:ext>
              </c:extLst>
            </c:dLbl>
            <c:dLbl>
              <c:idx val="70"/>
              <c:tx>
                <c:rich>
                  <a:bodyPr/>
                  <a:lstStyle/>
                  <a:p>
                    <a:r>
                      <a:rPr lang="en-US"/>
                      <a:t>Obs225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B30-47E5-8813-92EBAF76E72D}"/>
                </c:ext>
              </c:extLst>
            </c:dLbl>
            <c:dLbl>
              <c:idx val="71"/>
              <c:tx>
                <c:rich>
                  <a:bodyPr/>
                  <a:lstStyle/>
                  <a:p>
                    <a:r>
                      <a:rPr lang="en-US"/>
                      <a:t>Obs105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B30-47E5-8813-92EBAF76E72D}"/>
                </c:ext>
              </c:extLst>
            </c:dLbl>
            <c:dLbl>
              <c:idx val="72"/>
              <c:tx>
                <c:rich>
                  <a:bodyPr/>
                  <a:lstStyle/>
                  <a:p>
                    <a:r>
                      <a:rPr lang="en-US"/>
                      <a:t>Obs171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B30-47E5-8813-92EBAF76E72D}"/>
                </c:ext>
              </c:extLst>
            </c:dLbl>
            <c:dLbl>
              <c:idx val="73"/>
              <c:tx>
                <c:rich>
                  <a:bodyPr/>
                  <a:lstStyle/>
                  <a:p>
                    <a:r>
                      <a:rPr lang="en-US"/>
                      <a:t>Obs175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B30-47E5-8813-92EBAF76E72D}"/>
                </c:ext>
              </c:extLst>
            </c:dLbl>
            <c:dLbl>
              <c:idx val="74"/>
              <c:tx>
                <c:rich>
                  <a:bodyPr/>
                  <a:lstStyle/>
                  <a:p>
                    <a:r>
                      <a:rPr lang="en-US"/>
                      <a:t>Obs174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B30-47E5-8813-92EBAF76E72D}"/>
                </c:ext>
              </c:extLst>
            </c:dLbl>
            <c:dLbl>
              <c:idx val="75"/>
              <c:tx>
                <c:rich>
                  <a:bodyPr/>
                  <a:lstStyle/>
                  <a:p>
                    <a:r>
                      <a:rPr lang="en-US"/>
                      <a:t>Obs176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B30-47E5-8813-92EBAF76E72D}"/>
                </c:ext>
              </c:extLst>
            </c:dLbl>
            <c:dLbl>
              <c:idx val="76"/>
              <c:tx>
                <c:rich>
                  <a:bodyPr/>
                  <a:lstStyle/>
                  <a:p>
                    <a:r>
                      <a:rPr lang="en-US"/>
                      <a:t>Obs159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B30-47E5-8813-92EBAF76E72D}"/>
                </c:ext>
              </c:extLst>
            </c:dLbl>
            <c:dLbl>
              <c:idx val="77"/>
              <c:tx>
                <c:rich>
                  <a:bodyPr/>
                  <a:lstStyle/>
                  <a:p>
                    <a:r>
                      <a:rPr lang="en-US"/>
                      <a:t>Obs179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B30-47E5-8813-92EBAF76E72D}"/>
                </c:ext>
              </c:extLst>
            </c:dLbl>
            <c:dLbl>
              <c:idx val="78"/>
              <c:tx>
                <c:rich>
                  <a:bodyPr/>
                  <a:lstStyle/>
                  <a:p>
                    <a:r>
                      <a:rPr lang="en-US"/>
                      <a:t>Obs154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B30-47E5-8813-92EBAF76E72D}"/>
                </c:ext>
              </c:extLst>
            </c:dLbl>
            <c:dLbl>
              <c:idx val="79"/>
              <c:tx>
                <c:rich>
                  <a:bodyPr/>
                  <a:lstStyle/>
                  <a:p>
                    <a:r>
                      <a:rPr lang="en-US"/>
                      <a:t>Obs227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B30-47E5-8813-92EBAF76E72D}"/>
                </c:ext>
              </c:extLst>
            </c:dLbl>
            <c:dLbl>
              <c:idx val="80"/>
              <c:tx>
                <c:rich>
                  <a:bodyPr/>
                  <a:lstStyle/>
                  <a:p>
                    <a:r>
                      <a:rPr lang="en-US"/>
                      <a:t>Obs178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B30-47E5-8813-92EBAF76E72D}"/>
                </c:ext>
              </c:extLst>
            </c:dLbl>
            <c:dLbl>
              <c:idx val="81"/>
              <c:tx>
                <c:rich>
                  <a:bodyPr/>
                  <a:lstStyle/>
                  <a:p>
                    <a:r>
                      <a:rPr lang="en-US"/>
                      <a:t>Obs158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B30-47E5-8813-92EBAF76E72D}"/>
                </c:ext>
              </c:extLst>
            </c:dLbl>
            <c:dLbl>
              <c:idx val="82"/>
              <c:tx>
                <c:rich>
                  <a:bodyPr/>
                  <a:lstStyle/>
                  <a:p>
                    <a:r>
                      <a:rPr lang="en-US"/>
                      <a:t>Obs145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B30-47E5-8813-92EBAF76E72D}"/>
                </c:ext>
              </c:extLst>
            </c:dLbl>
            <c:dLbl>
              <c:idx val="83"/>
              <c:tx>
                <c:rich>
                  <a:bodyPr/>
                  <a:lstStyle/>
                  <a:p>
                    <a:r>
                      <a:rPr lang="en-US"/>
                      <a:t>Obs128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B30-47E5-8813-92EBAF76E72D}"/>
                </c:ext>
              </c:extLst>
            </c:dLbl>
            <c:dLbl>
              <c:idx val="84"/>
              <c:tx>
                <c:rich>
                  <a:bodyPr/>
                  <a:lstStyle/>
                  <a:p>
                    <a:r>
                      <a:rPr lang="en-US"/>
                      <a:t>Obs133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B30-47E5-8813-92EBAF76E72D}"/>
                </c:ext>
              </c:extLst>
            </c:dLbl>
            <c:dLbl>
              <c:idx val="85"/>
              <c:tx>
                <c:rich>
                  <a:bodyPr/>
                  <a:lstStyle/>
                  <a:p>
                    <a:r>
                      <a:rPr lang="en-US"/>
                      <a:t>Obs169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B30-47E5-8813-92EBAF76E72D}"/>
                </c:ext>
              </c:extLst>
            </c:dLbl>
            <c:dLbl>
              <c:idx val="86"/>
              <c:tx>
                <c:rich>
                  <a:bodyPr/>
                  <a:lstStyle/>
                  <a:p>
                    <a:r>
                      <a:rPr lang="en-US"/>
                      <a:t>Obs160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B30-47E5-8813-92EBAF76E72D}"/>
                </c:ext>
              </c:extLst>
            </c:dLbl>
            <c:dLbl>
              <c:idx val="87"/>
              <c:tx>
                <c:rich>
                  <a:bodyPr/>
                  <a:lstStyle/>
                  <a:p>
                    <a:r>
                      <a:rPr lang="en-US"/>
                      <a:t>Obs180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B30-47E5-8813-92EBAF76E72D}"/>
                </c:ext>
              </c:extLst>
            </c:dLbl>
            <c:dLbl>
              <c:idx val="88"/>
              <c:tx>
                <c:rich>
                  <a:bodyPr/>
                  <a:lstStyle/>
                  <a:p>
                    <a:r>
                      <a:rPr lang="en-US"/>
                      <a:t>Obs168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B30-47E5-8813-92EBAF76E72D}"/>
                </c:ext>
              </c:extLst>
            </c:dLbl>
            <c:dLbl>
              <c:idx val="89"/>
              <c:tx>
                <c:rich>
                  <a:bodyPr/>
                  <a:lstStyle/>
                  <a:p>
                    <a:r>
                      <a:rPr lang="en-US"/>
                      <a:t>Obs138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B30-47E5-8813-92EBAF76E72D}"/>
                </c:ext>
              </c:extLst>
            </c:dLbl>
            <c:dLbl>
              <c:idx val="90"/>
              <c:tx>
                <c:rich>
                  <a:bodyPr/>
                  <a:lstStyle/>
                  <a:p>
                    <a:r>
                      <a:rPr lang="en-US"/>
                      <a:t>Obs170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B30-47E5-8813-92EBAF76E72D}"/>
                </c:ext>
              </c:extLst>
            </c:dLbl>
            <c:dLbl>
              <c:idx val="91"/>
              <c:tx>
                <c:rich>
                  <a:bodyPr/>
                  <a:lstStyle/>
                  <a:p>
                    <a:r>
                      <a:rPr lang="en-US"/>
                      <a:t>Obs11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B30-47E5-8813-92EBAF76E72D}"/>
                </c:ext>
              </c:extLst>
            </c:dLbl>
            <c:dLbl>
              <c:idx val="92"/>
              <c:tx>
                <c:rich>
                  <a:bodyPr/>
                  <a:lstStyle/>
                  <a:p>
                    <a:r>
                      <a:rPr lang="en-US"/>
                      <a:t>Obs12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B30-47E5-8813-92EBAF76E72D}"/>
                </c:ext>
              </c:extLst>
            </c:dLbl>
            <c:dLbl>
              <c:idx val="93"/>
              <c:tx>
                <c:rich>
                  <a:bodyPr/>
                  <a:lstStyle/>
                  <a:p>
                    <a:r>
                      <a:rPr lang="en-US"/>
                      <a:t>Obs14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B30-47E5-8813-92EBAF76E72D}"/>
                </c:ext>
              </c:extLst>
            </c:dLbl>
            <c:dLbl>
              <c:idx val="94"/>
              <c:tx>
                <c:rich>
                  <a:bodyPr/>
                  <a:lstStyle/>
                  <a:p>
                    <a:r>
                      <a:rPr lang="en-US"/>
                      <a:t>Obs15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B30-47E5-8813-92EBAF76E72D}"/>
                </c:ext>
              </c:extLst>
            </c:dLbl>
            <c:dLbl>
              <c:idx val="95"/>
              <c:tx>
                <c:rich>
                  <a:bodyPr/>
                  <a:lstStyle/>
                  <a:p>
                    <a:r>
                      <a:rPr lang="en-US"/>
                      <a:t>Obs13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B30-47E5-8813-92EBAF76E72D}"/>
                </c:ext>
              </c:extLst>
            </c:dLbl>
            <c:dLbl>
              <c:idx val="96"/>
              <c:tx>
                <c:rich>
                  <a:bodyPr/>
                  <a:lstStyle/>
                  <a:p>
                    <a:r>
                      <a:rPr lang="en-US"/>
                      <a:t>Obs111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B30-47E5-8813-92EBAF76E72D}"/>
                </c:ext>
              </c:extLst>
            </c:dLbl>
            <c:dLbl>
              <c:idx val="97"/>
              <c:tx>
                <c:rich>
                  <a:bodyPr/>
                  <a:lstStyle/>
                  <a:p>
                    <a:r>
                      <a:rPr lang="en-US"/>
                      <a:t>Obs76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B30-47E5-8813-92EBAF76E72D}"/>
                </c:ext>
              </c:extLst>
            </c:dLbl>
            <c:dLbl>
              <c:idx val="98"/>
              <c:tx>
                <c:rich>
                  <a:bodyPr/>
                  <a:lstStyle/>
                  <a:p>
                    <a:r>
                      <a:rPr lang="en-US"/>
                      <a:t>Obs74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B30-47E5-8813-92EBAF76E72D}"/>
                </c:ext>
              </c:extLst>
            </c:dLbl>
            <c:dLbl>
              <c:idx val="99"/>
              <c:tx>
                <c:rich>
                  <a:bodyPr/>
                  <a:lstStyle/>
                  <a:p>
                    <a:r>
                      <a:rPr lang="en-US"/>
                      <a:t>Obs75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B30-47E5-8813-92EBAF76E72D}"/>
                </c:ext>
              </c:extLst>
            </c:dLbl>
            <c:dLbl>
              <c:idx val="100"/>
              <c:tx>
                <c:rich>
                  <a:bodyPr/>
                  <a:lstStyle/>
                  <a:p>
                    <a:r>
                      <a:rPr lang="en-US"/>
                      <a:t>Obs77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B30-47E5-8813-92EBAF76E72D}"/>
                </c:ext>
              </c:extLst>
            </c:dLbl>
            <c:dLbl>
              <c:idx val="101"/>
              <c:tx>
                <c:rich>
                  <a:bodyPr/>
                  <a:lstStyle/>
                  <a:p>
                    <a:r>
                      <a:rPr lang="en-US"/>
                      <a:t>Obs78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B30-47E5-8813-92EBAF76E72D}"/>
                </c:ext>
              </c:extLst>
            </c:dLbl>
            <c:dLbl>
              <c:idx val="102"/>
              <c:tx>
                <c:rich>
                  <a:bodyPr/>
                  <a:lstStyle/>
                  <a:p>
                    <a:r>
                      <a:rPr lang="en-US"/>
                      <a:t>Obs79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B30-47E5-8813-92EBAF76E72D}"/>
                </c:ext>
              </c:extLst>
            </c:dLbl>
            <c:dLbl>
              <c:idx val="103"/>
              <c:tx>
                <c:rich>
                  <a:bodyPr/>
                  <a:lstStyle/>
                  <a:p>
                    <a:r>
                      <a:rPr lang="en-US"/>
                      <a:t>Obs85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B30-47E5-8813-92EBAF76E72D}"/>
                </c:ext>
              </c:extLst>
            </c:dLbl>
            <c:dLbl>
              <c:idx val="104"/>
              <c:tx>
                <c:rich>
                  <a:bodyPr/>
                  <a:lstStyle/>
                  <a:p>
                    <a:r>
                      <a:rPr lang="en-US"/>
                      <a:t>Obs81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B30-47E5-8813-92EBAF76E72D}"/>
                </c:ext>
              </c:extLst>
            </c:dLbl>
            <c:dLbl>
              <c:idx val="105"/>
              <c:tx>
                <c:rich>
                  <a:bodyPr/>
                  <a:lstStyle/>
                  <a:p>
                    <a:r>
                      <a:rPr lang="en-US"/>
                      <a:t>Obs82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B30-47E5-8813-92EBAF76E72D}"/>
                </c:ext>
              </c:extLst>
            </c:dLbl>
            <c:dLbl>
              <c:idx val="106"/>
              <c:tx>
                <c:rich>
                  <a:bodyPr/>
                  <a:lstStyle/>
                  <a:p>
                    <a:r>
                      <a:rPr lang="en-US"/>
                      <a:t>Obs80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B30-47E5-8813-92EBAF76E72D}"/>
                </c:ext>
              </c:extLst>
            </c:dLbl>
            <c:dLbl>
              <c:idx val="107"/>
              <c:tx>
                <c:rich>
                  <a:bodyPr/>
                  <a:lstStyle/>
                  <a:p>
                    <a:r>
                      <a:rPr lang="en-US"/>
                      <a:t>Obs140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B30-47E5-8813-92EBAF76E72D}"/>
                </c:ext>
              </c:extLst>
            </c:dLbl>
            <c:dLbl>
              <c:idx val="108"/>
              <c:tx>
                <c:rich>
                  <a:bodyPr/>
                  <a:lstStyle/>
                  <a:p>
                    <a:r>
                      <a:rPr lang="en-US"/>
                      <a:t>Obs83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B30-47E5-8813-92EBAF76E72D}"/>
                </c:ext>
              </c:extLst>
            </c:dLbl>
            <c:dLbl>
              <c:idx val="109"/>
              <c:tx>
                <c:rich>
                  <a:bodyPr/>
                  <a:lstStyle/>
                  <a:p>
                    <a:r>
                      <a:rPr lang="en-US"/>
                      <a:t>Obs84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B30-47E5-8813-92EBAF76E72D}"/>
                </c:ext>
              </c:extLst>
            </c:dLbl>
            <c:dLbl>
              <c:idx val="110"/>
              <c:tx>
                <c:rich>
                  <a:bodyPr/>
                  <a:lstStyle/>
                  <a:p>
                    <a:r>
                      <a:rPr lang="en-US"/>
                      <a:t>Obs73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B30-47E5-8813-92EBAF76E72D}"/>
                </c:ext>
              </c:extLst>
            </c:dLbl>
            <c:dLbl>
              <c:idx val="111"/>
              <c:tx>
                <c:rich>
                  <a:bodyPr/>
                  <a:lstStyle/>
                  <a:p>
                    <a:r>
                      <a:rPr lang="en-US"/>
                      <a:t>Obs71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B30-47E5-8813-92EBAF76E72D}"/>
                </c:ext>
              </c:extLst>
            </c:dLbl>
            <c:dLbl>
              <c:idx val="112"/>
              <c:tx>
                <c:rich>
                  <a:bodyPr/>
                  <a:lstStyle/>
                  <a:p>
                    <a:r>
                      <a:rPr lang="en-US"/>
                      <a:t>Obs72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B30-47E5-8813-92EBAF76E72D}"/>
                </c:ext>
              </c:extLst>
            </c:dLbl>
            <c:dLbl>
              <c:idx val="113"/>
              <c:tx>
                <c:rich>
                  <a:bodyPr/>
                  <a:lstStyle/>
                  <a:p>
                    <a:r>
                      <a:rPr lang="en-US"/>
                      <a:t>Obs101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B30-47E5-8813-92EBAF76E72D}"/>
                </c:ext>
              </c:extLst>
            </c:dLbl>
            <c:dLbl>
              <c:idx val="114"/>
              <c:tx>
                <c:rich>
                  <a:bodyPr/>
                  <a:lstStyle/>
                  <a:p>
                    <a:r>
                      <a:rPr lang="en-US"/>
                      <a:t>Obs97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B30-47E5-8813-92EBAF76E72D}"/>
                </c:ext>
              </c:extLst>
            </c:dLbl>
            <c:dLbl>
              <c:idx val="115"/>
              <c:tx>
                <c:rich>
                  <a:bodyPr/>
                  <a:lstStyle/>
                  <a:p>
                    <a:r>
                      <a:rPr lang="en-US"/>
                      <a:t>Obs100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B30-47E5-8813-92EBAF76E72D}"/>
                </c:ext>
              </c:extLst>
            </c:dLbl>
            <c:dLbl>
              <c:idx val="116"/>
              <c:tx>
                <c:rich>
                  <a:bodyPr/>
                  <a:lstStyle/>
                  <a:p>
                    <a:r>
                      <a:rPr lang="en-US"/>
                      <a:t>Obs3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B30-47E5-8813-92EBAF76E72D}"/>
                </c:ext>
              </c:extLst>
            </c:dLbl>
            <c:dLbl>
              <c:idx val="117"/>
              <c:tx>
                <c:rich>
                  <a:bodyPr/>
                  <a:lstStyle/>
                  <a:p>
                    <a:r>
                      <a:rPr lang="en-US"/>
                      <a:t>Obs98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B30-47E5-8813-92EBAF76E72D}"/>
                </c:ext>
              </c:extLst>
            </c:dLbl>
            <c:dLbl>
              <c:idx val="118"/>
              <c:tx>
                <c:rich>
                  <a:bodyPr/>
                  <a:lstStyle/>
                  <a:p>
                    <a:r>
                      <a:rPr lang="en-US"/>
                      <a:t>Obs99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B30-47E5-8813-92EBAF76E72D}"/>
                </c:ext>
              </c:extLst>
            </c:dLbl>
            <c:dLbl>
              <c:idx val="119"/>
              <c:tx>
                <c:rich>
                  <a:bodyPr/>
                  <a:lstStyle/>
                  <a:p>
                    <a:r>
                      <a:rPr lang="en-US"/>
                      <a:t>Obs96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B30-47E5-8813-92EBAF76E72D}"/>
                </c:ext>
              </c:extLst>
            </c:dLbl>
            <c:dLbl>
              <c:idx val="120"/>
              <c:tx>
                <c:rich>
                  <a:bodyPr/>
                  <a:lstStyle/>
                  <a:p>
                    <a:r>
                      <a:rPr lang="en-US"/>
                      <a:t>Obs102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B30-47E5-8813-92EBAF76E72D}"/>
                </c:ext>
              </c:extLst>
            </c:dLbl>
            <c:dLbl>
              <c:idx val="121"/>
              <c:tx>
                <c:rich>
                  <a:bodyPr/>
                  <a:lstStyle/>
                  <a:p>
                    <a:r>
                      <a:rPr lang="en-US"/>
                      <a:t>Obs90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B30-47E5-8813-92EBAF76E72D}"/>
                </c:ext>
              </c:extLst>
            </c:dLbl>
            <c:dLbl>
              <c:idx val="122"/>
              <c:tx>
                <c:rich>
                  <a:bodyPr/>
                  <a:lstStyle/>
                  <a:p>
                    <a:r>
                      <a:rPr lang="en-US"/>
                      <a:t>Obs87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B30-47E5-8813-92EBAF76E72D}"/>
                </c:ext>
              </c:extLst>
            </c:dLbl>
            <c:dLbl>
              <c:idx val="123"/>
              <c:tx>
                <c:rich>
                  <a:bodyPr/>
                  <a:lstStyle/>
                  <a:p>
                    <a:r>
                      <a:rPr lang="en-US"/>
                      <a:t>Obs89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B30-47E5-8813-92EBAF76E72D}"/>
                </c:ext>
              </c:extLst>
            </c:dLbl>
            <c:dLbl>
              <c:idx val="124"/>
              <c:tx>
                <c:rich>
                  <a:bodyPr/>
                  <a:lstStyle/>
                  <a:p>
                    <a:r>
                      <a:rPr lang="en-US"/>
                      <a:t>Obs92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B30-47E5-8813-92EBAF76E72D}"/>
                </c:ext>
              </c:extLst>
            </c:dLbl>
            <c:dLbl>
              <c:idx val="125"/>
              <c:tx>
                <c:rich>
                  <a:bodyPr/>
                  <a:lstStyle/>
                  <a:p>
                    <a:r>
                      <a:rPr lang="en-US"/>
                      <a:t>Obs94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B30-47E5-8813-92EBAF76E72D}"/>
                </c:ext>
              </c:extLst>
            </c:dLbl>
            <c:dLbl>
              <c:idx val="126"/>
              <c:tx>
                <c:rich>
                  <a:bodyPr/>
                  <a:lstStyle/>
                  <a:p>
                    <a:r>
                      <a:rPr lang="en-US"/>
                      <a:t>Obs95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B30-47E5-8813-92EBAF76E72D}"/>
                </c:ext>
              </c:extLst>
            </c:dLbl>
            <c:dLbl>
              <c:idx val="127"/>
              <c:tx>
                <c:rich>
                  <a:bodyPr/>
                  <a:lstStyle/>
                  <a:p>
                    <a:r>
                      <a:rPr lang="en-US"/>
                      <a:t>Obs91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B30-47E5-8813-92EBAF76E72D}"/>
                </c:ext>
              </c:extLst>
            </c:dLbl>
            <c:dLbl>
              <c:idx val="128"/>
              <c:tx>
                <c:rich>
                  <a:bodyPr/>
                  <a:lstStyle/>
                  <a:p>
                    <a:r>
                      <a:rPr lang="en-US"/>
                      <a:t>Obs93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B30-47E5-8813-92EBAF76E72D}"/>
                </c:ext>
              </c:extLst>
            </c:dLbl>
            <c:dLbl>
              <c:idx val="129"/>
              <c:tx>
                <c:rich>
                  <a:bodyPr/>
                  <a:lstStyle/>
                  <a:p>
                    <a:r>
                      <a:rPr lang="en-US"/>
                      <a:t>Obs86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B30-47E5-8813-92EBAF76E72D}"/>
                </c:ext>
              </c:extLst>
            </c:dLbl>
            <c:dLbl>
              <c:idx val="130"/>
              <c:tx>
                <c:rich>
                  <a:bodyPr/>
                  <a:lstStyle/>
                  <a:p>
                    <a:r>
                      <a:rPr lang="en-US"/>
                      <a:t>Obs88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B30-47E5-8813-92EBAF76E72D}"/>
                </c:ext>
              </c:extLst>
            </c:dLbl>
            <c:dLbl>
              <c:idx val="131"/>
              <c:tx>
                <c:rich>
                  <a:bodyPr/>
                  <a:lstStyle/>
                  <a:p>
                    <a:r>
                      <a:rPr lang="en-US"/>
                      <a:t>Obs70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B30-47E5-8813-92EBAF76E72D}"/>
                </c:ext>
              </c:extLst>
            </c:dLbl>
            <c:dLbl>
              <c:idx val="132"/>
              <c:tx>
                <c:rich>
                  <a:bodyPr/>
                  <a:lstStyle/>
                  <a:p>
                    <a:r>
                      <a:rPr lang="en-US"/>
                      <a:t>Obs66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B30-47E5-8813-92EBAF76E72D}"/>
                </c:ext>
              </c:extLst>
            </c:dLbl>
            <c:dLbl>
              <c:idx val="133"/>
              <c:tx>
                <c:rich>
                  <a:bodyPr/>
                  <a:lstStyle/>
                  <a:p>
                    <a:r>
                      <a:rPr lang="en-US"/>
                      <a:t>Obs69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B30-47E5-8813-92EBAF76E72D}"/>
                </c:ext>
              </c:extLst>
            </c:dLbl>
            <c:dLbl>
              <c:idx val="134"/>
              <c:tx>
                <c:rich>
                  <a:bodyPr/>
                  <a:lstStyle/>
                  <a:p>
                    <a:r>
                      <a:rPr lang="en-US"/>
                      <a:t>Obs67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B30-47E5-8813-92EBAF76E72D}"/>
                </c:ext>
              </c:extLst>
            </c:dLbl>
            <c:dLbl>
              <c:idx val="135"/>
              <c:tx>
                <c:rich>
                  <a:bodyPr/>
                  <a:lstStyle/>
                  <a:p>
                    <a:r>
                      <a:rPr lang="en-US"/>
                      <a:t>Obs68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B30-47E5-8813-92EBAF76E72D}"/>
                </c:ext>
              </c:extLst>
            </c:dLbl>
            <c:dLbl>
              <c:idx val="136"/>
              <c:tx>
                <c:rich>
                  <a:bodyPr/>
                  <a:lstStyle/>
                  <a:p>
                    <a:r>
                      <a:rPr lang="en-US"/>
                      <a:t>Obs59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B30-47E5-8813-92EBAF76E72D}"/>
                </c:ext>
              </c:extLst>
            </c:dLbl>
            <c:dLbl>
              <c:idx val="137"/>
              <c:tx>
                <c:rich>
                  <a:bodyPr/>
                  <a:lstStyle/>
                  <a:p>
                    <a:r>
                      <a:rPr lang="en-US"/>
                      <a:t>Obs127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B30-47E5-8813-92EBAF76E72D}"/>
                </c:ext>
              </c:extLst>
            </c:dLbl>
            <c:dLbl>
              <c:idx val="138"/>
              <c:tx>
                <c:rich>
                  <a:bodyPr/>
                  <a:lstStyle/>
                  <a:p>
                    <a:r>
                      <a:rPr lang="en-US"/>
                      <a:t>Obs135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B30-47E5-8813-92EBAF76E72D}"/>
                </c:ext>
              </c:extLst>
            </c:dLbl>
            <c:dLbl>
              <c:idx val="139"/>
              <c:tx>
                <c:rich>
                  <a:bodyPr/>
                  <a:lstStyle/>
                  <a:p>
                    <a:r>
                      <a:rPr lang="en-US"/>
                      <a:t>Obs7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B30-47E5-8813-92EBAF76E72D}"/>
                </c:ext>
              </c:extLst>
            </c:dLbl>
            <c:dLbl>
              <c:idx val="140"/>
              <c:tx>
                <c:rich>
                  <a:bodyPr/>
                  <a:lstStyle/>
                  <a:p>
                    <a:r>
                      <a:rPr lang="en-US"/>
                      <a:t>Obs212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B30-47E5-8813-92EBAF76E72D}"/>
                </c:ext>
              </c:extLst>
            </c:dLbl>
            <c:dLbl>
              <c:idx val="141"/>
              <c:tx>
                <c:rich>
                  <a:bodyPr/>
                  <a:lstStyle/>
                  <a:p>
                    <a:r>
                      <a:rPr lang="en-US"/>
                      <a:t>Obs109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B30-47E5-8813-92EBAF76E72D}"/>
                </c:ext>
              </c:extLst>
            </c:dLbl>
            <c:dLbl>
              <c:idx val="142"/>
              <c:tx>
                <c:rich>
                  <a:bodyPr/>
                  <a:lstStyle/>
                  <a:p>
                    <a:r>
                      <a:rPr lang="en-US"/>
                      <a:t>Obs5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B30-47E5-8813-92EBAF76E72D}"/>
                </c:ext>
              </c:extLst>
            </c:dLbl>
            <c:dLbl>
              <c:idx val="143"/>
              <c:tx>
                <c:rich>
                  <a:bodyPr/>
                  <a:lstStyle/>
                  <a:p>
                    <a:r>
                      <a:rPr lang="en-US"/>
                      <a:t>Obs211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B30-47E5-8813-92EBAF76E72D}"/>
                </c:ext>
              </c:extLst>
            </c:dLbl>
            <c:dLbl>
              <c:idx val="144"/>
              <c:tx>
                <c:rich>
                  <a:bodyPr/>
                  <a:lstStyle/>
                  <a:p>
                    <a:r>
                      <a:rPr lang="en-US"/>
                      <a:t>Obs1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B30-47E5-8813-92EBAF76E72D}"/>
                </c:ext>
              </c:extLst>
            </c:dLbl>
            <c:dLbl>
              <c:idx val="145"/>
              <c:tx>
                <c:rich>
                  <a:bodyPr/>
                  <a:lstStyle/>
                  <a:p>
                    <a:r>
                      <a:rPr lang="en-US"/>
                      <a:t>Obs6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B30-47E5-8813-92EBAF76E72D}"/>
                </c:ext>
              </c:extLst>
            </c:dLbl>
            <c:dLbl>
              <c:idx val="146"/>
              <c:tx>
                <c:rich>
                  <a:bodyPr/>
                  <a:lstStyle/>
                  <a:p>
                    <a:r>
                      <a:rPr lang="en-US"/>
                      <a:t>Obs214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B30-47E5-8813-92EBAF76E72D}"/>
                </c:ext>
              </c:extLst>
            </c:dLbl>
            <c:dLbl>
              <c:idx val="147"/>
              <c:tx>
                <c:rich>
                  <a:bodyPr/>
                  <a:lstStyle/>
                  <a:p>
                    <a:r>
                      <a:rPr lang="en-US"/>
                      <a:t>Obs8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B30-47E5-8813-92EBAF76E72D}"/>
                </c:ext>
              </c:extLst>
            </c:dLbl>
            <c:dLbl>
              <c:idx val="148"/>
              <c:tx>
                <c:rich>
                  <a:bodyPr/>
                  <a:lstStyle/>
                  <a:p>
                    <a:r>
                      <a:rPr lang="en-US"/>
                      <a:t>Obs215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B30-47E5-8813-92EBAF76E72D}"/>
                </c:ext>
              </c:extLst>
            </c:dLbl>
            <c:dLbl>
              <c:idx val="149"/>
              <c:tx>
                <c:rich>
                  <a:bodyPr/>
                  <a:lstStyle/>
                  <a:p>
                    <a:r>
                      <a:rPr lang="en-US"/>
                      <a:t>Obs4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B30-47E5-8813-92EBAF76E72D}"/>
                </c:ext>
              </c:extLst>
            </c:dLbl>
            <c:dLbl>
              <c:idx val="150"/>
              <c:tx>
                <c:rich>
                  <a:bodyPr/>
                  <a:lstStyle/>
                  <a:p>
                    <a:r>
                      <a:rPr lang="en-US"/>
                      <a:t>Obs10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B30-47E5-8813-92EBAF76E72D}"/>
                </c:ext>
              </c:extLst>
            </c:dLbl>
            <c:dLbl>
              <c:idx val="151"/>
              <c:tx>
                <c:rich>
                  <a:bodyPr/>
                  <a:lstStyle/>
                  <a:p>
                    <a:r>
                      <a:rPr lang="en-US"/>
                      <a:t>Obs9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B30-47E5-8813-92EBAF76E72D}"/>
                </c:ext>
              </c:extLst>
            </c:dLbl>
            <c:dLbl>
              <c:idx val="152"/>
              <c:tx>
                <c:rich>
                  <a:bodyPr/>
                  <a:lstStyle/>
                  <a:p>
                    <a:r>
                      <a:rPr lang="en-US"/>
                      <a:t>Obs213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B30-47E5-8813-92EBAF76E72D}"/>
                </c:ext>
              </c:extLst>
            </c:dLbl>
            <c:dLbl>
              <c:idx val="153"/>
              <c:tx>
                <c:rich>
                  <a:bodyPr/>
                  <a:lstStyle/>
                  <a:p>
                    <a:r>
                      <a:rPr lang="en-US"/>
                      <a:t>Obs36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B30-47E5-8813-92EBAF76E72D}"/>
                </c:ext>
              </c:extLst>
            </c:dLbl>
            <c:dLbl>
              <c:idx val="154"/>
              <c:tx>
                <c:rich>
                  <a:bodyPr/>
                  <a:lstStyle/>
                  <a:p>
                    <a:r>
                      <a:rPr lang="en-US"/>
                      <a:t>Obs34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B30-47E5-8813-92EBAF76E72D}"/>
                </c:ext>
              </c:extLst>
            </c:dLbl>
            <c:dLbl>
              <c:idx val="155"/>
              <c:tx>
                <c:rich>
                  <a:bodyPr/>
                  <a:lstStyle/>
                  <a:p>
                    <a:r>
                      <a:rPr lang="en-US"/>
                      <a:t>Obs35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B30-47E5-8813-92EBAF76E72D}"/>
                </c:ext>
              </c:extLst>
            </c:dLbl>
            <c:dLbl>
              <c:idx val="156"/>
              <c:tx>
                <c:rich>
                  <a:bodyPr/>
                  <a:lstStyle/>
                  <a:p>
                    <a:r>
                      <a:rPr lang="en-US"/>
                      <a:t>Obs29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B30-47E5-8813-92EBAF76E72D}"/>
                </c:ext>
              </c:extLst>
            </c:dLbl>
            <c:dLbl>
              <c:idx val="157"/>
              <c:tx>
                <c:rich>
                  <a:bodyPr/>
                  <a:lstStyle/>
                  <a:p>
                    <a:r>
                      <a:rPr lang="en-US"/>
                      <a:t>Obs25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B30-47E5-8813-92EBAF76E72D}"/>
                </c:ext>
              </c:extLst>
            </c:dLbl>
            <c:dLbl>
              <c:idx val="158"/>
              <c:tx>
                <c:rich>
                  <a:bodyPr/>
                  <a:lstStyle/>
                  <a:p>
                    <a:r>
                      <a:rPr lang="en-US"/>
                      <a:t>Obs27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B30-47E5-8813-92EBAF76E72D}"/>
                </c:ext>
              </c:extLst>
            </c:dLbl>
            <c:dLbl>
              <c:idx val="159"/>
              <c:tx>
                <c:rich>
                  <a:bodyPr/>
                  <a:lstStyle/>
                  <a:p>
                    <a:r>
                      <a:rPr lang="en-US"/>
                      <a:t>Obs51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B30-47E5-8813-92EBAF76E72D}"/>
                </c:ext>
              </c:extLst>
            </c:dLbl>
            <c:dLbl>
              <c:idx val="160"/>
              <c:tx>
                <c:rich>
                  <a:bodyPr/>
                  <a:lstStyle/>
                  <a:p>
                    <a:r>
                      <a:rPr lang="en-US"/>
                      <a:t>Obs222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B30-47E5-8813-92EBAF76E72D}"/>
                </c:ext>
              </c:extLst>
            </c:dLbl>
            <c:dLbl>
              <c:idx val="161"/>
              <c:tx>
                <c:rich>
                  <a:bodyPr/>
                  <a:lstStyle/>
                  <a:p>
                    <a:r>
                      <a:rPr lang="en-US"/>
                      <a:t>Obs23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B30-47E5-8813-92EBAF76E72D}"/>
                </c:ext>
              </c:extLst>
            </c:dLbl>
            <c:dLbl>
              <c:idx val="162"/>
              <c:tx>
                <c:rich>
                  <a:bodyPr/>
                  <a:lstStyle/>
                  <a:p>
                    <a:r>
                      <a:rPr lang="en-US"/>
                      <a:t>Obs31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B30-47E5-8813-92EBAF76E72D}"/>
                </c:ext>
              </c:extLst>
            </c:dLbl>
            <c:dLbl>
              <c:idx val="163"/>
              <c:tx>
                <c:rich>
                  <a:bodyPr/>
                  <a:lstStyle/>
                  <a:p>
                    <a:r>
                      <a:rPr lang="en-US"/>
                      <a:t>Obs28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B30-47E5-8813-92EBAF76E72D}"/>
                </c:ext>
              </c:extLst>
            </c:dLbl>
            <c:dLbl>
              <c:idx val="164"/>
              <c:tx>
                <c:rich>
                  <a:bodyPr/>
                  <a:lstStyle/>
                  <a:p>
                    <a:r>
                      <a:rPr lang="en-US"/>
                      <a:t>Obs24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B30-47E5-8813-92EBAF76E72D}"/>
                </c:ext>
              </c:extLst>
            </c:dLbl>
            <c:dLbl>
              <c:idx val="165"/>
              <c:tx>
                <c:rich>
                  <a:bodyPr/>
                  <a:lstStyle/>
                  <a:p>
                    <a:r>
                      <a:rPr lang="en-US"/>
                      <a:t>Obs26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B30-47E5-8813-92EBAF76E72D}"/>
                </c:ext>
              </c:extLst>
            </c:dLbl>
            <c:dLbl>
              <c:idx val="166"/>
              <c:tx>
                <c:rich>
                  <a:bodyPr/>
                  <a:lstStyle/>
                  <a:p>
                    <a:r>
                      <a:rPr lang="en-US"/>
                      <a:t>Obs30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B30-47E5-8813-92EBAF76E72D}"/>
                </c:ext>
              </c:extLst>
            </c:dLbl>
            <c:dLbl>
              <c:idx val="167"/>
              <c:tx>
                <c:rich>
                  <a:bodyPr/>
                  <a:lstStyle/>
                  <a:p>
                    <a:r>
                      <a:rPr lang="en-US"/>
                      <a:t>Obs22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B30-47E5-8813-92EBAF76E72D}"/>
                </c:ext>
              </c:extLst>
            </c:dLbl>
            <c:dLbl>
              <c:idx val="168"/>
              <c:tx>
                <c:rich>
                  <a:bodyPr/>
                  <a:lstStyle/>
                  <a:p>
                    <a:r>
                      <a:rPr lang="en-US"/>
                      <a:t>Obs115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B30-47E5-8813-92EBAF76E72D}"/>
                </c:ext>
              </c:extLst>
            </c:dLbl>
            <c:dLbl>
              <c:idx val="169"/>
              <c:tx>
                <c:rich>
                  <a:bodyPr/>
                  <a:lstStyle/>
                  <a:p>
                    <a:r>
                      <a:rPr lang="en-US"/>
                      <a:t>Obs21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B30-47E5-8813-92EBAF76E72D}"/>
                </c:ext>
              </c:extLst>
            </c:dLbl>
            <c:dLbl>
              <c:idx val="170"/>
              <c:tx>
                <c:rich>
                  <a:bodyPr/>
                  <a:lstStyle/>
                  <a:p>
                    <a:r>
                      <a:rPr lang="en-US"/>
                      <a:t>Obs37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B30-47E5-8813-92EBAF76E72D}"/>
                </c:ext>
              </c:extLst>
            </c:dLbl>
            <c:dLbl>
              <c:idx val="171"/>
              <c:tx>
                <c:rich>
                  <a:bodyPr/>
                  <a:lstStyle/>
                  <a:p>
                    <a:r>
                      <a:rPr lang="en-US"/>
                      <a:t>Obs45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B30-47E5-8813-92EBAF76E72D}"/>
                </c:ext>
              </c:extLst>
            </c:dLbl>
            <c:dLbl>
              <c:idx val="172"/>
              <c:tx>
                <c:rich>
                  <a:bodyPr/>
                  <a:lstStyle/>
                  <a:p>
                    <a:r>
                      <a:rPr lang="en-US"/>
                      <a:t>Obs116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B30-47E5-8813-92EBAF76E72D}"/>
                </c:ext>
              </c:extLst>
            </c:dLbl>
            <c:dLbl>
              <c:idx val="173"/>
              <c:tx>
                <c:rich>
                  <a:bodyPr/>
                  <a:lstStyle/>
                  <a:p>
                    <a:r>
                      <a:rPr lang="en-US"/>
                      <a:t>Obs43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B30-47E5-8813-92EBAF76E72D}"/>
                </c:ext>
              </c:extLst>
            </c:dLbl>
            <c:dLbl>
              <c:idx val="174"/>
              <c:tx>
                <c:rich>
                  <a:bodyPr/>
                  <a:lstStyle/>
                  <a:p>
                    <a:r>
                      <a:rPr lang="en-US"/>
                      <a:t>Obs114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B30-47E5-8813-92EBAF76E72D}"/>
                </c:ext>
              </c:extLst>
            </c:dLbl>
            <c:dLbl>
              <c:idx val="175"/>
              <c:tx>
                <c:rich>
                  <a:bodyPr/>
                  <a:lstStyle/>
                  <a:p>
                    <a:r>
                      <a:rPr lang="en-US"/>
                      <a:t>Obs39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B30-47E5-8813-92EBAF76E72D}"/>
                </c:ext>
              </c:extLst>
            </c:dLbl>
            <c:dLbl>
              <c:idx val="176"/>
              <c:tx>
                <c:rich>
                  <a:bodyPr/>
                  <a:lstStyle/>
                  <a:p>
                    <a:r>
                      <a:rPr lang="en-US"/>
                      <a:t>Obs148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B30-47E5-8813-92EBAF76E72D}"/>
                </c:ext>
              </c:extLst>
            </c:dLbl>
            <c:dLbl>
              <c:idx val="177"/>
              <c:tx>
                <c:rich>
                  <a:bodyPr/>
                  <a:lstStyle/>
                  <a:p>
                    <a:r>
                      <a:rPr lang="en-US"/>
                      <a:t>Obs125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B30-47E5-8813-92EBAF76E72D}"/>
                </c:ext>
              </c:extLst>
            </c:dLbl>
            <c:dLbl>
              <c:idx val="178"/>
              <c:tx>
                <c:rich>
                  <a:bodyPr/>
                  <a:lstStyle/>
                  <a:p>
                    <a:r>
                      <a:rPr lang="en-US"/>
                      <a:t>Obs131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B30-47E5-8813-92EBAF76E72D}"/>
                </c:ext>
              </c:extLst>
            </c:dLbl>
            <c:dLbl>
              <c:idx val="179"/>
              <c:tx>
                <c:rich>
                  <a:bodyPr/>
                  <a:lstStyle/>
                  <a:p>
                    <a:r>
                      <a:rPr lang="en-US"/>
                      <a:t>Obs18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B30-47E5-8813-92EBAF76E72D}"/>
                </c:ext>
              </c:extLst>
            </c:dLbl>
            <c:dLbl>
              <c:idx val="180"/>
              <c:tx>
                <c:rich>
                  <a:bodyPr/>
                  <a:lstStyle/>
                  <a:p>
                    <a:r>
                      <a:rPr lang="en-US"/>
                      <a:t>Obs16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B30-47E5-8813-92EBAF76E72D}"/>
                </c:ext>
              </c:extLst>
            </c:dLbl>
            <c:dLbl>
              <c:idx val="181"/>
              <c:tx>
                <c:rich>
                  <a:bodyPr/>
                  <a:lstStyle/>
                  <a:p>
                    <a:r>
                      <a:rPr lang="en-US"/>
                      <a:t>Obs17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B30-47E5-8813-92EBAF76E72D}"/>
                </c:ext>
              </c:extLst>
            </c:dLbl>
            <c:dLbl>
              <c:idx val="182"/>
              <c:tx>
                <c:rich>
                  <a:bodyPr/>
                  <a:lstStyle/>
                  <a:p>
                    <a:r>
                      <a:rPr lang="en-US"/>
                      <a:t>Obs32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B30-47E5-8813-92EBAF76E72D}"/>
                </c:ext>
              </c:extLst>
            </c:dLbl>
            <c:dLbl>
              <c:idx val="183"/>
              <c:tx>
                <c:rich>
                  <a:bodyPr/>
                  <a:lstStyle/>
                  <a:p>
                    <a:r>
                      <a:rPr lang="en-US"/>
                      <a:t>Obs223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B30-47E5-8813-92EBAF76E72D}"/>
                </c:ext>
              </c:extLst>
            </c:dLbl>
            <c:dLbl>
              <c:idx val="184"/>
              <c:tx>
                <c:rich>
                  <a:bodyPr/>
                  <a:lstStyle/>
                  <a:p>
                    <a:r>
                      <a:rPr lang="en-US"/>
                      <a:t>Obs149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B30-47E5-8813-92EBAF76E72D}"/>
                </c:ext>
              </c:extLst>
            </c:dLbl>
            <c:dLbl>
              <c:idx val="185"/>
              <c:tx>
                <c:rich>
                  <a:bodyPr/>
                  <a:lstStyle/>
                  <a:p>
                    <a:r>
                      <a:rPr lang="en-US"/>
                      <a:t>Obs124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B30-47E5-8813-92EBAF76E72D}"/>
                </c:ext>
              </c:extLst>
            </c:dLbl>
            <c:dLbl>
              <c:idx val="186"/>
              <c:tx>
                <c:rich>
                  <a:bodyPr/>
                  <a:lstStyle/>
                  <a:p>
                    <a:r>
                      <a:rPr lang="en-US"/>
                      <a:t>Obs132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B30-47E5-8813-92EBAF76E72D}"/>
                </c:ext>
              </c:extLst>
            </c:dLbl>
            <c:dLbl>
              <c:idx val="187"/>
              <c:tx>
                <c:rich>
                  <a:bodyPr/>
                  <a:lstStyle/>
                  <a:p>
                    <a:r>
                      <a:rPr lang="en-US"/>
                      <a:t>Obs33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B30-47E5-8813-92EBAF76E72D}"/>
                </c:ext>
              </c:extLst>
            </c:dLbl>
            <c:dLbl>
              <c:idx val="188"/>
              <c:tx>
                <c:rich>
                  <a:bodyPr/>
                  <a:lstStyle/>
                  <a:p>
                    <a:r>
                      <a:rPr lang="en-US"/>
                      <a:t>Obs48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B30-47E5-8813-92EBAF76E72D}"/>
                </c:ext>
              </c:extLst>
            </c:dLbl>
            <c:dLbl>
              <c:idx val="189"/>
              <c:tx>
                <c:rich>
                  <a:bodyPr/>
                  <a:lstStyle/>
                  <a:p>
                    <a:r>
                      <a:rPr lang="en-US"/>
                      <a:t>Obs49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B30-47E5-8813-92EBAF76E72D}"/>
                </c:ext>
              </c:extLst>
            </c:dLbl>
            <c:dLbl>
              <c:idx val="190"/>
              <c:tx>
                <c:rich>
                  <a:bodyPr/>
                  <a:lstStyle/>
                  <a:p>
                    <a:r>
                      <a:rPr lang="en-US"/>
                      <a:t>Obs2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B30-47E5-8813-92EBAF76E72D}"/>
                </c:ext>
              </c:extLst>
            </c:dLbl>
            <c:dLbl>
              <c:idx val="191"/>
              <c:tx>
                <c:rich>
                  <a:bodyPr/>
                  <a:lstStyle/>
                  <a:p>
                    <a:r>
                      <a:rPr lang="en-US"/>
                      <a:t>Obs62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B30-47E5-8813-92EBAF76E72D}"/>
                </c:ext>
              </c:extLst>
            </c:dLbl>
            <c:dLbl>
              <c:idx val="192"/>
              <c:tx>
                <c:rich>
                  <a:bodyPr/>
                  <a:lstStyle/>
                  <a:p>
                    <a:r>
                      <a:rPr lang="en-US"/>
                      <a:t>Obs41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B30-47E5-8813-92EBAF76E72D}"/>
                </c:ext>
              </c:extLst>
            </c:dLbl>
            <c:dLbl>
              <c:idx val="193"/>
              <c:tx>
                <c:rich>
                  <a:bodyPr/>
                  <a:lstStyle/>
                  <a:p>
                    <a:r>
                      <a:rPr lang="en-US"/>
                      <a:t>Obs44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B30-47E5-8813-92EBAF76E72D}"/>
                </c:ext>
              </c:extLst>
            </c:dLbl>
            <c:dLbl>
              <c:idx val="194"/>
              <c:tx>
                <c:rich>
                  <a:bodyPr/>
                  <a:lstStyle/>
                  <a:p>
                    <a:r>
                      <a:rPr lang="en-US"/>
                      <a:t>Obs47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B30-47E5-8813-92EBAF76E72D}"/>
                </c:ext>
              </c:extLst>
            </c:dLbl>
            <c:dLbl>
              <c:idx val="195"/>
              <c:tx>
                <c:rich>
                  <a:bodyPr/>
                  <a:lstStyle/>
                  <a:p>
                    <a:r>
                      <a:rPr lang="en-US"/>
                      <a:t>Obs42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B30-47E5-8813-92EBAF76E72D}"/>
                </c:ext>
              </c:extLst>
            </c:dLbl>
            <c:dLbl>
              <c:idx val="196"/>
              <c:tx>
                <c:rich>
                  <a:bodyPr/>
                  <a:lstStyle/>
                  <a:p>
                    <a:r>
                      <a:rPr lang="en-US"/>
                      <a:t>Obs56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B30-47E5-8813-92EBAF76E72D}"/>
                </c:ext>
              </c:extLst>
            </c:dLbl>
            <c:dLbl>
              <c:idx val="197"/>
              <c:tx>
                <c:rich>
                  <a:bodyPr/>
                  <a:lstStyle/>
                  <a:p>
                    <a:r>
                      <a:rPr lang="en-US"/>
                      <a:t>Obs220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B30-47E5-8813-92EBAF76E72D}"/>
                </c:ext>
              </c:extLst>
            </c:dLbl>
            <c:dLbl>
              <c:idx val="198"/>
              <c:tx>
                <c:rich>
                  <a:bodyPr/>
                  <a:lstStyle/>
                  <a:p>
                    <a:r>
                      <a:rPr lang="en-US"/>
                      <a:t>Obs50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B30-47E5-8813-92EBAF76E72D}"/>
                </c:ext>
              </c:extLst>
            </c:dLbl>
            <c:dLbl>
              <c:idx val="199"/>
              <c:tx>
                <c:rich>
                  <a:bodyPr/>
                  <a:lstStyle/>
                  <a:p>
                    <a:r>
                      <a:rPr lang="en-US"/>
                      <a:t>Obs221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B30-47E5-8813-92EBAF76E72D}"/>
                </c:ext>
              </c:extLst>
            </c:dLbl>
            <c:dLbl>
              <c:idx val="200"/>
              <c:tx>
                <c:rich>
                  <a:bodyPr/>
                  <a:lstStyle/>
                  <a:p>
                    <a:r>
                      <a:rPr lang="en-US"/>
                      <a:t>Obs57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B30-47E5-8813-92EBAF76E72D}"/>
                </c:ext>
              </c:extLst>
            </c:dLbl>
            <c:dLbl>
              <c:idx val="201"/>
              <c:tx>
                <c:rich>
                  <a:bodyPr/>
                  <a:lstStyle/>
                  <a:p>
                    <a:r>
                      <a:rPr lang="en-US"/>
                      <a:t>Obs65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B30-47E5-8813-92EBAF76E72D}"/>
                </c:ext>
              </c:extLst>
            </c:dLbl>
            <c:dLbl>
              <c:idx val="202"/>
              <c:tx>
                <c:rich>
                  <a:bodyPr/>
                  <a:lstStyle/>
                  <a:p>
                    <a:r>
                      <a:rPr lang="en-US"/>
                      <a:t>Obs63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B30-47E5-8813-92EBAF76E72D}"/>
                </c:ext>
              </c:extLst>
            </c:dLbl>
            <c:dLbl>
              <c:idx val="203"/>
              <c:tx>
                <c:rich>
                  <a:bodyPr/>
                  <a:lstStyle/>
                  <a:p>
                    <a:r>
                      <a:rPr lang="en-US"/>
                      <a:t>Obs64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B30-47E5-8813-92EBAF76E72D}"/>
                </c:ext>
              </c:extLst>
            </c:dLbl>
            <c:dLbl>
              <c:idx val="204"/>
              <c:tx>
                <c:rich>
                  <a:bodyPr/>
                  <a:lstStyle/>
                  <a:p>
                    <a:r>
                      <a:rPr lang="en-US"/>
                      <a:t>Obs150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B30-47E5-8813-92EBAF76E72D}"/>
                </c:ext>
              </c:extLst>
            </c:dLbl>
            <c:dLbl>
              <c:idx val="205"/>
              <c:tx>
                <c:rich>
                  <a:bodyPr/>
                  <a:lstStyle/>
                  <a:p>
                    <a:r>
                      <a:rPr lang="en-US"/>
                      <a:t>Obs224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B30-47E5-8813-92EBAF76E72D}"/>
                </c:ext>
              </c:extLst>
            </c:dLbl>
            <c:dLbl>
              <c:idx val="206"/>
              <c:tx>
                <c:rich>
                  <a:bodyPr/>
                  <a:lstStyle/>
                  <a:p>
                    <a:r>
                      <a:rPr lang="en-US"/>
                      <a:t>Obs20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B30-47E5-8813-92EBAF76E72D}"/>
                </c:ext>
              </c:extLst>
            </c:dLbl>
            <c:dLbl>
              <c:idx val="207"/>
              <c:tx>
                <c:rich>
                  <a:bodyPr/>
                  <a:lstStyle/>
                  <a:p>
                    <a:r>
                      <a:rPr lang="en-US"/>
                      <a:t>Obs58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B30-47E5-8813-92EBAF76E72D}"/>
                </c:ext>
              </c:extLst>
            </c:dLbl>
            <c:dLbl>
              <c:idx val="208"/>
              <c:tx>
                <c:rich>
                  <a:bodyPr/>
                  <a:lstStyle/>
                  <a:p>
                    <a:r>
                      <a:rPr lang="en-US"/>
                      <a:t>Obs147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B30-47E5-8813-92EBAF76E72D}"/>
                </c:ext>
              </c:extLst>
            </c:dLbl>
            <c:dLbl>
              <c:idx val="209"/>
              <c:tx>
                <c:rich>
                  <a:bodyPr/>
                  <a:lstStyle/>
                  <a:p>
                    <a:r>
                      <a:rPr lang="en-US"/>
                      <a:t>Obs126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B30-47E5-8813-92EBAF76E72D}"/>
                </c:ext>
              </c:extLst>
            </c:dLbl>
            <c:dLbl>
              <c:idx val="210"/>
              <c:tx>
                <c:rich>
                  <a:bodyPr/>
                  <a:lstStyle/>
                  <a:p>
                    <a:r>
                      <a:rPr lang="en-US"/>
                      <a:t>Obs134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B30-47E5-8813-92EBAF76E72D}"/>
                </c:ext>
              </c:extLst>
            </c:dLbl>
            <c:dLbl>
              <c:idx val="211"/>
              <c:tx>
                <c:rich>
                  <a:bodyPr/>
                  <a:lstStyle/>
                  <a:p>
                    <a:r>
                      <a:rPr lang="en-US"/>
                      <a:t>Obs46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B30-47E5-8813-92EBAF76E72D}"/>
                </c:ext>
              </c:extLst>
            </c:dLbl>
            <c:dLbl>
              <c:idx val="212"/>
              <c:tx>
                <c:rich>
                  <a:bodyPr/>
                  <a:lstStyle/>
                  <a:p>
                    <a:r>
                      <a:rPr lang="en-US"/>
                      <a:t>Obs130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B30-47E5-8813-92EBAF76E72D}"/>
                </c:ext>
              </c:extLst>
            </c:dLbl>
            <c:dLbl>
              <c:idx val="213"/>
              <c:tx>
                <c:rich>
                  <a:bodyPr/>
                  <a:lstStyle/>
                  <a:p>
                    <a:r>
                      <a:rPr lang="en-US"/>
                      <a:t>Obs146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B30-47E5-8813-92EBAF76E72D}"/>
                </c:ext>
              </c:extLst>
            </c:dLbl>
            <c:dLbl>
              <c:idx val="214"/>
              <c:tx>
                <c:rich>
                  <a:bodyPr/>
                  <a:lstStyle/>
                  <a:p>
                    <a:r>
                      <a:rPr lang="en-US"/>
                      <a:t>Obs61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B30-47E5-8813-92EBAF76E72D}"/>
                </c:ext>
              </c:extLst>
            </c:dLbl>
            <c:dLbl>
              <c:idx val="215"/>
              <c:tx>
                <c:rich>
                  <a:bodyPr/>
                  <a:lstStyle/>
                  <a:p>
                    <a:r>
                      <a:rPr lang="en-US"/>
                      <a:t>Obs139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B30-47E5-8813-92EBAF76E72D}"/>
                </c:ext>
              </c:extLst>
            </c:dLbl>
            <c:dLbl>
              <c:idx val="216"/>
              <c:tx>
                <c:rich>
                  <a:bodyPr/>
                  <a:lstStyle/>
                  <a:p>
                    <a:r>
                      <a:rPr lang="en-US"/>
                      <a:t>Obs113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B30-47E5-8813-92EBAF76E72D}"/>
                </c:ext>
              </c:extLst>
            </c:dLbl>
            <c:dLbl>
              <c:idx val="217"/>
              <c:tx>
                <c:rich>
                  <a:bodyPr/>
                  <a:lstStyle/>
                  <a:p>
                    <a:r>
                      <a:rPr lang="en-US"/>
                      <a:t>Obs55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B30-47E5-8813-92EBAF76E72D}"/>
                </c:ext>
              </c:extLst>
            </c:dLbl>
            <c:dLbl>
              <c:idx val="218"/>
              <c:tx>
                <c:rich>
                  <a:bodyPr/>
                  <a:lstStyle/>
                  <a:p>
                    <a:r>
                      <a:rPr lang="en-US"/>
                      <a:t>Obs217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B30-47E5-8813-92EBAF76E72D}"/>
                </c:ext>
              </c:extLst>
            </c:dLbl>
            <c:dLbl>
              <c:idx val="219"/>
              <c:tx>
                <c:rich>
                  <a:bodyPr/>
                  <a:lstStyle/>
                  <a:p>
                    <a:r>
                      <a:rPr lang="en-US"/>
                      <a:t>Obs52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B30-47E5-8813-92EBAF76E72D}"/>
                </c:ext>
              </c:extLst>
            </c:dLbl>
            <c:dLbl>
              <c:idx val="220"/>
              <c:tx>
                <c:rich>
                  <a:bodyPr/>
                  <a:lstStyle/>
                  <a:p>
                    <a:r>
                      <a:rPr lang="en-US"/>
                      <a:t>Obs218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B30-47E5-8813-92EBAF76E72D}"/>
                </c:ext>
              </c:extLst>
            </c:dLbl>
            <c:dLbl>
              <c:idx val="221"/>
              <c:tx>
                <c:rich>
                  <a:bodyPr/>
                  <a:lstStyle/>
                  <a:p>
                    <a:r>
                      <a:rPr lang="en-US"/>
                      <a:t>Obs60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B30-47E5-8813-92EBAF76E72D}"/>
                </c:ext>
              </c:extLst>
            </c:dLbl>
            <c:dLbl>
              <c:idx val="222"/>
              <c:tx>
                <c:rich>
                  <a:bodyPr/>
                  <a:lstStyle/>
                  <a:p>
                    <a:r>
                      <a:rPr lang="en-US"/>
                      <a:t>Obs54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B30-47E5-8813-92EBAF76E72D}"/>
                </c:ext>
              </c:extLst>
            </c:dLbl>
            <c:dLbl>
              <c:idx val="223"/>
              <c:tx>
                <c:rich>
                  <a:bodyPr/>
                  <a:lstStyle/>
                  <a:p>
                    <a:r>
                      <a:rPr lang="en-US"/>
                      <a:t>Obs219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B30-47E5-8813-92EBAF76E72D}"/>
                </c:ext>
              </c:extLst>
            </c:dLbl>
            <c:dLbl>
              <c:idx val="224"/>
              <c:tx>
                <c:rich>
                  <a:bodyPr/>
                  <a:lstStyle/>
                  <a:p>
                    <a:r>
                      <a:rPr lang="en-US"/>
                      <a:t>Obs53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B30-47E5-8813-92EBAF76E72D}"/>
                </c:ext>
              </c:extLst>
            </c:dLbl>
            <c:dLbl>
              <c:idx val="225"/>
              <c:tx>
                <c:rich>
                  <a:bodyPr/>
                  <a:lstStyle/>
                  <a:p>
                    <a:r>
                      <a:rPr lang="en-US"/>
                      <a:t>Obs216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B30-47E5-8813-92EBAF76E72D}"/>
                </c:ext>
              </c:extLst>
            </c:dLbl>
            <c:dLbl>
              <c:idx val="226"/>
              <c:tx>
                <c:rich>
                  <a:bodyPr/>
                  <a:lstStyle/>
                  <a:p>
                    <a:r>
                      <a:rPr lang="en-US"/>
                      <a:t>Obs40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B30-47E5-8813-92EBAF76E72D}"/>
                </c:ext>
              </c:extLst>
            </c:dLbl>
            <c:dLbl>
              <c:idx val="227"/>
              <c:tx>
                <c:rich>
                  <a:bodyPr/>
                  <a:lstStyle/>
                  <a:p>
                    <a:r>
                      <a:rPr lang="en-US"/>
                      <a:t>Obs19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B30-47E5-8813-92EBAF76E72D}"/>
                </c:ext>
              </c:extLst>
            </c:dLbl>
            <c:dLbl>
              <c:idx val="228"/>
              <c:tx>
                <c:rich>
                  <a:bodyPr/>
                  <a:lstStyle/>
                  <a:p>
                    <a:r>
                      <a:rPr lang="en-US"/>
                      <a:t>Obs38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B30-47E5-8813-92EBAF76E72D}"/>
                </c:ext>
              </c:extLst>
            </c:dLbl>
            <c:spPr>
              <a:noFill/>
              <a:ln>
                <a:noFill/>
              </a:ln>
              <a:effectLst/>
            </c:spPr>
            <c:txPr>
              <a:bodyPr rot="-5400000" vert="horz" wrap="square" lIns="38100" tIns="19050" rIns="38100" bIns="19050" anchor="ctr">
                <a:spAutoFit/>
              </a:bodyPr>
              <a:lstStyle/>
              <a:p>
                <a:pPr>
                  <a:defRPr sz="700"/>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XLSTAT_20220714_135157_1_HID!$C$1:$C$229</c:f>
              <c:numCache>
                <c:formatCode>General</c:formatCode>
                <c:ptCount val="2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numCache>
            </c:numRef>
          </c:xVal>
          <c:yVal>
            <c:numRef>
              <c:f>XLSTAT_20220714_135157_1_HID!$D$1:$D$229</c:f>
              <c:numCache>
                <c:formatCode>General</c:formatCode>
                <c:ptCount val="2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numCache>
            </c:numRef>
          </c:yVal>
          <c:smooth val="0"/>
          <c:extLst>
            <c:ext xmlns:c16="http://schemas.microsoft.com/office/drawing/2014/chart" uri="{C3380CC4-5D6E-409C-BE32-E72D297353CC}">
              <c16:uniqueId val="{00000004-5B30-47E5-8813-92EBAF76E72D}"/>
            </c:ext>
          </c:extLst>
        </c:ser>
        <c:dLbls>
          <c:showLegendKey val="0"/>
          <c:showVal val="0"/>
          <c:showCatName val="0"/>
          <c:showSerName val="0"/>
          <c:showPercent val="0"/>
          <c:showBubbleSize val="0"/>
        </c:dLbls>
        <c:axId val="1125505584"/>
        <c:axId val="1125498040"/>
      </c:scatterChart>
      <c:valAx>
        <c:axId val="1125505584"/>
        <c:scaling>
          <c:orientation val="minMax"/>
          <c:max val="230"/>
          <c:min val="0"/>
        </c:scaling>
        <c:delete val="0"/>
        <c:axPos val="b"/>
        <c:title>
          <c:tx>
            <c:rich>
              <a:bodyPr/>
              <a:lstStyle/>
              <a:p>
                <a:pPr>
                  <a:defRPr sz="800" b="0">
                    <a:latin typeface="Arial"/>
                    <a:ea typeface="Arial"/>
                    <a:cs typeface="Arial"/>
                  </a:defRPr>
                </a:pPr>
                <a:r>
                  <a:rPr lang="en-US"/>
                  <a:t> </a:t>
                </a:r>
              </a:p>
            </c:rich>
          </c:tx>
          <c:overlay val="0"/>
        </c:title>
        <c:numFmt formatCode="General" sourceLinked="0"/>
        <c:majorTickMark val="none"/>
        <c:minorTickMark val="none"/>
        <c:tickLblPos val="none"/>
        <c:txPr>
          <a:bodyPr rot="0" vert="horz"/>
          <a:lstStyle/>
          <a:p>
            <a:pPr>
              <a:defRPr sz="700"/>
            </a:pPr>
            <a:endParaRPr lang="en-US"/>
          </a:p>
        </c:txPr>
        <c:crossAx val="1125498040"/>
        <c:crosses val="autoZero"/>
        <c:crossBetween val="midCat"/>
        <c:majorUnit val="50"/>
      </c:valAx>
      <c:valAx>
        <c:axId val="1125498040"/>
        <c:scaling>
          <c:orientation val="minMax"/>
          <c:min val="0"/>
        </c:scaling>
        <c:delete val="0"/>
        <c:axPos val="l"/>
        <c:title>
          <c:tx>
            <c:rich>
              <a:bodyPr/>
              <a:lstStyle/>
              <a:p>
                <a:pPr>
                  <a:defRPr sz="800" b="0">
                    <a:latin typeface="Arial"/>
                    <a:ea typeface="Arial"/>
                    <a:cs typeface="Arial"/>
                  </a:defRPr>
                </a:pPr>
                <a:r>
                  <a:rPr lang="en-US"/>
                  <a:t>Dissimilarity</a:t>
                </a:r>
              </a:p>
            </c:rich>
          </c:tx>
          <c:overlay val="0"/>
        </c:title>
        <c:numFmt formatCode="General" sourceLinked="0"/>
        <c:majorTickMark val="cross"/>
        <c:minorTickMark val="none"/>
        <c:tickLblPos val="nextTo"/>
        <c:txPr>
          <a:bodyPr/>
          <a:lstStyle/>
          <a:p>
            <a:pPr>
              <a:defRPr sz="700"/>
            </a:pPr>
            <a:endParaRPr lang="en-US"/>
          </a:p>
        </c:txPr>
        <c:crossAx val="1125505584"/>
        <c:crosses val="autoZero"/>
        <c:crossBetween val="midCat"/>
      </c:valAx>
      <c:spPr>
        <a:ln>
          <a:solidFill>
            <a:srgbClr val="C0C0C0"/>
          </a:solidFill>
          <a:prstDash val="solid"/>
        </a:ln>
      </c:spPr>
    </c:plotArea>
    <c:legend>
      <c:legendPos val="r"/>
      <c:legendEntry>
        <c:idx val="0"/>
        <c:delete val="1"/>
      </c:legendEntry>
      <c:legendEntry>
        <c:idx val="3"/>
        <c:delete val="1"/>
      </c:legendEntry>
      <c:legendEntry>
        <c:idx val="4"/>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Dendrogram</a:t>
            </a:r>
          </a:p>
        </c:rich>
      </c:tx>
      <c:overlay val="0"/>
    </c:title>
    <c:autoTitleDeleted val="0"/>
    <c:plotArea>
      <c:layout/>
      <c:scatterChart>
        <c:scatterStyle val="lineMarker"/>
        <c:varyColors val="0"/>
        <c:ser>
          <c:idx val="0"/>
          <c:order val="0"/>
          <c:tx>
            <c:v/>
          </c:tx>
          <c:spPr>
            <a:ln w="6350">
              <a:solidFill>
                <a:srgbClr val="000000"/>
              </a:solidFill>
              <a:prstDash val="solid"/>
            </a:ln>
            <a:effectLst/>
          </c:spPr>
          <c:marker>
            <c:symbol val="circle"/>
            <c:size val="3"/>
            <c:spPr>
              <a:noFill/>
              <a:ln w="25400">
                <a:noFill/>
              </a:ln>
            </c:spPr>
          </c:marker>
          <c:xVal>
            <c:numRef>
              <c:f>XLSTAT_20220714_135157_1_HID!$E$1:$E$8</c:f>
              <c:numCache>
                <c:formatCode>0.000</c:formatCode>
                <c:ptCount val="8"/>
                <c:pt idx="0">
                  <c:v>1.5</c:v>
                </c:pt>
                <c:pt idx="1">
                  <c:v>1</c:v>
                </c:pt>
                <c:pt idx="2">
                  <c:v>1</c:v>
                </c:pt>
                <c:pt idx="3">
                  <c:v>1</c:v>
                </c:pt>
                <c:pt idx="4">
                  <c:v>2</c:v>
                </c:pt>
                <c:pt idx="5">
                  <c:v>2</c:v>
                </c:pt>
                <c:pt idx="6">
                  <c:v>2</c:v>
                </c:pt>
                <c:pt idx="7">
                  <c:v>1.5</c:v>
                </c:pt>
              </c:numCache>
            </c:numRef>
          </c:xVal>
          <c:yVal>
            <c:numRef>
              <c:f>XLSTAT_20220714_135157_1_HID!$F$1:$F$8</c:f>
              <c:numCache>
                <c:formatCode>0.000</c:formatCode>
                <c:ptCount val="8"/>
                <c:pt idx="0">
                  <c:v>91.031946257438094</c:v>
                </c:pt>
                <c:pt idx="1">
                  <c:v>91.031946257438094</c:v>
                </c:pt>
                <c:pt idx="2">
                  <c:v>0</c:v>
                </c:pt>
                <c:pt idx="3">
                  <c:v>91.031946257438094</c:v>
                </c:pt>
                <c:pt idx="4">
                  <c:v>91.031946257438094</c:v>
                </c:pt>
                <c:pt idx="5">
                  <c:v>0</c:v>
                </c:pt>
                <c:pt idx="6">
                  <c:v>91.031946257438094</c:v>
                </c:pt>
                <c:pt idx="7">
                  <c:v>91.031946257438094</c:v>
                </c:pt>
              </c:numCache>
            </c:numRef>
          </c:yVal>
          <c:smooth val="0"/>
          <c:extLst>
            <c:ext xmlns:c16="http://schemas.microsoft.com/office/drawing/2014/chart" uri="{C3380CC4-5D6E-409C-BE32-E72D297353CC}">
              <c16:uniqueId val="{00000000-0BC6-4226-B714-25F9C117FEE2}"/>
            </c:ext>
          </c:extLst>
        </c:ser>
        <c:ser>
          <c:idx val="1"/>
          <c:order val="1"/>
          <c:tx>
            <c:v/>
          </c:tx>
          <c:spPr>
            <a:ln w="6350">
              <a:solidFill>
                <a:srgbClr val="000000"/>
              </a:solidFill>
              <a:prstDash val="solid"/>
            </a:ln>
            <a:effectLst/>
          </c:spPr>
          <c:marker>
            <c:symbol val="none"/>
          </c:marker>
          <c:dLbls>
            <c:dLbl>
              <c:idx val="0"/>
              <c:tx>
                <c:rich>
                  <a:bodyPr/>
                  <a:lstStyle/>
                  <a:p>
                    <a:r>
                      <a:rPr lang="en-US"/>
                      <a:t>C2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C6-4226-B714-25F9C117FEE2}"/>
                </c:ext>
              </c:extLst>
            </c:dLbl>
            <c:dLbl>
              <c:idx val="1"/>
              <c:tx>
                <c:rich>
                  <a:bodyPr/>
                  <a:lstStyle/>
                  <a:p>
                    <a:r>
                      <a:rPr lang="en-US"/>
                      <a:t>C1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C6-4226-B714-25F9C117FEE2}"/>
                </c:ext>
              </c:extLst>
            </c:dLbl>
            <c:spPr>
              <a:noFill/>
              <a:ln>
                <a:noFill/>
              </a:ln>
              <a:effectLst/>
            </c:spPr>
            <c:txPr>
              <a:bodyPr rot="-5400000" vert="horz" wrap="square" lIns="38100" tIns="19050" rIns="38100" bIns="19050" anchor="ctr">
                <a:spAutoFit/>
              </a:bodyPr>
              <a:lstStyle/>
              <a:p>
                <a:pPr>
                  <a:defRPr sz="700"/>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XLSTAT_20220714_135157_1_HID!$G$1:$G$2</c:f>
              <c:numCache>
                <c:formatCode>General</c:formatCode>
                <c:ptCount val="2"/>
                <c:pt idx="0">
                  <c:v>1</c:v>
                </c:pt>
                <c:pt idx="1">
                  <c:v>2</c:v>
                </c:pt>
              </c:numCache>
            </c:numRef>
          </c:xVal>
          <c:yVal>
            <c:numRef>
              <c:f>XLSTAT_20220714_135157_1_HID!$H$1:$H$2</c:f>
              <c:numCache>
                <c:formatCode>General</c:formatCode>
                <c:ptCount val="2"/>
                <c:pt idx="0">
                  <c:v>61</c:v>
                </c:pt>
                <c:pt idx="1">
                  <c:v>61</c:v>
                </c:pt>
              </c:numCache>
            </c:numRef>
          </c:yVal>
          <c:smooth val="0"/>
          <c:extLst>
            <c:ext xmlns:c16="http://schemas.microsoft.com/office/drawing/2014/chart" uri="{C3380CC4-5D6E-409C-BE32-E72D297353CC}">
              <c16:uniqueId val="{00000001-0BC6-4226-B714-25F9C117FEE2}"/>
            </c:ext>
          </c:extLst>
        </c:ser>
        <c:dLbls>
          <c:showLegendKey val="0"/>
          <c:showVal val="0"/>
          <c:showCatName val="0"/>
          <c:showSerName val="0"/>
          <c:showPercent val="0"/>
          <c:showBubbleSize val="0"/>
        </c:dLbls>
        <c:axId val="1125497712"/>
        <c:axId val="1125509520"/>
      </c:scatterChart>
      <c:valAx>
        <c:axId val="1125497712"/>
        <c:scaling>
          <c:orientation val="minMax"/>
          <c:max val="3"/>
          <c:min val="0"/>
        </c:scaling>
        <c:delete val="0"/>
        <c:axPos val="b"/>
        <c:title>
          <c:tx>
            <c:rich>
              <a:bodyPr/>
              <a:lstStyle/>
              <a:p>
                <a:pPr>
                  <a:defRPr sz="800" b="0">
                    <a:latin typeface="Arial"/>
                    <a:ea typeface="Arial"/>
                    <a:cs typeface="Arial"/>
                  </a:defRPr>
                </a:pPr>
                <a:r>
                  <a:rPr lang="en-US"/>
                  <a:t> </a:t>
                </a:r>
              </a:p>
            </c:rich>
          </c:tx>
          <c:overlay val="0"/>
        </c:title>
        <c:numFmt formatCode="General" sourceLinked="0"/>
        <c:majorTickMark val="none"/>
        <c:minorTickMark val="none"/>
        <c:tickLblPos val="none"/>
        <c:txPr>
          <a:bodyPr rot="0" vert="horz"/>
          <a:lstStyle/>
          <a:p>
            <a:pPr>
              <a:defRPr sz="700"/>
            </a:pPr>
            <a:endParaRPr lang="en-US"/>
          </a:p>
        </c:txPr>
        <c:crossAx val="1125509520"/>
        <c:crosses val="autoZero"/>
        <c:crossBetween val="midCat"/>
      </c:valAx>
      <c:valAx>
        <c:axId val="1125509520"/>
        <c:scaling>
          <c:orientation val="minMax"/>
          <c:min val="61"/>
        </c:scaling>
        <c:delete val="0"/>
        <c:axPos val="l"/>
        <c:title>
          <c:tx>
            <c:rich>
              <a:bodyPr/>
              <a:lstStyle/>
              <a:p>
                <a:pPr>
                  <a:defRPr sz="800" b="0">
                    <a:latin typeface="Arial"/>
                    <a:ea typeface="Arial"/>
                    <a:cs typeface="Arial"/>
                  </a:defRPr>
                </a:pPr>
                <a:r>
                  <a:rPr lang="en-US"/>
                  <a:t>Dissimilarity</a:t>
                </a:r>
              </a:p>
            </c:rich>
          </c:tx>
          <c:overlay val="0"/>
        </c:title>
        <c:numFmt formatCode="General" sourceLinked="0"/>
        <c:majorTickMark val="cross"/>
        <c:minorTickMark val="none"/>
        <c:tickLblPos val="nextTo"/>
        <c:txPr>
          <a:bodyPr/>
          <a:lstStyle/>
          <a:p>
            <a:pPr>
              <a:defRPr sz="700"/>
            </a:pPr>
            <a:endParaRPr lang="en-US"/>
          </a:p>
        </c:txPr>
        <c:crossAx val="1125497712"/>
        <c:crosses val="autoZero"/>
        <c:crossBetween val="midCat"/>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Scree plot</a:t>
            </a:r>
          </a:p>
        </c:rich>
      </c:tx>
      <c:overlay val="0"/>
    </c:title>
    <c:autoTitleDeleted val="0"/>
    <c:plotArea>
      <c:layout/>
      <c:barChart>
        <c:barDir val="col"/>
        <c:grouping val="clustered"/>
        <c:varyColors val="0"/>
        <c:ser>
          <c:idx val="0"/>
          <c:order val="0"/>
          <c:tx>
            <c:strRef>
              <c:f>'DA1'!$B$617</c:f>
              <c:strCache>
                <c:ptCount val="1"/>
                <c:pt idx="0">
                  <c:v>Eigenvalue</c:v>
                </c:pt>
              </c:strCache>
            </c:strRef>
          </c:tx>
          <c:spPr>
            <a:solidFill>
              <a:srgbClr val="2A7498"/>
            </a:solidFill>
            <a:ln>
              <a:solidFill>
                <a:srgbClr val="2A7498"/>
              </a:solidFill>
              <a:prstDash val="solid"/>
            </a:ln>
            <a:effectLst/>
          </c:spPr>
          <c:invertIfNegative val="0"/>
          <c:cat>
            <c:strRef>
              <c:f>'DA1'!$C$616:$F$616</c:f>
              <c:strCache>
                <c:ptCount val="4"/>
                <c:pt idx="0">
                  <c:v>F1</c:v>
                </c:pt>
                <c:pt idx="1">
                  <c:v>F2</c:v>
                </c:pt>
                <c:pt idx="2">
                  <c:v>F3</c:v>
                </c:pt>
                <c:pt idx="3">
                  <c:v>F4</c:v>
                </c:pt>
              </c:strCache>
            </c:strRef>
          </c:cat>
          <c:val>
            <c:numRef>
              <c:f>'DA1'!$C$617:$F$617</c:f>
              <c:numCache>
                <c:formatCode>0.000</c:formatCode>
                <c:ptCount val="4"/>
                <c:pt idx="0">
                  <c:v>1.2407370649069109</c:v>
                </c:pt>
                <c:pt idx="1">
                  <c:v>0.80465020751019778</c:v>
                </c:pt>
                <c:pt idx="2">
                  <c:v>0.18171453628855733</c:v>
                </c:pt>
                <c:pt idx="3">
                  <c:v>8.8714793520945245E-2</c:v>
                </c:pt>
              </c:numCache>
            </c:numRef>
          </c:val>
          <c:extLst>
            <c:ext xmlns:c16="http://schemas.microsoft.com/office/drawing/2014/chart" uri="{C3380CC4-5D6E-409C-BE32-E72D297353CC}">
              <c16:uniqueId val="{00000003-7C40-4E47-A834-2CDD96A468FE}"/>
            </c:ext>
          </c:extLst>
        </c:ser>
        <c:dLbls>
          <c:showLegendKey val="0"/>
          <c:showVal val="0"/>
          <c:showCatName val="0"/>
          <c:showSerName val="0"/>
          <c:showPercent val="0"/>
          <c:showBubbleSize val="0"/>
        </c:dLbls>
        <c:gapWidth val="50"/>
        <c:overlap val="-30"/>
        <c:axId val="1125539696"/>
        <c:axId val="1125546912"/>
      </c:barChart>
      <c:lineChart>
        <c:grouping val="standard"/>
        <c:varyColors val="0"/>
        <c:ser>
          <c:idx val="1"/>
          <c:order val="1"/>
          <c:spPr>
            <a:ln w="12700">
              <a:solidFill>
                <a:srgbClr val="FF4A46"/>
              </a:solidFill>
              <a:prstDash val="solid"/>
            </a:ln>
            <a:effectLst/>
          </c:spPr>
          <c:marker>
            <c:symbol val="circle"/>
            <c:size val="3"/>
            <c:spPr>
              <a:solidFill>
                <a:srgbClr val="FFFFFF"/>
              </a:solidFill>
              <a:ln>
                <a:solidFill>
                  <a:srgbClr val="FF4A46"/>
                </a:solidFill>
                <a:prstDash val="solid"/>
              </a:ln>
            </c:spPr>
          </c:marker>
          <c:cat>
            <c:strRef>
              <c:f>'DA1'!$C$616:$F$616</c:f>
              <c:strCache>
                <c:ptCount val="4"/>
                <c:pt idx="0">
                  <c:v>F1</c:v>
                </c:pt>
                <c:pt idx="1">
                  <c:v>F2</c:v>
                </c:pt>
                <c:pt idx="2">
                  <c:v>F3</c:v>
                </c:pt>
                <c:pt idx="3">
                  <c:v>F4</c:v>
                </c:pt>
              </c:strCache>
            </c:strRef>
          </c:cat>
          <c:val>
            <c:numRef>
              <c:f>'DA1'!$C$619:$F$619</c:f>
              <c:numCache>
                <c:formatCode>0.000</c:formatCode>
                <c:ptCount val="4"/>
                <c:pt idx="0">
                  <c:v>53.57665471928852</c:v>
                </c:pt>
                <c:pt idx="1">
                  <c:v>88.322506646273695</c:v>
                </c:pt>
                <c:pt idx="2">
                  <c:v>96.169178792670891</c:v>
                </c:pt>
                <c:pt idx="3">
                  <c:v>99.999999999999986</c:v>
                </c:pt>
              </c:numCache>
            </c:numRef>
          </c:val>
          <c:smooth val="0"/>
          <c:extLst>
            <c:ext xmlns:c16="http://schemas.microsoft.com/office/drawing/2014/chart" uri="{C3380CC4-5D6E-409C-BE32-E72D297353CC}">
              <c16:uniqueId val="{00000004-7C40-4E47-A834-2CDD96A468FE}"/>
            </c:ext>
          </c:extLst>
        </c:ser>
        <c:dLbls>
          <c:showLegendKey val="0"/>
          <c:showVal val="0"/>
          <c:showCatName val="0"/>
          <c:showSerName val="0"/>
          <c:showPercent val="0"/>
          <c:showBubbleSize val="0"/>
        </c:dLbls>
        <c:marker val="1"/>
        <c:smooth val="0"/>
        <c:axId val="1125547568"/>
        <c:axId val="1125541336"/>
      </c:lineChart>
      <c:catAx>
        <c:axId val="1125539696"/>
        <c:scaling>
          <c:orientation val="minMax"/>
        </c:scaling>
        <c:delete val="0"/>
        <c:axPos val="b"/>
        <c:title>
          <c:tx>
            <c:rich>
              <a:bodyPr/>
              <a:lstStyle/>
              <a:p>
                <a:pPr>
                  <a:defRPr sz="800" b="1">
                    <a:latin typeface="Arial"/>
                    <a:ea typeface="Arial"/>
                    <a:cs typeface="Arial"/>
                  </a:defRPr>
                </a:pPr>
                <a:r>
                  <a:rPr lang="en-US"/>
                  <a:t>axis</a:t>
                </a:r>
              </a:p>
            </c:rich>
          </c:tx>
          <c:overlay val="0"/>
        </c:title>
        <c:numFmt formatCode="General" sourceLinked="0"/>
        <c:majorTickMark val="cross"/>
        <c:minorTickMark val="none"/>
        <c:tickLblPos val="nextTo"/>
        <c:txPr>
          <a:bodyPr/>
          <a:lstStyle/>
          <a:p>
            <a:pPr>
              <a:defRPr sz="700"/>
            </a:pPr>
            <a:endParaRPr lang="en-US"/>
          </a:p>
        </c:txPr>
        <c:crossAx val="1125546912"/>
        <c:crosses val="autoZero"/>
        <c:auto val="1"/>
        <c:lblAlgn val="ctr"/>
        <c:lblOffset val="100"/>
        <c:noMultiLvlLbl val="0"/>
      </c:catAx>
      <c:valAx>
        <c:axId val="1125546912"/>
        <c:scaling>
          <c:orientation val="minMax"/>
          <c:min val="0"/>
        </c:scaling>
        <c:delete val="0"/>
        <c:axPos val="l"/>
        <c:title>
          <c:tx>
            <c:rich>
              <a:bodyPr/>
              <a:lstStyle/>
              <a:p>
                <a:pPr>
                  <a:defRPr sz="800" b="1">
                    <a:latin typeface="Arial"/>
                    <a:ea typeface="Arial"/>
                    <a:cs typeface="Arial"/>
                  </a:defRPr>
                </a:pPr>
                <a:r>
                  <a:rPr lang="en-US"/>
                  <a:t>Eigenvalue</a:t>
                </a:r>
              </a:p>
            </c:rich>
          </c:tx>
          <c:overlay val="0"/>
        </c:title>
        <c:numFmt formatCode="General" sourceLinked="0"/>
        <c:majorTickMark val="cross"/>
        <c:minorTickMark val="none"/>
        <c:tickLblPos val="nextTo"/>
        <c:txPr>
          <a:bodyPr/>
          <a:lstStyle/>
          <a:p>
            <a:pPr>
              <a:defRPr sz="700"/>
            </a:pPr>
            <a:endParaRPr lang="en-US"/>
          </a:p>
        </c:txPr>
        <c:crossAx val="1125539696"/>
        <c:crosses val="autoZero"/>
        <c:crossBetween val="between"/>
      </c:valAx>
      <c:valAx>
        <c:axId val="1125541336"/>
        <c:scaling>
          <c:orientation val="minMax"/>
          <c:max val="100"/>
          <c:min val="0"/>
        </c:scaling>
        <c:delete val="0"/>
        <c:axPos val="r"/>
        <c:title>
          <c:tx>
            <c:rich>
              <a:bodyPr/>
              <a:lstStyle/>
              <a:p>
                <a:pPr>
                  <a:defRPr sz="800" b="1">
                    <a:latin typeface="Arial"/>
                    <a:ea typeface="Arial"/>
                    <a:cs typeface="Arial"/>
                  </a:defRPr>
                </a:pPr>
                <a:r>
                  <a:rPr lang="en-US"/>
                  <a:t>Cumulative variability (%)</a:t>
                </a:r>
              </a:p>
            </c:rich>
          </c:tx>
          <c:overlay val="0"/>
        </c:title>
        <c:numFmt formatCode="General" sourceLinked="0"/>
        <c:majorTickMark val="cross"/>
        <c:minorTickMark val="none"/>
        <c:tickLblPos val="nextTo"/>
        <c:txPr>
          <a:bodyPr/>
          <a:lstStyle/>
          <a:p>
            <a:pPr>
              <a:defRPr sz="700"/>
            </a:pPr>
            <a:endParaRPr lang="en-US"/>
          </a:p>
        </c:txPr>
        <c:crossAx val="1125547568"/>
        <c:crosses val="max"/>
        <c:crossBetween val="between"/>
        <c:majorUnit val="20"/>
      </c:valAx>
      <c:catAx>
        <c:axId val="1125547568"/>
        <c:scaling>
          <c:orientation val="minMax"/>
        </c:scaling>
        <c:delete val="1"/>
        <c:axPos val="b"/>
        <c:numFmt formatCode="General" sourceLinked="1"/>
        <c:majorTickMark val="out"/>
        <c:minorTickMark val="none"/>
        <c:tickLblPos val="nextTo"/>
        <c:crossAx val="1125541336"/>
        <c:auto val="1"/>
        <c:lblAlgn val="ctr"/>
        <c:lblOffset val="100"/>
        <c:noMultiLvlLbl val="0"/>
      </c:catAx>
      <c:spPr>
        <a:ln>
          <a:solidFill>
            <a:srgbClr val="80808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F2: 88.32 %)</a:t>
            </a:r>
          </a:p>
        </c:rich>
      </c:tx>
      <c:overlay val="0"/>
    </c:title>
    <c:autoTitleDeleted val="0"/>
    <c:plotArea>
      <c:layout>
        <c:manualLayout>
          <c:xMode val="edge"/>
          <c:yMode val="edge"/>
          <c:x val="5.1745252431681335E-2"/>
          <c:y val="7.9784468117955837E-2"/>
          <c:w val="0.92472533580361282"/>
          <c:h val="0.84886243631310809"/>
        </c:manualLayout>
      </c:layout>
      <c:scatterChart>
        <c:scatterStyle val="lineMarker"/>
        <c:varyColors val="0"/>
        <c:ser>
          <c:idx val="0"/>
          <c:order val="0"/>
          <c:tx>
            <c:v/>
          </c:tx>
          <c:spPr>
            <a:ln w="19050">
              <a:noFill/>
            </a:ln>
            <a:effectLst/>
          </c:spPr>
          <c:marker>
            <c:symbol val="dot"/>
            <c:size val="3"/>
            <c:spPr>
              <a:solidFill>
                <a:srgbClr val="FF4A46"/>
              </a:solidFill>
              <a:ln>
                <a:solidFill>
                  <a:srgbClr val="FF4A46"/>
                </a:solidFill>
                <a:prstDash val="solid"/>
              </a:ln>
            </c:spPr>
          </c:marker>
          <c:dLbls>
            <c:dLbl>
              <c:idx val="0"/>
              <c:layout>
                <c:manualLayout>
                  <c:x val="-1.9607843137254902E-2"/>
                  <c:y val="1.7647058823529412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542-4301-A1CC-F99A6E85CFA9}"/>
                </c:ext>
              </c:extLst>
            </c:dLbl>
            <c:dLbl>
              <c:idx val="1"/>
              <c:layout>
                <c:manualLayout>
                  <c:x val="-1.9607843137254975E-2"/>
                  <c:y val="1.7647058823529412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542-4301-A1CC-F99A6E85CFA9}"/>
                </c:ext>
              </c:extLst>
            </c:dLbl>
            <c:dLbl>
              <c:idx val="2"/>
              <c:layout>
                <c:manualLayout>
                  <c:x val="-1.9607843137254902E-2"/>
                  <c:y val="-3.1372549019607843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42-4301-A1CC-F99A6E85CFA9}"/>
                </c:ext>
              </c:extLst>
            </c:dLbl>
            <c:dLbl>
              <c:idx val="3"/>
              <c:layout>
                <c:manualLayout>
                  <c:x val="-1.9607843137254902E-2"/>
                  <c:y val="-3.1372549019607843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42-4301-A1CC-F99A6E85CFA9}"/>
                </c:ext>
              </c:extLst>
            </c:dLbl>
            <c:dLbl>
              <c:idx val="4"/>
              <c:layout>
                <c:manualLayout>
                  <c:x val="-1.9607843137254902E-2"/>
                  <c:y val="-3.1372549019607843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42-4301-A1CC-F99A6E85CFA9}"/>
                </c:ext>
              </c:extLst>
            </c:dLbl>
            <c:dLbl>
              <c:idx val="5"/>
              <c:layout>
                <c:manualLayout>
                  <c:x val="-1.9607843137254975E-2"/>
                  <c:y val="-3.1372549019607877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42-4301-A1CC-F99A6E85CFA9}"/>
                </c:ext>
              </c:extLst>
            </c:dLbl>
            <c:dLbl>
              <c:idx val="6"/>
              <c:layout>
                <c:manualLayout>
                  <c:x val="-1.9607843137254902E-2"/>
                  <c:y val="-3.1372549019607843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42-4301-A1CC-F99A6E85CFA9}"/>
                </c:ext>
              </c:extLst>
            </c:dLbl>
            <c:dLbl>
              <c:idx val="7"/>
              <c:layout>
                <c:manualLayout>
                  <c:x val="-1.9607843137254902E-2"/>
                  <c:y val="1.7647058823529412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542-4301-A1CC-F99A6E85CFA9}"/>
                </c:ext>
              </c:extLst>
            </c:dLbl>
            <c:dLbl>
              <c:idx val="8"/>
              <c:layout>
                <c:manualLayout>
                  <c:x val="-1.9607843137254902E-2"/>
                  <c:y val="-3.1372549019607843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542-4301-A1CC-F99A6E85CFA9}"/>
                </c:ext>
              </c:extLst>
            </c:dLbl>
            <c:dLbl>
              <c:idx val="9"/>
              <c:layout>
                <c:manualLayout>
                  <c:x val="-1.9607843137254975E-2"/>
                  <c:y val="1.7647058823529412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542-4301-A1CC-F99A6E85CFA9}"/>
                </c:ext>
              </c:extLst>
            </c:dLbl>
            <c:dLbl>
              <c:idx val="10"/>
              <c:layout>
                <c:manualLayout>
                  <c:x val="-7.7843137254901995E-2"/>
                  <c:y val="1.7647058823529412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542-4301-A1CC-F99A6E85CFA9}"/>
                </c:ext>
              </c:extLst>
            </c:dLbl>
            <c:dLbl>
              <c:idx val="11"/>
              <c:layout>
                <c:manualLayout>
                  <c:x val="-1.9607843137254902E-2"/>
                  <c:y val="-3.1372549019607843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542-4301-A1CC-F99A6E85CFA9}"/>
                </c:ext>
              </c:extLst>
            </c:dLbl>
            <c:dLbl>
              <c:idx val="12"/>
              <c:layout>
                <c:manualLayout>
                  <c:x val="-1.9607843137254902E-2"/>
                  <c:y val="-3.1372549019607864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542-4301-A1CC-F99A6E85CFA9}"/>
                </c:ext>
              </c:extLst>
            </c:dLbl>
            <c:dLbl>
              <c:idx val="13"/>
              <c:layout>
                <c:manualLayout>
                  <c:x val="-1.9607843137254975E-2"/>
                  <c:y val="1.7647058823529412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542-4301-A1CC-F99A6E85CFA9}"/>
                </c:ext>
              </c:extLst>
            </c:dLbl>
            <c:dLbl>
              <c:idx val="14"/>
              <c:layout>
                <c:manualLayout>
                  <c:x val="-1.9607843137254902E-2"/>
                  <c:y val="1.7647058823529412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542-4301-A1CC-F99A6E85CFA9}"/>
                </c:ext>
              </c:extLst>
            </c:dLbl>
            <c:dLbl>
              <c:idx val="15"/>
              <c:layout>
                <c:manualLayout>
                  <c:x val="-1.9607843137254902E-2"/>
                  <c:y val="-3.1372549019607912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542-4301-A1CC-F99A6E85CFA9}"/>
                </c:ext>
              </c:extLst>
            </c:dLbl>
            <c:dLbl>
              <c:idx val="16"/>
              <c:layout>
                <c:manualLayout>
                  <c:x val="-1.9607843137254975E-2"/>
                  <c:y val="-3.1372549019607912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542-4301-A1CC-F99A6E85CFA9}"/>
                </c:ext>
              </c:extLst>
            </c:dLbl>
            <c:dLbl>
              <c:idx val="17"/>
              <c:layout>
                <c:manualLayout>
                  <c:x val="-1.9607843137254902E-2"/>
                  <c:y val="1.76470588235294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542-4301-A1CC-F99A6E85CFA9}"/>
                </c:ext>
              </c:extLst>
            </c:dLbl>
            <c:dLbl>
              <c:idx val="18"/>
              <c:layout>
                <c:manualLayout>
                  <c:x val="-9.1215686274509808E-2"/>
                  <c:y val="-3.1372549019607773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542-4301-A1CC-F99A6E85CFA9}"/>
                </c:ext>
              </c:extLst>
            </c:dLbl>
            <c:dLbl>
              <c:idx val="19"/>
              <c:layout>
                <c:manualLayout>
                  <c:x val="-9.1215686274509808E-2"/>
                  <c:y val="-3.1372549019607843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542-4301-A1CC-F99A6E85CFA9}"/>
                </c:ext>
              </c:extLst>
            </c:dLbl>
            <c:dLbl>
              <c:idx val="20"/>
              <c:layout>
                <c:manualLayout>
                  <c:x val="-1.9607843137255047E-2"/>
                  <c:y val="-3.1372549019607912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F542-4301-A1CC-F99A6E85CFA9}"/>
                </c:ext>
              </c:extLst>
            </c:dLbl>
            <c:dLbl>
              <c:idx val="21"/>
              <c:layout>
                <c:manualLayout>
                  <c:x val="-1.9607843137254902E-2"/>
                  <c:y val="-3.1372549019607843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F542-4301-A1CC-F99A6E85CFA9}"/>
                </c:ext>
              </c:extLst>
            </c:dLbl>
            <c:dLbl>
              <c:idx val="22"/>
              <c:layout>
                <c:manualLayout>
                  <c:x val="-8.8901960784313727E-2"/>
                  <c:y val="-3.137254901960777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542-4301-A1CC-F99A6E85CFA9}"/>
                </c:ext>
              </c:extLst>
            </c:dLbl>
            <c:dLbl>
              <c:idx val="23"/>
              <c:layout>
                <c:manualLayout>
                  <c:x val="-1.9607843137254902E-2"/>
                  <c:y val="-3.1372549019607912E-2"/>
                </c:manualLayout>
              </c:layout>
              <c:tx>
                <c:rich>
                  <a:bodyPr/>
                  <a:lstStyle/>
                  <a:p>
                    <a:r>
                      <a:rPr lang="en-US"/>
                      <a:t>NC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542-4301-A1CC-F99A6E85CFA9}"/>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'DA1'!$C$679:$C$702</c:f>
              <c:numCache>
                <c:formatCode>0.000</c:formatCode>
                <c:ptCount val="24"/>
                <c:pt idx="0">
                  <c:v>0.43425871275221661</c:v>
                </c:pt>
                <c:pt idx="1">
                  <c:v>0.30611754802815261</c:v>
                </c:pt>
                <c:pt idx="2">
                  <c:v>0.23931085014943515</c:v>
                </c:pt>
                <c:pt idx="3">
                  <c:v>0.40904292135453496</c:v>
                </c:pt>
                <c:pt idx="4">
                  <c:v>0.436031134894102</c:v>
                </c:pt>
                <c:pt idx="5">
                  <c:v>0.67033303841269731</c:v>
                </c:pt>
                <c:pt idx="6">
                  <c:v>0.53586966586080442</c:v>
                </c:pt>
                <c:pt idx="7">
                  <c:v>0.50172691631739941</c:v>
                </c:pt>
                <c:pt idx="8">
                  <c:v>0.67546197489691961</c:v>
                </c:pt>
                <c:pt idx="9">
                  <c:v>0.66455773448434019</c:v>
                </c:pt>
                <c:pt idx="10">
                  <c:v>-0.24752521544692077</c:v>
                </c:pt>
                <c:pt idx="11">
                  <c:v>0.40927419929445497</c:v>
                </c:pt>
                <c:pt idx="12">
                  <c:v>6.6074908821818823E-2</c:v>
                </c:pt>
                <c:pt idx="13">
                  <c:v>0.37534533600297765</c:v>
                </c:pt>
                <c:pt idx="14">
                  <c:v>7.992076446742416E-2</c:v>
                </c:pt>
                <c:pt idx="15">
                  <c:v>0.11713562076504153</c:v>
                </c:pt>
                <c:pt idx="16">
                  <c:v>0.32967198381281354</c:v>
                </c:pt>
                <c:pt idx="17">
                  <c:v>0.32117335429111649</c:v>
                </c:pt>
                <c:pt idx="18">
                  <c:v>-1.2681605369268538E-2</c:v>
                </c:pt>
                <c:pt idx="19">
                  <c:v>-7.184875082702484E-2</c:v>
                </c:pt>
                <c:pt idx="20">
                  <c:v>0.83134345957081612</c:v>
                </c:pt>
                <c:pt idx="21">
                  <c:v>0.57843772722203513</c:v>
                </c:pt>
                <c:pt idx="22">
                  <c:v>-0.19334349281384408</c:v>
                </c:pt>
                <c:pt idx="23">
                  <c:v>0</c:v>
                </c:pt>
              </c:numCache>
            </c:numRef>
          </c:xVal>
          <c:yVal>
            <c:numRef>
              <c:f>'DA1'!$D$679:$D$702</c:f>
              <c:numCache>
                <c:formatCode>0.000</c:formatCode>
                <c:ptCount val="24"/>
                <c:pt idx="0">
                  <c:v>-0.12600240516789729</c:v>
                </c:pt>
                <c:pt idx="1">
                  <c:v>-0.37548116136676907</c:v>
                </c:pt>
                <c:pt idx="2">
                  <c:v>0.33239199474720255</c:v>
                </c:pt>
                <c:pt idx="3">
                  <c:v>0.314152174611316</c:v>
                </c:pt>
                <c:pt idx="4">
                  <c:v>0.21113280370267004</c:v>
                </c:pt>
                <c:pt idx="5">
                  <c:v>0.46834444171263828</c:v>
                </c:pt>
                <c:pt idx="6">
                  <c:v>0.4970973991454824</c:v>
                </c:pt>
                <c:pt idx="7">
                  <c:v>-7.9822284406973421E-2</c:v>
                </c:pt>
                <c:pt idx="8">
                  <c:v>0.37705388527541528</c:v>
                </c:pt>
                <c:pt idx="9">
                  <c:v>-0.17309966929577536</c:v>
                </c:pt>
                <c:pt idx="10">
                  <c:v>-7.7874386730233669E-2</c:v>
                </c:pt>
                <c:pt idx="11">
                  <c:v>0.22463609965828732</c:v>
                </c:pt>
                <c:pt idx="12">
                  <c:v>0.81815055452274665</c:v>
                </c:pt>
                <c:pt idx="13">
                  <c:v>-0.32263333615929152</c:v>
                </c:pt>
                <c:pt idx="14">
                  <c:v>-0.10217451866736993</c:v>
                </c:pt>
                <c:pt idx="15">
                  <c:v>1.0710723743877595E-2</c:v>
                </c:pt>
                <c:pt idx="16">
                  <c:v>0.14288447361878617</c:v>
                </c:pt>
                <c:pt idx="17">
                  <c:v>-0.26705819924916901</c:v>
                </c:pt>
                <c:pt idx="18">
                  <c:v>0.14593860535146025</c:v>
                </c:pt>
                <c:pt idx="19">
                  <c:v>6.1259173852317855E-2</c:v>
                </c:pt>
                <c:pt idx="20">
                  <c:v>0.40211061751108912</c:v>
                </c:pt>
                <c:pt idx="21">
                  <c:v>0.50280391881364295</c:v>
                </c:pt>
                <c:pt idx="22">
                  <c:v>0.14467406903607335</c:v>
                </c:pt>
                <c:pt idx="23">
                  <c:v>0</c:v>
                </c:pt>
              </c:numCache>
            </c:numRef>
          </c:yVal>
          <c:smooth val="0"/>
          <c:extLst>
            <c:ext xmlns:c16="http://schemas.microsoft.com/office/drawing/2014/chart" uri="{C3380CC4-5D6E-409C-BE32-E72D297353CC}">
              <c16:uniqueId val="{00000000-F542-4301-A1CC-F99A6E85CFA9}"/>
            </c:ext>
          </c:extLst>
        </c:ser>
        <c:ser>
          <c:idx val="1"/>
          <c:order val="1"/>
          <c:spPr>
            <a:ln w="3175">
              <a:solidFill>
                <a:srgbClr val="000000"/>
              </a:solidFill>
              <a:prstDash val="solid"/>
            </a:ln>
          </c:spPr>
          <c:marker>
            <c:symbol val="none"/>
          </c:marker>
          <c:xVal>
            <c:numRef>
              <c:f>XLSTAT_20220714_135000_1_HID!xcirclez1</c:f>
              <c:numCache>
                <c:formatCode>General</c:formatCode>
                <c:ptCount val="500"/>
                <c:pt idx="0">
                  <c:v>-1</c:v>
                </c:pt>
                <c:pt idx="1">
                  <c:v>-0.99992072743481419</c:v>
                </c:pt>
                <c:pt idx="2">
                  <c:v>-0.99968292230753597</c:v>
                </c:pt>
                <c:pt idx="3">
                  <c:v>-0.99928662232101029</c:v>
                </c:pt>
                <c:pt idx="4">
                  <c:v>-0.9987318903066702</c:v>
                </c:pt>
                <c:pt idx="5">
                  <c:v>-0.99801881421457506</c:v>
                </c:pt>
                <c:pt idx="6">
                  <c:v>-0.99714750709946709</c:v>
                </c:pt>
                <c:pt idx="7">
                  <c:v>-0.99611810710284643</c:v>
                </c:pt>
                <c:pt idx="8">
                  <c:v>-0.9949307774310695</c:v>
                </c:pt>
                <c:pt idx="9">
                  <c:v>-0.99358570632947418</c:v>
                </c:pt>
                <c:pt idx="10">
                  <c:v>-0.99208310705253355</c:v>
                </c:pt>
                <c:pt idx="11">
                  <c:v>-0.99042321783004583</c:v>
                </c:pt>
                <c:pt idx="12">
                  <c:v>-0.98860630182936415</c:v>
                </c:pt>
                <c:pt idx="13">
                  <c:v>-0.98663264711367293</c:v>
                </c:pt>
                <c:pt idx="14">
                  <c:v>-0.98450256659631608</c:v>
                </c:pt>
                <c:pt idx="15">
                  <c:v>-0.9822163979911871</c:v>
                </c:pt>
                <c:pt idx="16">
                  <c:v>-0.97977450375918562</c:v>
                </c:pt>
                <c:pt idx="17">
                  <c:v>-0.9771772710507507</c:v>
                </c:pt>
                <c:pt idx="18">
                  <c:v>-0.97442511164448109</c:v>
                </c:pt>
                <c:pt idx="19">
                  <c:v>-0.97151846188184843</c:v>
                </c:pt>
                <c:pt idx="20">
                  <c:v>-0.96845778259801829</c:v>
                </c:pt>
                <c:pt idx="21">
                  <c:v>-0.96524355904878689</c:v>
                </c:pt>
                <c:pt idx="22">
                  <c:v>-0.96187630083364573</c:v>
                </c:pt>
                <c:pt idx="23">
                  <c:v>-0.95835654181498742</c:v>
                </c:pt>
                <c:pt idx="24">
                  <c:v>-0.95468484003346477</c:v>
                </c:pt>
                <c:pt idx="25">
                  <c:v>-0.95086177761951529</c:v>
                </c:pt>
                <c:pt idx="26">
                  <c:v>-0.94688796070106762</c:v>
                </c:pt>
                <c:pt idx="27">
                  <c:v>-0.94276401930744358</c:v>
                </c:pt>
                <c:pt idx="28">
                  <c:v>-0.93849060726946865</c:v>
                </c:pt>
                <c:pt idx="29">
                  <c:v>-0.93406840211581166</c:v>
                </c:pt>
                <c:pt idx="30">
                  <c:v>-0.9294981049655654</c:v>
                </c:pt>
                <c:pt idx="31">
                  <c:v>-0.92478044041708718</c:v>
                </c:pt>
                <c:pt idx="32">
                  <c:v>-0.91991615643311786</c:v>
                </c:pt>
                <c:pt idx="33">
                  <c:v>-0.91490602422219602</c:v>
                </c:pt>
                <c:pt idx="34">
                  <c:v>-0.90975083811638624</c:v>
                </c:pt>
                <c:pt idx="35">
                  <c:v>-0.90445141544534147</c:v>
                </c:pt>
                <c:pt idx="36">
                  <c:v>-0.89900859640672026</c:v>
                </c:pt>
                <c:pt idx="37">
                  <c:v>-0.89342324393297667</c:v>
                </c:pt>
                <c:pt idx="38">
                  <c:v>-0.88769624355454657</c:v>
                </c:pt>
                <c:pt idx="39">
                  <c:v>-0.88182850325945195</c:v>
                </c:pt>
                <c:pt idx="40">
                  <c:v>-0.87582095334934262</c:v>
                </c:pt>
                <c:pt idx="41">
                  <c:v>-0.86967454629200225</c:v>
                </c:pt>
                <c:pt idx="42">
                  <c:v>-0.8633902565703393</c:v>
                </c:pt>
                <c:pt idx="43">
                  <c:v>-0.8569690805278869</c:v>
                </c:pt>
                <c:pt idx="44">
                  <c:v>-0.85041203621083761</c:v>
                </c:pt>
                <c:pt idx="45">
                  <c:v>-0.84372016320663801</c:v>
                </c:pt>
                <c:pt idx="46">
                  <c:v>-0.83689452247916551</c:v>
                </c:pt>
                <c:pt idx="47">
                  <c:v>-0.82993619620051928</c:v>
                </c:pt>
                <c:pt idx="48">
                  <c:v>-0.82284628757944644</c:v>
                </c:pt>
                <c:pt idx="49">
                  <c:v>-0.81562592068643358</c:v>
                </c:pt>
                <c:pt idx="50">
                  <c:v>-0.80827624027549083</c:v>
                </c:pt>
                <c:pt idx="51">
                  <c:v>-0.80079841160265763</c:v>
                </c:pt>
                <c:pt idx="52">
                  <c:v>-0.79319362024125561</c:v>
                </c:pt>
                <c:pt idx="53">
                  <c:v>-0.78546307189392217</c:v>
                </c:pt>
                <c:pt idx="54">
                  <c:v>-0.7776079922014536</c:v>
                </c:pt>
                <c:pt idx="55">
                  <c:v>-0.76962962654848344</c:v>
                </c:pt>
                <c:pt idx="56">
                  <c:v>-0.76152923986603405</c:v>
                </c:pt>
                <c:pt idx="57">
                  <c:v>-0.75330811643096862</c:v>
                </c:pt>
                <c:pt idx="58">
                  <c:v>-0.74496755966237371</c:v>
                </c:pt>
                <c:pt idx="59">
                  <c:v>-0.7365088919149092</c:v>
                </c:pt>
                <c:pt idx="60">
                  <c:v>-0.72793345426915657</c:v>
                </c:pt>
                <c:pt idx="61">
                  <c:v>-0.71924260631899495</c:v>
                </c:pt>
                <c:pt idx="62">
                  <c:v>-0.71043772595604548</c:v>
                </c:pt>
                <c:pt idx="63">
                  <c:v>-0.70152020915121371</c:v>
                </c:pt>
                <c:pt idx="64">
                  <c:v>-0.69249146973336373</c:v>
                </c:pt>
                <c:pt idx="65">
                  <c:v>-0.68335293916516338</c:v>
                </c:pt>
                <c:pt idx="66">
                  <c:v>-0.67410606631613368</c:v>
                </c:pt>
                <c:pt idx="67">
                  <c:v>-0.66475231723293549</c:v>
                </c:pt>
                <c:pt idx="68">
                  <c:v>-0.65529317490693662</c:v>
                </c:pt>
                <c:pt idx="69">
                  <c:v>-0.64573013903909071</c:v>
                </c:pt>
                <c:pt idx="70">
                  <c:v>-0.63606472580216611</c:v>
                </c:pt>
                <c:pt idx="71">
                  <c:v>-0.62629846760036412</c:v>
                </c:pt>
                <c:pt idx="72">
                  <c:v>-0.61643291282636525</c:v>
                </c:pt>
                <c:pt idx="73">
                  <c:v>-0.60646962561583695</c:v>
                </c:pt>
                <c:pt idx="74">
                  <c:v>-0.59641018559944858</c:v>
                </c:pt>
                <c:pt idx="75">
                  <c:v>-0.58625618765242993</c:v>
                </c:pt>
                <c:pt idx="76">
                  <c:v>-0.57600924164170875</c:v>
                </c:pt>
                <c:pt idx="77">
                  <c:v>-0.56567097217067575</c:v>
                </c:pt>
                <c:pt idx="78">
                  <c:v>-0.55524301832161305</c:v>
                </c:pt>
                <c:pt idx="79">
                  <c:v>-0.54472703339582262</c:v>
                </c:pt>
                <c:pt idx="80">
                  <c:v>-0.5341246846515052</c:v>
                </c:pt>
                <c:pt idx="81">
                  <c:v>-0.52343765303942535</c:v>
                </c:pt>
                <c:pt idx="82">
                  <c:v>-0.51266763293640294</c:v>
                </c:pt>
                <c:pt idx="83">
                  <c:v>-0.50181633187667907</c:v>
                </c:pt>
                <c:pt idx="84">
                  <c:v>-0.4908854702811955</c:v>
                </c:pt>
                <c:pt idx="85">
                  <c:v>-0.47987678118482874</c:v>
                </c:pt>
                <c:pt idx="86">
                  <c:v>-0.4687920099616264</c:v>
                </c:pt>
                <c:pt idx="87">
                  <c:v>-0.45763291404808787</c:v>
                </c:pt>
                <c:pt idx="88">
                  <c:v>-0.44640126266452929</c:v>
                </c:pt>
                <c:pt idx="89">
                  <c:v>-0.43509883653458314</c:v>
                </c:pt>
                <c:pt idx="90">
                  <c:v>-0.42372742760287452</c:v>
                </c:pt>
                <c:pt idx="91">
                  <c:v>-0.41228883875091432</c:v>
                </c:pt>
                <c:pt idx="92">
                  <c:v>-0.40078488351126368</c:v>
                </c:pt>
                <c:pt idx="93">
                  <c:v>-0.38921738578000598</c:v>
                </c:pt>
                <c:pt idx="94">
                  <c:v>-0.37758817952757667</c:v>
                </c:pt>
                <c:pt idx="95">
                  <c:v>-0.36589910850799745</c:v>
                </c:pt>
                <c:pt idx="96">
                  <c:v>-0.3541520259665572</c:v>
                </c:pt>
                <c:pt idx="97">
                  <c:v>-0.34234879434598847</c:v>
                </c:pt>
                <c:pt idx="98">
                  <c:v>-0.33049128499118763</c:v>
                </c:pt>
                <c:pt idx="99">
                  <c:v>-0.31858137785252122</c:v>
                </c:pt>
                <c:pt idx="100">
                  <c:v>-0.30662096118776938</c:v>
                </c:pt>
                <c:pt idx="101">
                  <c:v>-0.2946119312627512</c:v>
                </c:pt>
                <c:pt idx="102">
                  <c:v>-0.28255619205068194</c:v>
                </c:pt>
                <c:pt idx="103">
                  <c:v>-0.27045565493030693</c:v>
                </c:pt>
                <c:pt idx="104">
                  <c:v>-0.25831223838286105</c:v>
                </c:pt>
                <c:pt idx="105">
                  <c:v>-0.24612786768790421</c:v>
                </c:pt>
                <c:pt idx="106">
                  <c:v>-0.2339044746180769</c:v>
                </c:pt>
                <c:pt idx="107">
                  <c:v>-0.22164399713282656</c:v>
                </c:pt>
                <c:pt idx="108">
                  <c:v>-0.20934837907115472</c:v>
                </c:pt>
                <c:pt idx="109">
                  <c:v>-0.19701956984343019</c:v>
                </c:pt>
                <c:pt idx="110">
                  <c:v>-0.18465952412231887</c:v>
                </c:pt>
                <c:pt idx="111">
                  <c:v>-0.17227020153288122</c:v>
                </c:pt>
                <c:pt idx="112">
                  <c:v>-0.15985356634188264</c:v>
                </c:pt>
                <c:pt idx="113">
                  <c:v>-0.14741158714636779</c:v>
                </c:pt>
                <c:pt idx="114">
                  <c:v>-0.13494623656155053</c:v>
                </c:pt>
                <c:pt idx="115">
                  <c:v>-0.1224594909080647</c:v>
                </c:pt>
                <c:pt idx="116">
                  <c:v>-0.1099533298986274</c:v>
                </c:pt>
                <c:pt idx="117">
                  <c:v>-9.7429736324166516E-2</c:v>
                </c:pt>
                <c:pt idx="118">
                  <c:v>-8.4890695739458288E-2</c:v>
                </c:pt>
                <c:pt idx="119">
                  <c:v>-7.2338196148326483E-2</c:v>
                </c:pt>
                <c:pt idx="120">
                  <c:v>-5.9774227688455507E-2</c:v>
                </c:pt>
                <c:pt idx="121">
                  <c:v>-4.720078231586302E-2</c:v>
                </c:pt>
                <c:pt idx="122">
                  <c:v>-3.4619853489084404E-2</c:v>
                </c:pt>
                <c:pt idx="123">
                  <c:v>-2.2033435853120915E-2</c:v>
                </c:pt>
                <c:pt idx="124">
                  <c:v>-9.4435249231977821E-3</c:v>
                </c:pt>
                <c:pt idx="125">
                  <c:v>3.1478832316156873E-3</c:v>
                </c:pt>
                <c:pt idx="126">
                  <c:v>1.5738792304871806E-2</c:v>
                </c:pt>
                <c:pt idx="127">
                  <c:v>2.8327206069249836E-2</c:v>
                </c:pt>
                <c:pt idx="128">
                  <c:v>4.0911128693048776E-2</c:v>
                </c:pt>
                <c:pt idx="129">
                  <c:v>5.3488565056615429E-2</c:v>
                </c:pt>
                <c:pt idx="130">
                  <c:v>6.605752106866157E-2</c:v>
                </c:pt>
                <c:pt idx="131">
                  <c:v>7.8616003982418081E-2</c:v>
                </c:pt>
                <c:pt idx="132">
                  <c:v>9.1162022711573906E-2</c:v>
                </c:pt>
                <c:pt idx="133">
                  <c:v>0.10369358814595377</c:v>
                </c:pt>
                <c:pt idx="134">
                  <c:v>0.11620871346688255</c:v>
                </c:pt>
                <c:pt idx="135">
                  <c:v>0.12870541446218442</c:v>
                </c:pt>
                <c:pt idx="136">
                  <c:v>0.14118170984077064</c:v>
                </c:pt>
                <c:pt idx="137">
                  <c:v>0.1536356215467643</c:v>
                </c:pt>
                <c:pt idx="138">
                  <c:v>0.16606517507311008</c:v>
                </c:pt>
                <c:pt idx="139">
                  <c:v>0.17846839977462353</c:v>
                </c:pt>
                <c:pt idx="140">
                  <c:v>0.19084332918042771</c:v>
                </c:pt>
                <c:pt idx="141">
                  <c:v>0.20318800130572645</c:v>
                </c:pt>
                <c:pt idx="142">
                  <c:v>0.21550045896286801</c:v>
                </c:pt>
                <c:pt idx="143">
                  <c:v>0.22777875007164838</c:v>
                </c:pt>
                <c:pt idx="144">
                  <c:v>0.24002092796880276</c:v>
                </c:pt>
                <c:pt idx="145">
                  <c:v>0.25222505171664023</c:v>
                </c:pt>
                <c:pt idx="146">
                  <c:v>0.26438918641077053</c:v>
                </c:pt>
                <c:pt idx="147">
                  <c:v>0.27651140348687248</c:v>
                </c:pt>
                <c:pt idx="148">
                  <c:v>0.28858978102645916</c:v>
                </c:pt>
                <c:pt idx="149">
                  <c:v>0.3006224040615893</c:v>
                </c:pt>
                <c:pt idx="150">
                  <c:v>0.3126073648784749</c:v>
                </c:pt>
                <c:pt idx="151">
                  <c:v>0.32454276331994053</c:v>
                </c:pt>
                <c:pt idx="152">
                  <c:v>0.33642670708668465</c:v>
                </c:pt>
                <c:pt idx="153">
                  <c:v>0.34825731203729327</c:v>
                </c:pt>
                <c:pt idx="154">
                  <c:v>0.36003270248696184</c:v>
                </c:pt>
                <c:pt idx="155">
                  <c:v>0.37175101150487677</c:v>
                </c:pt>
                <c:pt idx="156">
                  <c:v>0.38341038121020693</c:v>
                </c:pt>
                <c:pt idx="157">
                  <c:v>0.39500896306666211</c:v>
                </c:pt>
                <c:pt idx="158">
                  <c:v>0.40654491817557015</c:v>
                </c:pt>
                <c:pt idx="159">
                  <c:v>0.41801641756742391</c:v>
                </c:pt>
                <c:pt idx="160">
                  <c:v>0.42942164249185744</c:v>
                </c:pt>
                <c:pt idx="161">
                  <c:v>0.44075878470599728</c:v>
                </c:pt>
                <c:pt idx="162">
                  <c:v>0.45202604676115354</c:v>
                </c:pt>
                <c:pt idx="163">
                  <c:v>0.46322164228779505</c:v>
                </c:pt>
                <c:pt idx="164">
                  <c:v>0.47434379627876877</c:v>
                </c:pt>
                <c:pt idx="165">
                  <c:v>0.48539074537072052</c:v>
                </c:pt>
                <c:pt idx="166">
                  <c:v>0.49636073812366666</c:v>
                </c:pt>
                <c:pt idx="167">
                  <c:v>0.50725203529867535</c:v>
                </c:pt>
                <c:pt idx="168">
                  <c:v>0.51806291013361627</c:v>
                </c:pt>
                <c:pt idx="169">
                  <c:v>0.52879164861692984</c:v>
                </c:pt>
                <c:pt idx="170">
                  <c:v>0.53943654975937361</c:v>
                </c:pt>
                <c:pt idx="171">
                  <c:v>0.5499959258637086</c:v>
                </c:pt>
                <c:pt idx="172">
                  <c:v>0.5604681027922741</c:v>
                </c:pt>
                <c:pt idx="173">
                  <c:v>0.57085142023241298</c:v>
                </c:pt>
                <c:pt idx="174">
                  <c:v>0.58114423195970821</c:v>
                </c:pt>
                <c:pt idx="175">
                  <c:v>0.59134490609898305</c:v>
                </c:pt>
                <c:pt idx="176">
                  <c:v>0.60145182538302566</c:v>
                </c:pt>
                <c:pt idx="177">
                  <c:v>0.61146338740900052</c:v>
                </c:pt>
                <c:pt idx="178">
                  <c:v>0.62137800489250161</c:v>
                </c:pt>
                <c:pt idx="179">
                  <c:v>0.63119410591920666</c:v>
                </c:pt>
                <c:pt idx="180">
                  <c:v>0.64091013419409903</c:v>
                </c:pt>
                <c:pt idx="181">
                  <c:v>0.65052454928820946</c:v>
                </c:pt>
                <c:pt idx="182">
                  <c:v>0.66003582688284268</c:v>
                </c:pt>
                <c:pt idx="183">
                  <c:v>0.66944245901125288</c:v>
                </c:pt>
                <c:pt idx="184">
                  <c:v>0.67874295429772324</c:v>
                </c:pt>
                <c:pt idx="185">
                  <c:v>0.68793583819401527</c:v>
                </c:pt>
                <c:pt idx="186">
                  <c:v>0.69701965321315373</c:v>
                </c:pt>
                <c:pt idx="187">
                  <c:v>0.70599295916050209</c:v>
                </c:pt>
                <c:pt idx="188">
                  <c:v>0.7148543333620988</c:v>
                </c:pt>
                <c:pt idx="189">
                  <c:v>0.72360237089021584</c:v>
                </c:pt>
                <c:pt idx="190">
                  <c:v>0.73223568478610324</c:v>
                </c:pt>
                <c:pt idx="191">
                  <c:v>0.74075290627988322</c:v>
                </c:pt>
                <c:pt idx="192">
                  <c:v>0.74915268500756382</c:v>
                </c:pt>
                <c:pt idx="193">
                  <c:v>0.7574336892251321</c:v>
                </c:pt>
                <c:pt idx="194">
                  <c:v>0.76559460601969409</c:v>
                </c:pt>
                <c:pt idx="195">
                  <c:v>0.77363414151763321</c:v>
                </c:pt>
                <c:pt idx="196">
                  <c:v>0.78155102108974517</c:v>
                </c:pt>
                <c:pt idx="197">
                  <c:v>0.78934398955332641</c:v>
                </c:pt>
                <c:pt idx="198">
                  <c:v>0.79701181137117627</c:v>
                </c:pt>
                <c:pt idx="199">
                  <c:v>0.80455327084748429</c:v>
                </c:pt>
                <c:pt idx="200">
                  <c:v>0.81196717232057491</c:v>
                </c:pt>
                <c:pt idx="201">
                  <c:v>0.81925234035247285</c:v>
                </c:pt>
                <c:pt idx="202">
                  <c:v>0.82640761991526213</c:v>
                </c:pt>
                <c:pt idx="203">
                  <c:v>0.83343187657421181</c:v>
                </c:pt>
                <c:pt idx="204">
                  <c:v>0.84032399666763458</c:v>
                </c:pt>
                <c:pt idx="205">
                  <c:v>0.84708288748345095</c:v>
                </c:pt>
                <c:pt idx="206">
                  <c:v>0.8537074774324358</c:v>
                </c:pt>
                <c:pt idx="207">
                  <c:v>0.86019671621811211</c:v>
                </c:pt>
                <c:pt idx="208">
                  <c:v>0.86654957500327034</c:v>
                </c:pt>
                <c:pt idx="209">
                  <c:v>0.87276504657308618</c:v>
                </c:pt>
                <c:pt idx="210">
                  <c:v>0.87884214549480955</c:v>
                </c:pt>
                <c:pt idx="211">
                  <c:v>0.88477990827399922</c:v>
                </c:pt>
                <c:pt idx="212">
                  <c:v>0.89057739350728138</c:v>
                </c:pt>
                <c:pt idx="213">
                  <c:v>0.89623368203160425</c:v>
                </c:pt>
                <c:pt idx="214">
                  <c:v>0.90174787706996573</c:v>
                </c:pt>
                <c:pt idx="215">
                  <c:v>0.907119104373595</c:v>
                </c:pt>
                <c:pt idx="216">
                  <c:v>0.91234651236055886</c:v>
                </c:pt>
                <c:pt idx="217">
                  <c:v>0.91742927225077642</c:v>
                </c:pt>
                <c:pt idx="218">
                  <c:v>0.92236657819741819</c:v>
                </c:pt>
                <c:pt idx="219">
                  <c:v>0.92715764741466955</c:v>
                </c:pt>
                <c:pt idx="220">
                  <c:v>0.93180172030183628</c:v>
                </c:pt>
                <c:pt idx="221">
                  <c:v>0.9362980605637774</c:v>
                </c:pt>
                <c:pt idx="222">
                  <c:v>0.94064595532763984</c:v>
                </c:pt>
                <c:pt idx="223">
                  <c:v>0.94484471525588132</c:v>
                </c:pt>
                <c:pt idx="224">
                  <c:v>0.94889367465556163</c:v>
                </c:pt>
                <c:pt idx="225">
                  <c:v>0.95279219158388506</c:v>
                </c:pt>
                <c:pt idx="226">
                  <c:v>0.9565396479499767</c:v>
                </c:pt>
                <c:pt idx="227">
                  <c:v>0.96013544961287856</c:v>
                </c:pt>
                <c:pt idx="228">
                  <c:v>0.96357902647574722</c:v>
                </c:pt>
                <c:pt idx="229">
                  <c:v>0.96686983257623993</c:v>
                </c:pt>
                <c:pt idx="230">
                  <c:v>0.97000734617307449</c:v>
                </c:pt>
                <c:pt idx="231">
                  <c:v>0.97299106982874872</c:v>
                </c:pt>
                <c:pt idx="232">
                  <c:v>0.97582053048840656</c:v>
                </c:pt>
                <c:pt idx="233">
                  <c:v>0.97849527955483873</c:v>
                </c:pt>
                <c:pt idx="234">
                  <c:v>0.9810148929596062</c:v>
                </c:pt>
                <c:pt idx="235">
                  <c:v>0.98337897123027274</c:v>
                </c:pt>
                <c:pt idx="236">
                  <c:v>0.98558713955374089</c:v>
                </c:pt>
                <c:pt idx="237">
                  <c:v>0.98763904783567602</c:v>
                </c:pt>
                <c:pt idx="238">
                  <c:v>0.98953437075601203</c:v>
                </c:pt>
                <c:pt idx="239">
                  <c:v>0.99127280782052929</c:v>
                </c:pt>
                <c:pt idx="240">
                  <c:v>0.99285408340849701</c:v>
                </c:pt>
                <c:pt idx="241">
                  <c:v>0.99427794681637061</c:v>
                </c:pt>
                <c:pt idx="242">
                  <c:v>0.99554417229754077</c:v>
                </c:pt>
                <c:pt idx="243">
                  <c:v>0.99665255909812334</c:v>
                </c:pt>
                <c:pt idx="244">
                  <c:v>0.99760293148878842</c:v>
                </c:pt>
                <c:pt idx="245">
                  <c:v>0.99839513879262165</c:v>
                </c:pt>
                <c:pt idx="246">
                  <c:v>0.99902905540901266</c:v>
                </c:pt>
                <c:pt idx="247">
                  <c:v>0.99950458083356886</c:v>
                </c:pt>
                <c:pt idx="248">
                  <c:v>0.9998216396740498</c:v>
                </c:pt>
                <c:pt idx="249">
                  <c:v>0.99998018166232039</c:v>
                </c:pt>
                <c:pt idx="250">
                  <c:v>0.99998018166232028</c:v>
                </c:pt>
                <c:pt idx="251">
                  <c:v>0.99982163967404947</c:v>
                </c:pt>
                <c:pt idx="252">
                  <c:v>0.9995045808335683</c:v>
                </c:pt>
                <c:pt idx="253">
                  <c:v>0.99902905540901188</c:v>
                </c:pt>
                <c:pt idx="254">
                  <c:v>0.99839513879262065</c:v>
                </c:pt>
                <c:pt idx="255">
                  <c:v>0.9976029314887872</c:v>
                </c:pt>
                <c:pt idx="256">
                  <c:v>0.99665255909812189</c:v>
                </c:pt>
                <c:pt idx="257">
                  <c:v>0.99554417229753911</c:v>
                </c:pt>
                <c:pt idx="258">
                  <c:v>0.99427794681636883</c:v>
                </c:pt>
                <c:pt idx="259">
                  <c:v>0.9928540834084949</c:v>
                </c:pt>
                <c:pt idx="260">
                  <c:v>0.99127280782052707</c:v>
                </c:pt>
                <c:pt idx="261">
                  <c:v>0.98953437075600947</c:v>
                </c:pt>
                <c:pt idx="262">
                  <c:v>0.98763904783567336</c:v>
                </c:pt>
                <c:pt idx="263">
                  <c:v>0.985587139553738</c:v>
                </c:pt>
                <c:pt idx="264">
                  <c:v>0.98337897123026952</c:v>
                </c:pt>
                <c:pt idx="265">
                  <c:v>0.98101489295960276</c:v>
                </c:pt>
                <c:pt idx="266">
                  <c:v>0.97849527955483528</c:v>
                </c:pt>
                <c:pt idx="267">
                  <c:v>0.97582053048840278</c:v>
                </c:pt>
                <c:pt idx="268">
                  <c:v>0.97299106982874473</c:v>
                </c:pt>
                <c:pt idx="269">
                  <c:v>0.97000734617307038</c:v>
                </c:pt>
                <c:pt idx="270">
                  <c:v>0.96686983257623549</c:v>
                </c:pt>
                <c:pt idx="271">
                  <c:v>0.96357902647574256</c:v>
                </c:pt>
                <c:pt idx="272">
                  <c:v>0.96013544961287378</c:v>
                </c:pt>
                <c:pt idx="273">
                  <c:v>0.95653964794997159</c:v>
                </c:pt>
                <c:pt idx="274">
                  <c:v>0.95279219158387984</c:v>
                </c:pt>
                <c:pt idx="275">
                  <c:v>0.9488936746555563</c:v>
                </c:pt>
                <c:pt idx="276">
                  <c:v>0.94484471525587566</c:v>
                </c:pt>
                <c:pt idx="277">
                  <c:v>0.94064595532763395</c:v>
                </c:pt>
                <c:pt idx="278">
                  <c:v>0.93629806056377141</c:v>
                </c:pt>
                <c:pt idx="279">
                  <c:v>0.93180172030183006</c:v>
                </c:pt>
                <c:pt idx="280">
                  <c:v>0.927157647414663</c:v>
                </c:pt>
                <c:pt idx="281">
                  <c:v>0.92236657819741175</c:v>
                </c:pt>
                <c:pt idx="282">
                  <c:v>0.91742927225076953</c:v>
                </c:pt>
                <c:pt idx="283">
                  <c:v>0.91234651236055175</c:v>
                </c:pt>
                <c:pt idx="284">
                  <c:v>0.90711910437358789</c:v>
                </c:pt>
                <c:pt idx="285">
                  <c:v>0.90174787706995829</c:v>
                </c:pt>
                <c:pt idx="286">
                  <c:v>0.89623368203159648</c:v>
                </c:pt>
                <c:pt idx="287">
                  <c:v>0.89057739350727372</c:v>
                </c:pt>
                <c:pt idx="288">
                  <c:v>0.88477990827399111</c:v>
                </c:pt>
                <c:pt idx="289">
                  <c:v>0.87884214549480122</c:v>
                </c:pt>
                <c:pt idx="290">
                  <c:v>0.87276504657307785</c:v>
                </c:pt>
                <c:pt idx="291">
                  <c:v>0.86654957500326169</c:v>
                </c:pt>
                <c:pt idx="292">
                  <c:v>0.86019671621810334</c:v>
                </c:pt>
                <c:pt idx="293">
                  <c:v>0.85370747743242703</c:v>
                </c:pt>
                <c:pt idx="294">
                  <c:v>0.84708288748344174</c:v>
                </c:pt>
                <c:pt idx="295">
                  <c:v>0.84032399666762514</c:v>
                </c:pt>
                <c:pt idx="296">
                  <c:v>0.83343187657420248</c:v>
                </c:pt>
                <c:pt idx="297">
                  <c:v>0.82640761991525236</c:v>
                </c:pt>
                <c:pt idx="298">
                  <c:v>0.81925234035246286</c:v>
                </c:pt>
                <c:pt idx="299">
                  <c:v>0.81196717232056503</c:v>
                </c:pt>
                <c:pt idx="300">
                  <c:v>0.80455327084747397</c:v>
                </c:pt>
                <c:pt idx="301">
                  <c:v>0.79701181137116583</c:v>
                </c:pt>
                <c:pt idx="302">
                  <c:v>0.78934398955331608</c:v>
                </c:pt>
                <c:pt idx="303">
                  <c:v>0.7815510210897344</c:v>
                </c:pt>
                <c:pt idx="304">
                  <c:v>0.77363414151762222</c:v>
                </c:pt>
                <c:pt idx="305">
                  <c:v>0.76559460601968321</c:v>
                </c:pt>
                <c:pt idx="306">
                  <c:v>0.75743368922512078</c:v>
                </c:pt>
                <c:pt idx="307">
                  <c:v>0.74915268500755272</c:v>
                </c:pt>
                <c:pt idx="308">
                  <c:v>0.74075290627987178</c:v>
                </c:pt>
                <c:pt idx="309">
                  <c:v>0.73223568478609136</c:v>
                </c:pt>
                <c:pt idx="310">
                  <c:v>0.72360237089020418</c:v>
                </c:pt>
                <c:pt idx="311">
                  <c:v>0.71485433336208692</c:v>
                </c:pt>
                <c:pt idx="312">
                  <c:v>0.70599295916048987</c:v>
                </c:pt>
                <c:pt idx="313">
                  <c:v>0.69701965321314163</c:v>
                </c:pt>
                <c:pt idx="314">
                  <c:v>0.68793583819400306</c:v>
                </c:pt>
                <c:pt idx="315">
                  <c:v>0.67874295429771048</c:v>
                </c:pt>
                <c:pt idx="316">
                  <c:v>0.66944245901124033</c:v>
                </c:pt>
                <c:pt idx="317">
                  <c:v>0.66003582688283002</c:v>
                </c:pt>
                <c:pt idx="318">
                  <c:v>0.65052454928819659</c:v>
                </c:pt>
                <c:pt idx="319">
                  <c:v>0.64091013419408605</c:v>
                </c:pt>
                <c:pt idx="320">
                  <c:v>0.63119410591919323</c:v>
                </c:pt>
                <c:pt idx="321">
                  <c:v>0.6213780048924884</c:v>
                </c:pt>
                <c:pt idx="322">
                  <c:v>0.6114633874089872</c:v>
                </c:pt>
                <c:pt idx="323">
                  <c:v>0.60145182538301178</c:v>
                </c:pt>
                <c:pt idx="324">
                  <c:v>0.5913449060989695</c:v>
                </c:pt>
                <c:pt idx="325">
                  <c:v>0.58114423195969445</c:v>
                </c:pt>
                <c:pt idx="326">
                  <c:v>0.57085142023239865</c:v>
                </c:pt>
                <c:pt idx="327">
                  <c:v>0.56046810279226011</c:v>
                </c:pt>
                <c:pt idx="328">
                  <c:v>0.5499959258636945</c:v>
                </c:pt>
                <c:pt idx="329">
                  <c:v>0.53943654975935906</c:v>
                </c:pt>
                <c:pt idx="330">
                  <c:v>0.52879164861691552</c:v>
                </c:pt>
                <c:pt idx="331">
                  <c:v>0.51806291013360184</c:v>
                </c:pt>
                <c:pt idx="332">
                  <c:v>0.50725203529866036</c:v>
                </c:pt>
                <c:pt idx="333">
                  <c:v>0.496360738123652</c:v>
                </c:pt>
                <c:pt idx="334">
                  <c:v>0.48539074537070576</c:v>
                </c:pt>
                <c:pt idx="335">
                  <c:v>0.4743437962787535</c:v>
                </c:pt>
                <c:pt idx="336">
                  <c:v>0.46322164228778012</c:v>
                </c:pt>
                <c:pt idx="337">
                  <c:v>0.4520260467611385</c:v>
                </c:pt>
                <c:pt idx="338">
                  <c:v>0.44075878470598173</c:v>
                </c:pt>
                <c:pt idx="339">
                  <c:v>0.42942164249184217</c:v>
                </c:pt>
                <c:pt idx="340">
                  <c:v>0.41801641756740859</c:v>
                </c:pt>
                <c:pt idx="341">
                  <c:v>0.40654491817555433</c:v>
                </c:pt>
                <c:pt idx="342">
                  <c:v>0.39500896306664679</c:v>
                </c:pt>
                <c:pt idx="343">
                  <c:v>0.38341038121019116</c:v>
                </c:pt>
                <c:pt idx="344">
                  <c:v>0.37175101150486073</c:v>
                </c:pt>
                <c:pt idx="345">
                  <c:v>0.3600327024869463</c:v>
                </c:pt>
                <c:pt idx="346">
                  <c:v>0.34825731203727722</c:v>
                </c:pt>
                <c:pt idx="347">
                  <c:v>0.33642670708666833</c:v>
                </c:pt>
                <c:pt idx="348">
                  <c:v>0.32454276331992477</c:v>
                </c:pt>
                <c:pt idx="349">
                  <c:v>0.31260736487845869</c:v>
                </c:pt>
                <c:pt idx="350">
                  <c:v>0.30062240406157281</c:v>
                </c:pt>
                <c:pt idx="351">
                  <c:v>0.28858978102644323</c:v>
                </c:pt>
                <c:pt idx="352">
                  <c:v>0.27651140348685604</c:v>
                </c:pt>
                <c:pt idx="353">
                  <c:v>0.26438918641075382</c:v>
                </c:pt>
                <c:pt idx="354">
                  <c:v>0.25222505171662413</c:v>
                </c:pt>
                <c:pt idx="355">
                  <c:v>0.24002092796878616</c:v>
                </c:pt>
                <c:pt idx="356">
                  <c:v>0.22777875007163151</c:v>
                </c:pt>
                <c:pt idx="357">
                  <c:v>0.21550045896285175</c:v>
                </c:pt>
                <c:pt idx="358">
                  <c:v>0.20318800130570971</c:v>
                </c:pt>
                <c:pt idx="359">
                  <c:v>0.19084332918041072</c:v>
                </c:pt>
                <c:pt idx="360">
                  <c:v>0.17846839977460716</c:v>
                </c:pt>
                <c:pt idx="361">
                  <c:v>0.16606517507309324</c:v>
                </c:pt>
                <c:pt idx="362">
                  <c:v>0.15363562154674718</c:v>
                </c:pt>
                <c:pt idx="363">
                  <c:v>0.14118170984075415</c:v>
                </c:pt>
                <c:pt idx="364">
                  <c:v>0.12870541446216746</c:v>
                </c:pt>
                <c:pt idx="365">
                  <c:v>0.11620871346686536</c:v>
                </c:pt>
                <c:pt idx="366">
                  <c:v>0.10369358814593721</c:v>
                </c:pt>
                <c:pt idx="367">
                  <c:v>9.1162022711556878E-2</c:v>
                </c:pt>
                <c:pt idx="368">
                  <c:v>7.8616003982400817E-2</c:v>
                </c:pt>
                <c:pt idx="369">
                  <c:v>6.6057521068644959E-2</c:v>
                </c:pt>
                <c:pt idx="370">
                  <c:v>5.3488565056598353E-2</c:v>
                </c:pt>
                <c:pt idx="371">
                  <c:v>4.091112869303147E-2</c:v>
                </c:pt>
                <c:pt idx="372">
                  <c:v>2.8327206069233189E-2</c:v>
                </c:pt>
                <c:pt idx="373">
                  <c:v>1.5738792304854712E-2</c:v>
                </c:pt>
                <c:pt idx="374">
                  <c:v>3.1478832315983678E-3</c:v>
                </c:pt>
                <c:pt idx="375">
                  <c:v>-9.4435249232144355E-3</c:v>
                </c:pt>
                <c:pt idx="376">
                  <c:v>-2.2033435853138009E-2</c:v>
                </c:pt>
                <c:pt idx="377">
                  <c:v>-3.461985348910171E-2</c:v>
                </c:pt>
                <c:pt idx="378">
                  <c:v>-4.7200782315879652E-2</c:v>
                </c:pt>
                <c:pt idx="379">
                  <c:v>-5.977422768847257E-2</c:v>
                </c:pt>
                <c:pt idx="380">
                  <c:v>-7.2338196148343761E-2</c:v>
                </c:pt>
                <c:pt idx="381">
                  <c:v>-8.4890695739474886E-2</c:v>
                </c:pt>
                <c:pt idx="382">
                  <c:v>-9.7429736324183544E-2</c:v>
                </c:pt>
                <c:pt idx="383">
                  <c:v>-0.10995332989864461</c:v>
                </c:pt>
                <c:pt idx="384">
                  <c:v>-0.12245949090808123</c:v>
                </c:pt>
                <c:pt idx="385">
                  <c:v>-0.13494623656156748</c:v>
                </c:pt>
                <c:pt idx="386">
                  <c:v>-0.14741158714638491</c:v>
                </c:pt>
                <c:pt idx="387">
                  <c:v>-0.15985356634189996</c:v>
                </c:pt>
                <c:pt idx="388">
                  <c:v>-0.17227020153289807</c:v>
                </c:pt>
                <c:pt idx="389">
                  <c:v>-0.18465952412233588</c:v>
                </c:pt>
                <c:pt idx="390">
                  <c:v>-0.1970195698434474</c:v>
                </c:pt>
                <c:pt idx="391">
                  <c:v>-0.20934837907117143</c:v>
                </c:pt>
                <c:pt idx="392">
                  <c:v>-0.22164399713284344</c:v>
                </c:pt>
                <c:pt idx="393">
                  <c:v>-0.23390447461809394</c:v>
                </c:pt>
                <c:pt idx="394">
                  <c:v>-0.24612786768792078</c:v>
                </c:pt>
                <c:pt idx="395">
                  <c:v>-0.25831223838287781</c:v>
                </c:pt>
                <c:pt idx="396">
                  <c:v>-0.27045565493032381</c:v>
                </c:pt>
                <c:pt idx="397">
                  <c:v>-0.28255619205069837</c:v>
                </c:pt>
                <c:pt idx="398">
                  <c:v>-0.29461193126276775</c:v>
                </c:pt>
                <c:pt idx="399">
                  <c:v>-0.30662096118778609</c:v>
                </c:pt>
                <c:pt idx="400">
                  <c:v>-0.31858137785253743</c:v>
                </c:pt>
                <c:pt idx="401">
                  <c:v>-0.330491284991204</c:v>
                </c:pt>
                <c:pt idx="402">
                  <c:v>-0.34234879434600496</c:v>
                </c:pt>
                <c:pt idx="403">
                  <c:v>-0.35415202596657297</c:v>
                </c:pt>
                <c:pt idx="404">
                  <c:v>-0.3658991085080136</c:v>
                </c:pt>
                <c:pt idx="405">
                  <c:v>-0.37758817952759294</c:v>
                </c:pt>
                <c:pt idx="406">
                  <c:v>-0.38921738578002152</c:v>
                </c:pt>
                <c:pt idx="407">
                  <c:v>-0.40078488351127955</c:v>
                </c:pt>
                <c:pt idx="408">
                  <c:v>-0.41228883875093031</c:v>
                </c:pt>
                <c:pt idx="409">
                  <c:v>-0.42372742760288978</c:v>
                </c:pt>
                <c:pt idx="410">
                  <c:v>-0.43509883653459874</c:v>
                </c:pt>
                <c:pt idx="411">
                  <c:v>-0.44640126266454477</c:v>
                </c:pt>
                <c:pt idx="412">
                  <c:v>-0.45763291404810286</c:v>
                </c:pt>
                <c:pt idx="413">
                  <c:v>-0.46879200996164166</c:v>
                </c:pt>
                <c:pt idx="414">
                  <c:v>-0.47987678118484395</c:v>
                </c:pt>
                <c:pt idx="415">
                  <c:v>-0.49088547028121021</c:v>
                </c:pt>
                <c:pt idx="416">
                  <c:v>-0.50181633187669406</c:v>
                </c:pt>
                <c:pt idx="417">
                  <c:v>-0.51266763293641782</c:v>
                </c:pt>
                <c:pt idx="418">
                  <c:v>-0.52343765303943968</c:v>
                </c:pt>
                <c:pt idx="419">
                  <c:v>-0.53412468465151974</c:v>
                </c:pt>
                <c:pt idx="420">
                  <c:v>-0.54472703339583717</c:v>
                </c:pt>
                <c:pt idx="421">
                  <c:v>-0.55524301832162715</c:v>
                </c:pt>
                <c:pt idx="422">
                  <c:v>-0.56567097217069007</c:v>
                </c:pt>
                <c:pt idx="423">
                  <c:v>-0.57600924164172285</c:v>
                </c:pt>
                <c:pt idx="424">
                  <c:v>-0.58625618765244358</c:v>
                </c:pt>
                <c:pt idx="425">
                  <c:v>-0.59641018559946257</c:v>
                </c:pt>
                <c:pt idx="426">
                  <c:v>-0.60646962561585072</c:v>
                </c:pt>
                <c:pt idx="427">
                  <c:v>-0.61643291282637847</c:v>
                </c:pt>
                <c:pt idx="428">
                  <c:v>-0.62629846760037755</c:v>
                </c:pt>
                <c:pt idx="429">
                  <c:v>-0.63606472580217954</c:v>
                </c:pt>
                <c:pt idx="430">
                  <c:v>-0.64573013903910359</c:v>
                </c:pt>
                <c:pt idx="431">
                  <c:v>-0.6552931749069496</c:v>
                </c:pt>
                <c:pt idx="432">
                  <c:v>-0.66475231723294848</c:v>
                </c:pt>
                <c:pt idx="433">
                  <c:v>-0.67410606631614611</c:v>
                </c:pt>
                <c:pt idx="434">
                  <c:v>-0.68335293916517603</c:v>
                </c:pt>
                <c:pt idx="435">
                  <c:v>-0.69249146973337627</c:v>
                </c:pt>
                <c:pt idx="436">
                  <c:v>-0.7015202091512257</c:v>
                </c:pt>
                <c:pt idx="437">
                  <c:v>-0.7104377259560577</c:v>
                </c:pt>
                <c:pt idx="438">
                  <c:v>-0.71924260631900705</c:v>
                </c:pt>
                <c:pt idx="439">
                  <c:v>-0.72793345426916811</c:v>
                </c:pt>
                <c:pt idx="440">
                  <c:v>-0.73650889191492097</c:v>
                </c:pt>
                <c:pt idx="441">
                  <c:v>-0.74496755966238526</c:v>
                </c:pt>
                <c:pt idx="442">
                  <c:v>-0.75330811643097972</c:v>
                </c:pt>
                <c:pt idx="443">
                  <c:v>-0.76152923986604526</c:v>
                </c:pt>
                <c:pt idx="444">
                  <c:v>-0.76962962654849454</c:v>
                </c:pt>
                <c:pt idx="445">
                  <c:v>-0.77760799220146415</c:v>
                </c:pt>
                <c:pt idx="446">
                  <c:v>-0.78546307189393294</c:v>
                </c:pt>
                <c:pt idx="447">
                  <c:v>-0.79319362024126616</c:v>
                </c:pt>
                <c:pt idx="448">
                  <c:v>-0.80079841160266774</c:v>
                </c:pt>
                <c:pt idx="449">
                  <c:v>-0.80827624027550105</c:v>
                </c:pt>
                <c:pt idx="450">
                  <c:v>-0.81562592068644368</c:v>
                </c:pt>
                <c:pt idx="451">
                  <c:v>-0.82284628757945599</c:v>
                </c:pt>
                <c:pt idx="452">
                  <c:v>-0.82993619620052894</c:v>
                </c:pt>
                <c:pt idx="453">
                  <c:v>-0.83689452247917506</c:v>
                </c:pt>
                <c:pt idx="454">
                  <c:v>-0.843720163206647</c:v>
                </c:pt>
                <c:pt idx="455">
                  <c:v>-0.85041203621084671</c:v>
                </c:pt>
                <c:pt idx="456">
                  <c:v>-0.85696908052789589</c:v>
                </c:pt>
                <c:pt idx="457">
                  <c:v>-0.86339025657034785</c:v>
                </c:pt>
                <c:pt idx="458">
                  <c:v>-0.8696745462920108</c:v>
                </c:pt>
                <c:pt idx="459">
                  <c:v>-0.87582095334935095</c:v>
                </c:pt>
                <c:pt idx="460">
                  <c:v>-0.88182850325945983</c:v>
                </c:pt>
                <c:pt idx="461">
                  <c:v>-0.88769624355455456</c:v>
                </c:pt>
                <c:pt idx="462">
                  <c:v>-0.89342324393298445</c:v>
                </c:pt>
                <c:pt idx="463">
                  <c:v>-0.8990085964067277</c:v>
                </c:pt>
                <c:pt idx="464">
                  <c:v>-0.90445141544534879</c:v>
                </c:pt>
                <c:pt idx="465">
                  <c:v>-0.90975083811639346</c:v>
                </c:pt>
                <c:pt idx="466">
                  <c:v>-0.91490602422220291</c:v>
                </c:pt>
                <c:pt idx="467">
                  <c:v>-0.91991615643312463</c:v>
                </c:pt>
                <c:pt idx="468">
                  <c:v>-0.92478044041709373</c:v>
                </c:pt>
                <c:pt idx="469">
                  <c:v>-0.92949810496557161</c:v>
                </c:pt>
                <c:pt idx="470">
                  <c:v>-0.93406840211581788</c:v>
                </c:pt>
                <c:pt idx="471">
                  <c:v>-0.93849060726947464</c:v>
                </c:pt>
                <c:pt idx="472">
                  <c:v>-0.94276401930744913</c:v>
                </c:pt>
                <c:pt idx="473">
                  <c:v>-0.94688796070107328</c:v>
                </c:pt>
                <c:pt idx="474">
                  <c:v>-0.95086177761952073</c:v>
                </c:pt>
                <c:pt idx="475">
                  <c:v>-0.95468484003346987</c:v>
                </c:pt>
                <c:pt idx="476">
                  <c:v>-0.95835654181499241</c:v>
                </c:pt>
                <c:pt idx="477">
                  <c:v>-0.96187630083365039</c:v>
                </c:pt>
                <c:pt idx="478">
                  <c:v>-0.96524355904879122</c:v>
                </c:pt>
                <c:pt idx="479">
                  <c:v>-0.96845778259802262</c:v>
                </c:pt>
                <c:pt idx="480">
                  <c:v>-0.97151846188185254</c:v>
                </c:pt>
                <c:pt idx="481">
                  <c:v>-0.97442511164448486</c:v>
                </c:pt>
                <c:pt idx="482">
                  <c:v>-0.97717727105075436</c:v>
                </c:pt>
                <c:pt idx="483">
                  <c:v>-0.97977450375918906</c:v>
                </c:pt>
                <c:pt idx="484">
                  <c:v>-0.98221639799119032</c:v>
                </c:pt>
                <c:pt idx="485">
                  <c:v>-0.98450256659631907</c:v>
                </c:pt>
                <c:pt idx="486">
                  <c:v>-0.98663264711367571</c:v>
                </c:pt>
                <c:pt idx="487">
                  <c:v>-0.98860630182936671</c:v>
                </c:pt>
                <c:pt idx="488">
                  <c:v>-0.99042321783004816</c:v>
                </c:pt>
                <c:pt idx="489">
                  <c:v>-0.99208310705253577</c:v>
                </c:pt>
                <c:pt idx="490">
                  <c:v>-0.99358570632947618</c:v>
                </c:pt>
                <c:pt idx="491">
                  <c:v>-0.99493077743107128</c:v>
                </c:pt>
                <c:pt idx="492">
                  <c:v>-0.99611810710284798</c:v>
                </c:pt>
                <c:pt idx="493">
                  <c:v>-0.99714750709946842</c:v>
                </c:pt>
                <c:pt idx="494">
                  <c:v>-0.99801881421457617</c:v>
                </c:pt>
                <c:pt idx="495">
                  <c:v>-0.99873189030667098</c:v>
                </c:pt>
                <c:pt idx="496">
                  <c:v>-0.99928662232101095</c:v>
                </c:pt>
                <c:pt idx="497">
                  <c:v>-0.99968292230753641</c:v>
                </c:pt>
                <c:pt idx="498">
                  <c:v>-0.99992072743481442</c:v>
                </c:pt>
                <c:pt idx="499">
                  <c:v>-1</c:v>
                </c:pt>
              </c:numCache>
            </c:numRef>
          </c:xVal>
          <c:yVal>
            <c:numRef>
              <c:f>XLSTAT_20220714_135000_1_HID!ycirclez1</c:f>
              <c:numCache>
                <c:formatCode>General</c:formatCode>
                <c:ptCount val="500"/>
                <c:pt idx="0">
                  <c:v>-3.2311393144413003E-15</c:v>
                </c:pt>
                <c:pt idx="1">
                  <c:v>-1.2591220998459735E-2</c:v>
                </c:pt>
                <c:pt idx="2">
                  <c:v>-2.5180445720141945E-2</c:v>
                </c:pt>
                <c:pt idx="3">
                  <c:v>-3.7765678204774195E-2</c:v>
                </c:pt>
                <c:pt idx="4">
                  <c:v>-5.0344923125031901E-2</c:v>
                </c:pt>
                <c:pt idx="5">
                  <c:v>-6.291618610288964E-2</c:v>
                </c:pt>
                <c:pt idx="6">
                  <c:v>-7.547747402581878E-2</c:v>
                </c:pt>
                <c:pt idx="7">
                  <c:v>-8.8026795362788374E-2</c:v>
                </c:pt>
                <c:pt idx="8">
                  <c:v>-0.10056216048001143</c:v>
                </c:pt>
                <c:pt idx="9">
                  <c:v>-0.1130815819563903</c:v>
                </c:pt>
                <c:pt idx="10">
                  <c:v>-0.12558307489861525</c:v>
                </c:pt>
                <c:pt idx="11">
                  <c:v>-0.1380646572558584</c:v>
                </c:pt>
                <c:pt idx="12">
                  <c:v>-0.15052435013401677</c:v>
                </c:pt>
                <c:pt idx="13">
                  <c:v>-0.16296017810945904</c:v>
                </c:pt>
                <c:pt idx="14">
                  <c:v>-0.17537016954221801</c:v>
                </c:pt>
                <c:pt idx="15">
                  <c:v>-0.18775235688858319</c:v>
                </c:pt>
                <c:pt idx="16">
                  <c:v>-0.20010477701304791</c:v>
                </c:pt>
                <c:pt idx="17">
                  <c:v>-0.21242547149955354</c:v>
                </c:pt>
                <c:pt idx="18">
                  <c:v>-0.22471248696198562</c:v>
                </c:pt>
                <c:pt idx="19">
                  <c:v>-0.23696387535387617</c:v>
                </c:pt>
                <c:pt idx="20">
                  <c:v>-0.24917769427725583</c:v>
                </c:pt>
                <c:pt idx="21">
                  <c:v>-0.2613520072906102</c:v>
                </c:pt>
                <c:pt idx="22">
                  <c:v>-0.27348488421589578</c:v>
                </c:pt>
                <c:pt idx="23">
                  <c:v>-0.28557440144455914</c:v>
                </c:pt>
                <c:pt idx="24">
                  <c:v>-0.29761864224251428</c:v>
                </c:pt>
                <c:pt idx="25">
                  <c:v>-0.30961569705403402</c:v>
                </c:pt>
                <c:pt idx="26">
                  <c:v>-0.32156366380449974</c:v>
                </c:pt>
                <c:pt idx="27">
                  <c:v>-0.33346064820196436</c:v>
                </c:pt>
                <c:pt idx="28">
                  <c:v>-0.345304764037486</c:v>
                </c:pt>
                <c:pt idx="29">
                  <c:v>-0.35709413348417585</c:v>
                </c:pt>
                <c:pt idx="30">
                  <c:v>-0.36882688739491704</c:v>
                </c:pt>
                <c:pt idx="31">
                  <c:v>-0.38050116559871172</c:v>
                </c:pt>
                <c:pt idx="32">
                  <c:v>-0.39211511719560044</c:v>
                </c:pt>
                <c:pt idx="33">
                  <c:v>-0.40366690085011231</c:v>
                </c:pt>
                <c:pt idx="34">
                  <c:v>-0.41515468508320219</c:v>
                </c:pt>
                <c:pt idx="35">
                  <c:v>-0.42657664856262156</c:v>
                </c:pt>
                <c:pt idx="36">
                  <c:v>-0.43793098039168077</c:v>
                </c:pt>
                <c:pt idx="37">
                  <c:v>-0.44921588039636001</c:v>
                </c:pt>
                <c:pt idx="38">
                  <c:v>-0.46042955941071717</c:v>
                </c:pt>
                <c:pt idx="39">
                  <c:v>-0.47157023956055033</c:v>
                </c:pt>
                <c:pt idx="40">
                  <c:v>-0.48263615454527298</c:v>
                </c:pt>
                <c:pt idx="41">
                  <c:v>-0.4936255499179516</c:v>
                </c:pt>
                <c:pt idx="42">
                  <c:v>-0.50453668336346336</c:v>
                </c:pt>
                <c:pt idx="43">
                  <c:v>-0.51536782497473399</c:v>
                </c:pt>
                <c:pt idx="44">
                  <c:v>-0.52611725752700511</c:v>
                </c:pt>
                <c:pt idx="45">
                  <c:v>-0.53678327675009052</c:v>
                </c:pt>
                <c:pt idx="46">
                  <c:v>-0.54736419159858218</c:v>
                </c:pt>
                <c:pt idx="47">
                  <c:v>-0.55785832451995665</c:v>
                </c:pt>
                <c:pt idx="48">
                  <c:v>-0.56826401172054075</c:v>
                </c:pt>
                <c:pt idx="49">
                  <c:v>-0.57857960342930126</c:v>
                </c:pt>
                <c:pt idx="50">
                  <c:v>-0.58880346415940599</c:v>
                </c:pt>
                <c:pt idx="51">
                  <c:v>-0.59893397296752204</c:v>
                </c:pt>
                <c:pt idx="52">
                  <c:v>-0.60896952371081003</c:v>
                </c:pt>
                <c:pt idx="53">
                  <c:v>-0.61890852530156926</c:v>
                </c:pt>
                <c:pt idx="54">
                  <c:v>-0.62874940195949613</c:v>
                </c:pt>
                <c:pt idx="55">
                  <c:v>-0.63849059346151837</c:v>
                </c:pt>
                <c:pt idx="56">
                  <c:v>-0.64813055538915954</c:v>
                </c:pt>
                <c:pt idx="57">
                  <c:v>-0.65766775937339839</c:v>
                </c:pt>
                <c:pt idx="58">
                  <c:v>-0.66710069333698618</c:v>
                </c:pt>
                <c:pt idx="59">
                  <c:v>-0.67642786173417824</c:v>
                </c:pt>
                <c:pt idx="60">
                  <c:v>-0.68564778578784435</c:v>
                </c:pt>
                <c:pt idx="61">
                  <c:v>-0.69475900372392385</c:v>
                </c:pt>
                <c:pt idx="62">
                  <c:v>-0.70376007100318139</c:v>
                </c:pt>
                <c:pt idx="63">
                  <c:v>-0.71264956055023099</c:v>
                </c:pt>
                <c:pt idx="64">
                  <c:v>-0.72142606297979406</c:v>
                </c:pt>
                <c:pt idx="65">
                  <c:v>-0.73008818682014875</c:v>
                </c:pt>
                <c:pt idx="66">
                  <c:v>-0.73863455873374106</c:v>
                </c:pt>
                <c:pt idx="67">
                  <c:v>-0.74706382373492208</c:v>
                </c:pt>
                <c:pt idx="68">
                  <c:v>-0.75537464540477328</c:v>
                </c:pt>
                <c:pt idx="69">
                  <c:v>-0.76356570610298924</c:v>
                </c:pt>
                <c:pt idx="70">
                  <c:v>-0.77163570717678376</c:v>
                </c:pt>
                <c:pt idx="71">
                  <c:v>-0.77958336916678495</c:v>
                </c:pt>
                <c:pt idx="72">
                  <c:v>-0.78740743200988572</c:v>
                </c:pt>
                <c:pt idx="73">
                  <c:v>-0.79510665523902302</c:v>
                </c:pt>
                <c:pt idx="74">
                  <c:v>-0.80267981817984635</c:v>
                </c:pt>
                <c:pt idx="75">
                  <c:v>-0.81012572014424955</c:v>
                </c:pt>
                <c:pt idx="76">
                  <c:v>-0.81744318062073507</c:v>
                </c:pt>
                <c:pt idx="77">
                  <c:v>-0.8246310394615779</c:v>
                </c:pt>
                <c:pt idx="78">
                  <c:v>-0.83168815706676069</c:v>
                </c:pt>
                <c:pt idx="79">
                  <c:v>-0.83861341456465288</c:v>
                </c:pt>
                <c:pt idx="80">
                  <c:v>-0.84540571398940179</c:v>
                </c:pt>
                <c:pt idx="81">
                  <c:v>-0.85206397845500914</c:v>
                </c:pt>
                <c:pt idx="82">
                  <c:v>-0.85858715232606742</c:v>
                </c:pt>
                <c:pt idx="83">
                  <c:v>-0.86497420138512493</c:v>
                </c:pt>
                <c:pt idx="84">
                  <c:v>-0.8712241129966557</c:v>
                </c:pt>
                <c:pt idx="85">
                  <c:v>-0.87733589626760855</c:v>
                </c:pt>
                <c:pt idx="86">
                  <c:v>-0.88330858220450814</c:v>
                </c:pt>
                <c:pt idx="87">
                  <c:v>-0.88914122386708372</c:v>
                </c:pt>
                <c:pt idx="88">
                  <c:v>-0.89483289651840248</c:v>
                </c:pt>
                <c:pt idx="89">
                  <c:v>-0.90038269777148217</c:v>
                </c:pt>
                <c:pt idx="90">
                  <c:v>-0.9057897477323591</c:v>
                </c:pt>
                <c:pt idx="91">
                  <c:v>-0.91105318913959277</c:v>
                </c:pt>
                <c:pt idx="92">
                  <c:v>-0.91617218750017881</c:v>
                </c:pt>
                <c:pt idx="93">
                  <c:v>-0.92114593122185473</c:v>
                </c:pt>
                <c:pt idx="94">
                  <c:v>-0.92597363174177405</c:v>
                </c:pt>
                <c:pt idx="95">
                  <c:v>-0.93065452365152812</c:v>
                </c:pt>
                <c:pt idx="96">
                  <c:v>-0.93518786481849892</c:v>
                </c:pt>
                <c:pt idx="97">
                  <c:v>-0.93957293650352025</c:v>
                </c:pt>
                <c:pt idx="98">
                  <c:v>-0.94380904347483008</c:v>
                </c:pt>
                <c:pt idx="99">
                  <c:v>-0.9478955141182962</c:v>
                </c:pt>
                <c:pt idx="100">
                  <c:v>-0.95183170054389787</c:v>
                </c:pt>
                <c:pt idx="101">
                  <c:v>-0.95561697868844497</c:v>
                </c:pt>
                <c:pt idx="102">
                  <c:v>-0.95925074841452074</c:v>
                </c:pt>
                <c:pt idx="103">
                  <c:v>-0.96273243360562999</c:v>
                </c:pt>
                <c:pt idx="104">
                  <c:v>-0.9660614822575404</c:v>
                </c:pt>
                <c:pt idx="105">
                  <c:v>-0.96923736656579929</c:v>
                </c:pt>
                <c:pt idx="106">
                  <c:v>-0.97225958300941495</c:v>
                </c:pt>
                <c:pt idx="107">
                  <c:v>-0.97512765243068744</c:v>
                </c:pt>
                <c:pt idx="108">
                  <c:v>-0.97784112011117641</c:v>
                </c:pt>
                <c:pt idx="109">
                  <c:v>-0.98039955584379457</c:v>
                </c:pt>
                <c:pt idx="110">
                  <c:v>-0.98280255400101535</c:v>
                </c:pt>
                <c:pt idx="111">
                  <c:v>-0.98504973359918258</c:v>
                </c:pt>
                <c:pt idx="112">
                  <c:v>-0.98714073835891369</c:v>
                </c:pt>
                <c:pt idx="113">
                  <c:v>-0.98907523676158671</c:v>
                </c:pt>
                <c:pt idx="114">
                  <c:v>-0.99085292210190001</c:v>
                </c:pt>
                <c:pt idx="115">
                  <c:v>-0.99247351253649974</c:v>
                </c:pt>
                <c:pt idx="116">
                  <c:v>-0.99393675112866398</c:v>
                </c:pt>
                <c:pt idx="117">
                  <c:v>-0.99524240588903934</c:v>
                </c:pt>
                <c:pt idx="118">
                  <c:v>-0.99639026981242185</c:v>
                </c:pt>
                <c:pt idx="119">
                  <c:v>-0.99738016091057591</c:v>
                </c:pt>
                <c:pt idx="120">
                  <c:v>-0.99821192224108835</c:v>
                </c:pt>
                <c:pt idx="121">
                  <c:v>-0.99888542193225072</c:v>
                </c:pt>
                <c:pt idx="122">
                  <c:v>-0.99940055320396648</c:v>
                </c:pt>
                <c:pt idx="123">
                  <c:v>-0.99975723438468123</c:v>
                </c:pt>
                <c:pt idx="124">
                  <c:v>-0.99995540892433044</c:v>
                </c:pt>
                <c:pt idx="125">
                  <c:v>-0.99999504540330608</c:v>
                </c:pt>
                <c:pt idx="126">
                  <c:v>-0.9998761375374372</c:v>
                </c:pt>
                <c:pt idx="127">
                  <c:v>-0.99959870417898711</c:v>
                </c:pt>
                <c:pt idx="128">
                  <c:v>-0.99916278931366376</c:v>
                </c:pt>
                <c:pt idx="129">
                  <c:v>-0.99856846205364613</c:v>
                </c:pt>
                <c:pt idx="130">
                  <c:v>-0.99781581662662744</c:v>
                </c:pt>
                <c:pt idx="131">
                  <c:v>-0.99690497236087472</c:v>
                </c:pt>
                <c:pt idx="132">
                  <c:v>-0.99583607366631099</c:v>
                </c:pt>
                <c:pt idx="133">
                  <c:v>-0.99460929001161924</c:v>
                </c:pt>
                <c:pt idx="134">
                  <c:v>-0.99322481589737377</c:v>
                </c:pt>
                <c:pt idx="135">
                  <c:v>-0.99168287082520357</c:v>
                </c:pt>
                <c:pt idx="136">
                  <c:v>-0.98998369926299112</c:v>
                </c:pt>
                <c:pt idx="137">
                  <c:v>-0.98812757060611334</c:v>
                </c:pt>
                <c:pt idx="138">
                  <c:v>-0.98611477913473</c:v>
                </c:pt>
                <c:pt idx="139">
                  <c:v>-0.98394564396712747</c:v>
                </c:pt>
                <c:pt idx="140">
                  <c:v>-0.98162050900912357</c:v>
                </c:pt>
                <c:pt idx="141">
                  <c:v>-0.97913974289954353</c:v>
                </c:pt>
                <c:pt idx="142">
                  <c:v>-0.97650373895177345</c:v>
                </c:pt>
                <c:pt idx="143">
                  <c:v>-0.9737129150914029</c:v>
                </c:pt>
                <c:pt idx="144">
                  <c:v>-0.97076771378996474</c:v>
                </c:pt>
                <c:pt idx="145">
                  <c:v>-0.96766860199478322</c:v>
                </c:pt>
                <c:pt idx="146">
                  <c:v>-0.96441607105494198</c:v>
                </c:pt>
                <c:pt idx="147">
                  <c:v>-0.96101063664338282</c:v>
                </c:pt>
                <c:pt idx="148">
                  <c:v>-0.95745283867514874</c:v>
                </c:pt>
                <c:pt idx="149">
                  <c:v>-0.95374324122178211</c:v>
                </c:pt>
                <c:pt idx="150">
                  <c:v>-0.94988243242189507</c:v>
                </c:pt>
                <c:pt idx="151">
                  <c:v>-0.94587102438792203</c:v>
                </c:pt>
                <c:pt idx="152">
                  <c:v>-0.94170965310907273</c:v>
                </c:pt>
                <c:pt idx="153">
                  <c:v>-0.93739897835049901</c:v>
                </c:pt>
                <c:pt idx="154">
                  <c:v>-0.93293968354869272</c:v>
                </c:pt>
                <c:pt idx="155">
                  <c:v>-0.92833247570312916</c:v>
                </c:pt>
                <c:pt idx="156">
                  <c:v>-0.92357808526417717</c:v>
                </c:pt>
                <c:pt idx="157">
                  <c:v>-0.91867726601728883</c:v>
                </c:pt>
                <c:pt idx="158">
                  <c:v>-0.9136307949634902</c:v>
                </c:pt>
                <c:pt idx="159">
                  <c:v>-0.9084394721961927</c:v>
                </c:pt>
                <c:pt idx="160">
                  <c:v>-0.90310412077434099</c:v>
                </c:pt>
                <c:pt idx="161">
                  <c:v>-0.89762558659192215</c:v>
                </c:pt>
                <c:pt idx="162">
                  <c:v>-0.89200473824385229</c:v>
                </c:pt>
                <c:pt idx="163">
                  <c:v>-0.88624246688826536</c:v>
                </c:pt>
                <c:pt idx="164">
                  <c:v>-0.88033968610522495</c:v>
                </c:pt>
                <c:pt idx="165">
                  <c:v>-0.87429733175187974</c:v>
                </c:pt>
                <c:pt idx="166">
                  <c:v>-0.86811636181408813</c:v>
                </c:pt>
                <c:pt idx="167">
                  <c:v>-0.86179775625453536</c:v>
                </c:pt>
                <c:pt idx="168">
                  <c:v>-0.85534251685736318</c:v>
                </c:pt>
                <c:pt idx="169">
                  <c:v>-0.84875166706934335</c:v>
                </c:pt>
                <c:pt idx="170">
                  <c:v>-0.84202625183761515</c:v>
                </c:pt>
                <c:pt idx="171">
                  <c:v>-0.83516733744401306</c:v>
                </c:pt>
                <c:pt idx="172">
                  <c:v>-0.8281760113360136</c:v>
                </c:pt>
                <c:pt idx="173">
                  <c:v>-0.82105338195432642</c:v>
                </c:pt>
                <c:pt idx="174">
                  <c:v>-0.81380057855715537</c:v>
                </c:pt>
                <c:pt idx="175">
                  <c:v>-0.80641875104116034</c:v>
                </c:pt>
                <c:pt idx="176">
                  <c:v>-0.79890906975914755</c:v>
                </c:pt>
                <c:pt idx="177">
                  <c:v>-0.79127272533451476</c:v>
                </c:pt>
                <c:pt idx="178">
                  <c:v>-0.78351092847248416</c:v>
                </c:pt>
                <c:pt idx="179">
                  <c:v>-0.77562490976815157</c:v>
                </c:pt>
                <c:pt idx="180">
                  <c:v>-0.76761591951138042</c:v>
                </c:pt>
                <c:pt idx="181">
                  <c:v>-0.75948522748857461</c:v>
                </c:pt>
                <c:pt idx="182">
                  <c:v>-0.75123412278136181</c:v>
                </c:pt>
                <c:pt idx="183">
                  <c:v>-0.74286391356221293</c:v>
                </c:pt>
                <c:pt idx="184">
                  <c:v>-0.73437592688703979</c:v>
                </c:pt>
                <c:pt idx="185">
                  <c:v>-0.72577150848479688</c:v>
                </c:pt>
                <c:pt idx="186">
                  <c:v>-0.71705202254412126</c:v>
                </c:pt>
                <c:pt idx="187">
                  <c:v>-0.70821885149704789</c:v>
                </c:pt>
                <c:pt idx="188">
                  <c:v>-0.69927339579983261</c:v>
                </c:pt>
                <c:pt idx="189">
                  <c:v>-0.6902170737109149</c:v>
                </c:pt>
                <c:pt idx="190">
                  <c:v>-0.6810513210660607</c:v>
                </c:pt>
                <c:pt idx="191">
                  <c:v>-0.67177759105071866</c:v>
                </c:pt>
                <c:pt idx="192">
                  <c:v>-0.66239735396962285</c:v>
                </c:pt>
                <c:pt idx="193">
                  <c:v>-0.65291209701368369</c:v>
                </c:pt>
                <c:pt idx="194">
                  <c:v>-0.64332332402420278</c:v>
                </c:pt>
                <c:pt idx="195">
                  <c:v>-0.63363255525444295</c:v>
                </c:pt>
                <c:pt idx="196">
                  <c:v>-0.62384132712860307</c:v>
                </c:pt>
                <c:pt idx="197">
                  <c:v>-0.61395119199822235</c:v>
                </c:pt>
                <c:pt idx="198">
                  <c:v>-0.60396371789606418</c:v>
                </c:pt>
                <c:pt idx="199">
                  <c:v>-0.59388048828751272</c:v>
                </c:pt>
                <c:pt idx="200">
                  <c:v>-0.58370310181952068</c:v>
                </c:pt>
                <c:pt idx="201">
                  <c:v>-0.57343317206715205</c:v>
                </c:pt>
                <c:pt idx="202">
                  <c:v>-0.56307232727775902</c:v>
                </c:pt>
                <c:pt idx="203">
                  <c:v>-0.55262221011282897</c:v>
                </c:pt>
                <c:pt idx="204">
                  <c:v>-0.54208447738755017</c:v>
                </c:pt>
                <c:pt idx="205">
                  <c:v>-0.53146079980813188</c:v>
                </c:pt>
                <c:pt idx="206">
                  <c:v>-0.52075286170692059</c:v>
                </c:pt>
                <c:pt idx="207">
                  <c:v>-0.50996236077535817</c:v>
                </c:pt>
                <c:pt idx="208">
                  <c:v>-0.49909100779482252</c:v>
                </c:pt>
                <c:pt idx="209">
                  <c:v>-0.48814052636538874</c:v>
                </c:pt>
                <c:pt idx="210">
                  <c:v>-0.47711265263256231</c:v>
                </c:pt>
                <c:pt idx="211">
                  <c:v>-0.46600913501202273</c:v>
                </c:pt>
                <c:pt idx="212">
                  <c:v>-0.45483173391241832</c:v>
                </c:pt>
                <c:pt idx="213">
                  <c:v>-0.44358222145626325</c:v>
                </c:pt>
                <c:pt idx="214">
                  <c:v>-0.43226238119897725</c:v>
                </c:pt>
                <c:pt idx="215">
                  <c:v>-0.4208740078461094</c:v>
                </c:pt>
                <c:pt idx="216">
                  <c:v>-0.40941890696879712</c:v>
                </c:pt>
                <c:pt idx="217">
                  <c:v>-0.39789889471750334</c:v>
                </c:pt>
                <c:pt idx="218">
                  <c:v>-0.38631579753407186</c:v>
                </c:pt>
                <c:pt idx="219">
                  <c:v>-0.37467145186215534</c:v>
                </c:pt>
                <c:pt idx="220">
                  <c:v>-0.3629677038560572</c:v>
                </c:pt>
                <c:pt idx="221">
                  <c:v>-0.35120640908803058</c:v>
                </c:pt>
                <c:pt idx="222">
                  <c:v>-0.3393894322540873</c:v>
                </c:pt>
                <c:pt idx="223">
                  <c:v>-0.32751864687836102</c:v>
                </c:pt>
                <c:pt idx="224">
                  <c:v>-0.31559593501606631</c:v>
                </c:pt>
                <c:pt idx="225">
                  <c:v>-0.30362318695510926</c:v>
                </c:pt>
                <c:pt idx="226">
                  <c:v>-0.29160230091639305</c:v>
                </c:pt>
                <c:pt idx="227">
                  <c:v>-0.27953518275286143</c:v>
                </c:pt>
                <c:pt idx="228">
                  <c:v>-0.26742374564733634</c:v>
                </c:pt>
                <c:pt idx="229">
                  <c:v>-0.25526990980919356</c:v>
                </c:pt>
                <c:pt idx="230">
                  <c:v>-0.24307560216992019</c:v>
                </c:pt>
                <c:pt idx="231">
                  <c:v>-0.23084275607761018</c:v>
                </c:pt>
                <c:pt idx="232">
                  <c:v>-0.21857331099044294</c:v>
                </c:pt>
                <c:pt idx="233">
                  <c:v>-0.206269212169189</c:v>
                </c:pt>
                <c:pt idx="234">
                  <c:v>-0.1939324103687996</c:v>
                </c:pt>
                <c:pt idx="235">
                  <c:v>-0.18156486152912546</c:v>
                </c:pt>
                <c:pt idx="236">
                  <c:v>-0.16916852646480929</c:v>
                </c:pt>
                <c:pt idx="237">
                  <c:v>-0.15674537055440954</c:v>
                </c:pt>
                <c:pt idx="238">
                  <c:v>-0.14429736342880053</c:v>
                </c:pt>
                <c:pt idx="239">
                  <c:v>-0.13182647865889446</c:v>
                </c:pt>
                <c:pt idx="240">
                  <c:v>-0.11933469344274253</c:v>
                </c:pt>
                <c:pt idx="241">
                  <c:v>-0.1068239882920613</c:v>
                </c:pt>
                <c:pt idx="242">
                  <c:v>-9.4296346718229507E-2</c:v>
                </c:pt>
                <c:pt idx="243">
                  <c:v>-8.1753754917813268E-2</c:v>
                </c:pt>
                <c:pt idx="244">
                  <c:v>-6.919820145766567E-2</c:v>
                </c:pt>
                <c:pt idx="245">
                  <c:v>-5.6631676959646479E-2</c:v>
                </c:pt>
                <c:pt idx="246">
                  <c:v>-4.4056173785020115E-2</c:v>
                </c:pt>
                <c:pt idx="247">
                  <c:v>-3.1473685718577782E-2</c:v>
                </c:pt>
                <c:pt idx="248">
                  <c:v>-1.8886207652529921E-2</c:v>
                </c:pt>
                <c:pt idx="249">
                  <c:v>-6.2957352702271195E-3</c:v>
                </c:pt>
                <c:pt idx="250">
                  <c:v>6.295735270244439E-3</c:v>
                </c:pt>
                <c:pt idx="251">
                  <c:v>1.8886207652546793E-2</c:v>
                </c:pt>
                <c:pt idx="252">
                  <c:v>3.1473685718595094E-2</c:v>
                </c:pt>
                <c:pt idx="253">
                  <c:v>4.4056173785037421E-2</c:v>
                </c:pt>
                <c:pt idx="254">
                  <c:v>5.6631676959663327E-2</c:v>
                </c:pt>
                <c:pt idx="255">
                  <c:v>6.9198201457682948E-2</c:v>
                </c:pt>
                <c:pt idx="256">
                  <c:v>8.1753754917830532E-2</c:v>
                </c:pt>
                <c:pt idx="257">
                  <c:v>9.4296346718246313E-2</c:v>
                </c:pt>
                <c:pt idx="258">
                  <c:v>0.10682398829207852</c:v>
                </c:pt>
                <c:pt idx="259">
                  <c:v>0.11933469344275972</c:v>
                </c:pt>
                <c:pt idx="260">
                  <c:v>0.13182647865891117</c:v>
                </c:pt>
                <c:pt idx="261">
                  <c:v>0.14429736342881769</c:v>
                </c:pt>
                <c:pt idx="262">
                  <c:v>0.15674537055442664</c:v>
                </c:pt>
                <c:pt idx="263">
                  <c:v>0.16916852646482591</c:v>
                </c:pt>
                <c:pt idx="264">
                  <c:v>0.1815648615291425</c:v>
                </c:pt>
                <c:pt idx="265">
                  <c:v>0.19393241036881659</c:v>
                </c:pt>
                <c:pt idx="266">
                  <c:v>0.20626921216920552</c:v>
                </c:pt>
                <c:pt idx="267">
                  <c:v>0.21857331099045985</c:v>
                </c:pt>
                <c:pt idx="268">
                  <c:v>0.23084275607762703</c:v>
                </c:pt>
                <c:pt idx="269">
                  <c:v>0.24307560216993654</c:v>
                </c:pt>
                <c:pt idx="270">
                  <c:v>0.25526990980921033</c:v>
                </c:pt>
                <c:pt idx="271">
                  <c:v>0.267423745647353</c:v>
                </c:pt>
                <c:pt idx="272">
                  <c:v>0.27953518275287759</c:v>
                </c:pt>
                <c:pt idx="273">
                  <c:v>0.29160230091640965</c:v>
                </c:pt>
                <c:pt idx="274">
                  <c:v>0.3036231869551258</c:v>
                </c:pt>
                <c:pt idx="275">
                  <c:v>0.3155959350160823</c:v>
                </c:pt>
                <c:pt idx="276">
                  <c:v>0.3275186468783774</c:v>
                </c:pt>
                <c:pt idx="277">
                  <c:v>0.33938943225410362</c:v>
                </c:pt>
                <c:pt idx="278">
                  <c:v>0.35120640908804635</c:v>
                </c:pt>
                <c:pt idx="279">
                  <c:v>0.36296770385607335</c:v>
                </c:pt>
                <c:pt idx="280">
                  <c:v>0.37467145186217138</c:v>
                </c:pt>
                <c:pt idx="281">
                  <c:v>0.3863157975340874</c:v>
                </c:pt>
                <c:pt idx="282">
                  <c:v>0.39789889471751921</c:v>
                </c:pt>
                <c:pt idx="283">
                  <c:v>0.40941890696881295</c:v>
                </c:pt>
                <c:pt idx="284">
                  <c:v>0.42087400784612472</c:v>
                </c:pt>
                <c:pt idx="285">
                  <c:v>0.43226238119899291</c:v>
                </c:pt>
                <c:pt idx="286">
                  <c:v>0.44358222145627879</c:v>
                </c:pt>
                <c:pt idx="287">
                  <c:v>0.45483173391243337</c:v>
                </c:pt>
                <c:pt idx="288">
                  <c:v>0.46600913501203806</c:v>
                </c:pt>
                <c:pt idx="289">
                  <c:v>0.47711265263257752</c:v>
                </c:pt>
                <c:pt idx="290">
                  <c:v>0.48814052636540345</c:v>
                </c:pt>
                <c:pt idx="291">
                  <c:v>0.49909100779483756</c:v>
                </c:pt>
                <c:pt idx="292">
                  <c:v>0.50996236077537316</c:v>
                </c:pt>
                <c:pt idx="293">
                  <c:v>0.52075286170693491</c:v>
                </c:pt>
                <c:pt idx="294">
                  <c:v>0.53146079980814653</c:v>
                </c:pt>
                <c:pt idx="295">
                  <c:v>0.54208447738756471</c:v>
                </c:pt>
                <c:pt idx="296">
                  <c:v>0.55262221011284307</c:v>
                </c:pt>
                <c:pt idx="297">
                  <c:v>0.56307232727777323</c:v>
                </c:pt>
                <c:pt idx="298">
                  <c:v>0.57343317206716626</c:v>
                </c:pt>
                <c:pt idx="299">
                  <c:v>0.58370310181953444</c:v>
                </c:pt>
                <c:pt idx="300">
                  <c:v>0.59388048828752671</c:v>
                </c:pt>
                <c:pt idx="301">
                  <c:v>0.60396371789607795</c:v>
                </c:pt>
                <c:pt idx="302">
                  <c:v>0.61395119199823567</c:v>
                </c:pt>
                <c:pt idx="303">
                  <c:v>0.62384132712861662</c:v>
                </c:pt>
                <c:pt idx="304">
                  <c:v>0.63363255525445639</c:v>
                </c:pt>
                <c:pt idx="305">
                  <c:v>0.64332332402421566</c:v>
                </c:pt>
                <c:pt idx="306">
                  <c:v>0.65291209701369679</c:v>
                </c:pt>
                <c:pt idx="307">
                  <c:v>0.66239735396963551</c:v>
                </c:pt>
                <c:pt idx="308">
                  <c:v>0.6717775910507312</c:v>
                </c:pt>
                <c:pt idx="309">
                  <c:v>0.68105132106607336</c:v>
                </c:pt>
                <c:pt idx="310">
                  <c:v>0.69021707371092711</c:v>
                </c:pt>
                <c:pt idx="311">
                  <c:v>0.69927339579984471</c:v>
                </c:pt>
                <c:pt idx="312">
                  <c:v>0.7082188514970601</c:v>
                </c:pt>
                <c:pt idx="313">
                  <c:v>0.71705202254413303</c:v>
                </c:pt>
                <c:pt idx="314">
                  <c:v>0.72577150848480843</c:v>
                </c:pt>
                <c:pt idx="315">
                  <c:v>0.73437592688705156</c:v>
                </c:pt>
                <c:pt idx="316">
                  <c:v>0.74286391356222425</c:v>
                </c:pt>
                <c:pt idx="317">
                  <c:v>0.75123412278137291</c:v>
                </c:pt>
                <c:pt idx="318">
                  <c:v>0.7594852274885856</c:v>
                </c:pt>
                <c:pt idx="319">
                  <c:v>0.76761591951139119</c:v>
                </c:pt>
                <c:pt idx="320">
                  <c:v>0.77562490976816245</c:v>
                </c:pt>
                <c:pt idx="321">
                  <c:v>0.78351092847249459</c:v>
                </c:pt>
                <c:pt idx="322">
                  <c:v>0.79127272533452508</c:v>
                </c:pt>
                <c:pt idx="323">
                  <c:v>0.79890906975915799</c:v>
                </c:pt>
                <c:pt idx="324">
                  <c:v>0.80641875104117022</c:v>
                </c:pt>
                <c:pt idx="325">
                  <c:v>0.81380057855716526</c:v>
                </c:pt>
                <c:pt idx="326">
                  <c:v>0.8210533819543363</c:v>
                </c:pt>
                <c:pt idx="327">
                  <c:v>0.82817601133602303</c:v>
                </c:pt>
                <c:pt idx="328">
                  <c:v>0.83516733744402227</c:v>
                </c:pt>
                <c:pt idx="329">
                  <c:v>0.84202625183762447</c:v>
                </c:pt>
                <c:pt idx="330">
                  <c:v>0.84875166706935223</c:v>
                </c:pt>
                <c:pt idx="331">
                  <c:v>0.85534251685737195</c:v>
                </c:pt>
                <c:pt idx="332">
                  <c:v>0.86179775625454413</c:v>
                </c:pt>
                <c:pt idx="333">
                  <c:v>0.86811636181409657</c:v>
                </c:pt>
                <c:pt idx="334">
                  <c:v>0.87429733175188784</c:v>
                </c:pt>
                <c:pt idx="335">
                  <c:v>0.88033968610523317</c:v>
                </c:pt>
                <c:pt idx="336">
                  <c:v>0.88624246688827313</c:v>
                </c:pt>
                <c:pt idx="337">
                  <c:v>0.89200473824385995</c:v>
                </c:pt>
                <c:pt idx="338">
                  <c:v>0.89762558659192981</c:v>
                </c:pt>
                <c:pt idx="339">
                  <c:v>0.90310412077434821</c:v>
                </c:pt>
                <c:pt idx="340">
                  <c:v>0.90843947219619969</c:v>
                </c:pt>
                <c:pt idx="341">
                  <c:v>0.91363079496349719</c:v>
                </c:pt>
                <c:pt idx="342">
                  <c:v>0.91867726601729538</c:v>
                </c:pt>
                <c:pt idx="343">
                  <c:v>0.92357808526418372</c:v>
                </c:pt>
                <c:pt idx="344">
                  <c:v>0.9283324757031356</c:v>
                </c:pt>
                <c:pt idx="345">
                  <c:v>0.93293968354869872</c:v>
                </c:pt>
                <c:pt idx="346">
                  <c:v>0.93739897835050501</c:v>
                </c:pt>
                <c:pt idx="347">
                  <c:v>0.9417096531090785</c:v>
                </c:pt>
                <c:pt idx="348">
                  <c:v>0.94587102438792747</c:v>
                </c:pt>
                <c:pt idx="349">
                  <c:v>0.9498824324219004</c:v>
                </c:pt>
                <c:pt idx="350">
                  <c:v>0.95374324122178733</c:v>
                </c:pt>
                <c:pt idx="351">
                  <c:v>0.95745283867515352</c:v>
                </c:pt>
                <c:pt idx="352">
                  <c:v>0.96101063664338759</c:v>
                </c:pt>
                <c:pt idx="353">
                  <c:v>0.96441607105494653</c:v>
                </c:pt>
                <c:pt idx="354">
                  <c:v>0.96766860199478744</c:v>
                </c:pt>
                <c:pt idx="355">
                  <c:v>0.97076771378996884</c:v>
                </c:pt>
                <c:pt idx="356">
                  <c:v>0.97371291509140678</c:v>
                </c:pt>
                <c:pt idx="357">
                  <c:v>0.976503738951777</c:v>
                </c:pt>
                <c:pt idx="358">
                  <c:v>0.97913974289954697</c:v>
                </c:pt>
                <c:pt idx="359">
                  <c:v>0.9816205090091269</c:v>
                </c:pt>
                <c:pt idx="360">
                  <c:v>0.98394564396713047</c:v>
                </c:pt>
                <c:pt idx="361">
                  <c:v>0.98611477913473278</c:v>
                </c:pt>
                <c:pt idx="362">
                  <c:v>0.988127570606116</c:v>
                </c:pt>
                <c:pt idx="363">
                  <c:v>0.98998369926299346</c:v>
                </c:pt>
                <c:pt idx="364">
                  <c:v>0.99168287082520579</c:v>
                </c:pt>
                <c:pt idx="365">
                  <c:v>0.99322481589737577</c:v>
                </c:pt>
                <c:pt idx="366">
                  <c:v>0.99460929001162102</c:v>
                </c:pt>
                <c:pt idx="367">
                  <c:v>0.99583607366631266</c:v>
                </c:pt>
                <c:pt idx="368">
                  <c:v>0.99690497236087605</c:v>
                </c:pt>
                <c:pt idx="369">
                  <c:v>0.99781581662662855</c:v>
                </c:pt>
                <c:pt idx="370">
                  <c:v>0.99856846205364713</c:v>
                </c:pt>
                <c:pt idx="371">
                  <c:v>0.99916278931366442</c:v>
                </c:pt>
                <c:pt idx="372">
                  <c:v>0.99959870417898766</c:v>
                </c:pt>
                <c:pt idx="373">
                  <c:v>0.99987613753743754</c:v>
                </c:pt>
                <c:pt idx="374">
                  <c:v>0.99999504540330608</c:v>
                </c:pt>
                <c:pt idx="375">
                  <c:v>0.99995540892433032</c:v>
                </c:pt>
                <c:pt idx="376">
                  <c:v>0.99975723438468078</c:v>
                </c:pt>
                <c:pt idx="377">
                  <c:v>0.99940055320396592</c:v>
                </c:pt>
                <c:pt idx="378">
                  <c:v>0.99888542193224994</c:v>
                </c:pt>
                <c:pt idx="379">
                  <c:v>0.99821192224108735</c:v>
                </c:pt>
                <c:pt idx="380">
                  <c:v>0.99738016091057469</c:v>
                </c:pt>
                <c:pt idx="381">
                  <c:v>0.9963902698124204</c:v>
                </c:pt>
                <c:pt idx="382">
                  <c:v>0.99524240588903767</c:v>
                </c:pt>
                <c:pt idx="383">
                  <c:v>0.99393675112866198</c:v>
                </c:pt>
                <c:pt idx="384">
                  <c:v>0.99247351253649763</c:v>
                </c:pt>
                <c:pt idx="385">
                  <c:v>0.99085292210189779</c:v>
                </c:pt>
                <c:pt idx="386">
                  <c:v>0.98907523676158415</c:v>
                </c:pt>
                <c:pt idx="387">
                  <c:v>0.98714073835891092</c:v>
                </c:pt>
                <c:pt idx="388">
                  <c:v>0.98504973359917958</c:v>
                </c:pt>
                <c:pt idx="389">
                  <c:v>0.98280255400101213</c:v>
                </c:pt>
                <c:pt idx="390">
                  <c:v>0.98039955584379113</c:v>
                </c:pt>
                <c:pt idx="391">
                  <c:v>0.97784112011117286</c:v>
                </c:pt>
                <c:pt idx="392">
                  <c:v>0.97512765243068356</c:v>
                </c:pt>
                <c:pt idx="393">
                  <c:v>0.97225958300941084</c:v>
                </c:pt>
                <c:pt idx="394">
                  <c:v>0.96923736656579507</c:v>
                </c:pt>
                <c:pt idx="395">
                  <c:v>0.96606148225753585</c:v>
                </c:pt>
                <c:pt idx="396">
                  <c:v>0.96273243360562522</c:v>
                </c:pt>
                <c:pt idx="397">
                  <c:v>0.95925074841451585</c:v>
                </c:pt>
                <c:pt idx="398">
                  <c:v>0.95561697868843987</c:v>
                </c:pt>
                <c:pt idx="399">
                  <c:v>0.95183170054389243</c:v>
                </c:pt>
                <c:pt idx="400">
                  <c:v>0.94789551411829076</c:v>
                </c:pt>
                <c:pt idx="401">
                  <c:v>0.94380904347482431</c:v>
                </c:pt>
                <c:pt idx="402">
                  <c:v>0.93957293650351426</c:v>
                </c:pt>
                <c:pt idx="403">
                  <c:v>0.93518786481849292</c:v>
                </c:pt>
                <c:pt idx="404">
                  <c:v>0.93065452365152179</c:v>
                </c:pt>
                <c:pt idx="405">
                  <c:v>0.92597363174176739</c:v>
                </c:pt>
                <c:pt idx="406">
                  <c:v>0.92114593122184818</c:v>
                </c:pt>
                <c:pt idx="407">
                  <c:v>0.91617218750017182</c:v>
                </c:pt>
                <c:pt idx="408">
                  <c:v>0.91105318913958555</c:v>
                </c:pt>
                <c:pt idx="409">
                  <c:v>0.90578974773235199</c:v>
                </c:pt>
                <c:pt idx="410">
                  <c:v>0.90038269777147462</c:v>
                </c:pt>
                <c:pt idx="411">
                  <c:v>0.8948328965183947</c:v>
                </c:pt>
                <c:pt idx="412">
                  <c:v>0.88914122386707595</c:v>
                </c:pt>
                <c:pt idx="413">
                  <c:v>0.88330858220450004</c:v>
                </c:pt>
                <c:pt idx="414">
                  <c:v>0.87733589626760022</c:v>
                </c:pt>
                <c:pt idx="415">
                  <c:v>0.87122411299664748</c:v>
                </c:pt>
                <c:pt idx="416">
                  <c:v>0.86497420138511627</c:v>
                </c:pt>
                <c:pt idx="417">
                  <c:v>0.85858715232605853</c:v>
                </c:pt>
                <c:pt idx="418">
                  <c:v>0.85206397845500026</c:v>
                </c:pt>
                <c:pt idx="419">
                  <c:v>0.84540571398939246</c:v>
                </c:pt>
                <c:pt idx="420">
                  <c:v>0.83861341456464344</c:v>
                </c:pt>
                <c:pt idx="421">
                  <c:v>0.83168815706675137</c:v>
                </c:pt>
                <c:pt idx="422">
                  <c:v>0.82463103946156813</c:v>
                </c:pt>
                <c:pt idx="423">
                  <c:v>0.81744318062072507</c:v>
                </c:pt>
                <c:pt idx="424">
                  <c:v>0.81012572014423967</c:v>
                </c:pt>
                <c:pt idx="425">
                  <c:v>0.80267981817983602</c:v>
                </c:pt>
                <c:pt idx="426">
                  <c:v>0.79510665523901247</c:v>
                </c:pt>
                <c:pt idx="427">
                  <c:v>0.7874074320098754</c:v>
                </c:pt>
                <c:pt idx="428">
                  <c:v>0.77958336916677407</c:v>
                </c:pt>
                <c:pt idx="429">
                  <c:v>0.77163570717677277</c:v>
                </c:pt>
                <c:pt idx="430">
                  <c:v>0.76356570610297836</c:v>
                </c:pt>
                <c:pt idx="431">
                  <c:v>0.75537464540476196</c:v>
                </c:pt>
                <c:pt idx="432">
                  <c:v>0.74706382373491054</c:v>
                </c:pt>
                <c:pt idx="433">
                  <c:v>0.73863455873372974</c:v>
                </c:pt>
                <c:pt idx="434">
                  <c:v>0.73008818682013699</c:v>
                </c:pt>
                <c:pt idx="435">
                  <c:v>0.72142606297978207</c:v>
                </c:pt>
                <c:pt idx="436">
                  <c:v>0.71264956055021922</c:v>
                </c:pt>
                <c:pt idx="437">
                  <c:v>0.70376007100316906</c:v>
                </c:pt>
                <c:pt idx="438">
                  <c:v>0.69475900372391142</c:v>
                </c:pt>
                <c:pt idx="439">
                  <c:v>0.68564778578783214</c:v>
                </c:pt>
                <c:pt idx="440">
                  <c:v>0.67642786173416547</c:v>
                </c:pt>
                <c:pt idx="441">
                  <c:v>0.6671006933369733</c:v>
                </c:pt>
                <c:pt idx="442">
                  <c:v>0.65766775937338562</c:v>
                </c:pt>
                <c:pt idx="443">
                  <c:v>0.64813055538914632</c:v>
                </c:pt>
                <c:pt idx="444">
                  <c:v>0.63849059346150505</c:v>
                </c:pt>
                <c:pt idx="445">
                  <c:v>0.62874940195948303</c:v>
                </c:pt>
                <c:pt idx="446">
                  <c:v>0.61890852530155571</c:v>
                </c:pt>
                <c:pt idx="447">
                  <c:v>0.60896952371079627</c:v>
                </c:pt>
                <c:pt idx="448">
                  <c:v>0.59893397296750861</c:v>
                </c:pt>
                <c:pt idx="449">
                  <c:v>0.588803464159392</c:v>
                </c:pt>
                <c:pt idx="450">
                  <c:v>0.57857960342928716</c:v>
                </c:pt>
                <c:pt idx="451">
                  <c:v>0.56826401172052687</c:v>
                </c:pt>
                <c:pt idx="452">
                  <c:v>0.55785832451994222</c:v>
                </c:pt>
                <c:pt idx="453">
                  <c:v>0.54736419159856775</c:v>
                </c:pt>
                <c:pt idx="454">
                  <c:v>0.5367832767500762</c:v>
                </c:pt>
                <c:pt idx="455">
                  <c:v>0.52611725752699035</c:v>
                </c:pt>
                <c:pt idx="456">
                  <c:v>0.51536782497471911</c:v>
                </c:pt>
                <c:pt idx="457">
                  <c:v>0.50453668336344881</c:v>
                </c:pt>
                <c:pt idx="458">
                  <c:v>0.4936255499179365</c:v>
                </c:pt>
                <c:pt idx="459">
                  <c:v>0.48263615454525777</c:v>
                </c:pt>
                <c:pt idx="460">
                  <c:v>0.47157023956053545</c:v>
                </c:pt>
                <c:pt idx="461">
                  <c:v>0.46042955941070179</c:v>
                </c:pt>
                <c:pt idx="462">
                  <c:v>0.44921588039634452</c:v>
                </c:pt>
                <c:pt idx="463">
                  <c:v>0.43793098039166556</c:v>
                </c:pt>
                <c:pt idx="464">
                  <c:v>0.42657664856260591</c:v>
                </c:pt>
                <c:pt idx="465">
                  <c:v>0.41515468508318643</c:v>
                </c:pt>
                <c:pt idx="466">
                  <c:v>0.40366690085009682</c:v>
                </c:pt>
                <c:pt idx="467">
                  <c:v>0.39211511719558451</c:v>
                </c:pt>
                <c:pt idx="468">
                  <c:v>0.38050116559869573</c:v>
                </c:pt>
                <c:pt idx="469">
                  <c:v>0.36882688739490138</c:v>
                </c:pt>
                <c:pt idx="470">
                  <c:v>0.35709413348415964</c:v>
                </c:pt>
                <c:pt idx="471">
                  <c:v>0.34530476403746974</c:v>
                </c:pt>
                <c:pt idx="472">
                  <c:v>0.33346064820194843</c:v>
                </c:pt>
                <c:pt idx="473">
                  <c:v>0.32156366380448331</c:v>
                </c:pt>
                <c:pt idx="474">
                  <c:v>0.30961569705401759</c:v>
                </c:pt>
                <c:pt idx="475">
                  <c:v>0.29761864224249818</c:v>
                </c:pt>
                <c:pt idx="476">
                  <c:v>0.28557440144454255</c:v>
                </c:pt>
                <c:pt idx="477">
                  <c:v>0.27348488421587913</c:v>
                </c:pt>
                <c:pt idx="478">
                  <c:v>0.26135200729059388</c:v>
                </c:pt>
                <c:pt idx="479">
                  <c:v>0.24917769427723904</c:v>
                </c:pt>
                <c:pt idx="480">
                  <c:v>0.23696387535385935</c:v>
                </c:pt>
                <c:pt idx="481">
                  <c:v>0.22471248696196916</c:v>
                </c:pt>
                <c:pt idx="482">
                  <c:v>0.21242547149953661</c:v>
                </c:pt>
                <c:pt idx="483">
                  <c:v>0.20010477701303092</c:v>
                </c:pt>
                <c:pt idx="484">
                  <c:v>0.18775235688856662</c:v>
                </c:pt>
                <c:pt idx="485">
                  <c:v>0.17537016954220097</c:v>
                </c:pt>
                <c:pt idx="486">
                  <c:v>0.16296017810944194</c:v>
                </c:pt>
                <c:pt idx="487">
                  <c:v>0.15052435013400009</c:v>
                </c:pt>
                <c:pt idx="488">
                  <c:v>0.13806465725584124</c:v>
                </c:pt>
                <c:pt idx="489">
                  <c:v>0.12558307489859807</c:v>
                </c:pt>
                <c:pt idx="490">
                  <c:v>0.11308158195637352</c:v>
                </c:pt>
                <c:pt idx="491">
                  <c:v>0.10056216047999419</c:v>
                </c:pt>
                <c:pt idx="492">
                  <c:v>8.8026795362771124E-2</c:v>
                </c:pt>
                <c:pt idx="493">
                  <c:v>7.5477474025801961E-2</c:v>
                </c:pt>
                <c:pt idx="494">
                  <c:v>6.2916186102872362E-2</c:v>
                </c:pt>
                <c:pt idx="495">
                  <c:v>5.0344923125014603E-2</c:v>
                </c:pt>
                <c:pt idx="496">
                  <c:v>3.7765678204757333E-2</c:v>
                </c:pt>
                <c:pt idx="497">
                  <c:v>2.5180445720124629E-2</c:v>
                </c:pt>
                <c:pt idx="498">
                  <c:v>1.2591220998442417E-2</c:v>
                </c:pt>
                <c:pt idx="499">
                  <c:v>-1.3644250659861079E-14</c:v>
                </c:pt>
              </c:numCache>
            </c:numRef>
          </c:yVal>
          <c:smooth val="0"/>
          <c:extLst>
            <c:ext xmlns:c16="http://schemas.microsoft.com/office/drawing/2014/chart" uri="{C3380CC4-5D6E-409C-BE32-E72D297353CC}">
              <c16:uniqueId val="{00000019-F542-4301-A1CC-F99A6E85CFA9}"/>
            </c:ext>
          </c:extLst>
        </c:ser>
        <c:ser>
          <c:idx val="2"/>
          <c:order val="2"/>
          <c:tx>
            <c:v/>
          </c:tx>
          <c:spPr>
            <a:ln w="6350">
              <a:solidFill>
                <a:srgbClr val="FF4A46"/>
              </a:solidFill>
              <a:prstDash val="solid"/>
            </a:ln>
            <a:effectLst/>
          </c:spPr>
          <c:marker>
            <c:symbol val="none"/>
          </c:marker>
          <c:xVal>
            <c:numLit>
              <c:formatCode>General</c:formatCode>
              <c:ptCount val="2"/>
              <c:pt idx="0">
                <c:v>0</c:v>
              </c:pt>
              <c:pt idx="1">
                <c:v>0.43425871275221661</c:v>
              </c:pt>
            </c:numLit>
          </c:xVal>
          <c:yVal>
            <c:numLit>
              <c:formatCode>General</c:formatCode>
              <c:ptCount val="2"/>
              <c:pt idx="0">
                <c:v>0</c:v>
              </c:pt>
              <c:pt idx="1">
                <c:v>-0.12600240516789729</c:v>
              </c:pt>
            </c:numLit>
          </c:yVal>
          <c:smooth val="0"/>
          <c:extLst>
            <c:ext xmlns:c16="http://schemas.microsoft.com/office/drawing/2014/chart" uri="{C3380CC4-5D6E-409C-BE32-E72D297353CC}">
              <c16:uniqueId val="{0000001A-F542-4301-A1CC-F99A6E85CFA9}"/>
            </c:ext>
          </c:extLst>
        </c:ser>
        <c:ser>
          <c:idx val="3"/>
          <c:order val="3"/>
          <c:tx>
            <c:v/>
          </c:tx>
          <c:spPr>
            <a:ln w="6350">
              <a:solidFill>
                <a:srgbClr val="FF4A46"/>
              </a:solidFill>
              <a:prstDash val="solid"/>
            </a:ln>
            <a:effectLst/>
          </c:spPr>
          <c:marker>
            <c:symbol val="none"/>
          </c:marker>
          <c:xVal>
            <c:numLit>
              <c:formatCode>General</c:formatCode>
              <c:ptCount val="2"/>
              <c:pt idx="0">
                <c:v>0</c:v>
              </c:pt>
              <c:pt idx="1">
                <c:v>0.30611754802815261</c:v>
              </c:pt>
            </c:numLit>
          </c:xVal>
          <c:yVal>
            <c:numLit>
              <c:formatCode>General</c:formatCode>
              <c:ptCount val="2"/>
              <c:pt idx="0">
                <c:v>0</c:v>
              </c:pt>
              <c:pt idx="1">
                <c:v>-0.37548116136676907</c:v>
              </c:pt>
            </c:numLit>
          </c:yVal>
          <c:smooth val="0"/>
          <c:extLst>
            <c:ext xmlns:c16="http://schemas.microsoft.com/office/drawing/2014/chart" uri="{C3380CC4-5D6E-409C-BE32-E72D297353CC}">
              <c16:uniqueId val="{0000001B-F542-4301-A1CC-F99A6E85CFA9}"/>
            </c:ext>
          </c:extLst>
        </c:ser>
        <c:ser>
          <c:idx val="4"/>
          <c:order val="4"/>
          <c:tx>
            <c:v/>
          </c:tx>
          <c:spPr>
            <a:ln w="6350">
              <a:solidFill>
                <a:srgbClr val="FF4A46"/>
              </a:solidFill>
              <a:prstDash val="solid"/>
            </a:ln>
            <a:effectLst/>
          </c:spPr>
          <c:marker>
            <c:symbol val="none"/>
          </c:marker>
          <c:xVal>
            <c:numLit>
              <c:formatCode>General</c:formatCode>
              <c:ptCount val="2"/>
              <c:pt idx="0">
                <c:v>0</c:v>
              </c:pt>
              <c:pt idx="1">
                <c:v>0.23931085014943515</c:v>
              </c:pt>
            </c:numLit>
          </c:xVal>
          <c:yVal>
            <c:numLit>
              <c:formatCode>General</c:formatCode>
              <c:ptCount val="2"/>
              <c:pt idx="0">
                <c:v>0</c:v>
              </c:pt>
              <c:pt idx="1">
                <c:v>0.33239199474720255</c:v>
              </c:pt>
            </c:numLit>
          </c:yVal>
          <c:smooth val="0"/>
          <c:extLst>
            <c:ext xmlns:c16="http://schemas.microsoft.com/office/drawing/2014/chart" uri="{C3380CC4-5D6E-409C-BE32-E72D297353CC}">
              <c16:uniqueId val="{0000001C-F542-4301-A1CC-F99A6E85CFA9}"/>
            </c:ext>
          </c:extLst>
        </c:ser>
        <c:ser>
          <c:idx val="5"/>
          <c:order val="5"/>
          <c:tx>
            <c:v/>
          </c:tx>
          <c:spPr>
            <a:ln w="6350">
              <a:solidFill>
                <a:srgbClr val="FF4A46"/>
              </a:solidFill>
              <a:prstDash val="solid"/>
            </a:ln>
            <a:effectLst/>
          </c:spPr>
          <c:marker>
            <c:symbol val="none"/>
          </c:marker>
          <c:xVal>
            <c:numLit>
              <c:formatCode>General</c:formatCode>
              <c:ptCount val="2"/>
              <c:pt idx="0">
                <c:v>0</c:v>
              </c:pt>
              <c:pt idx="1">
                <c:v>0.40904292135453496</c:v>
              </c:pt>
            </c:numLit>
          </c:xVal>
          <c:yVal>
            <c:numLit>
              <c:formatCode>General</c:formatCode>
              <c:ptCount val="2"/>
              <c:pt idx="0">
                <c:v>0</c:v>
              </c:pt>
              <c:pt idx="1">
                <c:v>0.314152174611316</c:v>
              </c:pt>
            </c:numLit>
          </c:yVal>
          <c:smooth val="0"/>
          <c:extLst>
            <c:ext xmlns:c16="http://schemas.microsoft.com/office/drawing/2014/chart" uri="{C3380CC4-5D6E-409C-BE32-E72D297353CC}">
              <c16:uniqueId val="{0000001D-F542-4301-A1CC-F99A6E85CFA9}"/>
            </c:ext>
          </c:extLst>
        </c:ser>
        <c:ser>
          <c:idx val="6"/>
          <c:order val="6"/>
          <c:tx>
            <c:v/>
          </c:tx>
          <c:spPr>
            <a:ln w="6350">
              <a:solidFill>
                <a:srgbClr val="FF4A46"/>
              </a:solidFill>
              <a:prstDash val="solid"/>
            </a:ln>
            <a:effectLst/>
          </c:spPr>
          <c:marker>
            <c:symbol val="none"/>
          </c:marker>
          <c:xVal>
            <c:numLit>
              <c:formatCode>General</c:formatCode>
              <c:ptCount val="2"/>
              <c:pt idx="0">
                <c:v>0</c:v>
              </c:pt>
              <c:pt idx="1">
                <c:v>0.436031134894102</c:v>
              </c:pt>
            </c:numLit>
          </c:xVal>
          <c:yVal>
            <c:numLit>
              <c:formatCode>General</c:formatCode>
              <c:ptCount val="2"/>
              <c:pt idx="0">
                <c:v>0</c:v>
              </c:pt>
              <c:pt idx="1">
                <c:v>0.21113280370267004</c:v>
              </c:pt>
            </c:numLit>
          </c:yVal>
          <c:smooth val="0"/>
          <c:extLst>
            <c:ext xmlns:c16="http://schemas.microsoft.com/office/drawing/2014/chart" uri="{C3380CC4-5D6E-409C-BE32-E72D297353CC}">
              <c16:uniqueId val="{0000001E-F542-4301-A1CC-F99A6E85CFA9}"/>
            </c:ext>
          </c:extLst>
        </c:ser>
        <c:ser>
          <c:idx val="7"/>
          <c:order val="7"/>
          <c:tx>
            <c:v/>
          </c:tx>
          <c:spPr>
            <a:ln w="6350">
              <a:solidFill>
                <a:srgbClr val="FF4A46"/>
              </a:solidFill>
              <a:prstDash val="solid"/>
            </a:ln>
            <a:effectLst/>
          </c:spPr>
          <c:marker>
            <c:symbol val="none"/>
          </c:marker>
          <c:xVal>
            <c:numLit>
              <c:formatCode>General</c:formatCode>
              <c:ptCount val="2"/>
              <c:pt idx="0">
                <c:v>0</c:v>
              </c:pt>
              <c:pt idx="1">
                <c:v>0.67033303841269731</c:v>
              </c:pt>
            </c:numLit>
          </c:xVal>
          <c:yVal>
            <c:numLit>
              <c:formatCode>General</c:formatCode>
              <c:ptCount val="2"/>
              <c:pt idx="0">
                <c:v>0</c:v>
              </c:pt>
              <c:pt idx="1">
                <c:v>0.46834444171263828</c:v>
              </c:pt>
            </c:numLit>
          </c:yVal>
          <c:smooth val="0"/>
          <c:extLst>
            <c:ext xmlns:c16="http://schemas.microsoft.com/office/drawing/2014/chart" uri="{C3380CC4-5D6E-409C-BE32-E72D297353CC}">
              <c16:uniqueId val="{0000001F-F542-4301-A1CC-F99A6E85CFA9}"/>
            </c:ext>
          </c:extLst>
        </c:ser>
        <c:ser>
          <c:idx val="8"/>
          <c:order val="8"/>
          <c:tx>
            <c:v/>
          </c:tx>
          <c:spPr>
            <a:ln w="6350">
              <a:solidFill>
                <a:srgbClr val="FF4A46"/>
              </a:solidFill>
              <a:prstDash val="solid"/>
            </a:ln>
            <a:effectLst/>
          </c:spPr>
          <c:marker>
            <c:symbol val="none"/>
          </c:marker>
          <c:xVal>
            <c:numLit>
              <c:formatCode>General</c:formatCode>
              <c:ptCount val="2"/>
              <c:pt idx="0">
                <c:v>0</c:v>
              </c:pt>
              <c:pt idx="1">
                <c:v>0.53586966586080442</c:v>
              </c:pt>
            </c:numLit>
          </c:xVal>
          <c:yVal>
            <c:numLit>
              <c:formatCode>General</c:formatCode>
              <c:ptCount val="2"/>
              <c:pt idx="0">
                <c:v>0</c:v>
              </c:pt>
              <c:pt idx="1">
                <c:v>0.4970973991454824</c:v>
              </c:pt>
            </c:numLit>
          </c:yVal>
          <c:smooth val="0"/>
          <c:extLst>
            <c:ext xmlns:c16="http://schemas.microsoft.com/office/drawing/2014/chart" uri="{C3380CC4-5D6E-409C-BE32-E72D297353CC}">
              <c16:uniqueId val="{00000020-F542-4301-A1CC-F99A6E85CFA9}"/>
            </c:ext>
          </c:extLst>
        </c:ser>
        <c:ser>
          <c:idx val="9"/>
          <c:order val="9"/>
          <c:tx>
            <c:v/>
          </c:tx>
          <c:spPr>
            <a:ln w="6350">
              <a:solidFill>
                <a:srgbClr val="FF4A46"/>
              </a:solidFill>
              <a:prstDash val="solid"/>
            </a:ln>
            <a:effectLst/>
          </c:spPr>
          <c:marker>
            <c:symbol val="none"/>
          </c:marker>
          <c:xVal>
            <c:numLit>
              <c:formatCode>General</c:formatCode>
              <c:ptCount val="2"/>
              <c:pt idx="0">
                <c:v>0</c:v>
              </c:pt>
              <c:pt idx="1">
                <c:v>0.50172691631739941</c:v>
              </c:pt>
            </c:numLit>
          </c:xVal>
          <c:yVal>
            <c:numLit>
              <c:formatCode>General</c:formatCode>
              <c:ptCount val="2"/>
              <c:pt idx="0">
                <c:v>0</c:v>
              </c:pt>
              <c:pt idx="1">
                <c:v>-7.9822284406973421E-2</c:v>
              </c:pt>
            </c:numLit>
          </c:yVal>
          <c:smooth val="0"/>
          <c:extLst>
            <c:ext xmlns:c16="http://schemas.microsoft.com/office/drawing/2014/chart" uri="{C3380CC4-5D6E-409C-BE32-E72D297353CC}">
              <c16:uniqueId val="{00000021-F542-4301-A1CC-F99A6E85CFA9}"/>
            </c:ext>
          </c:extLst>
        </c:ser>
        <c:ser>
          <c:idx val="10"/>
          <c:order val="10"/>
          <c:tx>
            <c:v/>
          </c:tx>
          <c:spPr>
            <a:ln w="6350">
              <a:solidFill>
                <a:srgbClr val="FF4A46"/>
              </a:solidFill>
              <a:prstDash val="solid"/>
            </a:ln>
            <a:effectLst/>
          </c:spPr>
          <c:marker>
            <c:symbol val="none"/>
          </c:marker>
          <c:xVal>
            <c:numLit>
              <c:formatCode>General</c:formatCode>
              <c:ptCount val="2"/>
              <c:pt idx="0">
                <c:v>0</c:v>
              </c:pt>
              <c:pt idx="1">
                <c:v>0.67546197489691961</c:v>
              </c:pt>
            </c:numLit>
          </c:xVal>
          <c:yVal>
            <c:numLit>
              <c:formatCode>General</c:formatCode>
              <c:ptCount val="2"/>
              <c:pt idx="0">
                <c:v>0</c:v>
              </c:pt>
              <c:pt idx="1">
                <c:v>0.37705388527541528</c:v>
              </c:pt>
            </c:numLit>
          </c:yVal>
          <c:smooth val="0"/>
          <c:extLst>
            <c:ext xmlns:c16="http://schemas.microsoft.com/office/drawing/2014/chart" uri="{C3380CC4-5D6E-409C-BE32-E72D297353CC}">
              <c16:uniqueId val="{00000022-F542-4301-A1CC-F99A6E85CFA9}"/>
            </c:ext>
          </c:extLst>
        </c:ser>
        <c:ser>
          <c:idx val="11"/>
          <c:order val="11"/>
          <c:tx>
            <c:v/>
          </c:tx>
          <c:spPr>
            <a:ln w="6350">
              <a:solidFill>
                <a:srgbClr val="FF4A46"/>
              </a:solidFill>
              <a:prstDash val="solid"/>
            </a:ln>
            <a:effectLst/>
          </c:spPr>
          <c:marker>
            <c:symbol val="none"/>
          </c:marker>
          <c:xVal>
            <c:numLit>
              <c:formatCode>General</c:formatCode>
              <c:ptCount val="2"/>
              <c:pt idx="0">
                <c:v>0</c:v>
              </c:pt>
              <c:pt idx="1">
                <c:v>0.66455773448434019</c:v>
              </c:pt>
            </c:numLit>
          </c:xVal>
          <c:yVal>
            <c:numLit>
              <c:formatCode>General</c:formatCode>
              <c:ptCount val="2"/>
              <c:pt idx="0">
                <c:v>0</c:v>
              </c:pt>
              <c:pt idx="1">
                <c:v>-0.17309966929577536</c:v>
              </c:pt>
            </c:numLit>
          </c:yVal>
          <c:smooth val="0"/>
          <c:extLst>
            <c:ext xmlns:c16="http://schemas.microsoft.com/office/drawing/2014/chart" uri="{C3380CC4-5D6E-409C-BE32-E72D297353CC}">
              <c16:uniqueId val="{00000023-F542-4301-A1CC-F99A6E85CFA9}"/>
            </c:ext>
          </c:extLst>
        </c:ser>
        <c:ser>
          <c:idx val="12"/>
          <c:order val="12"/>
          <c:tx>
            <c:v/>
          </c:tx>
          <c:spPr>
            <a:ln w="6350">
              <a:solidFill>
                <a:srgbClr val="FF4A46"/>
              </a:solidFill>
              <a:prstDash val="solid"/>
            </a:ln>
            <a:effectLst/>
          </c:spPr>
          <c:marker>
            <c:symbol val="none"/>
          </c:marker>
          <c:xVal>
            <c:numLit>
              <c:formatCode>General</c:formatCode>
              <c:ptCount val="2"/>
              <c:pt idx="0">
                <c:v>0</c:v>
              </c:pt>
              <c:pt idx="1">
                <c:v>-0.24752521544692077</c:v>
              </c:pt>
            </c:numLit>
          </c:xVal>
          <c:yVal>
            <c:numLit>
              <c:formatCode>General</c:formatCode>
              <c:ptCount val="2"/>
              <c:pt idx="0">
                <c:v>0</c:v>
              </c:pt>
              <c:pt idx="1">
                <c:v>-7.7874386730233669E-2</c:v>
              </c:pt>
            </c:numLit>
          </c:yVal>
          <c:smooth val="0"/>
          <c:extLst>
            <c:ext xmlns:c16="http://schemas.microsoft.com/office/drawing/2014/chart" uri="{C3380CC4-5D6E-409C-BE32-E72D297353CC}">
              <c16:uniqueId val="{00000024-F542-4301-A1CC-F99A6E85CFA9}"/>
            </c:ext>
          </c:extLst>
        </c:ser>
        <c:ser>
          <c:idx val="13"/>
          <c:order val="13"/>
          <c:tx>
            <c:v/>
          </c:tx>
          <c:spPr>
            <a:ln w="6350">
              <a:solidFill>
                <a:srgbClr val="FF4A46"/>
              </a:solidFill>
              <a:prstDash val="solid"/>
            </a:ln>
            <a:effectLst/>
          </c:spPr>
          <c:marker>
            <c:symbol val="none"/>
          </c:marker>
          <c:xVal>
            <c:numLit>
              <c:formatCode>General</c:formatCode>
              <c:ptCount val="2"/>
              <c:pt idx="0">
                <c:v>0</c:v>
              </c:pt>
              <c:pt idx="1">
                <c:v>0.40927419929445497</c:v>
              </c:pt>
            </c:numLit>
          </c:xVal>
          <c:yVal>
            <c:numLit>
              <c:formatCode>General</c:formatCode>
              <c:ptCount val="2"/>
              <c:pt idx="0">
                <c:v>0</c:v>
              </c:pt>
              <c:pt idx="1">
                <c:v>0.22463609965828732</c:v>
              </c:pt>
            </c:numLit>
          </c:yVal>
          <c:smooth val="0"/>
          <c:extLst>
            <c:ext xmlns:c16="http://schemas.microsoft.com/office/drawing/2014/chart" uri="{C3380CC4-5D6E-409C-BE32-E72D297353CC}">
              <c16:uniqueId val="{00000025-F542-4301-A1CC-F99A6E85CFA9}"/>
            </c:ext>
          </c:extLst>
        </c:ser>
        <c:ser>
          <c:idx val="14"/>
          <c:order val="14"/>
          <c:tx>
            <c:v/>
          </c:tx>
          <c:spPr>
            <a:ln w="6350">
              <a:solidFill>
                <a:srgbClr val="FF4A46"/>
              </a:solidFill>
              <a:prstDash val="solid"/>
            </a:ln>
            <a:effectLst/>
          </c:spPr>
          <c:marker>
            <c:symbol val="none"/>
          </c:marker>
          <c:xVal>
            <c:numLit>
              <c:formatCode>General</c:formatCode>
              <c:ptCount val="2"/>
              <c:pt idx="0">
                <c:v>0</c:v>
              </c:pt>
              <c:pt idx="1">
                <c:v>6.6074908821818823E-2</c:v>
              </c:pt>
            </c:numLit>
          </c:xVal>
          <c:yVal>
            <c:numLit>
              <c:formatCode>General</c:formatCode>
              <c:ptCount val="2"/>
              <c:pt idx="0">
                <c:v>0</c:v>
              </c:pt>
              <c:pt idx="1">
                <c:v>0.81815055452274665</c:v>
              </c:pt>
            </c:numLit>
          </c:yVal>
          <c:smooth val="0"/>
          <c:extLst>
            <c:ext xmlns:c16="http://schemas.microsoft.com/office/drawing/2014/chart" uri="{C3380CC4-5D6E-409C-BE32-E72D297353CC}">
              <c16:uniqueId val="{00000026-F542-4301-A1CC-F99A6E85CFA9}"/>
            </c:ext>
          </c:extLst>
        </c:ser>
        <c:ser>
          <c:idx val="15"/>
          <c:order val="15"/>
          <c:tx>
            <c:v/>
          </c:tx>
          <c:spPr>
            <a:ln w="6350">
              <a:solidFill>
                <a:srgbClr val="FF4A46"/>
              </a:solidFill>
              <a:prstDash val="solid"/>
            </a:ln>
            <a:effectLst/>
          </c:spPr>
          <c:marker>
            <c:symbol val="none"/>
          </c:marker>
          <c:xVal>
            <c:numLit>
              <c:formatCode>General</c:formatCode>
              <c:ptCount val="2"/>
              <c:pt idx="0">
                <c:v>0</c:v>
              </c:pt>
              <c:pt idx="1">
                <c:v>0.37534533600297765</c:v>
              </c:pt>
            </c:numLit>
          </c:xVal>
          <c:yVal>
            <c:numLit>
              <c:formatCode>General</c:formatCode>
              <c:ptCount val="2"/>
              <c:pt idx="0">
                <c:v>0</c:v>
              </c:pt>
              <c:pt idx="1">
                <c:v>-0.32263333615929152</c:v>
              </c:pt>
            </c:numLit>
          </c:yVal>
          <c:smooth val="0"/>
          <c:extLst>
            <c:ext xmlns:c16="http://schemas.microsoft.com/office/drawing/2014/chart" uri="{C3380CC4-5D6E-409C-BE32-E72D297353CC}">
              <c16:uniqueId val="{00000027-F542-4301-A1CC-F99A6E85CFA9}"/>
            </c:ext>
          </c:extLst>
        </c:ser>
        <c:ser>
          <c:idx val="16"/>
          <c:order val="16"/>
          <c:tx>
            <c:v/>
          </c:tx>
          <c:spPr>
            <a:ln w="6350">
              <a:solidFill>
                <a:srgbClr val="FF4A46"/>
              </a:solidFill>
              <a:prstDash val="solid"/>
            </a:ln>
            <a:effectLst/>
          </c:spPr>
          <c:marker>
            <c:symbol val="none"/>
          </c:marker>
          <c:xVal>
            <c:numLit>
              <c:formatCode>General</c:formatCode>
              <c:ptCount val="2"/>
              <c:pt idx="0">
                <c:v>0</c:v>
              </c:pt>
              <c:pt idx="1">
                <c:v>7.992076446742416E-2</c:v>
              </c:pt>
            </c:numLit>
          </c:xVal>
          <c:yVal>
            <c:numLit>
              <c:formatCode>General</c:formatCode>
              <c:ptCount val="2"/>
              <c:pt idx="0">
                <c:v>0</c:v>
              </c:pt>
              <c:pt idx="1">
                <c:v>-0.10217451866736993</c:v>
              </c:pt>
            </c:numLit>
          </c:yVal>
          <c:smooth val="0"/>
          <c:extLst>
            <c:ext xmlns:c16="http://schemas.microsoft.com/office/drawing/2014/chart" uri="{C3380CC4-5D6E-409C-BE32-E72D297353CC}">
              <c16:uniqueId val="{00000028-F542-4301-A1CC-F99A6E85CFA9}"/>
            </c:ext>
          </c:extLst>
        </c:ser>
        <c:ser>
          <c:idx val="17"/>
          <c:order val="17"/>
          <c:tx>
            <c:v/>
          </c:tx>
          <c:spPr>
            <a:ln w="6350">
              <a:solidFill>
                <a:srgbClr val="FF4A46"/>
              </a:solidFill>
              <a:prstDash val="solid"/>
            </a:ln>
            <a:effectLst/>
          </c:spPr>
          <c:marker>
            <c:symbol val="none"/>
          </c:marker>
          <c:xVal>
            <c:numLit>
              <c:formatCode>General</c:formatCode>
              <c:ptCount val="2"/>
              <c:pt idx="0">
                <c:v>0</c:v>
              </c:pt>
              <c:pt idx="1">
                <c:v>0.11713562076504153</c:v>
              </c:pt>
            </c:numLit>
          </c:xVal>
          <c:yVal>
            <c:numLit>
              <c:formatCode>General</c:formatCode>
              <c:ptCount val="2"/>
              <c:pt idx="0">
                <c:v>0</c:v>
              </c:pt>
              <c:pt idx="1">
                <c:v>1.0710723743877595E-2</c:v>
              </c:pt>
            </c:numLit>
          </c:yVal>
          <c:smooth val="0"/>
          <c:extLst>
            <c:ext xmlns:c16="http://schemas.microsoft.com/office/drawing/2014/chart" uri="{C3380CC4-5D6E-409C-BE32-E72D297353CC}">
              <c16:uniqueId val="{00000029-F542-4301-A1CC-F99A6E85CFA9}"/>
            </c:ext>
          </c:extLst>
        </c:ser>
        <c:ser>
          <c:idx val="18"/>
          <c:order val="18"/>
          <c:tx>
            <c:v/>
          </c:tx>
          <c:spPr>
            <a:ln w="6350">
              <a:solidFill>
                <a:srgbClr val="FF4A46"/>
              </a:solidFill>
              <a:prstDash val="solid"/>
            </a:ln>
            <a:effectLst/>
          </c:spPr>
          <c:marker>
            <c:symbol val="none"/>
          </c:marker>
          <c:xVal>
            <c:numLit>
              <c:formatCode>General</c:formatCode>
              <c:ptCount val="2"/>
              <c:pt idx="0">
                <c:v>0</c:v>
              </c:pt>
              <c:pt idx="1">
                <c:v>0.32967198381281354</c:v>
              </c:pt>
            </c:numLit>
          </c:xVal>
          <c:yVal>
            <c:numLit>
              <c:formatCode>General</c:formatCode>
              <c:ptCount val="2"/>
              <c:pt idx="0">
                <c:v>0</c:v>
              </c:pt>
              <c:pt idx="1">
                <c:v>0.14288447361878617</c:v>
              </c:pt>
            </c:numLit>
          </c:yVal>
          <c:smooth val="0"/>
          <c:extLst>
            <c:ext xmlns:c16="http://schemas.microsoft.com/office/drawing/2014/chart" uri="{C3380CC4-5D6E-409C-BE32-E72D297353CC}">
              <c16:uniqueId val="{0000002A-F542-4301-A1CC-F99A6E85CFA9}"/>
            </c:ext>
          </c:extLst>
        </c:ser>
        <c:ser>
          <c:idx val="19"/>
          <c:order val="19"/>
          <c:tx>
            <c:v/>
          </c:tx>
          <c:spPr>
            <a:ln w="6350">
              <a:solidFill>
                <a:srgbClr val="FF4A46"/>
              </a:solidFill>
              <a:prstDash val="solid"/>
            </a:ln>
            <a:effectLst/>
          </c:spPr>
          <c:marker>
            <c:symbol val="none"/>
          </c:marker>
          <c:xVal>
            <c:numLit>
              <c:formatCode>General</c:formatCode>
              <c:ptCount val="2"/>
              <c:pt idx="0">
                <c:v>0</c:v>
              </c:pt>
              <c:pt idx="1">
                <c:v>0.32117335429111649</c:v>
              </c:pt>
            </c:numLit>
          </c:xVal>
          <c:yVal>
            <c:numLit>
              <c:formatCode>General</c:formatCode>
              <c:ptCount val="2"/>
              <c:pt idx="0">
                <c:v>0</c:v>
              </c:pt>
              <c:pt idx="1">
                <c:v>-0.26705819924916901</c:v>
              </c:pt>
            </c:numLit>
          </c:yVal>
          <c:smooth val="0"/>
          <c:extLst>
            <c:ext xmlns:c16="http://schemas.microsoft.com/office/drawing/2014/chart" uri="{C3380CC4-5D6E-409C-BE32-E72D297353CC}">
              <c16:uniqueId val="{0000002B-F542-4301-A1CC-F99A6E85CFA9}"/>
            </c:ext>
          </c:extLst>
        </c:ser>
        <c:ser>
          <c:idx val="20"/>
          <c:order val="20"/>
          <c:tx>
            <c:v/>
          </c:tx>
          <c:spPr>
            <a:ln w="6350">
              <a:solidFill>
                <a:srgbClr val="FF4A46"/>
              </a:solidFill>
              <a:prstDash val="solid"/>
            </a:ln>
            <a:effectLst/>
          </c:spPr>
          <c:marker>
            <c:symbol val="none"/>
          </c:marker>
          <c:xVal>
            <c:numLit>
              <c:formatCode>General</c:formatCode>
              <c:ptCount val="2"/>
              <c:pt idx="0">
                <c:v>0</c:v>
              </c:pt>
              <c:pt idx="1">
                <c:v>-1.2681605369268538E-2</c:v>
              </c:pt>
            </c:numLit>
          </c:xVal>
          <c:yVal>
            <c:numLit>
              <c:formatCode>General</c:formatCode>
              <c:ptCount val="2"/>
              <c:pt idx="0">
                <c:v>0</c:v>
              </c:pt>
              <c:pt idx="1">
                <c:v>0.14593860535146025</c:v>
              </c:pt>
            </c:numLit>
          </c:yVal>
          <c:smooth val="0"/>
          <c:extLst>
            <c:ext xmlns:c16="http://schemas.microsoft.com/office/drawing/2014/chart" uri="{C3380CC4-5D6E-409C-BE32-E72D297353CC}">
              <c16:uniqueId val="{0000002C-F542-4301-A1CC-F99A6E85CFA9}"/>
            </c:ext>
          </c:extLst>
        </c:ser>
        <c:ser>
          <c:idx val="21"/>
          <c:order val="21"/>
          <c:tx>
            <c:v/>
          </c:tx>
          <c:spPr>
            <a:ln w="6350">
              <a:solidFill>
                <a:srgbClr val="FF4A46"/>
              </a:solidFill>
              <a:prstDash val="solid"/>
            </a:ln>
            <a:effectLst/>
          </c:spPr>
          <c:marker>
            <c:symbol val="none"/>
          </c:marker>
          <c:xVal>
            <c:numLit>
              <c:formatCode>General</c:formatCode>
              <c:ptCount val="2"/>
              <c:pt idx="0">
                <c:v>0</c:v>
              </c:pt>
              <c:pt idx="1">
                <c:v>-7.184875082702484E-2</c:v>
              </c:pt>
            </c:numLit>
          </c:xVal>
          <c:yVal>
            <c:numLit>
              <c:formatCode>General</c:formatCode>
              <c:ptCount val="2"/>
              <c:pt idx="0">
                <c:v>0</c:v>
              </c:pt>
              <c:pt idx="1">
                <c:v>6.1259173852317855E-2</c:v>
              </c:pt>
            </c:numLit>
          </c:yVal>
          <c:smooth val="0"/>
          <c:extLst>
            <c:ext xmlns:c16="http://schemas.microsoft.com/office/drawing/2014/chart" uri="{C3380CC4-5D6E-409C-BE32-E72D297353CC}">
              <c16:uniqueId val="{0000002D-F542-4301-A1CC-F99A6E85CFA9}"/>
            </c:ext>
          </c:extLst>
        </c:ser>
        <c:ser>
          <c:idx val="22"/>
          <c:order val="22"/>
          <c:tx>
            <c:v/>
          </c:tx>
          <c:spPr>
            <a:ln w="6350">
              <a:solidFill>
                <a:srgbClr val="FF4A46"/>
              </a:solidFill>
              <a:prstDash val="solid"/>
            </a:ln>
            <a:effectLst/>
          </c:spPr>
          <c:marker>
            <c:symbol val="none"/>
          </c:marker>
          <c:xVal>
            <c:numLit>
              <c:formatCode>General</c:formatCode>
              <c:ptCount val="2"/>
              <c:pt idx="0">
                <c:v>0</c:v>
              </c:pt>
              <c:pt idx="1">
                <c:v>0.83134345957081612</c:v>
              </c:pt>
            </c:numLit>
          </c:xVal>
          <c:yVal>
            <c:numLit>
              <c:formatCode>General</c:formatCode>
              <c:ptCount val="2"/>
              <c:pt idx="0">
                <c:v>0</c:v>
              </c:pt>
              <c:pt idx="1">
                <c:v>0.40211061751108912</c:v>
              </c:pt>
            </c:numLit>
          </c:yVal>
          <c:smooth val="0"/>
          <c:extLst>
            <c:ext xmlns:c16="http://schemas.microsoft.com/office/drawing/2014/chart" uri="{C3380CC4-5D6E-409C-BE32-E72D297353CC}">
              <c16:uniqueId val="{0000002E-F542-4301-A1CC-F99A6E85CFA9}"/>
            </c:ext>
          </c:extLst>
        </c:ser>
        <c:ser>
          <c:idx val="23"/>
          <c:order val="23"/>
          <c:tx>
            <c:v/>
          </c:tx>
          <c:spPr>
            <a:ln w="6350">
              <a:solidFill>
                <a:srgbClr val="FF4A46"/>
              </a:solidFill>
              <a:prstDash val="solid"/>
            </a:ln>
            <a:effectLst/>
          </c:spPr>
          <c:marker>
            <c:symbol val="none"/>
          </c:marker>
          <c:xVal>
            <c:numLit>
              <c:formatCode>General</c:formatCode>
              <c:ptCount val="2"/>
              <c:pt idx="0">
                <c:v>0</c:v>
              </c:pt>
              <c:pt idx="1">
                <c:v>0.57843772722203513</c:v>
              </c:pt>
            </c:numLit>
          </c:xVal>
          <c:yVal>
            <c:numLit>
              <c:formatCode>General</c:formatCode>
              <c:ptCount val="2"/>
              <c:pt idx="0">
                <c:v>0</c:v>
              </c:pt>
              <c:pt idx="1">
                <c:v>0.50280391881364295</c:v>
              </c:pt>
            </c:numLit>
          </c:yVal>
          <c:smooth val="0"/>
          <c:extLst>
            <c:ext xmlns:c16="http://schemas.microsoft.com/office/drawing/2014/chart" uri="{C3380CC4-5D6E-409C-BE32-E72D297353CC}">
              <c16:uniqueId val="{0000002F-F542-4301-A1CC-F99A6E85CFA9}"/>
            </c:ext>
          </c:extLst>
        </c:ser>
        <c:ser>
          <c:idx val="24"/>
          <c:order val="24"/>
          <c:tx>
            <c:v/>
          </c:tx>
          <c:spPr>
            <a:ln w="6350">
              <a:solidFill>
                <a:srgbClr val="FF4A46"/>
              </a:solidFill>
              <a:prstDash val="solid"/>
            </a:ln>
            <a:effectLst/>
          </c:spPr>
          <c:marker>
            <c:symbol val="none"/>
          </c:marker>
          <c:xVal>
            <c:numLit>
              <c:formatCode>General</c:formatCode>
              <c:ptCount val="2"/>
              <c:pt idx="0">
                <c:v>0</c:v>
              </c:pt>
              <c:pt idx="1">
                <c:v>-0.19334349281384408</c:v>
              </c:pt>
            </c:numLit>
          </c:xVal>
          <c:yVal>
            <c:numLit>
              <c:formatCode>General</c:formatCode>
              <c:ptCount val="2"/>
              <c:pt idx="0">
                <c:v>0</c:v>
              </c:pt>
              <c:pt idx="1">
                <c:v>0.14467406903607335</c:v>
              </c:pt>
            </c:numLit>
          </c:yVal>
          <c:smooth val="0"/>
          <c:extLst>
            <c:ext xmlns:c16="http://schemas.microsoft.com/office/drawing/2014/chart" uri="{C3380CC4-5D6E-409C-BE32-E72D297353CC}">
              <c16:uniqueId val="{00000030-F542-4301-A1CC-F99A6E85CFA9}"/>
            </c:ext>
          </c:extLst>
        </c:ser>
        <c:ser>
          <c:idx val="25"/>
          <c:order val="25"/>
          <c:tx>
            <c:v/>
          </c:tx>
          <c:spPr>
            <a:ln w="6350">
              <a:solidFill>
                <a:srgbClr val="FF4A46"/>
              </a:solidFill>
              <a:prstDash val="solid"/>
            </a:ln>
            <a:effectLst/>
          </c:spPr>
          <c:marker>
            <c:symbol val="none"/>
          </c:marker>
          <c:xVal>
            <c:numLit>
              <c:formatCode>General</c:formatCode>
              <c:ptCount val="2"/>
              <c:pt idx="0">
                <c:v>0</c:v>
              </c:pt>
              <c:pt idx="1">
                <c:v>0</c:v>
              </c:pt>
            </c:numLit>
          </c:xVal>
          <c:yVal>
            <c:numLit>
              <c:formatCode>General</c:formatCode>
              <c:ptCount val="2"/>
              <c:pt idx="0">
                <c:v>0</c:v>
              </c:pt>
              <c:pt idx="1">
                <c:v>0</c:v>
              </c:pt>
            </c:numLit>
          </c:yVal>
          <c:smooth val="0"/>
          <c:extLst>
            <c:ext xmlns:c16="http://schemas.microsoft.com/office/drawing/2014/chart" uri="{C3380CC4-5D6E-409C-BE32-E72D297353CC}">
              <c16:uniqueId val="{00000031-F542-4301-A1CC-F99A6E85CFA9}"/>
            </c:ext>
          </c:extLst>
        </c:ser>
        <c:dLbls>
          <c:showLegendKey val="0"/>
          <c:showVal val="0"/>
          <c:showCatName val="0"/>
          <c:showSerName val="0"/>
          <c:showPercent val="0"/>
          <c:showBubbleSize val="0"/>
        </c:dLbls>
        <c:axId val="1125538712"/>
        <c:axId val="1125546256"/>
      </c:scatterChart>
      <c:valAx>
        <c:axId val="1125538712"/>
        <c:scaling>
          <c:orientation val="minMax"/>
          <c:max val="1"/>
          <c:min val="-1"/>
        </c:scaling>
        <c:delete val="0"/>
        <c:axPos val="b"/>
        <c:title>
          <c:tx>
            <c:rich>
              <a:bodyPr/>
              <a:lstStyle/>
              <a:p>
                <a:pPr>
                  <a:defRPr sz="800" b="0">
                    <a:latin typeface="Arial"/>
                    <a:ea typeface="Arial"/>
                    <a:cs typeface="Arial"/>
                  </a:defRPr>
                </a:pPr>
                <a:r>
                  <a:rPr lang="en-US"/>
                  <a:t>F1 (53.58 %)</a:t>
                </a:r>
              </a:p>
            </c:rich>
          </c:tx>
          <c:overlay val="0"/>
        </c:title>
        <c:numFmt formatCode="General" sourceLinked="0"/>
        <c:majorTickMark val="none"/>
        <c:minorTickMark val="none"/>
        <c:tickLblPos val="low"/>
        <c:txPr>
          <a:bodyPr rot="0" vert="horz"/>
          <a:lstStyle/>
          <a:p>
            <a:pPr>
              <a:defRPr sz="700"/>
            </a:pPr>
            <a:endParaRPr lang="en-US"/>
          </a:p>
        </c:txPr>
        <c:crossAx val="1125546256"/>
        <c:crosses val="autoZero"/>
        <c:crossBetween val="midCat"/>
        <c:majorUnit val="0.25"/>
      </c:valAx>
      <c:valAx>
        <c:axId val="1125546256"/>
        <c:scaling>
          <c:orientation val="minMax"/>
          <c:max val="1"/>
          <c:min val="-1"/>
        </c:scaling>
        <c:delete val="0"/>
        <c:axPos val="l"/>
        <c:title>
          <c:tx>
            <c:rich>
              <a:bodyPr/>
              <a:lstStyle/>
              <a:p>
                <a:pPr>
                  <a:defRPr sz="800" b="0">
                    <a:latin typeface="Arial"/>
                    <a:ea typeface="Arial"/>
                    <a:cs typeface="Arial"/>
                  </a:defRPr>
                </a:pPr>
                <a:r>
                  <a:rPr lang="en-US"/>
                  <a:t>F2 (34.75 %)</a:t>
                </a:r>
              </a:p>
            </c:rich>
          </c:tx>
          <c:overlay val="0"/>
        </c:title>
        <c:numFmt formatCode="General" sourceLinked="0"/>
        <c:majorTickMark val="cross"/>
        <c:minorTickMark val="none"/>
        <c:tickLblPos val="low"/>
        <c:txPr>
          <a:bodyPr/>
          <a:lstStyle/>
          <a:p>
            <a:pPr>
              <a:defRPr sz="700"/>
            </a:pPr>
            <a:endParaRPr lang="en-US"/>
          </a:p>
        </c:txPr>
        <c:crossAx val="1125538712"/>
        <c:crosses val="autoZero"/>
        <c:crossBetween val="midCat"/>
        <c:majorUnit val="0.25"/>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Observations (axes F1 and F2: 88.32 %)</a:t>
            </a:r>
          </a:p>
        </c:rich>
      </c:tx>
      <c:overlay val="0"/>
    </c:title>
    <c:autoTitleDeleted val="0"/>
    <c:plotArea>
      <c:layout/>
      <c:scatterChart>
        <c:scatterStyle val="lineMarker"/>
        <c:varyColors val="0"/>
        <c:ser>
          <c:idx val="0"/>
          <c:order val="0"/>
          <c:tx>
            <c:v>Afambassi-Nkolngok (obs)</c:v>
          </c:tx>
          <c:spPr>
            <a:ln w="19050">
              <a:noFill/>
            </a:ln>
            <a:effectLst/>
          </c:spPr>
          <c:marker>
            <c:symbol val="circle"/>
            <c:size val="3"/>
            <c:spPr>
              <a:solidFill>
                <a:srgbClr val="2A7498"/>
              </a:solidFill>
              <a:ln>
                <a:solidFill>
                  <a:srgbClr val="2A7498"/>
                </a:solidFill>
                <a:prstDash val="solid"/>
              </a:ln>
            </c:spPr>
          </c:marker>
          <c:dLbls>
            <c:dLbl>
              <c:idx val="0"/>
              <c:layout>
                <c:manualLayout>
                  <c:x val="-8.2016535433070928E-2"/>
                  <c:y val="-3.1372549019607843E-2"/>
                </c:manualLayout>
              </c:layout>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3E-406B-A940-FA1E38517842}"/>
                </c:ext>
              </c:extLst>
            </c:dLbl>
            <c:dLbl>
              <c:idx val="1"/>
              <c:layout>
                <c:manualLayout>
                  <c:x val="-8.2016535433070928E-2"/>
                  <c:y val="-3.1372549019607843E-2"/>
                </c:manualLayout>
              </c:layout>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3E-406B-A940-FA1E38517842}"/>
                </c:ext>
              </c:extLst>
            </c:dLbl>
            <c:dLbl>
              <c:idx val="2"/>
              <c:layout>
                <c:manualLayout>
                  <c:x val="-8.2016535433070928E-2"/>
                  <c:y val="-3.1372549019607843E-2"/>
                </c:manualLayout>
              </c:layout>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3E-406B-A940-FA1E38517842}"/>
                </c:ext>
              </c:extLst>
            </c:dLbl>
            <c:dLbl>
              <c:idx val="3"/>
              <c:layout>
                <c:manualLayout>
                  <c:x val="-8.2016535433070872E-2"/>
                  <c:y val="-3.1372549019607843E-2"/>
                </c:manualLayout>
              </c:layout>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3E-406B-A940-FA1E38517842}"/>
                </c:ext>
              </c:extLst>
            </c:dLbl>
            <c:dLbl>
              <c:idx val="4"/>
              <c:layout>
                <c:manualLayout>
                  <c:x val="-8.2016535433070803E-2"/>
                  <c:y val="-3.1372549019607843E-2"/>
                </c:manualLayout>
              </c:layout>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3E-406B-A940-FA1E38517842}"/>
                </c:ext>
              </c:extLst>
            </c:dLbl>
            <c:dLbl>
              <c:idx val="5"/>
              <c:layout>
                <c:manualLayout>
                  <c:x val="-8.2016535433070872E-2"/>
                  <c:y val="-3.1372549019607843E-2"/>
                </c:manualLayout>
              </c:layout>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3E-406B-A940-FA1E38517842}"/>
                </c:ext>
              </c:extLst>
            </c:dLbl>
            <c:dLbl>
              <c:idx val="6"/>
              <c:layout>
                <c:manualLayout>
                  <c:x val="-8.2016535433070872E-2"/>
                  <c:y val="-3.1372549019607843E-2"/>
                </c:manualLayout>
              </c:layout>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3E-406B-A940-FA1E38517842}"/>
                </c:ext>
              </c:extLst>
            </c:dLbl>
            <c:dLbl>
              <c:idx val="7"/>
              <c:layout>
                <c:manualLayout>
                  <c:x val="-8.2016535433070872E-2"/>
                  <c:y val="-3.1372549019607912E-2"/>
                </c:manualLayout>
              </c:layout>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3E-406B-A940-FA1E38517842}"/>
                </c:ext>
              </c:extLst>
            </c:dLbl>
            <c:dLbl>
              <c:idx val="8"/>
              <c:layout>
                <c:manualLayout>
                  <c:x val="-8.2016535433070872E-2"/>
                  <c:y val="1.7647058823529412E-2"/>
                </c:manualLayout>
              </c:layout>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63E-406B-A940-FA1E38517842}"/>
                </c:ext>
              </c:extLst>
            </c:dLbl>
            <c:dLbl>
              <c:idx val="9"/>
              <c:layout>
                <c:manualLayout>
                  <c:x val="-9.3850131233595868E-2"/>
                  <c:y val="-3.1372549019607912E-2"/>
                </c:manualLayout>
              </c:layout>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63E-406B-A940-FA1E38517842}"/>
                </c:ext>
              </c:extLst>
            </c:dLbl>
            <c:dLbl>
              <c:idx val="10"/>
              <c:layout>
                <c:manualLayout>
                  <c:x val="-9.3850131233595868E-2"/>
                  <c:y val="1.7647058823529412E-2"/>
                </c:manualLayout>
              </c:layout>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63E-406B-A940-FA1E38517842}"/>
                </c:ext>
              </c:extLst>
            </c:dLbl>
            <c:dLbl>
              <c:idx val="11"/>
              <c:layout>
                <c:manualLayout>
                  <c:x val="-9.3850131233595799E-2"/>
                  <c:y val="1.7647058823529412E-2"/>
                </c:manualLayout>
              </c:layout>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63E-406B-A940-FA1E38517842}"/>
                </c:ext>
              </c:extLst>
            </c:dLbl>
            <c:dLbl>
              <c:idx val="12"/>
              <c:layout>
                <c:manualLayout>
                  <c:x val="-9.3850131233595868E-2"/>
                  <c:y val="1.7647058823529412E-2"/>
                </c:manualLayout>
              </c:layout>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63E-406B-A940-FA1E38517842}"/>
                </c:ext>
              </c:extLst>
            </c:dLbl>
            <c:dLbl>
              <c:idx val="13"/>
              <c:layout>
                <c:manualLayout>
                  <c:x val="-9.3850131233595799E-2"/>
                  <c:y val="-3.1372549019607877E-2"/>
                </c:manualLayout>
              </c:layout>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63E-406B-A940-FA1E38517842}"/>
                </c:ext>
              </c:extLst>
            </c:dLbl>
            <c:dLbl>
              <c:idx val="14"/>
              <c:layout>
                <c:manualLayout>
                  <c:x val="-9.3850131233595771E-2"/>
                  <c:y val="-3.1372549019607843E-2"/>
                </c:manualLayout>
              </c:layout>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63E-406B-A940-FA1E38517842}"/>
                </c:ext>
              </c:extLst>
            </c:dLbl>
            <c:dLbl>
              <c:idx val="15"/>
              <c:layout>
                <c:manualLayout>
                  <c:x val="-9.3850131233595799E-2"/>
                  <c:y val="1.7647058823529412E-2"/>
                </c:manualLayout>
              </c:layout>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63E-406B-A940-FA1E38517842}"/>
                </c:ext>
              </c:extLst>
            </c:dLbl>
            <c:dLbl>
              <c:idx val="16"/>
              <c:layout>
                <c:manualLayout>
                  <c:x val="-9.3850131233595868E-2"/>
                  <c:y val="-3.1372549019607843E-2"/>
                </c:manualLayout>
              </c:layout>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63E-406B-A940-FA1E38517842}"/>
                </c:ext>
              </c:extLst>
            </c:dLbl>
            <c:dLbl>
              <c:idx val="17"/>
              <c:layout>
                <c:manualLayout>
                  <c:x val="-9.3850131233595799E-2"/>
                  <c:y val="1.7647058823529412E-2"/>
                </c:manualLayout>
              </c:layout>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63E-406B-A940-FA1E38517842}"/>
                </c:ext>
              </c:extLst>
            </c:dLbl>
            <c:dLbl>
              <c:idx val="18"/>
              <c:layout>
                <c:manualLayout>
                  <c:x val="-9.3850131233595868E-2"/>
                  <c:y val="1.7647058823529412E-2"/>
                </c:manualLayout>
              </c:layout>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63E-406B-A940-FA1E38517842}"/>
                </c:ext>
              </c:extLst>
            </c:dLbl>
            <c:dLbl>
              <c:idx val="19"/>
              <c:layout>
                <c:manualLayout>
                  <c:x val="-9.3850131233595924E-2"/>
                  <c:y val="1.7647058823529412E-2"/>
                </c:manualLayout>
              </c:layout>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63E-406B-A940-FA1E38517842}"/>
                </c:ext>
              </c:extLst>
            </c:dLbl>
            <c:dLbl>
              <c:idx val="20"/>
              <c:layout>
                <c:manualLayout>
                  <c:x val="-9.3850131233595799E-2"/>
                  <c:y val="-3.1372549019607843E-2"/>
                </c:manualLayout>
              </c:layout>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63E-406B-A940-FA1E38517842}"/>
                </c:ext>
              </c:extLst>
            </c:dLbl>
            <c:dLbl>
              <c:idx val="21"/>
              <c:layout>
                <c:manualLayout>
                  <c:x val="-9.3850131233595799E-2"/>
                  <c:y val="1.7647058823529412E-2"/>
                </c:manualLayout>
              </c:layout>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63E-406B-A940-FA1E38517842}"/>
                </c:ext>
              </c:extLst>
            </c:dLbl>
            <c:dLbl>
              <c:idx val="22"/>
              <c:layout>
                <c:manualLayout>
                  <c:x val="-9.3850131233595799E-2"/>
                  <c:y val="-3.1372549019607843E-2"/>
                </c:manualLayout>
              </c:layout>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63E-406B-A940-FA1E38517842}"/>
                </c:ext>
              </c:extLst>
            </c:dLbl>
            <c:dLbl>
              <c:idx val="23"/>
              <c:layout>
                <c:manualLayout>
                  <c:x val="-9.3850131233595924E-2"/>
                  <c:y val="1.7647058823529269E-2"/>
                </c:manualLayout>
              </c:layout>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63E-406B-A940-FA1E38517842}"/>
                </c:ext>
              </c:extLst>
            </c:dLbl>
            <c:dLbl>
              <c:idx val="24"/>
              <c:layout>
                <c:manualLayout>
                  <c:x val="-9.3850131233595799E-2"/>
                  <c:y val="-3.137254901960785E-2"/>
                </c:manualLayout>
              </c:layout>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C63E-406B-A940-FA1E38517842}"/>
                </c:ext>
              </c:extLst>
            </c:dLbl>
            <c:dLbl>
              <c:idx val="25"/>
              <c:layout>
                <c:manualLayout>
                  <c:x val="-9.3850131233595799E-2"/>
                  <c:y val="-3.1372549019607843E-2"/>
                </c:manualLayout>
              </c:layout>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C63E-406B-A940-FA1E38517842}"/>
                </c:ext>
              </c:extLst>
            </c:dLbl>
            <c:dLbl>
              <c:idx val="26"/>
              <c:layout>
                <c:manualLayout>
                  <c:x val="-9.3850131233595799E-2"/>
                  <c:y val="-3.1372549019607843E-2"/>
                </c:manualLayout>
              </c:layout>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C63E-406B-A940-FA1E38517842}"/>
                </c:ext>
              </c:extLst>
            </c:dLbl>
            <c:dLbl>
              <c:idx val="27"/>
              <c:layout>
                <c:manualLayout>
                  <c:x val="-9.3850131233595799E-2"/>
                  <c:y val="-3.1372549019607808E-2"/>
                </c:manualLayout>
              </c:layout>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C63E-406B-A940-FA1E38517842}"/>
                </c:ext>
              </c:extLst>
            </c:dLbl>
            <c:dLbl>
              <c:idx val="28"/>
              <c:layout>
                <c:manualLayout>
                  <c:x val="-9.3850131233595799E-2"/>
                  <c:y val="-3.1372549019607843E-2"/>
                </c:manualLayout>
              </c:layout>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C63E-406B-A940-FA1E38517842}"/>
                </c:ext>
              </c:extLst>
            </c:dLbl>
            <c:dLbl>
              <c:idx val="29"/>
              <c:layout>
                <c:manualLayout>
                  <c:x val="-9.3850131233595799E-2"/>
                  <c:y val="-3.1372549019607843E-2"/>
                </c:manualLayout>
              </c:layout>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C63E-406B-A940-FA1E38517842}"/>
                </c:ext>
              </c:extLst>
            </c:dLbl>
            <c:dLbl>
              <c:idx val="30"/>
              <c:layout>
                <c:manualLayout>
                  <c:x val="-9.3850131233595799E-2"/>
                  <c:y val="1.7647058823529412E-2"/>
                </c:manualLayout>
              </c:layout>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C63E-406B-A940-FA1E38517842}"/>
                </c:ext>
              </c:extLst>
            </c:dLbl>
            <c:dLbl>
              <c:idx val="31"/>
              <c:layout>
                <c:manualLayout>
                  <c:x val="-9.3850131233595799E-2"/>
                  <c:y val="-3.1372549019607843E-2"/>
                </c:manualLayout>
              </c:layout>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C63E-406B-A940-FA1E38517842}"/>
                </c:ext>
              </c:extLst>
            </c:dLbl>
            <c:dLbl>
              <c:idx val="32"/>
              <c:layout>
                <c:manualLayout>
                  <c:x val="-9.3850131233595799E-2"/>
                  <c:y val="1.7647058823529412E-2"/>
                </c:manualLayout>
              </c:layout>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C63E-406B-A940-FA1E38517842}"/>
                </c:ext>
              </c:extLst>
            </c:dLbl>
            <c:dLbl>
              <c:idx val="33"/>
              <c:layout>
                <c:manualLayout>
                  <c:x val="-9.3850131233595868E-2"/>
                  <c:y val="-3.1372549019607843E-2"/>
                </c:manualLayout>
              </c:layout>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C63E-406B-A940-FA1E38517842}"/>
                </c:ext>
              </c:extLst>
            </c:dLbl>
            <c:dLbl>
              <c:idx val="34"/>
              <c:layout>
                <c:manualLayout>
                  <c:x val="-9.3850131233595799E-2"/>
                  <c:y val="-3.1372549019607912E-2"/>
                </c:manualLayout>
              </c:layout>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C63E-406B-A940-FA1E38517842}"/>
                </c:ext>
              </c:extLst>
            </c:dLbl>
            <c:dLbl>
              <c:idx val="35"/>
              <c:layout>
                <c:manualLayout>
                  <c:x val="-9.3850131233595868E-2"/>
                  <c:y val="-3.1372549019607843E-2"/>
                </c:manualLayout>
              </c:layout>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C63E-406B-A940-FA1E38517842}"/>
                </c:ext>
              </c:extLst>
            </c:dLbl>
            <c:dLbl>
              <c:idx val="36"/>
              <c:layout>
                <c:manualLayout>
                  <c:x val="-9.3850131233595799E-2"/>
                  <c:y val="-3.1372549019607843E-2"/>
                </c:manualLayout>
              </c:layout>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C63E-406B-A940-FA1E38517842}"/>
                </c:ext>
              </c:extLst>
            </c:dLbl>
            <c:dLbl>
              <c:idx val="37"/>
              <c:layout>
                <c:manualLayout>
                  <c:x val="-9.3850131233595799E-2"/>
                  <c:y val="-3.1372549019607843E-2"/>
                </c:manualLayout>
              </c:layout>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C63E-406B-A940-FA1E38517842}"/>
                </c:ext>
              </c:extLst>
            </c:dLbl>
            <c:dLbl>
              <c:idx val="38"/>
              <c:layout>
                <c:manualLayout>
                  <c:x val="-9.3850131233595924E-2"/>
                  <c:y val="-3.1372549019607912E-2"/>
                </c:manualLayout>
              </c:layout>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C63E-406B-A940-FA1E38517842}"/>
                </c:ext>
              </c:extLst>
            </c:dLbl>
            <c:dLbl>
              <c:idx val="39"/>
              <c:layout>
                <c:manualLayout>
                  <c:x val="-9.3850131233595868E-2"/>
                  <c:y val="-3.1372549019607843E-2"/>
                </c:manualLayout>
              </c:layout>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C63E-406B-A940-FA1E38517842}"/>
                </c:ext>
              </c:extLst>
            </c:dLbl>
            <c:dLbl>
              <c:idx val="40"/>
              <c:layout>
                <c:manualLayout>
                  <c:x val="-9.3850131233595799E-2"/>
                  <c:y val="-3.1372549019607843E-2"/>
                </c:manualLayout>
              </c:layout>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C63E-406B-A940-FA1E38517842}"/>
                </c:ext>
              </c:extLst>
            </c:dLbl>
            <c:dLbl>
              <c:idx val="41"/>
              <c:layout>
                <c:manualLayout>
                  <c:x val="-9.3850131233595799E-2"/>
                  <c:y val="-3.1372549019607843E-2"/>
                </c:manualLayout>
              </c:layout>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C63E-406B-A940-FA1E38517842}"/>
                </c:ext>
              </c:extLst>
            </c:dLbl>
            <c:dLbl>
              <c:idx val="42"/>
              <c:layout>
                <c:manualLayout>
                  <c:x val="-9.3850131233595799E-2"/>
                  <c:y val="-3.1372549019607864E-2"/>
                </c:manualLayout>
              </c:layout>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C63E-406B-A940-FA1E38517842}"/>
                </c:ext>
              </c:extLst>
            </c:dLbl>
            <c:dLbl>
              <c:idx val="43"/>
              <c:layout>
                <c:manualLayout>
                  <c:x val="-9.3850131233595799E-2"/>
                  <c:y val="-3.1372549019607877E-2"/>
                </c:manualLayout>
              </c:layout>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C63E-406B-A940-FA1E38517842}"/>
                </c:ext>
              </c:extLst>
            </c:dLbl>
            <c:dLbl>
              <c:idx val="44"/>
              <c:layout>
                <c:manualLayout>
                  <c:x val="-9.3850131233595799E-2"/>
                  <c:y val="-3.1372549019607912E-2"/>
                </c:manualLayout>
              </c:layout>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C63E-406B-A940-FA1E38517842}"/>
                </c:ext>
              </c:extLst>
            </c:dLbl>
            <c:dLbl>
              <c:idx val="45"/>
              <c:layout>
                <c:manualLayout>
                  <c:x val="-9.3850131233595868E-2"/>
                  <c:y val="-3.1372549019607843E-2"/>
                </c:manualLayout>
              </c:layout>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C63E-406B-A940-FA1E38517842}"/>
                </c:ext>
              </c:extLst>
            </c:dLbl>
            <c:dLbl>
              <c:idx val="46"/>
              <c:layout>
                <c:manualLayout>
                  <c:x val="-9.3850131233595868E-2"/>
                  <c:y val="-3.1372549019607877E-2"/>
                </c:manualLayout>
              </c:layout>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C63E-406B-A940-FA1E38517842}"/>
                </c:ext>
              </c:extLst>
            </c:dLbl>
            <c:dLbl>
              <c:idx val="47"/>
              <c:layout>
                <c:manualLayout>
                  <c:x val="-9.3850131233595799E-2"/>
                  <c:y val="-3.1372549019607843E-2"/>
                </c:manualLayout>
              </c:layout>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C63E-406B-A940-FA1E38517842}"/>
                </c:ext>
              </c:extLst>
            </c:dLbl>
            <c:dLbl>
              <c:idx val="48"/>
              <c:layout>
                <c:manualLayout>
                  <c:x val="-9.3850131233595743E-2"/>
                  <c:y val="-3.1372549019607912E-2"/>
                </c:manualLayout>
              </c:layout>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C63E-406B-A940-FA1E38517842}"/>
                </c:ext>
              </c:extLst>
            </c:dLbl>
            <c:spPr>
              <a:noFill/>
              <a:ln>
                <a:noFill/>
              </a:ln>
              <a:effectLst/>
            </c:spPr>
            <c:txPr>
              <a:bodyPr rot="0" vert="horz" wrap="square" lIns="38100" tIns="19050" rIns="38100" bIns="19050" anchor="ctr">
                <a:spAutoFit/>
              </a:bodyPr>
              <a:lstStyle/>
              <a:p>
                <a:pPr>
                  <a:defRPr sz="700">
                    <a:solidFill>
                      <a:srgbClr val="2A7498"/>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XLSTAT_20220714_135000_1_HID1!$A$1:$A$49</c:f>
              <c:numCache>
                <c:formatCode>General</c:formatCode>
                <c:ptCount val="49"/>
                <c:pt idx="0">
                  <c:v>-2.9265068426536294</c:v>
                </c:pt>
                <c:pt idx="1">
                  <c:v>-1.6036034280129829</c:v>
                </c:pt>
                <c:pt idx="2">
                  <c:v>-1.5474545265749455</c:v>
                </c:pt>
                <c:pt idx="3">
                  <c:v>-1.9116089171405333</c:v>
                </c:pt>
                <c:pt idx="4">
                  <c:v>-1.921054128216036</c:v>
                </c:pt>
                <c:pt idx="5">
                  <c:v>-1.2589044457501295</c:v>
                </c:pt>
                <c:pt idx="6">
                  <c:v>-1.8923384059169996</c:v>
                </c:pt>
                <c:pt idx="7">
                  <c:v>-1.2289108829570279</c:v>
                </c:pt>
                <c:pt idx="8">
                  <c:v>-1.051427548065232</c:v>
                </c:pt>
                <c:pt idx="9">
                  <c:v>-1.3760910965569997</c:v>
                </c:pt>
                <c:pt idx="10">
                  <c:v>-1.6505978434360036</c:v>
                </c:pt>
                <c:pt idx="11">
                  <c:v>-2.7365339930155357</c:v>
                </c:pt>
                <c:pt idx="12">
                  <c:v>-2.339094211598995</c:v>
                </c:pt>
                <c:pt idx="13">
                  <c:v>-3.876166361204497</c:v>
                </c:pt>
                <c:pt idx="14">
                  <c:v>-3.2855722828492775</c:v>
                </c:pt>
                <c:pt idx="15">
                  <c:v>-1.1019102718932303</c:v>
                </c:pt>
                <c:pt idx="16">
                  <c:v>-1.6905913872978628</c:v>
                </c:pt>
                <c:pt idx="17">
                  <c:v>-1.825496038092542</c:v>
                </c:pt>
                <c:pt idx="18">
                  <c:v>-1.3979057737799525</c:v>
                </c:pt>
                <c:pt idx="19">
                  <c:v>-1.0444458279906328</c:v>
                </c:pt>
                <c:pt idx="20">
                  <c:v>-3.3901475478081267</c:v>
                </c:pt>
                <c:pt idx="21">
                  <c:v>-1.0702433435139764</c:v>
                </c:pt>
                <c:pt idx="22">
                  <c:v>-2.7532719249909152</c:v>
                </c:pt>
                <c:pt idx="23">
                  <c:v>-1.1241420401509687</c:v>
                </c:pt>
                <c:pt idx="24">
                  <c:v>-2.6129121097311261</c:v>
                </c:pt>
                <c:pt idx="25">
                  <c:v>-1.8964830138111639</c:v>
                </c:pt>
                <c:pt idx="26">
                  <c:v>-2.0353432973593582</c:v>
                </c:pt>
                <c:pt idx="27">
                  <c:v>-2.0272723567908524</c:v>
                </c:pt>
                <c:pt idx="28">
                  <c:v>-2.8789304846465433</c:v>
                </c:pt>
                <c:pt idx="29">
                  <c:v>-1.5863136857103997</c:v>
                </c:pt>
                <c:pt idx="30">
                  <c:v>-1.1870721978042262</c:v>
                </c:pt>
                <c:pt idx="31">
                  <c:v>-1.4481136923645934</c:v>
                </c:pt>
                <c:pt idx="32">
                  <c:v>-1.3233963020183199</c:v>
                </c:pt>
                <c:pt idx="33">
                  <c:v>-2.4549512450926225</c:v>
                </c:pt>
                <c:pt idx="34">
                  <c:v>-2.1215421391312614</c:v>
                </c:pt>
                <c:pt idx="35">
                  <c:v>-1.2990086506534608</c:v>
                </c:pt>
                <c:pt idx="36">
                  <c:v>-2.2988124815904261</c:v>
                </c:pt>
                <c:pt idx="37">
                  <c:v>-0.78174437470527358</c:v>
                </c:pt>
                <c:pt idx="38">
                  <c:v>-1.0990744553744636</c:v>
                </c:pt>
                <c:pt idx="39">
                  <c:v>-2.0003614942127759</c:v>
                </c:pt>
                <c:pt idx="40">
                  <c:v>-1.7061647917579166</c:v>
                </c:pt>
                <c:pt idx="41">
                  <c:v>-2.6275652215386534</c:v>
                </c:pt>
                <c:pt idx="42">
                  <c:v>-2.662794920707201</c:v>
                </c:pt>
                <c:pt idx="43">
                  <c:v>-2.185202456864793</c:v>
                </c:pt>
                <c:pt idx="44">
                  <c:v>-2.082216754875144</c:v>
                </c:pt>
                <c:pt idx="45">
                  <c:v>-2.0170667210994764</c:v>
                </c:pt>
                <c:pt idx="46">
                  <c:v>-2.0840086039603234</c:v>
                </c:pt>
                <c:pt idx="47">
                  <c:v>-1.3000959856014369</c:v>
                </c:pt>
                <c:pt idx="48">
                  <c:v>-1.1710693008252659</c:v>
                </c:pt>
              </c:numCache>
            </c:numRef>
          </c:xVal>
          <c:yVal>
            <c:numRef>
              <c:f>XLSTAT_20220714_135000_1_HID1!$B$1:$B$49</c:f>
              <c:numCache>
                <c:formatCode>General</c:formatCode>
                <c:ptCount val="49"/>
                <c:pt idx="0">
                  <c:v>1.7947885860591308</c:v>
                </c:pt>
                <c:pt idx="1">
                  <c:v>0.96614735989519351</c:v>
                </c:pt>
                <c:pt idx="2">
                  <c:v>0.94668062047452339</c:v>
                </c:pt>
                <c:pt idx="3">
                  <c:v>1.4148438901274605</c:v>
                </c:pt>
                <c:pt idx="4">
                  <c:v>1.3731057515697613</c:v>
                </c:pt>
                <c:pt idx="5">
                  <c:v>1.0241303567831239</c:v>
                </c:pt>
                <c:pt idx="6">
                  <c:v>1.120718176621305</c:v>
                </c:pt>
                <c:pt idx="7">
                  <c:v>0.13926574843977452</c:v>
                </c:pt>
                <c:pt idx="8">
                  <c:v>-0.24535510565721122</c:v>
                </c:pt>
                <c:pt idx="9">
                  <c:v>0.42516870941376517</c:v>
                </c:pt>
                <c:pt idx="10">
                  <c:v>-0.15361601978806591</c:v>
                </c:pt>
                <c:pt idx="11">
                  <c:v>-7.6070250307014406E-2</c:v>
                </c:pt>
                <c:pt idx="12">
                  <c:v>-0.13456158550391181</c:v>
                </c:pt>
                <c:pt idx="13">
                  <c:v>1.4186680229790116</c:v>
                </c:pt>
                <c:pt idx="14">
                  <c:v>1.51972796402204</c:v>
                </c:pt>
                <c:pt idx="15">
                  <c:v>-0.58441214757113191</c:v>
                </c:pt>
                <c:pt idx="16">
                  <c:v>0.25717258883314431</c:v>
                </c:pt>
                <c:pt idx="17">
                  <c:v>-0.53188119066876272</c:v>
                </c:pt>
                <c:pt idx="18">
                  <c:v>-0.87111073137755612</c:v>
                </c:pt>
                <c:pt idx="19">
                  <c:v>-0.685622613505807</c:v>
                </c:pt>
                <c:pt idx="20">
                  <c:v>1.8028055975459283</c:v>
                </c:pt>
                <c:pt idx="21">
                  <c:v>-7.3712850325983459E-2</c:v>
                </c:pt>
                <c:pt idx="22">
                  <c:v>0.59509907728423972</c:v>
                </c:pt>
                <c:pt idx="23">
                  <c:v>-0.19116504170621773</c:v>
                </c:pt>
                <c:pt idx="24">
                  <c:v>2.6058737685821214</c:v>
                </c:pt>
                <c:pt idx="25">
                  <c:v>0.8431282010213289</c:v>
                </c:pt>
                <c:pt idx="26">
                  <c:v>1.9216492707044033</c:v>
                </c:pt>
                <c:pt idx="27">
                  <c:v>1.5386751089772985</c:v>
                </c:pt>
                <c:pt idx="28">
                  <c:v>1.3324342209096371</c:v>
                </c:pt>
                <c:pt idx="29">
                  <c:v>0.83348414110079949</c:v>
                </c:pt>
                <c:pt idx="30">
                  <c:v>-0.32358618613907397</c:v>
                </c:pt>
                <c:pt idx="31">
                  <c:v>0.22865211962290136</c:v>
                </c:pt>
                <c:pt idx="32">
                  <c:v>-0.2403949177484743</c:v>
                </c:pt>
                <c:pt idx="33">
                  <c:v>2.0297119180584899</c:v>
                </c:pt>
                <c:pt idx="34">
                  <c:v>0.84401626860158141</c:v>
                </c:pt>
                <c:pt idx="35">
                  <c:v>0.9101875881759226</c:v>
                </c:pt>
                <c:pt idx="36">
                  <c:v>0.40338320600147443</c:v>
                </c:pt>
                <c:pt idx="37">
                  <c:v>6.527119926897984E-2</c:v>
                </c:pt>
                <c:pt idx="38">
                  <c:v>0.13205038430044752</c:v>
                </c:pt>
                <c:pt idx="39">
                  <c:v>0.65438015587816167</c:v>
                </c:pt>
                <c:pt idx="40">
                  <c:v>0.77891786412947306</c:v>
                </c:pt>
                <c:pt idx="41">
                  <c:v>1.4883639558665045</c:v>
                </c:pt>
                <c:pt idx="42">
                  <c:v>2.2409502905922078</c:v>
                </c:pt>
                <c:pt idx="43">
                  <c:v>1.4972045180046478</c:v>
                </c:pt>
                <c:pt idx="44">
                  <c:v>9.183381967966342E-2</c:v>
                </c:pt>
                <c:pt idx="45">
                  <c:v>0.97756197483801888</c:v>
                </c:pt>
                <c:pt idx="46">
                  <c:v>1.6002461829584629</c:v>
                </c:pt>
                <c:pt idx="47">
                  <c:v>0.50271473177803705</c:v>
                </c:pt>
                <c:pt idx="48">
                  <c:v>0.39275271909805409</c:v>
                </c:pt>
              </c:numCache>
            </c:numRef>
          </c:yVal>
          <c:smooth val="0"/>
          <c:extLst>
            <c:ext xmlns:c16="http://schemas.microsoft.com/office/drawing/2014/chart" uri="{C3380CC4-5D6E-409C-BE32-E72D297353CC}">
              <c16:uniqueId val="{00000000-C63E-406B-A940-FA1E38517842}"/>
            </c:ext>
          </c:extLst>
        </c:ser>
        <c:ser>
          <c:idx val="1"/>
          <c:order val="1"/>
          <c:spPr>
            <a:ln w="3175">
              <a:solidFill>
                <a:srgbClr val="2A7498"/>
              </a:solidFill>
              <a:prstDash val="solid"/>
            </a:ln>
          </c:spPr>
          <c:marker>
            <c:symbol val="none"/>
          </c:marker>
          <c:xVal>
            <c:numRef>
              <c:f>XLSTAT_20220714_135000_1_HID!xcircle239004411</c:f>
              <c:numCache>
                <c:formatCode>General</c:formatCode>
                <c:ptCount val="300"/>
                <c:pt idx="0">
                  <c:v>-4.3434924594097</c:v>
                </c:pt>
                <c:pt idx="1">
                  <c:v>-4.3429520313629286</c:v>
                </c:pt>
                <c:pt idx="2">
                  <c:v>-4.3413309858604254</c:v>
                </c:pt>
                <c:pt idx="3">
                  <c:v>-4.3386300387102512</c:v>
                </c:pt>
                <c:pt idx="4">
                  <c:v>-4.334850382574631</c:v>
                </c:pt>
                <c:pt idx="5">
                  <c:v>-4.3299936864433146</c:v>
                </c:pt>
                <c:pt idx="6">
                  <c:v>-4.3240620948965898</c:v>
                </c:pt>
                <c:pt idx="7">
                  <c:v>-4.3170582271583058</c:v>
                </c:pt>
                <c:pt idx="8">
                  <c:v>-4.3089851759392861</c:v>
                </c:pt>
                <c:pt idx="9">
                  <c:v>-4.2998465060716837</c:v>
                </c:pt>
                <c:pt idx="10">
                  <c:v>-4.2896462529348494</c:v>
                </c:pt>
                <c:pt idx="11">
                  <c:v>-4.278388920673418</c:v>
                </c:pt>
                <c:pt idx="12">
                  <c:v>-4.2660794802084094</c:v>
                </c:pt>
                <c:pt idx="13">
                  <c:v>-4.2527233670422095</c:v>
                </c:pt>
                <c:pt idx="14">
                  <c:v>-4.2383264788584025</c:v>
                </c:pt>
                <c:pt idx="15">
                  <c:v>-4.2228951729175197</c:v>
                </c:pt>
                <c:pt idx="16">
                  <c:v>-4.2064362632498566</c:v>
                </c:pt>
                <c:pt idx="17">
                  <c:v>-4.1889570176465858</c:v>
                </c:pt>
                <c:pt idx="18">
                  <c:v>-4.170465154450504</c:v>
                </c:pt>
                <c:pt idx="19">
                  <c:v>-4.150968839147831</c:v>
                </c:pt>
                <c:pt idx="20">
                  <c:v>-4.1304766807625626</c:v>
                </c:pt>
                <c:pt idx="21">
                  <c:v>-4.1089977280549617</c:v>
                </c:pt>
                <c:pt idx="22">
                  <c:v>-4.0865414655258885</c:v>
                </c:pt>
                <c:pt idx="23">
                  <c:v>-4.0631178092287055</c:v>
                </c:pt>
                <c:pt idx="24">
                  <c:v>-4.0387371023906313</c:v>
                </c:pt>
                <c:pt idx="25">
                  <c:v>-4.0134101108454594</c:v>
                </c:pt>
                <c:pt idx="26">
                  <c:v>-3.9871480182796732</c:v>
                </c:pt>
                <c:pt idx="27">
                  <c:v>-3.9599624212940414</c:v>
                </c:pt>
                <c:pt idx="28">
                  <c:v>-3.9318653242828874</c:v>
                </c:pt>
                <c:pt idx="29">
                  <c:v>-3.9028691341332853</c:v>
                </c:pt>
                <c:pt idx="30">
                  <c:v>-3.8729866547465295</c:v>
                </c:pt>
                <c:pt idx="31">
                  <c:v>-3.8422310813842904</c:v>
                </c:pt>
                <c:pt idx="32">
                  <c:v>-3.8106159948419611</c:v>
                </c:pt>
                <c:pt idx="33">
                  <c:v>-3.7781553554517564</c:v>
                </c:pt>
                <c:pt idx="34">
                  <c:v>-3.7448634969182288</c:v>
                </c:pt>
                <c:pt idx="35">
                  <c:v>-3.7107551199889</c:v>
                </c:pt>
                <c:pt idx="36">
                  <c:v>-3.6758452859628337</c:v>
                </c:pt>
                <c:pt idx="37">
                  <c:v>-3.6401494100399825</c:v>
                </c:pt>
                <c:pt idx="38">
                  <c:v>-3.6036832545142756</c:v>
                </c:pt>
                <c:pt idx="39">
                  <c:v>-3.5664629218134283</c:v>
                </c:pt>
                <c:pt idx="40">
                  <c:v>-3.5285048473885663</c:v>
                </c:pt>
                <c:pt idx="41">
                  <c:v>-3.4898257924567915</c:v>
                </c:pt>
                <c:pt idx="42">
                  <c:v>-3.4504428365999029</c:v>
                </c:pt>
                <c:pt idx="43">
                  <c:v>-3.4103733702225307</c:v>
                </c:pt>
                <c:pt idx="44">
                  <c:v>-3.3696350868730258</c:v>
                </c:pt>
                <c:pt idx="45">
                  <c:v>-3.3282459754304865</c:v>
                </c:pt>
                <c:pt idx="46">
                  <c:v>-3.2862243121613743</c:v>
                </c:pt>
                <c:pt idx="47">
                  <c:v>-3.2435886526492306</c:v>
                </c:pt>
                <c:pt idx="48">
                  <c:v>-3.2003578236010535</c:v>
                </c:pt>
                <c:pt idx="49">
                  <c:v>-3.1565509145339523</c:v>
                </c:pt>
                <c:pt idx="50">
                  <c:v>-3.1121872693457573</c:v>
                </c:pt>
                <c:pt idx="51">
                  <c:v>-3.0672864777732958</c:v>
                </c:pt>
                <c:pt idx="52">
                  <c:v>-3.0218683667421162</c:v>
                </c:pt>
                <c:pt idx="53">
                  <c:v>-2.9759529916114795</c:v>
                </c:pt>
                <c:pt idx="54">
                  <c:v>-2.9295606273184731</c:v>
                </c:pt>
                <c:pt idx="55">
                  <c:v>-2.8827117594251686</c:v>
                </c:pt>
                <c:pt idx="56">
                  <c:v>-2.8354270750727784</c:v>
                </c:pt>
                <c:pt idx="57">
                  <c:v>-2.7877274538467951</c:v>
                </c:pt>
                <c:pt idx="58">
                  <c:v>-2.7396339585571532</c:v>
                </c:pt>
                <c:pt idx="59">
                  <c:v>-2.6911678259374847</c:v>
                </c:pt>
                <c:pt idx="60">
                  <c:v>-2.642350457267578</c:v>
                </c:pt>
                <c:pt idx="61">
                  <c:v>-2.5932034089231721</c:v>
                </c:pt>
                <c:pt idx="62">
                  <c:v>-2.5437483828572702</c:v>
                </c:pt>
                <c:pt idx="63">
                  <c:v>-2.4940072170171668</c:v>
                </c:pt>
                <c:pt idx="64">
                  <c:v>-2.4440018757014261</c:v>
                </c:pt>
                <c:pt idx="65">
                  <c:v>-2.3937544398610653</c:v>
                </c:pt>
                <c:pt idx="66">
                  <c:v>-2.3432870973492288</c:v>
                </c:pt>
                <c:pt idx="67">
                  <c:v>-2.2926221331236558</c:v>
                </c:pt>
                <c:pt idx="68">
                  <c:v>-2.2417819194062725</c:v>
                </c:pt>
                <c:pt idx="69">
                  <c:v>-2.190788905804244</c:v>
                </c:pt>
                <c:pt idx="70">
                  <c:v>-2.1396656093968662</c:v>
                </c:pt>
                <c:pt idx="71">
                  <c:v>-2.0884346047926527</c:v>
                </c:pt>
                <c:pt idx="72">
                  <c:v>-2.0371185141610257</c:v>
                </c:pt>
                <c:pt idx="73">
                  <c:v>-1.985739997243001</c:v>
                </c:pt>
                <c:pt idx="74">
                  <c:v>-1.9343217413452849</c:v>
                </c:pt>
                <c:pt idx="75">
                  <c:v>-1.8828864513221997</c:v>
                </c:pt>
                <c:pt idx="76">
                  <c:v>-1.8314568395498558</c:v>
                </c:pt>
                <c:pt idx="77">
                  <c:v>-1.78005561589701</c:v>
                </c:pt>
                <c:pt idx="78">
                  <c:v>-1.7287054776970237</c:v>
                </c:pt>
                <c:pt idx="79">
                  <c:v>-1.6774290997253607</c:v>
                </c:pt>
                <c:pt idx="80">
                  <c:v>-1.6262491241870445</c:v>
                </c:pt>
                <c:pt idx="81">
                  <c:v>-1.5751881507184975</c:v>
                </c:pt>
                <c:pt idx="82">
                  <c:v>-1.5242687264081787</c:v>
                </c:pt>
                <c:pt idx="83">
                  <c:v>-1.4735133358404224</c:v>
                </c:pt>
                <c:pt idx="84">
                  <c:v>-1.4229443911668813</c:v>
                </c:pt>
                <c:pt idx="85">
                  <c:v>-1.3725842222099494</c:v>
                </c:pt>
                <c:pt idx="86">
                  <c:v>-1.3224550666025414</c:v>
                </c:pt>
                <c:pt idx="87">
                  <c:v>-1.2725790599685798</c:v>
                </c:pt>
                <c:pt idx="88">
                  <c:v>-1.222978226148528</c:v>
                </c:pt>
                <c:pt idx="89">
                  <c:v>-1.1736744674742807</c:v>
                </c:pt>
                <c:pt idx="90">
                  <c:v>-1.1246895550977096</c:v>
                </c:pt>
                <c:pt idx="91">
                  <c:v>-1.0760451193771394</c:v>
                </c:pt>
                <c:pt idx="92">
                  <c:v>-1.0277626403259876</c:v>
                </c:pt>
                <c:pt idx="93">
                  <c:v>-0.97986343812779597</c:v>
                </c:pt>
                <c:pt idx="94">
                  <c:v>-0.93236866372183758</c:v>
                </c:pt>
                <c:pt idx="95">
                  <c:v>-0.88529928946345748</c:v>
                </c:pt>
                <c:pt idx="96">
                  <c:v>-0.83867609986327185</c:v>
                </c:pt>
                <c:pt idx="97">
                  <c:v>-0.79251968240931103</c:v>
                </c:pt>
                <c:pt idx="98">
                  <c:v>-0.74685041847616662</c:v>
                </c:pt>
                <c:pt idx="99">
                  <c:v>-0.70168847432514925</c:v>
                </c:pt>
                <c:pt idx="100">
                  <c:v>-0.65705379219943527</c:v>
                </c:pt>
                <c:pt idx="101">
                  <c:v>-0.61296608151813459</c:v>
                </c:pt>
                <c:pt idx="102">
                  <c:v>-0.56944481017316351</c:v>
                </c:pt>
                <c:pt idx="103">
                  <c:v>-0.52650919593277457</c:v>
                </c:pt>
                <c:pt idx="104">
                  <c:v>-0.4841781979555293</c:v>
                </c:pt>
                <c:pt idx="105">
                  <c:v>-0.44247050841846813</c:v>
                </c:pt>
                <c:pt idx="106">
                  <c:v>-0.40140454426317174</c:v>
                </c:pt>
                <c:pt idx="107">
                  <c:v>-0.36099843906335716</c:v>
                </c:pt>
                <c:pt idx="108">
                  <c:v>-0.32127003501760099</c:v>
                </c:pt>
                <c:pt idx="109">
                  <c:v>-0.28223687507073092</c:v>
                </c:pt>
                <c:pt idx="110">
                  <c:v>-0.2439161951673503</c:v>
                </c:pt>
                <c:pt idx="111">
                  <c:v>-0.206324916640934</c:v>
                </c:pt>
                <c:pt idx="112">
                  <c:v>-0.16947963874184135</c:v>
                </c:pt>
                <c:pt idx="113">
                  <c:v>-0.13339663130755564</c:v>
                </c:pt>
                <c:pt idx="114">
                  <c:v>-9.8091827578381752E-2</c:v>
                </c:pt>
                <c:pt idx="115">
                  <c:v>-6.3580817161775771E-2</c:v>
                </c:pt>
                <c:pt idx="116">
                  <c:v>-2.9878839148412828E-2</c:v>
                </c:pt>
                <c:pt idx="117">
                  <c:v>2.9992246169654457E-3</c:v>
                </c:pt>
                <c:pt idx="118">
                  <c:v>3.5038856106955896E-2</c:v>
                </c:pt>
                <c:pt idx="119">
                  <c:v>6.6225907522244221E-2</c:v>
                </c:pt>
                <c:pt idx="120">
                  <c:v>9.6546607538877671E-2</c:v>
                </c:pt>
                <c:pt idx="121">
                  <c:v>0.12598756738929051</c:v>
                </c:pt>
                <c:pt idx="122">
                  <c:v>0.1545357867744106</c:v>
                </c:pt>
                <c:pt idx="123">
                  <c:v>0.1821786596042223</c:v>
                </c:pt>
                <c:pt idx="124">
                  <c:v>0.20890397956426288</c:v>
                </c:pt>
                <c:pt idx="125">
                  <c:v>0.23469994550558582</c:v>
                </c:pt>
                <c:pt idx="126">
                  <c:v>0.25955516665581779</c:v>
                </c:pt>
                <c:pt idx="127">
                  <c:v>0.28345866764900229</c:v>
                </c:pt>
                <c:pt idx="128">
                  <c:v>0.3063998933720109</c:v>
                </c:pt>
                <c:pt idx="129">
                  <c:v>0.328368713625387</c:v>
                </c:pt>
                <c:pt idx="130">
                  <c:v>0.3493554275965538</c:v>
                </c:pt>
                <c:pt idx="131">
                  <c:v>0.3693507681434216</c:v>
                </c:pt>
                <c:pt idx="132">
                  <c:v>0.38834590588649753</c:v>
                </c:pt>
                <c:pt idx="133">
                  <c:v>0.40633245310768817</c:v>
                </c:pt>
                <c:pt idx="134">
                  <c:v>0.42330246745408306</c:v>
                </c:pt>
                <c:pt idx="135">
                  <c:v>0.43924845544507241</c:v>
                </c:pt>
                <c:pt idx="136">
                  <c:v>0.45416337578125665</c:v>
                </c:pt>
                <c:pt idx="137">
                  <c:v>0.4680406424536887</c:v>
                </c:pt>
                <c:pt idx="138">
                  <c:v>0.48087412765206583</c:v>
                </c:pt>
                <c:pt idx="139">
                  <c:v>0.49265816447060207</c:v>
                </c:pt>
                <c:pt idx="140">
                  <c:v>0.50338754941037323</c:v>
                </c:pt>
                <c:pt idx="141">
                  <c:v>0.51305754467703357</c:v>
                </c:pt>
                <c:pt idx="142">
                  <c:v>0.52166388027289523</c:v>
                </c:pt>
                <c:pt idx="143">
                  <c:v>0.52920275588243681</c:v>
                </c:pt>
                <c:pt idx="144">
                  <c:v>0.53567084255041753</c:v>
                </c:pt>
                <c:pt idx="145">
                  <c:v>0.54106528415184929</c:v>
                </c:pt>
                <c:pt idx="146">
                  <c:v>0.54538369865318037</c:v>
                </c:pt>
                <c:pt idx="147">
                  <c:v>0.54862417916413486</c:v>
                </c:pt>
                <c:pt idx="148">
                  <c:v>0.5507852947797427</c:v>
                </c:pt>
                <c:pt idx="149">
                  <c:v>0.55186609121218577</c:v>
                </c:pt>
                <c:pt idx="150">
                  <c:v>0.55186609121218533</c:v>
                </c:pt>
                <c:pt idx="151">
                  <c:v>0.55078529477974136</c:v>
                </c:pt>
                <c:pt idx="152">
                  <c:v>0.54862417916413264</c:v>
                </c:pt>
                <c:pt idx="153">
                  <c:v>0.54538369865317726</c:v>
                </c:pt>
                <c:pt idx="154">
                  <c:v>0.54106528415184618</c:v>
                </c:pt>
                <c:pt idx="155">
                  <c:v>0.53567084255041353</c:v>
                </c:pt>
                <c:pt idx="156">
                  <c:v>0.52920275588243193</c:v>
                </c:pt>
                <c:pt idx="157">
                  <c:v>0.52166388027288946</c:v>
                </c:pt>
                <c:pt idx="158">
                  <c:v>0.51305754467702691</c:v>
                </c:pt>
                <c:pt idx="159">
                  <c:v>0.50338754941036612</c:v>
                </c:pt>
                <c:pt idx="160">
                  <c:v>0.49265816447059452</c:v>
                </c:pt>
                <c:pt idx="161">
                  <c:v>0.48087412765205695</c:v>
                </c:pt>
                <c:pt idx="162">
                  <c:v>0.46804064245367893</c:v>
                </c:pt>
                <c:pt idx="163">
                  <c:v>0.45416337578124688</c:v>
                </c:pt>
                <c:pt idx="164">
                  <c:v>0.43924845544506175</c:v>
                </c:pt>
                <c:pt idx="165">
                  <c:v>0.42330246745407152</c:v>
                </c:pt>
                <c:pt idx="166">
                  <c:v>0.40633245310767574</c:v>
                </c:pt>
                <c:pt idx="167">
                  <c:v>0.38834590588648421</c:v>
                </c:pt>
                <c:pt idx="168">
                  <c:v>0.36935076814340784</c:v>
                </c:pt>
                <c:pt idx="169">
                  <c:v>0.34935542759653959</c:v>
                </c:pt>
                <c:pt idx="170">
                  <c:v>0.3283687136253719</c:v>
                </c:pt>
                <c:pt idx="171">
                  <c:v>0.30639989337199536</c:v>
                </c:pt>
                <c:pt idx="172">
                  <c:v>0.28345866764898586</c:v>
                </c:pt>
                <c:pt idx="173">
                  <c:v>0.25955516665580092</c:v>
                </c:pt>
                <c:pt idx="174">
                  <c:v>0.2346999455055685</c:v>
                </c:pt>
                <c:pt idx="175">
                  <c:v>0.20890397956424467</c:v>
                </c:pt>
                <c:pt idx="176">
                  <c:v>0.18217865960420365</c:v>
                </c:pt>
                <c:pt idx="177">
                  <c:v>0.15453578677439106</c:v>
                </c:pt>
                <c:pt idx="178">
                  <c:v>0.12598756738927097</c:v>
                </c:pt>
                <c:pt idx="179">
                  <c:v>9.6546607538856799E-2</c:v>
                </c:pt>
                <c:pt idx="180">
                  <c:v>6.6225907522222682E-2</c:v>
                </c:pt>
                <c:pt idx="181">
                  <c:v>3.5038856106933469E-2</c:v>
                </c:pt>
                <c:pt idx="182">
                  <c:v>2.9992246169427972E-3</c:v>
                </c:pt>
                <c:pt idx="183">
                  <c:v>-2.9878839148435921E-2</c:v>
                </c:pt>
                <c:pt idx="184">
                  <c:v>-6.3580817161799308E-2</c:v>
                </c:pt>
                <c:pt idx="185">
                  <c:v>-9.8091827578405955E-2</c:v>
                </c:pt>
                <c:pt idx="186">
                  <c:v>-0.1333966313075805</c:v>
                </c:pt>
                <c:pt idx="187">
                  <c:v>-0.16947963874186667</c:v>
                </c:pt>
                <c:pt idx="188">
                  <c:v>-0.20632491664095975</c:v>
                </c:pt>
                <c:pt idx="189">
                  <c:v>-0.24391619516737695</c:v>
                </c:pt>
                <c:pt idx="190">
                  <c:v>-0.28223687507075779</c:v>
                </c:pt>
                <c:pt idx="191">
                  <c:v>-0.32127003501762763</c:v>
                </c:pt>
                <c:pt idx="192">
                  <c:v>-0.36099843906338425</c:v>
                </c:pt>
                <c:pt idx="193">
                  <c:v>-0.40140454426319994</c:v>
                </c:pt>
                <c:pt idx="194">
                  <c:v>-0.44247050841849678</c:v>
                </c:pt>
                <c:pt idx="195">
                  <c:v>-0.48417819795555861</c:v>
                </c:pt>
                <c:pt idx="196">
                  <c:v>-0.5265091959328041</c:v>
                </c:pt>
                <c:pt idx="197">
                  <c:v>-0.56944481017319371</c:v>
                </c:pt>
                <c:pt idx="198">
                  <c:v>-0.61296608151816501</c:v>
                </c:pt>
                <c:pt idx="199">
                  <c:v>-0.65705379219946636</c:v>
                </c:pt>
                <c:pt idx="200">
                  <c:v>-0.70168847432518033</c:v>
                </c:pt>
                <c:pt idx="201">
                  <c:v>-0.74685041847619815</c:v>
                </c:pt>
                <c:pt idx="202">
                  <c:v>-0.79251968240934301</c:v>
                </c:pt>
                <c:pt idx="203">
                  <c:v>-0.83867609986330427</c:v>
                </c:pt>
                <c:pt idx="204">
                  <c:v>-0.88529928946349079</c:v>
                </c:pt>
                <c:pt idx="205">
                  <c:v>-0.93236866372187099</c:v>
                </c:pt>
                <c:pt idx="206">
                  <c:v>-0.97986343812782972</c:v>
                </c:pt>
                <c:pt idx="207">
                  <c:v>-1.0277626403260216</c:v>
                </c:pt>
                <c:pt idx="208">
                  <c:v>-1.0760451193771736</c:v>
                </c:pt>
                <c:pt idx="209">
                  <c:v>-1.1246895550977443</c:v>
                </c:pt>
                <c:pt idx="210">
                  <c:v>-1.1736744674743154</c:v>
                </c:pt>
                <c:pt idx="211">
                  <c:v>-1.2229782261485636</c:v>
                </c:pt>
                <c:pt idx="212">
                  <c:v>-1.2725790599686158</c:v>
                </c:pt>
                <c:pt idx="213">
                  <c:v>-1.3224550666025772</c:v>
                </c:pt>
                <c:pt idx="214">
                  <c:v>-1.3725842222099836</c:v>
                </c:pt>
                <c:pt idx="215">
                  <c:v>-1.4229443911669155</c:v>
                </c:pt>
                <c:pt idx="216">
                  <c:v>-1.4735133358404566</c:v>
                </c:pt>
                <c:pt idx="217">
                  <c:v>-1.5242687264082131</c:v>
                </c:pt>
                <c:pt idx="218">
                  <c:v>-1.5751881507185324</c:v>
                </c:pt>
                <c:pt idx="219">
                  <c:v>-1.6262491241870796</c:v>
                </c:pt>
                <c:pt idx="220">
                  <c:v>-1.677429099725396</c:v>
                </c:pt>
                <c:pt idx="221">
                  <c:v>-1.728705477697059</c:v>
                </c:pt>
                <c:pt idx="222">
                  <c:v>-1.7800556158970453</c:v>
                </c:pt>
                <c:pt idx="223">
                  <c:v>-1.8314568395498911</c:v>
                </c:pt>
                <c:pt idx="224">
                  <c:v>-1.882886451322235</c:v>
                </c:pt>
                <c:pt idx="225">
                  <c:v>-1.9343217413453206</c:v>
                </c:pt>
                <c:pt idx="226">
                  <c:v>-1.9857399972430367</c:v>
                </c:pt>
                <c:pt idx="227">
                  <c:v>-2.0371185141610617</c:v>
                </c:pt>
                <c:pt idx="228">
                  <c:v>-2.0884346047926887</c:v>
                </c:pt>
                <c:pt idx="229">
                  <c:v>-2.1396656093969018</c:v>
                </c:pt>
                <c:pt idx="230">
                  <c:v>-2.1907889058042795</c:v>
                </c:pt>
                <c:pt idx="231">
                  <c:v>-2.241781919406308</c:v>
                </c:pt>
                <c:pt idx="232">
                  <c:v>-2.2926221331236918</c:v>
                </c:pt>
                <c:pt idx="233">
                  <c:v>-2.3432870973492648</c:v>
                </c:pt>
                <c:pt idx="234">
                  <c:v>-2.3937544398611008</c:v>
                </c:pt>
                <c:pt idx="235">
                  <c:v>-2.4440018757014612</c:v>
                </c:pt>
                <c:pt idx="236">
                  <c:v>-2.4940072170172018</c:v>
                </c:pt>
                <c:pt idx="237">
                  <c:v>-2.5437483828573049</c:v>
                </c:pt>
                <c:pt idx="238">
                  <c:v>-2.5932034089232072</c:v>
                </c:pt>
                <c:pt idx="239">
                  <c:v>-2.6423504572676131</c:v>
                </c:pt>
                <c:pt idx="240">
                  <c:v>-2.6911678259375198</c:v>
                </c:pt>
                <c:pt idx="241">
                  <c:v>-2.7396339585571878</c:v>
                </c:pt>
                <c:pt idx="242">
                  <c:v>-2.787727453846828</c:v>
                </c:pt>
                <c:pt idx="243">
                  <c:v>-2.8354270750728103</c:v>
                </c:pt>
                <c:pt idx="244">
                  <c:v>-2.8827117594252001</c:v>
                </c:pt>
                <c:pt idx="245">
                  <c:v>-2.9295606273185046</c:v>
                </c:pt>
                <c:pt idx="246">
                  <c:v>-2.9759529916115119</c:v>
                </c:pt>
                <c:pt idx="247">
                  <c:v>-3.0218683667421482</c:v>
                </c:pt>
                <c:pt idx="248">
                  <c:v>-3.0672864777733269</c:v>
                </c:pt>
                <c:pt idx="249">
                  <c:v>-3.1121872693457884</c:v>
                </c:pt>
                <c:pt idx="250">
                  <c:v>-3.156550914533983</c:v>
                </c:pt>
                <c:pt idx="251">
                  <c:v>-3.2003578236010837</c:v>
                </c:pt>
                <c:pt idx="252">
                  <c:v>-3.2435886526492608</c:v>
                </c:pt>
                <c:pt idx="253">
                  <c:v>-3.2862243121614036</c:v>
                </c:pt>
                <c:pt idx="254">
                  <c:v>-3.3282459754305158</c:v>
                </c:pt>
                <c:pt idx="255">
                  <c:v>-3.3696350868730551</c:v>
                </c:pt>
                <c:pt idx="256">
                  <c:v>-3.4103733702225592</c:v>
                </c:pt>
                <c:pt idx="257">
                  <c:v>-3.4504428365999305</c:v>
                </c:pt>
                <c:pt idx="258">
                  <c:v>-3.4898257924568186</c:v>
                </c:pt>
                <c:pt idx="259">
                  <c:v>-3.5285048473885929</c:v>
                </c:pt>
                <c:pt idx="260">
                  <c:v>-3.5664629218134545</c:v>
                </c:pt>
                <c:pt idx="261">
                  <c:v>-3.6036832545143014</c:v>
                </c:pt>
                <c:pt idx="262">
                  <c:v>-3.6401494100400082</c:v>
                </c:pt>
                <c:pt idx="263">
                  <c:v>-3.6758452859628576</c:v>
                </c:pt>
                <c:pt idx="264">
                  <c:v>-3.7107551199889244</c:v>
                </c:pt>
                <c:pt idx="265">
                  <c:v>-3.7448634969182519</c:v>
                </c:pt>
                <c:pt idx="266">
                  <c:v>-3.7781553554517799</c:v>
                </c:pt>
                <c:pt idx="267">
                  <c:v>-3.8106159948419842</c:v>
                </c:pt>
                <c:pt idx="268">
                  <c:v>-3.8422310813843126</c:v>
                </c:pt>
                <c:pt idx="269">
                  <c:v>-3.8729866547465512</c:v>
                </c:pt>
                <c:pt idx="270">
                  <c:v>-3.9028691341333062</c:v>
                </c:pt>
                <c:pt idx="271">
                  <c:v>-3.9318653242829065</c:v>
                </c:pt>
                <c:pt idx="272">
                  <c:v>-3.9599624212940601</c:v>
                </c:pt>
                <c:pt idx="273">
                  <c:v>-3.987148018279691</c:v>
                </c:pt>
                <c:pt idx="274">
                  <c:v>-4.0134101108454772</c:v>
                </c:pt>
                <c:pt idx="275">
                  <c:v>-4.0387371023906482</c:v>
                </c:pt>
                <c:pt idx="276">
                  <c:v>-4.0631178092287215</c:v>
                </c:pt>
                <c:pt idx="277">
                  <c:v>-4.0865414655259045</c:v>
                </c:pt>
                <c:pt idx="278">
                  <c:v>-4.1089977280549768</c:v>
                </c:pt>
                <c:pt idx="279">
                  <c:v>-4.1304766807625768</c:v>
                </c:pt>
                <c:pt idx="280">
                  <c:v>-4.1509688391478452</c:v>
                </c:pt>
                <c:pt idx="281">
                  <c:v>-4.1704651544505165</c:v>
                </c:pt>
                <c:pt idx="282">
                  <c:v>-4.1889570176465982</c:v>
                </c:pt>
                <c:pt idx="283">
                  <c:v>-4.2064362632498682</c:v>
                </c:pt>
                <c:pt idx="284">
                  <c:v>-4.2228951729175304</c:v>
                </c:pt>
                <c:pt idx="285">
                  <c:v>-4.2383264788584123</c:v>
                </c:pt>
                <c:pt idx="286">
                  <c:v>-4.2527233670422193</c:v>
                </c:pt>
                <c:pt idx="287">
                  <c:v>-4.2660794802084183</c:v>
                </c:pt>
                <c:pt idx="288">
                  <c:v>-4.2783889206734251</c:v>
                </c:pt>
                <c:pt idx="289">
                  <c:v>-4.2896462529348565</c:v>
                </c:pt>
                <c:pt idx="290">
                  <c:v>-4.2998465060716899</c:v>
                </c:pt>
                <c:pt idx="291">
                  <c:v>-4.3089851759392914</c:v>
                </c:pt>
                <c:pt idx="292">
                  <c:v>-4.3170582271583111</c:v>
                </c:pt>
                <c:pt idx="293">
                  <c:v>-4.3240620948965951</c:v>
                </c:pt>
                <c:pt idx="294">
                  <c:v>-4.3299936864433182</c:v>
                </c:pt>
                <c:pt idx="295">
                  <c:v>-4.3348503825746345</c:v>
                </c:pt>
                <c:pt idx="296">
                  <c:v>-4.338630038710253</c:v>
                </c:pt>
                <c:pt idx="297">
                  <c:v>-4.3413309858604272</c:v>
                </c:pt>
                <c:pt idx="298">
                  <c:v>-4.3429520313629286</c:v>
                </c:pt>
                <c:pt idx="299">
                  <c:v>-4.3434924594097</c:v>
                </c:pt>
              </c:numCache>
            </c:numRef>
          </c:xVal>
          <c:yVal>
            <c:numRef>
              <c:f>XLSTAT_20220714_135000_1_HID!ycircle239004411</c:f>
              <c:numCache>
                <c:formatCode>General</c:formatCode>
                <c:ptCount val="300"/>
                <c:pt idx="0">
                  <c:v>0.70612811056933511</c:v>
                </c:pt>
                <c:pt idx="1">
                  <c:v>0.65469494991476462</c:v>
                </c:pt>
                <c:pt idx="2">
                  <c:v>0.60328450069603656</c:v>
                </c:pt>
                <c:pt idx="3">
                  <c:v>0.55191946432026284</c:v>
                </c:pt>
                <c:pt idx="4">
                  <c:v>0.50062252214152214</c:v>
                </c:pt>
                <c:pt idx="5">
                  <c:v>0.44941632544541271</c:v>
                </c:pt>
                <c:pt idx="6">
                  <c:v>0.39832348544688223</c:v>
                </c:pt>
                <c:pt idx="7">
                  <c:v>0.34736656330575311</c:v>
                </c:pt>
                <c:pt idx="8">
                  <c:v>0.29656806016434473</c:v>
                </c:pt>
                <c:pt idx="9">
                  <c:v>0.24595040721160916</c:v>
                </c:pt>
                <c:pt idx="10">
                  <c:v>0.19553595577814531</c:v>
                </c:pt>
                <c:pt idx="11">
                  <c:v>0.14534696746648146</c:v>
                </c:pt>
                <c:pt idx="12">
                  <c:v>9.5405604320978221E-2</c:v>
                </c:pt>
                <c:pt idx="13">
                  <c:v>4.5733919041693882E-2</c:v>
                </c:pt>
                <c:pt idx="14">
                  <c:v>-3.646154753466968E-3</c:v>
                </c:pt>
                <c:pt idx="15">
                  <c:v>-5.2712812214022353E-2</c:v>
                </c:pt>
                <c:pt idx="16">
                  <c:v>-0.10144438688532054</c:v>
                </c:pt>
                <c:pt idx="17">
                  <c:v>-0.14981936027583631</c:v>
                </c:pt>
                <c:pt idx="18">
                  <c:v>-0.19781637135913188</c:v>
                </c:pt>
                <c:pt idx="19">
                  <c:v>-0.24541422600628349</c:v>
                </c:pt>
                <c:pt idx="20">
                  <c:v>-0.29259190634461341</c:v>
                </c:pt>
                <c:pt idx="21">
                  <c:v>-0.33932858003859023</c:v>
                </c:pt>
                <c:pt idx="22">
                  <c:v>-0.38560360948880168</c:v>
                </c:pt>
                <c:pt idx="23">
                  <c:v>-0.43139656094493672</c:v>
                </c:pt>
                <c:pt idx="24">
                  <c:v>-0.47668721352875865</c:v>
                </c:pt>
                <c:pt idx="25">
                  <c:v>-0.52145556816306915</c:v>
                </c:pt>
                <c:pt idx="26">
                  <c:v>-0.56568185640274271</c:v>
                </c:pt>
                <c:pt idx="27">
                  <c:v>-0.60934654916391284</c:v>
                </c:pt>
                <c:pt idx="28">
                  <c:v>-0.65243036534746846</c:v>
                </c:pt>
                <c:pt idx="29">
                  <c:v>-0.69491428035304093</c:v>
                </c:pt>
                <c:pt idx="30">
                  <c:v>-0.73677953447973532</c:v>
                </c:pt>
                <c:pt idx="31">
                  <c:v>-0.77800764120988408</c:v>
                </c:pt>
                <c:pt idx="32">
                  <c:v>-0.81858039537217409</c:v>
                </c:pt>
                <c:pt idx="33">
                  <c:v>-0.8584798811805362</c:v>
                </c:pt>
                <c:pt idx="34">
                  <c:v>-0.89768848014525393</c:v>
                </c:pt>
                <c:pt idx="35">
                  <c:v>-0.93618887885279245</c:v>
                </c:pt>
                <c:pt idx="36">
                  <c:v>-0.97396407661091244</c:v>
                </c:pt>
                <c:pt idx="37">
                  <c:v>-1.0109973929556992</c:v>
                </c:pt>
                <c:pt idx="38">
                  <c:v>-1.0472724750171851</c:v>
                </c:pt>
                <c:pt idx="39">
                  <c:v>-1.0827733047403174</c:v>
                </c:pt>
                <c:pt idx="40">
                  <c:v>-1.1174842059580792</c:v>
                </c:pt>
                <c:pt idx="41">
                  <c:v>-1.1513898513136445</c:v>
                </c:pt>
                <c:pt idx="42">
                  <c:v>-1.1844752690285074</c:v>
                </c:pt>
                <c:pt idx="43">
                  <c:v>-1.2167258495135966</c:v>
                </c:pt>
                <c:pt idx="44">
                  <c:v>-1.2481273518204623</c:v>
                </c:pt>
                <c:pt idx="45">
                  <c:v>-1.2786659099296731</c:v>
                </c:pt>
                <c:pt idx="46">
                  <c:v>-1.3083280388736638</c:v>
                </c:pt>
                <c:pt idx="47">
                  <c:v>-1.3371006406913155</c:v>
                </c:pt>
                <c:pt idx="48">
                  <c:v>-1.3649710102116477</c:v>
                </c:pt>
                <c:pt idx="49">
                  <c:v>-1.391926840664063</c:v>
                </c:pt>
                <c:pt idx="50">
                  <c:v>-1.4179562291126708</c:v>
                </c:pt>
                <c:pt idx="51">
                  <c:v>-1.4430476817122901</c:v>
                </c:pt>
                <c:pt idx="52">
                  <c:v>-1.4671901187838059</c:v>
                </c:pt>
                <c:pt idx="53">
                  <c:v>-1.4903728797066447</c:v>
                </c:pt>
                <c:pt idx="54">
                  <c:v>-1.5125857276262034</c:v>
                </c:pt>
                <c:pt idx="55">
                  <c:v>-1.53381885397416</c:v>
                </c:pt>
                <c:pt idx="56">
                  <c:v>-1.5540628827996543</c:v>
                </c:pt>
                <c:pt idx="57">
                  <c:v>-1.5733088749094502</c:v>
                </c:pt>
                <c:pt idx="58">
                  <c:v>-1.5915483318152295</c:v>
                </c:pt>
                <c:pt idx="59">
                  <c:v>-1.6087731994862833</c:v>
                </c:pt>
                <c:pt idx="60">
                  <c:v>-1.6249758719059484</c:v>
                </c:pt>
                <c:pt idx="61">
                  <c:v>-1.6401491944302076</c:v>
                </c:pt>
                <c:pt idx="62">
                  <c:v>-1.654286466946981</c:v>
                </c:pt>
                <c:pt idx="63">
                  <c:v>-1.6673814468347059</c:v>
                </c:pt>
                <c:pt idx="64">
                  <c:v>-1.679428351718903</c:v>
                </c:pt>
                <c:pt idx="65">
                  <c:v>-1.6904218620255085</c:v>
                </c:pt>
                <c:pt idx="66">
                  <c:v>-1.7003571233298511</c:v>
                </c:pt>
                <c:pt idx="67">
                  <c:v>-1.709229748500229</c:v>
                </c:pt>
                <c:pt idx="68">
                  <c:v>-1.7170358196351403</c:v>
                </c:pt>
                <c:pt idx="69">
                  <c:v>-1.7237718897933223</c:v>
                </c:pt>
                <c:pt idx="70">
                  <c:v>-1.7294349845158208</c:v>
                </c:pt>
                <c:pt idx="71">
                  <c:v>-1.7340226031394295</c:v>
                </c:pt>
                <c:pt idx="72">
                  <c:v>-1.7375327199009112</c:v>
                </c:pt>
                <c:pt idx="73">
                  <c:v>-1.7399637848315166</c:v>
                </c:pt>
                <c:pt idx="74">
                  <c:v>-1.7413147244414109</c:v>
                </c:pt>
                <c:pt idx="75">
                  <c:v>-1.7415849421936924</c:v>
                </c:pt>
                <c:pt idx="76">
                  <c:v>-1.7407743187678086</c:v>
                </c:pt>
                <c:pt idx="77">
                  <c:v>-1.7388832121122442</c:v>
                </c:pt>
                <c:pt idx="78">
                  <c:v>-1.7359124572864619</c:v>
                </c:pt>
                <c:pt idx="79">
                  <c:v>-1.7318633660921621</c:v>
                </c:pt>
                <c:pt idx="80">
                  <c:v>-1.7267377264940302</c:v>
                </c:pt>
                <c:pt idx="81">
                  <c:v>-1.7205378018302198</c:v>
                </c:pt>
                <c:pt idx="82">
                  <c:v>-1.7132663298129271</c:v>
                </c:pt>
                <c:pt idx="83">
                  <c:v>-1.7049265213194955</c:v>
                </c:pt>
                <c:pt idx="84">
                  <c:v>-1.6955220589745794</c:v>
                </c:pt>
                <c:pt idx="85">
                  <c:v>-1.6850570955240052</c:v>
                </c:pt>
                <c:pt idx="86">
                  <c:v>-1.6735362520010306</c:v>
                </c:pt>
                <c:pt idx="87">
                  <c:v>-1.6609646156858315</c:v>
                </c:pt>
                <c:pt idx="88">
                  <c:v>-1.6473477378590977</c:v>
                </c:pt>
                <c:pt idx="89">
                  <c:v>-1.6326916313507476</c:v>
                </c:pt>
                <c:pt idx="90">
                  <c:v>-1.6170027678848284</c:v>
                </c:pt>
                <c:pt idx="91">
                  <c:v>-1.6002880752217874</c:v>
                </c:pt>
                <c:pt idx="92">
                  <c:v>-1.5825549340993668</c:v>
                </c:pt>
                <c:pt idx="93">
                  <c:v>-1.5638111749734778</c:v>
                </c:pt>
                <c:pt idx="94">
                  <c:v>-1.5440650745604918</c:v>
                </c:pt>
                <c:pt idx="95">
                  <c:v>-1.5233253521824768</c:v>
                </c:pt>
                <c:pt idx="96">
                  <c:v>-1.5016011659169872</c:v>
                </c:pt>
                <c:pt idx="97">
                  <c:v>-1.4789021085531164</c:v>
                </c:pt>
                <c:pt idx="98">
                  <c:v>-1.4552382033555928</c:v>
                </c:pt>
                <c:pt idx="99">
                  <c:v>-1.4306198996387853</c:v>
                </c:pt>
                <c:pt idx="100">
                  <c:v>-1.4050580681525813</c:v>
                </c:pt>
                <c:pt idx="101">
                  <c:v>-1.3785639962821703</c:v>
                </c:pt>
                <c:pt idx="102">
                  <c:v>-1.3511493830638517</c:v>
                </c:pt>
                <c:pt idx="103">
                  <c:v>-1.3228263340190707</c:v>
                </c:pt>
                <c:pt idx="104">
                  <c:v>-1.2936073558089576</c:v>
                </c:pt>
                <c:pt idx="105">
                  <c:v>-1.2635053507117431</c:v>
                </c:pt>
                <c:pt idx="106">
                  <c:v>-1.2325336109254721</c:v>
                </c:pt>
                <c:pt idx="107">
                  <c:v>-1.2007058126985446</c:v>
                </c:pt>
                <c:pt idx="108">
                  <c:v>-1.1680360102906668</c:v>
                </c:pt>
                <c:pt idx="109">
                  <c:v>-1.1345386297668911</c:v>
                </c:pt>
                <c:pt idx="110">
                  <c:v>-1.1002284626274665</c:v>
                </c:pt>
                <c:pt idx="111">
                  <c:v>-1.0651206592763311</c:v>
                </c:pt>
                <c:pt idx="112">
                  <c:v>-1.0292307223311203</c:v>
                </c:pt>
                <c:pt idx="113">
                  <c:v>-0.99257449977764522</c:v>
                </c:pt>
                <c:pt idx="114">
                  <c:v>-0.95516817797187159</c:v>
                </c:pt>
                <c:pt idx="115">
                  <c:v>-0.91702827449247748</c:v>
                </c:pt>
                <c:pt idx="116">
                  <c:v>-0.8781716308471571</c:v>
                </c:pt>
                <c:pt idx="117">
                  <c:v>-0.8386154050358855</c:v>
                </c:pt>
                <c:pt idx="118">
                  <c:v>-0.79837706397442731</c:v>
                </c:pt>
                <c:pt idx="119">
                  <c:v>-0.75747437578144028</c:v>
                </c:pt>
                <c:pt idx="120">
                  <c:v>-0.71592540193257215</c:v>
                </c:pt>
                <c:pt idx="121">
                  <c:v>-0.6737484892850244</c:v>
                </c:pt>
                <c:pt idx="122">
                  <c:v>-0.63096226197609184</c:v>
                </c:pt>
                <c:pt idx="123">
                  <c:v>-0.58758561319927372</c:v>
                </c:pt>
                <c:pt idx="124">
                  <c:v>-0.54363769686156693</c:v>
                </c:pt>
                <c:pt idx="125">
                  <c:v>-0.49913791912564232</c:v>
                </c:pt>
                <c:pt idx="126">
                  <c:v>-0.4541059298406277</c:v>
                </c:pt>
                <c:pt idx="127">
                  <c:v>-0.40856161386528977</c:v>
                </c:pt>
                <c:pt idx="128">
                  <c:v>-0.36252508228743785</c:v>
                </c:pt>
                <c:pt idx="129">
                  <c:v>-0.31601666354343572</c:v>
                </c:pt>
                <c:pt idx="130">
                  <c:v>-0.26905689444173508</c:v>
                </c:pt>
                <c:pt idx="131">
                  <c:v>-0.22166651109440005</c:v>
                </c:pt>
                <c:pt idx="132">
                  <c:v>-0.17386643976062288</c:v>
                </c:pt>
                <c:pt idx="133">
                  <c:v>-0.12567778760627779</c:v>
                </c:pt>
                <c:pt idx="134">
                  <c:v>-7.7121833383590022E-2</c:v>
                </c:pt>
                <c:pt idx="135">
                  <c:v>-2.8220018035038597E-2</c:v>
                </c:pt>
                <c:pt idx="136">
                  <c:v>2.1006064774359956E-2</c:v>
                </c:pt>
                <c:pt idx="137">
                  <c:v>7.053467819220971E-2</c:v>
                </c:pt>
                <c:pt idx="138">
                  <c:v>0.12034395177711188</c:v>
                </c:pt>
                <c:pt idx="139">
                  <c:v>0.1704118911560395</c:v>
                </c:pt>
                <c:pt idx="140">
                  <c:v>0.22071638773643287</c:v>
                </c:pt>
                <c:pt idx="141">
                  <c:v>0.2712352284687316</c:v>
                </c:pt>
                <c:pt idx="142">
                  <c:v>0.32194610565503162</c:v>
                </c:pt>
                <c:pt idx="143">
                  <c:v>0.37282662679953688</c:v>
                </c:pt>
                <c:pt idx="144">
                  <c:v>0.42385432449645521</c:v>
                </c:pt>
                <c:pt idx="145">
                  <c:v>0.47500666635097188</c:v>
                </c:pt>
                <c:pt idx="146">
                  <c:v>0.52626106492892122</c:v>
                </c:pt>
                <c:pt idx="147">
                  <c:v>0.57759488773076129</c:v>
                </c:pt>
                <c:pt idx="148">
                  <c:v>0.62898546718544901</c:v>
                </c:pt>
                <c:pt idx="149">
                  <c:v>0.68041011065980106</c:v>
                </c:pt>
                <c:pt idx="150">
                  <c:v>0.73184611047892079</c:v>
                </c:pt>
                <c:pt idx="151">
                  <c:v>0.78327075395327284</c:v>
                </c:pt>
                <c:pt idx="152">
                  <c:v>0.83466133340796045</c:v>
                </c:pt>
                <c:pt idx="153">
                  <c:v>0.88599515620980052</c:v>
                </c:pt>
                <c:pt idx="154">
                  <c:v>0.93724955478774974</c:v>
                </c:pt>
                <c:pt idx="155">
                  <c:v>0.98840189664226641</c:v>
                </c:pt>
                <c:pt idx="156">
                  <c:v>1.0394295943391847</c:v>
                </c:pt>
                <c:pt idx="157">
                  <c:v>1.0903101154836898</c:v>
                </c:pt>
                <c:pt idx="158">
                  <c:v>1.1410209926699897</c:v>
                </c:pt>
                <c:pt idx="159">
                  <c:v>1.1915398334022882</c:v>
                </c:pt>
                <c:pt idx="160">
                  <c:v>1.2418443299826816</c:v>
                </c:pt>
                <c:pt idx="161">
                  <c:v>1.291912269361609</c:v>
                </c:pt>
                <c:pt idx="162">
                  <c:v>1.341721542946511</c:v>
                </c:pt>
                <c:pt idx="163">
                  <c:v>1.3912501563643604</c:v>
                </c:pt>
                <c:pt idx="164">
                  <c:v>1.4404762391737589</c:v>
                </c:pt>
                <c:pt idx="165">
                  <c:v>1.4893780545223101</c:v>
                </c:pt>
                <c:pt idx="166">
                  <c:v>1.5379340087449975</c:v>
                </c:pt>
                <c:pt idx="167">
                  <c:v>1.5861226608993424</c:v>
                </c:pt>
                <c:pt idx="168">
                  <c:v>1.6339227322331191</c:v>
                </c:pt>
                <c:pt idx="169">
                  <c:v>1.6813131155804539</c:v>
                </c:pt>
                <c:pt idx="170">
                  <c:v>1.7282728846821542</c:v>
                </c:pt>
                <c:pt idx="171">
                  <c:v>1.7747813034261561</c:v>
                </c:pt>
                <c:pt idx="172">
                  <c:v>1.8208178350040076</c:v>
                </c:pt>
                <c:pt idx="173">
                  <c:v>1.8663621509793455</c:v>
                </c:pt>
                <c:pt idx="174">
                  <c:v>1.9113941402643593</c:v>
                </c:pt>
                <c:pt idx="175">
                  <c:v>1.9558939180002839</c:v>
                </c:pt>
                <c:pt idx="176">
                  <c:v>1.9998418343379902</c:v>
                </c:pt>
                <c:pt idx="177">
                  <c:v>2.0432184831148081</c:v>
                </c:pt>
                <c:pt idx="178">
                  <c:v>2.0860047104237389</c:v>
                </c:pt>
                <c:pt idx="179">
                  <c:v>2.1281816230712871</c:v>
                </c:pt>
                <c:pt idx="180">
                  <c:v>2.169730596920155</c:v>
                </c:pt>
                <c:pt idx="181">
                  <c:v>2.2106332851131416</c:v>
                </c:pt>
                <c:pt idx="182">
                  <c:v>2.2508716261745993</c:v>
                </c:pt>
                <c:pt idx="183">
                  <c:v>2.2904278519858705</c:v>
                </c:pt>
                <c:pt idx="184">
                  <c:v>2.3292844956311902</c:v>
                </c:pt>
                <c:pt idx="185">
                  <c:v>2.3674243991105839</c:v>
                </c:pt>
                <c:pt idx="186">
                  <c:v>2.4048307209163573</c:v>
                </c:pt>
                <c:pt idx="187">
                  <c:v>2.4414869434698314</c:v>
                </c:pt>
                <c:pt idx="188">
                  <c:v>2.4773768804150418</c:v>
                </c:pt>
                <c:pt idx="189">
                  <c:v>2.5124846837661767</c:v>
                </c:pt>
                <c:pt idx="190">
                  <c:v>2.5467948509056004</c:v>
                </c:pt>
                <c:pt idx="191">
                  <c:v>2.5802922314293752</c:v>
                </c:pt>
                <c:pt idx="192">
                  <c:v>2.6129620338372521</c:v>
                </c:pt>
                <c:pt idx="193">
                  <c:v>2.6447898320641796</c:v>
                </c:pt>
                <c:pt idx="194">
                  <c:v>2.6757615718504506</c:v>
                </c:pt>
                <c:pt idx="195">
                  <c:v>2.7058635769476642</c:v>
                </c:pt>
                <c:pt idx="196">
                  <c:v>2.7350825551577764</c:v>
                </c:pt>
                <c:pt idx="197">
                  <c:v>2.7634056042025579</c:v>
                </c:pt>
                <c:pt idx="198">
                  <c:v>2.7908202174208752</c:v>
                </c:pt>
                <c:pt idx="199">
                  <c:v>2.8173142892912857</c:v>
                </c:pt>
                <c:pt idx="200">
                  <c:v>2.8428761207774889</c:v>
                </c:pt>
                <c:pt idx="201">
                  <c:v>2.8674944244942959</c:v>
                </c:pt>
                <c:pt idx="202">
                  <c:v>2.8911583296918191</c:v>
                </c:pt>
                <c:pt idx="203">
                  <c:v>2.9138573870556885</c:v>
                </c:pt>
                <c:pt idx="204">
                  <c:v>2.9355815733211781</c:v>
                </c:pt>
                <c:pt idx="205">
                  <c:v>2.9563212956991927</c:v>
                </c:pt>
                <c:pt idx="206">
                  <c:v>2.9760673961121773</c:v>
                </c:pt>
                <c:pt idx="207">
                  <c:v>2.9948111552380658</c:v>
                </c:pt>
                <c:pt idx="208">
                  <c:v>3.0125442963604856</c:v>
                </c:pt>
                <c:pt idx="209">
                  <c:v>3.0292589890235257</c:v>
                </c:pt>
                <c:pt idx="210">
                  <c:v>3.0449478524894444</c:v>
                </c:pt>
                <c:pt idx="211">
                  <c:v>3.0596039589977941</c:v>
                </c:pt>
                <c:pt idx="212">
                  <c:v>3.0732208368245266</c:v>
                </c:pt>
                <c:pt idx="213">
                  <c:v>3.0857924731397257</c:v>
                </c:pt>
                <c:pt idx="214">
                  <c:v>3.0973133166626989</c:v>
                </c:pt>
                <c:pt idx="215">
                  <c:v>3.1077782801132727</c:v>
                </c:pt>
                <c:pt idx="216">
                  <c:v>3.1171827424581875</c:v>
                </c:pt>
                <c:pt idx="217">
                  <c:v>3.1255225509516191</c:v>
                </c:pt>
                <c:pt idx="218">
                  <c:v>3.1327940229689104</c:v>
                </c:pt>
                <c:pt idx="219">
                  <c:v>3.1389939476327204</c:v>
                </c:pt>
                <c:pt idx="220">
                  <c:v>3.1441195872308514</c:v>
                </c:pt>
                <c:pt idx="221">
                  <c:v>3.1481686784251504</c:v>
                </c:pt>
                <c:pt idx="222">
                  <c:v>3.1511394332509322</c:v>
                </c:pt>
                <c:pt idx="223">
                  <c:v>3.1530305399064957</c:v>
                </c:pt>
                <c:pt idx="224">
                  <c:v>3.1538411633323791</c:v>
                </c:pt>
                <c:pt idx="225">
                  <c:v>3.1535709455800967</c:v>
                </c:pt>
                <c:pt idx="226">
                  <c:v>3.1522200059702015</c:v>
                </c:pt>
                <c:pt idx="227">
                  <c:v>3.1497889410395952</c:v>
                </c:pt>
                <c:pt idx="228">
                  <c:v>3.146278824278113</c:v>
                </c:pt>
                <c:pt idx="229">
                  <c:v>3.1416912056545034</c:v>
                </c:pt>
                <c:pt idx="230">
                  <c:v>3.1360281109320041</c:v>
                </c:pt>
                <c:pt idx="231">
                  <c:v>3.1292920407738212</c:v>
                </c:pt>
                <c:pt idx="232">
                  <c:v>3.121485969638909</c:v>
                </c:pt>
                <c:pt idx="233">
                  <c:v>3.1126133444685307</c:v>
                </c:pt>
                <c:pt idx="234">
                  <c:v>3.1026780831641871</c:v>
                </c:pt>
                <c:pt idx="235">
                  <c:v>3.0916845728575808</c:v>
                </c:pt>
                <c:pt idx="236">
                  <c:v>3.0796376679733837</c:v>
                </c:pt>
                <c:pt idx="237">
                  <c:v>3.0665426880856579</c:v>
                </c:pt>
                <c:pt idx="238">
                  <c:v>3.0524054155688831</c:v>
                </c:pt>
                <c:pt idx="239">
                  <c:v>3.037232093044623</c:v>
                </c:pt>
                <c:pt idx="240">
                  <c:v>3.0210294206249575</c:v>
                </c:pt>
                <c:pt idx="241">
                  <c:v>3.0038045529539028</c:v>
                </c:pt>
                <c:pt idx="242">
                  <c:v>2.9855650960481239</c:v>
                </c:pt>
                <c:pt idx="243">
                  <c:v>2.9663191039383268</c:v>
                </c:pt>
                <c:pt idx="244">
                  <c:v>2.946075075112832</c:v>
                </c:pt>
                <c:pt idx="245">
                  <c:v>2.9248419487648749</c:v>
                </c:pt>
                <c:pt idx="246">
                  <c:v>2.9026291008453149</c:v>
                </c:pt>
                <c:pt idx="247">
                  <c:v>2.8794463399224757</c:v>
                </c:pt>
                <c:pt idx="248">
                  <c:v>2.8553039028509595</c:v>
                </c:pt>
                <c:pt idx="249">
                  <c:v>2.8302124502513393</c:v>
                </c:pt>
                <c:pt idx="250">
                  <c:v>2.8041830618027306</c:v>
                </c:pt>
                <c:pt idx="251">
                  <c:v>2.7772272313503148</c:v>
                </c:pt>
                <c:pt idx="252">
                  <c:v>2.7493568618299817</c:v>
                </c:pt>
                <c:pt idx="253">
                  <c:v>2.7205842600123296</c:v>
                </c:pt>
                <c:pt idx="254">
                  <c:v>2.690922131068338</c:v>
                </c:pt>
                <c:pt idx="255">
                  <c:v>2.6603835729591268</c:v>
                </c:pt>
                <c:pt idx="256">
                  <c:v>2.6289820706522606</c:v>
                </c:pt>
                <c:pt idx="257">
                  <c:v>2.5967314901671705</c:v>
                </c:pt>
                <c:pt idx="258">
                  <c:v>2.5636460724523071</c:v>
                </c:pt>
                <c:pt idx="259">
                  <c:v>2.5297404270967414</c:v>
                </c:pt>
                <c:pt idx="260">
                  <c:v>2.4950295258789787</c:v>
                </c:pt>
                <c:pt idx="261">
                  <c:v>2.459528696155846</c:v>
                </c:pt>
                <c:pt idx="262">
                  <c:v>2.4232536140943597</c:v>
                </c:pt>
                <c:pt idx="263">
                  <c:v>2.3862202977495723</c:v>
                </c:pt>
                <c:pt idx="264">
                  <c:v>2.3484450999914519</c:v>
                </c:pt>
                <c:pt idx="265">
                  <c:v>2.3099447012839129</c:v>
                </c:pt>
                <c:pt idx="266">
                  <c:v>2.2707361023191939</c:v>
                </c:pt>
                <c:pt idx="267">
                  <c:v>2.2308366165108309</c:v>
                </c:pt>
                <c:pt idx="268">
                  <c:v>2.1902638623485409</c:v>
                </c:pt>
                <c:pt idx="269">
                  <c:v>2.1490357556183914</c:v>
                </c:pt>
                <c:pt idx="270">
                  <c:v>2.1071705014916966</c:v>
                </c:pt>
                <c:pt idx="271">
                  <c:v>2.0646865864861255</c:v>
                </c:pt>
                <c:pt idx="272">
                  <c:v>2.0216027703025694</c:v>
                </c:pt>
                <c:pt idx="273">
                  <c:v>1.9779380775413991</c:v>
                </c:pt>
                <c:pt idx="274">
                  <c:v>1.933711789301725</c:v>
                </c:pt>
                <c:pt idx="275">
                  <c:v>1.8889434346674143</c:v>
                </c:pt>
                <c:pt idx="276">
                  <c:v>1.8436527820835917</c:v>
                </c:pt>
                <c:pt idx="277">
                  <c:v>1.7978598306274556</c:v>
                </c:pt>
                <c:pt idx="278">
                  <c:v>1.7515848011772439</c:v>
                </c:pt>
                <c:pt idx="279">
                  <c:v>1.7048481274832668</c:v>
                </c:pt>
                <c:pt idx="280">
                  <c:v>1.6576704471449366</c:v>
                </c:pt>
                <c:pt idx="281">
                  <c:v>1.6100725924977846</c:v>
                </c:pt>
                <c:pt idx="282">
                  <c:v>1.5620755814144887</c:v>
                </c:pt>
                <c:pt idx="283">
                  <c:v>1.5137006080239725</c:v>
                </c:pt>
                <c:pt idx="284">
                  <c:v>1.4649690333526744</c:v>
                </c:pt>
                <c:pt idx="285">
                  <c:v>1.4159023758921185</c:v>
                </c:pt>
                <c:pt idx="286">
                  <c:v>1.3665223020969575</c:v>
                </c:pt>
                <c:pt idx="287">
                  <c:v>1.316850616817673</c:v>
                </c:pt>
                <c:pt idx="288">
                  <c:v>1.2669092536721696</c:v>
                </c:pt>
                <c:pt idx="289">
                  <c:v>1.2167202653605056</c:v>
                </c:pt>
                <c:pt idx="290">
                  <c:v>1.1663058139270417</c:v>
                </c:pt>
                <c:pt idx="291">
                  <c:v>1.1156881609743059</c:v>
                </c:pt>
                <c:pt idx="292">
                  <c:v>1.0648896578328975</c:v>
                </c:pt>
                <c:pt idx="293">
                  <c:v>1.0139327356917671</c:v>
                </c:pt>
                <c:pt idx="294">
                  <c:v>0.96283989569323647</c:v>
                </c:pt>
                <c:pt idx="295">
                  <c:v>0.91163369899712698</c:v>
                </c:pt>
                <c:pt idx="296">
                  <c:v>0.86033675681838628</c:v>
                </c:pt>
                <c:pt idx="297">
                  <c:v>0.80897172044261245</c:v>
                </c:pt>
                <c:pt idx="298">
                  <c:v>0.75756127122388439</c:v>
                </c:pt>
                <c:pt idx="299">
                  <c:v>0.70612811056931613</c:v>
                </c:pt>
              </c:numCache>
            </c:numRef>
          </c:yVal>
          <c:smooth val="0"/>
          <c:extLst>
            <c:ext xmlns:c16="http://schemas.microsoft.com/office/drawing/2014/chart" uri="{C3380CC4-5D6E-409C-BE32-E72D297353CC}">
              <c16:uniqueId val="{00000032-C63E-406B-A940-FA1E38517842}"/>
            </c:ext>
          </c:extLst>
        </c:ser>
        <c:ser>
          <c:idx val="2"/>
          <c:order val="2"/>
          <c:tx>
            <c:v>Ebolsi (obs)</c:v>
          </c:tx>
          <c:spPr>
            <a:ln w="19050">
              <a:noFill/>
            </a:ln>
            <a:effectLst/>
          </c:spPr>
          <c:marker>
            <c:symbol val="circle"/>
            <c:size val="3"/>
            <c:spPr>
              <a:solidFill>
                <a:srgbClr val="008941"/>
              </a:solidFill>
              <a:ln>
                <a:solidFill>
                  <a:srgbClr val="008941"/>
                </a:solidFill>
                <a:prstDash val="solid"/>
              </a:ln>
            </c:spPr>
          </c:marker>
          <c:dLbls>
            <c:dLbl>
              <c:idx val="0"/>
              <c:layout>
                <c:manualLayout>
                  <c:x val="-1.6666666666666666E-2"/>
                  <c:y val="-3.1372549019607843E-2"/>
                </c:manualLayout>
              </c:layout>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C63E-406B-A940-FA1E38517842}"/>
                </c:ext>
              </c:extLst>
            </c:dLbl>
            <c:dLbl>
              <c:idx val="1"/>
              <c:layout>
                <c:manualLayout>
                  <c:x val="-0.10568320209973753"/>
                  <c:y val="1.7647058823529412E-2"/>
                </c:manualLayout>
              </c:layout>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C63E-406B-A940-FA1E38517842}"/>
                </c:ext>
              </c:extLst>
            </c:dLbl>
            <c:dLbl>
              <c:idx val="2"/>
              <c:layout>
                <c:manualLayout>
                  <c:x val="-0.10568320209973753"/>
                  <c:y val="-3.1372549019607843E-2"/>
                </c:manualLayout>
              </c:layout>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C63E-406B-A940-FA1E38517842}"/>
                </c:ext>
              </c:extLst>
            </c:dLbl>
            <c:dLbl>
              <c:idx val="3"/>
              <c:layout>
                <c:manualLayout>
                  <c:x val="-0.10568320209973753"/>
                  <c:y val="-3.1372549019607843E-2"/>
                </c:manualLayout>
              </c:layout>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C63E-406B-A940-FA1E38517842}"/>
                </c:ext>
              </c:extLst>
            </c:dLbl>
            <c:dLbl>
              <c:idx val="4"/>
              <c:layout>
                <c:manualLayout>
                  <c:x val="-1.6666666666666666E-2"/>
                  <c:y val="-3.1372549019607843E-2"/>
                </c:manualLayout>
              </c:layout>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C63E-406B-A940-FA1E38517842}"/>
                </c:ext>
              </c:extLst>
            </c:dLbl>
            <c:dLbl>
              <c:idx val="5"/>
              <c:layout>
                <c:manualLayout>
                  <c:x val="-0.10568320209973753"/>
                  <c:y val="1.7647058823529412E-2"/>
                </c:manualLayout>
              </c:layout>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C63E-406B-A940-FA1E38517842}"/>
                </c:ext>
              </c:extLst>
            </c:dLbl>
            <c:dLbl>
              <c:idx val="6"/>
              <c:layout>
                <c:manualLayout>
                  <c:x val="-1.6666666666666666E-2"/>
                  <c:y val="1.7647058823529412E-2"/>
                </c:manualLayout>
              </c:layout>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C63E-406B-A940-FA1E38517842}"/>
                </c:ext>
              </c:extLst>
            </c:dLbl>
            <c:dLbl>
              <c:idx val="7"/>
              <c:layout>
                <c:manualLayout>
                  <c:x val="-1.6666666666666666E-2"/>
                  <c:y val="-3.1372549019607843E-2"/>
                </c:manualLayout>
              </c:layout>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C63E-406B-A940-FA1E38517842}"/>
                </c:ext>
              </c:extLst>
            </c:dLbl>
            <c:dLbl>
              <c:idx val="8"/>
              <c:layout>
                <c:manualLayout>
                  <c:x val="-1.6666666666666666E-2"/>
                  <c:y val="-3.1372549019607843E-2"/>
                </c:manualLayout>
              </c:layout>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C63E-406B-A940-FA1E38517842}"/>
                </c:ext>
              </c:extLst>
            </c:dLbl>
            <c:dLbl>
              <c:idx val="9"/>
              <c:layout>
                <c:manualLayout>
                  <c:x val="-1.6666666666666788E-2"/>
                  <c:y val="-3.1372549019607912E-2"/>
                </c:manualLayout>
              </c:layout>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C63E-406B-A940-FA1E38517842}"/>
                </c:ext>
              </c:extLst>
            </c:dLbl>
            <c:dLbl>
              <c:idx val="10"/>
              <c:layout>
                <c:manualLayout>
                  <c:x val="-0.10568320209973753"/>
                  <c:y val="1.7647058823529412E-2"/>
                </c:manualLayout>
              </c:layout>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C63E-406B-A940-FA1E38517842}"/>
                </c:ext>
              </c:extLst>
            </c:dLbl>
            <c:dLbl>
              <c:idx val="11"/>
              <c:layout>
                <c:manualLayout>
                  <c:x val="-0.10568320209973753"/>
                  <c:y val="1.7647058823529269E-2"/>
                </c:manualLayout>
              </c:layout>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C63E-406B-A940-FA1E38517842}"/>
                </c:ext>
              </c:extLst>
            </c:dLbl>
            <c:dLbl>
              <c:idx val="12"/>
              <c:layout>
                <c:manualLayout>
                  <c:x val="-1.6666666666666666E-2"/>
                  <c:y val="-3.1372549019607912E-2"/>
                </c:manualLayout>
              </c:layout>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C63E-406B-A940-FA1E38517842}"/>
                </c:ext>
              </c:extLst>
            </c:dLbl>
            <c:dLbl>
              <c:idx val="13"/>
              <c:layout>
                <c:manualLayout>
                  <c:x val="-1.6666666666666788E-2"/>
                  <c:y val="-3.1372549019607843E-2"/>
                </c:manualLayout>
              </c:layout>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C63E-406B-A940-FA1E38517842}"/>
                </c:ext>
              </c:extLst>
            </c:dLbl>
            <c:dLbl>
              <c:idx val="14"/>
              <c:layout>
                <c:manualLayout>
                  <c:x val="-1.6666666666666666E-2"/>
                  <c:y val="-3.1372549019607843E-2"/>
                </c:manualLayout>
              </c:layout>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C63E-406B-A940-FA1E38517842}"/>
                </c:ext>
              </c:extLst>
            </c:dLbl>
            <c:dLbl>
              <c:idx val="15"/>
              <c:layout>
                <c:manualLayout>
                  <c:x val="-1.6666666666666666E-2"/>
                  <c:y val="-3.1372549019607843E-2"/>
                </c:manualLayout>
              </c:layout>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C63E-406B-A940-FA1E38517842}"/>
                </c:ext>
              </c:extLst>
            </c:dLbl>
            <c:dLbl>
              <c:idx val="16"/>
              <c:layout>
                <c:manualLayout>
                  <c:x val="-1.6666666666666666E-2"/>
                  <c:y val="-3.1372549019607843E-2"/>
                </c:manualLayout>
              </c:layout>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C63E-406B-A940-FA1E38517842}"/>
                </c:ext>
              </c:extLst>
            </c:dLbl>
            <c:dLbl>
              <c:idx val="17"/>
              <c:layout>
                <c:manualLayout>
                  <c:x val="-0.10568320209973753"/>
                  <c:y val="1.7647058823529412E-2"/>
                </c:manualLayout>
              </c:layout>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C63E-406B-A940-FA1E38517842}"/>
                </c:ext>
              </c:extLst>
            </c:dLbl>
            <c:dLbl>
              <c:idx val="18"/>
              <c:layout>
                <c:manualLayout>
                  <c:x val="-0.10568320209973753"/>
                  <c:y val="1.7647058823529412E-2"/>
                </c:manualLayout>
              </c:layout>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C63E-406B-A940-FA1E38517842}"/>
                </c:ext>
              </c:extLst>
            </c:dLbl>
            <c:dLbl>
              <c:idx val="19"/>
              <c:layout>
                <c:manualLayout>
                  <c:x val="-0.10568320209973753"/>
                  <c:y val="-3.1372549019607843E-2"/>
                </c:manualLayout>
              </c:layout>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C63E-406B-A940-FA1E38517842}"/>
                </c:ext>
              </c:extLst>
            </c:dLbl>
            <c:spPr>
              <a:noFill/>
              <a:ln>
                <a:noFill/>
              </a:ln>
              <a:effectLst/>
            </c:spPr>
            <c:txPr>
              <a:bodyPr rot="0" vert="horz" wrap="square" lIns="38100" tIns="19050" rIns="38100" bIns="19050" anchor="ctr">
                <a:spAutoFit/>
              </a:bodyPr>
              <a:lstStyle/>
              <a:p>
                <a:pPr>
                  <a:defRPr sz="700">
                    <a:solidFill>
                      <a:srgbClr val="008941"/>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XLSTAT_20220714_135000_1_HID1!$A$50:$A$69</c:f>
              <c:numCache>
                <c:formatCode>General</c:formatCode>
                <c:ptCount val="20"/>
                <c:pt idx="0">
                  <c:v>1.5900992511057548</c:v>
                </c:pt>
                <c:pt idx="1">
                  <c:v>-0.42768963729816944</c:v>
                </c:pt>
                <c:pt idx="2">
                  <c:v>-1.0597552387038367</c:v>
                </c:pt>
                <c:pt idx="3">
                  <c:v>-1.4518308725973976</c:v>
                </c:pt>
                <c:pt idx="4">
                  <c:v>1.3663115258797121</c:v>
                </c:pt>
                <c:pt idx="5">
                  <c:v>-0.46784905506546665</c:v>
                </c:pt>
                <c:pt idx="6">
                  <c:v>3.3587765029589815E-2</c:v>
                </c:pt>
                <c:pt idx="7">
                  <c:v>1.4336324795212649</c:v>
                </c:pt>
                <c:pt idx="8">
                  <c:v>1.1626883785939219</c:v>
                </c:pt>
                <c:pt idx="9">
                  <c:v>1.4827160689995627</c:v>
                </c:pt>
                <c:pt idx="10">
                  <c:v>-0.39227150943333133</c:v>
                </c:pt>
                <c:pt idx="11">
                  <c:v>-0.95403811075970557</c:v>
                </c:pt>
                <c:pt idx="12">
                  <c:v>1.6319123412422212</c:v>
                </c:pt>
                <c:pt idx="13">
                  <c:v>1.281391043313266</c:v>
                </c:pt>
                <c:pt idx="14">
                  <c:v>1.1275648203431603</c:v>
                </c:pt>
                <c:pt idx="15">
                  <c:v>1.5900992511057548</c:v>
                </c:pt>
                <c:pt idx="16">
                  <c:v>1.3663115258797121</c:v>
                </c:pt>
                <c:pt idx="17">
                  <c:v>-0.42768963729816944</c:v>
                </c:pt>
                <c:pt idx="18">
                  <c:v>-0.46784905506546665</c:v>
                </c:pt>
                <c:pt idx="19">
                  <c:v>-1.0597552387038367</c:v>
                </c:pt>
              </c:numCache>
            </c:numRef>
          </c:xVal>
          <c:yVal>
            <c:numRef>
              <c:f>XLSTAT_20220714_135000_1_HID1!$B$50:$B$69</c:f>
              <c:numCache>
                <c:formatCode>General</c:formatCode>
                <c:ptCount val="20"/>
                <c:pt idx="0">
                  <c:v>0.74508598705357676</c:v>
                </c:pt>
                <c:pt idx="1">
                  <c:v>-1.0532510208061681</c:v>
                </c:pt>
                <c:pt idx="2">
                  <c:v>0.13328956044993162</c:v>
                </c:pt>
                <c:pt idx="3">
                  <c:v>0.20213794650036435</c:v>
                </c:pt>
                <c:pt idx="4">
                  <c:v>1.1571367744625947</c:v>
                </c:pt>
                <c:pt idx="5">
                  <c:v>-1.2550244002011228</c:v>
                </c:pt>
                <c:pt idx="6">
                  <c:v>-0.9206368719063267</c:v>
                </c:pt>
                <c:pt idx="7">
                  <c:v>0.41326612886554875</c:v>
                </c:pt>
                <c:pt idx="8">
                  <c:v>2.1510386972335853</c:v>
                </c:pt>
                <c:pt idx="9">
                  <c:v>1.2103173465249872</c:v>
                </c:pt>
                <c:pt idx="10">
                  <c:v>-1.0573404021893749</c:v>
                </c:pt>
                <c:pt idx="11">
                  <c:v>-2.4154515600618218</c:v>
                </c:pt>
                <c:pt idx="12">
                  <c:v>0.70972242709149413</c:v>
                </c:pt>
                <c:pt idx="13">
                  <c:v>0.95028100598281617</c:v>
                </c:pt>
                <c:pt idx="14">
                  <c:v>0.53103994521714382</c:v>
                </c:pt>
                <c:pt idx="15">
                  <c:v>0.74508598705357676</c:v>
                </c:pt>
                <c:pt idx="16">
                  <c:v>1.1571367744625947</c:v>
                </c:pt>
                <c:pt idx="17">
                  <c:v>-1.0532510208061681</c:v>
                </c:pt>
                <c:pt idx="18">
                  <c:v>-1.2550244002011228</c:v>
                </c:pt>
                <c:pt idx="19">
                  <c:v>0.13328956044993162</c:v>
                </c:pt>
              </c:numCache>
            </c:numRef>
          </c:yVal>
          <c:smooth val="0"/>
          <c:extLst>
            <c:ext xmlns:c16="http://schemas.microsoft.com/office/drawing/2014/chart" uri="{C3380CC4-5D6E-409C-BE32-E72D297353CC}">
              <c16:uniqueId val="{00000033-C63E-406B-A940-FA1E38517842}"/>
            </c:ext>
          </c:extLst>
        </c:ser>
        <c:ser>
          <c:idx val="3"/>
          <c:order val="3"/>
          <c:spPr>
            <a:ln w="3175">
              <a:solidFill>
                <a:srgbClr val="008941"/>
              </a:solidFill>
              <a:prstDash val="solid"/>
            </a:ln>
          </c:spPr>
          <c:marker>
            <c:symbol val="none"/>
          </c:marker>
          <c:xVal>
            <c:numRef>
              <c:f>XLSTAT_20220714_135000_1_HID!xcircle524896611</c:f>
              <c:numCache>
                <c:formatCode>General</c:formatCode>
                <c:ptCount val="300"/>
                <c:pt idx="0">
                  <c:v>-2.0798675258768231</c:v>
                </c:pt>
                <c:pt idx="1">
                  <c:v>-2.0793270978300513</c:v>
                </c:pt>
                <c:pt idx="2">
                  <c:v>-2.0777060523275486</c:v>
                </c:pt>
                <c:pt idx="3">
                  <c:v>-2.0750051051773739</c:v>
                </c:pt>
                <c:pt idx="4">
                  <c:v>-2.0712254490417541</c:v>
                </c:pt>
                <c:pt idx="5">
                  <c:v>-2.0663687529104373</c:v>
                </c:pt>
                <c:pt idx="6">
                  <c:v>-2.0604371613637134</c:v>
                </c:pt>
                <c:pt idx="7">
                  <c:v>-2.0534332936254285</c:v>
                </c:pt>
                <c:pt idx="8">
                  <c:v>-2.0453602424064088</c:v>
                </c:pt>
                <c:pt idx="9">
                  <c:v>-2.0362215725388069</c:v>
                </c:pt>
                <c:pt idx="10">
                  <c:v>-2.0260213194019721</c:v>
                </c:pt>
                <c:pt idx="11">
                  <c:v>-2.0147639871405407</c:v>
                </c:pt>
                <c:pt idx="12">
                  <c:v>-2.002454546675533</c:v>
                </c:pt>
                <c:pt idx="13">
                  <c:v>-1.9890984335093331</c:v>
                </c:pt>
                <c:pt idx="14">
                  <c:v>-1.9747015453255252</c:v>
                </c:pt>
                <c:pt idx="15">
                  <c:v>-1.9592702393846428</c:v>
                </c:pt>
                <c:pt idx="16">
                  <c:v>-1.9428113297169798</c:v>
                </c:pt>
                <c:pt idx="17">
                  <c:v>-1.9253320841137089</c:v>
                </c:pt>
                <c:pt idx="18">
                  <c:v>-1.9068402209176267</c:v>
                </c:pt>
                <c:pt idx="19">
                  <c:v>-1.8873439056149541</c:v>
                </c:pt>
                <c:pt idx="20">
                  <c:v>-1.8668517472296853</c:v>
                </c:pt>
                <c:pt idx="21">
                  <c:v>-1.8453727945220848</c:v>
                </c:pt>
                <c:pt idx="22">
                  <c:v>-1.8229165319930116</c:v>
                </c:pt>
                <c:pt idx="23">
                  <c:v>-1.7994928756958291</c:v>
                </c:pt>
                <c:pt idx="24">
                  <c:v>-1.7751121688577545</c:v>
                </c:pt>
                <c:pt idx="25">
                  <c:v>-1.7497851773125825</c:v>
                </c:pt>
                <c:pt idx="26">
                  <c:v>-1.7235230847467964</c:v>
                </c:pt>
                <c:pt idx="27">
                  <c:v>-1.6963374877611646</c:v>
                </c:pt>
                <c:pt idx="28">
                  <c:v>-1.6682403907500105</c:v>
                </c:pt>
                <c:pt idx="29">
                  <c:v>-1.6392442006004084</c:v>
                </c:pt>
                <c:pt idx="30">
                  <c:v>-1.6093617212136526</c:v>
                </c:pt>
                <c:pt idx="31">
                  <c:v>-1.5786061478514135</c:v>
                </c:pt>
                <c:pt idx="32">
                  <c:v>-1.5469910613090838</c:v>
                </c:pt>
                <c:pt idx="33">
                  <c:v>-1.5145304219188795</c:v>
                </c:pt>
                <c:pt idx="34">
                  <c:v>-1.4812385633853515</c:v>
                </c:pt>
                <c:pt idx="35">
                  <c:v>-1.4471301864560231</c:v>
                </c:pt>
                <c:pt idx="36">
                  <c:v>-1.4122203524299564</c:v>
                </c:pt>
                <c:pt idx="37">
                  <c:v>-1.3765244765071056</c:v>
                </c:pt>
                <c:pt idx="38">
                  <c:v>-1.3400583209813988</c:v>
                </c:pt>
                <c:pt idx="39">
                  <c:v>-1.3028379882805514</c:v>
                </c:pt>
                <c:pt idx="40">
                  <c:v>-1.264879913855689</c:v>
                </c:pt>
                <c:pt idx="41">
                  <c:v>-1.2262008589239146</c:v>
                </c:pt>
                <c:pt idx="42">
                  <c:v>-1.1868179030670261</c:v>
                </c:pt>
                <c:pt idx="43">
                  <c:v>-1.1467484366896539</c:v>
                </c:pt>
                <c:pt idx="44">
                  <c:v>-1.106010153340149</c:v>
                </c:pt>
                <c:pt idx="45">
                  <c:v>-1.0646210418976096</c:v>
                </c:pt>
                <c:pt idx="46">
                  <c:v>-1.0225993786284975</c:v>
                </c:pt>
                <c:pt idx="47">
                  <c:v>-0.9799637191163536</c:v>
                </c:pt>
                <c:pt idx="48">
                  <c:v>-0.93673289006817628</c:v>
                </c:pt>
                <c:pt idx="49">
                  <c:v>-0.89292598100107534</c:v>
                </c:pt>
                <c:pt idx="50">
                  <c:v>-0.84856233581288032</c:v>
                </c:pt>
                <c:pt idx="51">
                  <c:v>-0.80366154424041858</c:v>
                </c:pt>
                <c:pt idx="52">
                  <c:v>-0.75824343320923948</c:v>
                </c:pt>
                <c:pt idx="53">
                  <c:v>-0.71232805807860278</c:v>
                </c:pt>
                <c:pt idx="54">
                  <c:v>-0.66593569378559614</c:v>
                </c:pt>
                <c:pt idx="55">
                  <c:v>-0.61908682589229147</c:v>
                </c:pt>
                <c:pt idx="56">
                  <c:v>-0.5718021415399015</c:v>
                </c:pt>
                <c:pt idx="57">
                  <c:v>-0.52410252031391835</c:v>
                </c:pt>
                <c:pt idx="58">
                  <c:v>-0.47600902502427622</c:v>
                </c:pt>
                <c:pt idx="59">
                  <c:v>-0.42754289240460797</c:v>
                </c:pt>
                <c:pt idx="60">
                  <c:v>-0.37872552373470081</c:v>
                </c:pt>
                <c:pt idx="61">
                  <c:v>-0.32957847539029528</c:v>
                </c:pt>
                <c:pt idx="62">
                  <c:v>-0.28012344932439304</c:v>
                </c:pt>
                <c:pt idx="63">
                  <c:v>-0.23038228348428957</c:v>
                </c:pt>
                <c:pt idx="64">
                  <c:v>-0.18037694216854894</c:v>
                </c:pt>
                <c:pt idx="65">
                  <c:v>-0.13012950632818837</c:v>
                </c:pt>
                <c:pt idx="66">
                  <c:v>-7.9662163816351772E-2</c:v>
                </c:pt>
                <c:pt idx="67">
                  <c:v>-2.8997199590778955E-2</c:v>
                </c:pt>
                <c:pt idx="68">
                  <c:v>2.1843014126604721E-2</c:v>
                </c:pt>
                <c:pt idx="69">
                  <c:v>7.2836027728633068E-2</c:v>
                </c:pt>
                <c:pt idx="70">
                  <c:v>0.1239593241360108</c:v>
                </c:pt>
                <c:pt idx="71">
                  <c:v>0.17519032874022403</c:v>
                </c:pt>
                <c:pt idx="72">
                  <c:v>0.22650641937185109</c:v>
                </c:pt>
                <c:pt idx="73">
                  <c:v>0.27788493628987604</c:v>
                </c:pt>
                <c:pt idx="74">
                  <c:v>0.32930319218759213</c:v>
                </c:pt>
                <c:pt idx="75">
                  <c:v>0.38073848221067735</c:v>
                </c:pt>
                <c:pt idx="76">
                  <c:v>0.43216809398302114</c:v>
                </c:pt>
                <c:pt idx="77">
                  <c:v>0.48356931763586697</c:v>
                </c:pt>
                <c:pt idx="78">
                  <c:v>0.53491945583585321</c:v>
                </c:pt>
                <c:pt idx="79">
                  <c:v>0.58619583380751616</c:v>
                </c:pt>
                <c:pt idx="80">
                  <c:v>0.6373758093458326</c:v>
                </c:pt>
                <c:pt idx="81">
                  <c:v>0.68843678281437959</c:v>
                </c:pt>
                <c:pt idx="82">
                  <c:v>0.73935620712469829</c:v>
                </c:pt>
                <c:pt idx="83">
                  <c:v>0.79011159769245454</c:v>
                </c:pt>
                <c:pt idx="84">
                  <c:v>0.84068054236599554</c:v>
                </c:pt>
                <c:pt idx="85">
                  <c:v>0.8910407113229275</c:v>
                </c:pt>
                <c:pt idx="86">
                  <c:v>0.94116986693033566</c:v>
                </c:pt>
                <c:pt idx="87">
                  <c:v>0.99104587356429708</c:v>
                </c:pt>
                <c:pt idx="88">
                  <c:v>1.0406467073843491</c:v>
                </c:pt>
                <c:pt idx="89">
                  <c:v>1.0899504660585964</c:v>
                </c:pt>
                <c:pt idx="90">
                  <c:v>1.1389353784351675</c:v>
                </c:pt>
                <c:pt idx="91">
                  <c:v>1.1875798141557374</c:v>
                </c:pt>
                <c:pt idx="92">
                  <c:v>1.2358622932068895</c:v>
                </c:pt>
                <c:pt idx="93">
                  <c:v>1.2837614954050811</c:v>
                </c:pt>
                <c:pt idx="94">
                  <c:v>1.3312562698110395</c:v>
                </c:pt>
                <c:pt idx="95">
                  <c:v>1.3783256440694194</c:v>
                </c:pt>
                <c:pt idx="96">
                  <c:v>1.424948833669605</c:v>
                </c:pt>
                <c:pt idx="97">
                  <c:v>1.471105251123566</c:v>
                </c:pt>
                <c:pt idx="98">
                  <c:v>1.5167745150567105</c:v>
                </c:pt>
                <c:pt idx="99">
                  <c:v>1.5619364592077276</c:v>
                </c:pt>
                <c:pt idx="100">
                  <c:v>1.6065711413334416</c:v>
                </c:pt>
                <c:pt idx="101">
                  <c:v>1.6506588520147423</c:v>
                </c:pt>
                <c:pt idx="102">
                  <c:v>1.6941801233597134</c:v>
                </c:pt>
                <c:pt idx="103">
                  <c:v>1.7371157376001025</c:v>
                </c:pt>
                <c:pt idx="104">
                  <c:v>1.7794467355773476</c:v>
                </c:pt>
                <c:pt idx="105">
                  <c:v>1.8211544251144089</c:v>
                </c:pt>
                <c:pt idx="106">
                  <c:v>1.8622203892697051</c:v>
                </c:pt>
                <c:pt idx="107">
                  <c:v>1.9026264944695197</c:v>
                </c:pt>
                <c:pt idx="108">
                  <c:v>1.9423548985152759</c:v>
                </c:pt>
                <c:pt idx="109">
                  <c:v>1.9813880584621462</c:v>
                </c:pt>
                <c:pt idx="110">
                  <c:v>2.0197087383655266</c:v>
                </c:pt>
                <c:pt idx="111">
                  <c:v>2.0573000168919431</c:v>
                </c:pt>
                <c:pt idx="112">
                  <c:v>2.0941452947910357</c:v>
                </c:pt>
                <c:pt idx="113">
                  <c:v>2.1302283022253214</c:v>
                </c:pt>
                <c:pt idx="114">
                  <c:v>2.1655331059544953</c:v>
                </c:pt>
                <c:pt idx="115">
                  <c:v>2.2000441163711013</c:v>
                </c:pt>
                <c:pt idx="116">
                  <c:v>2.2337460943844643</c:v>
                </c:pt>
                <c:pt idx="117">
                  <c:v>2.2666241581498423</c:v>
                </c:pt>
                <c:pt idx="118">
                  <c:v>2.298663789639833</c:v>
                </c:pt>
                <c:pt idx="119">
                  <c:v>2.3298508410551211</c:v>
                </c:pt>
                <c:pt idx="120">
                  <c:v>2.3601715410717548</c:v>
                </c:pt>
                <c:pt idx="121">
                  <c:v>2.3896125009221674</c:v>
                </c:pt>
                <c:pt idx="122">
                  <c:v>2.4181607203072875</c:v>
                </c:pt>
                <c:pt idx="123">
                  <c:v>2.4458035931370992</c:v>
                </c:pt>
                <c:pt idx="124">
                  <c:v>2.4725289130971397</c:v>
                </c:pt>
                <c:pt idx="125">
                  <c:v>2.4983248790384627</c:v>
                </c:pt>
                <c:pt idx="126">
                  <c:v>2.5231801001886947</c:v>
                </c:pt>
                <c:pt idx="127">
                  <c:v>2.5470836011818792</c:v>
                </c:pt>
                <c:pt idx="128">
                  <c:v>2.5700248269048878</c:v>
                </c:pt>
                <c:pt idx="129">
                  <c:v>2.5919936471582639</c:v>
                </c:pt>
                <c:pt idx="130">
                  <c:v>2.6129803611294307</c:v>
                </c:pt>
                <c:pt idx="131">
                  <c:v>2.6329757016762985</c:v>
                </c:pt>
                <c:pt idx="132">
                  <c:v>2.6519708394193744</c:v>
                </c:pt>
                <c:pt idx="133">
                  <c:v>2.669957386640565</c:v>
                </c:pt>
                <c:pt idx="134">
                  <c:v>2.6869274009869599</c:v>
                </c:pt>
                <c:pt idx="135">
                  <c:v>2.7028733889779493</c:v>
                </c:pt>
                <c:pt idx="136">
                  <c:v>2.7177883093141335</c:v>
                </c:pt>
                <c:pt idx="137">
                  <c:v>2.7316655759865656</c:v>
                </c:pt>
                <c:pt idx="138">
                  <c:v>2.7444990611849427</c:v>
                </c:pt>
                <c:pt idx="139">
                  <c:v>2.7562830980034789</c:v>
                </c:pt>
                <c:pt idx="140">
                  <c:v>2.7670124829432501</c:v>
                </c:pt>
                <c:pt idx="141">
                  <c:v>2.7766824782099104</c:v>
                </c:pt>
                <c:pt idx="142">
                  <c:v>2.7852888138057721</c:v>
                </c:pt>
                <c:pt idx="143">
                  <c:v>2.7928276894153137</c:v>
                </c:pt>
                <c:pt idx="144">
                  <c:v>2.7992957760832944</c:v>
                </c:pt>
                <c:pt idx="145">
                  <c:v>2.8046902176847262</c:v>
                </c:pt>
                <c:pt idx="146">
                  <c:v>2.8090086321860572</c:v>
                </c:pt>
                <c:pt idx="147">
                  <c:v>2.8122491126970117</c:v>
                </c:pt>
                <c:pt idx="148">
                  <c:v>2.8144102283126196</c:v>
                </c:pt>
                <c:pt idx="149">
                  <c:v>2.8154910247450626</c:v>
                </c:pt>
                <c:pt idx="150">
                  <c:v>2.8154910247450622</c:v>
                </c:pt>
                <c:pt idx="151">
                  <c:v>2.8144102283126182</c:v>
                </c:pt>
                <c:pt idx="152">
                  <c:v>2.8122491126970095</c:v>
                </c:pt>
                <c:pt idx="153">
                  <c:v>2.8090086321860541</c:v>
                </c:pt>
                <c:pt idx="154">
                  <c:v>2.804690217684723</c:v>
                </c:pt>
                <c:pt idx="155">
                  <c:v>2.7992957760832904</c:v>
                </c:pt>
                <c:pt idx="156">
                  <c:v>2.7928276894153088</c:v>
                </c:pt>
                <c:pt idx="157">
                  <c:v>2.7852888138057663</c:v>
                </c:pt>
                <c:pt idx="158">
                  <c:v>2.7766824782099038</c:v>
                </c:pt>
                <c:pt idx="159">
                  <c:v>2.767012482943243</c:v>
                </c:pt>
                <c:pt idx="160">
                  <c:v>2.7562830980034714</c:v>
                </c:pt>
                <c:pt idx="161">
                  <c:v>2.7444990611849338</c:v>
                </c:pt>
                <c:pt idx="162">
                  <c:v>2.7316655759865558</c:v>
                </c:pt>
                <c:pt idx="163">
                  <c:v>2.7177883093141237</c:v>
                </c:pt>
                <c:pt idx="164">
                  <c:v>2.7028733889779386</c:v>
                </c:pt>
                <c:pt idx="165">
                  <c:v>2.6869274009869484</c:v>
                </c:pt>
                <c:pt idx="166">
                  <c:v>2.6699573866405526</c:v>
                </c:pt>
                <c:pt idx="167">
                  <c:v>2.6519708394193611</c:v>
                </c:pt>
                <c:pt idx="168">
                  <c:v>2.6329757016762847</c:v>
                </c:pt>
                <c:pt idx="169">
                  <c:v>2.6129803611294165</c:v>
                </c:pt>
                <c:pt idx="170">
                  <c:v>2.5919936471582488</c:v>
                </c:pt>
                <c:pt idx="171">
                  <c:v>2.5700248269048722</c:v>
                </c:pt>
                <c:pt idx="172">
                  <c:v>2.5470836011818627</c:v>
                </c:pt>
                <c:pt idx="173">
                  <c:v>2.5231801001886778</c:v>
                </c:pt>
                <c:pt idx="174">
                  <c:v>2.4983248790384454</c:v>
                </c:pt>
                <c:pt idx="175">
                  <c:v>2.4725289130971215</c:v>
                </c:pt>
                <c:pt idx="176">
                  <c:v>2.4458035931370805</c:v>
                </c:pt>
                <c:pt idx="177">
                  <c:v>2.4181607203072679</c:v>
                </c:pt>
                <c:pt idx="178">
                  <c:v>2.3896125009221478</c:v>
                </c:pt>
                <c:pt idx="179">
                  <c:v>2.3601715410717339</c:v>
                </c:pt>
                <c:pt idx="180">
                  <c:v>2.3298508410550998</c:v>
                </c:pt>
                <c:pt idx="181">
                  <c:v>2.2986637896398103</c:v>
                </c:pt>
                <c:pt idx="182">
                  <c:v>2.2666241581498197</c:v>
                </c:pt>
                <c:pt idx="183">
                  <c:v>2.2337460943844412</c:v>
                </c:pt>
                <c:pt idx="184">
                  <c:v>2.2000441163710778</c:v>
                </c:pt>
                <c:pt idx="185">
                  <c:v>2.1655331059544709</c:v>
                </c:pt>
                <c:pt idx="186">
                  <c:v>2.1302283022252966</c:v>
                </c:pt>
                <c:pt idx="187">
                  <c:v>2.0941452947910104</c:v>
                </c:pt>
                <c:pt idx="188">
                  <c:v>2.0573000168919173</c:v>
                </c:pt>
                <c:pt idx="189">
                  <c:v>2.0197087383654999</c:v>
                </c:pt>
                <c:pt idx="190">
                  <c:v>1.9813880584621191</c:v>
                </c:pt>
                <c:pt idx="191">
                  <c:v>1.9423548985152492</c:v>
                </c:pt>
                <c:pt idx="192">
                  <c:v>1.9026264944694926</c:v>
                </c:pt>
                <c:pt idx="193">
                  <c:v>1.8622203892696771</c:v>
                </c:pt>
                <c:pt idx="194">
                  <c:v>1.8211544251143801</c:v>
                </c:pt>
                <c:pt idx="195">
                  <c:v>1.7794467355773183</c:v>
                </c:pt>
                <c:pt idx="196">
                  <c:v>1.7371157376000728</c:v>
                </c:pt>
                <c:pt idx="197">
                  <c:v>1.6941801233596832</c:v>
                </c:pt>
                <c:pt idx="198">
                  <c:v>1.6506588520147121</c:v>
                </c:pt>
                <c:pt idx="199">
                  <c:v>1.6065711413334105</c:v>
                </c:pt>
                <c:pt idx="200">
                  <c:v>1.5619364592076965</c:v>
                </c:pt>
                <c:pt idx="201">
                  <c:v>1.5167745150566789</c:v>
                </c:pt>
                <c:pt idx="202">
                  <c:v>1.4711052511235341</c:v>
                </c:pt>
                <c:pt idx="203">
                  <c:v>1.4249488336695726</c:v>
                </c:pt>
                <c:pt idx="204">
                  <c:v>1.3783256440693861</c:v>
                </c:pt>
                <c:pt idx="205">
                  <c:v>1.331256269811006</c:v>
                </c:pt>
                <c:pt idx="206">
                  <c:v>1.2837614954050474</c:v>
                </c:pt>
                <c:pt idx="207">
                  <c:v>1.2358622932068553</c:v>
                </c:pt>
                <c:pt idx="208">
                  <c:v>1.1875798141557032</c:v>
                </c:pt>
                <c:pt idx="209">
                  <c:v>1.1389353784351328</c:v>
                </c:pt>
                <c:pt idx="210">
                  <c:v>1.0899504660585615</c:v>
                </c:pt>
                <c:pt idx="211">
                  <c:v>1.0406467073843135</c:v>
                </c:pt>
                <c:pt idx="212">
                  <c:v>0.99104587356426133</c:v>
                </c:pt>
                <c:pt idx="213">
                  <c:v>0.9411698669302998</c:v>
                </c:pt>
                <c:pt idx="214">
                  <c:v>0.89104071132289353</c:v>
                </c:pt>
                <c:pt idx="215">
                  <c:v>0.84068054236596146</c:v>
                </c:pt>
                <c:pt idx="216">
                  <c:v>0.79011159769242023</c:v>
                </c:pt>
                <c:pt idx="217">
                  <c:v>0.73935620712466399</c:v>
                </c:pt>
                <c:pt idx="218">
                  <c:v>0.68843678281434462</c:v>
                </c:pt>
                <c:pt idx="219">
                  <c:v>0.63737580934579741</c:v>
                </c:pt>
                <c:pt idx="220">
                  <c:v>0.58619583380748097</c:v>
                </c:pt>
                <c:pt idx="221">
                  <c:v>0.53491945583581801</c:v>
                </c:pt>
                <c:pt idx="222">
                  <c:v>0.48356931763583166</c:v>
                </c:pt>
                <c:pt idx="223">
                  <c:v>0.43216809398298583</c:v>
                </c:pt>
                <c:pt idx="224">
                  <c:v>0.38073848221064205</c:v>
                </c:pt>
                <c:pt idx="225">
                  <c:v>0.32930319218755622</c:v>
                </c:pt>
                <c:pt idx="226">
                  <c:v>0.27788493628984018</c:v>
                </c:pt>
                <c:pt idx="227">
                  <c:v>0.22650641937181529</c:v>
                </c:pt>
                <c:pt idx="228">
                  <c:v>0.17519032874018825</c:v>
                </c:pt>
                <c:pt idx="229">
                  <c:v>0.12395932413597513</c:v>
                </c:pt>
                <c:pt idx="230">
                  <c:v>7.2836027728597486E-2</c:v>
                </c:pt>
                <c:pt idx="231">
                  <c:v>2.1843014126569194E-2</c:v>
                </c:pt>
                <c:pt idx="232">
                  <c:v>-2.8997199590814871E-2</c:v>
                </c:pt>
                <c:pt idx="233">
                  <c:v>-7.9662163816387577E-2</c:v>
                </c:pt>
                <c:pt idx="234">
                  <c:v>-0.13012950632822395</c:v>
                </c:pt>
                <c:pt idx="235">
                  <c:v>-0.18037694216858435</c:v>
                </c:pt>
                <c:pt idx="236">
                  <c:v>-0.23038228348432488</c:v>
                </c:pt>
                <c:pt idx="237">
                  <c:v>-0.28012344932442812</c:v>
                </c:pt>
                <c:pt idx="238">
                  <c:v>-0.32957847539033014</c:v>
                </c:pt>
                <c:pt idx="239">
                  <c:v>-0.378725523734736</c:v>
                </c:pt>
                <c:pt idx="240">
                  <c:v>-0.42754289240464283</c:v>
                </c:pt>
                <c:pt idx="241">
                  <c:v>-0.47600902502431108</c:v>
                </c:pt>
                <c:pt idx="242">
                  <c:v>-0.52410252031395088</c:v>
                </c:pt>
                <c:pt idx="243">
                  <c:v>-0.57180214153993358</c:v>
                </c:pt>
                <c:pt idx="244">
                  <c:v>-0.61908682589232322</c:v>
                </c:pt>
                <c:pt idx="245">
                  <c:v>-0.66593569378562767</c:v>
                </c:pt>
                <c:pt idx="246">
                  <c:v>-0.71232805807863497</c:v>
                </c:pt>
                <c:pt idx="247">
                  <c:v>-0.75824343320927146</c:v>
                </c:pt>
                <c:pt idx="248">
                  <c:v>-0.80366154424045011</c:v>
                </c:pt>
                <c:pt idx="249">
                  <c:v>-0.84856233581291141</c:v>
                </c:pt>
                <c:pt idx="250">
                  <c:v>-0.89292598100110621</c:v>
                </c:pt>
                <c:pt idx="251">
                  <c:v>-0.9367328900682067</c:v>
                </c:pt>
                <c:pt idx="252">
                  <c:v>-0.97996371911638358</c:v>
                </c:pt>
                <c:pt idx="253">
                  <c:v>-1.0225993786285268</c:v>
                </c:pt>
                <c:pt idx="254">
                  <c:v>-1.064621041897639</c:v>
                </c:pt>
                <c:pt idx="255">
                  <c:v>-1.1060101533401778</c:v>
                </c:pt>
                <c:pt idx="256">
                  <c:v>-1.1467484366896818</c:v>
                </c:pt>
                <c:pt idx="257">
                  <c:v>-1.1868179030670536</c:v>
                </c:pt>
                <c:pt idx="258">
                  <c:v>-1.2262008589239417</c:v>
                </c:pt>
                <c:pt idx="259">
                  <c:v>-1.2648799138557156</c:v>
                </c:pt>
                <c:pt idx="260">
                  <c:v>-1.3028379882805776</c:v>
                </c:pt>
                <c:pt idx="261">
                  <c:v>-1.3400583209814245</c:v>
                </c:pt>
                <c:pt idx="262">
                  <c:v>-1.3765244765071309</c:v>
                </c:pt>
                <c:pt idx="263">
                  <c:v>-1.4122203524299808</c:v>
                </c:pt>
                <c:pt idx="264">
                  <c:v>-1.4471301864560471</c:v>
                </c:pt>
                <c:pt idx="265">
                  <c:v>-1.4812385633853751</c:v>
                </c:pt>
                <c:pt idx="266">
                  <c:v>-1.5145304219189031</c:v>
                </c:pt>
                <c:pt idx="267">
                  <c:v>-1.5469910613091069</c:v>
                </c:pt>
                <c:pt idx="268">
                  <c:v>-1.5786061478514357</c:v>
                </c:pt>
                <c:pt idx="269">
                  <c:v>-1.6093617212136739</c:v>
                </c:pt>
                <c:pt idx="270">
                  <c:v>-1.6392442006004293</c:v>
                </c:pt>
                <c:pt idx="271">
                  <c:v>-1.6682403907500296</c:v>
                </c:pt>
                <c:pt idx="272">
                  <c:v>-1.6963374877611832</c:v>
                </c:pt>
                <c:pt idx="273">
                  <c:v>-1.7235230847468141</c:v>
                </c:pt>
                <c:pt idx="274">
                  <c:v>-1.7497851773125999</c:v>
                </c:pt>
                <c:pt idx="275">
                  <c:v>-1.7751121688577713</c:v>
                </c:pt>
                <c:pt idx="276">
                  <c:v>-1.799492875695845</c:v>
                </c:pt>
                <c:pt idx="277">
                  <c:v>-1.8229165319930276</c:v>
                </c:pt>
                <c:pt idx="278">
                  <c:v>-1.8453727945221003</c:v>
                </c:pt>
                <c:pt idx="279">
                  <c:v>-1.8668517472296999</c:v>
                </c:pt>
                <c:pt idx="280">
                  <c:v>-1.8873439056149683</c:v>
                </c:pt>
                <c:pt idx="281">
                  <c:v>-1.90684022091764</c:v>
                </c:pt>
                <c:pt idx="282">
                  <c:v>-1.9253320841137214</c:v>
                </c:pt>
                <c:pt idx="283">
                  <c:v>-1.9428113297169918</c:v>
                </c:pt>
                <c:pt idx="284">
                  <c:v>-1.9592702393846539</c:v>
                </c:pt>
                <c:pt idx="285">
                  <c:v>-1.9747015453255354</c:v>
                </c:pt>
                <c:pt idx="286">
                  <c:v>-1.9890984335093425</c:v>
                </c:pt>
                <c:pt idx="287">
                  <c:v>-2.0024545466755419</c:v>
                </c:pt>
                <c:pt idx="288">
                  <c:v>-2.0147639871405487</c:v>
                </c:pt>
                <c:pt idx="289">
                  <c:v>-2.0260213194019796</c:v>
                </c:pt>
                <c:pt idx="290">
                  <c:v>-2.0362215725388135</c:v>
                </c:pt>
                <c:pt idx="291">
                  <c:v>-2.0453602424064146</c:v>
                </c:pt>
                <c:pt idx="292">
                  <c:v>-2.0534332936254338</c:v>
                </c:pt>
                <c:pt idx="293">
                  <c:v>-2.0604371613637182</c:v>
                </c:pt>
                <c:pt idx="294">
                  <c:v>-2.0663687529104413</c:v>
                </c:pt>
                <c:pt idx="295">
                  <c:v>-2.0712254490417572</c:v>
                </c:pt>
                <c:pt idx="296">
                  <c:v>-2.0750051051773761</c:v>
                </c:pt>
                <c:pt idx="297">
                  <c:v>-2.0777060523275499</c:v>
                </c:pt>
                <c:pt idx="298">
                  <c:v>-2.0793270978300522</c:v>
                </c:pt>
                <c:pt idx="299">
                  <c:v>-2.0798675258768231</c:v>
                </c:pt>
              </c:numCache>
            </c:numRef>
          </c:xVal>
          <c:yVal>
            <c:numRef>
              <c:f>XLSTAT_20220714_135000_1_HID!ycircle524896611</c:f>
              <c:numCache>
                <c:formatCode>General</c:formatCode>
                <c:ptCount val="300"/>
                <c:pt idx="0">
                  <c:v>6.1442423258794086E-2</c:v>
                </c:pt>
                <c:pt idx="1">
                  <c:v>1.0009262604223593E-2</c:v>
                </c:pt>
                <c:pt idx="2">
                  <c:v>-4.1401186614504419E-2</c:v>
                </c:pt>
                <c:pt idx="3">
                  <c:v>-9.2766222990278147E-2</c:v>
                </c:pt>
                <c:pt idx="4">
                  <c:v>-0.14406316516901888</c:v>
                </c:pt>
                <c:pt idx="5">
                  <c:v>-0.19526936186512828</c:v>
                </c:pt>
                <c:pt idx="6">
                  <c:v>-0.24636220186365876</c:v>
                </c:pt>
                <c:pt idx="7">
                  <c:v>-0.29731912400478788</c:v>
                </c:pt>
                <c:pt idx="8">
                  <c:v>-0.34811762714619626</c:v>
                </c:pt>
                <c:pt idx="9">
                  <c:v>-0.39873528009893183</c:v>
                </c:pt>
                <c:pt idx="10">
                  <c:v>-0.44914973153239568</c:v>
                </c:pt>
                <c:pt idx="11">
                  <c:v>-0.49933871984405953</c:v>
                </c:pt>
                <c:pt idx="12">
                  <c:v>-0.54928008298956277</c:v>
                </c:pt>
                <c:pt idx="13">
                  <c:v>-0.59895176826884711</c:v>
                </c:pt>
                <c:pt idx="14">
                  <c:v>-0.64833184206400796</c:v>
                </c:pt>
                <c:pt idx="15">
                  <c:v>-0.69739849952456334</c:v>
                </c:pt>
                <c:pt idx="16">
                  <c:v>-0.74613007419586153</c:v>
                </c:pt>
                <c:pt idx="17">
                  <c:v>-0.7945050475863773</c:v>
                </c:pt>
                <c:pt idx="18">
                  <c:v>-0.84250205866967287</c:v>
                </c:pt>
                <c:pt idx="19">
                  <c:v>-0.89009991331682448</c:v>
                </c:pt>
                <c:pt idx="20">
                  <c:v>-0.9372775936551544</c:v>
                </c:pt>
                <c:pt idx="21">
                  <c:v>-0.98401426734913122</c:v>
                </c:pt>
                <c:pt idx="22">
                  <c:v>-1.0302892967993427</c:v>
                </c:pt>
                <c:pt idx="23">
                  <c:v>-1.0760822482554777</c:v>
                </c:pt>
                <c:pt idx="24">
                  <c:v>-1.1213729008392996</c:v>
                </c:pt>
                <c:pt idx="25">
                  <c:v>-1.1661412554736101</c:v>
                </c:pt>
                <c:pt idx="26">
                  <c:v>-1.2103675437132837</c:v>
                </c:pt>
                <c:pt idx="27">
                  <c:v>-1.2540322364744538</c:v>
                </c:pt>
                <c:pt idx="28">
                  <c:v>-1.2971160526580094</c:v>
                </c:pt>
                <c:pt idx="29">
                  <c:v>-1.3395999676635819</c:v>
                </c:pt>
                <c:pt idx="30">
                  <c:v>-1.3814652217902763</c:v>
                </c:pt>
                <c:pt idx="31">
                  <c:v>-1.4226933285204251</c:v>
                </c:pt>
                <c:pt idx="32">
                  <c:v>-1.4632660826827151</c:v>
                </c:pt>
                <c:pt idx="33">
                  <c:v>-1.5031655684910772</c:v>
                </c:pt>
                <c:pt idx="34">
                  <c:v>-1.5423741674557949</c:v>
                </c:pt>
                <c:pt idx="35">
                  <c:v>-1.5808745661633334</c:v>
                </c:pt>
                <c:pt idx="36">
                  <c:v>-1.6186497639214534</c:v>
                </c:pt>
                <c:pt idx="37">
                  <c:v>-1.6556830802662403</c:v>
                </c:pt>
                <c:pt idx="38">
                  <c:v>-1.6919581623277262</c:v>
                </c:pt>
                <c:pt idx="39">
                  <c:v>-1.7274589920508583</c:v>
                </c:pt>
                <c:pt idx="40">
                  <c:v>-1.7621698932686203</c:v>
                </c:pt>
                <c:pt idx="41">
                  <c:v>-1.7960755386241856</c:v>
                </c:pt>
                <c:pt idx="42">
                  <c:v>-1.8291609563390483</c:v>
                </c:pt>
                <c:pt idx="43">
                  <c:v>-1.8614115368241377</c:v>
                </c:pt>
                <c:pt idx="44">
                  <c:v>-1.8928130391310032</c:v>
                </c:pt>
                <c:pt idx="45">
                  <c:v>-1.923351597240214</c:v>
                </c:pt>
                <c:pt idx="46">
                  <c:v>-1.9530137261842049</c:v>
                </c:pt>
                <c:pt idx="47">
                  <c:v>-1.9817863280018566</c:v>
                </c:pt>
                <c:pt idx="48">
                  <c:v>-2.009656697522189</c:v>
                </c:pt>
                <c:pt idx="49">
                  <c:v>-2.0366125279746043</c:v>
                </c:pt>
                <c:pt idx="50">
                  <c:v>-2.0626419164232122</c:v>
                </c:pt>
                <c:pt idx="51">
                  <c:v>-2.0877333690228315</c:v>
                </c:pt>
                <c:pt idx="52">
                  <c:v>-2.1118758060943472</c:v>
                </c:pt>
                <c:pt idx="53">
                  <c:v>-2.135058567017186</c:v>
                </c:pt>
                <c:pt idx="54">
                  <c:v>-2.1572714149367447</c:v>
                </c:pt>
                <c:pt idx="55">
                  <c:v>-2.1785045412847013</c:v>
                </c:pt>
                <c:pt idx="56">
                  <c:v>-2.1987485701101956</c:v>
                </c:pt>
                <c:pt idx="57">
                  <c:v>-2.2179945622199915</c:v>
                </c:pt>
                <c:pt idx="58">
                  <c:v>-2.2362340191257708</c:v>
                </c:pt>
                <c:pt idx="59">
                  <c:v>-2.2534588867968246</c:v>
                </c:pt>
                <c:pt idx="60">
                  <c:v>-2.2696615592164897</c:v>
                </c:pt>
                <c:pt idx="61">
                  <c:v>-2.2848348817407489</c:v>
                </c:pt>
                <c:pt idx="62">
                  <c:v>-2.2989721542575223</c:v>
                </c:pt>
                <c:pt idx="63">
                  <c:v>-2.3120671341452472</c:v>
                </c:pt>
                <c:pt idx="64">
                  <c:v>-2.3241140390294444</c:v>
                </c:pt>
                <c:pt idx="65">
                  <c:v>-2.3351075493360498</c:v>
                </c:pt>
                <c:pt idx="66">
                  <c:v>-2.3450428106403924</c:v>
                </c:pt>
                <c:pt idx="67">
                  <c:v>-2.3539154358107703</c:v>
                </c:pt>
                <c:pt idx="68">
                  <c:v>-2.3617215069456816</c:v>
                </c:pt>
                <c:pt idx="69">
                  <c:v>-2.3684575771038636</c:v>
                </c:pt>
                <c:pt idx="70">
                  <c:v>-2.3741206718263621</c:v>
                </c:pt>
                <c:pt idx="71">
                  <c:v>-2.3787082904499708</c:v>
                </c:pt>
                <c:pt idx="72">
                  <c:v>-2.3822184072114525</c:v>
                </c:pt>
                <c:pt idx="73">
                  <c:v>-2.3846494721420579</c:v>
                </c:pt>
                <c:pt idx="74">
                  <c:v>-2.3860004117519522</c:v>
                </c:pt>
                <c:pt idx="75">
                  <c:v>-2.3862706295042337</c:v>
                </c:pt>
                <c:pt idx="76">
                  <c:v>-2.38546000607835</c:v>
                </c:pt>
                <c:pt idx="77">
                  <c:v>-2.3835688994227855</c:v>
                </c:pt>
                <c:pt idx="78">
                  <c:v>-2.3805981445970033</c:v>
                </c:pt>
                <c:pt idx="79">
                  <c:v>-2.3765490534027034</c:v>
                </c:pt>
                <c:pt idx="80">
                  <c:v>-2.3714234138045716</c:v>
                </c:pt>
                <c:pt idx="81">
                  <c:v>-2.3652234891407611</c:v>
                </c:pt>
                <c:pt idx="82">
                  <c:v>-2.3579520171234685</c:v>
                </c:pt>
                <c:pt idx="83">
                  <c:v>-2.3496122086300368</c:v>
                </c:pt>
                <c:pt idx="84">
                  <c:v>-2.3402077462851207</c:v>
                </c:pt>
                <c:pt idx="85">
                  <c:v>-2.3297427828345465</c:v>
                </c:pt>
                <c:pt idx="86">
                  <c:v>-2.3182219393115719</c:v>
                </c:pt>
                <c:pt idx="87">
                  <c:v>-2.3056503029963729</c:v>
                </c:pt>
                <c:pt idx="88">
                  <c:v>-2.292033425169639</c:v>
                </c:pt>
                <c:pt idx="89">
                  <c:v>-2.2773773186612889</c:v>
                </c:pt>
                <c:pt idx="90">
                  <c:v>-2.2616884551953698</c:v>
                </c:pt>
                <c:pt idx="91">
                  <c:v>-2.2449737625323287</c:v>
                </c:pt>
                <c:pt idx="92">
                  <c:v>-2.2272406214099081</c:v>
                </c:pt>
                <c:pt idx="93">
                  <c:v>-2.2084968622840191</c:v>
                </c:pt>
                <c:pt idx="94">
                  <c:v>-2.1887507618710331</c:v>
                </c:pt>
                <c:pt idx="95">
                  <c:v>-2.1680110394930181</c:v>
                </c:pt>
                <c:pt idx="96">
                  <c:v>-2.1462868532275285</c:v>
                </c:pt>
                <c:pt idx="97">
                  <c:v>-2.1235877958636578</c:v>
                </c:pt>
                <c:pt idx="98">
                  <c:v>-2.0999238906661342</c:v>
                </c:pt>
                <c:pt idx="99">
                  <c:v>-2.0753055869493267</c:v>
                </c:pt>
                <c:pt idx="100">
                  <c:v>-2.0497437554631226</c:v>
                </c:pt>
                <c:pt idx="101">
                  <c:v>-2.0232496835927116</c:v>
                </c:pt>
                <c:pt idx="102">
                  <c:v>-1.9958350703743928</c:v>
                </c:pt>
                <c:pt idx="103">
                  <c:v>-1.9675120213296118</c:v>
                </c:pt>
                <c:pt idx="104">
                  <c:v>-1.9382930431194985</c:v>
                </c:pt>
                <c:pt idx="105">
                  <c:v>-1.908191038022284</c:v>
                </c:pt>
                <c:pt idx="106">
                  <c:v>-1.877219298236013</c:v>
                </c:pt>
                <c:pt idx="107">
                  <c:v>-1.8453915000090855</c:v>
                </c:pt>
                <c:pt idx="108">
                  <c:v>-1.8127216976012079</c:v>
                </c:pt>
                <c:pt idx="109">
                  <c:v>-1.779224317077432</c:v>
                </c:pt>
                <c:pt idx="110">
                  <c:v>-1.7449141499380074</c:v>
                </c:pt>
                <c:pt idx="111">
                  <c:v>-1.7098063465868722</c:v>
                </c:pt>
                <c:pt idx="112">
                  <c:v>-1.6739164096416612</c:v>
                </c:pt>
                <c:pt idx="113">
                  <c:v>-1.6372601870881862</c:v>
                </c:pt>
                <c:pt idx="114">
                  <c:v>-1.5998538652824126</c:v>
                </c:pt>
                <c:pt idx="115">
                  <c:v>-1.5617139618030185</c:v>
                </c:pt>
                <c:pt idx="116">
                  <c:v>-1.5228573181576981</c:v>
                </c:pt>
                <c:pt idx="117">
                  <c:v>-1.4833010923464265</c:v>
                </c:pt>
                <c:pt idx="118">
                  <c:v>-1.4430627512849683</c:v>
                </c:pt>
                <c:pt idx="119">
                  <c:v>-1.4021600630919813</c:v>
                </c:pt>
                <c:pt idx="120">
                  <c:v>-1.3606110892431131</c:v>
                </c:pt>
                <c:pt idx="121">
                  <c:v>-1.3184341765955654</c:v>
                </c:pt>
                <c:pt idx="122">
                  <c:v>-1.2756479492866328</c:v>
                </c:pt>
                <c:pt idx="123">
                  <c:v>-1.2322713005098147</c:v>
                </c:pt>
                <c:pt idx="124">
                  <c:v>-1.1883233841721079</c:v>
                </c:pt>
                <c:pt idx="125">
                  <c:v>-1.1438236064361833</c:v>
                </c:pt>
                <c:pt idx="126">
                  <c:v>-1.0987916171511687</c:v>
                </c:pt>
                <c:pt idx="127">
                  <c:v>-1.0532473011758308</c:v>
                </c:pt>
                <c:pt idx="128">
                  <c:v>-1.0072107695979788</c:v>
                </c:pt>
                <c:pt idx="129">
                  <c:v>-0.96070235085397671</c:v>
                </c:pt>
                <c:pt idx="130">
                  <c:v>-0.91374258175227607</c:v>
                </c:pt>
                <c:pt idx="131">
                  <c:v>-0.86635219840494104</c:v>
                </c:pt>
                <c:pt idx="132">
                  <c:v>-0.81855212707116387</c:v>
                </c:pt>
                <c:pt idx="133">
                  <c:v>-0.77036347491681878</c:v>
                </c:pt>
                <c:pt idx="134">
                  <c:v>-0.72180752069413101</c:v>
                </c:pt>
                <c:pt idx="135">
                  <c:v>-0.67290570534557959</c:v>
                </c:pt>
                <c:pt idx="136">
                  <c:v>-0.62367962253618103</c:v>
                </c:pt>
                <c:pt idx="137">
                  <c:v>-0.57415100911833128</c:v>
                </c:pt>
                <c:pt idx="138">
                  <c:v>-0.52434173553342911</c:v>
                </c:pt>
                <c:pt idx="139">
                  <c:v>-0.47427379615450149</c:v>
                </c:pt>
                <c:pt idx="140">
                  <c:v>-0.42396929957410812</c:v>
                </c:pt>
                <c:pt idx="141">
                  <c:v>-0.37345045884180939</c:v>
                </c:pt>
                <c:pt idx="142">
                  <c:v>-0.32273958165550937</c:v>
                </c:pt>
                <c:pt idx="143">
                  <c:v>-0.27185906051100411</c:v>
                </c:pt>
                <c:pt idx="144">
                  <c:v>-0.22083136281408577</c:v>
                </c:pt>
                <c:pt idx="145">
                  <c:v>-0.1696790209595691</c:v>
                </c:pt>
                <c:pt idx="146">
                  <c:v>-0.1184246223816198</c:v>
                </c:pt>
                <c:pt idx="147">
                  <c:v>-6.7090799579779647E-2</c:v>
                </c:pt>
                <c:pt idx="148">
                  <c:v>-1.5700220125091945E-2</c:v>
                </c:pt>
                <c:pt idx="149">
                  <c:v>3.572442334926007E-2</c:v>
                </c:pt>
                <c:pt idx="150">
                  <c:v>8.7160423168379797E-2</c:v>
                </c:pt>
                <c:pt idx="151">
                  <c:v>0.13858506664273179</c:v>
                </c:pt>
                <c:pt idx="152">
                  <c:v>0.18997564609741949</c:v>
                </c:pt>
                <c:pt idx="153">
                  <c:v>0.24130946889925955</c:v>
                </c:pt>
                <c:pt idx="154">
                  <c:v>0.29256386747720881</c:v>
                </c:pt>
                <c:pt idx="155">
                  <c:v>0.34371620933172542</c:v>
                </c:pt>
                <c:pt idx="156">
                  <c:v>0.39474390702864365</c:v>
                </c:pt>
                <c:pt idx="157">
                  <c:v>0.44562442817314885</c:v>
                </c:pt>
                <c:pt idx="158">
                  <c:v>0.4963353053594487</c:v>
                </c:pt>
                <c:pt idx="159">
                  <c:v>0.54685414609174732</c:v>
                </c:pt>
                <c:pt idx="160">
                  <c:v>0.59715864267214058</c:v>
                </c:pt>
                <c:pt idx="161">
                  <c:v>0.64722658205106798</c:v>
                </c:pt>
                <c:pt idx="162">
                  <c:v>0.69703585563596993</c:v>
                </c:pt>
                <c:pt idx="163">
                  <c:v>0.74656446905381957</c:v>
                </c:pt>
                <c:pt idx="164">
                  <c:v>0.7957905518632179</c:v>
                </c:pt>
                <c:pt idx="165">
                  <c:v>0.84469236721176899</c:v>
                </c:pt>
                <c:pt idx="166">
                  <c:v>0.89324832143445643</c:v>
                </c:pt>
                <c:pt idx="167">
                  <c:v>0.9414369735888013</c:v>
                </c:pt>
                <c:pt idx="168">
                  <c:v>0.98923704492257825</c:v>
                </c:pt>
                <c:pt idx="169">
                  <c:v>1.0366274282699128</c:v>
                </c:pt>
                <c:pt idx="170">
                  <c:v>1.0835871973716131</c:v>
                </c:pt>
                <c:pt idx="171">
                  <c:v>1.130095616115615</c:v>
                </c:pt>
                <c:pt idx="172">
                  <c:v>1.1761321476934667</c:v>
                </c:pt>
                <c:pt idx="173">
                  <c:v>1.2216764636688044</c:v>
                </c:pt>
                <c:pt idx="174">
                  <c:v>1.2667084529538184</c:v>
                </c:pt>
                <c:pt idx="175">
                  <c:v>1.3112082306897428</c:v>
                </c:pt>
                <c:pt idx="176">
                  <c:v>1.3551561470274491</c:v>
                </c:pt>
                <c:pt idx="177">
                  <c:v>1.398532795804267</c:v>
                </c:pt>
                <c:pt idx="178">
                  <c:v>1.441319023113198</c:v>
                </c:pt>
                <c:pt idx="179">
                  <c:v>1.4834959357607462</c:v>
                </c:pt>
                <c:pt idx="180">
                  <c:v>1.5250449096096139</c:v>
                </c:pt>
                <c:pt idx="181">
                  <c:v>1.5659475978026007</c:v>
                </c:pt>
                <c:pt idx="182">
                  <c:v>1.6061859388640582</c:v>
                </c:pt>
                <c:pt idx="183">
                  <c:v>1.6457421646753294</c:v>
                </c:pt>
                <c:pt idx="184">
                  <c:v>1.6845988083206493</c:v>
                </c:pt>
                <c:pt idx="185">
                  <c:v>1.7227387118000428</c:v>
                </c:pt>
                <c:pt idx="186">
                  <c:v>1.7601450336058162</c:v>
                </c:pt>
                <c:pt idx="187">
                  <c:v>1.7968012561592905</c:v>
                </c:pt>
                <c:pt idx="188">
                  <c:v>1.8326911931045009</c:v>
                </c:pt>
                <c:pt idx="189">
                  <c:v>1.8677989964556356</c:v>
                </c:pt>
                <c:pt idx="190">
                  <c:v>1.9021091635950595</c:v>
                </c:pt>
                <c:pt idx="191">
                  <c:v>1.9356065441188344</c:v>
                </c:pt>
                <c:pt idx="192">
                  <c:v>1.9682763465267112</c:v>
                </c:pt>
                <c:pt idx="193">
                  <c:v>2.0001041447536387</c:v>
                </c:pt>
                <c:pt idx="194">
                  <c:v>2.0310758845399093</c:v>
                </c:pt>
                <c:pt idx="195">
                  <c:v>2.0611778896371229</c:v>
                </c:pt>
                <c:pt idx="196">
                  <c:v>2.0903968678472351</c:v>
                </c:pt>
                <c:pt idx="197">
                  <c:v>2.1187199168920166</c:v>
                </c:pt>
                <c:pt idx="198">
                  <c:v>2.1461345301103338</c:v>
                </c:pt>
                <c:pt idx="199">
                  <c:v>2.1726286019807444</c:v>
                </c:pt>
                <c:pt idx="200">
                  <c:v>2.1981904334669475</c:v>
                </c:pt>
                <c:pt idx="201">
                  <c:v>2.2228087371837546</c:v>
                </c:pt>
                <c:pt idx="202">
                  <c:v>2.2464726423812778</c:v>
                </c:pt>
                <c:pt idx="203">
                  <c:v>2.2691716997451472</c:v>
                </c:pt>
                <c:pt idx="204">
                  <c:v>2.2908958860106368</c:v>
                </c:pt>
                <c:pt idx="205">
                  <c:v>2.3116356083886513</c:v>
                </c:pt>
                <c:pt idx="206">
                  <c:v>2.331381708801636</c:v>
                </c:pt>
                <c:pt idx="207">
                  <c:v>2.3501254679275245</c:v>
                </c:pt>
                <c:pt idx="208">
                  <c:v>2.3678586090499443</c:v>
                </c:pt>
                <c:pt idx="209">
                  <c:v>2.3845733017129844</c:v>
                </c:pt>
                <c:pt idx="210">
                  <c:v>2.4002621651789031</c:v>
                </c:pt>
                <c:pt idx="211">
                  <c:v>2.4149182716872528</c:v>
                </c:pt>
                <c:pt idx="212">
                  <c:v>2.4285351495139853</c:v>
                </c:pt>
                <c:pt idx="213">
                  <c:v>2.4411067858291844</c:v>
                </c:pt>
                <c:pt idx="214">
                  <c:v>2.4526276293521576</c:v>
                </c:pt>
                <c:pt idx="215">
                  <c:v>2.4630925928027314</c:v>
                </c:pt>
                <c:pt idx="216">
                  <c:v>2.4724970551476462</c:v>
                </c:pt>
                <c:pt idx="217">
                  <c:v>2.4808368636410778</c:v>
                </c:pt>
                <c:pt idx="218">
                  <c:v>2.4881083356583691</c:v>
                </c:pt>
                <c:pt idx="219">
                  <c:v>2.4943082603221791</c:v>
                </c:pt>
                <c:pt idx="220">
                  <c:v>2.4994338999203101</c:v>
                </c:pt>
                <c:pt idx="221">
                  <c:v>2.503482991114609</c:v>
                </c:pt>
                <c:pt idx="222">
                  <c:v>2.5064537459403908</c:v>
                </c:pt>
                <c:pt idx="223">
                  <c:v>2.5083448525959544</c:v>
                </c:pt>
                <c:pt idx="224">
                  <c:v>2.5091554760218377</c:v>
                </c:pt>
                <c:pt idx="225">
                  <c:v>2.5088852582695553</c:v>
                </c:pt>
                <c:pt idx="226">
                  <c:v>2.5075343186596601</c:v>
                </c:pt>
                <c:pt idx="227">
                  <c:v>2.5051032537290538</c:v>
                </c:pt>
                <c:pt idx="228">
                  <c:v>2.5015931369675717</c:v>
                </c:pt>
                <c:pt idx="229">
                  <c:v>2.4970055183439621</c:v>
                </c:pt>
                <c:pt idx="230">
                  <c:v>2.4913424236214627</c:v>
                </c:pt>
                <c:pt idx="231">
                  <c:v>2.4846063534632798</c:v>
                </c:pt>
                <c:pt idx="232">
                  <c:v>2.4768002823283677</c:v>
                </c:pt>
                <c:pt idx="233">
                  <c:v>2.4679276571579893</c:v>
                </c:pt>
                <c:pt idx="234">
                  <c:v>2.4579923958536458</c:v>
                </c:pt>
                <c:pt idx="235">
                  <c:v>2.4469988855470395</c:v>
                </c:pt>
                <c:pt idx="236">
                  <c:v>2.4349519806628424</c:v>
                </c:pt>
                <c:pt idx="237">
                  <c:v>2.4218570007751166</c:v>
                </c:pt>
                <c:pt idx="238">
                  <c:v>2.4077197282583418</c:v>
                </c:pt>
                <c:pt idx="239">
                  <c:v>2.3925464057340817</c:v>
                </c:pt>
                <c:pt idx="240">
                  <c:v>2.3763437333144162</c:v>
                </c:pt>
                <c:pt idx="241">
                  <c:v>2.3591188656433615</c:v>
                </c:pt>
                <c:pt idx="242">
                  <c:v>2.3408794087375826</c:v>
                </c:pt>
                <c:pt idx="243">
                  <c:v>2.3216334166277854</c:v>
                </c:pt>
                <c:pt idx="244">
                  <c:v>2.3013893878022906</c:v>
                </c:pt>
                <c:pt idx="245">
                  <c:v>2.2801562614543336</c:v>
                </c:pt>
                <c:pt idx="246">
                  <c:v>2.2579434135347736</c:v>
                </c:pt>
                <c:pt idx="247">
                  <c:v>2.2347606526119344</c:v>
                </c:pt>
                <c:pt idx="248">
                  <c:v>2.2106182155404182</c:v>
                </c:pt>
                <c:pt idx="249">
                  <c:v>2.185526762940798</c:v>
                </c:pt>
                <c:pt idx="250">
                  <c:v>2.1594973744921893</c:v>
                </c:pt>
                <c:pt idx="251">
                  <c:v>2.1325415440397735</c:v>
                </c:pt>
                <c:pt idx="252">
                  <c:v>2.1046711745194404</c:v>
                </c:pt>
                <c:pt idx="253">
                  <c:v>2.0758985727017882</c:v>
                </c:pt>
                <c:pt idx="254">
                  <c:v>2.0462364437577971</c:v>
                </c:pt>
                <c:pt idx="255">
                  <c:v>2.0156978856485854</c:v>
                </c:pt>
                <c:pt idx="256">
                  <c:v>1.9842963833417195</c:v>
                </c:pt>
                <c:pt idx="257">
                  <c:v>1.9520458028566294</c:v>
                </c:pt>
                <c:pt idx="258">
                  <c:v>1.918960385141766</c:v>
                </c:pt>
                <c:pt idx="259">
                  <c:v>1.8850547397862003</c:v>
                </c:pt>
                <c:pt idx="260">
                  <c:v>1.8503438385684379</c:v>
                </c:pt>
                <c:pt idx="261">
                  <c:v>1.8148430088453051</c:v>
                </c:pt>
                <c:pt idx="262">
                  <c:v>1.7785679267838188</c:v>
                </c:pt>
                <c:pt idx="263">
                  <c:v>1.7415346104390315</c:v>
                </c:pt>
                <c:pt idx="264">
                  <c:v>1.7037594126809108</c:v>
                </c:pt>
                <c:pt idx="265">
                  <c:v>1.6652590139733718</c:v>
                </c:pt>
                <c:pt idx="266">
                  <c:v>1.626050415008653</c:v>
                </c:pt>
                <c:pt idx="267">
                  <c:v>1.58615092920029</c:v>
                </c:pt>
                <c:pt idx="268">
                  <c:v>1.5455781750379998</c:v>
                </c:pt>
                <c:pt idx="269">
                  <c:v>1.5043500683078506</c:v>
                </c:pt>
                <c:pt idx="270">
                  <c:v>1.4624848141811557</c:v>
                </c:pt>
                <c:pt idx="271">
                  <c:v>1.4200008991755844</c:v>
                </c:pt>
                <c:pt idx="272">
                  <c:v>1.3769170829920285</c:v>
                </c:pt>
                <c:pt idx="273">
                  <c:v>1.333252390230858</c:v>
                </c:pt>
                <c:pt idx="274">
                  <c:v>1.2890261019911842</c:v>
                </c:pt>
                <c:pt idx="275">
                  <c:v>1.2442577473568732</c:v>
                </c:pt>
                <c:pt idx="276">
                  <c:v>1.1989670947730509</c:v>
                </c:pt>
                <c:pt idx="277">
                  <c:v>1.1531741433169145</c:v>
                </c:pt>
                <c:pt idx="278">
                  <c:v>1.1068991138667028</c:v>
                </c:pt>
                <c:pt idx="279">
                  <c:v>1.0601624401727257</c:v>
                </c:pt>
                <c:pt idx="280">
                  <c:v>1.0129847598343955</c:v>
                </c:pt>
                <c:pt idx="281">
                  <c:v>0.96538690518724357</c:v>
                </c:pt>
                <c:pt idx="282">
                  <c:v>0.91738989410394778</c:v>
                </c:pt>
                <c:pt idx="283">
                  <c:v>0.86901492071343156</c:v>
                </c:pt>
                <c:pt idx="284">
                  <c:v>0.82028334604213327</c:v>
                </c:pt>
                <c:pt idx="285">
                  <c:v>0.77121668858157755</c:v>
                </c:pt>
                <c:pt idx="286">
                  <c:v>0.72183661478641648</c:v>
                </c:pt>
                <c:pt idx="287">
                  <c:v>0.67216492950713203</c:v>
                </c:pt>
                <c:pt idx="288">
                  <c:v>0.62222356636162868</c:v>
                </c:pt>
                <c:pt idx="289">
                  <c:v>0.5720345780499646</c:v>
                </c:pt>
                <c:pt idx="290">
                  <c:v>0.52162012661650059</c:v>
                </c:pt>
                <c:pt idx="291">
                  <c:v>0.47100247366376491</c:v>
                </c:pt>
                <c:pt idx="292">
                  <c:v>0.42020397052235642</c:v>
                </c:pt>
                <c:pt idx="293">
                  <c:v>0.36924704838122607</c:v>
                </c:pt>
                <c:pt idx="294">
                  <c:v>0.31815420838269554</c:v>
                </c:pt>
                <c:pt idx="295">
                  <c:v>0.26694801168658605</c:v>
                </c:pt>
                <c:pt idx="296">
                  <c:v>0.21565106950784527</c:v>
                </c:pt>
                <c:pt idx="297">
                  <c:v>0.16428603313207149</c:v>
                </c:pt>
                <c:pt idx="298">
                  <c:v>0.11287558391334346</c:v>
                </c:pt>
                <c:pt idx="299">
                  <c:v>6.1442423258775122E-2</c:v>
                </c:pt>
              </c:numCache>
            </c:numRef>
          </c:yVal>
          <c:smooth val="0"/>
          <c:extLst>
            <c:ext xmlns:c16="http://schemas.microsoft.com/office/drawing/2014/chart" uri="{C3380CC4-5D6E-409C-BE32-E72D297353CC}">
              <c16:uniqueId val="{00000048-C63E-406B-A940-FA1E38517842}"/>
            </c:ext>
          </c:extLst>
        </c:ser>
        <c:ser>
          <c:idx val="4"/>
          <c:order val="4"/>
          <c:tx>
            <c:v>Nkometou (obs)</c:v>
          </c:tx>
          <c:spPr>
            <a:ln w="19050">
              <a:noFill/>
            </a:ln>
            <a:effectLst/>
          </c:spPr>
          <c:marker>
            <c:symbol val="circle"/>
            <c:size val="3"/>
            <c:spPr>
              <a:solidFill>
                <a:srgbClr val="A30059"/>
              </a:solidFill>
              <a:ln>
                <a:solidFill>
                  <a:srgbClr val="A30059"/>
                </a:solidFill>
                <a:prstDash val="solid"/>
              </a:ln>
            </c:spPr>
          </c:marker>
          <c:dLbls>
            <c:dLbl>
              <c:idx val="0"/>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C63E-406B-A940-FA1E38517842}"/>
                </c:ext>
              </c:extLst>
            </c:dLbl>
            <c:dLbl>
              <c:idx val="1"/>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C63E-406B-A940-FA1E38517842}"/>
                </c:ext>
              </c:extLst>
            </c:dLbl>
            <c:dLbl>
              <c:idx val="2"/>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C63E-406B-A940-FA1E38517842}"/>
                </c:ext>
              </c:extLst>
            </c:dLbl>
            <c:dLbl>
              <c:idx val="3"/>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C63E-406B-A940-FA1E38517842}"/>
                </c:ext>
              </c:extLst>
            </c:dLbl>
            <c:dLbl>
              <c:idx val="4"/>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C63E-406B-A940-FA1E38517842}"/>
                </c:ext>
              </c:extLst>
            </c:dLbl>
            <c:dLbl>
              <c:idx val="5"/>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C63E-406B-A940-FA1E38517842}"/>
                </c:ext>
              </c:extLst>
            </c:dLbl>
            <c:dLbl>
              <c:idx val="6"/>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C63E-406B-A940-FA1E38517842}"/>
                </c:ext>
              </c:extLst>
            </c:dLbl>
            <c:dLbl>
              <c:idx val="7"/>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C63E-406B-A940-FA1E38517842}"/>
                </c:ext>
              </c:extLst>
            </c:dLbl>
            <c:dLbl>
              <c:idx val="8"/>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C63E-406B-A940-FA1E38517842}"/>
                </c:ext>
              </c:extLst>
            </c:dLbl>
            <c:dLbl>
              <c:idx val="9"/>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C63E-406B-A940-FA1E38517842}"/>
                </c:ext>
              </c:extLst>
            </c:dLbl>
            <c:dLbl>
              <c:idx val="10"/>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C63E-406B-A940-FA1E38517842}"/>
                </c:ext>
              </c:extLst>
            </c:dLbl>
            <c:dLbl>
              <c:idx val="11"/>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C63E-406B-A940-FA1E38517842}"/>
                </c:ext>
              </c:extLst>
            </c:dLbl>
            <c:dLbl>
              <c:idx val="12"/>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C63E-406B-A940-FA1E38517842}"/>
                </c:ext>
              </c:extLst>
            </c:dLbl>
            <c:dLbl>
              <c:idx val="13"/>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C63E-406B-A940-FA1E38517842}"/>
                </c:ext>
              </c:extLst>
            </c:dLbl>
            <c:dLbl>
              <c:idx val="14"/>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C63E-406B-A940-FA1E38517842}"/>
                </c:ext>
              </c:extLst>
            </c:dLbl>
            <c:dLbl>
              <c:idx val="15"/>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C63E-406B-A940-FA1E38517842}"/>
                </c:ext>
              </c:extLst>
            </c:dLbl>
            <c:dLbl>
              <c:idx val="16"/>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C63E-406B-A940-FA1E38517842}"/>
                </c:ext>
              </c:extLst>
            </c:dLbl>
            <c:dLbl>
              <c:idx val="17"/>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C63E-406B-A940-FA1E38517842}"/>
                </c:ext>
              </c:extLst>
            </c:dLbl>
            <c:dLbl>
              <c:idx val="18"/>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C63E-406B-A940-FA1E38517842}"/>
                </c:ext>
              </c:extLst>
            </c:dLbl>
            <c:dLbl>
              <c:idx val="19"/>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C63E-406B-A940-FA1E38517842}"/>
                </c:ext>
              </c:extLst>
            </c:dLbl>
            <c:dLbl>
              <c:idx val="20"/>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C63E-406B-A940-FA1E38517842}"/>
                </c:ext>
              </c:extLst>
            </c:dLbl>
            <c:dLbl>
              <c:idx val="21"/>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C63E-406B-A940-FA1E38517842}"/>
                </c:ext>
              </c:extLst>
            </c:dLbl>
            <c:dLbl>
              <c:idx val="22"/>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C63E-406B-A940-FA1E38517842}"/>
                </c:ext>
              </c:extLst>
            </c:dLbl>
            <c:dLbl>
              <c:idx val="23"/>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C63E-406B-A940-FA1E38517842}"/>
                </c:ext>
              </c:extLst>
            </c:dLbl>
            <c:dLbl>
              <c:idx val="24"/>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C63E-406B-A940-FA1E38517842}"/>
                </c:ext>
              </c:extLst>
            </c:dLbl>
            <c:dLbl>
              <c:idx val="25"/>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C63E-406B-A940-FA1E38517842}"/>
                </c:ext>
              </c:extLst>
            </c:dLbl>
            <c:dLbl>
              <c:idx val="26"/>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C63E-406B-A940-FA1E38517842}"/>
                </c:ext>
              </c:extLst>
            </c:dLbl>
            <c:dLbl>
              <c:idx val="27"/>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C63E-406B-A940-FA1E38517842}"/>
                </c:ext>
              </c:extLst>
            </c:dLbl>
            <c:dLbl>
              <c:idx val="28"/>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C63E-406B-A940-FA1E38517842}"/>
                </c:ext>
              </c:extLst>
            </c:dLbl>
            <c:dLbl>
              <c:idx val="29"/>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C63E-406B-A940-FA1E38517842}"/>
                </c:ext>
              </c:extLst>
            </c:dLbl>
            <c:dLbl>
              <c:idx val="30"/>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C63E-406B-A940-FA1E38517842}"/>
                </c:ext>
              </c:extLst>
            </c:dLbl>
            <c:dLbl>
              <c:idx val="31"/>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C63E-406B-A940-FA1E38517842}"/>
                </c:ext>
              </c:extLst>
            </c:dLbl>
            <c:dLbl>
              <c:idx val="32"/>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C63E-406B-A940-FA1E38517842}"/>
                </c:ext>
              </c:extLst>
            </c:dLbl>
            <c:dLbl>
              <c:idx val="33"/>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C63E-406B-A940-FA1E38517842}"/>
                </c:ext>
              </c:extLst>
            </c:dLbl>
            <c:dLbl>
              <c:idx val="34"/>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C63E-406B-A940-FA1E38517842}"/>
                </c:ext>
              </c:extLst>
            </c:dLbl>
            <c:dLbl>
              <c:idx val="35"/>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C63E-406B-A940-FA1E38517842}"/>
                </c:ext>
              </c:extLst>
            </c:dLbl>
            <c:dLbl>
              <c:idx val="36"/>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C63E-406B-A940-FA1E38517842}"/>
                </c:ext>
              </c:extLst>
            </c:dLbl>
            <c:dLbl>
              <c:idx val="37"/>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C63E-406B-A940-FA1E38517842}"/>
                </c:ext>
              </c:extLst>
            </c:dLbl>
            <c:dLbl>
              <c:idx val="38"/>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C63E-406B-A940-FA1E38517842}"/>
                </c:ext>
              </c:extLst>
            </c:dLbl>
            <c:dLbl>
              <c:idx val="39"/>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C63E-406B-A940-FA1E38517842}"/>
                </c:ext>
              </c:extLst>
            </c:dLbl>
            <c:dLbl>
              <c:idx val="40"/>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C63E-406B-A940-FA1E38517842}"/>
                </c:ext>
              </c:extLst>
            </c:dLbl>
            <c:dLbl>
              <c:idx val="41"/>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C63E-406B-A940-FA1E38517842}"/>
                </c:ext>
              </c:extLst>
            </c:dLbl>
            <c:dLbl>
              <c:idx val="42"/>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C63E-406B-A940-FA1E38517842}"/>
                </c:ext>
              </c:extLst>
            </c:dLbl>
            <c:dLbl>
              <c:idx val="43"/>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C63E-406B-A940-FA1E38517842}"/>
                </c:ext>
              </c:extLst>
            </c:dLbl>
            <c:dLbl>
              <c:idx val="44"/>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C63E-406B-A940-FA1E38517842}"/>
                </c:ext>
              </c:extLst>
            </c:dLbl>
            <c:dLbl>
              <c:idx val="45"/>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C63E-406B-A940-FA1E38517842}"/>
                </c:ext>
              </c:extLst>
            </c:dLbl>
            <c:dLbl>
              <c:idx val="46"/>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C63E-406B-A940-FA1E38517842}"/>
                </c:ext>
              </c:extLst>
            </c:dLbl>
            <c:dLbl>
              <c:idx val="47"/>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C63E-406B-A940-FA1E38517842}"/>
                </c:ext>
              </c:extLst>
            </c:dLbl>
            <c:dLbl>
              <c:idx val="48"/>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C63E-406B-A940-FA1E38517842}"/>
                </c:ext>
              </c:extLst>
            </c:dLbl>
            <c:dLbl>
              <c:idx val="49"/>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C63E-406B-A940-FA1E38517842}"/>
                </c:ext>
              </c:extLst>
            </c:dLbl>
            <c:dLbl>
              <c:idx val="50"/>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C63E-406B-A940-FA1E38517842}"/>
                </c:ext>
              </c:extLst>
            </c:dLbl>
            <c:dLbl>
              <c:idx val="51"/>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C63E-406B-A940-FA1E38517842}"/>
                </c:ext>
              </c:extLst>
            </c:dLbl>
            <c:dLbl>
              <c:idx val="52"/>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C63E-406B-A940-FA1E38517842}"/>
                </c:ext>
              </c:extLst>
            </c:dLbl>
            <c:dLbl>
              <c:idx val="53"/>
              <c:tx>
                <c:rich>
                  <a:bodyPr/>
                  <a:lstStyle/>
                  <a:p>
                    <a:r>
                      <a:rPr lang="en-US"/>
                      <a:t>Obs202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C63E-406B-A940-FA1E38517842}"/>
                </c:ext>
              </c:extLst>
            </c:dLbl>
            <c:dLbl>
              <c:idx val="54"/>
              <c:tx>
                <c:rich>
                  <a:bodyPr/>
                  <a:lstStyle/>
                  <a:p>
                    <a:r>
                      <a:rPr lang="en-US"/>
                      <a:t>Obs203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C63E-406B-A940-FA1E38517842}"/>
                </c:ext>
              </c:extLst>
            </c:dLbl>
            <c:dLbl>
              <c:idx val="55"/>
              <c:tx>
                <c:rich>
                  <a:bodyPr/>
                  <a:lstStyle/>
                  <a:p>
                    <a:r>
                      <a:rPr lang="en-US"/>
                      <a:t>Obs204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C63E-406B-A940-FA1E38517842}"/>
                </c:ext>
              </c:extLst>
            </c:dLbl>
            <c:dLbl>
              <c:idx val="56"/>
              <c:tx>
                <c:rich>
                  <a:bodyPr/>
                  <a:lstStyle/>
                  <a:p>
                    <a:r>
                      <a:rPr lang="en-US"/>
                      <a:t>Obs205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C63E-406B-A940-FA1E38517842}"/>
                </c:ext>
              </c:extLst>
            </c:dLbl>
            <c:dLbl>
              <c:idx val="57"/>
              <c:tx>
                <c:rich>
                  <a:bodyPr/>
                  <a:lstStyle/>
                  <a:p>
                    <a:r>
                      <a:rPr lang="en-US"/>
                      <a:t>Obs206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C63E-406B-A940-FA1E38517842}"/>
                </c:ext>
              </c:extLst>
            </c:dLbl>
            <c:dLbl>
              <c:idx val="58"/>
              <c:tx>
                <c:rich>
                  <a:bodyPr/>
                  <a:lstStyle/>
                  <a:p>
                    <a:r>
                      <a:rPr lang="en-US"/>
                      <a:t>Obs207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C63E-406B-A940-FA1E38517842}"/>
                </c:ext>
              </c:extLst>
            </c:dLbl>
            <c:dLbl>
              <c:idx val="59"/>
              <c:tx>
                <c:rich>
                  <a:bodyPr/>
                  <a:lstStyle/>
                  <a:p>
                    <a:r>
                      <a:rPr lang="en-US"/>
                      <a:t>Obs208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C63E-406B-A940-FA1E38517842}"/>
                </c:ext>
              </c:extLst>
            </c:dLbl>
            <c:dLbl>
              <c:idx val="60"/>
              <c:tx>
                <c:rich>
                  <a:bodyPr/>
                  <a:lstStyle/>
                  <a:p>
                    <a:r>
                      <a:rPr lang="en-US"/>
                      <a:t>Obs209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C63E-406B-A940-FA1E38517842}"/>
                </c:ext>
              </c:extLst>
            </c:dLbl>
            <c:dLbl>
              <c:idx val="61"/>
              <c:tx>
                <c:rich>
                  <a:bodyPr/>
                  <a:lstStyle/>
                  <a:p>
                    <a:r>
                      <a:rPr lang="en-US"/>
                      <a:t>Obs210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C63E-406B-A940-FA1E38517842}"/>
                </c:ext>
              </c:extLst>
            </c:dLbl>
            <c:dLbl>
              <c:idx val="62"/>
              <c:tx>
                <c:rich>
                  <a:bodyPr/>
                  <a:lstStyle/>
                  <a:p>
                    <a:r>
                      <a:rPr lang="en-US"/>
                      <a:t>Obs211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C63E-406B-A940-FA1E38517842}"/>
                </c:ext>
              </c:extLst>
            </c:dLbl>
            <c:dLbl>
              <c:idx val="63"/>
              <c:tx>
                <c:rich>
                  <a:bodyPr/>
                  <a:lstStyle/>
                  <a:p>
                    <a:r>
                      <a:rPr lang="en-US"/>
                      <a:t>Obs212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C63E-406B-A940-FA1E38517842}"/>
                </c:ext>
              </c:extLst>
            </c:dLbl>
            <c:dLbl>
              <c:idx val="64"/>
              <c:tx>
                <c:rich>
                  <a:bodyPr/>
                  <a:lstStyle/>
                  <a:p>
                    <a:r>
                      <a:rPr lang="en-US"/>
                      <a:t>Obs213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C63E-406B-A940-FA1E38517842}"/>
                </c:ext>
              </c:extLst>
            </c:dLbl>
            <c:dLbl>
              <c:idx val="65"/>
              <c:tx>
                <c:rich>
                  <a:bodyPr/>
                  <a:lstStyle/>
                  <a:p>
                    <a:r>
                      <a:rPr lang="en-US"/>
                      <a:t>Obs214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C63E-406B-A940-FA1E38517842}"/>
                </c:ext>
              </c:extLst>
            </c:dLbl>
            <c:dLbl>
              <c:idx val="66"/>
              <c:tx>
                <c:rich>
                  <a:bodyPr/>
                  <a:lstStyle/>
                  <a:p>
                    <a:r>
                      <a:rPr lang="en-US"/>
                      <a:t>Obs215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C63E-406B-A940-FA1E38517842}"/>
                </c:ext>
              </c:extLst>
            </c:dLbl>
            <c:dLbl>
              <c:idx val="67"/>
              <c:tx>
                <c:rich>
                  <a:bodyPr/>
                  <a:lstStyle/>
                  <a:p>
                    <a:r>
                      <a:rPr lang="en-US"/>
                      <a:t>Obs216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C63E-406B-A940-FA1E38517842}"/>
                </c:ext>
              </c:extLst>
            </c:dLbl>
            <c:dLbl>
              <c:idx val="68"/>
              <c:tx>
                <c:rich>
                  <a:bodyPr/>
                  <a:lstStyle/>
                  <a:p>
                    <a:r>
                      <a:rPr lang="en-US"/>
                      <a:t>Obs217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C63E-406B-A940-FA1E38517842}"/>
                </c:ext>
              </c:extLst>
            </c:dLbl>
            <c:dLbl>
              <c:idx val="69"/>
              <c:tx>
                <c:rich>
                  <a:bodyPr/>
                  <a:lstStyle/>
                  <a:p>
                    <a:r>
                      <a:rPr lang="en-US"/>
                      <a:t>Obs218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C63E-406B-A940-FA1E38517842}"/>
                </c:ext>
              </c:extLst>
            </c:dLbl>
            <c:dLbl>
              <c:idx val="70"/>
              <c:tx>
                <c:rich>
                  <a:bodyPr/>
                  <a:lstStyle/>
                  <a:p>
                    <a:r>
                      <a:rPr lang="en-US"/>
                      <a:t>Obs219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C63E-406B-A940-FA1E38517842}"/>
                </c:ext>
              </c:extLst>
            </c:dLbl>
            <c:dLbl>
              <c:idx val="71"/>
              <c:tx>
                <c:rich>
                  <a:bodyPr/>
                  <a:lstStyle/>
                  <a:p>
                    <a:r>
                      <a:rPr lang="en-US"/>
                      <a:t>Obs220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C63E-406B-A940-FA1E38517842}"/>
                </c:ext>
              </c:extLst>
            </c:dLbl>
            <c:dLbl>
              <c:idx val="72"/>
              <c:tx>
                <c:rich>
                  <a:bodyPr/>
                  <a:lstStyle/>
                  <a:p>
                    <a:r>
                      <a:rPr lang="en-US"/>
                      <a:t>Obs221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C63E-406B-A940-FA1E38517842}"/>
                </c:ext>
              </c:extLst>
            </c:dLbl>
            <c:dLbl>
              <c:idx val="73"/>
              <c:tx>
                <c:rich>
                  <a:bodyPr/>
                  <a:lstStyle/>
                  <a:p>
                    <a:r>
                      <a:rPr lang="en-US"/>
                      <a:t>Obs222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C63E-406B-A940-FA1E38517842}"/>
                </c:ext>
              </c:extLst>
            </c:dLbl>
            <c:dLbl>
              <c:idx val="74"/>
              <c:tx>
                <c:rich>
                  <a:bodyPr/>
                  <a:lstStyle/>
                  <a:p>
                    <a:r>
                      <a:rPr lang="en-US"/>
                      <a:t>Obs223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C63E-406B-A940-FA1E38517842}"/>
                </c:ext>
              </c:extLst>
            </c:dLbl>
            <c:dLbl>
              <c:idx val="75"/>
              <c:tx>
                <c:rich>
                  <a:bodyPr/>
                  <a:lstStyle/>
                  <a:p>
                    <a:r>
                      <a:rPr lang="en-US"/>
                      <a:t>Obs224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C63E-406B-A940-FA1E38517842}"/>
                </c:ext>
              </c:extLst>
            </c:dLbl>
            <c:dLbl>
              <c:idx val="76"/>
              <c:tx>
                <c:rich>
                  <a:bodyPr/>
                  <a:lstStyle/>
                  <a:p>
                    <a:r>
                      <a:rPr lang="en-US"/>
                      <a:t>Obs225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C63E-406B-A940-FA1E38517842}"/>
                </c:ext>
              </c:extLst>
            </c:dLbl>
            <c:dLbl>
              <c:idx val="77"/>
              <c:tx>
                <c:rich>
                  <a:bodyPr/>
                  <a:lstStyle/>
                  <a:p>
                    <a:r>
                      <a:rPr lang="en-US"/>
                      <a:t>Obs226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C63E-406B-A940-FA1E38517842}"/>
                </c:ext>
              </c:extLst>
            </c:dLbl>
            <c:dLbl>
              <c:idx val="78"/>
              <c:tx>
                <c:rich>
                  <a:bodyPr/>
                  <a:lstStyle/>
                  <a:p>
                    <a:r>
                      <a:rPr lang="en-US"/>
                      <a:t>Obs227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C63E-406B-A940-FA1E38517842}"/>
                </c:ext>
              </c:extLst>
            </c:dLbl>
            <c:dLbl>
              <c:idx val="79"/>
              <c:tx>
                <c:rich>
                  <a:bodyPr/>
                  <a:lstStyle/>
                  <a:p>
                    <a:r>
                      <a:rPr lang="en-US"/>
                      <a:t>Obs228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C63E-406B-A940-FA1E38517842}"/>
                </c:ext>
              </c:extLst>
            </c:dLbl>
            <c:dLbl>
              <c:idx val="80"/>
              <c:tx>
                <c:rich>
                  <a:bodyPr/>
                  <a:lstStyle/>
                  <a:p>
                    <a:r>
                      <a:rPr lang="en-US"/>
                      <a:t>Obs229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C63E-406B-A940-FA1E38517842}"/>
                </c:ext>
              </c:extLst>
            </c:dLbl>
            <c:spPr>
              <a:noFill/>
              <a:ln>
                <a:noFill/>
              </a:ln>
              <a:effectLst/>
            </c:spPr>
            <c:txPr>
              <a:bodyPr rot="0" vert="horz" wrap="square" lIns="38100" tIns="19050" rIns="38100" bIns="19050" anchor="ctr">
                <a:spAutoFit/>
              </a:bodyPr>
              <a:lstStyle/>
              <a:p>
                <a:pPr>
                  <a:defRPr sz="700">
                    <a:solidFill>
                      <a:srgbClr val="A30059"/>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XLSTAT_20220714_135000_1_HID1!$A$70:$A$150</c:f>
              <c:numCache>
                <c:formatCode>General</c:formatCode>
                <c:ptCount val="81"/>
                <c:pt idx="0">
                  <c:v>-1.4518308725973976</c:v>
                </c:pt>
                <c:pt idx="1">
                  <c:v>1.5156345917362155</c:v>
                </c:pt>
                <c:pt idx="2">
                  <c:v>0.94348163124927398</c:v>
                </c:pt>
                <c:pt idx="3">
                  <c:v>0.98801311450477747</c:v>
                </c:pt>
                <c:pt idx="4">
                  <c:v>1.6976695328665072</c:v>
                </c:pt>
                <c:pt idx="5">
                  <c:v>1.0361110998817218</c:v>
                </c:pt>
                <c:pt idx="6">
                  <c:v>1.6257500537893759</c:v>
                </c:pt>
                <c:pt idx="7">
                  <c:v>1.8996368318572447</c:v>
                </c:pt>
                <c:pt idx="8">
                  <c:v>1.3194463042623437</c:v>
                </c:pt>
                <c:pt idx="9">
                  <c:v>1.6167778196819398</c:v>
                </c:pt>
                <c:pt idx="10">
                  <c:v>1.4399064969530213</c:v>
                </c:pt>
                <c:pt idx="11">
                  <c:v>1.7031779117026207</c:v>
                </c:pt>
                <c:pt idx="12">
                  <c:v>1.1388109776643818</c:v>
                </c:pt>
                <c:pt idx="13">
                  <c:v>1.1354103253133543</c:v>
                </c:pt>
                <c:pt idx="14">
                  <c:v>2.098166958992894</c:v>
                </c:pt>
                <c:pt idx="15">
                  <c:v>1.1662059162201681</c:v>
                </c:pt>
                <c:pt idx="16">
                  <c:v>0.96280101619741054</c:v>
                </c:pt>
                <c:pt idx="17">
                  <c:v>1.6666983997531266</c:v>
                </c:pt>
                <c:pt idx="18">
                  <c:v>1.3482838904032677</c:v>
                </c:pt>
                <c:pt idx="19">
                  <c:v>1.3839519490613725</c:v>
                </c:pt>
                <c:pt idx="20">
                  <c:v>1.1864470440181833</c:v>
                </c:pt>
                <c:pt idx="21">
                  <c:v>1.4730323988713923</c:v>
                </c:pt>
                <c:pt idx="22">
                  <c:v>1.8468346366709458</c:v>
                </c:pt>
                <c:pt idx="23">
                  <c:v>1.6968790094616488</c:v>
                </c:pt>
                <c:pt idx="24">
                  <c:v>1.7739851838103973</c:v>
                </c:pt>
                <c:pt idx="25">
                  <c:v>1.951137504156258</c:v>
                </c:pt>
                <c:pt idx="26">
                  <c:v>1.4813291120558634</c:v>
                </c:pt>
                <c:pt idx="27">
                  <c:v>1.5219347466487803</c:v>
                </c:pt>
                <c:pt idx="28">
                  <c:v>1.4762511934412621</c:v>
                </c:pt>
                <c:pt idx="29">
                  <c:v>1.7321668515087296</c:v>
                </c:pt>
                <c:pt idx="30">
                  <c:v>1.5630932016296928</c:v>
                </c:pt>
                <c:pt idx="31">
                  <c:v>1.329758241407889</c:v>
                </c:pt>
                <c:pt idx="32">
                  <c:v>1.6798119482736895</c:v>
                </c:pt>
                <c:pt idx="33">
                  <c:v>1.5784686211111203</c:v>
                </c:pt>
                <c:pt idx="34">
                  <c:v>1.7573745887548606</c:v>
                </c:pt>
                <c:pt idx="35">
                  <c:v>1.5675778928825124</c:v>
                </c:pt>
                <c:pt idx="36">
                  <c:v>1.5412962895675149</c:v>
                </c:pt>
                <c:pt idx="37">
                  <c:v>1.8993003991565971</c:v>
                </c:pt>
                <c:pt idx="38">
                  <c:v>0.86073169840604236</c:v>
                </c:pt>
                <c:pt idx="39">
                  <c:v>1.0492545313450945</c:v>
                </c:pt>
                <c:pt idx="40">
                  <c:v>0.45493299285779426</c:v>
                </c:pt>
                <c:pt idx="41">
                  <c:v>1.2082694755744368</c:v>
                </c:pt>
                <c:pt idx="42">
                  <c:v>1.7282148962885553</c:v>
                </c:pt>
                <c:pt idx="43">
                  <c:v>0.88836306420249311</c:v>
                </c:pt>
                <c:pt idx="44">
                  <c:v>0.75933637456481173</c:v>
                </c:pt>
                <c:pt idx="45">
                  <c:v>2.027874796517589</c:v>
                </c:pt>
                <c:pt idx="46">
                  <c:v>2.4700088274426681</c:v>
                </c:pt>
                <c:pt idx="47">
                  <c:v>1.4158832845208529</c:v>
                </c:pt>
                <c:pt idx="48">
                  <c:v>1.7130041191711347</c:v>
                </c:pt>
                <c:pt idx="49">
                  <c:v>1.8319482064543491</c:v>
                </c:pt>
                <c:pt idx="50">
                  <c:v>1.7789871762918692</c:v>
                </c:pt>
                <c:pt idx="51">
                  <c:v>1.4461263445611046</c:v>
                </c:pt>
                <c:pt idx="52">
                  <c:v>1.5675453240466741</c:v>
                </c:pt>
                <c:pt idx="53">
                  <c:v>1.7855968105691487</c:v>
                </c:pt>
                <c:pt idx="54">
                  <c:v>2.0184045345979307</c:v>
                </c:pt>
                <c:pt idx="55">
                  <c:v>1.5109439120795964</c:v>
                </c:pt>
                <c:pt idx="56">
                  <c:v>1.281391043313266</c:v>
                </c:pt>
                <c:pt idx="57">
                  <c:v>1.1275648203431603</c:v>
                </c:pt>
                <c:pt idx="58">
                  <c:v>0.84334228823361523</c:v>
                </c:pt>
                <c:pt idx="59">
                  <c:v>1.1309963558917557</c:v>
                </c:pt>
                <c:pt idx="60">
                  <c:v>0.77793302551624144</c:v>
                </c:pt>
                <c:pt idx="61">
                  <c:v>1.2110324895882503</c:v>
                </c:pt>
                <c:pt idx="62">
                  <c:v>-1.921054128216036</c:v>
                </c:pt>
                <c:pt idx="63">
                  <c:v>-1.8923384059169996</c:v>
                </c:pt>
                <c:pt idx="64">
                  <c:v>-1.051427548065232</c:v>
                </c:pt>
                <c:pt idx="65">
                  <c:v>-1.2589044457501295</c:v>
                </c:pt>
                <c:pt idx="66">
                  <c:v>-1.2289108829570279</c:v>
                </c:pt>
                <c:pt idx="67">
                  <c:v>0.50157519786499438</c:v>
                </c:pt>
                <c:pt idx="68">
                  <c:v>-0.48562521766466082</c:v>
                </c:pt>
                <c:pt idx="69">
                  <c:v>-0.55658443961390702</c:v>
                </c:pt>
                <c:pt idx="70">
                  <c:v>-1.0249494581785634</c:v>
                </c:pt>
                <c:pt idx="71">
                  <c:v>-0.35942346447796947</c:v>
                </c:pt>
                <c:pt idx="72">
                  <c:v>-2.409407475952285</c:v>
                </c:pt>
                <c:pt idx="73">
                  <c:v>-1.1063929666419359</c:v>
                </c:pt>
                <c:pt idx="74">
                  <c:v>-1.4518308725973976</c:v>
                </c:pt>
                <c:pt idx="75">
                  <c:v>1.5156345917362155</c:v>
                </c:pt>
                <c:pt idx="76">
                  <c:v>0.94348163124927398</c:v>
                </c:pt>
                <c:pt idx="77">
                  <c:v>0.98801311450477747</c:v>
                </c:pt>
                <c:pt idx="78">
                  <c:v>1.0361110998817218</c:v>
                </c:pt>
                <c:pt idx="79">
                  <c:v>1.6257500537893759</c:v>
                </c:pt>
                <c:pt idx="80">
                  <c:v>1.6976695328665072</c:v>
                </c:pt>
              </c:numCache>
            </c:numRef>
          </c:xVal>
          <c:yVal>
            <c:numRef>
              <c:f>XLSTAT_20220714_135000_1_HID1!$B$70:$B$150</c:f>
              <c:numCache>
                <c:formatCode>General</c:formatCode>
                <c:ptCount val="81"/>
                <c:pt idx="0">
                  <c:v>0.20213794650036435</c:v>
                </c:pt>
                <c:pt idx="1">
                  <c:v>0.26455956623708066</c:v>
                </c:pt>
                <c:pt idx="2">
                  <c:v>2.0832696095901788</c:v>
                </c:pt>
                <c:pt idx="3">
                  <c:v>1.734056981560373</c:v>
                </c:pt>
                <c:pt idx="4">
                  <c:v>0.9992151165048514</c:v>
                </c:pt>
                <c:pt idx="5">
                  <c:v>1.2748544166478197</c:v>
                </c:pt>
                <c:pt idx="6">
                  <c:v>0.77376057475514903</c:v>
                </c:pt>
                <c:pt idx="7">
                  <c:v>0.60033493154390505</c:v>
                </c:pt>
                <c:pt idx="8">
                  <c:v>1.8374198777895494</c:v>
                </c:pt>
                <c:pt idx="9">
                  <c:v>0.65962624852454765</c:v>
                </c:pt>
                <c:pt idx="10">
                  <c:v>1.155054802191321</c:v>
                </c:pt>
                <c:pt idx="11">
                  <c:v>0.63434820708284645</c:v>
                </c:pt>
                <c:pt idx="12">
                  <c:v>-0.12239230679878262</c:v>
                </c:pt>
                <c:pt idx="13">
                  <c:v>0.33726428998805924</c:v>
                </c:pt>
                <c:pt idx="14">
                  <c:v>-0.45869191255862862</c:v>
                </c:pt>
                <c:pt idx="15">
                  <c:v>1.0105864018120481</c:v>
                </c:pt>
                <c:pt idx="16">
                  <c:v>1.2025207391018726</c:v>
                </c:pt>
                <c:pt idx="17">
                  <c:v>0.96126171406560412</c:v>
                </c:pt>
                <c:pt idx="18">
                  <c:v>0.46174619181173648</c:v>
                </c:pt>
                <c:pt idx="19">
                  <c:v>1.0294971157336628</c:v>
                </c:pt>
                <c:pt idx="20">
                  <c:v>1.5512329572354491</c:v>
                </c:pt>
                <c:pt idx="21">
                  <c:v>1.2352284465122736</c:v>
                </c:pt>
                <c:pt idx="22">
                  <c:v>0.56300138023925217</c:v>
                </c:pt>
                <c:pt idx="23">
                  <c:v>0.78064570609750761</c:v>
                </c:pt>
                <c:pt idx="24">
                  <c:v>0.34298664311599342</c:v>
                </c:pt>
                <c:pt idx="25">
                  <c:v>0.33363906313626801</c:v>
                </c:pt>
                <c:pt idx="26">
                  <c:v>0.83203858241120199</c:v>
                </c:pt>
                <c:pt idx="27">
                  <c:v>1.1250528128050223</c:v>
                </c:pt>
                <c:pt idx="28">
                  <c:v>1.0585235147196537</c:v>
                </c:pt>
                <c:pt idx="29">
                  <c:v>0.26443312105793465</c:v>
                </c:pt>
                <c:pt idx="30">
                  <c:v>0.65752612064234728</c:v>
                </c:pt>
                <c:pt idx="31">
                  <c:v>0.71978952987199407</c:v>
                </c:pt>
                <c:pt idx="32">
                  <c:v>1.2013591459708213</c:v>
                </c:pt>
                <c:pt idx="33">
                  <c:v>0.76889037222034295</c:v>
                </c:pt>
                <c:pt idx="34">
                  <c:v>0.89750658214845069</c:v>
                </c:pt>
                <c:pt idx="35">
                  <c:v>0.79881343167406504</c:v>
                </c:pt>
                <c:pt idx="36">
                  <c:v>0.22855241619466124</c:v>
                </c:pt>
                <c:pt idx="37">
                  <c:v>-0.25132406011244784</c:v>
                </c:pt>
                <c:pt idx="38">
                  <c:v>0.77273419820840106</c:v>
                </c:pt>
                <c:pt idx="39">
                  <c:v>0.61813356358079008</c:v>
                </c:pt>
                <c:pt idx="40">
                  <c:v>1.4367154719893924</c:v>
                </c:pt>
                <c:pt idx="41">
                  <c:v>1.1752582059286514</c:v>
                </c:pt>
                <c:pt idx="42">
                  <c:v>0.33916627267861799</c:v>
                </c:pt>
                <c:pt idx="43">
                  <c:v>1.2820831159408803</c:v>
                </c:pt>
                <c:pt idx="44">
                  <c:v>1.6358759743940294</c:v>
                </c:pt>
                <c:pt idx="45">
                  <c:v>0.10606445423805158</c:v>
                </c:pt>
                <c:pt idx="46">
                  <c:v>-0.18043481976449227</c:v>
                </c:pt>
                <c:pt idx="47">
                  <c:v>1.281303589774049</c:v>
                </c:pt>
                <c:pt idx="48">
                  <c:v>0.58698094086093611</c:v>
                </c:pt>
                <c:pt idx="49">
                  <c:v>0.91672493861808069</c:v>
                </c:pt>
                <c:pt idx="50">
                  <c:v>0.66771824069348917</c:v>
                </c:pt>
                <c:pt idx="51">
                  <c:v>0.79624099347051291</c:v>
                </c:pt>
                <c:pt idx="52">
                  <c:v>0.31627512499605864</c:v>
                </c:pt>
                <c:pt idx="53">
                  <c:v>0.31669847609956053</c:v>
                </c:pt>
                <c:pt idx="54">
                  <c:v>0.53490550563779771</c:v>
                </c:pt>
                <c:pt idx="55">
                  <c:v>0.83774262092306062</c:v>
                </c:pt>
                <c:pt idx="56">
                  <c:v>0.95028100598281617</c:v>
                </c:pt>
                <c:pt idx="57">
                  <c:v>0.53103994521714382</c:v>
                </c:pt>
                <c:pt idx="58">
                  <c:v>0.56403568516812952</c:v>
                </c:pt>
                <c:pt idx="59">
                  <c:v>0.85274274862113797</c:v>
                </c:pt>
                <c:pt idx="60">
                  <c:v>1.1934243823491446</c:v>
                </c:pt>
                <c:pt idx="61">
                  <c:v>0.88515910286294275</c:v>
                </c:pt>
                <c:pt idx="62">
                  <c:v>1.3731057515697613</c:v>
                </c:pt>
                <c:pt idx="63">
                  <c:v>1.120718176621305</c:v>
                </c:pt>
                <c:pt idx="64">
                  <c:v>-0.24535510565721122</c:v>
                </c:pt>
                <c:pt idx="65">
                  <c:v>1.0241303567831239</c:v>
                </c:pt>
                <c:pt idx="66">
                  <c:v>0.13926574843977452</c:v>
                </c:pt>
                <c:pt idx="67">
                  <c:v>-0.98278682343231449</c:v>
                </c:pt>
                <c:pt idx="68">
                  <c:v>-0.85061080818473533</c:v>
                </c:pt>
                <c:pt idx="69">
                  <c:v>-0.99715518313209273</c:v>
                </c:pt>
                <c:pt idx="70">
                  <c:v>-7.6065745757881026E-2</c:v>
                </c:pt>
                <c:pt idx="71">
                  <c:v>-0.9042226507829717</c:v>
                </c:pt>
                <c:pt idx="72">
                  <c:v>0.18607082791150534</c:v>
                </c:pt>
                <c:pt idx="73">
                  <c:v>-0.13723071279572979</c:v>
                </c:pt>
                <c:pt idx="74">
                  <c:v>0.20213794650036435</c:v>
                </c:pt>
                <c:pt idx="75">
                  <c:v>0.26455956623708066</c:v>
                </c:pt>
                <c:pt idx="76">
                  <c:v>2.0832696095901788</c:v>
                </c:pt>
                <c:pt idx="77">
                  <c:v>1.734056981560373</c:v>
                </c:pt>
                <c:pt idx="78">
                  <c:v>1.2748544166478197</c:v>
                </c:pt>
                <c:pt idx="79">
                  <c:v>0.77376057475514903</c:v>
                </c:pt>
                <c:pt idx="80">
                  <c:v>0.9992151165048514</c:v>
                </c:pt>
              </c:numCache>
            </c:numRef>
          </c:yVal>
          <c:smooth val="0"/>
          <c:extLst>
            <c:ext xmlns:c16="http://schemas.microsoft.com/office/drawing/2014/chart" uri="{C3380CC4-5D6E-409C-BE32-E72D297353CC}">
              <c16:uniqueId val="{00000049-C63E-406B-A940-FA1E38517842}"/>
            </c:ext>
          </c:extLst>
        </c:ser>
        <c:ser>
          <c:idx val="5"/>
          <c:order val="5"/>
          <c:spPr>
            <a:ln w="3175">
              <a:solidFill>
                <a:srgbClr val="A30059"/>
              </a:solidFill>
              <a:prstDash val="solid"/>
            </a:ln>
          </c:spPr>
          <c:marker>
            <c:symbol val="none"/>
          </c:marker>
          <c:xVal>
            <c:numRef>
              <c:f>XLSTAT_20220714_135000_1_HID!xcircle795798371</c:f>
              <c:numCache>
                <c:formatCode>General</c:formatCode>
                <c:ptCount val="300"/>
                <c:pt idx="0">
                  <c:v>-1.4509584958521131</c:v>
                </c:pt>
                <c:pt idx="1">
                  <c:v>-1.4504180678053413</c:v>
                </c:pt>
                <c:pt idx="2">
                  <c:v>-1.4487970223028386</c:v>
                </c:pt>
                <c:pt idx="3">
                  <c:v>-1.4460960751526639</c:v>
                </c:pt>
                <c:pt idx="4">
                  <c:v>-1.4423164190170441</c:v>
                </c:pt>
                <c:pt idx="5">
                  <c:v>-1.4374597228857273</c:v>
                </c:pt>
                <c:pt idx="6">
                  <c:v>-1.4315281313390034</c:v>
                </c:pt>
                <c:pt idx="7">
                  <c:v>-1.4245242636007185</c:v>
                </c:pt>
                <c:pt idx="8">
                  <c:v>-1.4164512123816988</c:v>
                </c:pt>
                <c:pt idx="9">
                  <c:v>-1.4073125425140969</c:v>
                </c:pt>
                <c:pt idx="10">
                  <c:v>-1.3971122893772621</c:v>
                </c:pt>
                <c:pt idx="11">
                  <c:v>-1.3858549571158307</c:v>
                </c:pt>
                <c:pt idx="12">
                  <c:v>-1.373545516650823</c:v>
                </c:pt>
                <c:pt idx="13">
                  <c:v>-1.3601894034846231</c:v>
                </c:pt>
                <c:pt idx="14">
                  <c:v>-1.3457925153008152</c:v>
                </c:pt>
                <c:pt idx="15">
                  <c:v>-1.3303612093599329</c:v>
                </c:pt>
                <c:pt idx="16">
                  <c:v>-1.3139022996922698</c:v>
                </c:pt>
                <c:pt idx="17">
                  <c:v>-1.2964230540889989</c:v>
                </c:pt>
                <c:pt idx="18">
                  <c:v>-1.2779311908929167</c:v>
                </c:pt>
                <c:pt idx="19">
                  <c:v>-1.2584348755902441</c:v>
                </c:pt>
                <c:pt idx="20">
                  <c:v>-1.2379427172049753</c:v>
                </c:pt>
                <c:pt idx="21">
                  <c:v>-1.2164637644973748</c:v>
                </c:pt>
                <c:pt idx="22">
                  <c:v>-1.1940075019683016</c:v>
                </c:pt>
                <c:pt idx="23">
                  <c:v>-1.1705838456711191</c:v>
                </c:pt>
                <c:pt idx="24">
                  <c:v>-1.1462031388330445</c:v>
                </c:pt>
                <c:pt idx="25">
                  <c:v>-1.1208761472878725</c:v>
                </c:pt>
                <c:pt idx="26">
                  <c:v>-1.0946140547220864</c:v>
                </c:pt>
                <c:pt idx="27">
                  <c:v>-1.0674284577364546</c:v>
                </c:pt>
                <c:pt idx="28">
                  <c:v>-1.0393313607253005</c:v>
                </c:pt>
                <c:pt idx="29">
                  <c:v>-1.0103351705756984</c:v>
                </c:pt>
                <c:pt idx="30">
                  <c:v>-0.98045269118894252</c:v>
                </c:pt>
                <c:pt idx="31">
                  <c:v>-0.94969711782670341</c:v>
                </c:pt>
                <c:pt idx="32">
                  <c:v>-0.91808203128437393</c:v>
                </c:pt>
                <c:pt idx="33">
                  <c:v>-0.88562139189416944</c:v>
                </c:pt>
                <c:pt idx="34">
                  <c:v>-0.85232953336064166</c:v>
                </c:pt>
                <c:pt idx="35">
                  <c:v>-0.81822115643131299</c:v>
                </c:pt>
                <c:pt idx="36">
                  <c:v>-0.78331132240524648</c:v>
                </c:pt>
                <c:pt idx="37">
                  <c:v>-0.74761544648239575</c:v>
                </c:pt>
                <c:pt idx="38">
                  <c:v>-0.71114929095668866</c:v>
                </c:pt>
                <c:pt idx="39">
                  <c:v>-0.67392895825584131</c:v>
                </c:pt>
                <c:pt idx="40">
                  <c:v>-0.63597088383097911</c:v>
                </c:pt>
                <c:pt idx="41">
                  <c:v>-0.59729182889920451</c:v>
                </c:pt>
                <c:pt idx="42">
                  <c:v>-0.55790887304231596</c:v>
                </c:pt>
                <c:pt idx="43">
                  <c:v>-0.51783940666494377</c:v>
                </c:pt>
                <c:pt idx="44">
                  <c:v>-0.47710112331543908</c:v>
                </c:pt>
                <c:pt idx="45">
                  <c:v>-0.43571201187289976</c:v>
                </c:pt>
                <c:pt idx="46">
                  <c:v>-0.39369034860378738</c:v>
                </c:pt>
                <c:pt idx="47">
                  <c:v>-0.35105468909164361</c:v>
                </c:pt>
                <c:pt idx="48">
                  <c:v>-0.30782386004346629</c:v>
                </c:pt>
                <c:pt idx="49">
                  <c:v>-0.26401695097636535</c:v>
                </c:pt>
                <c:pt idx="50">
                  <c:v>-0.21965330578817033</c:v>
                </c:pt>
                <c:pt idx="51">
                  <c:v>-0.17475251421570859</c:v>
                </c:pt>
                <c:pt idx="52">
                  <c:v>-0.12933440318452949</c:v>
                </c:pt>
                <c:pt idx="53">
                  <c:v>-8.3419028053892785E-2</c:v>
                </c:pt>
                <c:pt idx="54">
                  <c:v>-3.7026663760886147E-2</c:v>
                </c:pt>
                <c:pt idx="55">
                  <c:v>9.8222041324185216E-3</c:v>
                </c:pt>
                <c:pt idx="56">
                  <c:v>5.7106888484808493E-2</c:v>
                </c:pt>
                <c:pt idx="57">
                  <c:v>0.10480650971079164</c:v>
                </c:pt>
                <c:pt idx="58">
                  <c:v>0.15290000500043377</c:v>
                </c:pt>
                <c:pt idx="59">
                  <c:v>0.20136613762010203</c:v>
                </c:pt>
                <c:pt idx="60">
                  <c:v>0.25018350629000918</c:v>
                </c:pt>
                <c:pt idx="61">
                  <c:v>0.29933055463441471</c:v>
                </c:pt>
                <c:pt idx="62">
                  <c:v>0.34878558070031696</c:v>
                </c:pt>
                <c:pt idx="63">
                  <c:v>0.39852674654042042</c:v>
                </c:pt>
                <c:pt idx="64">
                  <c:v>0.44853208785616105</c:v>
                </c:pt>
                <c:pt idx="65">
                  <c:v>0.49877952369652162</c:v>
                </c:pt>
                <c:pt idx="66">
                  <c:v>0.54924686620835828</c:v>
                </c:pt>
                <c:pt idx="67">
                  <c:v>0.59991183043393104</c:v>
                </c:pt>
                <c:pt idx="68">
                  <c:v>0.65075204415131471</c:v>
                </c:pt>
                <c:pt idx="69">
                  <c:v>0.70174505775334306</c:v>
                </c:pt>
                <c:pt idx="70">
                  <c:v>0.75286835416072084</c:v>
                </c:pt>
                <c:pt idx="71">
                  <c:v>0.80409935876493399</c:v>
                </c:pt>
                <c:pt idx="72">
                  <c:v>0.85541544939656111</c:v>
                </c:pt>
                <c:pt idx="73">
                  <c:v>0.90679396631458609</c:v>
                </c:pt>
                <c:pt idx="74">
                  <c:v>0.95821222221230207</c:v>
                </c:pt>
                <c:pt idx="75">
                  <c:v>1.0096475122353874</c:v>
                </c:pt>
                <c:pt idx="76">
                  <c:v>1.0610771240077312</c:v>
                </c:pt>
                <c:pt idx="77">
                  <c:v>1.1124783476605771</c:v>
                </c:pt>
                <c:pt idx="78">
                  <c:v>1.1638284858605632</c:v>
                </c:pt>
                <c:pt idx="79">
                  <c:v>1.2151048638322262</c:v>
                </c:pt>
                <c:pt idx="80">
                  <c:v>1.2662848393705426</c:v>
                </c:pt>
                <c:pt idx="81">
                  <c:v>1.3173458128390896</c:v>
                </c:pt>
                <c:pt idx="82">
                  <c:v>1.3682652371494082</c:v>
                </c:pt>
                <c:pt idx="83">
                  <c:v>1.4190206277171646</c:v>
                </c:pt>
                <c:pt idx="84">
                  <c:v>1.4695895723907055</c:v>
                </c:pt>
                <c:pt idx="85">
                  <c:v>1.5199497413476375</c:v>
                </c:pt>
                <c:pt idx="86">
                  <c:v>1.5700788969550457</c:v>
                </c:pt>
                <c:pt idx="87">
                  <c:v>1.6199549035890071</c:v>
                </c:pt>
                <c:pt idx="88">
                  <c:v>1.669555737409059</c:v>
                </c:pt>
                <c:pt idx="89">
                  <c:v>1.7188594960833063</c:v>
                </c:pt>
                <c:pt idx="90">
                  <c:v>1.7678444084598774</c:v>
                </c:pt>
                <c:pt idx="91">
                  <c:v>1.8164888441804474</c:v>
                </c:pt>
                <c:pt idx="92">
                  <c:v>1.8647713232315994</c:v>
                </c:pt>
                <c:pt idx="93">
                  <c:v>1.9126705254297911</c:v>
                </c:pt>
                <c:pt idx="94">
                  <c:v>1.9601652998357495</c:v>
                </c:pt>
                <c:pt idx="95">
                  <c:v>2.0072346740941294</c:v>
                </c:pt>
                <c:pt idx="96">
                  <c:v>2.053857863694315</c:v>
                </c:pt>
                <c:pt idx="97">
                  <c:v>2.100014281148276</c:v>
                </c:pt>
                <c:pt idx="98">
                  <c:v>2.1456835450814205</c:v>
                </c:pt>
                <c:pt idx="99">
                  <c:v>2.1908454892324376</c:v>
                </c:pt>
                <c:pt idx="100">
                  <c:v>2.2354801713581516</c:v>
                </c:pt>
                <c:pt idx="101">
                  <c:v>2.2795678820394523</c:v>
                </c:pt>
                <c:pt idx="102">
                  <c:v>2.3230891533844233</c:v>
                </c:pt>
                <c:pt idx="103">
                  <c:v>2.3660247676248125</c:v>
                </c:pt>
                <c:pt idx="104">
                  <c:v>2.4083557656020576</c:v>
                </c:pt>
                <c:pt idx="105">
                  <c:v>2.4500634551391189</c:v>
                </c:pt>
                <c:pt idx="106">
                  <c:v>2.4911294192944151</c:v>
                </c:pt>
                <c:pt idx="107">
                  <c:v>2.5315355244942297</c:v>
                </c:pt>
                <c:pt idx="108">
                  <c:v>2.5712639285399859</c:v>
                </c:pt>
                <c:pt idx="109">
                  <c:v>2.6102970884868562</c:v>
                </c:pt>
                <c:pt idx="110">
                  <c:v>2.6486177683902365</c:v>
                </c:pt>
                <c:pt idx="111">
                  <c:v>2.6862090469166531</c:v>
                </c:pt>
                <c:pt idx="112">
                  <c:v>2.7230543248157457</c:v>
                </c:pt>
                <c:pt idx="113">
                  <c:v>2.7591373322500314</c:v>
                </c:pt>
                <c:pt idx="114">
                  <c:v>2.7944421359792053</c:v>
                </c:pt>
                <c:pt idx="115">
                  <c:v>2.8289531463958113</c:v>
                </c:pt>
                <c:pt idx="116">
                  <c:v>2.8626551244091742</c:v>
                </c:pt>
                <c:pt idx="117">
                  <c:v>2.8955331881745523</c:v>
                </c:pt>
                <c:pt idx="118">
                  <c:v>2.927572819664543</c:v>
                </c:pt>
                <c:pt idx="119">
                  <c:v>2.9587598710798311</c:v>
                </c:pt>
                <c:pt idx="120">
                  <c:v>2.9890805710964647</c:v>
                </c:pt>
                <c:pt idx="121">
                  <c:v>3.0185215309468774</c:v>
                </c:pt>
                <c:pt idx="122">
                  <c:v>3.0470697503319975</c:v>
                </c:pt>
                <c:pt idx="123">
                  <c:v>3.0747126231618092</c:v>
                </c:pt>
                <c:pt idx="124">
                  <c:v>3.1014379431218497</c:v>
                </c:pt>
                <c:pt idx="125">
                  <c:v>3.1272339090631727</c:v>
                </c:pt>
                <c:pt idx="126">
                  <c:v>3.1520891302134046</c:v>
                </c:pt>
                <c:pt idx="127">
                  <c:v>3.1759926312065891</c:v>
                </c:pt>
                <c:pt idx="128">
                  <c:v>3.1989338569295978</c:v>
                </c:pt>
                <c:pt idx="129">
                  <c:v>3.2209026771829739</c:v>
                </c:pt>
                <c:pt idx="130">
                  <c:v>3.2418893911541407</c:v>
                </c:pt>
                <c:pt idx="131">
                  <c:v>3.2618847317010085</c:v>
                </c:pt>
                <c:pt idx="132">
                  <c:v>3.2808798694440844</c:v>
                </c:pt>
                <c:pt idx="133">
                  <c:v>3.298866416665275</c:v>
                </c:pt>
                <c:pt idx="134">
                  <c:v>3.3158364310116699</c:v>
                </c:pt>
                <c:pt idx="135">
                  <c:v>3.3317824190026593</c:v>
                </c:pt>
                <c:pt idx="136">
                  <c:v>3.3466973393388435</c:v>
                </c:pt>
                <c:pt idx="137">
                  <c:v>3.3605746060112756</c:v>
                </c:pt>
                <c:pt idx="138">
                  <c:v>3.3734080912096527</c:v>
                </c:pt>
                <c:pt idx="139">
                  <c:v>3.3851921280281889</c:v>
                </c:pt>
                <c:pt idx="140">
                  <c:v>3.3959215129679601</c:v>
                </c:pt>
                <c:pt idx="141">
                  <c:v>3.4055915082346204</c:v>
                </c:pt>
                <c:pt idx="142">
                  <c:v>3.4141978438304821</c:v>
                </c:pt>
                <c:pt idx="143">
                  <c:v>3.4217367194400237</c:v>
                </c:pt>
                <c:pt idx="144">
                  <c:v>3.4282048061080044</c:v>
                </c:pt>
                <c:pt idx="145">
                  <c:v>3.4335992477094361</c:v>
                </c:pt>
                <c:pt idx="146">
                  <c:v>3.4379176622107672</c:v>
                </c:pt>
                <c:pt idx="147">
                  <c:v>3.4411581427217217</c:v>
                </c:pt>
                <c:pt idx="148">
                  <c:v>3.4433192583373295</c:v>
                </c:pt>
                <c:pt idx="149">
                  <c:v>3.4444000547697726</c:v>
                </c:pt>
                <c:pt idx="150">
                  <c:v>3.4444000547697722</c:v>
                </c:pt>
                <c:pt idx="151">
                  <c:v>3.4433192583373282</c:v>
                </c:pt>
                <c:pt idx="152">
                  <c:v>3.4411581427217195</c:v>
                </c:pt>
                <c:pt idx="153">
                  <c:v>3.4379176622107641</c:v>
                </c:pt>
                <c:pt idx="154">
                  <c:v>3.433599247709433</c:v>
                </c:pt>
                <c:pt idx="155">
                  <c:v>3.4282048061080004</c:v>
                </c:pt>
                <c:pt idx="156">
                  <c:v>3.4217367194400188</c:v>
                </c:pt>
                <c:pt idx="157">
                  <c:v>3.4141978438304763</c:v>
                </c:pt>
                <c:pt idx="158">
                  <c:v>3.4055915082346138</c:v>
                </c:pt>
                <c:pt idx="159">
                  <c:v>3.395921512967953</c:v>
                </c:pt>
                <c:pt idx="160">
                  <c:v>3.3851921280281814</c:v>
                </c:pt>
                <c:pt idx="161">
                  <c:v>3.3734080912096438</c:v>
                </c:pt>
                <c:pt idx="162">
                  <c:v>3.3605746060112658</c:v>
                </c:pt>
                <c:pt idx="163">
                  <c:v>3.3466973393388337</c:v>
                </c:pt>
                <c:pt idx="164">
                  <c:v>3.3317824190026486</c:v>
                </c:pt>
                <c:pt idx="165">
                  <c:v>3.3158364310116584</c:v>
                </c:pt>
                <c:pt idx="166">
                  <c:v>3.2988664166652626</c:v>
                </c:pt>
                <c:pt idx="167">
                  <c:v>3.2808798694440711</c:v>
                </c:pt>
                <c:pt idx="168">
                  <c:v>3.2618847317009947</c:v>
                </c:pt>
                <c:pt idx="169">
                  <c:v>3.2418893911541264</c:v>
                </c:pt>
                <c:pt idx="170">
                  <c:v>3.2209026771829588</c:v>
                </c:pt>
                <c:pt idx="171">
                  <c:v>3.1989338569295822</c:v>
                </c:pt>
                <c:pt idx="172">
                  <c:v>3.1759926312065727</c:v>
                </c:pt>
                <c:pt idx="173">
                  <c:v>3.1520891302133878</c:v>
                </c:pt>
                <c:pt idx="174">
                  <c:v>3.1272339090631553</c:v>
                </c:pt>
                <c:pt idx="175">
                  <c:v>3.1014379431218315</c:v>
                </c:pt>
                <c:pt idx="176">
                  <c:v>3.0747126231617905</c:v>
                </c:pt>
                <c:pt idx="177">
                  <c:v>3.0470697503319779</c:v>
                </c:pt>
                <c:pt idx="178">
                  <c:v>3.0185215309468578</c:v>
                </c:pt>
                <c:pt idx="179">
                  <c:v>2.9890805710964439</c:v>
                </c:pt>
                <c:pt idx="180">
                  <c:v>2.9587598710798098</c:v>
                </c:pt>
                <c:pt idx="181">
                  <c:v>2.9275728196645203</c:v>
                </c:pt>
                <c:pt idx="182">
                  <c:v>2.8955331881745296</c:v>
                </c:pt>
                <c:pt idx="183">
                  <c:v>2.8626551244091512</c:v>
                </c:pt>
                <c:pt idx="184">
                  <c:v>2.8289531463957878</c:v>
                </c:pt>
                <c:pt idx="185">
                  <c:v>2.7944421359791809</c:v>
                </c:pt>
                <c:pt idx="186">
                  <c:v>2.7591373322500066</c:v>
                </c:pt>
                <c:pt idx="187">
                  <c:v>2.7230543248157204</c:v>
                </c:pt>
                <c:pt idx="188">
                  <c:v>2.6862090469166273</c:v>
                </c:pt>
                <c:pt idx="189">
                  <c:v>2.6486177683902099</c:v>
                </c:pt>
                <c:pt idx="190">
                  <c:v>2.6102970884868291</c:v>
                </c:pt>
                <c:pt idx="191">
                  <c:v>2.5712639285399592</c:v>
                </c:pt>
                <c:pt idx="192">
                  <c:v>2.5315355244942026</c:v>
                </c:pt>
                <c:pt idx="193">
                  <c:v>2.4911294192943871</c:v>
                </c:pt>
                <c:pt idx="194">
                  <c:v>2.4500634551390901</c:v>
                </c:pt>
                <c:pt idx="195">
                  <c:v>2.4083557656020282</c:v>
                </c:pt>
                <c:pt idx="196">
                  <c:v>2.3660247676247828</c:v>
                </c:pt>
                <c:pt idx="197">
                  <c:v>2.3230891533843931</c:v>
                </c:pt>
                <c:pt idx="198">
                  <c:v>2.2795678820394221</c:v>
                </c:pt>
                <c:pt idx="199">
                  <c:v>2.2354801713581205</c:v>
                </c:pt>
                <c:pt idx="200">
                  <c:v>2.1908454892324065</c:v>
                </c:pt>
                <c:pt idx="201">
                  <c:v>2.1456835450813889</c:v>
                </c:pt>
                <c:pt idx="202">
                  <c:v>2.1000142811482441</c:v>
                </c:pt>
                <c:pt idx="203">
                  <c:v>2.0538578636942826</c:v>
                </c:pt>
                <c:pt idx="204">
                  <c:v>2.0072346740940961</c:v>
                </c:pt>
                <c:pt idx="205">
                  <c:v>1.960165299835716</c:v>
                </c:pt>
                <c:pt idx="206">
                  <c:v>1.9126705254297574</c:v>
                </c:pt>
                <c:pt idx="207">
                  <c:v>1.8647713232315652</c:v>
                </c:pt>
                <c:pt idx="208">
                  <c:v>1.8164888441804132</c:v>
                </c:pt>
                <c:pt idx="209">
                  <c:v>1.7678444084598428</c:v>
                </c:pt>
                <c:pt idx="210">
                  <c:v>1.7188594960832715</c:v>
                </c:pt>
                <c:pt idx="211">
                  <c:v>1.6695557374090235</c:v>
                </c:pt>
                <c:pt idx="212">
                  <c:v>1.6199549035889713</c:v>
                </c:pt>
                <c:pt idx="213">
                  <c:v>1.5700788969550099</c:v>
                </c:pt>
                <c:pt idx="214">
                  <c:v>1.5199497413476035</c:v>
                </c:pt>
                <c:pt idx="215">
                  <c:v>1.4695895723906713</c:v>
                </c:pt>
                <c:pt idx="216">
                  <c:v>1.4190206277171302</c:v>
                </c:pt>
                <c:pt idx="217">
                  <c:v>1.368265237149374</c:v>
                </c:pt>
                <c:pt idx="218">
                  <c:v>1.3173458128390547</c:v>
                </c:pt>
                <c:pt idx="219">
                  <c:v>1.2662848393705075</c:v>
                </c:pt>
                <c:pt idx="220">
                  <c:v>1.2151048638321911</c:v>
                </c:pt>
                <c:pt idx="221">
                  <c:v>1.1638284858605279</c:v>
                </c:pt>
                <c:pt idx="222">
                  <c:v>1.1124783476605418</c:v>
                </c:pt>
                <c:pt idx="223">
                  <c:v>1.0610771240076959</c:v>
                </c:pt>
                <c:pt idx="224">
                  <c:v>1.0096475122353521</c:v>
                </c:pt>
                <c:pt idx="225">
                  <c:v>0.95821222221226621</c:v>
                </c:pt>
                <c:pt idx="226">
                  <c:v>0.90679396631455012</c:v>
                </c:pt>
                <c:pt idx="227">
                  <c:v>0.85541544939652525</c:v>
                </c:pt>
                <c:pt idx="228">
                  <c:v>0.80409935876489824</c:v>
                </c:pt>
                <c:pt idx="229">
                  <c:v>0.75286835416068509</c:v>
                </c:pt>
                <c:pt idx="230">
                  <c:v>0.70174505775330753</c:v>
                </c:pt>
                <c:pt idx="231">
                  <c:v>0.65075204415127919</c:v>
                </c:pt>
                <c:pt idx="232">
                  <c:v>0.59991183043389507</c:v>
                </c:pt>
                <c:pt idx="233">
                  <c:v>0.54924686620832242</c:v>
                </c:pt>
                <c:pt idx="234">
                  <c:v>0.49877952369648604</c:v>
                </c:pt>
                <c:pt idx="235">
                  <c:v>0.44853208785612564</c:v>
                </c:pt>
                <c:pt idx="236">
                  <c:v>0.39852674654038511</c:v>
                </c:pt>
                <c:pt idx="237">
                  <c:v>0.34878558070028187</c:v>
                </c:pt>
                <c:pt idx="238">
                  <c:v>0.29933055463437985</c:v>
                </c:pt>
                <c:pt idx="239">
                  <c:v>0.25018350628997399</c:v>
                </c:pt>
                <c:pt idx="240">
                  <c:v>0.20136613762006716</c:v>
                </c:pt>
                <c:pt idx="241">
                  <c:v>0.15290000500039891</c:v>
                </c:pt>
                <c:pt idx="242">
                  <c:v>0.10480650971075911</c:v>
                </c:pt>
                <c:pt idx="243">
                  <c:v>5.7106888484776408E-2</c:v>
                </c:pt>
                <c:pt idx="244">
                  <c:v>9.8222041323867693E-3</c:v>
                </c:pt>
                <c:pt idx="245">
                  <c:v>-3.7026663760917677E-2</c:v>
                </c:pt>
                <c:pt idx="246">
                  <c:v>-8.3419028053924982E-2</c:v>
                </c:pt>
                <c:pt idx="247">
                  <c:v>-0.12933440318456146</c:v>
                </c:pt>
                <c:pt idx="248">
                  <c:v>-0.17475251421574012</c:v>
                </c:pt>
                <c:pt idx="249">
                  <c:v>-0.21965330578820141</c:v>
                </c:pt>
                <c:pt idx="250">
                  <c:v>-0.26401695097639621</c:v>
                </c:pt>
                <c:pt idx="251">
                  <c:v>-0.30782386004349671</c:v>
                </c:pt>
                <c:pt idx="252">
                  <c:v>-0.35105468909167359</c:v>
                </c:pt>
                <c:pt idx="253">
                  <c:v>-0.39369034860381669</c:v>
                </c:pt>
                <c:pt idx="254">
                  <c:v>-0.43571201187292885</c:v>
                </c:pt>
                <c:pt idx="255">
                  <c:v>-0.47710112331546795</c:v>
                </c:pt>
                <c:pt idx="256">
                  <c:v>-0.51783940666497197</c:v>
                </c:pt>
                <c:pt idx="257">
                  <c:v>-0.55790887304234371</c:v>
                </c:pt>
                <c:pt idx="258">
                  <c:v>-0.5972918288992316</c:v>
                </c:pt>
                <c:pt idx="259">
                  <c:v>-0.63597088383100575</c:v>
                </c:pt>
                <c:pt idx="260">
                  <c:v>-0.67392895825586774</c:v>
                </c:pt>
                <c:pt idx="261">
                  <c:v>-0.71114929095671464</c:v>
                </c:pt>
                <c:pt idx="262">
                  <c:v>-0.74761544648242106</c:v>
                </c:pt>
                <c:pt idx="263">
                  <c:v>-0.7833113224052709</c:v>
                </c:pt>
                <c:pt idx="264">
                  <c:v>-0.81822115643133719</c:v>
                </c:pt>
                <c:pt idx="265">
                  <c:v>-0.85232953336066519</c:v>
                </c:pt>
                <c:pt idx="266">
                  <c:v>-0.8856213918941932</c:v>
                </c:pt>
                <c:pt idx="267">
                  <c:v>-0.91808203128439703</c:v>
                </c:pt>
                <c:pt idx="268">
                  <c:v>-0.94969711782672583</c:v>
                </c:pt>
                <c:pt idx="269">
                  <c:v>-0.98045269118896405</c:v>
                </c:pt>
                <c:pt idx="270">
                  <c:v>-1.0103351705757193</c:v>
                </c:pt>
                <c:pt idx="271">
                  <c:v>-1.0393313607253196</c:v>
                </c:pt>
                <c:pt idx="272">
                  <c:v>-1.0674284577364732</c:v>
                </c:pt>
                <c:pt idx="273">
                  <c:v>-1.0946140547221042</c:v>
                </c:pt>
                <c:pt idx="274">
                  <c:v>-1.1208761472878899</c:v>
                </c:pt>
                <c:pt idx="275">
                  <c:v>-1.1462031388330614</c:v>
                </c:pt>
                <c:pt idx="276">
                  <c:v>-1.170583845671135</c:v>
                </c:pt>
                <c:pt idx="277">
                  <c:v>-1.1940075019683176</c:v>
                </c:pt>
                <c:pt idx="278">
                  <c:v>-1.2164637644973904</c:v>
                </c:pt>
                <c:pt idx="279">
                  <c:v>-1.2379427172049899</c:v>
                </c:pt>
                <c:pt idx="280">
                  <c:v>-1.2584348755902584</c:v>
                </c:pt>
                <c:pt idx="281">
                  <c:v>-1.2779311908929301</c:v>
                </c:pt>
                <c:pt idx="282">
                  <c:v>-1.2964230540890114</c:v>
                </c:pt>
                <c:pt idx="283">
                  <c:v>-1.3139022996922818</c:v>
                </c:pt>
                <c:pt idx="284">
                  <c:v>-1.330361209359944</c:v>
                </c:pt>
                <c:pt idx="285">
                  <c:v>-1.3457925153008254</c:v>
                </c:pt>
                <c:pt idx="286">
                  <c:v>-1.3601894034846325</c:v>
                </c:pt>
                <c:pt idx="287">
                  <c:v>-1.3735455166508319</c:v>
                </c:pt>
                <c:pt idx="288">
                  <c:v>-1.3858549571158387</c:v>
                </c:pt>
                <c:pt idx="289">
                  <c:v>-1.3971122893772696</c:v>
                </c:pt>
                <c:pt idx="290">
                  <c:v>-1.4073125425141035</c:v>
                </c:pt>
                <c:pt idx="291">
                  <c:v>-1.4164512123817046</c:v>
                </c:pt>
                <c:pt idx="292">
                  <c:v>-1.4245242636007238</c:v>
                </c:pt>
                <c:pt idx="293">
                  <c:v>-1.4315281313390082</c:v>
                </c:pt>
                <c:pt idx="294">
                  <c:v>-1.4374597228857313</c:v>
                </c:pt>
                <c:pt idx="295">
                  <c:v>-1.4423164190170472</c:v>
                </c:pt>
                <c:pt idx="296">
                  <c:v>-1.4460960751526661</c:v>
                </c:pt>
                <c:pt idx="297">
                  <c:v>-1.4487970223028399</c:v>
                </c:pt>
                <c:pt idx="298">
                  <c:v>-1.4504180678053422</c:v>
                </c:pt>
                <c:pt idx="299">
                  <c:v>-1.4509584958521131</c:v>
                </c:pt>
              </c:numCache>
            </c:numRef>
          </c:xVal>
          <c:yVal>
            <c:numRef>
              <c:f>XLSTAT_20220714_135000_1_HID!ycircle795798371</c:f>
              <c:numCache>
                <c:formatCode>General</c:formatCode>
                <c:ptCount val="300"/>
                <c:pt idx="0">
                  <c:v>0.68082609950458317</c:v>
                </c:pt>
                <c:pt idx="1">
                  <c:v>0.62939293885001268</c:v>
                </c:pt>
                <c:pt idx="2">
                  <c:v>0.57798248963128462</c:v>
                </c:pt>
                <c:pt idx="3">
                  <c:v>0.5266174532555109</c:v>
                </c:pt>
                <c:pt idx="4">
                  <c:v>0.4753205110767702</c:v>
                </c:pt>
                <c:pt idx="5">
                  <c:v>0.42411431438066077</c:v>
                </c:pt>
                <c:pt idx="6">
                  <c:v>0.37302147438213029</c:v>
                </c:pt>
                <c:pt idx="7">
                  <c:v>0.32206455224100117</c:v>
                </c:pt>
                <c:pt idx="8">
                  <c:v>0.27126604909959279</c:v>
                </c:pt>
                <c:pt idx="9">
                  <c:v>0.22064839614685722</c:v>
                </c:pt>
                <c:pt idx="10">
                  <c:v>0.17023394471339337</c:v>
                </c:pt>
                <c:pt idx="11">
                  <c:v>0.12004495640172952</c:v>
                </c:pt>
                <c:pt idx="12">
                  <c:v>7.0103593256226282E-2</c:v>
                </c:pt>
                <c:pt idx="13">
                  <c:v>2.0431907976941943E-2</c:v>
                </c:pt>
                <c:pt idx="14">
                  <c:v>-2.8948165818218907E-2</c:v>
                </c:pt>
                <c:pt idx="15">
                  <c:v>-7.8014823278774292E-2</c:v>
                </c:pt>
                <c:pt idx="16">
                  <c:v>-0.12674639795007248</c:v>
                </c:pt>
                <c:pt idx="17">
                  <c:v>-0.17512137134058825</c:v>
                </c:pt>
                <c:pt idx="18">
                  <c:v>-0.22311838242388382</c:v>
                </c:pt>
                <c:pt idx="19">
                  <c:v>-0.27071623707103543</c:v>
                </c:pt>
                <c:pt idx="20">
                  <c:v>-0.31789391740936535</c:v>
                </c:pt>
                <c:pt idx="21">
                  <c:v>-0.36463059110334217</c:v>
                </c:pt>
                <c:pt idx="22">
                  <c:v>-0.41090562055355362</c:v>
                </c:pt>
                <c:pt idx="23">
                  <c:v>-0.45669857200968866</c:v>
                </c:pt>
                <c:pt idx="24">
                  <c:v>-0.50198922459351059</c:v>
                </c:pt>
                <c:pt idx="25">
                  <c:v>-0.54675757922782109</c:v>
                </c:pt>
                <c:pt idx="26">
                  <c:v>-0.59098386746749465</c:v>
                </c:pt>
                <c:pt idx="27">
                  <c:v>-0.63464856022866478</c:v>
                </c:pt>
                <c:pt idx="28">
                  <c:v>-0.67773237641222039</c:v>
                </c:pt>
                <c:pt idx="29">
                  <c:v>-0.72021629141779286</c:v>
                </c:pt>
                <c:pt idx="30">
                  <c:v>-0.76208154554448726</c:v>
                </c:pt>
                <c:pt idx="31">
                  <c:v>-0.80330965227463602</c:v>
                </c:pt>
                <c:pt idx="32">
                  <c:v>-0.84388240643692602</c:v>
                </c:pt>
                <c:pt idx="33">
                  <c:v>-0.88378189224528814</c:v>
                </c:pt>
                <c:pt idx="34">
                  <c:v>-0.92299049121000587</c:v>
                </c:pt>
                <c:pt idx="35">
                  <c:v>-0.96149088991754439</c:v>
                </c:pt>
                <c:pt idx="36">
                  <c:v>-0.99926608767566438</c:v>
                </c:pt>
                <c:pt idx="37">
                  <c:v>-1.0362994040204514</c:v>
                </c:pt>
                <c:pt idx="38">
                  <c:v>-1.0725744860819373</c:v>
                </c:pt>
                <c:pt idx="39">
                  <c:v>-1.1080753158050691</c:v>
                </c:pt>
                <c:pt idx="40">
                  <c:v>-1.1427862170228313</c:v>
                </c:pt>
                <c:pt idx="41">
                  <c:v>-1.1766918623783966</c:v>
                </c:pt>
                <c:pt idx="42">
                  <c:v>-1.2097772800932591</c:v>
                </c:pt>
                <c:pt idx="43">
                  <c:v>-1.2420278605783488</c:v>
                </c:pt>
                <c:pt idx="44">
                  <c:v>-1.273429362885214</c:v>
                </c:pt>
                <c:pt idx="45">
                  <c:v>-1.3039679209944248</c:v>
                </c:pt>
                <c:pt idx="46">
                  <c:v>-1.3336300499384159</c:v>
                </c:pt>
                <c:pt idx="47">
                  <c:v>-1.3624026517560677</c:v>
                </c:pt>
                <c:pt idx="48">
                  <c:v>-1.3902730212763998</c:v>
                </c:pt>
                <c:pt idx="49">
                  <c:v>-1.4172288517288152</c:v>
                </c:pt>
                <c:pt idx="50">
                  <c:v>-1.443258240177423</c:v>
                </c:pt>
                <c:pt idx="51">
                  <c:v>-1.4683496927770423</c:v>
                </c:pt>
                <c:pt idx="52">
                  <c:v>-1.4924921298485581</c:v>
                </c:pt>
                <c:pt idx="53">
                  <c:v>-1.5156748907713968</c:v>
                </c:pt>
                <c:pt idx="54">
                  <c:v>-1.5378877386909555</c:v>
                </c:pt>
                <c:pt idx="55">
                  <c:v>-1.5591208650389121</c:v>
                </c:pt>
                <c:pt idx="56">
                  <c:v>-1.5793648938644065</c:v>
                </c:pt>
                <c:pt idx="57">
                  <c:v>-1.5986108859742023</c:v>
                </c:pt>
                <c:pt idx="58">
                  <c:v>-1.6168503428799816</c:v>
                </c:pt>
                <c:pt idx="59">
                  <c:v>-1.6340752105510354</c:v>
                </c:pt>
                <c:pt idx="60">
                  <c:v>-1.6502778829707005</c:v>
                </c:pt>
                <c:pt idx="61">
                  <c:v>-1.6654512054949597</c:v>
                </c:pt>
                <c:pt idx="62">
                  <c:v>-1.6795884780117332</c:v>
                </c:pt>
                <c:pt idx="63">
                  <c:v>-1.6926834578994581</c:v>
                </c:pt>
                <c:pt idx="64">
                  <c:v>-1.7047303627836552</c:v>
                </c:pt>
                <c:pt idx="65">
                  <c:v>-1.7157238730902606</c:v>
                </c:pt>
                <c:pt idx="66">
                  <c:v>-1.7256591343946033</c:v>
                </c:pt>
                <c:pt idx="67">
                  <c:v>-1.7345317595649812</c:v>
                </c:pt>
                <c:pt idx="68">
                  <c:v>-1.7423378306998925</c:v>
                </c:pt>
                <c:pt idx="69">
                  <c:v>-1.7490739008580745</c:v>
                </c:pt>
                <c:pt idx="70">
                  <c:v>-1.7547369955805729</c:v>
                </c:pt>
                <c:pt idx="71">
                  <c:v>-1.7593246142041816</c:v>
                </c:pt>
                <c:pt idx="72">
                  <c:v>-1.7628347309656633</c:v>
                </c:pt>
                <c:pt idx="73">
                  <c:v>-1.7652657958962688</c:v>
                </c:pt>
                <c:pt idx="74">
                  <c:v>-1.766616735506163</c:v>
                </c:pt>
                <c:pt idx="75">
                  <c:v>-1.7668869532584446</c:v>
                </c:pt>
                <c:pt idx="76">
                  <c:v>-1.7660763298325608</c:v>
                </c:pt>
                <c:pt idx="77">
                  <c:v>-1.7641852231769963</c:v>
                </c:pt>
                <c:pt idx="78">
                  <c:v>-1.7612144683512141</c:v>
                </c:pt>
                <c:pt idx="79">
                  <c:v>-1.7571653771569142</c:v>
                </c:pt>
                <c:pt idx="80">
                  <c:v>-1.7520397375587824</c:v>
                </c:pt>
                <c:pt idx="81">
                  <c:v>-1.7458398128949719</c:v>
                </c:pt>
                <c:pt idx="82">
                  <c:v>-1.7385683408776793</c:v>
                </c:pt>
                <c:pt idx="83">
                  <c:v>-1.7302285323842477</c:v>
                </c:pt>
                <c:pt idx="84">
                  <c:v>-1.7208240700393316</c:v>
                </c:pt>
                <c:pt idx="85">
                  <c:v>-1.7103591065887573</c:v>
                </c:pt>
                <c:pt idx="86">
                  <c:v>-1.6988382630657828</c:v>
                </c:pt>
                <c:pt idx="87">
                  <c:v>-1.6862666267505837</c:v>
                </c:pt>
                <c:pt idx="88">
                  <c:v>-1.6726497489238499</c:v>
                </c:pt>
                <c:pt idx="89">
                  <c:v>-1.6579936424154997</c:v>
                </c:pt>
                <c:pt idx="90">
                  <c:v>-1.6423047789495806</c:v>
                </c:pt>
                <c:pt idx="91">
                  <c:v>-1.6255900862865396</c:v>
                </c:pt>
                <c:pt idx="92">
                  <c:v>-1.6078569451641189</c:v>
                </c:pt>
                <c:pt idx="93">
                  <c:v>-1.5891131860382299</c:v>
                </c:pt>
                <c:pt idx="94">
                  <c:v>-1.569367085625244</c:v>
                </c:pt>
                <c:pt idx="95">
                  <c:v>-1.5486273632472289</c:v>
                </c:pt>
                <c:pt idx="96">
                  <c:v>-1.5269031769817394</c:v>
                </c:pt>
                <c:pt idx="97">
                  <c:v>-1.5042041196178686</c:v>
                </c:pt>
                <c:pt idx="98">
                  <c:v>-1.480540214420345</c:v>
                </c:pt>
                <c:pt idx="99">
                  <c:v>-1.4559219107035375</c:v>
                </c:pt>
                <c:pt idx="100">
                  <c:v>-1.4303600792173334</c:v>
                </c:pt>
                <c:pt idx="101">
                  <c:v>-1.4038660073469225</c:v>
                </c:pt>
                <c:pt idx="102">
                  <c:v>-1.3764513941286038</c:v>
                </c:pt>
                <c:pt idx="103">
                  <c:v>-1.3481283450838228</c:v>
                </c:pt>
                <c:pt idx="104">
                  <c:v>-1.3189093668737093</c:v>
                </c:pt>
                <c:pt idx="105">
                  <c:v>-1.2888073617764948</c:v>
                </c:pt>
                <c:pt idx="106">
                  <c:v>-1.2578356219902238</c:v>
                </c:pt>
                <c:pt idx="107">
                  <c:v>-1.2260078237632963</c:v>
                </c:pt>
                <c:pt idx="108">
                  <c:v>-1.193338021355419</c:v>
                </c:pt>
                <c:pt idx="109">
                  <c:v>-1.1598406408316428</c:v>
                </c:pt>
                <c:pt idx="110">
                  <c:v>-1.1255304736922183</c:v>
                </c:pt>
                <c:pt idx="111">
                  <c:v>-1.0904226703410833</c:v>
                </c:pt>
                <c:pt idx="112">
                  <c:v>-1.0545327333958721</c:v>
                </c:pt>
                <c:pt idx="113">
                  <c:v>-1.0178765108423971</c:v>
                </c:pt>
                <c:pt idx="114">
                  <c:v>-0.98047018903662353</c:v>
                </c:pt>
                <c:pt idx="115">
                  <c:v>-0.94233028555722942</c:v>
                </c:pt>
                <c:pt idx="116">
                  <c:v>-0.90347364191190904</c:v>
                </c:pt>
                <c:pt idx="117">
                  <c:v>-0.86391741610063744</c:v>
                </c:pt>
                <c:pt idx="118">
                  <c:v>-0.82367907503917925</c:v>
                </c:pt>
                <c:pt idx="119">
                  <c:v>-0.78277638684619222</c:v>
                </c:pt>
                <c:pt idx="120">
                  <c:v>-0.74122741299732409</c:v>
                </c:pt>
                <c:pt idx="121">
                  <c:v>-0.69905050034977634</c:v>
                </c:pt>
                <c:pt idx="122">
                  <c:v>-0.65626427304084378</c:v>
                </c:pt>
                <c:pt idx="123">
                  <c:v>-0.61288762426402565</c:v>
                </c:pt>
                <c:pt idx="124">
                  <c:v>-0.56893970792631887</c:v>
                </c:pt>
                <c:pt idx="125">
                  <c:v>-0.52443993019039425</c:v>
                </c:pt>
                <c:pt idx="126">
                  <c:v>-0.47940794090537964</c:v>
                </c:pt>
                <c:pt idx="127">
                  <c:v>-0.43386362493004171</c:v>
                </c:pt>
                <c:pt idx="128">
                  <c:v>-0.38782709335218979</c:v>
                </c:pt>
                <c:pt idx="129">
                  <c:v>-0.34131867460818766</c:v>
                </c:pt>
                <c:pt idx="130">
                  <c:v>-0.29435890550648702</c:v>
                </c:pt>
                <c:pt idx="131">
                  <c:v>-0.24696852215915199</c:v>
                </c:pt>
                <c:pt idx="132">
                  <c:v>-0.19916845082537482</c:v>
                </c:pt>
                <c:pt idx="133">
                  <c:v>-0.15097979867102973</c:v>
                </c:pt>
                <c:pt idx="134">
                  <c:v>-0.10242384444834196</c:v>
                </c:pt>
                <c:pt idx="135">
                  <c:v>-5.3522029099790536E-2</c:v>
                </c:pt>
                <c:pt idx="136">
                  <c:v>-4.2959462903919832E-3</c:v>
                </c:pt>
                <c:pt idx="137">
                  <c:v>4.5232667127457771E-2</c:v>
                </c:pt>
                <c:pt idx="138">
                  <c:v>9.504194071235994E-2</c:v>
                </c:pt>
                <c:pt idx="139">
                  <c:v>0.14510988009128756</c:v>
                </c:pt>
                <c:pt idx="140">
                  <c:v>0.19541437667168093</c:v>
                </c:pt>
                <c:pt idx="141">
                  <c:v>0.24593321740397966</c:v>
                </c:pt>
                <c:pt idx="142">
                  <c:v>0.29664409459027968</c:v>
                </c:pt>
                <c:pt idx="143">
                  <c:v>0.34752461573478494</c:v>
                </c:pt>
                <c:pt idx="144">
                  <c:v>0.39855231343170328</c:v>
                </c:pt>
                <c:pt idx="145">
                  <c:v>0.44970465528621995</c:v>
                </c:pt>
                <c:pt idx="146">
                  <c:v>0.50095905386416928</c:v>
                </c:pt>
                <c:pt idx="147">
                  <c:v>0.55229287666600935</c:v>
                </c:pt>
                <c:pt idx="148">
                  <c:v>0.60368345612069707</c:v>
                </c:pt>
                <c:pt idx="149">
                  <c:v>0.65510809959504912</c:v>
                </c:pt>
                <c:pt idx="150">
                  <c:v>0.70654409941416885</c:v>
                </c:pt>
                <c:pt idx="151">
                  <c:v>0.7579687428885209</c:v>
                </c:pt>
                <c:pt idx="152">
                  <c:v>0.80935932234320851</c:v>
                </c:pt>
                <c:pt idx="153">
                  <c:v>0.86069314514504858</c:v>
                </c:pt>
                <c:pt idx="154">
                  <c:v>0.9119475437229978</c:v>
                </c:pt>
                <c:pt idx="155">
                  <c:v>0.96309988557751447</c:v>
                </c:pt>
                <c:pt idx="156">
                  <c:v>1.0141275832744328</c:v>
                </c:pt>
                <c:pt idx="157">
                  <c:v>1.0650081044189379</c:v>
                </c:pt>
                <c:pt idx="158">
                  <c:v>1.1157189816052377</c:v>
                </c:pt>
                <c:pt idx="159">
                  <c:v>1.1662378223375365</c:v>
                </c:pt>
                <c:pt idx="160">
                  <c:v>1.2165423189179296</c:v>
                </c:pt>
                <c:pt idx="161">
                  <c:v>1.266610258296857</c:v>
                </c:pt>
                <c:pt idx="162">
                  <c:v>1.3164195318817589</c:v>
                </c:pt>
                <c:pt idx="163">
                  <c:v>1.3659481452996087</c:v>
                </c:pt>
                <c:pt idx="164">
                  <c:v>1.4151742281090069</c:v>
                </c:pt>
                <c:pt idx="165">
                  <c:v>1.4640760434575579</c:v>
                </c:pt>
                <c:pt idx="166">
                  <c:v>1.5126319976802454</c:v>
                </c:pt>
                <c:pt idx="167">
                  <c:v>1.5608206498345902</c:v>
                </c:pt>
                <c:pt idx="168">
                  <c:v>1.6086207211683674</c:v>
                </c:pt>
                <c:pt idx="169">
                  <c:v>1.656011104515702</c:v>
                </c:pt>
                <c:pt idx="170">
                  <c:v>1.7029708736174021</c:v>
                </c:pt>
                <c:pt idx="171">
                  <c:v>1.749479292361404</c:v>
                </c:pt>
                <c:pt idx="172">
                  <c:v>1.7955158239392559</c:v>
                </c:pt>
                <c:pt idx="173">
                  <c:v>1.8410601399145934</c:v>
                </c:pt>
                <c:pt idx="174">
                  <c:v>1.8860921291996076</c:v>
                </c:pt>
                <c:pt idx="175">
                  <c:v>1.9305919069355317</c:v>
                </c:pt>
                <c:pt idx="176">
                  <c:v>1.9745398232732381</c:v>
                </c:pt>
                <c:pt idx="177">
                  <c:v>2.017916472050056</c:v>
                </c:pt>
                <c:pt idx="178">
                  <c:v>2.0607026993589872</c:v>
                </c:pt>
                <c:pt idx="179">
                  <c:v>2.1028796120065354</c:v>
                </c:pt>
                <c:pt idx="180">
                  <c:v>2.1444285858554029</c:v>
                </c:pt>
                <c:pt idx="181">
                  <c:v>2.1853312740483899</c:v>
                </c:pt>
                <c:pt idx="182">
                  <c:v>2.2255696151098472</c:v>
                </c:pt>
                <c:pt idx="183">
                  <c:v>2.2651258409211183</c:v>
                </c:pt>
                <c:pt idx="184">
                  <c:v>2.3039824845664385</c:v>
                </c:pt>
                <c:pt idx="185">
                  <c:v>2.3421223880458317</c:v>
                </c:pt>
                <c:pt idx="186">
                  <c:v>2.3795287098516051</c:v>
                </c:pt>
                <c:pt idx="187">
                  <c:v>2.4161849324050797</c:v>
                </c:pt>
                <c:pt idx="188">
                  <c:v>2.4520748693502901</c:v>
                </c:pt>
                <c:pt idx="189">
                  <c:v>2.4871826727014246</c:v>
                </c:pt>
                <c:pt idx="190">
                  <c:v>2.5214928398408487</c:v>
                </c:pt>
                <c:pt idx="191">
                  <c:v>2.5549902203646235</c:v>
                </c:pt>
                <c:pt idx="192">
                  <c:v>2.5876600227725004</c:v>
                </c:pt>
                <c:pt idx="193">
                  <c:v>2.6194878209994279</c:v>
                </c:pt>
                <c:pt idx="194">
                  <c:v>2.6504595607856984</c:v>
                </c:pt>
                <c:pt idx="195">
                  <c:v>2.6805615658829121</c:v>
                </c:pt>
                <c:pt idx="196">
                  <c:v>2.7097805440930243</c:v>
                </c:pt>
                <c:pt idx="197">
                  <c:v>2.7381035931378057</c:v>
                </c:pt>
                <c:pt idx="198">
                  <c:v>2.765518206356123</c:v>
                </c:pt>
                <c:pt idx="199">
                  <c:v>2.7920122782265335</c:v>
                </c:pt>
                <c:pt idx="200">
                  <c:v>2.8175741097127367</c:v>
                </c:pt>
                <c:pt idx="201">
                  <c:v>2.8421924134295438</c:v>
                </c:pt>
                <c:pt idx="202">
                  <c:v>2.8658563186270669</c:v>
                </c:pt>
                <c:pt idx="203">
                  <c:v>2.8885553759909364</c:v>
                </c:pt>
                <c:pt idx="204">
                  <c:v>2.9102795622564259</c:v>
                </c:pt>
                <c:pt idx="205">
                  <c:v>2.9310192846344405</c:v>
                </c:pt>
                <c:pt idx="206">
                  <c:v>2.9507653850474251</c:v>
                </c:pt>
                <c:pt idx="207">
                  <c:v>2.9695091441733137</c:v>
                </c:pt>
                <c:pt idx="208">
                  <c:v>2.9872422852957334</c:v>
                </c:pt>
                <c:pt idx="209">
                  <c:v>3.0039569779587736</c:v>
                </c:pt>
                <c:pt idx="210">
                  <c:v>3.0196458414246923</c:v>
                </c:pt>
                <c:pt idx="211">
                  <c:v>3.034301947933042</c:v>
                </c:pt>
                <c:pt idx="212">
                  <c:v>3.0479188257597745</c:v>
                </c:pt>
                <c:pt idx="213">
                  <c:v>3.0604904620749735</c:v>
                </c:pt>
                <c:pt idx="214">
                  <c:v>3.0720113055979468</c:v>
                </c:pt>
                <c:pt idx="215">
                  <c:v>3.0824762690485206</c:v>
                </c:pt>
                <c:pt idx="216">
                  <c:v>3.0918807313934353</c:v>
                </c:pt>
                <c:pt idx="217">
                  <c:v>3.100220539886867</c:v>
                </c:pt>
                <c:pt idx="218">
                  <c:v>3.1074920119041582</c:v>
                </c:pt>
                <c:pt idx="219">
                  <c:v>3.1136919365679683</c:v>
                </c:pt>
                <c:pt idx="220">
                  <c:v>3.1188175761660992</c:v>
                </c:pt>
                <c:pt idx="221">
                  <c:v>3.1228666673603982</c:v>
                </c:pt>
                <c:pt idx="222">
                  <c:v>3.12583742218618</c:v>
                </c:pt>
                <c:pt idx="223">
                  <c:v>3.1277285288417436</c:v>
                </c:pt>
                <c:pt idx="224">
                  <c:v>3.1285391522676269</c:v>
                </c:pt>
                <c:pt idx="225">
                  <c:v>3.1282689345153445</c:v>
                </c:pt>
                <c:pt idx="226">
                  <c:v>3.1269179949054493</c:v>
                </c:pt>
                <c:pt idx="227">
                  <c:v>3.124486929974843</c:v>
                </c:pt>
                <c:pt idx="228">
                  <c:v>3.1209768132133608</c:v>
                </c:pt>
                <c:pt idx="229">
                  <c:v>3.1163891945897513</c:v>
                </c:pt>
                <c:pt idx="230">
                  <c:v>3.1107260998672519</c:v>
                </c:pt>
                <c:pt idx="231">
                  <c:v>3.103990029709069</c:v>
                </c:pt>
                <c:pt idx="232">
                  <c:v>3.0961839585741568</c:v>
                </c:pt>
                <c:pt idx="233">
                  <c:v>3.0873113334037785</c:v>
                </c:pt>
                <c:pt idx="234">
                  <c:v>3.077376072099435</c:v>
                </c:pt>
                <c:pt idx="235">
                  <c:v>3.0663825617928286</c:v>
                </c:pt>
                <c:pt idx="236">
                  <c:v>3.0543356569086315</c:v>
                </c:pt>
                <c:pt idx="237">
                  <c:v>3.0412406770209057</c:v>
                </c:pt>
                <c:pt idx="238">
                  <c:v>3.027103404504131</c:v>
                </c:pt>
                <c:pt idx="239">
                  <c:v>3.0119300819798709</c:v>
                </c:pt>
                <c:pt idx="240">
                  <c:v>2.9957274095602053</c:v>
                </c:pt>
                <c:pt idx="241">
                  <c:v>2.9785025418891506</c:v>
                </c:pt>
                <c:pt idx="242">
                  <c:v>2.9602630849833718</c:v>
                </c:pt>
                <c:pt idx="243">
                  <c:v>2.9410170928735746</c:v>
                </c:pt>
                <c:pt idx="244">
                  <c:v>2.9207730640480798</c:v>
                </c:pt>
                <c:pt idx="245">
                  <c:v>2.8995399377001227</c:v>
                </c:pt>
                <c:pt idx="246">
                  <c:v>2.8773270897805627</c:v>
                </c:pt>
                <c:pt idx="247">
                  <c:v>2.8541443288577235</c:v>
                </c:pt>
                <c:pt idx="248">
                  <c:v>2.8300018917862073</c:v>
                </c:pt>
                <c:pt idx="249">
                  <c:v>2.8049104391865871</c:v>
                </c:pt>
                <c:pt idx="250">
                  <c:v>2.7788810507379784</c:v>
                </c:pt>
                <c:pt idx="251">
                  <c:v>2.7519252202855626</c:v>
                </c:pt>
                <c:pt idx="252">
                  <c:v>2.7240548507652296</c:v>
                </c:pt>
                <c:pt idx="253">
                  <c:v>2.6952822489475774</c:v>
                </c:pt>
                <c:pt idx="254">
                  <c:v>2.6656201200035863</c:v>
                </c:pt>
                <c:pt idx="255">
                  <c:v>2.6350815618943746</c:v>
                </c:pt>
                <c:pt idx="256">
                  <c:v>2.6036800595875085</c:v>
                </c:pt>
                <c:pt idx="257">
                  <c:v>2.5714294791024184</c:v>
                </c:pt>
                <c:pt idx="258">
                  <c:v>2.538344061387555</c:v>
                </c:pt>
                <c:pt idx="259">
                  <c:v>2.5044384160319892</c:v>
                </c:pt>
                <c:pt idx="260">
                  <c:v>2.469727514814227</c:v>
                </c:pt>
                <c:pt idx="261">
                  <c:v>2.4342266850910943</c:v>
                </c:pt>
                <c:pt idx="262">
                  <c:v>2.397951603029608</c:v>
                </c:pt>
                <c:pt idx="263">
                  <c:v>2.3609182866848206</c:v>
                </c:pt>
                <c:pt idx="264">
                  <c:v>2.3231430889266997</c:v>
                </c:pt>
                <c:pt idx="265">
                  <c:v>2.2846426902191608</c:v>
                </c:pt>
                <c:pt idx="266">
                  <c:v>2.2454340912544422</c:v>
                </c:pt>
                <c:pt idx="267">
                  <c:v>2.2055346054460792</c:v>
                </c:pt>
                <c:pt idx="268">
                  <c:v>2.1649618512837887</c:v>
                </c:pt>
                <c:pt idx="269">
                  <c:v>2.1237337445536397</c:v>
                </c:pt>
                <c:pt idx="270">
                  <c:v>2.0818684904269449</c:v>
                </c:pt>
                <c:pt idx="271">
                  <c:v>2.0393845754213733</c:v>
                </c:pt>
                <c:pt idx="272">
                  <c:v>1.9963007592378177</c:v>
                </c:pt>
                <c:pt idx="273">
                  <c:v>1.9526360664766469</c:v>
                </c:pt>
                <c:pt idx="274">
                  <c:v>1.9084097782369733</c:v>
                </c:pt>
                <c:pt idx="275">
                  <c:v>1.8636414236026622</c:v>
                </c:pt>
                <c:pt idx="276">
                  <c:v>1.81835077101884</c:v>
                </c:pt>
                <c:pt idx="277">
                  <c:v>1.7725578195627034</c:v>
                </c:pt>
                <c:pt idx="278">
                  <c:v>1.7262827901124917</c:v>
                </c:pt>
                <c:pt idx="279">
                  <c:v>1.6795461164185146</c:v>
                </c:pt>
                <c:pt idx="280">
                  <c:v>1.6323684360801844</c:v>
                </c:pt>
                <c:pt idx="281">
                  <c:v>1.5847705814330326</c:v>
                </c:pt>
                <c:pt idx="282">
                  <c:v>1.5367735703497369</c:v>
                </c:pt>
                <c:pt idx="283">
                  <c:v>1.4883985969592206</c:v>
                </c:pt>
                <c:pt idx="284">
                  <c:v>1.4396670222879222</c:v>
                </c:pt>
                <c:pt idx="285">
                  <c:v>1.3906003648273666</c:v>
                </c:pt>
                <c:pt idx="286">
                  <c:v>1.3412202910322055</c:v>
                </c:pt>
                <c:pt idx="287">
                  <c:v>1.2915486057529211</c:v>
                </c:pt>
                <c:pt idx="288">
                  <c:v>1.2416072426074178</c:v>
                </c:pt>
                <c:pt idx="289">
                  <c:v>1.1914182542957537</c:v>
                </c:pt>
                <c:pt idx="290">
                  <c:v>1.1410038028622895</c:v>
                </c:pt>
                <c:pt idx="291">
                  <c:v>1.090386149909554</c:v>
                </c:pt>
                <c:pt idx="292">
                  <c:v>1.0395876467681455</c:v>
                </c:pt>
                <c:pt idx="293">
                  <c:v>0.98863072462701518</c:v>
                </c:pt>
                <c:pt idx="294">
                  <c:v>0.93753788462848453</c:v>
                </c:pt>
                <c:pt idx="295">
                  <c:v>0.88633168793237505</c:v>
                </c:pt>
                <c:pt idx="296">
                  <c:v>0.83503474575363434</c:v>
                </c:pt>
                <c:pt idx="297">
                  <c:v>0.78366970937786051</c:v>
                </c:pt>
                <c:pt idx="298">
                  <c:v>0.73225926015913245</c:v>
                </c:pt>
                <c:pt idx="299">
                  <c:v>0.68082609950456419</c:v>
                </c:pt>
              </c:numCache>
            </c:numRef>
          </c:yVal>
          <c:smooth val="0"/>
          <c:extLst>
            <c:ext xmlns:c16="http://schemas.microsoft.com/office/drawing/2014/chart" uri="{C3380CC4-5D6E-409C-BE32-E72D297353CC}">
              <c16:uniqueId val="{0000009B-C63E-406B-A940-FA1E38517842}"/>
            </c:ext>
          </c:extLst>
        </c:ser>
        <c:ser>
          <c:idx val="6"/>
          <c:order val="6"/>
          <c:tx>
            <c:v>Obala-Mekas (obs)</c:v>
          </c:tx>
          <c:spPr>
            <a:ln w="19050">
              <a:noFill/>
            </a:ln>
            <a:effectLst/>
          </c:spPr>
          <c:marker>
            <c:symbol val="circle"/>
            <c:size val="3"/>
            <c:spPr>
              <a:solidFill>
                <a:srgbClr val="7A4900"/>
              </a:solidFill>
              <a:ln>
                <a:solidFill>
                  <a:srgbClr val="7A4900"/>
                </a:solidFill>
                <a:prstDash val="solid"/>
              </a:ln>
            </c:spPr>
          </c:marker>
          <c:dLbls>
            <c:dLbl>
              <c:idx val="0"/>
              <c:layout>
                <c:manualLayout>
                  <c:x val="-9.3850131233595827E-2"/>
                  <c:y val="1.7647058823529412E-2"/>
                </c:manualLayout>
              </c:layout>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C63E-406B-A940-FA1E38517842}"/>
                </c:ext>
              </c:extLst>
            </c:dLbl>
            <c:dLbl>
              <c:idx val="1"/>
              <c:layout>
                <c:manualLayout>
                  <c:x val="-9.3850131233595827E-2"/>
                  <c:y val="1.7647058823529269E-2"/>
                </c:manualLayout>
              </c:layout>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C63E-406B-A940-FA1E38517842}"/>
                </c:ext>
              </c:extLst>
            </c:dLbl>
            <c:dLbl>
              <c:idx val="2"/>
              <c:layout>
                <c:manualLayout>
                  <c:x val="-9.3850131233595799E-2"/>
                  <c:y val="1.7647058823529412E-2"/>
                </c:manualLayout>
              </c:layout>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C63E-406B-A940-FA1E38517842}"/>
                </c:ext>
              </c:extLst>
            </c:dLbl>
            <c:dLbl>
              <c:idx val="3"/>
              <c:layout>
                <c:manualLayout>
                  <c:x val="-9.3850131233595799E-2"/>
                  <c:y val="1.7647058823529412E-2"/>
                </c:manualLayout>
              </c:layout>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C63E-406B-A940-FA1E38517842}"/>
                </c:ext>
              </c:extLst>
            </c:dLbl>
            <c:dLbl>
              <c:idx val="4"/>
              <c:layout>
                <c:manualLayout>
                  <c:x val="-1.6666666666666666E-2"/>
                  <c:y val="1.7647058823529269E-2"/>
                </c:manualLayout>
              </c:layout>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C63E-406B-A940-FA1E38517842}"/>
                </c:ext>
              </c:extLst>
            </c:dLbl>
            <c:dLbl>
              <c:idx val="5"/>
              <c:layout>
                <c:manualLayout>
                  <c:x val="-1.6666666666666729E-2"/>
                  <c:y val="1.7647058823529412E-2"/>
                </c:manualLayout>
              </c:layout>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C63E-406B-A940-FA1E38517842}"/>
                </c:ext>
              </c:extLst>
            </c:dLbl>
            <c:dLbl>
              <c:idx val="6"/>
              <c:layout>
                <c:manualLayout>
                  <c:x val="-1.6666666666666729E-2"/>
                  <c:y val="1.7647058823529412E-2"/>
                </c:manualLayout>
              </c:layout>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C63E-406B-A940-FA1E38517842}"/>
                </c:ext>
              </c:extLst>
            </c:dLbl>
            <c:dLbl>
              <c:idx val="7"/>
              <c:layout>
                <c:manualLayout>
                  <c:x val="-1.6666666666666666E-2"/>
                  <c:y val="1.7647058823529269E-2"/>
                </c:manualLayout>
              </c:layout>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C63E-406B-A940-FA1E38517842}"/>
                </c:ext>
              </c:extLst>
            </c:dLbl>
            <c:dLbl>
              <c:idx val="8"/>
              <c:layout>
                <c:manualLayout>
                  <c:x val="-1.6666666666666666E-2"/>
                  <c:y val="1.7647058823529412E-2"/>
                </c:manualLayout>
              </c:layout>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C63E-406B-A940-FA1E38517842}"/>
                </c:ext>
              </c:extLst>
            </c:dLbl>
            <c:dLbl>
              <c:idx val="9"/>
              <c:layout>
                <c:manualLayout>
                  <c:x val="-1.6666666666666666E-2"/>
                  <c:y val="1.7647058823529412E-2"/>
                </c:manualLayout>
              </c:layout>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C63E-406B-A940-FA1E38517842}"/>
                </c:ext>
              </c:extLst>
            </c:dLbl>
            <c:dLbl>
              <c:idx val="10"/>
              <c:layout>
                <c:manualLayout>
                  <c:x val="-1.6666666666666729E-2"/>
                  <c:y val="1.7647058823529269E-2"/>
                </c:manualLayout>
              </c:layout>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C63E-406B-A940-FA1E38517842}"/>
                </c:ext>
              </c:extLst>
            </c:dLbl>
            <c:dLbl>
              <c:idx val="11"/>
              <c:layout>
                <c:manualLayout>
                  <c:x val="-1.6666666666666666E-2"/>
                  <c:y val="1.7647058823529412E-2"/>
                </c:manualLayout>
              </c:layout>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C63E-406B-A940-FA1E38517842}"/>
                </c:ext>
              </c:extLst>
            </c:dLbl>
            <c:dLbl>
              <c:idx val="12"/>
              <c:layout>
                <c:manualLayout>
                  <c:x val="-1.6666666666666666E-2"/>
                  <c:y val="1.7647058823529412E-2"/>
                </c:manualLayout>
              </c:layout>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C63E-406B-A940-FA1E38517842}"/>
                </c:ext>
              </c:extLst>
            </c:dLbl>
            <c:dLbl>
              <c:idx val="13"/>
              <c:layout>
                <c:manualLayout>
                  <c:x val="-1.6666666666666666E-2"/>
                  <c:y val="1.7647058823529269E-2"/>
                </c:manualLayout>
              </c:layout>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C63E-406B-A940-FA1E38517842}"/>
                </c:ext>
              </c:extLst>
            </c:dLbl>
            <c:dLbl>
              <c:idx val="14"/>
              <c:layout>
                <c:manualLayout>
                  <c:x val="-1.6666666666666666E-2"/>
                  <c:y val="1.7647058823529412E-2"/>
                </c:manualLayout>
              </c:layout>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C63E-406B-A940-FA1E38517842}"/>
                </c:ext>
              </c:extLst>
            </c:dLbl>
            <c:dLbl>
              <c:idx val="15"/>
              <c:layout>
                <c:manualLayout>
                  <c:x val="-9.3850131233595799E-2"/>
                  <c:y val="1.7647058823529412E-2"/>
                </c:manualLayout>
              </c:layout>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C63E-406B-A940-FA1E38517842}"/>
                </c:ext>
              </c:extLst>
            </c:dLbl>
            <c:dLbl>
              <c:idx val="16"/>
              <c:layout>
                <c:manualLayout>
                  <c:x val="-1.6666666666666666E-2"/>
                  <c:y val="1.7647058823529412E-2"/>
                </c:manualLayout>
              </c:layout>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C63E-406B-A940-FA1E38517842}"/>
                </c:ext>
              </c:extLst>
            </c:dLbl>
            <c:dLbl>
              <c:idx val="17"/>
              <c:layout>
                <c:manualLayout>
                  <c:x val="-9.3850131233595799E-2"/>
                  <c:y val="1.7647058823529339E-2"/>
                </c:manualLayout>
              </c:layout>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C63E-406B-A940-FA1E38517842}"/>
                </c:ext>
              </c:extLst>
            </c:dLbl>
            <c:dLbl>
              <c:idx val="18"/>
              <c:layout>
                <c:manualLayout>
                  <c:x val="-1.6666666666666666E-2"/>
                  <c:y val="1.7647058823529412E-2"/>
                </c:manualLayout>
              </c:layout>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C63E-406B-A940-FA1E38517842}"/>
                </c:ext>
              </c:extLst>
            </c:dLbl>
            <c:dLbl>
              <c:idx val="19"/>
              <c:layout>
                <c:manualLayout>
                  <c:x val="-0.1056832020997375"/>
                  <c:y val="1.7647058823529339E-2"/>
                </c:manualLayout>
              </c:layout>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C63E-406B-A940-FA1E38517842}"/>
                </c:ext>
              </c:extLst>
            </c:dLbl>
            <c:dLbl>
              <c:idx val="20"/>
              <c:layout>
                <c:manualLayout>
                  <c:x val="-1.6666666666666729E-2"/>
                  <c:y val="1.7647058823529269E-2"/>
                </c:manualLayout>
              </c:layout>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C63E-406B-A940-FA1E38517842}"/>
                </c:ext>
              </c:extLst>
            </c:dLbl>
            <c:dLbl>
              <c:idx val="21"/>
              <c:layout>
                <c:manualLayout>
                  <c:x val="-1.6666666666666729E-2"/>
                  <c:y val="1.7647058823529339E-2"/>
                </c:manualLayout>
              </c:layout>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C63E-406B-A940-FA1E38517842}"/>
                </c:ext>
              </c:extLst>
            </c:dLbl>
            <c:dLbl>
              <c:idx val="22"/>
              <c:layout>
                <c:manualLayout>
                  <c:x val="-1.6666666666666729E-2"/>
                  <c:y val="-3.1372549019607843E-2"/>
                </c:manualLayout>
              </c:layout>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C63E-406B-A940-FA1E38517842}"/>
                </c:ext>
              </c:extLst>
            </c:dLbl>
            <c:dLbl>
              <c:idx val="23"/>
              <c:layout>
                <c:manualLayout>
                  <c:x val="-1.6666666666666729E-2"/>
                  <c:y val="-3.1372549019607843E-2"/>
                </c:manualLayout>
              </c:layout>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C63E-406B-A940-FA1E38517842}"/>
                </c:ext>
              </c:extLst>
            </c:dLbl>
            <c:dLbl>
              <c:idx val="24"/>
              <c:layout>
                <c:manualLayout>
                  <c:x val="-1.6666666666666666E-2"/>
                  <c:y val="-3.1372549019607912E-2"/>
                </c:manualLayout>
              </c:layout>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C63E-406B-A940-FA1E38517842}"/>
                </c:ext>
              </c:extLst>
            </c:dLbl>
            <c:dLbl>
              <c:idx val="25"/>
              <c:layout>
                <c:manualLayout>
                  <c:x val="-1.6666666666666666E-2"/>
                  <c:y val="1.7647058823529484E-2"/>
                </c:manualLayout>
              </c:layout>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C63E-406B-A940-FA1E38517842}"/>
                </c:ext>
              </c:extLst>
            </c:dLbl>
            <c:dLbl>
              <c:idx val="26"/>
              <c:layout>
                <c:manualLayout>
                  <c:x val="-1.6666666666666729E-2"/>
                  <c:y val="-3.1372549019607843E-2"/>
                </c:manualLayout>
              </c:layout>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C63E-406B-A940-FA1E38517842}"/>
                </c:ext>
              </c:extLst>
            </c:dLbl>
            <c:dLbl>
              <c:idx val="27"/>
              <c:layout>
                <c:manualLayout>
                  <c:x val="-1.6666666666666666E-2"/>
                  <c:y val="-3.1372549019607843E-2"/>
                </c:manualLayout>
              </c:layout>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C63E-406B-A940-FA1E38517842}"/>
                </c:ext>
              </c:extLst>
            </c:dLbl>
            <c:dLbl>
              <c:idx val="28"/>
              <c:layout>
                <c:manualLayout>
                  <c:x val="-0.10568320209973753"/>
                  <c:y val="-3.1372549019607877E-2"/>
                </c:manualLayout>
              </c:layout>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C63E-406B-A940-FA1E38517842}"/>
                </c:ext>
              </c:extLst>
            </c:dLbl>
            <c:dLbl>
              <c:idx val="29"/>
              <c:layout>
                <c:manualLayout>
                  <c:x val="-1.6666666666666729E-2"/>
                  <c:y val="-3.1372549019607843E-2"/>
                </c:manualLayout>
              </c:layout>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C63E-406B-A940-FA1E38517842}"/>
                </c:ext>
              </c:extLst>
            </c:dLbl>
            <c:dLbl>
              <c:idx val="30"/>
              <c:layout>
                <c:manualLayout>
                  <c:x val="-0.10568320209973753"/>
                  <c:y val="1.7647058823529412E-2"/>
                </c:manualLayout>
              </c:layout>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C63E-406B-A940-FA1E38517842}"/>
                </c:ext>
              </c:extLst>
            </c:dLbl>
            <c:dLbl>
              <c:idx val="31"/>
              <c:layout>
                <c:manualLayout>
                  <c:x val="-1.6666666666666666E-2"/>
                  <c:y val="-3.1372549019607843E-2"/>
                </c:manualLayout>
              </c:layout>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C63E-406B-A940-FA1E38517842}"/>
                </c:ext>
              </c:extLst>
            </c:dLbl>
            <c:dLbl>
              <c:idx val="32"/>
              <c:layout>
                <c:manualLayout>
                  <c:x val="-0.1056832020997376"/>
                  <c:y val="1.7647058823529339E-2"/>
                </c:manualLayout>
              </c:layout>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C63E-406B-A940-FA1E38517842}"/>
                </c:ext>
              </c:extLst>
            </c:dLbl>
            <c:dLbl>
              <c:idx val="33"/>
              <c:layout>
                <c:manualLayout>
                  <c:x val="-0.10568320209973757"/>
                  <c:y val="-3.1372549019607912E-2"/>
                </c:manualLayout>
              </c:layout>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C63E-406B-A940-FA1E38517842}"/>
                </c:ext>
              </c:extLst>
            </c:dLbl>
            <c:dLbl>
              <c:idx val="34"/>
              <c:layout>
                <c:manualLayout>
                  <c:x val="-0.10568320209973757"/>
                  <c:y val="1.7647058823529484E-2"/>
                </c:manualLayout>
              </c:layout>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C63E-406B-A940-FA1E38517842}"/>
                </c:ext>
              </c:extLst>
            </c:dLbl>
            <c:dLbl>
              <c:idx val="35"/>
              <c:layout>
                <c:manualLayout>
                  <c:x val="-0.10568320209973753"/>
                  <c:y val="-3.1372549019607912E-2"/>
                </c:manualLayout>
              </c:layout>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C63E-406B-A940-FA1E38517842}"/>
                </c:ext>
              </c:extLst>
            </c:dLbl>
            <c:dLbl>
              <c:idx val="36"/>
              <c:layout>
                <c:manualLayout>
                  <c:x val="-1.6666666666666604E-2"/>
                  <c:y val="-3.1372549019607843E-2"/>
                </c:manualLayout>
              </c:layout>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C63E-406B-A940-FA1E38517842}"/>
                </c:ext>
              </c:extLst>
            </c:dLbl>
            <c:dLbl>
              <c:idx val="37"/>
              <c:layout>
                <c:manualLayout>
                  <c:x val="-1.6666666666666666E-2"/>
                  <c:y val="-3.1372549019607843E-2"/>
                </c:manualLayout>
              </c:layout>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C63E-406B-A940-FA1E38517842}"/>
                </c:ext>
              </c:extLst>
            </c:dLbl>
            <c:dLbl>
              <c:idx val="38"/>
              <c:layout>
                <c:manualLayout>
                  <c:x val="-1.6666666666666666E-2"/>
                  <c:y val="-3.1372549019607843E-2"/>
                </c:manualLayout>
              </c:layout>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C63E-406B-A940-FA1E38517842}"/>
                </c:ext>
              </c:extLst>
            </c:dLbl>
            <c:dLbl>
              <c:idx val="39"/>
              <c:layout>
                <c:manualLayout>
                  <c:x val="-1.6666666666666666E-2"/>
                  <c:y val="-3.1372549019607843E-2"/>
                </c:manualLayout>
              </c:layout>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C63E-406B-A940-FA1E38517842}"/>
                </c:ext>
              </c:extLst>
            </c:dLbl>
            <c:dLbl>
              <c:idx val="40"/>
              <c:layout>
                <c:manualLayout>
                  <c:x val="-1.6666666666666666E-2"/>
                  <c:y val="-3.1372549019607912E-2"/>
                </c:manualLayout>
              </c:layout>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C63E-406B-A940-FA1E38517842}"/>
                </c:ext>
              </c:extLst>
            </c:dLbl>
            <c:dLbl>
              <c:idx val="41"/>
              <c:layout>
                <c:manualLayout>
                  <c:x val="-1.6666666666666666E-2"/>
                  <c:y val="-3.1372549019607912E-2"/>
                </c:manualLayout>
              </c:layout>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C63E-406B-A940-FA1E38517842}"/>
                </c:ext>
              </c:extLst>
            </c:dLbl>
            <c:dLbl>
              <c:idx val="42"/>
              <c:layout>
                <c:manualLayout>
                  <c:x val="-1.6666666666666666E-2"/>
                  <c:y val="-3.1372549019607843E-2"/>
                </c:manualLayout>
              </c:layout>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C63E-406B-A940-FA1E38517842}"/>
                </c:ext>
              </c:extLst>
            </c:dLbl>
            <c:dLbl>
              <c:idx val="43"/>
              <c:layout>
                <c:manualLayout>
                  <c:x val="-0.10568320209973753"/>
                  <c:y val="-3.1372549019607843E-2"/>
                </c:manualLayout>
              </c:layout>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C63E-406B-A940-FA1E38517842}"/>
                </c:ext>
              </c:extLst>
            </c:dLbl>
            <c:dLbl>
              <c:idx val="44"/>
              <c:layout>
                <c:manualLayout>
                  <c:x val="-0.10568320209973753"/>
                  <c:y val="-3.1372549019607912E-2"/>
                </c:manualLayout>
              </c:layout>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C63E-406B-A940-FA1E38517842}"/>
                </c:ext>
              </c:extLst>
            </c:dLbl>
            <c:dLbl>
              <c:idx val="45"/>
              <c:layout>
                <c:manualLayout>
                  <c:x val="-0.10568320209973757"/>
                  <c:y val="1.7647058823529339E-2"/>
                </c:manualLayout>
              </c:layout>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C63E-406B-A940-FA1E38517842}"/>
                </c:ext>
              </c:extLst>
            </c:dLbl>
            <c:dLbl>
              <c:idx val="46"/>
              <c:layout>
                <c:manualLayout>
                  <c:x val="-1.6666666666666666E-2"/>
                  <c:y val="1.7647058823529339E-2"/>
                </c:manualLayout>
              </c:layout>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C63E-406B-A940-FA1E38517842}"/>
                </c:ext>
              </c:extLst>
            </c:dLbl>
            <c:dLbl>
              <c:idx val="47"/>
              <c:layout>
                <c:manualLayout>
                  <c:x val="-1.6666666666666666E-2"/>
                  <c:y val="-3.1372549019607843E-2"/>
                </c:manualLayout>
              </c:layout>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C63E-406B-A940-FA1E38517842}"/>
                </c:ext>
              </c:extLst>
            </c:dLbl>
            <c:spPr>
              <a:noFill/>
              <a:ln>
                <a:noFill/>
              </a:ln>
              <a:effectLst/>
            </c:spPr>
            <c:txPr>
              <a:bodyPr rot="0" vert="horz" wrap="square" lIns="38100" tIns="19050" rIns="38100" bIns="19050" anchor="ctr">
                <a:spAutoFit/>
              </a:bodyPr>
              <a:lstStyle/>
              <a:p>
                <a:pPr>
                  <a:defRPr sz="700">
                    <a:solidFill>
                      <a:srgbClr val="7A4900"/>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XLSTAT_20220714_135000_1_HID1!$A$151:$A$198</c:f>
              <c:numCache>
                <c:formatCode>General</c:formatCode>
                <c:ptCount val="48"/>
                <c:pt idx="0">
                  <c:v>-0.50368269518802011</c:v>
                </c:pt>
                <c:pt idx="1">
                  <c:v>-0.1763694668466072</c:v>
                </c:pt>
                <c:pt idx="2">
                  <c:v>-0.81333148331043881</c:v>
                </c:pt>
                <c:pt idx="3">
                  <c:v>-0.87415446966453791</c:v>
                </c:pt>
                <c:pt idx="4">
                  <c:v>0.25549704010355473</c:v>
                </c:pt>
                <c:pt idx="5">
                  <c:v>0.2366036308496198</c:v>
                </c:pt>
                <c:pt idx="6">
                  <c:v>1.3324876265948975</c:v>
                </c:pt>
                <c:pt idx="7">
                  <c:v>0.28916906199181558</c:v>
                </c:pt>
                <c:pt idx="8">
                  <c:v>1.1760058561082947</c:v>
                </c:pt>
                <c:pt idx="9">
                  <c:v>0.782971575964165</c:v>
                </c:pt>
                <c:pt idx="10">
                  <c:v>1.0732242429246548</c:v>
                </c:pt>
                <c:pt idx="11">
                  <c:v>1.013053946920373</c:v>
                </c:pt>
                <c:pt idx="12">
                  <c:v>1.2312889967934884</c:v>
                </c:pt>
                <c:pt idx="13">
                  <c:v>0.53149818444220798</c:v>
                </c:pt>
                <c:pt idx="14">
                  <c:v>1.2231007991502543</c:v>
                </c:pt>
                <c:pt idx="15">
                  <c:v>-0.62432043425562533</c:v>
                </c:pt>
                <c:pt idx="16">
                  <c:v>0.34572841182045722</c:v>
                </c:pt>
                <c:pt idx="17">
                  <c:v>-0.51990911416126051</c:v>
                </c:pt>
                <c:pt idx="18">
                  <c:v>4.6711732683148398E-3</c:v>
                </c:pt>
                <c:pt idx="19">
                  <c:v>-0.43036934063894833</c:v>
                </c:pt>
                <c:pt idx="20">
                  <c:v>1.4948410522483744</c:v>
                </c:pt>
                <c:pt idx="21">
                  <c:v>0.20202691067590514</c:v>
                </c:pt>
                <c:pt idx="22">
                  <c:v>2.0309202530208683</c:v>
                </c:pt>
                <c:pt idx="23">
                  <c:v>1.8377443206714124</c:v>
                </c:pt>
                <c:pt idx="24">
                  <c:v>1.9843813913828903</c:v>
                </c:pt>
                <c:pt idx="25">
                  <c:v>2.4667026396197813</c:v>
                </c:pt>
                <c:pt idx="26">
                  <c:v>1.7803895716108888</c:v>
                </c:pt>
                <c:pt idx="27">
                  <c:v>2.0390730048650196</c:v>
                </c:pt>
                <c:pt idx="28">
                  <c:v>-1.9345365072840299</c:v>
                </c:pt>
                <c:pt idx="29">
                  <c:v>2.0342343246392094</c:v>
                </c:pt>
                <c:pt idx="30">
                  <c:v>-2.2882067309725742</c:v>
                </c:pt>
                <c:pt idx="31">
                  <c:v>1.8659076246577393</c:v>
                </c:pt>
                <c:pt idx="32">
                  <c:v>-0.50304276496115208</c:v>
                </c:pt>
                <c:pt idx="33">
                  <c:v>-1.0929747382671955</c:v>
                </c:pt>
                <c:pt idx="34">
                  <c:v>-1.0522404188199106</c:v>
                </c:pt>
                <c:pt idx="35">
                  <c:v>-2.0777540951433093</c:v>
                </c:pt>
                <c:pt idx="36">
                  <c:v>1.9214980687976342</c:v>
                </c:pt>
                <c:pt idx="37">
                  <c:v>0.98582673599785442</c:v>
                </c:pt>
                <c:pt idx="38">
                  <c:v>1.5265257871763609</c:v>
                </c:pt>
                <c:pt idx="39">
                  <c:v>1.6141868531863608</c:v>
                </c:pt>
                <c:pt idx="40">
                  <c:v>1.3782981467739879</c:v>
                </c:pt>
                <c:pt idx="41">
                  <c:v>0.86073169840604236</c:v>
                </c:pt>
                <c:pt idx="42">
                  <c:v>0.45493299285779426</c:v>
                </c:pt>
                <c:pt idx="43">
                  <c:v>-1.4518308725973976</c:v>
                </c:pt>
                <c:pt idx="44">
                  <c:v>-1.0597552387038367</c:v>
                </c:pt>
                <c:pt idx="45">
                  <c:v>-0.46784905506546665</c:v>
                </c:pt>
                <c:pt idx="46">
                  <c:v>3.3587765029589815E-2</c:v>
                </c:pt>
                <c:pt idx="47">
                  <c:v>1.3663115258797121</c:v>
                </c:pt>
              </c:numCache>
            </c:numRef>
          </c:xVal>
          <c:yVal>
            <c:numRef>
              <c:f>XLSTAT_20220714_135000_1_HID1!$B$151:$B$198</c:f>
              <c:numCache>
                <c:formatCode>General</c:formatCode>
                <c:ptCount val="48"/>
                <c:pt idx="0">
                  <c:v>-2.2171852546575557</c:v>
                </c:pt>
                <c:pt idx="1">
                  <c:v>-2.7227761684424574</c:v>
                </c:pt>
                <c:pt idx="2">
                  <c:v>-1.9545435275191996</c:v>
                </c:pt>
                <c:pt idx="3">
                  <c:v>-2.4425977968257917</c:v>
                </c:pt>
                <c:pt idx="4">
                  <c:v>-2.5877179585489216</c:v>
                </c:pt>
                <c:pt idx="5">
                  <c:v>-3.1139895626381735</c:v>
                </c:pt>
                <c:pt idx="6">
                  <c:v>-2.5728870907216503</c:v>
                </c:pt>
                <c:pt idx="7">
                  <c:v>-2.2881855600545582</c:v>
                </c:pt>
                <c:pt idx="8">
                  <c:v>-2.6658923532458783</c:v>
                </c:pt>
                <c:pt idx="9">
                  <c:v>-2.1558023890820501</c:v>
                </c:pt>
                <c:pt idx="10">
                  <c:v>-2.6988914518589588</c:v>
                </c:pt>
                <c:pt idx="11">
                  <c:v>-2.5034584738531858</c:v>
                </c:pt>
                <c:pt idx="12">
                  <c:v>-2.9693959916335864</c:v>
                </c:pt>
                <c:pt idx="13">
                  <c:v>-2.4255645647392146</c:v>
                </c:pt>
                <c:pt idx="14">
                  <c:v>-2.5959851946930117</c:v>
                </c:pt>
                <c:pt idx="15">
                  <c:v>-0.58123320051317551</c:v>
                </c:pt>
                <c:pt idx="16">
                  <c:v>-1.4103546827498581</c:v>
                </c:pt>
                <c:pt idx="17">
                  <c:v>-0.45701607201444272</c:v>
                </c:pt>
                <c:pt idx="18">
                  <c:v>-1.5327544347274471</c:v>
                </c:pt>
                <c:pt idx="19">
                  <c:v>-1.2232325084126083</c:v>
                </c:pt>
                <c:pt idx="20">
                  <c:v>-2.1673475001458451</c:v>
                </c:pt>
                <c:pt idx="21">
                  <c:v>-0.96040711560989545</c:v>
                </c:pt>
                <c:pt idx="22">
                  <c:v>0.51694439210080023</c:v>
                </c:pt>
                <c:pt idx="23">
                  <c:v>0.32811952060742072</c:v>
                </c:pt>
                <c:pt idx="24">
                  <c:v>0.57149433365789304</c:v>
                </c:pt>
                <c:pt idx="25">
                  <c:v>-0.28943877060164547</c:v>
                </c:pt>
                <c:pt idx="26">
                  <c:v>0.68725354178882059</c:v>
                </c:pt>
                <c:pt idx="27">
                  <c:v>0.52352458755941433</c:v>
                </c:pt>
                <c:pt idx="28">
                  <c:v>1.3874341771550367</c:v>
                </c:pt>
                <c:pt idx="29">
                  <c:v>9.6314554133933333E-2</c:v>
                </c:pt>
                <c:pt idx="30">
                  <c:v>-0.22217315629602494</c:v>
                </c:pt>
                <c:pt idx="31">
                  <c:v>0.30694756715889965</c:v>
                </c:pt>
                <c:pt idx="32">
                  <c:v>-0.81576427269095342</c:v>
                </c:pt>
                <c:pt idx="33">
                  <c:v>0.13566066942895799</c:v>
                </c:pt>
                <c:pt idx="34">
                  <c:v>-8.2083696852085108E-2</c:v>
                </c:pt>
                <c:pt idx="35">
                  <c:v>8.9570236502786726E-2</c:v>
                </c:pt>
                <c:pt idx="36">
                  <c:v>0.13369325801485107</c:v>
                </c:pt>
                <c:pt idx="37">
                  <c:v>1.3605195525551412</c:v>
                </c:pt>
                <c:pt idx="38">
                  <c:v>0.15394609424473882</c:v>
                </c:pt>
                <c:pt idx="39">
                  <c:v>0.16052831310561425</c:v>
                </c:pt>
                <c:pt idx="40">
                  <c:v>0.30109918034992755</c:v>
                </c:pt>
                <c:pt idx="41">
                  <c:v>0.77273419820840106</c:v>
                </c:pt>
                <c:pt idx="42">
                  <c:v>1.4367154719893924</c:v>
                </c:pt>
                <c:pt idx="43">
                  <c:v>0.20213794650036435</c:v>
                </c:pt>
                <c:pt idx="44">
                  <c:v>0.13328956044993162</c:v>
                </c:pt>
                <c:pt idx="45">
                  <c:v>-1.2550244002011228</c:v>
                </c:pt>
                <c:pt idx="46">
                  <c:v>-0.9206368719063267</c:v>
                </c:pt>
                <c:pt idx="47">
                  <c:v>1.1571367744625947</c:v>
                </c:pt>
              </c:numCache>
            </c:numRef>
          </c:yVal>
          <c:smooth val="0"/>
          <c:extLst>
            <c:ext xmlns:c16="http://schemas.microsoft.com/office/drawing/2014/chart" uri="{C3380CC4-5D6E-409C-BE32-E72D297353CC}">
              <c16:uniqueId val="{0000009C-C63E-406B-A940-FA1E38517842}"/>
            </c:ext>
          </c:extLst>
        </c:ser>
        <c:ser>
          <c:idx val="7"/>
          <c:order val="7"/>
          <c:spPr>
            <a:ln w="3175">
              <a:solidFill>
                <a:srgbClr val="7A4900"/>
              </a:solidFill>
              <a:prstDash val="solid"/>
            </a:ln>
          </c:spPr>
          <c:marker>
            <c:symbol val="none"/>
          </c:marker>
          <c:xVal>
            <c:numRef>
              <c:f>XLSTAT_20220714_135000_1_HID!xcircle329036741</c:f>
              <c:numCache>
                <c:formatCode>General</c:formatCode>
                <c:ptCount val="300"/>
                <c:pt idx="0">
                  <c:v>-1.999765710086475</c:v>
                </c:pt>
                <c:pt idx="1">
                  <c:v>-1.9992252820397032</c:v>
                </c:pt>
                <c:pt idx="2">
                  <c:v>-1.9976042365372004</c:v>
                </c:pt>
                <c:pt idx="3">
                  <c:v>-1.9949032893870258</c:v>
                </c:pt>
                <c:pt idx="4">
                  <c:v>-1.991123633251406</c:v>
                </c:pt>
                <c:pt idx="5">
                  <c:v>-1.9862669371200892</c:v>
                </c:pt>
                <c:pt idx="6">
                  <c:v>-1.9803353455733652</c:v>
                </c:pt>
                <c:pt idx="7">
                  <c:v>-1.9733314778350803</c:v>
                </c:pt>
                <c:pt idx="8">
                  <c:v>-1.9652584266160606</c:v>
                </c:pt>
                <c:pt idx="9">
                  <c:v>-1.9561197567484587</c:v>
                </c:pt>
                <c:pt idx="10">
                  <c:v>-1.9459195036116239</c:v>
                </c:pt>
                <c:pt idx="11">
                  <c:v>-1.9346621713501926</c:v>
                </c:pt>
                <c:pt idx="12">
                  <c:v>-1.9223527308851849</c:v>
                </c:pt>
                <c:pt idx="13">
                  <c:v>-1.908996617718985</c:v>
                </c:pt>
                <c:pt idx="14">
                  <c:v>-1.8945997295351771</c:v>
                </c:pt>
                <c:pt idx="15">
                  <c:v>-1.8791684235942947</c:v>
                </c:pt>
                <c:pt idx="16">
                  <c:v>-1.8627095139266316</c:v>
                </c:pt>
                <c:pt idx="17">
                  <c:v>-1.8452302683233608</c:v>
                </c:pt>
                <c:pt idx="18">
                  <c:v>-1.8267384051272786</c:v>
                </c:pt>
                <c:pt idx="19">
                  <c:v>-1.807242089824606</c:v>
                </c:pt>
                <c:pt idx="20">
                  <c:v>-1.7867499314393371</c:v>
                </c:pt>
                <c:pt idx="21">
                  <c:v>-1.7652709787317367</c:v>
                </c:pt>
                <c:pt idx="22">
                  <c:v>-1.7428147162026635</c:v>
                </c:pt>
                <c:pt idx="23">
                  <c:v>-1.7193910599054809</c:v>
                </c:pt>
                <c:pt idx="24">
                  <c:v>-1.6950103530674063</c:v>
                </c:pt>
                <c:pt idx="25">
                  <c:v>-1.6696833615222344</c:v>
                </c:pt>
                <c:pt idx="26">
                  <c:v>-1.6434212689564482</c:v>
                </c:pt>
                <c:pt idx="27">
                  <c:v>-1.6162356719708164</c:v>
                </c:pt>
                <c:pt idx="28">
                  <c:v>-1.5881385749596624</c:v>
                </c:pt>
                <c:pt idx="29">
                  <c:v>-1.5591423848100603</c:v>
                </c:pt>
                <c:pt idx="30">
                  <c:v>-1.5292599054233045</c:v>
                </c:pt>
                <c:pt idx="31">
                  <c:v>-1.4985043320610654</c:v>
                </c:pt>
                <c:pt idx="32">
                  <c:v>-1.4668892455187359</c:v>
                </c:pt>
                <c:pt idx="33">
                  <c:v>-1.4344286061285314</c:v>
                </c:pt>
                <c:pt idx="34">
                  <c:v>-1.4011367475950036</c:v>
                </c:pt>
                <c:pt idx="35">
                  <c:v>-1.367028370665675</c:v>
                </c:pt>
                <c:pt idx="36">
                  <c:v>-1.3321185366396084</c:v>
                </c:pt>
                <c:pt idx="37">
                  <c:v>-1.2964226607167577</c:v>
                </c:pt>
                <c:pt idx="38">
                  <c:v>-1.2599565051910506</c:v>
                </c:pt>
                <c:pt idx="39">
                  <c:v>-1.2227361724902033</c:v>
                </c:pt>
                <c:pt idx="40">
                  <c:v>-1.1847780980653411</c:v>
                </c:pt>
                <c:pt idx="41">
                  <c:v>-1.1460990431335665</c:v>
                </c:pt>
                <c:pt idx="42">
                  <c:v>-1.1067160872766779</c:v>
                </c:pt>
                <c:pt idx="43">
                  <c:v>-1.0666466208993057</c:v>
                </c:pt>
                <c:pt idx="44">
                  <c:v>-1.025908337549801</c:v>
                </c:pt>
                <c:pt idx="45">
                  <c:v>-0.98451922610726172</c:v>
                </c:pt>
                <c:pt idx="46">
                  <c:v>-0.94249756283814934</c:v>
                </c:pt>
                <c:pt idx="47">
                  <c:v>-0.89986190332600557</c:v>
                </c:pt>
                <c:pt idx="48">
                  <c:v>-0.85663107427782825</c:v>
                </c:pt>
                <c:pt idx="49">
                  <c:v>-0.81282416521072731</c:v>
                </c:pt>
                <c:pt idx="50">
                  <c:v>-0.76846052002253229</c:v>
                </c:pt>
                <c:pt idx="51">
                  <c:v>-0.72355972845007055</c:v>
                </c:pt>
                <c:pt idx="52">
                  <c:v>-0.67814161741889145</c:v>
                </c:pt>
                <c:pt idx="53">
                  <c:v>-0.63222624228825475</c:v>
                </c:pt>
                <c:pt idx="54">
                  <c:v>-0.58583387799524811</c:v>
                </c:pt>
                <c:pt idx="55">
                  <c:v>-0.53898501010194344</c:v>
                </c:pt>
                <c:pt idx="56">
                  <c:v>-0.49170032574955347</c:v>
                </c:pt>
                <c:pt idx="57">
                  <c:v>-0.44400070452357032</c:v>
                </c:pt>
                <c:pt idx="58">
                  <c:v>-0.39590720923392819</c:v>
                </c:pt>
                <c:pt idx="59">
                  <c:v>-0.34744107661425994</c:v>
                </c:pt>
                <c:pt idx="60">
                  <c:v>-0.29862370794435278</c:v>
                </c:pt>
                <c:pt idx="61">
                  <c:v>-0.24947665959994725</c:v>
                </c:pt>
                <c:pt idx="62">
                  <c:v>-0.20002163353404501</c:v>
                </c:pt>
                <c:pt idx="63">
                  <c:v>-0.15028046769394154</c:v>
                </c:pt>
                <c:pt idx="64">
                  <c:v>-0.10027512637820091</c:v>
                </c:pt>
                <c:pt idx="65">
                  <c:v>-5.0027690537840341E-2</c:v>
                </c:pt>
                <c:pt idx="66">
                  <c:v>4.3965197399625788E-4</c:v>
                </c:pt>
                <c:pt idx="67">
                  <c:v>5.1104616199569075E-2</c:v>
                </c:pt>
                <c:pt idx="68">
                  <c:v>0.10194482991695275</c:v>
                </c:pt>
                <c:pt idx="69">
                  <c:v>0.1529378435189811</c:v>
                </c:pt>
                <c:pt idx="70">
                  <c:v>0.20406113992635883</c:v>
                </c:pt>
                <c:pt idx="71">
                  <c:v>0.25529214453057203</c:v>
                </c:pt>
                <c:pt idx="72">
                  <c:v>0.30660823516219915</c:v>
                </c:pt>
                <c:pt idx="73">
                  <c:v>0.35798675208022407</c:v>
                </c:pt>
                <c:pt idx="74">
                  <c:v>0.40940500797794016</c:v>
                </c:pt>
                <c:pt idx="75">
                  <c:v>0.46084029800102538</c:v>
                </c:pt>
                <c:pt idx="76">
                  <c:v>0.51226990977336917</c:v>
                </c:pt>
                <c:pt idx="77">
                  <c:v>0.563671133426215</c:v>
                </c:pt>
                <c:pt idx="78">
                  <c:v>0.61502127162620124</c:v>
                </c:pt>
                <c:pt idx="79">
                  <c:v>0.66629764959786419</c:v>
                </c:pt>
                <c:pt idx="80">
                  <c:v>0.71747762513618052</c:v>
                </c:pt>
                <c:pt idx="81">
                  <c:v>0.76853859860472762</c:v>
                </c:pt>
                <c:pt idx="82">
                  <c:v>0.81945802291504632</c:v>
                </c:pt>
                <c:pt idx="83">
                  <c:v>0.87021341348280257</c:v>
                </c:pt>
                <c:pt idx="84">
                  <c:v>0.92078235815634368</c:v>
                </c:pt>
                <c:pt idx="85">
                  <c:v>0.97114252711327553</c:v>
                </c:pt>
                <c:pt idx="86">
                  <c:v>1.0212716827206836</c:v>
                </c:pt>
                <c:pt idx="87">
                  <c:v>1.0711476893546452</c:v>
                </c:pt>
                <c:pt idx="88">
                  <c:v>1.120748523174697</c:v>
                </c:pt>
                <c:pt idx="89">
                  <c:v>1.1700522818489443</c:v>
                </c:pt>
                <c:pt idx="90">
                  <c:v>1.2190371942255154</c:v>
                </c:pt>
                <c:pt idx="91">
                  <c:v>1.2676816299460856</c:v>
                </c:pt>
                <c:pt idx="92">
                  <c:v>1.3159641089972374</c:v>
                </c:pt>
                <c:pt idx="93">
                  <c:v>1.363863311195429</c:v>
                </c:pt>
                <c:pt idx="94">
                  <c:v>1.4113580856013874</c:v>
                </c:pt>
                <c:pt idx="95">
                  <c:v>1.4584274598597675</c:v>
                </c:pt>
                <c:pt idx="96">
                  <c:v>1.5050506494599531</c:v>
                </c:pt>
                <c:pt idx="97">
                  <c:v>1.551207066913914</c:v>
                </c:pt>
                <c:pt idx="98">
                  <c:v>1.5968763308470584</c:v>
                </c:pt>
                <c:pt idx="99">
                  <c:v>1.6420382749980758</c:v>
                </c:pt>
                <c:pt idx="100">
                  <c:v>1.6866729571237897</c:v>
                </c:pt>
                <c:pt idx="101">
                  <c:v>1.7307606678050904</c:v>
                </c:pt>
                <c:pt idx="102">
                  <c:v>1.7742819391500615</c:v>
                </c:pt>
                <c:pt idx="103">
                  <c:v>1.8172175533904504</c:v>
                </c:pt>
                <c:pt idx="104">
                  <c:v>1.8595485513676957</c:v>
                </c:pt>
                <c:pt idx="105">
                  <c:v>1.9012562409047569</c:v>
                </c:pt>
                <c:pt idx="106">
                  <c:v>1.9423222050600533</c:v>
                </c:pt>
                <c:pt idx="107">
                  <c:v>1.9827283102598678</c:v>
                </c:pt>
                <c:pt idx="108">
                  <c:v>2.022456714305624</c:v>
                </c:pt>
                <c:pt idx="109">
                  <c:v>2.0614898742524943</c:v>
                </c:pt>
                <c:pt idx="110">
                  <c:v>2.0998105541558747</c:v>
                </c:pt>
                <c:pt idx="111">
                  <c:v>2.1374018326822908</c:v>
                </c:pt>
                <c:pt idx="112">
                  <c:v>2.1742471105813834</c:v>
                </c:pt>
                <c:pt idx="113">
                  <c:v>2.2103301180156691</c:v>
                </c:pt>
                <c:pt idx="114">
                  <c:v>2.245634921744843</c:v>
                </c:pt>
                <c:pt idx="115">
                  <c:v>2.2801459321614495</c:v>
                </c:pt>
                <c:pt idx="116">
                  <c:v>2.313847910174812</c:v>
                </c:pt>
                <c:pt idx="117">
                  <c:v>2.3467259739401904</c:v>
                </c:pt>
                <c:pt idx="118">
                  <c:v>2.3787656054301811</c:v>
                </c:pt>
                <c:pt idx="119">
                  <c:v>2.4099526568454692</c:v>
                </c:pt>
                <c:pt idx="120">
                  <c:v>2.4402733568621029</c:v>
                </c:pt>
                <c:pt idx="121">
                  <c:v>2.4697143167125155</c:v>
                </c:pt>
                <c:pt idx="122">
                  <c:v>2.4982625360976356</c:v>
                </c:pt>
                <c:pt idx="123">
                  <c:v>2.5259054089274473</c:v>
                </c:pt>
                <c:pt idx="124">
                  <c:v>2.5526307288874879</c:v>
                </c:pt>
                <c:pt idx="125">
                  <c:v>2.5784266948288108</c:v>
                </c:pt>
                <c:pt idx="126">
                  <c:v>2.6032819159790428</c:v>
                </c:pt>
                <c:pt idx="127">
                  <c:v>2.6271854169722273</c:v>
                </c:pt>
                <c:pt idx="128">
                  <c:v>2.6501266426952359</c:v>
                </c:pt>
                <c:pt idx="129">
                  <c:v>2.672095462948612</c:v>
                </c:pt>
                <c:pt idx="130">
                  <c:v>2.6930821769197788</c:v>
                </c:pt>
                <c:pt idx="131">
                  <c:v>2.7130775174666466</c:v>
                </c:pt>
                <c:pt idx="132">
                  <c:v>2.7320726552097225</c:v>
                </c:pt>
                <c:pt idx="133">
                  <c:v>2.7500592024309132</c:v>
                </c:pt>
                <c:pt idx="134">
                  <c:v>2.7670292167773081</c:v>
                </c:pt>
                <c:pt idx="135">
                  <c:v>2.7829752047682974</c:v>
                </c:pt>
                <c:pt idx="136">
                  <c:v>2.7978901251044817</c:v>
                </c:pt>
                <c:pt idx="137">
                  <c:v>2.8117673917769137</c:v>
                </c:pt>
                <c:pt idx="138">
                  <c:v>2.8246008769752908</c:v>
                </c:pt>
                <c:pt idx="139">
                  <c:v>2.8363849137938271</c:v>
                </c:pt>
                <c:pt idx="140">
                  <c:v>2.8471142987335982</c:v>
                </c:pt>
                <c:pt idx="141">
                  <c:v>2.8567842940002586</c:v>
                </c:pt>
                <c:pt idx="142">
                  <c:v>2.8653906295961202</c:v>
                </c:pt>
                <c:pt idx="143">
                  <c:v>2.8729295052056618</c:v>
                </c:pt>
                <c:pt idx="144">
                  <c:v>2.8793975918736425</c:v>
                </c:pt>
                <c:pt idx="145">
                  <c:v>2.8847920334750743</c:v>
                </c:pt>
                <c:pt idx="146">
                  <c:v>2.8891104479764054</c:v>
                </c:pt>
                <c:pt idx="147">
                  <c:v>2.8923509284873599</c:v>
                </c:pt>
                <c:pt idx="148">
                  <c:v>2.8945120441029677</c:v>
                </c:pt>
                <c:pt idx="149">
                  <c:v>2.8955928405354108</c:v>
                </c:pt>
                <c:pt idx="150">
                  <c:v>2.8955928405354103</c:v>
                </c:pt>
                <c:pt idx="151">
                  <c:v>2.8945120441029664</c:v>
                </c:pt>
                <c:pt idx="152">
                  <c:v>2.8923509284873576</c:v>
                </c:pt>
                <c:pt idx="153">
                  <c:v>2.8891104479764023</c:v>
                </c:pt>
                <c:pt idx="154">
                  <c:v>2.8847920334750712</c:v>
                </c:pt>
                <c:pt idx="155">
                  <c:v>2.8793975918736385</c:v>
                </c:pt>
                <c:pt idx="156">
                  <c:v>2.8729295052056569</c:v>
                </c:pt>
                <c:pt idx="157">
                  <c:v>2.8653906295961145</c:v>
                </c:pt>
                <c:pt idx="158">
                  <c:v>2.8567842940002519</c:v>
                </c:pt>
                <c:pt idx="159">
                  <c:v>2.8471142987335911</c:v>
                </c:pt>
                <c:pt idx="160">
                  <c:v>2.8363849137938195</c:v>
                </c:pt>
                <c:pt idx="161">
                  <c:v>2.8246008769752819</c:v>
                </c:pt>
                <c:pt idx="162">
                  <c:v>2.8117673917769039</c:v>
                </c:pt>
                <c:pt idx="163">
                  <c:v>2.7978901251044719</c:v>
                </c:pt>
                <c:pt idx="164">
                  <c:v>2.7829752047682867</c:v>
                </c:pt>
                <c:pt idx="165">
                  <c:v>2.7670292167772965</c:v>
                </c:pt>
                <c:pt idx="166">
                  <c:v>2.7500592024309007</c:v>
                </c:pt>
                <c:pt idx="167">
                  <c:v>2.7320726552097092</c:v>
                </c:pt>
                <c:pt idx="168">
                  <c:v>2.7130775174666328</c:v>
                </c:pt>
                <c:pt idx="169">
                  <c:v>2.6930821769197646</c:v>
                </c:pt>
                <c:pt idx="170">
                  <c:v>2.6720954629485969</c:v>
                </c:pt>
                <c:pt idx="171">
                  <c:v>2.6501266426952204</c:v>
                </c:pt>
                <c:pt idx="172">
                  <c:v>2.6271854169722109</c:v>
                </c:pt>
                <c:pt idx="173">
                  <c:v>2.6032819159790259</c:v>
                </c:pt>
                <c:pt idx="174">
                  <c:v>2.5784266948287935</c:v>
                </c:pt>
                <c:pt idx="175">
                  <c:v>2.5526307288874697</c:v>
                </c:pt>
                <c:pt idx="176">
                  <c:v>2.5259054089274287</c:v>
                </c:pt>
                <c:pt idx="177">
                  <c:v>2.4982625360976161</c:v>
                </c:pt>
                <c:pt idx="178">
                  <c:v>2.469714316712496</c:v>
                </c:pt>
                <c:pt idx="179">
                  <c:v>2.4402733568620816</c:v>
                </c:pt>
                <c:pt idx="180">
                  <c:v>2.4099526568454479</c:v>
                </c:pt>
                <c:pt idx="181">
                  <c:v>2.3787656054301585</c:v>
                </c:pt>
                <c:pt idx="182">
                  <c:v>2.3467259739401678</c:v>
                </c:pt>
                <c:pt idx="183">
                  <c:v>2.3138479101747889</c:v>
                </c:pt>
                <c:pt idx="184">
                  <c:v>2.2801459321614255</c:v>
                </c:pt>
                <c:pt idx="185">
                  <c:v>2.245634921744819</c:v>
                </c:pt>
                <c:pt idx="186">
                  <c:v>2.2103301180156443</c:v>
                </c:pt>
                <c:pt idx="187">
                  <c:v>2.1742471105813586</c:v>
                </c:pt>
                <c:pt idx="188">
                  <c:v>2.137401832682265</c:v>
                </c:pt>
                <c:pt idx="189">
                  <c:v>2.0998105541558481</c:v>
                </c:pt>
                <c:pt idx="190">
                  <c:v>2.0614898742524672</c:v>
                </c:pt>
                <c:pt idx="191">
                  <c:v>2.0224567143055974</c:v>
                </c:pt>
                <c:pt idx="192">
                  <c:v>1.9827283102598408</c:v>
                </c:pt>
                <c:pt idx="193">
                  <c:v>1.9423222050600251</c:v>
                </c:pt>
                <c:pt idx="194">
                  <c:v>1.9012562409047282</c:v>
                </c:pt>
                <c:pt idx="195">
                  <c:v>1.8595485513676664</c:v>
                </c:pt>
                <c:pt idx="196">
                  <c:v>1.8172175533904209</c:v>
                </c:pt>
                <c:pt idx="197">
                  <c:v>1.7742819391500313</c:v>
                </c:pt>
                <c:pt idx="198">
                  <c:v>1.73076066780506</c:v>
                </c:pt>
                <c:pt idx="199">
                  <c:v>1.6866729571237586</c:v>
                </c:pt>
                <c:pt idx="200">
                  <c:v>1.6420382749980447</c:v>
                </c:pt>
                <c:pt idx="201">
                  <c:v>1.5968763308470268</c:v>
                </c:pt>
                <c:pt idx="202">
                  <c:v>1.551207066913882</c:v>
                </c:pt>
                <c:pt idx="203">
                  <c:v>1.5050506494599207</c:v>
                </c:pt>
                <c:pt idx="204">
                  <c:v>1.4584274598597342</c:v>
                </c:pt>
                <c:pt idx="205">
                  <c:v>1.4113580856013539</c:v>
                </c:pt>
                <c:pt idx="206">
                  <c:v>1.3638633111953953</c:v>
                </c:pt>
                <c:pt idx="207">
                  <c:v>1.3159641089972034</c:v>
                </c:pt>
                <c:pt idx="208">
                  <c:v>1.2676816299460514</c:v>
                </c:pt>
                <c:pt idx="209">
                  <c:v>1.2190371942254807</c:v>
                </c:pt>
                <c:pt idx="210">
                  <c:v>1.1700522818489096</c:v>
                </c:pt>
                <c:pt idx="211">
                  <c:v>1.1207485231746614</c:v>
                </c:pt>
                <c:pt idx="212">
                  <c:v>1.0711476893546092</c:v>
                </c:pt>
                <c:pt idx="213">
                  <c:v>1.0212716827206478</c:v>
                </c:pt>
                <c:pt idx="214">
                  <c:v>0.97114252711324156</c:v>
                </c:pt>
                <c:pt idx="215">
                  <c:v>0.92078235815630949</c:v>
                </c:pt>
                <c:pt idx="216">
                  <c:v>0.87021341348276837</c:v>
                </c:pt>
                <c:pt idx="217">
                  <c:v>0.81945802291501191</c:v>
                </c:pt>
                <c:pt idx="218">
                  <c:v>0.76853859860469265</c:v>
                </c:pt>
                <c:pt idx="219">
                  <c:v>0.71747762513614544</c:v>
                </c:pt>
                <c:pt idx="220">
                  <c:v>0.666297649597829</c:v>
                </c:pt>
                <c:pt idx="221">
                  <c:v>0.61502127162616604</c:v>
                </c:pt>
                <c:pt idx="222">
                  <c:v>0.56367113342617969</c:v>
                </c:pt>
                <c:pt idx="223">
                  <c:v>0.51226990977333386</c:v>
                </c:pt>
                <c:pt idx="224">
                  <c:v>0.46084029800099008</c:v>
                </c:pt>
                <c:pt idx="225">
                  <c:v>0.40940500797790425</c:v>
                </c:pt>
                <c:pt idx="226">
                  <c:v>0.35798675208018821</c:v>
                </c:pt>
                <c:pt idx="227">
                  <c:v>0.30660823516216329</c:v>
                </c:pt>
                <c:pt idx="228">
                  <c:v>0.25529214453053628</c:v>
                </c:pt>
                <c:pt idx="229">
                  <c:v>0.20406113992632316</c:v>
                </c:pt>
                <c:pt idx="230">
                  <c:v>0.15293784351894552</c:v>
                </c:pt>
                <c:pt idx="231">
                  <c:v>0.10194482991691722</c:v>
                </c:pt>
                <c:pt idx="232">
                  <c:v>5.1104616199533159E-2</c:v>
                </c:pt>
                <c:pt idx="233">
                  <c:v>4.3965197396045319E-4</c:v>
                </c:pt>
                <c:pt idx="234">
                  <c:v>-5.0027690537875924E-2</c:v>
                </c:pt>
                <c:pt idx="235">
                  <c:v>-0.10027512637823632</c:v>
                </c:pt>
                <c:pt idx="236">
                  <c:v>-0.15028046769397685</c:v>
                </c:pt>
                <c:pt idx="237">
                  <c:v>-0.20002163353408009</c:v>
                </c:pt>
                <c:pt idx="238">
                  <c:v>-0.24947665959998211</c:v>
                </c:pt>
                <c:pt idx="239">
                  <c:v>-0.29862370794438797</c:v>
                </c:pt>
                <c:pt idx="240">
                  <c:v>-0.3474410766142948</c:v>
                </c:pt>
                <c:pt idx="241">
                  <c:v>-0.39590720923396305</c:v>
                </c:pt>
                <c:pt idx="242">
                  <c:v>-0.44400070452360285</c:v>
                </c:pt>
                <c:pt idx="243">
                  <c:v>-0.49170032574958555</c:v>
                </c:pt>
                <c:pt idx="244">
                  <c:v>-0.53898501010197519</c:v>
                </c:pt>
                <c:pt idx="245">
                  <c:v>-0.58583387799527964</c:v>
                </c:pt>
                <c:pt idx="246">
                  <c:v>-0.63222624228828694</c:v>
                </c:pt>
                <c:pt idx="247">
                  <c:v>-0.67814161741892343</c:v>
                </c:pt>
                <c:pt idx="248">
                  <c:v>-0.72355972845010208</c:v>
                </c:pt>
                <c:pt idx="249">
                  <c:v>-0.76846052002256338</c:v>
                </c:pt>
                <c:pt idx="250">
                  <c:v>-0.81282416521075818</c:v>
                </c:pt>
                <c:pt idx="251">
                  <c:v>-0.85663107427785867</c:v>
                </c:pt>
                <c:pt idx="252">
                  <c:v>-0.89986190332603555</c:v>
                </c:pt>
                <c:pt idx="253">
                  <c:v>-0.94249756283817865</c:v>
                </c:pt>
                <c:pt idx="254">
                  <c:v>-0.98451922610729081</c:v>
                </c:pt>
                <c:pt idx="255">
                  <c:v>-1.0259083375498299</c:v>
                </c:pt>
                <c:pt idx="256">
                  <c:v>-1.0666466208993339</c:v>
                </c:pt>
                <c:pt idx="257">
                  <c:v>-1.1067160872767057</c:v>
                </c:pt>
                <c:pt idx="258">
                  <c:v>-1.1460990431335936</c:v>
                </c:pt>
                <c:pt idx="259">
                  <c:v>-1.1847780980653677</c:v>
                </c:pt>
                <c:pt idx="260">
                  <c:v>-1.2227361724902297</c:v>
                </c:pt>
                <c:pt idx="261">
                  <c:v>-1.2599565051910766</c:v>
                </c:pt>
                <c:pt idx="262">
                  <c:v>-1.296422660716783</c:v>
                </c:pt>
                <c:pt idx="263">
                  <c:v>-1.3321185366396329</c:v>
                </c:pt>
                <c:pt idx="264">
                  <c:v>-1.3670283706656992</c:v>
                </c:pt>
                <c:pt idx="265">
                  <c:v>-1.4011367475950272</c:v>
                </c:pt>
                <c:pt idx="266">
                  <c:v>-1.4344286061285552</c:v>
                </c:pt>
                <c:pt idx="267">
                  <c:v>-1.466889245518759</c:v>
                </c:pt>
                <c:pt idx="268">
                  <c:v>-1.4985043320610878</c:v>
                </c:pt>
                <c:pt idx="269">
                  <c:v>-1.529259905423326</c:v>
                </c:pt>
                <c:pt idx="270">
                  <c:v>-1.5591423848100812</c:v>
                </c:pt>
                <c:pt idx="271">
                  <c:v>-1.5881385749596815</c:v>
                </c:pt>
                <c:pt idx="272">
                  <c:v>-1.6162356719708351</c:v>
                </c:pt>
                <c:pt idx="273">
                  <c:v>-1.643421268956466</c:v>
                </c:pt>
                <c:pt idx="274">
                  <c:v>-1.6696833615222517</c:v>
                </c:pt>
                <c:pt idx="275">
                  <c:v>-1.6950103530674232</c:v>
                </c:pt>
                <c:pt idx="276">
                  <c:v>-1.7193910599054969</c:v>
                </c:pt>
                <c:pt idx="277">
                  <c:v>-1.7428147162026795</c:v>
                </c:pt>
                <c:pt idx="278">
                  <c:v>-1.7652709787317522</c:v>
                </c:pt>
                <c:pt idx="279">
                  <c:v>-1.7867499314393518</c:v>
                </c:pt>
                <c:pt idx="280">
                  <c:v>-1.8072420898246202</c:v>
                </c:pt>
                <c:pt idx="281">
                  <c:v>-1.8267384051272919</c:v>
                </c:pt>
                <c:pt idx="282">
                  <c:v>-1.8452302683233732</c:v>
                </c:pt>
                <c:pt idx="283">
                  <c:v>-1.8627095139266436</c:v>
                </c:pt>
                <c:pt idx="284">
                  <c:v>-1.8791684235943058</c:v>
                </c:pt>
                <c:pt idx="285">
                  <c:v>-1.8945997295351873</c:v>
                </c:pt>
                <c:pt idx="286">
                  <c:v>-1.9089966177189943</c:v>
                </c:pt>
                <c:pt idx="287">
                  <c:v>-1.9223527308851938</c:v>
                </c:pt>
                <c:pt idx="288">
                  <c:v>-1.9346621713502006</c:v>
                </c:pt>
                <c:pt idx="289">
                  <c:v>-1.9459195036116315</c:v>
                </c:pt>
                <c:pt idx="290">
                  <c:v>-1.9561197567484654</c:v>
                </c:pt>
                <c:pt idx="291">
                  <c:v>-1.9652584266160664</c:v>
                </c:pt>
                <c:pt idx="292">
                  <c:v>-1.9733314778350857</c:v>
                </c:pt>
                <c:pt idx="293">
                  <c:v>-1.9803353455733701</c:v>
                </c:pt>
                <c:pt idx="294">
                  <c:v>-1.9862669371200932</c:v>
                </c:pt>
                <c:pt idx="295">
                  <c:v>-1.9911236332514091</c:v>
                </c:pt>
                <c:pt idx="296">
                  <c:v>-1.994903289387028</c:v>
                </c:pt>
                <c:pt idx="297">
                  <c:v>-1.9976042365372018</c:v>
                </c:pt>
                <c:pt idx="298">
                  <c:v>-1.9992252820397041</c:v>
                </c:pt>
                <c:pt idx="299">
                  <c:v>-1.999765710086475</c:v>
                </c:pt>
              </c:numCache>
            </c:numRef>
          </c:xVal>
          <c:yVal>
            <c:numRef>
              <c:f>XLSTAT_20220714_135000_1_HID!ycircle329036741</c:f>
              <c:numCache>
                <c:formatCode>General</c:formatCode>
                <c:ptCount val="300"/>
                <c:pt idx="0">
                  <c:v>-0.82035991856793888</c:v>
                </c:pt>
                <c:pt idx="1">
                  <c:v>-0.87179307922250937</c:v>
                </c:pt>
                <c:pt idx="2">
                  <c:v>-0.92320352844123743</c:v>
                </c:pt>
                <c:pt idx="3">
                  <c:v>-0.97456856481701115</c:v>
                </c:pt>
                <c:pt idx="4">
                  <c:v>-1.0258655069957519</c:v>
                </c:pt>
                <c:pt idx="5">
                  <c:v>-1.0770717036918613</c:v>
                </c:pt>
                <c:pt idx="6">
                  <c:v>-1.1281645436903918</c:v>
                </c:pt>
                <c:pt idx="7">
                  <c:v>-1.1791214658315208</c:v>
                </c:pt>
                <c:pt idx="8">
                  <c:v>-1.2299199689729292</c:v>
                </c:pt>
                <c:pt idx="9">
                  <c:v>-1.2805376219256648</c:v>
                </c:pt>
                <c:pt idx="10">
                  <c:v>-1.3309520733591287</c:v>
                </c:pt>
                <c:pt idx="11">
                  <c:v>-1.3811410616707924</c:v>
                </c:pt>
                <c:pt idx="12">
                  <c:v>-1.4310824248162959</c:v>
                </c:pt>
                <c:pt idx="13">
                  <c:v>-1.4807541100955801</c:v>
                </c:pt>
                <c:pt idx="14">
                  <c:v>-1.530134183890741</c:v>
                </c:pt>
                <c:pt idx="15">
                  <c:v>-1.5792008413512963</c:v>
                </c:pt>
                <c:pt idx="16">
                  <c:v>-1.6279324160225945</c:v>
                </c:pt>
                <c:pt idx="17">
                  <c:v>-1.6763073894131102</c:v>
                </c:pt>
                <c:pt idx="18">
                  <c:v>-1.7243044004964059</c:v>
                </c:pt>
                <c:pt idx="19">
                  <c:v>-1.7719022551435575</c:v>
                </c:pt>
                <c:pt idx="20">
                  <c:v>-1.8190799354818874</c:v>
                </c:pt>
                <c:pt idx="21">
                  <c:v>-1.8658166091758641</c:v>
                </c:pt>
                <c:pt idx="22">
                  <c:v>-1.9120916386260758</c:v>
                </c:pt>
                <c:pt idx="23">
                  <c:v>-1.9578845900822106</c:v>
                </c:pt>
                <c:pt idx="24">
                  <c:v>-2.0031752426660328</c:v>
                </c:pt>
                <c:pt idx="25">
                  <c:v>-2.047943597300343</c:v>
                </c:pt>
                <c:pt idx="26">
                  <c:v>-2.0921698855400166</c:v>
                </c:pt>
                <c:pt idx="27">
                  <c:v>-2.1358345783011869</c:v>
                </c:pt>
                <c:pt idx="28">
                  <c:v>-2.1789183944847426</c:v>
                </c:pt>
                <c:pt idx="29">
                  <c:v>-2.221402309490315</c:v>
                </c:pt>
                <c:pt idx="30">
                  <c:v>-2.2632675636170094</c:v>
                </c:pt>
                <c:pt idx="31">
                  <c:v>-2.304495670347158</c:v>
                </c:pt>
                <c:pt idx="32">
                  <c:v>-2.345068424509448</c:v>
                </c:pt>
                <c:pt idx="33">
                  <c:v>-2.3849679103178101</c:v>
                </c:pt>
                <c:pt idx="34">
                  <c:v>-2.4241765092825278</c:v>
                </c:pt>
                <c:pt idx="35">
                  <c:v>-2.4626769079900663</c:v>
                </c:pt>
                <c:pt idx="36">
                  <c:v>-2.5004521057481863</c:v>
                </c:pt>
                <c:pt idx="37">
                  <c:v>-2.5374854220929732</c:v>
                </c:pt>
                <c:pt idx="38">
                  <c:v>-2.5737605041544591</c:v>
                </c:pt>
                <c:pt idx="39">
                  <c:v>-2.6092613338775914</c:v>
                </c:pt>
                <c:pt idx="40">
                  <c:v>-2.6439722350953532</c:v>
                </c:pt>
                <c:pt idx="41">
                  <c:v>-2.6778778804509185</c:v>
                </c:pt>
                <c:pt idx="42">
                  <c:v>-2.7109632981657814</c:v>
                </c:pt>
                <c:pt idx="43">
                  <c:v>-2.7432138786508706</c:v>
                </c:pt>
                <c:pt idx="44">
                  <c:v>-2.7746153809577363</c:v>
                </c:pt>
                <c:pt idx="45">
                  <c:v>-2.8051539390669471</c:v>
                </c:pt>
                <c:pt idx="46">
                  <c:v>-2.8348160680109378</c:v>
                </c:pt>
                <c:pt idx="47">
                  <c:v>-2.8635886698285895</c:v>
                </c:pt>
                <c:pt idx="48">
                  <c:v>-2.8914590393489217</c:v>
                </c:pt>
                <c:pt idx="49">
                  <c:v>-2.918414869801337</c:v>
                </c:pt>
                <c:pt idx="50">
                  <c:v>-2.9444442582499448</c:v>
                </c:pt>
                <c:pt idx="51">
                  <c:v>-2.9695357108495641</c:v>
                </c:pt>
                <c:pt idx="52">
                  <c:v>-2.9936781479210799</c:v>
                </c:pt>
                <c:pt idx="53">
                  <c:v>-3.0168609088439187</c:v>
                </c:pt>
                <c:pt idx="54">
                  <c:v>-3.0390737567634774</c:v>
                </c:pt>
                <c:pt idx="55">
                  <c:v>-3.060306883111434</c:v>
                </c:pt>
                <c:pt idx="56">
                  <c:v>-3.0805509119369283</c:v>
                </c:pt>
                <c:pt idx="57">
                  <c:v>-3.0997969040467241</c:v>
                </c:pt>
                <c:pt idx="58">
                  <c:v>-3.1180363609525035</c:v>
                </c:pt>
                <c:pt idx="59">
                  <c:v>-3.1352612286235573</c:v>
                </c:pt>
                <c:pt idx="60">
                  <c:v>-3.1514639010432224</c:v>
                </c:pt>
                <c:pt idx="61">
                  <c:v>-3.1666372235674816</c:v>
                </c:pt>
                <c:pt idx="62">
                  <c:v>-3.180774496084255</c:v>
                </c:pt>
                <c:pt idx="63">
                  <c:v>-3.1938694759719799</c:v>
                </c:pt>
                <c:pt idx="64">
                  <c:v>-3.205916380856177</c:v>
                </c:pt>
                <c:pt idx="65">
                  <c:v>-3.2169098911627825</c:v>
                </c:pt>
                <c:pt idx="66">
                  <c:v>-3.2268451524671251</c:v>
                </c:pt>
                <c:pt idx="67">
                  <c:v>-3.235717777637503</c:v>
                </c:pt>
                <c:pt idx="68">
                  <c:v>-3.2435238487724143</c:v>
                </c:pt>
                <c:pt idx="69">
                  <c:v>-3.2502599189305963</c:v>
                </c:pt>
                <c:pt idx="70">
                  <c:v>-3.2559230136530948</c:v>
                </c:pt>
                <c:pt idx="71">
                  <c:v>-3.2605106322767035</c:v>
                </c:pt>
                <c:pt idx="72">
                  <c:v>-3.2640207490381852</c:v>
                </c:pt>
                <c:pt idx="73">
                  <c:v>-3.2664518139687906</c:v>
                </c:pt>
                <c:pt idx="74">
                  <c:v>-3.2678027535786849</c:v>
                </c:pt>
                <c:pt idx="75">
                  <c:v>-3.2680729713309664</c:v>
                </c:pt>
                <c:pt idx="76">
                  <c:v>-3.2672623479050826</c:v>
                </c:pt>
                <c:pt idx="77">
                  <c:v>-3.2653712412495182</c:v>
                </c:pt>
                <c:pt idx="78">
                  <c:v>-3.2624004864237359</c:v>
                </c:pt>
                <c:pt idx="79">
                  <c:v>-3.2583513952294361</c:v>
                </c:pt>
                <c:pt idx="80">
                  <c:v>-3.2532257556313042</c:v>
                </c:pt>
                <c:pt idx="81">
                  <c:v>-3.2470258309674938</c:v>
                </c:pt>
                <c:pt idx="82">
                  <c:v>-3.2397543589502011</c:v>
                </c:pt>
                <c:pt idx="83">
                  <c:v>-3.2314145504567695</c:v>
                </c:pt>
                <c:pt idx="84">
                  <c:v>-3.2220100881118534</c:v>
                </c:pt>
                <c:pt idx="85">
                  <c:v>-3.2115451246612792</c:v>
                </c:pt>
                <c:pt idx="86">
                  <c:v>-3.2000242811383046</c:v>
                </c:pt>
                <c:pt idx="87">
                  <c:v>-3.1874526448231055</c:v>
                </c:pt>
                <c:pt idx="88">
                  <c:v>-3.1738357669963717</c:v>
                </c:pt>
                <c:pt idx="89">
                  <c:v>-3.1591796604880216</c:v>
                </c:pt>
                <c:pt idx="90">
                  <c:v>-3.1434907970221024</c:v>
                </c:pt>
                <c:pt idx="91">
                  <c:v>-3.1267761043590614</c:v>
                </c:pt>
                <c:pt idx="92">
                  <c:v>-3.1090429632366408</c:v>
                </c:pt>
                <c:pt idx="93">
                  <c:v>-3.0902992041107518</c:v>
                </c:pt>
                <c:pt idx="94">
                  <c:v>-3.0705531036977658</c:v>
                </c:pt>
                <c:pt idx="95">
                  <c:v>-3.0498133813197508</c:v>
                </c:pt>
                <c:pt idx="96">
                  <c:v>-3.0280891950542612</c:v>
                </c:pt>
                <c:pt idx="97">
                  <c:v>-3.0053901376903904</c:v>
                </c:pt>
                <c:pt idx="98">
                  <c:v>-2.9817262324928668</c:v>
                </c:pt>
                <c:pt idx="99">
                  <c:v>-2.9571079287760593</c:v>
                </c:pt>
                <c:pt idx="100">
                  <c:v>-2.9315460972898553</c:v>
                </c:pt>
                <c:pt idx="101">
                  <c:v>-2.9050520254194443</c:v>
                </c:pt>
                <c:pt idx="102">
                  <c:v>-2.8776374122011257</c:v>
                </c:pt>
                <c:pt idx="103">
                  <c:v>-2.8493143631563447</c:v>
                </c:pt>
                <c:pt idx="104">
                  <c:v>-2.8200953849462316</c:v>
                </c:pt>
                <c:pt idx="105">
                  <c:v>-2.7899933798490171</c:v>
                </c:pt>
                <c:pt idx="106">
                  <c:v>-2.7590216400627461</c:v>
                </c:pt>
                <c:pt idx="107">
                  <c:v>-2.7271938418358186</c:v>
                </c:pt>
                <c:pt idx="108">
                  <c:v>-2.6945240394279408</c:v>
                </c:pt>
                <c:pt idx="109">
                  <c:v>-2.6610266589041651</c:v>
                </c:pt>
                <c:pt idx="110">
                  <c:v>-2.6267164917647405</c:v>
                </c:pt>
                <c:pt idx="111">
                  <c:v>-2.5916086884136051</c:v>
                </c:pt>
                <c:pt idx="112">
                  <c:v>-2.5557187514683943</c:v>
                </c:pt>
                <c:pt idx="113">
                  <c:v>-2.5190625289149193</c:v>
                </c:pt>
                <c:pt idx="114">
                  <c:v>-2.4816562071091455</c:v>
                </c:pt>
                <c:pt idx="115">
                  <c:v>-2.4435163036297514</c:v>
                </c:pt>
                <c:pt idx="116">
                  <c:v>-2.4046596599844312</c:v>
                </c:pt>
                <c:pt idx="117">
                  <c:v>-2.3651034341731596</c:v>
                </c:pt>
                <c:pt idx="118">
                  <c:v>-2.3248650931117014</c:v>
                </c:pt>
                <c:pt idx="119">
                  <c:v>-2.2839624049187144</c:v>
                </c:pt>
                <c:pt idx="120">
                  <c:v>-2.242413431069846</c:v>
                </c:pt>
                <c:pt idx="121">
                  <c:v>-2.2002365184222983</c:v>
                </c:pt>
                <c:pt idx="122">
                  <c:v>-2.1574502911133657</c:v>
                </c:pt>
                <c:pt idx="123">
                  <c:v>-2.1140736423365478</c:v>
                </c:pt>
                <c:pt idx="124">
                  <c:v>-2.070125725998841</c:v>
                </c:pt>
                <c:pt idx="125">
                  <c:v>-2.0256259482629164</c:v>
                </c:pt>
                <c:pt idx="126">
                  <c:v>-1.9805939589779018</c:v>
                </c:pt>
                <c:pt idx="127">
                  <c:v>-1.9350496430025639</c:v>
                </c:pt>
                <c:pt idx="128">
                  <c:v>-1.889013111424712</c:v>
                </c:pt>
                <c:pt idx="129">
                  <c:v>-1.8425046926807096</c:v>
                </c:pt>
                <c:pt idx="130">
                  <c:v>-1.7955449235790091</c:v>
                </c:pt>
                <c:pt idx="131">
                  <c:v>-1.748154540231674</c:v>
                </c:pt>
                <c:pt idx="132">
                  <c:v>-1.7003544688978969</c:v>
                </c:pt>
                <c:pt idx="133">
                  <c:v>-1.6521658167435518</c:v>
                </c:pt>
                <c:pt idx="134">
                  <c:v>-1.6036098625208641</c:v>
                </c:pt>
                <c:pt idx="135">
                  <c:v>-1.5547080471723125</c:v>
                </c:pt>
                <c:pt idx="136">
                  <c:v>-1.505481964362914</c:v>
                </c:pt>
                <c:pt idx="137">
                  <c:v>-1.4559533509450642</c:v>
                </c:pt>
                <c:pt idx="138">
                  <c:v>-1.4061440773601621</c:v>
                </c:pt>
                <c:pt idx="139">
                  <c:v>-1.3560761379812345</c:v>
                </c:pt>
                <c:pt idx="140">
                  <c:v>-1.3057716414008411</c:v>
                </c:pt>
                <c:pt idx="141">
                  <c:v>-1.2552528006685424</c:v>
                </c:pt>
                <c:pt idx="142">
                  <c:v>-1.2045419234822423</c:v>
                </c:pt>
                <c:pt idx="143">
                  <c:v>-1.1536614023377372</c:v>
                </c:pt>
                <c:pt idx="144">
                  <c:v>-1.1026337046408188</c:v>
                </c:pt>
                <c:pt idx="145">
                  <c:v>-1.0514813627863022</c:v>
                </c:pt>
                <c:pt idx="146">
                  <c:v>-1.0002269642083528</c:v>
                </c:pt>
                <c:pt idx="147">
                  <c:v>-0.94889314140651271</c:v>
                </c:pt>
                <c:pt idx="148">
                  <c:v>-0.89750256195182498</c:v>
                </c:pt>
                <c:pt idx="149">
                  <c:v>-0.84607791847747293</c:v>
                </c:pt>
                <c:pt idx="150">
                  <c:v>-0.79464191865835321</c:v>
                </c:pt>
                <c:pt idx="151">
                  <c:v>-0.74321727518400116</c:v>
                </c:pt>
                <c:pt idx="152">
                  <c:v>-0.69182669572931355</c:v>
                </c:pt>
                <c:pt idx="153">
                  <c:v>-0.64049287292747348</c:v>
                </c:pt>
                <c:pt idx="154">
                  <c:v>-0.58923847434952425</c:v>
                </c:pt>
                <c:pt idx="155">
                  <c:v>-0.53808613249500759</c:v>
                </c:pt>
                <c:pt idx="156">
                  <c:v>-0.48705843479808936</c:v>
                </c:pt>
                <c:pt idx="157">
                  <c:v>-0.43617791365358416</c:v>
                </c:pt>
                <c:pt idx="158">
                  <c:v>-0.38546703646728431</c:v>
                </c:pt>
                <c:pt idx="159">
                  <c:v>-0.33494819573498569</c:v>
                </c:pt>
                <c:pt idx="160">
                  <c:v>-0.28464369915459242</c:v>
                </c:pt>
                <c:pt idx="161">
                  <c:v>-0.23457575977566503</c:v>
                </c:pt>
                <c:pt idx="162">
                  <c:v>-0.18476648619076308</c:v>
                </c:pt>
                <c:pt idx="163">
                  <c:v>-0.13523787277291344</c:v>
                </c:pt>
                <c:pt idx="164">
                  <c:v>-8.6011789963515106E-2</c:v>
                </c:pt>
                <c:pt idx="165">
                  <c:v>-3.7109974614964014E-2</c:v>
                </c:pt>
                <c:pt idx="166">
                  <c:v>1.1445979607723422E-2</c:v>
                </c:pt>
                <c:pt idx="167">
                  <c:v>5.9634631762068291E-2</c:v>
                </c:pt>
                <c:pt idx="168">
                  <c:v>0.10743470309584524</c:v>
                </c:pt>
                <c:pt idx="169">
                  <c:v>0.15482508644317994</c:v>
                </c:pt>
                <c:pt idx="170">
                  <c:v>0.20178485554488013</c:v>
                </c:pt>
                <c:pt idx="171">
                  <c:v>0.24829327428888204</c:v>
                </c:pt>
                <c:pt idx="172">
                  <c:v>0.29432980586673374</c:v>
                </c:pt>
                <c:pt idx="173">
                  <c:v>0.33987412184207144</c:v>
                </c:pt>
                <c:pt idx="174">
                  <c:v>0.38490611112708539</c:v>
                </c:pt>
                <c:pt idx="175">
                  <c:v>0.42940588886300979</c:v>
                </c:pt>
                <c:pt idx="176">
                  <c:v>0.47335380520071613</c:v>
                </c:pt>
                <c:pt idx="177">
                  <c:v>0.51673045397753403</c:v>
                </c:pt>
                <c:pt idx="178">
                  <c:v>0.55951668128646503</c:v>
                </c:pt>
                <c:pt idx="179">
                  <c:v>0.60169359393401323</c:v>
                </c:pt>
                <c:pt idx="180">
                  <c:v>0.64324256778288091</c:v>
                </c:pt>
                <c:pt idx="181">
                  <c:v>0.68414525597586773</c:v>
                </c:pt>
                <c:pt idx="182">
                  <c:v>0.72438359703732524</c:v>
                </c:pt>
                <c:pt idx="183">
                  <c:v>0.76393982284859641</c:v>
                </c:pt>
                <c:pt idx="184">
                  <c:v>0.80279646649391634</c:v>
                </c:pt>
                <c:pt idx="185">
                  <c:v>0.84093636997330978</c:v>
                </c:pt>
                <c:pt idx="186">
                  <c:v>0.8783426917790832</c:v>
                </c:pt>
                <c:pt idx="187">
                  <c:v>0.91499891433255753</c:v>
                </c:pt>
                <c:pt idx="188">
                  <c:v>0.9508888512777679</c:v>
                </c:pt>
                <c:pt idx="189">
                  <c:v>0.98599665462890262</c:v>
                </c:pt>
                <c:pt idx="190">
                  <c:v>1.0203068217683264</c:v>
                </c:pt>
                <c:pt idx="191">
                  <c:v>1.0538042022921013</c:v>
                </c:pt>
                <c:pt idx="192">
                  <c:v>1.0864740046999781</c:v>
                </c:pt>
                <c:pt idx="193">
                  <c:v>1.1183018029269056</c:v>
                </c:pt>
                <c:pt idx="194">
                  <c:v>1.1492735427131766</c:v>
                </c:pt>
                <c:pt idx="195">
                  <c:v>1.1793755478103902</c:v>
                </c:pt>
                <c:pt idx="196">
                  <c:v>1.2085945260205024</c:v>
                </c:pt>
                <c:pt idx="197">
                  <c:v>1.2369175750652839</c:v>
                </c:pt>
                <c:pt idx="198">
                  <c:v>1.2643321882836012</c:v>
                </c:pt>
                <c:pt idx="199">
                  <c:v>1.2908262601540117</c:v>
                </c:pt>
                <c:pt idx="200">
                  <c:v>1.3163880916402149</c:v>
                </c:pt>
                <c:pt idx="201">
                  <c:v>1.3410063953570219</c:v>
                </c:pt>
                <c:pt idx="202">
                  <c:v>1.3646703005545451</c:v>
                </c:pt>
                <c:pt idx="203">
                  <c:v>1.3873693579184145</c:v>
                </c:pt>
                <c:pt idx="204">
                  <c:v>1.4090935441839041</c:v>
                </c:pt>
                <c:pt idx="205">
                  <c:v>1.4298332665619187</c:v>
                </c:pt>
                <c:pt idx="206">
                  <c:v>1.4495793669749033</c:v>
                </c:pt>
                <c:pt idx="207">
                  <c:v>1.4683231261007919</c:v>
                </c:pt>
                <c:pt idx="208">
                  <c:v>1.4860562672232116</c:v>
                </c:pt>
                <c:pt idx="209">
                  <c:v>1.5027709598862518</c:v>
                </c:pt>
                <c:pt idx="210">
                  <c:v>1.5184598233521704</c:v>
                </c:pt>
                <c:pt idx="211">
                  <c:v>1.5331159298605201</c:v>
                </c:pt>
                <c:pt idx="212">
                  <c:v>1.5467328076872526</c:v>
                </c:pt>
                <c:pt idx="213">
                  <c:v>1.5593044440024517</c:v>
                </c:pt>
                <c:pt idx="214">
                  <c:v>1.5708252875254249</c:v>
                </c:pt>
                <c:pt idx="215">
                  <c:v>1.5812902509759987</c:v>
                </c:pt>
                <c:pt idx="216">
                  <c:v>1.5906947133209135</c:v>
                </c:pt>
                <c:pt idx="217">
                  <c:v>1.5990345218143451</c:v>
                </c:pt>
                <c:pt idx="218">
                  <c:v>1.6063059938316364</c:v>
                </c:pt>
                <c:pt idx="219">
                  <c:v>1.6125059184954464</c:v>
                </c:pt>
                <c:pt idx="220">
                  <c:v>1.6176315580935774</c:v>
                </c:pt>
                <c:pt idx="221">
                  <c:v>1.6216806492878764</c:v>
                </c:pt>
                <c:pt idx="222">
                  <c:v>1.6246514041136582</c:v>
                </c:pt>
                <c:pt idx="223">
                  <c:v>1.6265425107692217</c:v>
                </c:pt>
                <c:pt idx="224">
                  <c:v>1.6273531341951051</c:v>
                </c:pt>
                <c:pt idx="225">
                  <c:v>1.6270829164428227</c:v>
                </c:pt>
                <c:pt idx="226">
                  <c:v>1.6257319768329275</c:v>
                </c:pt>
                <c:pt idx="227">
                  <c:v>1.6233009119023212</c:v>
                </c:pt>
                <c:pt idx="228">
                  <c:v>1.619790795140839</c:v>
                </c:pt>
                <c:pt idx="229">
                  <c:v>1.6152031765172294</c:v>
                </c:pt>
                <c:pt idx="230">
                  <c:v>1.6095400817947301</c:v>
                </c:pt>
                <c:pt idx="231">
                  <c:v>1.6028040116365472</c:v>
                </c:pt>
                <c:pt idx="232">
                  <c:v>1.594997940501635</c:v>
                </c:pt>
                <c:pt idx="233">
                  <c:v>1.5861253153312567</c:v>
                </c:pt>
                <c:pt idx="234">
                  <c:v>1.5761900540269131</c:v>
                </c:pt>
                <c:pt idx="235">
                  <c:v>1.5651965437203068</c:v>
                </c:pt>
                <c:pt idx="236">
                  <c:v>1.5531496388361097</c:v>
                </c:pt>
                <c:pt idx="237">
                  <c:v>1.5400546589483839</c:v>
                </c:pt>
                <c:pt idx="238">
                  <c:v>1.5259173864316091</c:v>
                </c:pt>
                <c:pt idx="239">
                  <c:v>1.5107440639073491</c:v>
                </c:pt>
                <c:pt idx="240">
                  <c:v>1.4945413914876835</c:v>
                </c:pt>
                <c:pt idx="241">
                  <c:v>1.4773165238166288</c:v>
                </c:pt>
                <c:pt idx="242">
                  <c:v>1.4590770669108499</c:v>
                </c:pt>
                <c:pt idx="243">
                  <c:v>1.4398310748010528</c:v>
                </c:pt>
                <c:pt idx="244">
                  <c:v>1.419587045975558</c:v>
                </c:pt>
                <c:pt idx="245">
                  <c:v>1.3983539196276009</c:v>
                </c:pt>
                <c:pt idx="246">
                  <c:v>1.3761410717080409</c:v>
                </c:pt>
                <c:pt idx="247">
                  <c:v>1.3529583107852017</c:v>
                </c:pt>
                <c:pt idx="248">
                  <c:v>1.3288158737136855</c:v>
                </c:pt>
                <c:pt idx="249">
                  <c:v>1.3037244211140653</c:v>
                </c:pt>
                <c:pt idx="250">
                  <c:v>1.2776950326654566</c:v>
                </c:pt>
                <c:pt idx="251">
                  <c:v>1.2507392022130408</c:v>
                </c:pt>
                <c:pt idx="252">
                  <c:v>1.2228688326927077</c:v>
                </c:pt>
                <c:pt idx="253">
                  <c:v>1.1940962308750556</c:v>
                </c:pt>
                <c:pt idx="254">
                  <c:v>1.164434101931064</c:v>
                </c:pt>
                <c:pt idx="255">
                  <c:v>1.1338955438218528</c:v>
                </c:pt>
                <c:pt idx="256">
                  <c:v>1.1024940415149866</c:v>
                </c:pt>
                <c:pt idx="257">
                  <c:v>1.0702434610298965</c:v>
                </c:pt>
                <c:pt idx="258">
                  <c:v>1.0371580433150331</c:v>
                </c:pt>
                <c:pt idx="259">
                  <c:v>1.0032523979594674</c:v>
                </c:pt>
                <c:pt idx="260">
                  <c:v>0.96854149674170487</c:v>
                </c:pt>
                <c:pt idx="261">
                  <c:v>0.93304066701857213</c:v>
                </c:pt>
                <c:pt idx="262">
                  <c:v>0.8967655849570858</c:v>
                </c:pt>
                <c:pt idx="263">
                  <c:v>0.85973226861229846</c:v>
                </c:pt>
                <c:pt idx="264">
                  <c:v>0.8219570708541778</c:v>
                </c:pt>
                <c:pt idx="265">
                  <c:v>0.78345667214663883</c:v>
                </c:pt>
                <c:pt idx="266">
                  <c:v>0.74424807318191999</c:v>
                </c:pt>
                <c:pt idx="267">
                  <c:v>0.70434858737355699</c:v>
                </c:pt>
                <c:pt idx="268">
                  <c:v>0.66377583321126676</c:v>
                </c:pt>
                <c:pt idx="269">
                  <c:v>0.62254772648111756</c:v>
                </c:pt>
                <c:pt idx="270">
                  <c:v>0.58068247235442272</c:v>
                </c:pt>
                <c:pt idx="271">
                  <c:v>0.53819855734885136</c:v>
                </c:pt>
                <c:pt idx="272">
                  <c:v>0.49511474116529552</c:v>
                </c:pt>
                <c:pt idx="273">
                  <c:v>0.45145004840412495</c:v>
                </c:pt>
                <c:pt idx="274">
                  <c:v>0.40722376016445117</c:v>
                </c:pt>
                <c:pt idx="275">
                  <c:v>0.36245540553014022</c:v>
                </c:pt>
                <c:pt idx="276">
                  <c:v>0.31716475294631785</c:v>
                </c:pt>
                <c:pt idx="277">
                  <c:v>0.27137180149018147</c:v>
                </c:pt>
                <c:pt idx="278">
                  <c:v>0.22509677203996981</c:v>
                </c:pt>
                <c:pt idx="279">
                  <c:v>0.17836009834599265</c:v>
                </c:pt>
                <c:pt idx="280">
                  <c:v>0.1311824180076625</c:v>
                </c:pt>
                <c:pt idx="281">
                  <c:v>8.3584563360510566E-2</c:v>
                </c:pt>
                <c:pt idx="282">
                  <c:v>3.5587552277214773E-2</c:v>
                </c:pt>
                <c:pt idx="283">
                  <c:v>-1.2787421113301445E-2</c:v>
                </c:pt>
                <c:pt idx="284">
                  <c:v>-6.1518995784599739E-2</c:v>
                </c:pt>
                <c:pt idx="285">
                  <c:v>-0.11058565324515546</c:v>
                </c:pt>
                <c:pt idx="286">
                  <c:v>-0.15996572704031653</c:v>
                </c:pt>
                <c:pt idx="287">
                  <c:v>-0.20963741231960098</c:v>
                </c:pt>
                <c:pt idx="288">
                  <c:v>-0.25957877546510433</c:v>
                </c:pt>
                <c:pt idx="289">
                  <c:v>-0.3097677637767684</c:v>
                </c:pt>
                <c:pt idx="290">
                  <c:v>-0.36018221521023241</c:v>
                </c:pt>
                <c:pt idx="291">
                  <c:v>-0.4107998681629681</c:v>
                </c:pt>
                <c:pt idx="292">
                  <c:v>-0.46159837130437659</c:v>
                </c:pt>
                <c:pt idx="293">
                  <c:v>-0.51255529344550688</c:v>
                </c:pt>
                <c:pt idx="294">
                  <c:v>-0.56364813344403752</c:v>
                </c:pt>
                <c:pt idx="295">
                  <c:v>-0.61485433014014701</c:v>
                </c:pt>
                <c:pt idx="296">
                  <c:v>-0.66615127231888771</c:v>
                </c:pt>
                <c:pt idx="297">
                  <c:v>-0.71751630869466154</c:v>
                </c:pt>
                <c:pt idx="298">
                  <c:v>-0.7689267579133896</c:v>
                </c:pt>
                <c:pt idx="299">
                  <c:v>-0.82035991856795787</c:v>
                </c:pt>
              </c:numCache>
            </c:numRef>
          </c:yVal>
          <c:smooth val="0"/>
          <c:extLst>
            <c:ext xmlns:c16="http://schemas.microsoft.com/office/drawing/2014/chart" uri="{C3380CC4-5D6E-409C-BE32-E72D297353CC}">
              <c16:uniqueId val="{000000CD-C63E-406B-A940-FA1E38517842}"/>
            </c:ext>
          </c:extLst>
        </c:ser>
        <c:ser>
          <c:idx val="8"/>
          <c:order val="8"/>
          <c:tx>
            <c:v>Olama-Etudi (obs)</c:v>
          </c:tx>
          <c:spPr>
            <a:ln w="19050">
              <a:noFill/>
            </a:ln>
            <a:effectLst/>
          </c:spPr>
          <c:marker>
            <c:symbol val="circle"/>
            <c:size val="3"/>
            <c:spPr>
              <a:solidFill>
                <a:srgbClr val="0000A6"/>
              </a:solidFill>
              <a:ln>
                <a:solidFill>
                  <a:srgbClr val="0000A6"/>
                </a:solidFill>
                <a:prstDash val="solid"/>
              </a:ln>
            </c:spPr>
          </c:marker>
          <c:dLbls>
            <c:dLbl>
              <c:idx val="0"/>
              <c:layout>
                <c:manualLayout>
                  <c:x val="-9.3850131233595813E-2"/>
                  <c:y val="-3.1372549019607843E-2"/>
                </c:manualLayout>
              </c:layout>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C63E-406B-A940-FA1E38517842}"/>
                </c:ext>
              </c:extLst>
            </c:dLbl>
            <c:dLbl>
              <c:idx val="1"/>
              <c:layout>
                <c:manualLayout>
                  <c:x val="-9.3850131233595799E-2"/>
                  <c:y val="1.7647058823529412E-2"/>
                </c:manualLayout>
              </c:layout>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C63E-406B-A940-FA1E38517842}"/>
                </c:ext>
              </c:extLst>
            </c:dLbl>
            <c:dLbl>
              <c:idx val="2"/>
              <c:layout>
                <c:manualLayout>
                  <c:x val="-9.3850131233595827E-2"/>
                  <c:y val="1.7647058823529412E-2"/>
                </c:manualLayout>
              </c:layout>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C63E-406B-A940-FA1E38517842}"/>
                </c:ext>
              </c:extLst>
            </c:dLbl>
            <c:dLbl>
              <c:idx val="3"/>
              <c:layout>
                <c:manualLayout>
                  <c:x val="-1.6666666666666666E-2"/>
                  <c:y val="1.7647058823529412E-2"/>
                </c:manualLayout>
              </c:layout>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C63E-406B-A940-FA1E38517842}"/>
                </c:ext>
              </c:extLst>
            </c:dLbl>
            <c:dLbl>
              <c:idx val="4"/>
              <c:layout>
                <c:manualLayout>
                  <c:x val="-9.3850131233595799E-2"/>
                  <c:y val="1.7647058823529412E-2"/>
                </c:manualLayout>
              </c:layout>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C63E-406B-A940-FA1E38517842}"/>
                </c:ext>
              </c:extLst>
            </c:dLbl>
            <c:dLbl>
              <c:idx val="5"/>
              <c:layout>
                <c:manualLayout>
                  <c:x val="-9.3850131233595827E-2"/>
                  <c:y val="1.7647058823529412E-2"/>
                </c:manualLayout>
              </c:layout>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C63E-406B-A940-FA1E38517842}"/>
                </c:ext>
              </c:extLst>
            </c:dLbl>
            <c:dLbl>
              <c:idx val="6"/>
              <c:layout>
                <c:manualLayout>
                  <c:x val="-9.3850131233595827E-2"/>
                  <c:y val="1.7647058823529412E-2"/>
                </c:manualLayout>
              </c:layout>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C63E-406B-A940-FA1E38517842}"/>
                </c:ext>
              </c:extLst>
            </c:dLbl>
            <c:dLbl>
              <c:idx val="7"/>
              <c:layout>
                <c:manualLayout>
                  <c:x val="-9.3850131233595799E-2"/>
                  <c:y val="1.7647058823529412E-2"/>
                </c:manualLayout>
              </c:layout>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C63E-406B-A940-FA1E38517842}"/>
                </c:ext>
              </c:extLst>
            </c:dLbl>
            <c:dLbl>
              <c:idx val="8"/>
              <c:layout>
                <c:manualLayout>
                  <c:x val="-9.3850131233595827E-2"/>
                  <c:y val="1.7647058823529339E-2"/>
                </c:manualLayout>
              </c:layout>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C63E-406B-A940-FA1E38517842}"/>
                </c:ext>
              </c:extLst>
            </c:dLbl>
            <c:dLbl>
              <c:idx val="9"/>
              <c:layout>
                <c:manualLayout>
                  <c:x val="-1.6666666666666729E-2"/>
                  <c:y val="1.7647058823529412E-2"/>
                </c:manualLayout>
              </c:layout>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C63E-406B-A940-FA1E38517842}"/>
                </c:ext>
              </c:extLst>
            </c:dLbl>
            <c:dLbl>
              <c:idx val="10"/>
              <c:layout>
                <c:manualLayout>
                  <c:x val="-9.3850131233595827E-2"/>
                  <c:y val="-3.1372549019607843E-2"/>
                </c:manualLayout>
              </c:layout>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C63E-406B-A940-FA1E38517842}"/>
                </c:ext>
              </c:extLst>
            </c:dLbl>
            <c:dLbl>
              <c:idx val="11"/>
              <c:layout>
                <c:manualLayout>
                  <c:x val="-9.3850131233595799E-2"/>
                  <c:y val="1.7647058823529339E-2"/>
                </c:manualLayout>
              </c:layout>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C63E-406B-A940-FA1E38517842}"/>
                </c:ext>
              </c:extLst>
            </c:dLbl>
            <c:dLbl>
              <c:idx val="12"/>
              <c:layout>
                <c:manualLayout>
                  <c:x val="-1.6666666666666666E-2"/>
                  <c:y val="1.7647058823529412E-2"/>
                </c:manualLayout>
              </c:layout>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C63E-406B-A940-FA1E38517842}"/>
                </c:ext>
              </c:extLst>
            </c:dLbl>
            <c:dLbl>
              <c:idx val="13"/>
              <c:layout>
                <c:manualLayout>
                  <c:x val="-9.3850131233595827E-2"/>
                  <c:y val="1.7647058823529412E-2"/>
                </c:manualLayout>
              </c:layout>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C63E-406B-A940-FA1E38517842}"/>
                </c:ext>
              </c:extLst>
            </c:dLbl>
            <c:dLbl>
              <c:idx val="14"/>
              <c:layout>
                <c:manualLayout>
                  <c:x val="-9.3850131233595799E-2"/>
                  <c:y val="1.7647058823529412E-2"/>
                </c:manualLayout>
              </c:layout>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C63E-406B-A940-FA1E38517842}"/>
                </c:ext>
              </c:extLst>
            </c:dLbl>
            <c:dLbl>
              <c:idx val="15"/>
              <c:layout>
                <c:manualLayout>
                  <c:x val="-9.3850131233595799E-2"/>
                  <c:y val="1.7647058823529339E-2"/>
                </c:manualLayout>
              </c:layout>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C63E-406B-A940-FA1E38517842}"/>
                </c:ext>
              </c:extLst>
            </c:dLbl>
            <c:dLbl>
              <c:idx val="16"/>
              <c:layout>
                <c:manualLayout>
                  <c:x val="-9.3850131233595799E-2"/>
                  <c:y val="1.7647058823529339E-2"/>
                </c:manualLayout>
              </c:layout>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C63E-406B-A940-FA1E38517842}"/>
                </c:ext>
              </c:extLst>
            </c:dLbl>
            <c:dLbl>
              <c:idx val="17"/>
              <c:layout>
                <c:manualLayout>
                  <c:x val="-9.3850131233595827E-2"/>
                  <c:y val="1.7647058823529339E-2"/>
                </c:manualLayout>
              </c:layout>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C63E-406B-A940-FA1E38517842}"/>
                </c:ext>
              </c:extLst>
            </c:dLbl>
            <c:dLbl>
              <c:idx val="18"/>
              <c:layout>
                <c:manualLayout>
                  <c:x val="-9.3850131233595799E-2"/>
                  <c:y val="1.7647058823529412E-2"/>
                </c:manualLayout>
              </c:layout>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C63E-406B-A940-FA1E38517842}"/>
                </c:ext>
              </c:extLst>
            </c:dLbl>
            <c:dLbl>
              <c:idx val="19"/>
              <c:layout>
                <c:manualLayout>
                  <c:x val="-9.3850131233595827E-2"/>
                  <c:y val="1.7647058823529412E-2"/>
                </c:manualLayout>
              </c:layout>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C63E-406B-A940-FA1E38517842}"/>
                </c:ext>
              </c:extLst>
            </c:dLbl>
            <c:dLbl>
              <c:idx val="20"/>
              <c:layout>
                <c:manualLayout>
                  <c:x val="-1.6666666666666666E-2"/>
                  <c:y val="1.7647058823529269E-2"/>
                </c:manualLayout>
              </c:layout>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C63E-406B-A940-FA1E38517842}"/>
                </c:ext>
              </c:extLst>
            </c:dLbl>
            <c:dLbl>
              <c:idx val="21"/>
              <c:layout>
                <c:manualLayout>
                  <c:x val="-9.3850131233595799E-2"/>
                  <c:y val="1.7647058823529339E-2"/>
                </c:manualLayout>
              </c:layout>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C63E-406B-A940-FA1E38517842}"/>
                </c:ext>
              </c:extLst>
            </c:dLbl>
            <c:dLbl>
              <c:idx val="22"/>
              <c:layout>
                <c:manualLayout>
                  <c:x val="-1.6666666666666666E-2"/>
                  <c:y val="1.7647058823529412E-2"/>
                </c:manualLayout>
              </c:layout>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C63E-406B-A940-FA1E38517842}"/>
                </c:ext>
              </c:extLst>
            </c:dLbl>
            <c:dLbl>
              <c:idx val="23"/>
              <c:layout>
                <c:manualLayout>
                  <c:x val="-9.3850131233595799E-2"/>
                  <c:y val="1.7647058823529412E-2"/>
                </c:manualLayout>
              </c:layout>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C63E-406B-A940-FA1E38517842}"/>
                </c:ext>
              </c:extLst>
            </c:dLbl>
            <c:dLbl>
              <c:idx val="24"/>
              <c:layout>
                <c:manualLayout>
                  <c:x val="-9.3850131233595799E-2"/>
                  <c:y val="1.7647058823529412E-2"/>
                </c:manualLayout>
              </c:layout>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C63E-406B-A940-FA1E38517842}"/>
                </c:ext>
              </c:extLst>
            </c:dLbl>
            <c:dLbl>
              <c:idx val="25"/>
              <c:layout>
                <c:manualLayout>
                  <c:x val="-9.3850131233595799E-2"/>
                  <c:y val="1.7647058823529339E-2"/>
                </c:manualLayout>
              </c:layout>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C63E-406B-A940-FA1E38517842}"/>
                </c:ext>
              </c:extLst>
            </c:dLbl>
            <c:dLbl>
              <c:idx val="26"/>
              <c:layout>
                <c:manualLayout>
                  <c:x val="-9.3850131233595827E-2"/>
                  <c:y val="1.7647058823529339E-2"/>
                </c:manualLayout>
              </c:layout>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C63E-406B-A940-FA1E38517842}"/>
                </c:ext>
              </c:extLst>
            </c:dLbl>
            <c:dLbl>
              <c:idx val="27"/>
              <c:layout>
                <c:manualLayout>
                  <c:x val="-9.3850131233595827E-2"/>
                  <c:y val="1.7647058823529412E-2"/>
                </c:manualLayout>
              </c:layout>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C63E-406B-A940-FA1E38517842}"/>
                </c:ext>
              </c:extLst>
            </c:dLbl>
            <c:dLbl>
              <c:idx val="28"/>
              <c:layout>
                <c:manualLayout>
                  <c:x val="-9.3850131233595799E-2"/>
                  <c:y val="1.7647058823529339E-2"/>
                </c:manualLayout>
              </c:layout>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C63E-406B-A940-FA1E38517842}"/>
                </c:ext>
              </c:extLst>
            </c:dLbl>
            <c:dLbl>
              <c:idx val="29"/>
              <c:layout>
                <c:manualLayout>
                  <c:x val="-9.3850131233595799E-2"/>
                  <c:y val="1.7647058823529339E-2"/>
                </c:manualLayout>
              </c:layout>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C63E-406B-A940-FA1E38517842}"/>
                </c:ext>
              </c:extLst>
            </c:dLbl>
            <c:dLbl>
              <c:idx val="30"/>
              <c:layout>
                <c:manualLayout>
                  <c:x val="-9.3850131233595827E-2"/>
                  <c:y val="1.7647058823529339E-2"/>
                </c:manualLayout>
              </c:layout>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C63E-406B-A940-FA1E38517842}"/>
                </c:ext>
              </c:extLst>
            </c:dLbl>
            <c:spPr>
              <a:noFill/>
              <a:ln>
                <a:noFill/>
              </a:ln>
              <a:effectLst/>
            </c:spPr>
            <c:txPr>
              <a:bodyPr rot="0" vert="horz" wrap="square" lIns="38100" tIns="19050" rIns="38100" bIns="19050" anchor="ctr">
                <a:spAutoFit/>
              </a:bodyPr>
              <a:lstStyle/>
              <a:p>
                <a:pPr>
                  <a:defRPr sz="700">
                    <a:solidFill>
                      <a:srgbClr val="0000A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XLSTAT_20220714_135000_1_HID1!$A$199:$A$229</c:f>
              <c:numCache>
                <c:formatCode>General</c:formatCode>
                <c:ptCount val="31"/>
                <c:pt idx="0">
                  <c:v>-2.4094429374803856</c:v>
                </c:pt>
                <c:pt idx="1">
                  <c:v>-1.1063929666419359</c:v>
                </c:pt>
                <c:pt idx="2">
                  <c:v>-0.55658443961390702</c:v>
                </c:pt>
                <c:pt idx="3">
                  <c:v>0.50150427480879334</c:v>
                </c:pt>
                <c:pt idx="4">
                  <c:v>-1.0249494581785634</c:v>
                </c:pt>
                <c:pt idx="5">
                  <c:v>-0.48562521766466082</c:v>
                </c:pt>
                <c:pt idx="6">
                  <c:v>-0.35942346447796947</c:v>
                </c:pt>
                <c:pt idx="7">
                  <c:v>-1.2615472208213365</c:v>
                </c:pt>
                <c:pt idx="8">
                  <c:v>-0.44149418059875761</c:v>
                </c:pt>
                <c:pt idx="9">
                  <c:v>4.4442946766138934E-2</c:v>
                </c:pt>
                <c:pt idx="10">
                  <c:v>-1.7013669345042144</c:v>
                </c:pt>
                <c:pt idx="11">
                  <c:v>-0.38556290037976937</c:v>
                </c:pt>
                <c:pt idx="12">
                  <c:v>0.30431484729625369</c:v>
                </c:pt>
                <c:pt idx="13">
                  <c:v>-0.43198701559071756</c:v>
                </c:pt>
                <c:pt idx="14">
                  <c:v>-1.2079771301062021</c:v>
                </c:pt>
                <c:pt idx="15">
                  <c:v>-0.41320918446172522</c:v>
                </c:pt>
                <c:pt idx="16">
                  <c:v>-0.3300897811824906</c:v>
                </c:pt>
                <c:pt idx="17">
                  <c:v>-0.6026263129638233</c:v>
                </c:pt>
                <c:pt idx="18">
                  <c:v>-0.15459603645098491</c:v>
                </c:pt>
                <c:pt idx="19">
                  <c:v>-9.8624972423482532E-2</c:v>
                </c:pt>
                <c:pt idx="20">
                  <c:v>0.26807494851879804</c:v>
                </c:pt>
                <c:pt idx="21">
                  <c:v>-0.71331437049024216</c:v>
                </c:pt>
                <c:pt idx="22">
                  <c:v>0.85374341648757568</c:v>
                </c:pt>
                <c:pt idx="23">
                  <c:v>-0.12314359703685077</c:v>
                </c:pt>
                <c:pt idx="24">
                  <c:v>-1.2113040025558754</c:v>
                </c:pt>
                <c:pt idx="25">
                  <c:v>-0.8658653624318029</c:v>
                </c:pt>
                <c:pt idx="26">
                  <c:v>-0.14065448726142538</c:v>
                </c:pt>
                <c:pt idx="27">
                  <c:v>-1.5860927820467934E-2</c:v>
                </c:pt>
                <c:pt idx="28">
                  <c:v>-0.36777131447427563</c:v>
                </c:pt>
                <c:pt idx="29">
                  <c:v>-1.3176273056096657</c:v>
                </c:pt>
                <c:pt idx="30">
                  <c:v>-0.95403811075970557</c:v>
                </c:pt>
              </c:numCache>
            </c:numRef>
          </c:xVal>
          <c:yVal>
            <c:numRef>
              <c:f>XLSTAT_20220714_135000_1_HID1!$B$199:$B$229</c:f>
              <c:numCache>
                <c:formatCode>General</c:formatCode>
                <c:ptCount val="31"/>
                <c:pt idx="0">
                  <c:v>0.18580547250125193</c:v>
                </c:pt>
                <c:pt idx="1">
                  <c:v>-0.13723071279572979</c:v>
                </c:pt>
                <c:pt idx="2">
                  <c:v>-0.99715518313209273</c:v>
                </c:pt>
                <c:pt idx="3">
                  <c:v>-0.98331753425282131</c:v>
                </c:pt>
                <c:pt idx="4">
                  <c:v>-7.6065745757881026E-2</c:v>
                </c:pt>
                <c:pt idx="5">
                  <c:v>-0.85061080818473533</c:v>
                </c:pt>
                <c:pt idx="6">
                  <c:v>-0.9042226507829717</c:v>
                </c:pt>
                <c:pt idx="7">
                  <c:v>-0.7726779040482602</c:v>
                </c:pt>
                <c:pt idx="8">
                  <c:v>-1.3056909395802239</c:v>
                </c:pt>
                <c:pt idx="9">
                  <c:v>-0.92449068847515214</c:v>
                </c:pt>
                <c:pt idx="10">
                  <c:v>0.36934982372012765</c:v>
                </c:pt>
                <c:pt idx="11">
                  <c:v>-1.0698703402782963</c:v>
                </c:pt>
                <c:pt idx="12">
                  <c:v>-1.4035288926832084</c:v>
                </c:pt>
                <c:pt idx="13">
                  <c:v>-1.1669548868250763</c:v>
                </c:pt>
                <c:pt idx="14">
                  <c:v>-0.95378195163749491</c:v>
                </c:pt>
                <c:pt idx="15">
                  <c:v>-1.1062624945089929</c:v>
                </c:pt>
                <c:pt idx="16">
                  <c:v>-2.3179969251955792</c:v>
                </c:pt>
                <c:pt idx="17">
                  <c:v>-1.7197469742109264</c:v>
                </c:pt>
                <c:pt idx="18">
                  <c:v>-2.5302946582386658</c:v>
                </c:pt>
                <c:pt idx="19">
                  <c:v>-3.1386261562122386</c:v>
                </c:pt>
                <c:pt idx="20">
                  <c:v>-3.5637502401399379</c:v>
                </c:pt>
                <c:pt idx="21">
                  <c:v>-2.4586936907800925</c:v>
                </c:pt>
                <c:pt idx="22">
                  <c:v>-4.6470852500035331</c:v>
                </c:pt>
                <c:pt idx="23">
                  <c:v>-2.5463825537623799</c:v>
                </c:pt>
                <c:pt idx="24">
                  <c:v>-1.7038016509993816</c:v>
                </c:pt>
                <c:pt idx="25">
                  <c:v>-1.478068519358688</c:v>
                </c:pt>
                <c:pt idx="26">
                  <c:v>-2.0989660042466185</c:v>
                </c:pt>
                <c:pt idx="27">
                  <c:v>-3.9598137876296016</c:v>
                </c:pt>
                <c:pt idx="28">
                  <c:v>-2.6221844800320149</c:v>
                </c:pt>
                <c:pt idx="29">
                  <c:v>-2.301195964091808</c:v>
                </c:pt>
                <c:pt idx="30">
                  <c:v>-2.4154515600618218</c:v>
                </c:pt>
              </c:numCache>
            </c:numRef>
          </c:yVal>
          <c:smooth val="0"/>
          <c:extLst>
            <c:ext xmlns:c16="http://schemas.microsoft.com/office/drawing/2014/chart" uri="{C3380CC4-5D6E-409C-BE32-E72D297353CC}">
              <c16:uniqueId val="{000000CE-C63E-406B-A940-FA1E38517842}"/>
            </c:ext>
          </c:extLst>
        </c:ser>
        <c:ser>
          <c:idx val="9"/>
          <c:order val="9"/>
          <c:spPr>
            <a:ln w="3175">
              <a:solidFill>
                <a:srgbClr val="0000A6"/>
              </a:solidFill>
              <a:prstDash val="solid"/>
            </a:ln>
          </c:spPr>
          <c:marker>
            <c:symbol val="none"/>
          </c:marker>
          <c:xVal>
            <c:numRef>
              <c:f>XLSTAT_20220714_135000_1_HID!xcircle_06543111</c:f>
              <c:numCache>
                <c:formatCode>General</c:formatCode>
                <c:ptCount val="300"/>
                <c:pt idx="0">
                  <c:v>-2.986746804813627</c:v>
                </c:pt>
                <c:pt idx="1">
                  <c:v>-2.9862063767668552</c:v>
                </c:pt>
                <c:pt idx="2">
                  <c:v>-2.9845853312643524</c:v>
                </c:pt>
                <c:pt idx="3">
                  <c:v>-2.9818843841141778</c:v>
                </c:pt>
                <c:pt idx="4">
                  <c:v>-2.978104727978558</c:v>
                </c:pt>
                <c:pt idx="5">
                  <c:v>-2.9732480318472412</c:v>
                </c:pt>
                <c:pt idx="6">
                  <c:v>-2.9673164403005172</c:v>
                </c:pt>
                <c:pt idx="7">
                  <c:v>-2.9603125725622323</c:v>
                </c:pt>
                <c:pt idx="8">
                  <c:v>-2.9522395213432127</c:v>
                </c:pt>
                <c:pt idx="9">
                  <c:v>-2.9431008514756107</c:v>
                </c:pt>
                <c:pt idx="10">
                  <c:v>-2.9329005983387759</c:v>
                </c:pt>
                <c:pt idx="11">
                  <c:v>-2.9216432660773446</c:v>
                </c:pt>
                <c:pt idx="12">
                  <c:v>-2.9093338256123369</c:v>
                </c:pt>
                <c:pt idx="13">
                  <c:v>-2.895977712446137</c:v>
                </c:pt>
                <c:pt idx="14">
                  <c:v>-2.8815808242623291</c:v>
                </c:pt>
                <c:pt idx="15">
                  <c:v>-2.8661495183214467</c:v>
                </c:pt>
                <c:pt idx="16">
                  <c:v>-2.8496906086537837</c:v>
                </c:pt>
                <c:pt idx="17">
                  <c:v>-2.8322113630505128</c:v>
                </c:pt>
                <c:pt idx="18">
                  <c:v>-2.8137194998544306</c:v>
                </c:pt>
                <c:pt idx="19">
                  <c:v>-2.794223184551758</c:v>
                </c:pt>
                <c:pt idx="20">
                  <c:v>-2.7737310261664891</c:v>
                </c:pt>
                <c:pt idx="21">
                  <c:v>-2.7522520734588887</c:v>
                </c:pt>
                <c:pt idx="22">
                  <c:v>-2.7297958109298155</c:v>
                </c:pt>
                <c:pt idx="23">
                  <c:v>-2.7063721546326329</c:v>
                </c:pt>
                <c:pt idx="24">
                  <c:v>-2.6819914477945583</c:v>
                </c:pt>
                <c:pt idx="25">
                  <c:v>-2.6566644562493864</c:v>
                </c:pt>
                <c:pt idx="26">
                  <c:v>-2.6304023636836003</c:v>
                </c:pt>
                <c:pt idx="27">
                  <c:v>-2.6032167666979684</c:v>
                </c:pt>
                <c:pt idx="28">
                  <c:v>-2.5751196696868144</c:v>
                </c:pt>
                <c:pt idx="29">
                  <c:v>-2.5461234795372123</c:v>
                </c:pt>
                <c:pt idx="30">
                  <c:v>-2.5162410001504565</c:v>
                </c:pt>
                <c:pt idx="31">
                  <c:v>-2.4854854267882174</c:v>
                </c:pt>
                <c:pt idx="32">
                  <c:v>-2.4538703402458877</c:v>
                </c:pt>
                <c:pt idx="33">
                  <c:v>-2.4214097008556834</c:v>
                </c:pt>
                <c:pt idx="34">
                  <c:v>-2.3881178423221554</c:v>
                </c:pt>
                <c:pt idx="35">
                  <c:v>-2.354009465392827</c:v>
                </c:pt>
                <c:pt idx="36">
                  <c:v>-2.3190996313667602</c:v>
                </c:pt>
                <c:pt idx="37">
                  <c:v>-2.2834037554439099</c:v>
                </c:pt>
                <c:pt idx="38">
                  <c:v>-2.2469375999182026</c:v>
                </c:pt>
                <c:pt idx="39">
                  <c:v>-2.2097172672173553</c:v>
                </c:pt>
                <c:pt idx="40">
                  <c:v>-2.1717591927924929</c:v>
                </c:pt>
                <c:pt idx="41">
                  <c:v>-2.1330801378607185</c:v>
                </c:pt>
                <c:pt idx="42">
                  <c:v>-2.0936971820038299</c:v>
                </c:pt>
                <c:pt idx="43">
                  <c:v>-2.0536277156264577</c:v>
                </c:pt>
                <c:pt idx="44">
                  <c:v>-2.0128894322769533</c:v>
                </c:pt>
                <c:pt idx="45">
                  <c:v>-1.9715003208344137</c:v>
                </c:pt>
                <c:pt idx="46">
                  <c:v>-1.9294786575653013</c:v>
                </c:pt>
                <c:pt idx="47">
                  <c:v>-1.8868429980531576</c:v>
                </c:pt>
                <c:pt idx="48">
                  <c:v>-1.8436121690049803</c:v>
                </c:pt>
                <c:pt idx="49">
                  <c:v>-1.7998052599378793</c:v>
                </c:pt>
                <c:pt idx="50">
                  <c:v>-1.7554416147496843</c:v>
                </c:pt>
                <c:pt idx="51">
                  <c:v>-1.7105408231772226</c:v>
                </c:pt>
                <c:pt idx="52">
                  <c:v>-1.6651227121460435</c:v>
                </c:pt>
                <c:pt idx="53">
                  <c:v>-1.6192073370154068</c:v>
                </c:pt>
                <c:pt idx="54">
                  <c:v>-1.5728149727224001</c:v>
                </c:pt>
                <c:pt idx="55">
                  <c:v>-1.5259661048290956</c:v>
                </c:pt>
                <c:pt idx="56">
                  <c:v>-1.4786814204767054</c:v>
                </c:pt>
                <c:pt idx="57">
                  <c:v>-1.4309817992507223</c:v>
                </c:pt>
                <c:pt idx="58">
                  <c:v>-1.3828883039610802</c:v>
                </c:pt>
                <c:pt idx="59">
                  <c:v>-1.3344221713414119</c:v>
                </c:pt>
                <c:pt idx="60">
                  <c:v>-1.2856048026715048</c:v>
                </c:pt>
                <c:pt idx="61">
                  <c:v>-1.2364577543270991</c:v>
                </c:pt>
                <c:pt idx="62">
                  <c:v>-1.187002728261197</c:v>
                </c:pt>
                <c:pt idx="63">
                  <c:v>-1.1372615624210936</c:v>
                </c:pt>
                <c:pt idx="64">
                  <c:v>-1.0872562211053529</c:v>
                </c:pt>
                <c:pt idx="65">
                  <c:v>-1.0370087852649923</c:v>
                </c:pt>
                <c:pt idx="66">
                  <c:v>-0.98654144275315581</c:v>
                </c:pt>
                <c:pt idx="67">
                  <c:v>-0.93587647852758293</c:v>
                </c:pt>
                <c:pt idx="68">
                  <c:v>-0.88503626481019926</c:v>
                </c:pt>
                <c:pt idx="69">
                  <c:v>-0.83404325120817091</c:v>
                </c:pt>
                <c:pt idx="70">
                  <c:v>-0.78291995480079324</c:v>
                </c:pt>
                <c:pt idx="71">
                  <c:v>-0.73168895019657998</c:v>
                </c:pt>
                <c:pt idx="72">
                  <c:v>-0.68037285956495286</c:v>
                </c:pt>
                <c:pt idx="73">
                  <c:v>-0.628994342646928</c:v>
                </c:pt>
                <c:pt idx="74">
                  <c:v>-0.5775760867492119</c:v>
                </c:pt>
                <c:pt idx="75">
                  <c:v>-0.52614079672612657</c:v>
                </c:pt>
                <c:pt idx="76">
                  <c:v>-0.47471118495378284</c:v>
                </c:pt>
                <c:pt idx="77">
                  <c:v>-0.42330996130093701</c:v>
                </c:pt>
                <c:pt idx="78">
                  <c:v>-0.37195982310095077</c:v>
                </c:pt>
                <c:pt idx="79">
                  <c:v>-0.32068344512928781</c:v>
                </c:pt>
                <c:pt idx="80">
                  <c:v>-0.26950346959097143</c:v>
                </c:pt>
                <c:pt idx="81">
                  <c:v>-0.21844249612242439</c:v>
                </c:pt>
                <c:pt idx="82">
                  <c:v>-0.16752307181210568</c:v>
                </c:pt>
                <c:pt idx="83">
                  <c:v>-0.11676768124434944</c:v>
                </c:pt>
                <c:pt idx="84">
                  <c:v>-6.6198736570808381E-2</c:v>
                </c:pt>
                <c:pt idx="85">
                  <c:v>-1.5838567613876475E-2</c:v>
                </c:pt>
                <c:pt idx="86">
                  <c:v>3.4290587993531685E-2</c:v>
                </c:pt>
                <c:pt idx="87">
                  <c:v>8.4166594627493097E-2</c:v>
                </c:pt>
                <c:pt idx="88">
                  <c:v>0.13376742844754497</c:v>
                </c:pt>
                <c:pt idx="89">
                  <c:v>0.18307118712179238</c:v>
                </c:pt>
                <c:pt idx="90">
                  <c:v>0.23205609949836348</c:v>
                </c:pt>
                <c:pt idx="91">
                  <c:v>0.28070053521893357</c:v>
                </c:pt>
                <c:pt idx="92">
                  <c:v>0.32898301427008536</c:v>
                </c:pt>
                <c:pt idx="93">
                  <c:v>0.37688221646827702</c:v>
                </c:pt>
                <c:pt idx="94">
                  <c:v>0.42437699087423542</c:v>
                </c:pt>
                <c:pt idx="95">
                  <c:v>0.47144636513261551</c:v>
                </c:pt>
                <c:pt idx="96">
                  <c:v>0.51806955473280114</c:v>
                </c:pt>
                <c:pt idx="97">
                  <c:v>0.56422597218676196</c:v>
                </c:pt>
                <c:pt idx="98">
                  <c:v>0.60989523611990637</c:v>
                </c:pt>
                <c:pt idx="99">
                  <c:v>0.65505718027092374</c:v>
                </c:pt>
                <c:pt idx="100">
                  <c:v>0.69969186239663772</c:v>
                </c:pt>
                <c:pt idx="101">
                  <c:v>0.74377957307793841</c:v>
                </c:pt>
                <c:pt idx="102">
                  <c:v>0.78730084442290948</c:v>
                </c:pt>
                <c:pt idx="103">
                  <c:v>0.83023645866329843</c:v>
                </c:pt>
                <c:pt idx="104">
                  <c:v>0.87256745664054369</c:v>
                </c:pt>
                <c:pt idx="105">
                  <c:v>0.91427514617760486</c:v>
                </c:pt>
                <c:pt idx="106">
                  <c:v>0.95534111033290126</c:v>
                </c:pt>
                <c:pt idx="107">
                  <c:v>0.99574721553271583</c:v>
                </c:pt>
                <c:pt idx="108">
                  <c:v>1.035475619578472</c:v>
                </c:pt>
                <c:pt idx="109">
                  <c:v>1.0745087795253421</c:v>
                </c:pt>
                <c:pt idx="110">
                  <c:v>1.1128294594287227</c:v>
                </c:pt>
                <c:pt idx="111">
                  <c:v>1.150420737955139</c:v>
                </c:pt>
                <c:pt idx="112">
                  <c:v>1.1872660158542316</c:v>
                </c:pt>
                <c:pt idx="113">
                  <c:v>1.2233490232885174</c:v>
                </c:pt>
                <c:pt idx="114">
                  <c:v>1.2586538270176912</c:v>
                </c:pt>
                <c:pt idx="115">
                  <c:v>1.2931648374342972</c:v>
                </c:pt>
                <c:pt idx="116">
                  <c:v>1.3268668154476602</c:v>
                </c:pt>
                <c:pt idx="117">
                  <c:v>1.3597448792130384</c:v>
                </c:pt>
                <c:pt idx="118">
                  <c:v>1.3917845107030289</c:v>
                </c:pt>
                <c:pt idx="119">
                  <c:v>1.4229715621183172</c:v>
                </c:pt>
                <c:pt idx="120">
                  <c:v>1.4532922621349507</c:v>
                </c:pt>
                <c:pt idx="121">
                  <c:v>1.4827332219853635</c:v>
                </c:pt>
                <c:pt idx="122">
                  <c:v>1.5112814413704836</c:v>
                </c:pt>
                <c:pt idx="123">
                  <c:v>1.5389243142002953</c:v>
                </c:pt>
                <c:pt idx="124">
                  <c:v>1.5656496341603359</c:v>
                </c:pt>
                <c:pt idx="125">
                  <c:v>1.5914456001016588</c:v>
                </c:pt>
                <c:pt idx="126">
                  <c:v>1.6163008212518908</c:v>
                </c:pt>
                <c:pt idx="127">
                  <c:v>1.6402043222450753</c:v>
                </c:pt>
                <c:pt idx="128">
                  <c:v>1.6631455479680839</c:v>
                </c:pt>
                <c:pt idx="129">
                  <c:v>1.68511436822146</c:v>
                </c:pt>
                <c:pt idx="130">
                  <c:v>1.7061010821926268</c:v>
                </c:pt>
                <c:pt idx="131">
                  <c:v>1.7260964227394946</c:v>
                </c:pt>
                <c:pt idx="132">
                  <c:v>1.7450915604825705</c:v>
                </c:pt>
                <c:pt idx="133">
                  <c:v>1.7630781077037612</c:v>
                </c:pt>
                <c:pt idx="134">
                  <c:v>1.7800481220501561</c:v>
                </c:pt>
                <c:pt idx="135">
                  <c:v>1.7959941100411454</c:v>
                </c:pt>
                <c:pt idx="136">
                  <c:v>1.8109090303773296</c:v>
                </c:pt>
                <c:pt idx="137">
                  <c:v>1.8247862970497617</c:v>
                </c:pt>
                <c:pt idx="138">
                  <c:v>1.8376197822481388</c:v>
                </c:pt>
                <c:pt idx="139">
                  <c:v>1.8494038190666751</c:v>
                </c:pt>
                <c:pt idx="140">
                  <c:v>1.8601332040064462</c:v>
                </c:pt>
                <c:pt idx="141">
                  <c:v>1.8698031992731066</c:v>
                </c:pt>
                <c:pt idx="142">
                  <c:v>1.8784095348689682</c:v>
                </c:pt>
                <c:pt idx="143">
                  <c:v>1.8859484104785098</c:v>
                </c:pt>
                <c:pt idx="144">
                  <c:v>1.8924164971464905</c:v>
                </c:pt>
                <c:pt idx="145">
                  <c:v>1.8978109387479223</c:v>
                </c:pt>
                <c:pt idx="146">
                  <c:v>1.9021293532492534</c:v>
                </c:pt>
                <c:pt idx="147">
                  <c:v>1.9053698337602079</c:v>
                </c:pt>
                <c:pt idx="148">
                  <c:v>1.9075309493758157</c:v>
                </c:pt>
                <c:pt idx="149">
                  <c:v>1.9086117458082588</c:v>
                </c:pt>
                <c:pt idx="150">
                  <c:v>1.9086117458082583</c:v>
                </c:pt>
                <c:pt idx="151">
                  <c:v>1.9075309493758144</c:v>
                </c:pt>
                <c:pt idx="152">
                  <c:v>1.9053698337602056</c:v>
                </c:pt>
                <c:pt idx="153">
                  <c:v>1.9021293532492503</c:v>
                </c:pt>
                <c:pt idx="154">
                  <c:v>1.8978109387479192</c:v>
                </c:pt>
                <c:pt idx="155">
                  <c:v>1.8924164971464865</c:v>
                </c:pt>
                <c:pt idx="156">
                  <c:v>1.8859484104785049</c:v>
                </c:pt>
                <c:pt idx="157">
                  <c:v>1.8784095348689624</c:v>
                </c:pt>
                <c:pt idx="158">
                  <c:v>1.8698031992730999</c:v>
                </c:pt>
                <c:pt idx="159">
                  <c:v>1.8601332040064391</c:v>
                </c:pt>
                <c:pt idx="160">
                  <c:v>1.8494038190666675</c:v>
                </c:pt>
                <c:pt idx="161">
                  <c:v>1.8376197822481299</c:v>
                </c:pt>
                <c:pt idx="162">
                  <c:v>1.8247862970497519</c:v>
                </c:pt>
                <c:pt idx="163">
                  <c:v>1.8109090303773199</c:v>
                </c:pt>
                <c:pt idx="164">
                  <c:v>1.7959941100411347</c:v>
                </c:pt>
                <c:pt idx="165">
                  <c:v>1.7800481220501445</c:v>
                </c:pt>
                <c:pt idx="166">
                  <c:v>1.7630781077037487</c:v>
                </c:pt>
                <c:pt idx="167">
                  <c:v>1.7450915604825572</c:v>
                </c:pt>
                <c:pt idx="168">
                  <c:v>1.7260964227394808</c:v>
                </c:pt>
                <c:pt idx="169">
                  <c:v>1.7061010821926126</c:v>
                </c:pt>
                <c:pt idx="170">
                  <c:v>1.6851143682214449</c:v>
                </c:pt>
                <c:pt idx="171">
                  <c:v>1.6631455479680683</c:v>
                </c:pt>
                <c:pt idx="172">
                  <c:v>1.6402043222450589</c:v>
                </c:pt>
                <c:pt idx="173">
                  <c:v>1.6163008212518739</c:v>
                </c:pt>
                <c:pt idx="174">
                  <c:v>1.5914456001016415</c:v>
                </c:pt>
                <c:pt idx="175">
                  <c:v>1.5656496341603177</c:v>
                </c:pt>
                <c:pt idx="176">
                  <c:v>1.5389243142002766</c:v>
                </c:pt>
                <c:pt idx="177">
                  <c:v>1.5112814413704641</c:v>
                </c:pt>
                <c:pt idx="178">
                  <c:v>1.482733221985344</c:v>
                </c:pt>
                <c:pt idx="179">
                  <c:v>1.4532922621349298</c:v>
                </c:pt>
                <c:pt idx="180">
                  <c:v>1.4229715621182957</c:v>
                </c:pt>
                <c:pt idx="181">
                  <c:v>1.3917845107030065</c:v>
                </c:pt>
                <c:pt idx="182">
                  <c:v>1.3597448792130158</c:v>
                </c:pt>
                <c:pt idx="183">
                  <c:v>1.3268668154476371</c:v>
                </c:pt>
                <c:pt idx="184">
                  <c:v>1.2931648374342737</c:v>
                </c:pt>
                <c:pt idx="185">
                  <c:v>1.258653827017667</c:v>
                </c:pt>
                <c:pt idx="186">
                  <c:v>1.2233490232884925</c:v>
                </c:pt>
                <c:pt idx="187">
                  <c:v>1.1872660158542063</c:v>
                </c:pt>
                <c:pt idx="188">
                  <c:v>1.1504207379551132</c:v>
                </c:pt>
                <c:pt idx="189">
                  <c:v>1.112829459428696</c:v>
                </c:pt>
                <c:pt idx="190">
                  <c:v>1.0745087795253152</c:v>
                </c:pt>
                <c:pt idx="191">
                  <c:v>1.0354756195784454</c:v>
                </c:pt>
                <c:pt idx="192">
                  <c:v>0.99574721553268875</c:v>
                </c:pt>
                <c:pt idx="193">
                  <c:v>0.95534111033287306</c:v>
                </c:pt>
                <c:pt idx="194">
                  <c:v>0.91427514617757621</c:v>
                </c:pt>
                <c:pt idx="195">
                  <c:v>0.87256745664051438</c:v>
                </c:pt>
                <c:pt idx="196">
                  <c:v>0.83023645866326889</c:v>
                </c:pt>
                <c:pt idx="197">
                  <c:v>0.78730084442287929</c:v>
                </c:pt>
                <c:pt idx="198">
                  <c:v>0.74377957307790799</c:v>
                </c:pt>
                <c:pt idx="199">
                  <c:v>0.69969186239660663</c:v>
                </c:pt>
                <c:pt idx="200">
                  <c:v>0.65505718027089266</c:v>
                </c:pt>
                <c:pt idx="201">
                  <c:v>0.60989523611987484</c:v>
                </c:pt>
                <c:pt idx="202">
                  <c:v>0.56422597218672998</c:v>
                </c:pt>
                <c:pt idx="203">
                  <c:v>0.51806955473276872</c:v>
                </c:pt>
                <c:pt idx="204">
                  <c:v>0.4714463651325822</c:v>
                </c:pt>
                <c:pt idx="205">
                  <c:v>0.424376990874202</c:v>
                </c:pt>
                <c:pt idx="206">
                  <c:v>0.37688221646824327</c:v>
                </c:pt>
                <c:pt idx="207">
                  <c:v>0.32898301427005128</c:v>
                </c:pt>
                <c:pt idx="208">
                  <c:v>0.28070053521889937</c:v>
                </c:pt>
                <c:pt idx="209">
                  <c:v>0.23205609949832884</c:v>
                </c:pt>
                <c:pt idx="210">
                  <c:v>0.18307118712175763</c:v>
                </c:pt>
                <c:pt idx="211">
                  <c:v>0.13376742844750944</c:v>
                </c:pt>
                <c:pt idx="212">
                  <c:v>8.4166594627457347E-2</c:v>
                </c:pt>
                <c:pt idx="213">
                  <c:v>3.4290587993495825E-2</c:v>
                </c:pt>
                <c:pt idx="214">
                  <c:v>-1.5838567613910448E-2</c:v>
                </c:pt>
                <c:pt idx="215">
                  <c:v>-6.619873657084252E-2</c:v>
                </c:pt>
                <c:pt idx="216">
                  <c:v>-0.11676768124438369</c:v>
                </c:pt>
                <c:pt idx="217">
                  <c:v>-0.16752307181214005</c:v>
                </c:pt>
                <c:pt idx="218">
                  <c:v>-0.21844249612245936</c:v>
                </c:pt>
                <c:pt idx="219">
                  <c:v>-0.26950346959100657</c:v>
                </c:pt>
                <c:pt idx="220">
                  <c:v>-0.32068344512932301</c:v>
                </c:pt>
                <c:pt idx="221">
                  <c:v>-0.37195982310098596</c:v>
                </c:pt>
                <c:pt idx="222">
                  <c:v>-0.42330996130097232</c:v>
                </c:pt>
                <c:pt idx="223">
                  <c:v>-0.47471118495381814</c:v>
                </c:pt>
                <c:pt idx="224">
                  <c:v>-0.52614079672616199</c:v>
                </c:pt>
                <c:pt idx="225">
                  <c:v>-0.57757608674924776</c:v>
                </c:pt>
                <c:pt idx="226">
                  <c:v>-0.62899434264696374</c:v>
                </c:pt>
                <c:pt idx="227">
                  <c:v>-0.68037285956498872</c:v>
                </c:pt>
                <c:pt idx="228">
                  <c:v>-0.73168895019661573</c:v>
                </c:pt>
                <c:pt idx="229">
                  <c:v>-0.78291995480082888</c:v>
                </c:pt>
                <c:pt idx="230">
                  <c:v>-0.83404325120820655</c:v>
                </c:pt>
                <c:pt idx="231">
                  <c:v>-0.88503626481023479</c:v>
                </c:pt>
                <c:pt idx="232">
                  <c:v>-0.93587647852761879</c:v>
                </c:pt>
                <c:pt idx="233">
                  <c:v>-0.98654144275319156</c:v>
                </c:pt>
                <c:pt idx="234">
                  <c:v>-1.0370087852650278</c:v>
                </c:pt>
                <c:pt idx="235">
                  <c:v>-1.0872562211053882</c:v>
                </c:pt>
                <c:pt idx="236">
                  <c:v>-1.1372615624211289</c:v>
                </c:pt>
                <c:pt idx="237">
                  <c:v>-1.1870027282612321</c:v>
                </c:pt>
                <c:pt idx="238">
                  <c:v>-1.2364577543271342</c:v>
                </c:pt>
                <c:pt idx="239">
                  <c:v>-1.2856048026715401</c:v>
                </c:pt>
                <c:pt idx="240">
                  <c:v>-1.3344221713414468</c:v>
                </c:pt>
                <c:pt idx="241">
                  <c:v>-1.3828883039611151</c:v>
                </c:pt>
                <c:pt idx="242">
                  <c:v>-1.430981799250755</c:v>
                </c:pt>
                <c:pt idx="243">
                  <c:v>-1.4786814204767376</c:v>
                </c:pt>
                <c:pt idx="244">
                  <c:v>-1.5259661048291271</c:v>
                </c:pt>
                <c:pt idx="245">
                  <c:v>-1.5728149727224316</c:v>
                </c:pt>
                <c:pt idx="246">
                  <c:v>-1.619207337015439</c:v>
                </c:pt>
                <c:pt idx="247">
                  <c:v>-1.6651227121460754</c:v>
                </c:pt>
                <c:pt idx="248">
                  <c:v>-1.7105408231772541</c:v>
                </c:pt>
                <c:pt idx="249">
                  <c:v>-1.7554416147497154</c:v>
                </c:pt>
                <c:pt idx="250">
                  <c:v>-1.7998052599379102</c:v>
                </c:pt>
                <c:pt idx="251">
                  <c:v>-1.8436121690050107</c:v>
                </c:pt>
                <c:pt idx="252">
                  <c:v>-1.8868429980531876</c:v>
                </c:pt>
                <c:pt idx="253">
                  <c:v>-1.9294786575653307</c:v>
                </c:pt>
                <c:pt idx="254">
                  <c:v>-1.9715003208344428</c:v>
                </c:pt>
                <c:pt idx="255">
                  <c:v>-2.0128894322769817</c:v>
                </c:pt>
                <c:pt idx="256">
                  <c:v>-2.0536277156264857</c:v>
                </c:pt>
                <c:pt idx="257">
                  <c:v>-2.0936971820038579</c:v>
                </c:pt>
                <c:pt idx="258">
                  <c:v>-2.1330801378607456</c:v>
                </c:pt>
                <c:pt idx="259">
                  <c:v>-2.1717591927925195</c:v>
                </c:pt>
                <c:pt idx="260">
                  <c:v>-2.2097172672173819</c:v>
                </c:pt>
                <c:pt idx="261">
                  <c:v>-2.2469375999182288</c:v>
                </c:pt>
                <c:pt idx="262">
                  <c:v>-2.2834037554439348</c:v>
                </c:pt>
                <c:pt idx="263">
                  <c:v>-2.3190996313667851</c:v>
                </c:pt>
                <c:pt idx="264">
                  <c:v>-2.3540094653928509</c:v>
                </c:pt>
                <c:pt idx="265">
                  <c:v>-2.3881178423221794</c:v>
                </c:pt>
                <c:pt idx="266">
                  <c:v>-2.4214097008557074</c:v>
                </c:pt>
                <c:pt idx="267">
                  <c:v>-2.4538703402459108</c:v>
                </c:pt>
                <c:pt idx="268">
                  <c:v>-2.48548542678824</c:v>
                </c:pt>
                <c:pt idx="269">
                  <c:v>-2.5162410001504778</c:v>
                </c:pt>
                <c:pt idx="270">
                  <c:v>-2.5461234795372332</c:v>
                </c:pt>
                <c:pt idx="271">
                  <c:v>-2.5751196696868335</c:v>
                </c:pt>
                <c:pt idx="272">
                  <c:v>-2.6032167666979871</c:v>
                </c:pt>
                <c:pt idx="273">
                  <c:v>-2.630402363683618</c:v>
                </c:pt>
                <c:pt idx="274">
                  <c:v>-2.6566644562494037</c:v>
                </c:pt>
                <c:pt idx="275">
                  <c:v>-2.6819914477945752</c:v>
                </c:pt>
                <c:pt idx="276">
                  <c:v>-2.7063721546326489</c:v>
                </c:pt>
                <c:pt idx="277">
                  <c:v>-2.7297958109298315</c:v>
                </c:pt>
                <c:pt idx="278">
                  <c:v>-2.7522520734589042</c:v>
                </c:pt>
                <c:pt idx="279">
                  <c:v>-2.7737310261665038</c:v>
                </c:pt>
                <c:pt idx="280">
                  <c:v>-2.7942231845517722</c:v>
                </c:pt>
                <c:pt idx="281">
                  <c:v>-2.8137194998544439</c:v>
                </c:pt>
                <c:pt idx="282">
                  <c:v>-2.8322113630505252</c:v>
                </c:pt>
                <c:pt idx="283">
                  <c:v>-2.8496906086537956</c:v>
                </c:pt>
                <c:pt idx="284">
                  <c:v>-2.8661495183214578</c:v>
                </c:pt>
                <c:pt idx="285">
                  <c:v>-2.8815808242623393</c:v>
                </c:pt>
                <c:pt idx="286">
                  <c:v>-2.8959777124461463</c:v>
                </c:pt>
                <c:pt idx="287">
                  <c:v>-2.9093338256123458</c:v>
                </c:pt>
                <c:pt idx="288">
                  <c:v>-2.9216432660773526</c:v>
                </c:pt>
                <c:pt idx="289">
                  <c:v>-2.9329005983387835</c:v>
                </c:pt>
                <c:pt idx="290">
                  <c:v>-2.9431008514756174</c:v>
                </c:pt>
                <c:pt idx="291">
                  <c:v>-2.9522395213432184</c:v>
                </c:pt>
                <c:pt idx="292">
                  <c:v>-2.9603125725622377</c:v>
                </c:pt>
                <c:pt idx="293">
                  <c:v>-2.9673164403005221</c:v>
                </c:pt>
                <c:pt idx="294">
                  <c:v>-2.9732480318472452</c:v>
                </c:pt>
                <c:pt idx="295">
                  <c:v>-2.9781047279785611</c:v>
                </c:pt>
                <c:pt idx="296">
                  <c:v>-2.98188438411418</c:v>
                </c:pt>
                <c:pt idx="297">
                  <c:v>-2.9845853312643538</c:v>
                </c:pt>
                <c:pt idx="298">
                  <c:v>-2.9862063767668561</c:v>
                </c:pt>
                <c:pt idx="299">
                  <c:v>-2.986746804813627</c:v>
                </c:pt>
              </c:numCache>
            </c:numRef>
          </c:xVal>
          <c:yVal>
            <c:numRef>
              <c:f>XLSTAT_20220714_135000_1_HID!ycircle_06543111</c:f>
              <c:numCache>
                <c:formatCode>General</c:formatCode>
                <c:ptCount val="300"/>
                <c:pt idx="0">
                  <c:v>-1.664476253280168</c:v>
                </c:pt>
                <c:pt idx="1">
                  <c:v>-1.7159094139347384</c:v>
                </c:pt>
                <c:pt idx="2">
                  <c:v>-1.7673198631534663</c:v>
                </c:pt>
                <c:pt idx="3">
                  <c:v>-1.8186848995292402</c:v>
                </c:pt>
                <c:pt idx="4">
                  <c:v>-1.869981841707981</c:v>
                </c:pt>
                <c:pt idx="5">
                  <c:v>-1.9211880384040902</c:v>
                </c:pt>
                <c:pt idx="6">
                  <c:v>-1.9722808784026209</c:v>
                </c:pt>
                <c:pt idx="7">
                  <c:v>-2.0232378005437499</c:v>
                </c:pt>
                <c:pt idx="8">
                  <c:v>-2.0740363036851583</c:v>
                </c:pt>
                <c:pt idx="9">
                  <c:v>-2.1246539566378937</c:v>
                </c:pt>
                <c:pt idx="10">
                  <c:v>-2.1750684080713576</c:v>
                </c:pt>
                <c:pt idx="11">
                  <c:v>-2.2252573963830216</c:v>
                </c:pt>
                <c:pt idx="12">
                  <c:v>-2.275198759528525</c:v>
                </c:pt>
                <c:pt idx="13">
                  <c:v>-2.324870444807809</c:v>
                </c:pt>
                <c:pt idx="14">
                  <c:v>-2.3742505186029699</c:v>
                </c:pt>
                <c:pt idx="15">
                  <c:v>-2.4233171760635255</c:v>
                </c:pt>
                <c:pt idx="16">
                  <c:v>-2.4720487507348237</c:v>
                </c:pt>
                <c:pt idx="17">
                  <c:v>-2.5204237241253393</c:v>
                </c:pt>
                <c:pt idx="18">
                  <c:v>-2.568420735208635</c:v>
                </c:pt>
                <c:pt idx="19">
                  <c:v>-2.6160185898557864</c:v>
                </c:pt>
                <c:pt idx="20">
                  <c:v>-2.6631962701941165</c:v>
                </c:pt>
                <c:pt idx="21">
                  <c:v>-2.7099329438880932</c:v>
                </c:pt>
                <c:pt idx="22">
                  <c:v>-2.7562079733383049</c:v>
                </c:pt>
                <c:pt idx="23">
                  <c:v>-2.8020009247944397</c:v>
                </c:pt>
                <c:pt idx="24">
                  <c:v>-2.8472915773782619</c:v>
                </c:pt>
                <c:pt idx="25">
                  <c:v>-2.8920599320125722</c:v>
                </c:pt>
                <c:pt idx="26">
                  <c:v>-2.9362862202522457</c:v>
                </c:pt>
                <c:pt idx="27">
                  <c:v>-2.9799509130134156</c:v>
                </c:pt>
                <c:pt idx="28">
                  <c:v>-3.0230347291969712</c:v>
                </c:pt>
                <c:pt idx="29">
                  <c:v>-3.0655186442025437</c:v>
                </c:pt>
                <c:pt idx="30">
                  <c:v>-3.1073838983292381</c:v>
                </c:pt>
                <c:pt idx="31">
                  <c:v>-3.1486120050593871</c:v>
                </c:pt>
                <c:pt idx="32">
                  <c:v>-3.1891847592216771</c:v>
                </c:pt>
                <c:pt idx="33">
                  <c:v>-3.2290842450300392</c:v>
                </c:pt>
                <c:pt idx="34">
                  <c:v>-3.2682928439947569</c:v>
                </c:pt>
                <c:pt idx="35">
                  <c:v>-3.3067932427022955</c:v>
                </c:pt>
                <c:pt idx="36">
                  <c:v>-3.3445684404604155</c:v>
                </c:pt>
                <c:pt idx="37">
                  <c:v>-3.3816017568052024</c:v>
                </c:pt>
                <c:pt idx="38">
                  <c:v>-3.4178768388666882</c:v>
                </c:pt>
                <c:pt idx="39">
                  <c:v>-3.4533776685898205</c:v>
                </c:pt>
                <c:pt idx="40">
                  <c:v>-3.4880885698075823</c:v>
                </c:pt>
                <c:pt idx="41">
                  <c:v>-3.5219942151631476</c:v>
                </c:pt>
                <c:pt idx="42">
                  <c:v>-3.5550796328780105</c:v>
                </c:pt>
                <c:pt idx="43">
                  <c:v>-3.5873302133630998</c:v>
                </c:pt>
                <c:pt idx="44">
                  <c:v>-3.6187317156699654</c:v>
                </c:pt>
                <c:pt idx="45">
                  <c:v>-3.6492702737791758</c:v>
                </c:pt>
                <c:pt idx="46">
                  <c:v>-3.6789324027231669</c:v>
                </c:pt>
                <c:pt idx="47">
                  <c:v>-3.7077050045408186</c:v>
                </c:pt>
                <c:pt idx="48">
                  <c:v>-3.7355753740611508</c:v>
                </c:pt>
                <c:pt idx="49">
                  <c:v>-3.7625312045135662</c:v>
                </c:pt>
                <c:pt idx="50">
                  <c:v>-3.788560592962174</c:v>
                </c:pt>
                <c:pt idx="51">
                  <c:v>-3.8136520455617933</c:v>
                </c:pt>
                <c:pt idx="52">
                  <c:v>-3.837794482633309</c:v>
                </c:pt>
                <c:pt idx="53">
                  <c:v>-3.8609772435561478</c:v>
                </c:pt>
                <c:pt idx="54">
                  <c:v>-3.8831900914757065</c:v>
                </c:pt>
                <c:pt idx="55">
                  <c:v>-3.9044232178236631</c:v>
                </c:pt>
                <c:pt idx="56">
                  <c:v>-3.9246672466491574</c:v>
                </c:pt>
                <c:pt idx="57">
                  <c:v>-3.9439132387589533</c:v>
                </c:pt>
                <c:pt idx="58">
                  <c:v>-3.9621526956647326</c:v>
                </c:pt>
                <c:pt idx="59">
                  <c:v>-3.9793775633357864</c:v>
                </c:pt>
                <c:pt idx="60">
                  <c:v>-3.9955802357554515</c:v>
                </c:pt>
                <c:pt idx="61">
                  <c:v>-4.0107535582797107</c:v>
                </c:pt>
                <c:pt idx="62">
                  <c:v>-4.0248908307964841</c:v>
                </c:pt>
                <c:pt idx="63">
                  <c:v>-4.0379858106842086</c:v>
                </c:pt>
                <c:pt idx="64">
                  <c:v>-4.0500327155684062</c:v>
                </c:pt>
                <c:pt idx="65">
                  <c:v>-4.0610262258750112</c:v>
                </c:pt>
                <c:pt idx="66">
                  <c:v>-4.0709614871793542</c:v>
                </c:pt>
                <c:pt idx="67">
                  <c:v>-4.0798341123497321</c:v>
                </c:pt>
                <c:pt idx="68">
                  <c:v>-4.087640183484643</c:v>
                </c:pt>
                <c:pt idx="69">
                  <c:v>-4.0943762536428254</c:v>
                </c:pt>
                <c:pt idx="70">
                  <c:v>-4.1000393483653239</c:v>
                </c:pt>
                <c:pt idx="71">
                  <c:v>-4.104626966988933</c:v>
                </c:pt>
                <c:pt idx="72">
                  <c:v>-4.1081370837504139</c:v>
                </c:pt>
                <c:pt idx="73">
                  <c:v>-4.1105681486810202</c:v>
                </c:pt>
                <c:pt idx="74">
                  <c:v>-4.1119190882909145</c:v>
                </c:pt>
                <c:pt idx="75">
                  <c:v>-4.1121893060431951</c:v>
                </c:pt>
                <c:pt idx="76">
                  <c:v>-4.1113786826173122</c:v>
                </c:pt>
                <c:pt idx="77">
                  <c:v>-4.1094875759617473</c:v>
                </c:pt>
                <c:pt idx="78">
                  <c:v>-4.1065168211359655</c:v>
                </c:pt>
                <c:pt idx="79">
                  <c:v>-4.1024677299416652</c:v>
                </c:pt>
                <c:pt idx="80">
                  <c:v>-4.0973420903435329</c:v>
                </c:pt>
                <c:pt idx="81">
                  <c:v>-4.0911421656797229</c:v>
                </c:pt>
                <c:pt idx="82">
                  <c:v>-4.0838706936624298</c:v>
                </c:pt>
                <c:pt idx="83">
                  <c:v>-4.0755308851689982</c:v>
                </c:pt>
                <c:pt idx="84">
                  <c:v>-4.0661264228240821</c:v>
                </c:pt>
                <c:pt idx="85">
                  <c:v>-4.0556614593735087</c:v>
                </c:pt>
                <c:pt idx="86">
                  <c:v>-4.0441406158505337</c:v>
                </c:pt>
                <c:pt idx="87">
                  <c:v>-4.0315689795353347</c:v>
                </c:pt>
                <c:pt idx="88">
                  <c:v>-4.0179521017086008</c:v>
                </c:pt>
                <c:pt idx="89">
                  <c:v>-4.0032959952002507</c:v>
                </c:pt>
                <c:pt idx="90">
                  <c:v>-3.9876071317343316</c:v>
                </c:pt>
                <c:pt idx="91">
                  <c:v>-3.9708924390712905</c:v>
                </c:pt>
                <c:pt idx="92">
                  <c:v>-3.9531592979488699</c:v>
                </c:pt>
                <c:pt idx="93">
                  <c:v>-3.9344155388229809</c:v>
                </c:pt>
                <c:pt idx="94">
                  <c:v>-3.9146694384099949</c:v>
                </c:pt>
                <c:pt idx="95">
                  <c:v>-3.8939297160319799</c:v>
                </c:pt>
                <c:pt idx="96">
                  <c:v>-3.8722055297664904</c:v>
                </c:pt>
                <c:pt idx="97">
                  <c:v>-3.8495064724026196</c:v>
                </c:pt>
                <c:pt idx="98">
                  <c:v>-3.825842567205096</c:v>
                </c:pt>
                <c:pt idx="99">
                  <c:v>-3.8012242634882885</c:v>
                </c:pt>
                <c:pt idx="100">
                  <c:v>-3.7756624320020844</c:v>
                </c:pt>
                <c:pt idx="101">
                  <c:v>-3.7491683601316734</c:v>
                </c:pt>
                <c:pt idx="102">
                  <c:v>-3.7217537469133548</c:v>
                </c:pt>
                <c:pt idx="103">
                  <c:v>-3.6934306978685738</c:v>
                </c:pt>
                <c:pt idx="104">
                  <c:v>-3.6642117196584607</c:v>
                </c:pt>
                <c:pt idx="105">
                  <c:v>-3.6341097145612462</c:v>
                </c:pt>
                <c:pt idx="106">
                  <c:v>-3.6031379747749748</c:v>
                </c:pt>
                <c:pt idx="107">
                  <c:v>-3.5713101765480477</c:v>
                </c:pt>
                <c:pt idx="108">
                  <c:v>-3.53864037414017</c:v>
                </c:pt>
                <c:pt idx="109">
                  <c:v>-3.5051429936163938</c:v>
                </c:pt>
                <c:pt idx="110">
                  <c:v>-3.4708328264769692</c:v>
                </c:pt>
                <c:pt idx="111">
                  <c:v>-3.4357250231258343</c:v>
                </c:pt>
                <c:pt idx="112">
                  <c:v>-3.399835086180623</c:v>
                </c:pt>
                <c:pt idx="113">
                  <c:v>-3.363178863627148</c:v>
                </c:pt>
                <c:pt idx="114">
                  <c:v>-3.3257725418213746</c:v>
                </c:pt>
                <c:pt idx="115">
                  <c:v>-3.2876326383419805</c:v>
                </c:pt>
                <c:pt idx="116">
                  <c:v>-3.2487759946966603</c:v>
                </c:pt>
                <c:pt idx="117">
                  <c:v>-3.2092197688853883</c:v>
                </c:pt>
                <c:pt idx="118">
                  <c:v>-3.1689814278239306</c:v>
                </c:pt>
                <c:pt idx="119">
                  <c:v>-3.1280787396309435</c:v>
                </c:pt>
                <c:pt idx="120">
                  <c:v>-3.0865297657820752</c:v>
                </c:pt>
                <c:pt idx="121">
                  <c:v>-3.0443528531345274</c:v>
                </c:pt>
                <c:pt idx="122">
                  <c:v>-3.0015666258255949</c:v>
                </c:pt>
                <c:pt idx="123">
                  <c:v>-2.958189977048777</c:v>
                </c:pt>
                <c:pt idx="124">
                  <c:v>-2.9142420607110697</c:v>
                </c:pt>
                <c:pt idx="125">
                  <c:v>-2.8697422829751451</c:v>
                </c:pt>
                <c:pt idx="126">
                  <c:v>-2.8247102936901305</c:v>
                </c:pt>
                <c:pt idx="127">
                  <c:v>-2.7791659777147926</c:v>
                </c:pt>
                <c:pt idx="128">
                  <c:v>-2.7331294461369406</c:v>
                </c:pt>
                <c:pt idx="129">
                  <c:v>-2.6866210273929387</c:v>
                </c:pt>
                <c:pt idx="130">
                  <c:v>-2.639661258291238</c:v>
                </c:pt>
                <c:pt idx="131">
                  <c:v>-2.5922708749439032</c:v>
                </c:pt>
                <c:pt idx="132">
                  <c:v>-2.544470803610126</c:v>
                </c:pt>
                <c:pt idx="133">
                  <c:v>-2.4962821514557807</c:v>
                </c:pt>
                <c:pt idx="134">
                  <c:v>-2.4477261972330933</c:v>
                </c:pt>
                <c:pt idx="135">
                  <c:v>-2.3988243818845416</c:v>
                </c:pt>
                <c:pt idx="136">
                  <c:v>-2.3495982990751432</c:v>
                </c:pt>
                <c:pt idx="137">
                  <c:v>-2.3000696856572933</c:v>
                </c:pt>
                <c:pt idx="138">
                  <c:v>-2.2502604120723912</c:v>
                </c:pt>
                <c:pt idx="139">
                  <c:v>-2.2001924726934634</c:v>
                </c:pt>
                <c:pt idx="140">
                  <c:v>-2.14988797611307</c:v>
                </c:pt>
                <c:pt idx="141">
                  <c:v>-2.0993691353807713</c:v>
                </c:pt>
                <c:pt idx="142">
                  <c:v>-2.0486582581944712</c:v>
                </c:pt>
                <c:pt idx="143">
                  <c:v>-1.9977777370499661</c:v>
                </c:pt>
                <c:pt idx="144">
                  <c:v>-1.9467500393530477</c:v>
                </c:pt>
                <c:pt idx="145">
                  <c:v>-1.8955976974985311</c:v>
                </c:pt>
                <c:pt idx="146">
                  <c:v>-1.8443432989205819</c:v>
                </c:pt>
                <c:pt idx="147">
                  <c:v>-1.7930094761187416</c:v>
                </c:pt>
                <c:pt idx="148">
                  <c:v>-1.741618896664054</c:v>
                </c:pt>
                <c:pt idx="149">
                  <c:v>-1.6901942531897018</c:v>
                </c:pt>
                <c:pt idx="150">
                  <c:v>-1.6387582533705822</c:v>
                </c:pt>
                <c:pt idx="151">
                  <c:v>-1.5873336098962303</c:v>
                </c:pt>
                <c:pt idx="152">
                  <c:v>-1.5359430304415425</c:v>
                </c:pt>
                <c:pt idx="153">
                  <c:v>-1.4846092076397024</c:v>
                </c:pt>
                <c:pt idx="154">
                  <c:v>-1.4333548090617532</c:v>
                </c:pt>
                <c:pt idx="155">
                  <c:v>-1.3822024672072366</c:v>
                </c:pt>
                <c:pt idx="156">
                  <c:v>-1.3311747695103184</c:v>
                </c:pt>
                <c:pt idx="157">
                  <c:v>-1.2802942483658133</c:v>
                </c:pt>
                <c:pt idx="158">
                  <c:v>-1.2295833711795132</c:v>
                </c:pt>
                <c:pt idx="159">
                  <c:v>-1.1790645304472147</c:v>
                </c:pt>
                <c:pt idx="160">
                  <c:v>-1.1287600338668216</c:v>
                </c:pt>
                <c:pt idx="161">
                  <c:v>-1.0786920944878942</c:v>
                </c:pt>
                <c:pt idx="162">
                  <c:v>-1.0288828209029921</c:v>
                </c:pt>
                <c:pt idx="163">
                  <c:v>-0.97935420748514246</c:v>
                </c:pt>
                <c:pt idx="164">
                  <c:v>-0.93012812467574413</c:v>
                </c:pt>
                <c:pt idx="165">
                  <c:v>-0.88122630932719304</c:v>
                </c:pt>
                <c:pt idx="166">
                  <c:v>-0.8326703551045056</c:v>
                </c:pt>
                <c:pt idx="167">
                  <c:v>-0.78448170295016073</c:v>
                </c:pt>
                <c:pt idx="168">
                  <c:v>-0.73668163161638378</c:v>
                </c:pt>
                <c:pt idx="169">
                  <c:v>-0.68929124826904908</c:v>
                </c:pt>
                <c:pt idx="170">
                  <c:v>-0.6423314791673489</c:v>
                </c:pt>
                <c:pt idx="171">
                  <c:v>-0.59582306042334698</c:v>
                </c:pt>
                <c:pt idx="172">
                  <c:v>-0.54978652884549528</c:v>
                </c:pt>
                <c:pt idx="173">
                  <c:v>-0.50424221287015758</c:v>
                </c:pt>
                <c:pt idx="174">
                  <c:v>-0.45921022358514363</c:v>
                </c:pt>
                <c:pt idx="175">
                  <c:v>-0.41471044584921923</c:v>
                </c:pt>
                <c:pt idx="176">
                  <c:v>-0.37076252951151289</c:v>
                </c:pt>
                <c:pt idx="177">
                  <c:v>-0.32738588073469499</c:v>
                </c:pt>
                <c:pt idx="178">
                  <c:v>-0.28459965342576399</c:v>
                </c:pt>
                <c:pt idx="179">
                  <c:v>-0.2424227407782158</c:v>
                </c:pt>
                <c:pt idx="180">
                  <c:v>-0.20087376692934811</c:v>
                </c:pt>
                <c:pt idx="181">
                  <c:v>-0.15997107873636129</c:v>
                </c:pt>
                <c:pt idx="182">
                  <c:v>-0.11973273767490378</c:v>
                </c:pt>
                <c:pt idx="183">
                  <c:v>-8.0176511863632616E-2</c:v>
                </c:pt>
                <c:pt idx="184">
                  <c:v>-4.1319868218312683E-2</c:v>
                </c:pt>
                <c:pt idx="185">
                  <c:v>-3.1799647389192387E-3</c:v>
                </c:pt>
                <c:pt idx="186">
                  <c:v>3.4226357066854174E-2</c:v>
                </c:pt>
                <c:pt idx="187">
                  <c:v>7.0882579620328512E-2</c:v>
                </c:pt>
                <c:pt idx="188">
                  <c:v>0.10677251656553888</c:v>
                </c:pt>
                <c:pt idx="189">
                  <c:v>0.1418803199166736</c:v>
                </c:pt>
                <c:pt idx="190">
                  <c:v>0.17619048705609752</c:v>
                </c:pt>
                <c:pt idx="191">
                  <c:v>0.20968786757987234</c:v>
                </c:pt>
                <c:pt idx="192">
                  <c:v>0.24235766998774921</c:v>
                </c:pt>
                <c:pt idx="193">
                  <c:v>0.27418546821467671</c:v>
                </c:pt>
                <c:pt idx="194">
                  <c:v>0.30515720800094748</c:v>
                </c:pt>
                <c:pt idx="195">
                  <c:v>0.33525921309816109</c:v>
                </c:pt>
                <c:pt idx="196">
                  <c:v>0.3644781913082733</c:v>
                </c:pt>
                <c:pt idx="197">
                  <c:v>0.39280124035305475</c:v>
                </c:pt>
                <c:pt idx="198">
                  <c:v>0.42021585357137203</c:v>
                </c:pt>
                <c:pt idx="199">
                  <c:v>0.44670992544178256</c:v>
                </c:pt>
                <c:pt idx="200">
                  <c:v>0.47227175692798573</c:v>
                </c:pt>
                <c:pt idx="201">
                  <c:v>0.4968900606447928</c:v>
                </c:pt>
                <c:pt idx="202">
                  <c:v>0.52055396584231595</c:v>
                </c:pt>
                <c:pt idx="203">
                  <c:v>0.5432530232061854</c:v>
                </c:pt>
                <c:pt idx="204">
                  <c:v>0.56497720947167496</c:v>
                </c:pt>
                <c:pt idx="205">
                  <c:v>0.58571693184968954</c:v>
                </c:pt>
                <c:pt idx="206">
                  <c:v>0.60546303226267417</c:v>
                </c:pt>
                <c:pt idx="207">
                  <c:v>0.62420679138856272</c:v>
                </c:pt>
                <c:pt idx="208">
                  <c:v>0.64193993251098247</c:v>
                </c:pt>
                <c:pt idx="209">
                  <c:v>0.65865462517402262</c:v>
                </c:pt>
                <c:pt idx="210">
                  <c:v>0.67434348863994131</c:v>
                </c:pt>
                <c:pt idx="211">
                  <c:v>0.68899959514829101</c:v>
                </c:pt>
                <c:pt idx="212">
                  <c:v>0.7026164729750235</c:v>
                </c:pt>
                <c:pt idx="213">
                  <c:v>0.71518810929022258</c:v>
                </c:pt>
                <c:pt idx="214">
                  <c:v>0.72670895281319581</c:v>
                </c:pt>
                <c:pt idx="215">
                  <c:v>0.7371739162637696</c:v>
                </c:pt>
                <c:pt idx="216">
                  <c:v>0.74657837860868437</c:v>
                </c:pt>
                <c:pt idx="217">
                  <c:v>0.754918187102116</c:v>
                </c:pt>
                <c:pt idx="218">
                  <c:v>0.76218965911940728</c:v>
                </c:pt>
                <c:pt idx="219">
                  <c:v>0.76838958378321731</c:v>
                </c:pt>
                <c:pt idx="220">
                  <c:v>0.77351522338134826</c:v>
                </c:pt>
                <c:pt idx="221">
                  <c:v>0.77756431457564723</c:v>
                </c:pt>
                <c:pt idx="222">
                  <c:v>0.78053506940142903</c:v>
                </c:pt>
                <c:pt idx="223">
                  <c:v>0.78242617605699261</c:v>
                </c:pt>
                <c:pt idx="224">
                  <c:v>0.78323679948287594</c:v>
                </c:pt>
                <c:pt idx="225">
                  <c:v>0.78296658173059352</c:v>
                </c:pt>
                <c:pt idx="226">
                  <c:v>0.78161564212069834</c:v>
                </c:pt>
                <c:pt idx="227">
                  <c:v>0.77918457719009204</c:v>
                </c:pt>
                <c:pt idx="228">
                  <c:v>0.77567446042860988</c:v>
                </c:pt>
                <c:pt idx="229">
                  <c:v>0.77108684180500031</c:v>
                </c:pt>
                <c:pt idx="230">
                  <c:v>0.76542374708250094</c:v>
                </c:pt>
                <c:pt idx="231">
                  <c:v>0.75868767692431804</c:v>
                </c:pt>
                <c:pt idx="232">
                  <c:v>0.75088160578940588</c:v>
                </c:pt>
                <c:pt idx="233">
                  <c:v>0.74200898061902754</c:v>
                </c:pt>
                <c:pt idx="234">
                  <c:v>0.73207371931468401</c:v>
                </c:pt>
                <c:pt idx="235">
                  <c:v>0.72108020900807768</c:v>
                </c:pt>
                <c:pt idx="236">
                  <c:v>0.70903330412388055</c:v>
                </c:pt>
                <c:pt idx="237">
                  <c:v>0.69593832423615476</c:v>
                </c:pt>
                <c:pt idx="238">
                  <c:v>0.68180105171937999</c:v>
                </c:pt>
                <c:pt idx="239">
                  <c:v>0.66662772919511992</c:v>
                </c:pt>
                <c:pt idx="240">
                  <c:v>0.65042505677545437</c:v>
                </c:pt>
                <c:pt idx="241">
                  <c:v>0.63320018910439968</c:v>
                </c:pt>
                <c:pt idx="242">
                  <c:v>0.6149607321986208</c:v>
                </c:pt>
                <c:pt idx="243">
                  <c:v>0.59571474008882364</c:v>
                </c:pt>
                <c:pt idx="244">
                  <c:v>0.57547071126332883</c:v>
                </c:pt>
                <c:pt idx="245">
                  <c:v>0.55423758491537178</c:v>
                </c:pt>
                <c:pt idx="246">
                  <c:v>0.53202473699581176</c:v>
                </c:pt>
                <c:pt idx="247">
                  <c:v>0.50884197607297255</c:v>
                </c:pt>
                <c:pt idx="248">
                  <c:v>0.48469953900145635</c:v>
                </c:pt>
                <c:pt idx="249">
                  <c:v>0.45960808640183615</c:v>
                </c:pt>
                <c:pt idx="250">
                  <c:v>0.43357869795322745</c:v>
                </c:pt>
                <c:pt idx="251">
                  <c:v>0.40662286750081167</c:v>
                </c:pt>
                <c:pt idx="252">
                  <c:v>0.37875249798047861</c:v>
                </c:pt>
                <c:pt idx="253">
                  <c:v>0.34997989616282643</c:v>
                </c:pt>
                <c:pt idx="254">
                  <c:v>0.32031776721883509</c:v>
                </c:pt>
                <c:pt idx="255">
                  <c:v>0.28977920910962363</c:v>
                </c:pt>
                <c:pt idx="256">
                  <c:v>0.25837770680275751</c:v>
                </c:pt>
                <c:pt idx="257">
                  <c:v>0.2261271263176674</c:v>
                </c:pt>
                <c:pt idx="258">
                  <c:v>0.19304170860280401</c:v>
                </c:pt>
                <c:pt idx="259">
                  <c:v>0.15913606324723828</c:v>
                </c:pt>
                <c:pt idx="260">
                  <c:v>0.12442516202947584</c:v>
                </c:pt>
                <c:pt idx="261">
                  <c:v>8.8924332306343112E-2</c:v>
                </c:pt>
                <c:pt idx="262">
                  <c:v>5.2649250244856782E-2</c:v>
                </c:pt>
                <c:pt idx="263">
                  <c:v>1.5615933900069434E-2</c:v>
                </c:pt>
                <c:pt idx="264">
                  <c:v>-2.2159263858051226E-2</c:v>
                </c:pt>
                <c:pt idx="265">
                  <c:v>-6.0659662565590189E-2</c:v>
                </c:pt>
                <c:pt idx="266">
                  <c:v>-9.9868261530309033E-2</c:v>
                </c:pt>
                <c:pt idx="267">
                  <c:v>-0.13976774733867203</c:v>
                </c:pt>
                <c:pt idx="268">
                  <c:v>-0.18034050150096226</c:v>
                </c:pt>
                <c:pt idx="269">
                  <c:v>-0.22156860823111146</c:v>
                </c:pt>
                <c:pt idx="270">
                  <c:v>-0.2634338623578063</c:v>
                </c:pt>
                <c:pt idx="271">
                  <c:v>-0.30591777736337766</c:v>
                </c:pt>
                <c:pt idx="272">
                  <c:v>-0.3490015935469335</c:v>
                </c:pt>
                <c:pt idx="273">
                  <c:v>-0.39266628630810407</c:v>
                </c:pt>
                <c:pt idx="274">
                  <c:v>-0.43689257454777786</c:v>
                </c:pt>
                <c:pt idx="275">
                  <c:v>-0.4816609291820888</c:v>
                </c:pt>
                <c:pt idx="276">
                  <c:v>-0.52695158176591117</c:v>
                </c:pt>
                <c:pt idx="277">
                  <c:v>-0.57274453322204755</c:v>
                </c:pt>
                <c:pt idx="278">
                  <c:v>-0.61901956267225922</c:v>
                </c:pt>
                <c:pt idx="279">
                  <c:v>-0.66575623636623638</c:v>
                </c:pt>
                <c:pt idx="280">
                  <c:v>-0.71293391670456652</c:v>
                </c:pt>
                <c:pt idx="281">
                  <c:v>-0.76053177135171846</c:v>
                </c:pt>
                <c:pt idx="282">
                  <c:v>-0.80852878243501425</c:v>
                </c:pt>
                <c:pt idx="283">
                  <c:v>-0.85690375582553047</c:v>
                </c:pt>
                <c:pt idx="284">
                  <c:v>-0.90563533049682876</c:v>
                </c:pt>
                <c:pt idx="285">
                  <c:v>-0.95470198795738448</c:v>
                </c:pt>
                <c:pt idx="286">
                  <c:v>-1.0040820617525457</c:v>
                </c:pt>
                <c:pt idx="287">
                  <c:v>-1.0537537470318301</c:v>
                </c:pt>
                <c:pt idx="288">
                  <c:v>-1.1036951101773333</c:v>
                </c:pt>
                <c:pt idx="289">
                  <c:v>-1.1538840984889975</c:v>
                </c:pt>
                <c:pt idx="290">
                  <c:v>-1.2042985499224614</c:v>
                </c:pt>
                <c:pt idx="291">
                  <c:v>-1.2549162028751972</c:v>
                </c:pt>
                <c:pt idx="292">
                  <c:v>-1.3057147060166057</c:v>
                </c:pt>
                <c:pt idx="293">
                  <c:v>-1.356671628157736</c:v>
                </c:pt>
                <c:pt idx="294">
                  <c:v>-1.4077644681562664</c:v>
                </c:pt>
                <c:pt idx="295">
                  <c:v>-1.4589706648523759</c:v>
                </c:pt>
                <c:pt idx="296">
                  <c:v>-1.5102676070311167</c:v>
                </c:pt>
                <c:pt idx="297">
                  <c:v>-1.5616326434068906</c:v>
                </c:pt>
                <c:pt idx="298">
                  <c:v>-1.6130430926256185</c:v>
                </c:pt>
                <c:pt idx="299">
                  <c:v>-1.6644762532801869</c:v>
                </c:pt>
              </c:numCache>
            </c:numRef>
          </c:yVal>
          <c:smooth val="0"/>
          <c:extLst>
            <c:ext xmlns:c16="http://schemas.microsoft.com/office/drawing/2014/chart" uri="{C3380CC4-5D6E-409C-BE32-E72D297353CC}">
              <c16:uniqueId val="{000000EE-C63E-406B-A940-FA1E38517842}"/>
            </c:ext>
          </c:extLst>
        </c:ser>
        <c:ser>
          <c:idx val="10"/>
          <c:order val="10"/>
          <c:tx>
            <c:v> Centroids</c:v>
          </c:tx>
          <c:spPr>
            <a:ln w="19050">
              <a:noFill/>
            </a:ln>
            <a:effectLst/>
          </c:spPr>
          <c:marker>
            <c:symbol val="diamond"/>
            <c:size val="8"/>
            <c:spPr>
              <a:solidFill>
                <a:srgbClr val="000000"/>
              </a:solidFill>
              <a:ln>
                <a:solidFill>
                  <a:srgbClr val="FF4A46"/>
                </a:solidFill>
                <a:prstDash val="solid"/>
              </a:ln>
            </c:spPr>
          </c:marker>
          <c:dLbls>
            <c:dLbl>
              <c:idx val="0"/>
              <c:layout>
                <c:manualLayout>
                  <c:x val="-0.15465013123359581"/>
                  <c:y val="-3.1372549019607877E-2"/>
                </c:manualLayout>
              </c:layout>
              <c:tx>
                <c:rich>
                  <a:bodyPr/>
                  <a:lstStyle/>
                  <a:p>
                    <a:r>
                      <a:rPr lang="en-US"/>
                      <a:t>Afambassi-Nkolngok</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C63E-406B-A940-FA1E38517842}"/>
                </c:ext>
              </c:extLst>
            </c:dLbl>
            <c:dLbl>
              <c:idx val="1"/>
              <c:layout>
                <c:manualLayout>
                  <c:x val="-1.6666666666666729E-2"/>
                  <c:y val="-3.1372549019607843E-2"/>
                </c:manualLayout>
              </c:layout>
              <c:tx>
                <c:rich>
                  <a:bodyPr/>
                  <a:lstStyle/>
                  <a:p>
                    <a:r>
                      <a:rPr lang="en-US"/>
                      <a:t>Ebolsi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C63E-406B-A940-FA1E38517842}"/>
                </c:ext>
              </c:extLst>
            </c:dLbl>
            <c:dLbl>
              <c:idx val="2"/>
              <c:layout>
                <c:manualLayout>
                  <c:x val="-1.6666666666666729E-2"/>
                  <c:y val="-3.1372549019607877E-2"/>
                </c:manualLayout>
              </c:layout>
              <c:tx>
                <c:rich>
                  <a:bodyPr/>
                  <a:lstStyle/>
                  <a:p>
                    <a:r>
                      <a:rPr lang="en-US"/>
                      <a:t>Nkometou</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C63E-406B-A940-FA1E38517842}"/>
                </c:ext>
              </c:extLst>
            </c:dLbl>
            <c:dLbl>
              <c:idx val="3"/>
              <c:layout>
                <c:manualLayout>
                  <c:x val="-1.6666666666666729E-2"/>
                  <c:y val="1.7647058823529412E-2"/>
                </c:manualLayout>
              </c:layout>
              <c:tx>
                <c:rich>
                  <a:bodyPr/>
                  <a:lstStyle/>
                  <a:p>
                    <a:r>
                      <a:rPr lang="en-US"/>
                      <a:t>Obala-Mekas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C63E-406B-A940-FA1E38517842}"/>
                </c:ext>
              </c:extLst>
            </c:dLbl>
            <c:dLbl>
              <c:idx val="4"/>
              <c:layout>
                <c:manualLayout>
                  <c:x val="-0.1680501312335958"/>
                  <c:y val="1.7647058823529339E-2"/>
                </c:manualLayout>
              </c:layout>
              <c:tx>
                <c:rich>
                  <a:bodyPr/>
                  <a:lstStyle/>
                  <a:p>
                    <a:r>
                      <a:rPr lang="en-US"/>
                      <a:t>Olama-Etudi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C63E-406B-A940-FA1E38517842}"/>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XLSTAT_20220714_135000_1_HID1!$A$230:$A$234</c:f>
              <c:numCache>
                <c:formatCode>General</c:formatCode>
                <c:ptCount val="5"/>
                <c:pt idx="0">
                  <c:v>-1.8957456287284518</c:v>
                </c:pt>
                <c:pt idx="1">
                  <c:v>0.36787930480442715</c:v>
                </c:pt>
                <c:pt idx="2">
                  <c:v>0.99678833482913709</c:v>
                </c:pt>
                <c:pt idx="3">
                  <c:v>0.44798112059477541</c:v>
                </c:pt>
                <c:pt idx="4">
                  <c:v>-0.53899997413237666</c:v>
                </c:pt>
              </c:numCache>
            </c:numRef>
          </c:xVal>
          <c:yVal>
            <c:numRef>
              <c:f>XLSTAT_20220714_135000_1_HID1!$B$230:$B$234</c:f>
              <c:numCache>
                <c:formatCode>General</c:formatCode>
                <c:ptCount val="5"/>
                <c:pt idx="0">
                  <c:v>0.70612811056934299</c:v>
                </c:pt>
                <c:pt idx="1">
                  <c:v>6.1442423258802045E-2</c:v>
                </c:pt>
                <c:pt idx="2">
                  <c:v>0.68082609950459128</c:v>
                </c:pt>
                <c:pt idx="3">
                  <c:v>-0.820359918567931</c:v>
                </c:pt>
                <c:pt idx="4">
                  <c:v>-1.664476253280156</c:v>
                </c:pt>
              </c:numCache>
            </c:numRef>
          </c:yVal>
          <c:smooth val="0"/>
          <c:extLst>
            <c:ext xmlns:c16="http://schemas.microsoft.com/office/drawing/2014/chart" uri="{C3380CC4-5D6E-409C-BE32-E72D297353CC}">
              <c16:uniqueId val="{000000EF-C63E-406B-A940-FA1E38517842}"/>
            </c:ext>
          </c:extLst>
        </c:ser>
        <c:dLbls>
          <c:showLegendKey val="0"/>
          <c:showVal val="0"/>
          <c:showCatName val="0"/>
          <c:showSerName val="0"/>
          <c:showPercent val="0"/>
          <c:showBubbleSize val="0"/>
        </c:dLbls>
        <c:axId val="1125557408"/>
        <c:axId val="1125557736"/>
      </c:scatterChart>
      <c:valAx>
        <c:axId val="1125557408"/>
        <c:scaling>
          <c:orientation val="minMax"/>
        </c:scaling>
        <c:delete val="0"/>
        <c:axPos val="b"/>
        <c:title>
          <c:tx>
            <c:rich>
              <a:bodyPr/>
              <a:lstStyle/>
              <a:p>
                <a:pPr>
                  <a:defRPr sz="800" b="0">
                    <a:latin typeface="Arial"/>
                    <a:ea typeface="Arial"/>
                    <a:cs typeface="Arial"/>
                  </a:defRPr>
                </a:pPr>
                <a:r>
                  <a:rPr lang="en-US"/>
                  <a:t>F1 (53.58 %)</a:t>
                </a:r>
              </a:p>
            </c:rich>
          </c:tx>
          <c:overlay val="0"/>
        </c:title>
        <c:numFmt formatCode="General" sourceLinked="0"/>
        <c:majorTickMark val="none"/>
        <c:minorTickMark val="none"/>
        <c:tickLblPos val="low"/>
        <c:txPr>
          <a:bodyPr rot="0" vert="horz"/>
          <a:lstStyle/>
          <a:p>
            <a:pPr>
              <a:defRPr sz="700"/>
            </a:pPr>
            <a:endParaRPr lang="en-US"/>
          </a:p>
        </c:txPr>
        <c:crossAx val="1125557736"/>
        <c:crosses val="autoZero"/>
        <c:crossBetween val="midCat"/>
      </c:valAx>
      <c:valAx>
        <c:axId val="1125557736"/>
        <c:scaling>
          <c:orientation val="minMax"/>
        </c:scaling>
        <c:delete val="0"/>
        <c:axPos val="l"/>
        <c:title>
          <c:tx>
            <c:rich>
              <a:bodyPr/>
              <a:lstStyle/>
              <a:p>
                <a:pPr>
                  <a:defRPr sz="800" b="0">
                    <a:latin typeface="Arial"/>
                    <a:ea typeface="Arial"/>
                    <a:cs typeface="Arial"/>
                  </a:defRPr>
                </a:pPr>
                <a:r>
                  <a:rPr lang="en-US"/>
                  <a:t>F2 (34.75 %)</a:t>
                </a:r>
              </a:p>
            </c:rich>
          </c:tx>
          <c:overlay val="0"/>
        </c:title>
        <c:numFmt formatCode="General" sourceLinked="0"/>
        <c:majorTickMark val="cross"/>
        <c:minorTickMark val="none"/>
        <c:tickLblPos val="low"/>
        <c:txPr>
          <a:bodyPr/>
          <a:lstStyle/>
          <a:p>
            <a:pPr>
              <a:defRPr sz="700"/>
            </a:pPr>
            <a:endParaRPr lang="en-US"/>
          </a:p>
        </c:txPr>
        <c:crossAx val="1125557408"/>
        <c:crosses val="autoZero"/>
        <c:crossBetween val="midCat"/>
      </c:valAx>
      <c:spPr>
        <a:ln>
          <a:solidFill>
            <a:srgbClr val="C0C0C0"/>
          </a:solidFill>
          <a:prstDash val="solid"/>
        </a:ln>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Centroids</a:t>
            </a:r>
          </a:p>
        </c:rich>
      </c:tx>
      <c:overlay val="0"/>
    </c:title>
    <c:autoTitleDeleted val="0"/>
    <c:plotArea>
      <c:layout/>
      <c:scatterChart>
        <c:scatterStyle val="lineMarker"/>
        <c:varyColors val="0"/>
        <c:ser>
          <c:idx val="0"/>
          <c:order val="0"/>
          <c:tx>
            <c:v>Afambassi-Nkolngok (Obs)</c:v>
          </c:tx>
          <c:spPr>
            <a:ln w="19050">
              <a:noFill/>
            </a:ln>
            <a:effectLst/>
          </c:spPr>
          <c:marker>
            <c:symbol val="diamond"/>
            <c:size val="3"/>
            <c:spPr>
              <a:solidFill>
                <a:srgbClr val="008941"/>
              </a:solidFill>
              <a:ln>
                <a:solidFill>
                  <a:srgbClr val="008941"/>
                </a:solidFill>
                <a:prstDash val="solid"/>
              </a:ln>
            </c:spPr>
          </c:marker>
          <c:dLbls>
            <c:dLbl>
              <c:idx val="0"/>
              <c:tx>
                <c:rich>
                  <a:bodyPr/>
                  <a:lstStyle/>
                  <a:p>
                    <a:r>
                      <a:rPr lang="en-US"/>
                      <a:t>Afambassi-Nkolngok</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BC-4DB5-AFEE-F36540C9683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XLSTAT_20220714_135000_1_HID2!$A$1</c:f>
              <c:numCache>
                <c:formatCode>General</c:formatCode>
                <c:ptCount val="1"/>
                <c:pt idx="0">
                  <c:v>-1.8957456287284518</c:v>
                </c:pt>
              </c:numCache>
            </c:numRef>
          </c:xVal>
          <c:yVal>
            <c:numRef>
              <c:f>XLSTAT_20220714_135000_1_HID2!$B$1</c:f>
              <c:numCache>
                <c:formatCode>General</c:formatCode>
                <c:ptCount val="1"/>
                <c:pt idx="0">
                  <c:v>0.70612811056934299</c:v>
                </c:pt>
              </c:numCache>
            </c:numRef>
          </c:yVal>
          <c:smooth val="0"/>
          <c:extLst>
            <c:ext xmlns:c16="http://schemas.microsoft.com/office/drawing/2014/chart" uri="{C3380CC4-5D6E-409C-BE32-E72D297353CC}">
              <c16:uniqueId val="{00000000-EBBC-4DB5-AFEE-F36540C9683D}"/>
            </c:ext>
          </c:extLst>
        </c:ser>
        <c:ser>
          <c:idx val="1"/>
          <c:order val="1"/>
          <c:spPr>
            <a:ln w="3175">
              <a:solidFill>
                <a:srgbClr val="008941"/>
              </a:solidFill>
              <a:prstDash val="solid"/>
            </a:ln>
          </c:spPr>
          <c:marker>
            <c:symbol val="none"/>
          </c:marker>
          <c:xVal>
            <c:numRef>
              <c:f>XLSTAT_20220714_135000_1_HID!xcircle_14940451</c:f>
              <c:numCache>
                <c:formatCode>General</c:formatCode>
                <c:ptCount val="300"/>
                <c:pt idx="0">
                  <c:v>-2.175740483662743</c:v>
                </c:pt>
                <c:pt idx="1">
                  <c:v>-2.1756786647398618</c:v>
                </c:pt>
                <c:pt idx="2">
                  <c:v>-2.1754932352687146</c:v>
                </c:pt>
                <c:pt idx="3">
                  <c:v>-2.1751842771297363</c:v>
                </c:pt>
                <c:pt idx="4">
                  <c:v>-2.1747519267501425</c:v>
                </c:pt>
                <c:pt idx="5">
                  <c:v>-2.1741963750436901</c:v>
                </c:pt>
                <c:pt idx="6">
                  <c:v>-2.1735178673263738</c:v>
                </c:pt>
                <c:pt idx="7">
                  <c:v>-2.1727167032081001</c:v>
                </c:pt>
                <c:pt idx="8">
                  <c:v>-2.17179323646039</c:v>
                </c:pt>
                <c:pt idx="9">
                  <c:v>-2.170747874860163</c:v>
                </c:pt>
                <c:pt idx="10">
                  <c:v>-2.1695810800096731</c:v>
                </c:pt>
                <c:pt idx="11">
                  <c:v>-2.1682933671326805</c:v>
                </c:pt>
                <c:pt idx="12">
                  <c:v>-2.1668853048469403</c:v>
                </c:pt>
                <c:pt idx="13">
                  <c:v>-2.1653575149131199</c:v>
                </c:pt>
                <c:pt idx="14">
                  <c:v>-2.1637106719602444</c:v>
                </c:pt>
                <c:pt idx="15">
                  <c:v>-2.1619455031878019</c:v>
                </c:pt>
                <c:pt idx="16">
                  <c:v>-2.1600627880446299</c:v>
                </c:pt>
                <c:pt idx="17">
                  <c:v>-2.1580633578847364</c:v>
                </c:pt>
                <c:pt idx="18">
                  <c:v>-2.1559480956001922</c:v>
                </c:pt>
                <c:pt idx="19">
                  <c:v>-2.1537179352312763</c:v>
                </c:pt>
                <c:pt idx="20">
                  <c:v>-2.1513738615540254</c:v>
                </c:pt>
                <c:pt idx="21">
                  <c:v>-2.1489169096453873</c:v>
                </c:pt>
                <c:pt idx="22">
                  <c:v>-2.1463481644261591</c:v>
                </c:pt>
                <c:pt idx="23">
                  <c:v>-2.1436687601819155</c:v>
                </c:pt>
                <c:pt idx="24">
                  <c:v>-2.1408798800621436</c:v>
                </c:pt>
                <c:pt idx="25">
                  <c:v>-2.1379827555577933</c:v>
                </c:pt>
                <c:pt idx="26">
                  <c:v>-2.1349786659574885</c:v>
                </c:pt>
                <c:pt idx="27">
                  <c:v>-2.1318689377826283</c:v>
                </c:pt>
                <c:pt idx="28">
                  <c:v>-2.1286549442016325</c:v>
                </c:pt>
                <c:pt idx="29">
                  <c:v>-2.1253381044235882</c:v>
                </c:pt>
                <c:pt idx="30">
                  <c:v>-2.1219198830715693</c:v>
                </c:pt>
                <c:pt idx="31">
                  <c:v>-2.1184017895358971</c:v>
                </c:pt>
                <c:pt idx="32">
                  <c:v>-2.1147853773076397</c:v>
                </c:pt>
                <c:pt idx="33">
                  <c:v>-2.1110722432926297</c:v>
                </c:pt>
                <c:pt idx="34">
                  <c:v>-2.1072640271063205</c:v>
                </c:pt>
                <c:pt idx="35">
                  <c:v>-2.103362410349773</c:v>
                </c:pt>
                <c:pt idx="36">
                  <c:v>-2.0993691158671126</c:v>
                </c:pt>
                <c:pt idx="37">
                  <c:v>-2.0952859069847669</c:v>
                </c:pt>
                <c:pt idx="38">
                  <c:v>-2.0911145867328313</c:v>
                </c:pt>
                <c:pt idx="39">
                  <c:v>-2.0868569970489017</c:v>
                </c:pt>
                <c:pt idx="40">
                  <c:v>-2.0825150179647265</c:v>
                </c:pt>
                <c:pt idx="41">
                  <c:v>-2.0780905667760372</c:v>
                </c:pt>
                <c:pt idx="42">
                  <c:v>-2.0735855971959261</c:v>
                </c:pt>
                <c:pt idx="43">
                  <c:v>-2.0690020984921387</c:v>
                </c:pt>
                <c:pt idx="44">
                  <c:v>-2.0643420946086724</c:v>
                </c:pt>
                <c:pt idx="45">
                  <c:v>-2.059607643272058</c:v>
                </c:pt>
                <c:pt idx="46">
                  <c:v>-2.0548008350827249</c:v>
                </c:pt>
                <c:pt idx="47">
                  <c:v>-2.0499237925918523</c:v>
                </c:pt>
                <c:pt idx="48">
                  <c:v>-2.0449786693641103</c:v>
                </c:pt>
                <c:pt idx="49">
                  <c:v>-2.0399676490267051</c:v>
                </c:pt>
                <c:pt idx="50">
                  <c:v>-2.034892944305152</c:v>
                </c:pt>
                <c:pt idx="51">
                  <c:v>-2.0297567960461969</c:v>
                </c:pt>
                <c:pt idx="52">
                  <c:v>-2.0245614722283225</c:v>
                </c:pt>
                <c:pt idx="53">
                  <c:v>-2.0193092669602728</c:v>
                </c:pt>
                <c:pt idx="54">
                  <c:v>-2.0140024994680386</c:v>
                </c:pt>
                <c:pt idx="55">
                  <c:v>-2.0086435130707518</c:v>
                </c:pt>
                <c:pt idx="56">
                  <c:v>-2.0032346741459452</c:v>
                </c:pt>
                <c:pt idx="57">
                  <c:v>-1.9977783710846222</c:v>
                </c:pt>
                <c:pt idx="58">
                  <c:v>-1.9922770132366137</c:v>
                </c:pt>
                <c:pt idx="59">
                  <c:v>-1.9867330298466757</c:v>
                </c:pt>
                <c:pt idx="60">
                  <c:v>-1.9811488689818035</c:v>
                </c:pt>
                <c:pt idx="61">
                  <c:v>-1.9755269964502353</c:v>
                </c:pt>
                <c:pt idx="62">
                  <c:v>-1.9698698947126181</c:v>
                </c:pt>
                <c:pt idx="63">
                  <c:v>-1.9641800617858254</c:v>
                </c:pt>
                <c:pt idx="64">
                  <c:v>-1.9584600101399026</c:v>
                </c:pt>
                <c:pt idx="65">
                  <c:v>-1.9527122655886304</c:v>
                </c:pt>
                <c:pt idx="66">
                  <c:v>-1.9469393661741969</c:v>
                </c:pt>
                <c:pt idx="67">
                  <c:v>-1.9411438610464702</c:v>
                </c:pt>
                <c:pt idx="68">
                  <c:v>-1.9353283093373641</c:v>
                </c:pt>
                <c:pt idx="69">
                  <c:v>-1.9294952790307991</c:v>
                </c:pt>
                <c:pt idx="70">
                  <c:v>-1.9236473458287517</c:v>
                </c:pt>
                <c:pt idx="71">
                  <c:v>-1.9177870920138986</c:v>
                </c:pt>
                <c:pt idx="72">
                  <c:v>-1.9119171053093509</c:v>
                </c:pt>
                <c:pt idx="73">
                  <c:v>-1.9060399777359909</c:v>
                </c:pt>
                <c:pt idx="74">
                  <c:v>-1.9001583044679069</c:v>
                </c:pt>
                <c:pt idx="75">
                  <c:v>-1.8942746826864383</c:v>
                </c:pt>
                <c:pt idx="76">
                  <c:v>-1.8883917104333328</c:v>
                </c:pt>
                <c:pt idx="77">
                  <c:v>-1.8825119854635253</c:v>
                </c:pt>
                <c:pt idx="78">
                  <c:v>-1.8766381040980413</c:v>
                </c:pt>
                <c:pt idx="79">
                  <c:v>-1.8707726600775354</c:v>
                </c:pt>
                <c:pt idx="80">
                  <c:v>-1.864918243416968</c:v>
                </c:pt>
                <c:pt idx="81">
                  <c:v>-1.8590774392619278</c:v>
                </c:pt>
                <c:pt idx="82">
                  <c:v>-1.8532528267471042</c:v>
                </c:pt>
                <c:pt idx="83">
                  <c:v>-1.8474469778574145</c:v>
                </c:pt>
                <c:pt idx="84">
                  <c:v>-1.841662456292287</c:v>
                </c:pt>
                <c:pt idx="85">
                  <c:v>-1.8359018163336036</c:v>
                </c:pt>
                <c:pt idx="86">
                  <c:v>-1.8301676017178019</c:v>
                </c:pt>
                <c:pt idx="87">
                  <c:v>-1.8244623445126313</c:v>
                </c:pt>
                <c:pt idx="88">
                  <c:v>-1.818788563999064</c:v>
                </c:pt>
                <c:pt idx="89">
                  <c:v>-1.8131487655588514</c:v>
                </c:pt>
                <c:pt idx="90">
                  <c:v>-1.807545439568218</c:v>
                </c:pt>
                <c:pt idx="91">
                  <c:v>-1.8019810602981809</c:v>
                </c:pt>
                <c:pt idx="92">
                  <c:v>-1.7964580848219824</c:v>
                </c:pt>
                <c:pt idx="93">
                  <c:v>-1.7909789519301145</c:v>
                </c:pt>
                <c:pt idx="94">
                  <c:v>-1.7855460810534183</c:v>
                </c:pt>
                <c:pt idx="95">
                  <c:v>-1.7801618711947318</c:v>
                </c:pt>
                <c:pt idx="96">
                  <c:v>-1.7748286998695564</c:v>
                </c:pt>
                <c:pt idx="97">
                  <c:v>-1.7695489220562146</c:v>
                </c:pt>
                <c:pt idx="98">
                  <c:v>-1.764324869155957</c:v>
                </c:pt>
                <c:pt idx="99">
                  <c:v>-1.7591588479634812</c:v>
                </c:pt>
                <c:pt idx="100">
                  <c:v>-1.7540531396483166</c:v>
                </c:pt>
                <c:pt idx="101">
                  <c:v>-1.7490099987475232</c:v>
                </c:pt>
                <c:pt idx="102">
                  <c:v>-1.7440316521701527</c:v>
                </c:pt>
                <c:pt idx="103">
                  <c:v>-1.7391202982139078</c:v>
                </c:pt>
                <c:pt idx="104">
                  <c:v>-1.734278105594435</c:v>
                </c:pt>
                <c:pt idx="105">
                  <c:v>-1.7295072124876818</c:v>
                </c:pt>
                <c:pt idx="106">
                  <c:v>-1.7248097255857382</c:v>
                </c:pt>
                <c:pt idx="107">
                  <c:v>-1.7201877191665804</c:v>
                </c:pt>
                <c:pt idx="108">
                  <c:v>-1.7156432341781283</c:v>
                </c:pt>
                <c:pt idx="109">
                  <c:v>-1.7111782773370201</c:v>
                </c:pt>
                <c:pt idx="110">
                  <c:v>-1.7067948202425034</c:v>
                </c:pt>
                <c:pt idx="111">
                  <c:v>-1.7024947985058319</c:v>
                </c:pt>
                <c:pt idx="112">
                  <c:v>-1.6982801108955536</c:v>
                </c:pt>
                <c:pt idx="113">
                  <c:v>-1.694152618499069</c:v>
                </c:pt>
                <c:pt idx="114">
                  <c:v>-1.6901141439008269</c:v>
                </c:pt>
                <c:pt idx="115">
                  <c:v>-1.6861664703775223</c:v>
                </c:pt>
                <c:pt idx="116">
                  <c:v>-1.6823113411106512</c:v>
                </c:pt>
                <c:pt idx="117">
                  <c:v>-1.6785504584167716</c:v>
                </c:pt>
                <c:pt idx="118">
                  <c:v>-1.6748854829958082</c:v>
                </c:pt>
                <c:pt idx="119">
                  <c:v>-1.6713180331977333</c:v>
                </c:pt>
                <c:pt idx="120">
                  <c:v>-1.6678496843079502</c:v>
                </c:pt>
                <c:pt idx="121">
                  <c:v>-1.6644819678516907</c:v>
                </c:pt>
                <c:pt idx="122">
                  <c:v>-1.6612163709177363</c:v>
                </c:pt>
                <c:pt idx="123">
                  <c:v>-1.658054335501763</c:v>
                </c:pt>
                <c:pt idx="124">
                  <c:v>-1.6549972578695957</c:v>
                </c:pt>
                <c:pt idx="125">
                  <c:v>-1.6520464879406564</c:v>
                </c:pt>
                <c:pt idx="126">
                  <c:v>-1.6492033286918781</c:v>
                </c:pt>
                <c:pt idx="127">
                  <c:v>-1.646469035582347</c:v>
                </c:pt>
                <c:pt idx="128">
                  <c:v>-1.6438448159989267</c:v>
                </c:pt>
                <c:pt idx="129">
                  <c:v>-1.6413318287231107</c:v>
                </c:pt>
                <c:pt idx="130">
                  <c:v>-1.6389311834193359</c:v>
                </c:pt>
                <c:pt idx="131">
                  <c:v>-1.6366439401449879</c:v>
                </c:pt>
                <c:pt idx="132">
                  <c:v>-1.6344711088823083</c:v>
                </c:pt>
                <c:pt idx="133">
                  <c:v>-1.6324136490924146</c:v>
                </c:pt>
                <c:pt idx="134">
                  <c:v>-1.6304724692916306</c:v>
                </c:pt>
                <c:pt idx="135">
                  <c:v>-1.6286484266503094</c:v>
                </c:pt>
                <c:pt idx="136">
                  <c:v>-1.626942326614333</c:v>
                </c:pt>
                <c:pt idx="137">
                  <c:v>-1.6253549225494484</c:v>
                </c:pt>
                <c:pt idx="138">
                  <c:v>-1.6238869154086033</c:v>
                </c:pt>
                <c:pt idx="139">
                  <c:v>-1.622538953422425</c:v>
                </c:pt>
                <c:pt idx="140">
                  <c:v>-1.6213116318129801</c:v>
                </c:pt>
                <c:pt idx="141">
                  <c:v>-1.6202054925309408</c:v>
                </c:pt>
                <c:pt idx="142">
                  <c:v>-1.6192210240162748</c:v>
                </c:pt>
                <c:pt idx="143">
                  <c:v>-1.6183586609825644</c:v>
                </c:pt>
                <c:pt idx="144">
                  <c:v>-1.6176187842250487</c:v>
                </c:pt>
                <c:pt idx="145">
                  <c:v>-1.6170017204524756</c:v>
                </c:pt>
                <c:pt idx="146">
                  <c:v>-1.6165077421428355</c:v>
                </c:pt>
                <c:pt idx="147">
                  <c:v>-1.6161370674230446</c:v>
                </c:pt>
                <c:pt idx="148">
                  <c:v>-1.6158898599726239</c:v>
                </c:pt>
                <c:pt idx="149">
                  <c:v>-1.6157662289514241</c:v>
                </c:pt>
                <c:pt idx="150">
                  <c:v>-1.6157662289514243</c:v>
                </c:pt>
                <c:pt idx="151">
                  <c:v>-1.6158898599726239</c:v>
                </c:pt>
                <c:pt idx="152">
                  <c:v>-1.6161370674230449</c:v>
                </c:pt>
                <c:pt idx="153">
                  <c:v>-1.616507742142836</c:v>
                </c:pt>
                <c:pt idx="154">
                  <c:v>-1.617001720452476</c:v>
                </c:pt>
                <c:pt idx="155">
                  <c:v>-1.6176187842250491</c:v>
                </c:pt>
                <c:pt idx="156">
                  <c:v>-1.6183586609825651</c:v>
                </c:pt>
                <c:pt idx="157">
                  <c:v>-1.6192210240162757</c:v>
                </c:pt>
                <c:pt idx="158">
                  <c:v>-1.6202054925309417</c:v>
                </c:pt>
                <c:pt idx="159">
                  <c:v>-1.621311631812981</c:v>
                </c:pt>
                <c:pt idx="160">
                  <c:v>-1.6225389534224259</c:v>
                </c:pt>
                <c:pt idx="161">
                  <c:v>-1.6238869154086042</c:v>
                </c:pt>
                <c:pt idx="162">
                  <c:v>-1.6253549225494495</c:v>
                </c:pt>
                <c:pt idx="163">
                  <c:v>-1.6269423266143344</c:v>
                </c:pt>
                <c:pt idx="164">
                  <c:v>-1.6286484266503107</c:v>
                </c:pt>
                <c:pt idx="165">
                  <c:v>-1.6304724692916319</c:v>
                </c:pt>
                <c:pt idx="166">
                  <c:v>-1.6324136490924159</c:v>
                </c:pt>
                <c:pt idx="167">
                  <c:v>-1.6344711088823098</c:v>
                </c:pt>
                <c:pt idx="168">
                  <c:v>-1.6366439401449895</c:v>
                </c:pt>
                <c:pt idx="169">
                  <c:v>-1.6389311834193374</c:v>
                </c:pt>
                <c:pt idx="170">
                  <c:v>-1.6413318287231122</c:v>
                </c:pt>
                <c:pt idx="171">
                  <c:v>-1.6438448159989285</c:v>
                </c:pt>
                <c:pt idx="172">
                  <c:v>-1.646469035582349</c:v>
                </c:pt>
                <c:pt idx="173">
                  <c:v>-1.6492033286918801</c:v>
                </c:pt>
                <c:pt idx="174">
                  <c:v>-1.6520464879406584</c:v>
                </c:pt>
                <c:pt idx="175">
                  <c:v>-1.6549972578695979</c:v>
                </c:pt>
                <c:pt idx="176">
                  <c:v>-1.6580543355017652</c:v>
                </c:pt>
                <c:pt idx="177">
                  <c:v>-1.6612163709177385</c:v>
                </c:pt>
                <c:pt idx="178">
                  <c:v>-1.6644819678516929</c:v>
                </c:pt>
                <c:pt idx="179">
                  <c:v>-1.6678496843079527</c:v>
                </c:pt>
                <c:pt idx="180">
                  <c:v>-1.6713180331977358</c:v>
                </c:pt>
                <c:pt idx="181">
                  <c:v>-1.6748854829958106</c:v>
                </c:pt>
                <c:pt idx="182">
                  <c:v>-1.6785504584167743</c:v>
                </c:pt>
                <c:pt idx="183">
                  <c:v>-1.6823113411106538</c:v>
                </c:pt>
                <c:pt idx="184">
                  <c:v>-1.686166470377525</c:v>
                </c:pt>
                <c:pt idx="185">
                  <c:v>-1.6901141439008298</c:v>
                </c:pt>
                <c:pt idx="186">
                  <c:v>-1.6941526184990718</c:v>
                </c:pt>
                <c:pt idx="187">
                  <c:v>-1.6982801108955563</c:v>
                </c:pt>
                <c:pt idx="188">
                  <c:v>-1.7024947985058347</c:v>
                </c:pt>
                <c:pt idx="189">
                  <c:v>-1.7067948202425065</c:v>
                </c:pt>
                <c:pt idx="190">
                  <c:v>-1.7111782773370232</c:v>
                </c:pt>
                <c:pt idx="191">
                  <c:v>-1.7156432341781314</c:v>
                </c:pt>
                <c:pt idx="192">
                  <c:v>-1.7201877191665835</c:v>
                </c:pt>
                <c:pt idx="193">
                  <c:v>-1.7248097255857415</c:v>
                </c:pt>
                <c:pt idx="194">
                  <c:v>-1.7295072124876851</c:v>
                </c:pt>
                <c:pt idx="195">
                  <c:v>-1.7342781055944383</c:v>
                </c:pt>
                <c:pt idx="196">
                  <c:v>-1.7391202982139111</c:v>
                </c:pt>
                <c:pt idx="197">
                  <c:v>-1.7440316521701562</c:v>
                </c:pt>
                <c:pt idx="198">
                  <c:v>-1.7490099987475265</c:v>
                </c:pt>
                <c:pt idx="199">
                  <c:v>-1.7540531396483201</c:v>
                </c:pt>
                <c:pt idx="200">
                  <c:v>-1.7591588479634848</c:v>
                </c:pt>
                <c:pt idx="201">
                  <c:v>-1.7643248691559608</c:v>
                </c:pt>
                <c:pt idx="202">
                  <c:v>-1.7695489220562184</c:v>
                </c:pt>
                <c:pt idx="203">
                  <c:v>-1.7748286998695602</c:v>
                </c:pt>
                <c:pt idx="204">
                  <c:v>-1.7801618711947356</c:v>
                </c:pt>
                <c:pt idx="205">
                  <c:v>-1.7855460810534223</c:v>
                </c:pt>
                <c:pt idx="206">
                  <c:v>-1.7909789519301182</c:v>
                </c:pt>
                <c:pt idx="207">
                  <c:v>-1.7964580848219862</c:v>
                </c:pt>
                <c:pt idx="208">
                  <c:v>-1.8019810602981847</c:v>
                </c:pt>
                <c:pt idx="209">
                  <c:v>-1.807545439568222</c:v>
                </c:pt>
                <c:pt idx="210">
                  <c:v>-1.8131487655588554</c:v>
                </c:pt>
                <c:pt idx="211">
                  <c:v>-1.818788563999068</c:v>
                </c:pt>
                <c:pt idx="212">
                  <c:v>-1.8244623445126353</c:v>
                </c:pt>
                <c:pt idx="213">
                  <c:v>-1.8301676017178061</c:v>
                </c:pt>
                <c:pt idx="214">
                  <c:v>-1.8359018163336076</c:v>
                </c:pt>
                <c:pt idx="215">
                  <c:v>-1.8416624562922908</c:v>
                </c:pt>
                <c:pt idx="216">
                  <c:v>-1.8474469778574185</c:v>
                </c:pt>
                <c:pt idx="217">
                  <c:v>-1.8532528267471082</c:v>
                </c:pt>
                <c:pt idx="218">
                  <c:v>-1.8590774392619318</c:v>
                </c:pt>
                <c:pt idx="219">
                  <c:v>-1.864918243416972</c:v>
                </c:pt>
                <c:pt idx="220">
                  <c:v>-1.8707726600775394</c:v>
                </c:pt>
                <c:pt idx="221">
                  <c:v>-1.8766381040980453</c:v>
                </c:pt>
                <c:pt idx="222">
                  <c:v>-1.8825119854635295</c:v>
                </c:pt>
                <c:pt idx="223">
                  <c:v>-1.888391710433337</c:v>
                </c:pt>
                <c:pt idx="224">
                  <c:v>-1.8942746826864423</c:v>
                </c:pt>
                <c:pt idx="225">
                  <c:v>-1.9001583044679109</c:v>
                </c:pt>
                <c:pt idx="226">
                  <c:v>-1.9060399777359951</c:v>
                </c:pt>
                <c:pt idx="227">
                  <c:v>-1.9119171053093551</c:v>
                </c:pt>
                <c:pt idx="228">
                  <c:v>-1.9177870920139026</c:v>
                </c:pt>
                <c:pt idx="229">
                  <c:v>-1.923647345828756</c:v>
                </c:pt>
                <c:pt idx="230">
                  <c:v>-1.9294952790308031</c:v>
                </c:pt>
                <c:pt idx="231">
                  <c:v>-1.9353283093373681</c:v>
                </c:pt>
                <c:pt idx="232">
                  <c:v>-1.9411438610464742</c:v>
                </c:pt>
                <c:pt idx="233">
                  <c:v>-1.9469393661742012</c:v>
                </c:pt>
                <c:pt idx="234">
                  <c:v>-1.9527122655886344</c:v>
                </c:pt>
                <c:pt idx="235">
                  <c:v>-1.9584600101399068</c:v>
                </c:pt>
                <c:pt idx="236">
                  <c:v>-1.9641800617858294</c:v>
                </c:pt>
                <c:pt idx="237">
                  <c:v>-1.9698698947126221</c:v>
                </c:pt>
                <c:pt idx="238">
                  <c:v>-1.9755269964502393</c:v>
                </c:pt>
                <c:pt idx="239">
                  <c:v>-1.9811488689818078</c:v>
                </c:pt>
                <c:pt idx="240">
                  <c:v>-1.9867330298466797</c:v>
                </c:pt>
                <c:pt idx="241">
                  <c:v>-1.9922770132366177</c:v>
                </c:pt>
                <c:pt idx="242">
                  <c:v>-1.997778371084626</c:v>
                </c:pt>
                <c:pt idx="243">
                  <c:v>-2.0032346741459488</c:v>
                </c:pt>
                <c:pt idx="244">
                  <c:v>-2.0086435130707558</c:v>
                </c:pt>
                <c:pt idx="245">
                  <c:v>-2.0140024994680421</c:v>
                </c:pt>
                <c:pt idx="246">
                  <c:v>-2.0193092669602768</c:v>
                </c:pt>
                <c:pt idx="247">
                  <c:v>-2.0245614722283265</c:v>
                </c:pt>
                <c:pt idx="248">
                  <c:v>-2.0297567960462004</c:v>
                </c:pt>
                <c:pt idx="249">
                  <c:v>-2.0348929443051555</c:v>
                </c:pt>
                <c:pt idx="250">
                  <c:v>-2.0399676490267087</c:v>
                </c:pt>
                <c:pt idx="251">
                  <c:v>-2.0449786693641139</c:v>
                </c:pt>
                <c:pt idx="252">
                  <c:v>-2.0499237925918559</c:v>
                </c:pt>
                <c:pt idx="253">
                  <c:v>-2.054800835082728</c:v>
                </c:pt>
                <c:pt idx="254">
                  <c:v>-2.0596076432720611</c:v>
                </c:pt>
                <c:pt idx="255">
                  <c:v>-2.0643420946086759</c:v>
                </c:pt>
                <c:pt idx="256">
                  <c:v>-2.0690020984921418</c:v>
                </c:pt>
                <c:pt idx="257">
                  <c:v>-2.0735855971959292</c:v>
                </c:pt>
                <c:pt idx="258">
                  <c:v>-2.0780905667760403</c:v>
                </c:pt>
                <c:pt idx="259">
                  <c:v>-2.0825150179647296</c:v>
                </c:pt>
                <c:pt idx="260">
                  <c:v>-2.0868569970489048</c:v>
                </c:pt>
                <c:pt idx="261">
                  <c:v>-2.0911145867328345</c:v>
                </c:pt>
                <c:pt idx="262">
                  <c:v>-2.09528590698477</c:v>
                </c:pt>
                <c:pt idx="263">
                  <c:v>-2.0993691158671153</c:v>
                </c:pt>
                <c:pt idx="264">
                  <c:v>-2.1033624103497757</c:v>
                </c:pt>
                <c:pt idx="265">
                  <c:v>-2.1072640271063232</c:v>
                </c:pt>
                <c:pt idx="266">
                  <c:v>-2.1110722432926323</c:v>
                </c:pt>
                <c:pt idx="267">
                  <c:v>-2.1147853773076424</c:v>
                </c:pt>
                <c:pt idx="268">
                  <c:v>-2.1184017895358997</c:v>
                </c:pt>
                <c:pt idx="269">
                  <c:v>-2.1219198830715715</c:v>
                </c:pt>
                <c:pt idx="270">
                  <c:v>-2.1253381044235908</c:v>
                </c:pt>
                <c:pt idx="271">
                  <c:v>-2.1286549442016347</c:v>
                </c:pt>
                <c:pt idx="272">
                  <c:v>-2.1318689377826305</c:v>
                </c:pt>
                <c:pt idx="273">
                  <c:v>-2.1349786659574903</c:v>
                </c:pt>
                <c:pt idx="274">
                  <c:v>-2.137982755557795</c:v>
                </c:pt>
                <c:pt idx="275">
                  <c:v>-2.1408798800621454</c:v>
                </c:pt>
                <c:pt idx="276">
                  <c:v>-2.1436687601819173</c:v>
                </c:pt>
                <c:pt idx="277">
                  <c:v>-2.1463481644261608</c:v>
                </c:pt>
                <c:pt idx="278">
                  <c:v>-2.1489169096453891</c:v>
                </c:pt>
                <c:pt idx="279">
                  <c:v>-2.1513738615540272</c:v>
                </c:pt>
                <c:pt idx="280">
                  <c:v>-2.1537179352312781</c:v>
                </c:pt>
                <c:pt idx="281">
                  <c:v>-2.155948095600194</c:v>
                </c:pt>
                <c:pt idx="282">
                  <c:v>-2.1580633578847377</c:v>
                </c:pt>
                <c:pt idx="283">
                  <c:v>-2.1600627880446313</c:v>
                </c:pt>
                <c:pt idx="284">
                  <c:v>-2.1619455031878028</c:v>
                </c:pt>
                <c:pt idx="285">
                  <c:v>-2.1637106719602457</c:v>
                </c:pt>
                <c:pt idx="286">
                  <c:v>-2.1653575149131208</c:v>
                </c:pt>
                <c:pt idx="287">
                  <c:v>-2.1668853048469412</c:v>
                </c:pt>
                <c:pt idx="288">
                  <c:v>-2.1682933671326814</c:v>
                </c:pt>
                <c:pt idx="289">
                  <c:v>-2.169581080009674</c:v>
                </c:pt>
                <c:pt idx="290">
                  <c:v>-2.1707478748601634</c:v>
                </c:pt>
                <c:pt idx="291">
                  <c:v>-2.1717932364603905</c:v>
                </c:pt>
                <c:pt idx="292">
                  <c:v>-2.1727167032081005</c:v>
                </c:pt>
                <c:pt idx="293">
                  <c:v>-2.1735178673263742</c:v>
                </c:pt>
                <c:pt idx="294">
                  <c:v>-2.1741963750436906</c:v>
                </c:pt>
                <c:pt idx="295">
                  <c:v>-2.1747519267501429</c:v>
                </c:pt>
                <c:pt idx="296">
                  <c:v>-2.1751842771297363</c:v>
                </c:pt>
                <c:pt idx="297">
                  <c:v>-2.1754932352687151</c:v>
                </c:pt>
                <c:pt idx="298">
                  <c:v>-2.1756786647398618</c:v>
                </c:pt>
                <c:pt idx="299">
                  <c:v>-2.175740483662743</c:v>
                </c:pt>
              </c:numCache>
            </c:numRef>
          </c:xVal>
          <c:yVal>
            <c:numRef>
              <c:f>XLSTAT_20220714_135000_1_HID!ycircle_14940451</c:f>
              <c:numCache>
                <c:formatCode>General</c:formatCode>
                <c:ptCount val="300"/>
                <c:pt idx="0">
                  <c:v>0.7061281105693421</c:v>
                </c:pt>
                <c:pt idx="1">
                  <c:v>0.70024473236381068</c:v>
                </c:pt>
                <c:pt idx="2">
                  <c:v>0.69436395209247093</c:v>
                </c:pt>
                <c:pt idx="3">
                  <c:v>0.68848836654234002</c:v>
                </c:pt>
                <c:pt idx="4">
                  <c:v>0.68262057020659239</c:v>
                </c:pt>
                <c:pt idx="5">
                  <c:v>0.67676315413890475</c:v>
                </c:pt>
                <c:pt idx="6">
                  <c:v>0.67091870480931948</c:v>
                </c:pt>
                <c:pt idx="7">
                  <c:v>0.6650898029621326</c:v>
                </c:pt>
                <c:pt idx="8">
                  <c:v>0.65927902247630954</c:v>
                </c:pt>
                <c:pt idx="9">
                  <c:v>0.65348892922893276</c:v>
                </c:pt>
                <c:pt idx="10">
                  <c:v>0.64772207996218234</c:v>
                </c:pt>
                <c:pt idx="11">
                  <c:v>0.64198102115435129</c:v>
                </c:pt>
                <c:pt idx="12">
                  <c:v>0.63626828789539158</c:v>
                </c:pt>
                <c:pt idx="13">
                  <c:v>0.63058640276749034</c:v>
                </c:pt>
                <c:pt idx="14">
                  <c:v>0.62493787473116869</c:v>
                </c:pt>
                <c:pt idx="15">
                  <c:v>0.61932519801739461</c:v>
                </c:pt>
                <c:pt idx="16">
                  <c:v>0.61375085102620175</c:v>
                </c:pt>
                <c:pt idx="17">
                  <c:v>0.60821729523229717</c:v>
                </c:pt>
                <c:pt idx="18">
                  <c:v>0.60272697409814346</c:v>
                </c:pt>
                <c:pt idx="19">
                  <c:v>0.59728231199499471</c:v>
                </c:pt>
                <c:pt idx="20">
                  <c:v>0.59188571313236205</c:v>
                </c:pt>
                <c:pt idx="21">
                  <c:v>0.58653956049638278</c:v>
                </c:pt>
                <c:pt idx="22">
                  <c:v>0.58124621479756067</c:v>
                </c:pt>
                <c:pt idx="23">
                  <c:v>0.57600801342834262</c:v>
                </c:pt>
                <c:pt idx="24">
                  <c:v>0.57082726943099171</c:v>
                </c:pt>
                <c:pt idx="25">
                  <c:v>0.56570627047621325</c:v>
                </c:pt>
                <c:pt idx="26">
                  <c:v>0.56064727785298385</c:v>
                </c:pt>
                <c:pt idx="27">
                  <c:v>0.55565252547002952</c:v>
                </c:pt>
                <c:pt idx="28">
                  <c:v>0.55072421886939416</c:v>
                </c:pt>
                <c:pt idx="29">
                  <c:v>0.54586453425253567</c:v>
                </c:pt>
                <c:pt idx="30">
                  <c:v>0.54107561751937472</c:v>
                </c:pt>
                <c:pt idx="31">
                  <c:v>0.53635958332072731</c:v>
                </c:pt>
                <c:pt idx="32">
                  <c:v>0.53171851412453375</c:v>
                </c:pt>
                <c:pt idx="33">
                  <c:v>0.52715445929629978</c:v>
                </c:pt>
                <c:pt idx="34">
                  <c:v>0.52266943419415401</c:v>
                </c:pt>
                <c:pt idx="35">
                  <c:v>0.518265419278923</c:v>
                </c:pt>
                <c:pt idx="36">
                  <c:v>0.51394435923961523</c:v>
                </c:pt>
                <c:pt idx="37">
                  <c:v>0.50970816213470116</c:v>
                </c:pt>
                <c:pt idx="38">
                  <c:v>0.5055586985495687</c:v>
                </c:pt>
                <c:pt idx="39">
                  <c:v>0.50149780077052475</c:v>
                </c:pt>
                <c:pt idx="40">
                  <c:v>0.49752726197570951</c:v>
                </c:pt>
                <c:pt idx="41">
                  <c:v>0.49364883544327975</c:v>
                </c:pt>
                <c:pt idx="42">
                  <c:v>0.48986423377720989</c:v>
                </c:pt>
                <c:pt idx="43">
                  <c:v>0.48617512815105479</c:v>
                </c:pt>
                <c:pt idx="44">
                  <c:v>0.48258314757000653</c:v>
                </c:pt>
                <c:pt idx="45">
                  <c:v>0.47908987815157111</c:v>
                </c:pt>
                <c:pt idx="46">
                  <c:v>0.47569686242518427</c:v>
                </c:pt>
                <c:pt idx="47">
                  <c:v>0.47240559865107357</c:v>
                </c:pt>
                <c:pt idx="48">
                  <c:v>0.46921754015866868</c:v>
                </c:pt>
                <c:pt idx="49">
                  <c:v>0.46613409470485234</c:v>
                </c:pt>
                <c:pt idx="50">
                  <c:v>0.46315662385233447</c:v>
                </c:pt>
                <c:pt idx="51">
                  <c:v>0.46028644236842431</c:v>
                </c:pt>
                <c:pt idx="52">
                  <c:v>0.45752481764446623</c:v>
                </c:pt>
                <c:pt idx="53">
                  <c:v>0.45487296913619546</c:v>
                </c:pt>
                <c:pt idx="54">
                  <c:v>0.4523320678252607</c:v>
                </c:pt>
                <c:pt idx="55">
                  <c:v>0.44990323570215141</c:v>
                </c:pt>
                <c:pt idx="56">
                  <c:v>0.44758754527075889</c:v>
                </c:pt>
                <c:pt idx="57">
                  <c:v>0.44538601907478825</c:v>
                </c:pt>
                <c:pt idx="58">
                  <c:v>0.44329962924623212</c:v>
                </c:pt>
                <c:pt idx="59">
                  <c:v>0.44132929707610452</c:v>
                </c:pt>
                <c:pt idx="60">
                  <c:v>0.43947589260762471</c:v>
                </c:pt>
                <c:pt idx="61">
                  <c:v>0.43774023425203046</c:v>
                </c:pt>
                <c:pt idx="62">
                  <c:v>0.43612308842719083</c:v>
                </c:pt>
                <c:pt idx="63">
                  <c:v>0.43462516921917754</c:v>
                </c:pt>
                <c:pt idx="64">
                  <c:v>0.43324713806694476</c:v>
                </c:pt>
                <c:pt idx="65">
                  <c:v>0.43198960347025611</c:v>
                </c:pt>
                <c:pt idx="66">
                  <c:v>0.43085312072098847</c:v>
                </c:pt>
                <c:pt idx="67">
                  <c:v>0.42983819165793058</c:v>
                </c:pt>
                <c:pt idx="68">
                  <c:v>0.42894526444518533</c:v>
                </c:pt>
                <c:pt idx="69">
                  <c:v>0.42817473337427286</c:v>
                </c:pt>
                <c:pt idx="70">
                  <c:v>0.42752693869002284</c:v>
                </c:pt>
                <c:pt idx="71">
                  <c:v>0.42700216644033162</c:v>
                </c:pt>
                <c:pt idx="72">
                  <c:v>0.42660064834985167</c:v>
                </c:pt>
                <c:pt idx="73">
                  <c:v>0.42632256171766864</c:v>
                </c:pt>
                <c:pt idx="74">
                  <c:v>0.42616802933901082</c:v>
                </c:pt>
                <c:pt idx="75">
                  <c:v>0.42613711945102634</c:v>
                </c:pt>
                <c:pt idx="76">
                  <c:v>0.4262298457026516</c:v>
                </c:pt>
                <c:pt idx="77">
                  <c:v>0.4264461671485843</c:v>
                </c:pt>
                <c:pt idx="78">
                  <c:v>0.42678598826736341</c:v>
                </c:pt>
                <c:pt idx="79">
                  <c:v>0.42724915900354948</c:v>
                </c:pt>
                <c:pt idx="80">
                  <c:v>0.42783547483398404</c:v>
                </c:pt>
                <c:pt idx="81">
                  <c:v>0.42854467685810188</c:v>
                </c:pt>
                <c:pt idx="82">
                  <c:v>0.42937645191225399</c:v>
                </c:pt>
                <c:pt idx="83">
                  <c:v>0.43033043270799187</c:v>
                </c:pt>
                <c:pt idx="84">
                  <c:v>0.43140619799425184</c:v>
                </c:pt>
                <c:pt idx="85">
                  <c:v>0.43260327274336746</c:v>
                </c:pt>
                <c:pt idx="86">
                  <c:v>0.43392112836082852</c:v>
                </c:pt>
                <c:pt idx="87">
                  <c:v>0.43535918291869363</c:v>
                </c:pt>
                <c:pt idx="88">
                  <c:v>0.43691680141255279</c:v>
                </c:pt>
                <c:pt idx="89">
                  <c:v>0.43859329604192787</c:v>
                </c:pt>
                <c:pt idx="90">
                  <c:v>0.44038792651398589</c:v>
                </c:pt>
                <c:pt idx="91">
                  <c:v>0.44229990037043121</c:v>
                </c:pt>
                <c:pt idx="92">
                  <c:v>0.44432837333743314</c:v>
                </c:pt>
                <c:pt idx="93">
                  <c:v>0.44647244969843325</c:v>
                </c:pt>
                <c:pt idx="94">
                  <c:v>0.44873118268966877</c:v>
                </c:pt>
                <c:pt idx="95">
                  <c:v>0.45110357491823666</c:v>
                </c:pt>
                <c:pt idx="96">
                  <c:v>0.45358857880251435</c:v>
                </c:pt>
                <c:pt idx="97">
                  <c:v>0.45618509703474236</c:v>
                </c:pt>
                <c:pt idx="98">
                  <c:v>0.45889198306556417</c:v>
                </c:pt>
                <c:pt idx="99">
                  <c:v>0.46170804161031059</c:v>
                </c:pt>
                <c:pt idx="100">
                  <c:v>0.46463202917680357</c:v>
                </c:pt>
                <c:pt idx="101">
                  <c:v>0.46766265461444734</c:v>
                </c:pt>
                <c:pt idx="102">
                  <c:v>0.47079857968436412</c:v>
                </c:pt>
                <c:pt idx="103">
                  <c:v>0.47403841965032312</c:v>
                </c:pt>
                <c:pt idx="104">
                  <c:v>0.47738074389020041</c:v>
                </c:pt>
                <c:pt idx="105">
                  <c:v>0.48082407652770209</c:v>
                </c:pt>
                <c:pt idx="106">
                  <c:v>0.48436689708406899</c:v>
                </c:pt>
                <c:pt idx="107">
                  <c:v>0.48800764114947803</c:v>
                </c:pt>
                <c:pt idx="108">
                  <c:v>0.49174470107384116</c:v>
                </c:pt>
                <c:pt idx="109">
                  <c:v>0.49557642667669816</c:v>
                </c:pt>
                <c:pt idx="110">
                  <c:v>0.4995011259758903</c:v>
                </c:pt>
                <c:pt idx="111">
                  <c:v>0.50351706593469192</c:v>
                </c:pt>
                <c:pt idx="112">
                  <c:v>0.50762247322707044</c:v>
                </c:pt>
                <c:pt idx="113">
                  <c:v>0.51181553502073762</c:v>
                </c:pt>
                <c:pt idx="114">
                  <c:v>0.51609439977764471</c:v>
                </c:pt>
                <c:pt idx="115">
                  <c:v>0.5204571780715701</c:v>
                </c:pt>
                <c:pt idx="116">
                  <c:v>0.52490194342243646</c:v>
                </c:pt>
                <c:pt idx="117">
                  <c:v>0.52942673314699007</c:v>
                </c:pt>
                <c:pt idx="118">
                  <c:v>0.53402954922546653</c:v>
                </c:pt>
                <c:pt idx="119">
                  <c:v>0.53870835918386029</c:v>
                </c:pt>
                <c:pt idx="120">
                  <c:v>0.54346109699140743</c:v>
                </c:pt>
                <c:pt idx="121">
                  <c:v>0.54828566397288725</c:v>
                </c:pt>
                <c:pt idx="122">
                  <c:v>0.55317992973533781</c:v>
                </c:pt>
                <c:pt idx="123">
                  <c:v>0.55814173310877768</c:v>
                </c:pt>
                <c:pt idx="124">
                  <c:v>0.5631688831005176</c:v>
                </c:pt>
                <c:pt idx="125">
                  <c:v>0.56825915986264119</c:v>
                </c:pt>
                <c:pt idx="126">
                  <c:v>0.57341031567222756</c:v>
                </c:pt>
                <c:pt idx="127">
                  <c:v>0.57862007592388209</c:v>
                </c:pt>
                <c:pt idx="128">
                  <c:v>0.58388614013413831</c:v>
                </c:pt>
                <c:pt idx="129">
                  <c:v>0.58920618295728677</c:v>
                </c:pt>
                <c:pt idx="130">
                  <c:v>0.59457785521218209</c:v>
                </c:pt>
                <c:pt idx="131">
                  <c:v>0.59999878491957537</c:v>
                </c:pt>
                <c:pt idx="132">
                  <c:v>0.60546657834951312</c:v>
                </c:pt>
                <c:pt idx="133">
                  <c:v>0.61097882107834123</c:v>
                </c:pt>
                <c:pt idx="134">
                  <c:v>0.61653307905484689</c:v>
                </c:pt>
                <c:pt idx="135">
                  <c:v>0.62212689967506618</c:v>
                </c:pt>
                <c:pt idx="136">
                  <c:v>0.62775781286528565</c:v>
                </c:pt>
                <c:pt idx="137">
                  <c:v>0.63342333217275748</c:v>
                </c:pt>
                <c:pt idx="138">
                  <c:v>0.63912095586364615</c:v>
                </c:pt>
                <c:pt idx="139">
                  <c:v>0.64484816802772449</c:v>
                </c:pt>
                <c:pt idx="140">
                  <c:v>0.6506024396893284</c:v>
                </c:pt>
                <c:pt idx="141">
                  <c:v>0.65638122992408143</c:v>
                </c:pt>
                <c:pt idx="142">
                  <c:v>0.6621819869808957</c:v>
                </c:pt>
                <c:pt idx="143">
                  <c:v>0.66800214940875269</c:v>
                </c:pt>
                <c:pt idx="144">
                  <c:v>0.67383914718776849</c:v>
                </c:pt>
                <c:pt idx="145">
                  <c:v>0.67969040286404225</c:v>
                </c:pt>
                <c:pt idx="146">
                  <c:v>0.68555333268778684</c:v>
                </c:pt>
                <c:pt idx="147">
                  <c:v>0.69142534775424025</c:v>
                </c:pt>
                <c:pt idx="148">
                  <c:v>0.69730385514685322</c:v>
                </c:pt>
                <c:pt idx="149">
                  <c:v>0.70318625908224774</c:v>
                </c:pt>
                <c:pt idx="150">
                  <c:v>0.70906996205644235</c:v>
                </c:pt>
                <c:pt idx="151">
                  <c:v>0.71495236599183687</c:v>
                </c:pt>
                <c:pt idx="152">
                  <c:v>0.72083087338444984</c:v>
                </c:pt>
                <c:pt idx="153">
                  <c:v>0.72670288845090325</c:v>
                </c:pt>
                <c:pt idx="154">
                  <c:v>0.73256581827464784</c:v>
                </c:pt>
                <c:pt idx="155">
                  <c:v>0.73841707395092149</c:v>
                </c:pt>
                <c:pt idx="156">
                  <c:v>0.74425407172993741</c:v>
                </c:pt>
                <c:pt idx="157">
                  <c:v>0.7500742341577944</c:v>
                </c:pt>
                <c:pt idx="158">
                  <c:v>0.75587499121460855</c:v>
                </c:pt>
                <c:pt idx="159">
                  <c:v>0.76165378144936158</c:v>
                </c:pt>
                <c:pt idx="160">
                  <c:v>0.76740805311096549</c:v>
                </c:pt>
                <c:pt idx="161">
                  <c:v>0.77313526527504384</c:v>
                </c:pt>
                <c:pt idx="162">
                  <c:v>0.7788328889659325</c:v>
                </c:pt>
                <c:pt idx="163">
                  <c:v>0.78449840827340422</c:v>
                </c:pt>
                <c:pt idx="164">
                  <c:v>0.79012932146362369</c:v>
                </c:pt>
                <c:pt idx="165">
                  <c:v>0.79572314208384298</c:v>
                </c:pt>
                <c:pt idx="166">
                  <c:v>0.80127740006034853</c:v>
                </c:pt>
                <c:pt idx="167">
                  <c:v>0.80678964278917675</c:v>
                </c:pt>
                <c:pt idx="168">
                  <c:v>0.81225743621911439</c:v>
                </c:pt>
                <c:pt idx="169">
                  <c:v>0.81767836592650756</c:v>
                </c:pt>
                <c:pt idx="170">
                  <c:v>0.82305003818140299</c:v>
                </c:pt>
                <c:pt idx="171">
                  <c:v>0.82837008100455134</c:v>
                </c:pt>
                <c:pt idx="172">
                  <c:v>0.83363614521480756</c:v>
                </c:pt>
                <c:pt idx="173">
                  <c:v>0.83884590546646198</c:v>
                </c:pt>
                <c:pt idx="174">
                  <c:v>0.84399706127604834</c:v>
                </c:pt>
                <c:pt idx="175">
                  <c:v>0.84908733803817193</c:v>
                </c:pt>
                <c:pt idx="176">
                  <c:v>0.85411448802991174</c:v>
                </c:pt>
                <c:pt idx="177">
                  <c:v>0.85907629140335162</c:v>
                </c:pt>
                <c:pt idx="178">
                  <c:v>0.86397055716580207</c:v>
                </c:pt>
                <c:pt idx="179">
                  <c:v>0.86879512414728177</c:v>
                </c:pt>
                <c:pt idx="180">
                  <c:v>0.87354786195482892</c:v>
                </c:pt>
                <c:pt idx="181">
                  <c:v>0.87822667191322257</c:v>
                </c:pt>
                <c:pt idx="182">
                  <c:v>0.88282948799169914</c:v>
                </c:pt>
                <c:pt idx="183">
                  <c:v>0.88735427771625264</c:v>
                </c:pt>
                <c:pt idx="184">
                  <c:v>0.89179904306711899</c:v>
                </c:pt>
                <c:pt idx="185">
                  <c:v>0.89616182136104428</c:v>
                </c:pt>
                <c:pt idx="186">
                  <c:v>0.90044068611795136</c:v>
                </c:pt>
                <c:pt idx="187">
                  <c:v>0.90463374791161844</c:v>
                </c:pt>
                <c:pt idx="188">
                  <c:v>0.90873915520399695</c:v>
                </c:pt>
                <c:pt idx="189">
                  <c:v>0.9127550951627984</c:v>
                </c:pt>
                <c:pt idx="190">
                  <c:v>0.91667979446199055</c:v>
                </c:pt>
                <c:pt idx="191">
                  <c:v>0.92051152006484738</c:v>
                </c:pt>
                <c:pt idx="192">
                  <c:v>0.92424857998921039</c:v>
                </c:pt>
                <c:pt idx="193">
                  <c:v>0.92788932405461944</c:v>
                </c:pt>
                <c:pt idx="194">
                  <c:v>0.93143214461098633</c:v>
                </c:pt>
                <c:pt idx="195">
                  <c:v>0.93487547724848796</c:v>
                </c:pt>
                <c:pt idx="196">
                  <c:v>0.9382178014883652</c:v>
                </c:pt>
                <c:pt idx="197">
                  <c:v>0.94145764145432409</c:v>
                </c:pt>
                <c:pt idx="198">
                  <c:v>0.94459356652424087</c:v>
                </c:pt>
                <c:pt idx="199">
                  <c:v>0.94762419196188452</c:v>
                </c:pt>
                <c:pt idx="200">
                  <c:v>0.95054817952837733</c:v>
                </c:pt>
                <c:pt idx="201">
                  <c:v>0.95336423807312376</c:v>
                </c:pt>
                <c:pt idx="202">
                  <c:v>0.95607112410394546</c:v>
                </c:pt>
                <c:pt idx="203">
                  <c:v>0.95866764233617341</c:v>
                </c:pt>
                <c:pt idx="204">
                  <c:v>0.96115264622045105</c:v>
                </c:pt>
                <c:pt idx="205">
                  <c:v>0.96352503844901882</c:v>
                </c:pt>
                <c:pt idx="206">
                  <c:v>0.96578377144025429</c:v>
                </c:pt>
                <c:pt idx="207">
                  <c:v>0.96792784780125429</c:v>
                </c:pt>
                <c:pt idx="208">
                  <c:v>0.96995632076825622</c:v>
                </c:pt>
                <c:pt idx="209">
                  <c:v>0.97186829462470137</c:v>
                </c:pt>
                <c:pt idx="210">
                  <c:v>0.97366292509675934</c:v>
                </c:pt>
                <c:pt idx="211">
                  <c:v>0.97533941972613436</c:v>
                </c:pt>
                <c:pt idx="212">
                  <c:v>0.97689703821999341</c:v>
                </c:pt>
                <c:pt idx="213">
                  <c:v>0.97833509277785846</c:v>
                </c:pt>
                <c:pt idx="214">
                  <c:v>0.97965294839531936</c:v>
                </c:pt>
                <c:pt idx="215">
                  <c:v>0.98085002314443492</c:v>
                </c:pt>
                <c:pt idx="216">
                  <c:v>0.98192578843069478</c:v>
                </c:pt>
                <c:pt idx="217">
                  <c:v>0.98287976922643261</c:v>
                </c:pt>
                <c:pt idx="218">
                  <c:v>0.9837115442805846</c:v>
                </c:pt>
                <c:pt idx="219">
                  <c:v>0.98442074630470233</c:v>
                </c:pt>
                <c:pt idx="220">
                  <c:v>0.98500706213513689</c:v>
                </c:pt>
                <c:pt idx="221">
                  <c:v>0.98547023287132285</c:v>
                </c:pt>
                <c:pt idx="222">
                  <c:v>0.98581005399010191</c:v>
                </c:pt>
                <c:pt idx="223">
                  <c:v>0.98602637543603455</c:v>
                </c:pt>
                <c:pt idx="224">
                  <c:v>0.98611910168765959</c:v>
                </c:pt>
                <c:pt idx="225">
                  <c:v>0.98608819179967511</c:v>
                </c:pt>
                <c:pt idx="226">
                  <c:v>0.98593365942101718</c:v>
                </c:pt>
                <c:pt idx="227">
                  <c:v>0.98565557278883409</c:v>
                </c:pt>
                <c:pt idx="228">
                  <c:v>0.98525405469835414</c:v>
                </c:pt>
                <c:pt idx="229">
                  <c:v>0.98472928244866276</c:v>
                </c:pt>
                <c:pt idx="230">
                  <c:v>0.98408148776441262</c:v>
                </c:pt>
                <c:pt idx="231">
                  <c:v>0.9833109566935001</c:v>
                </c:pt>
                <c:pt idx="232">
                  <c:v>0.98241802948075474</c:v>
                </c:pt>
                <c:pt idx="233">
                  <c:v>0.98140310041769685</c:v>
                </c:pt>
                <c:pt idx="234">
                  <c:v>0.98026661766842904</c:v>
                </c:pt>
                <c:pt idx="235">
                  <c:v>0.97900908307174028</c:v>
                </c:pt>
                <c:pt idx="236">
                  <c:v>0.9776310519195075</c:v>
                </c:pt>
                <c:pt idx="237">
                  <c:v>0.97613313271149404</c:v>
                </c:pt>
                <c:pt idx="238">
                  <c:v>0.97451598688665442</c:v>
                </c:pt>
                <c:pt idx="239">
                  <c:v>0.97278032853106</c:v>
                </c:pt>
                <c:pt idx="240">
                  <c:v>0.97092692406258008</c:v>
                </c:pt>
                <c:pt idx="241">
                  <c:v>0.96895659189245242</c:v>
                </c:pt>
                <c:pt idx="242">
                  <c:v>0.96687020206389629</c:v>
                </c:pt>
                <c:pt idx="243">
                  <c:v>0.96466867586792548</c:v>
                </c:pt>
                <c:pt idx="244">
                  <c:v>0.96235298543653292</c:v>
                </c:pt>
                <c:pt idx="245">
                  <c:v>0.95992415331342362</c:v>
                </c:pt>
                <c:pt idx="246">
                  <c:v>0.95738325200248875</c:v>
                </c:pt>
                <c:pt idx="247">
                  <c:v>0.95473140349421781</c:v>
                </c:pt>
                <c:pt idx="248">
                  <c:v>0.95196977877025968</c:v>
                </c:pt>
                <c:pt idx="249">
                  <c:v>0.94909959728634941</c:v>
                </c:pt>
                <c:pt idx="250">
                  <c:v>0.94612212643383153</c:v>
                </c:pt>
                <c:pt idx="251">
                  <c:v>0.94303868098001509</c:v>
                </c:pt>
                <c:pt idx="252">
                  <c:v>0.9398506224876102</c:v>
                </c:pt>
                <c:pt idx="253">
                  <c:v>0.93655935871349938</c:v>
                </c:pt>
                <c:pt idx="254">
                  <c:v>0.93316634298711243</c:v>
                </c:pt>
                <c:pt idx="255">
                  <c:v>0.92967307356867701</c:v>
                </c:pt>
                <c:pt idx="256">
                  <c:v>0.92608109298762864</c:v>
                </c:pt>
                <c:pt idx="257">
                  <c:v>0.92239198736147343</c:v>
                </c:pt>
                <c:pt idx="258">
                  <c:v>0.91860738569540357</c:v>
                </c:pt>
                <c:pt idx="259">
                  <c:v>0.9147289591629737</c:v>
                </c:pt>
                <c:pt idx="260">
                  <c:v>0.91075842036815846</c:v>
                </c:pt>
                <c:pt idx="261">
                  <c:v>0.9066975225891144</c:v>
                </c:pt>
                <c:pt idx="262">
                  <c:v>0.90254805900398183</c:v>
                </c:pt>
                <c:pt idx="263">
                  <c:v>0.89831186189906775</c:v>
                </c:pt>
                <c:pt idx="264">
                  <c:v>0.89399080185975999</c:v>
                </c:pt>
                <c:pt idx="265">
                  <c:v>0.88958678694452886</c:v>
                </c:pt>
                <c:pt idx="266">
                  <c:v>0.88510176184238309</c:v>
                </c:pt>
                <c:pt idx="267">
                  <c:v>0.88053770701414891</c:v>
                </c:pt>
                <c:pt idx="268">
                  <c:v>0.87589663781795535</c:v>
                </c:pt>
                <c:pt idx="269">
                  <c:v>0.87118060361930794</c:v>
                </c:pt>
                <c:pt idx="270">
                  <c:v>0.86639168688614687</c:v>
                </c:pt>
                <c:pt idx="271">
                  <c:v>0.8615320022692885</c:v>
                </c:pt>
                <c:pt idx="272">
                  <c:v>0.85660369566865313</c:v>
                </c:pt>
                <c:pt idx="273">
                  <c:v>0.85160894328569869</c:v>
                </c:pt>
                <c:pt idx="274">
                  <c:v>0.84654995066246919</c:v>
                </c:pt>
                <c:pt idx="275">
                  <c:v>0.84142895170769083</c:v>
                </c:pt>
                <c:pt idx="276">
                  <c:v>0.83624820771033981</c:v>
                </c:pt>
                <c:pt idx="277">
                  <c:v>0.83101000634112165</c:v>
                </c:pt>
                <c:pt idx="278">
                  <c:v>0.82571666064229943</c:v>
                </c:pt>
                <c:pt idx="279">
                  <c:v>0.82037050800632016</c:v>
                </c:pt>
                <c:pt idx="280">
                  <c:v>0.8149739091436875</c:v>
                </c:pt>
                <c:pt idx="281">
                  <c:v>0.80952924704053864</c:v>
                </c:pt>
                <c:pt idx="282">
                  <c:v>0.80403892590638493</c:v>
                </c:pt>
                <c:pt idx="283">
                  <c:v>0.79850537011248035</c:v>
                </c:pt>
                <c:pt idx="284">
                  <c:v>0.79293102312128749</c:v>
                </c:pt>
                <c:pt idx="285">
                  <c:v>0.78731834640751341</c:v>
                </c:pt>
                <c:pt idx="286">
                  <c:v>0.78166981837119165</c:v>
                </c:pt>
                <c:pt idx="287">
                  <c:v>0.77598793324329041</c:v>
                </c:pt>
                <c:pt idx="288">
                  <c:v>0.77027519998433069</c:v>
                </c:pt>
                <c:pt idx="289">
                  <c:v>0.76453414117649965</c:v>
                </c:pt>
                <c:pt idx="290">
                  <c:v>0.75876729190974923</c:v>
                </c:pt>
                <c:pt idx="291">
                  <c:v>0.75297719866237234</c:v>
                </c:pt>
                <c:pt idx="292">
                  <c:v>0.74716641817654927</c:v>
                </c:pt>
                <c:pt idx="293">
                  <c:v>0.7413375163293624</c:v>
                </c:pt>
                <c:pt idx="294">
                  <c:v>0.73549306699977701</c:v>
                </c:pt>
                <c:pt idx="295">
                  <c:v>0.72963565093208937</c:v>
                </c:pt>
                <c:pt idx="296">
                  <c:v>0.72376785459634174</c:v>
                </c:pt>
                <c:pt idx="297">
                  <c:v>0.71789226904621084</c:v>
                </c:pt>
                <c:pt idx="298">
                  <c:v>0.71201148877487108</c:v>
                </c:pt>
                <c:pt idx="299">
                  <c:v>0.70612811056933988</c:v>
                </c:pt>
              </c:numCache>
            </c:numRef>
          </c:yVal>
          <c:smooth val="0"/>
          <c:extLst>
            <c:ext xmlns:c16="http://schemas.microsoft.com/office/drawing/2014/chart" uri="{C3380CC4-5D6E-409C-BE32-E72D297353CC}">
              <c16:uniqueId val="{00000002-EBBC-4DB5-AFEE-F36540C9683D}"/>
            </c:ext>
          </c:extLst>
        </c:ser>
        <c:ser>
          <c:idx val="2"/>
          <c:order val="2"/>
          <c:tx>
            <c:v>Ebolsi (Obs)</c:v>
          </c:tx>
          <c:spPr>
            <a:ln w="19050">
              <a:noFill/>
            </a:ln>
            <a:effectLst/>
          </c:spPr>
          <c:marker>
            <c:symbol val="diamond"/>
            <c:size val="3"/>
            <c:spPr>
              <a:solidFill>
                <a:srgbClr val="A30059"/>
              </a:solidFill>
              <a:ln>
                <a:solidFill>
                  <a:srgbClr val="A30059"/>
                </a:solidFill>
                <a:prstDash val="solid"/>
              </a:ln>
            </c:spPr>
          </c:marker>
          <c:dLbls>
            <c:dLbl>
              <c:idx val="0"/>
              <c:tx>
                <c:rich>
                  <a:bodyPr/>
                  <a:lstStyle/>
                  <a:p>
                    <a:r>
                      <a:rPr lang="en-US"/>
                      <a:t>Ebolsi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BC-4DB5-AFEE-F36540C9683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XLSTAT_20220714_135000_1_HID2!$A$2</c:f>
              <c:numCache>
                <c:formatCode>General</c:formatCode>
                <c:ptCount val="1"/>
                <c:pt idx="0">
                  <c:v>0.36787930480442715</c:v>
                </c:pt>
              </c:numCache>
            </c:numRef>
          </c:xVal>
          <c:yVal>
            <c:numRef>
              <c:f>XLSTAT_20220714_135000_1_HID2!$B$2</c:f>
              <c:numCache>
                <c:formatCode>General</c:formatCode>
                <c:ptCount val="1"/>
                <c:pt idx="0">
                  <c:v>6.1442423258802045E-2</c:v>
                </c:pt>
              </c:numCache>
            </c:numRef>
          </c:yVal>
          <c:smooth val="0"/>
          <c:extLst>
            <c:ext xmlns:c16="http://schemas.microsoft.com/office/drawing/2014/chart" uri="{C3380CC4-5D6E-409C-BE32-E72D297353CC}">
              <c16:uniqueId val="{00000003-EBBC-4DB5-AFEE-F36540C9683D}"/>
            </c:ext>
          </c:extLst>
        </c:ser>
        <c:ser>
          <c:idx val="3"/>
          <c:order val="3"/>
          <c:spPr>
            <a:ln w="3175">
              <a:solidFill>
                <a:srgbClr val="A30059"/>
              </a:solidFill>
              <a:prstDash val="solid"/>
            </a:ln>
          </c:spPr>
          <c:marker>
            <c:symbol val="none"/>
          </c:marker>
          <c:xVal>
            <c:numRef>
              <c:f>XLSTAT_20220714_135000_1_HID!xcircle164845131</c:f>
              <c:numCache>
                <c:formatCode>General</c:formatCode>
                <c:ptCount val="300"/>
                <c:pt idx="0">
                  <c:v>-7.0381965483863995E-2</c:v>
                </c:pt>
                <c:pt idx="1">
                  <c:v>-7.0285203564163512E-2</c:v>
                </c:pt>
                <c:pt idx="2">
                  <c:v>-6.9994960532401784E-2</c:v>
                </c:pt>
                <c:pt idx="3">
                  <c:v>-6.9511364551730959E-2</c:v>
                </c:pt>
                <c:pt idx="4">
                  <c:v>-6.8834629164522432E-2</c:v>
                </c:pt>
                <c:pt idx="5">
                  <c:v>-6.7965053198072223E-2</c:v>
                </c:pt>
                <c:pt idx="6">
                  <c:v>-6.6903020632647525E-2</c:v>
                </c:pt>
                <c:pt idx="7">
                  <c:v>-6.5649000431931948E-2</c:v>
                </c:pt>
                <c:pt idx="8">
                  <c:v>-6.4203546335943829E-2</c:v>
                </c:pt>
                <c:pt idx="9">
                  <c:v>-6.2567296616520884E-2</c:v>
                </c:pt>
                <c:pt idx="10">
                  <c:v>-6.0740973795476827E-2</c:v>
                </c:pt>
                <c:pt idx="11">
                  <c:v>-5.8725384325556462E-2</c:v>
                </c:pt>
                <c:pt idx="12">
                  <c:v>-5.652141823432838E-2</c:v>
                </c:pt>
                <c:pt idx="13">
                  <c:v>-5.413004873117444E-2</c:v>
                </c:pt>
                <c:pt idx="14">
                  <c:v>-5.1552331777547311E-2</c:v>
                </c:pt>
                <c:pt idx="15">
                  <c:v>-4.878940562068812E-2</c:v>
                </c:pt>
                <c:pt idx="16">
                  <c:v>-4.584249029100812E-2</c:v>
                </c:pt>
                <c:pt idx="17">
                  <c:v>-4.2712887063357907E-2</c:v>
                </c:pt>
                <c:pt idx="18">
                  <c:v>-3.9401977882420836E-2</c:v>
                </c:pt>
                <c:pt idx="19">
                  <c:v>-3.5911224752485316E-2</c:v>
                </c:pt>
                <c:pt idx="20">
                  <c:v>-3.2242169091864892E-2</c:v>
                </c:pt>
                <c:pt idx="21">
                  <c:v>-2.8396431052251037E-2</c:v>
                </c:pt>
                <c:pt idx="22">
                  <c:v>-2.43757088033002E-2</c:v>
                </c:pt>
                <c:pt idx="23">
                  <c:v>-2.0181777782769583E-2</c:v>
                </c:pt>
                <c:pt idx="24">
                  <c:v>-1.581648991253376E-2</c:v>
                </c:pt>
                <c:pt idx="25">
                  <c:v>-1.1281772780828425E-2</c:v>
                </c:pt>
                <c:pt idx="26">
                  <c:v>-6.5796287910814266E-3</c:v>
                </c:pt>
                <c:pt idx="27">
                  <c:v>-1.712134277707833E-3</c:v>
                </c:pt>
                <c:pt idx="28">
                  <c:v>3.3185614107407169E-3</c:v>
                </c:pt>
                <c:pt idx="29">
                  <c:v>8.5102368606680967E-3</c:v>
                </c:pt>
                <c:pt idx="30">
                  <c:v>1.3860599574347265E-2</c:v>
                </c:pt>
                <c:pt idx="31">
                  <c:v>1.9367286982222787E-2</c:v>
                </c:pt>
                <c:pt idx="32">
                  <c:v>2.5027867486154765E-2</c:v>
                </c:pt>
                <c:pt idx="33">
                  <c:v>3.0839841533144619E-2</c:v>
                </c:pt>
                <c:pt idx="34">
                  <c:v>3.6800642719066801E-2</c:v>
                </c:pt>
                <c:pt idx="35">
                  <c:v>4.2907638921921232E-2</c:v>
                </c:pt>
                <c:pt idx="36">
                  <c:v>4.9158133464103582E-2</c:v>
                </c:pt>
                <c:pt idx="37">
                  <c:v>5.554936630318269E-2</c:v>
                </c:pt>
                <c:pt idx="38">
                  <c:v>6.2078515250657273E-2</c:v>
                </c:pt>
                <c:pt idx="39">
                  <c:v>6.874269721815518E-2</c:v>
                </c:pt>
                <c:pt idx="40">
                  <c:v>7.5538969490523966E-2</c:v>
                </c:pt>
                <c:pt idx="41">
                  <c:v>8.2464331025251136E-2</c:v>
                </c:pt>
                <c:pt idx="42">
                  <c:v>8.9515723777639611E-2</c:v>
                </c:pt>
                <c:pt idx="43">
                  <c:v>9.6690034051154949E-2</c:v>
                </c:pt>
                <c:pt idx="44">
                  <c:v>0.10398409387234536</c:v>
                </c:pt>
                <c:pt idx="45">
                  <c:v>0.11139468238972988</c:v>
                </c:pt>
                <c:pt idx="46">
                  <c:v>0.118918527296036</c:v>
                </c:pt>
                <c:pt idx="47">
                  <c:v>0.12655230627315786</c:v>
                </c:pt>
                <c:pt idx="48">
                  <c:v>0.13429264845919883</c:v>
                </c:pt>
                <c:pt idx="49">
                  <c:v>0.1421361359369491</c:v>
                </c:pt>
                <c:pt idx="50">
                  <c:v>0.15007930524314164</c:v>
                </c:pt>
                <c:pt idx="51">
                  <c:v>0.15811864889782024</c:v>
                </c:pt>
                <c:pt idx="52">
                  <c:v>0.16625061695314367</c:v>
                </c:pt>
                <c:pt idx="53">
                  <c:v>0.17447161856094301</c:v>
                </c:pt>
                <c:pt idx="54">
                  <c:v>0.18277802355833869</c:v>
                </c:pt>
                <c:pt idx="55">
                  <c:v>0.19116616407071907</c:v>
                </c:pt>
                <c:pt idx="56">
                  <c:v>0.19963233613136952</c:v>
                </c:pt>
                <c:pt idx="57">
                  <c:v>0.2081728013170405</c:v>
                </c:pt>
                <c:pt idx="58">
                  <c:v>0.21678378839872994</c:v>
                </c:pt>
                <c:pt idx="59">
                  <c:v>0.22546149500695173</c:v>
                </c:pt>
                <c:pt idx="60">
                  <c:v>0.23420208931075509</c:v>
                </c:pt>
                <c:pt idx="61">
                  <c:v>0.24300171170975315</c:v>
                </c:pt>
                <c:pt idx="62">
                  <c:v>0.2518564765384142</c:v>
                </c:pt>
                <c:pt idx="63">
                  <c:v>0.26076247378186157</c:v>
                </c:pt>
                <c:pt idx="64">
                  <c:v>0.26971577080242665</c:v>
                </c:pt>
                <c:pt idx="65">
                  <c:v>0.27871241407619074</c:v>
                </c:pt>
                <c:pt idx="66">
                  <c:v>0.28774843093875002</c:v>
                </c:pt>
                <c:pt idx="67">
                  <c:v>0.29681983133943218</c:v>
                </c:pt>
                <c:pt idx="68">
                  <c:v>0.30592260960319057</c:v>
                </c:pt>
                <c:pt idx="69">
                  <c:v>0.31505274619939772</c:v>
                </c:pt>
                <c:pt idx="70">
                  <c:v>0.3242062095167566</c:v>
                </c:pt>
                <c:pt idx="71">
                  <c:v>0.33337895764354664</c:v>
                </c:pt>
                <c:pt idx="72">
                  <c:v>0.34256694015241856</c:v>
                </c:pt>
                <c:pt idx="73">
                  <c:v>0.35176609988894864</c:v>
                </c:pt>
                <c:pt idx="74">
                  <c:v>0.36097237476316413</c:v>
                </c:pt>
                <c:pt idx="75">
                  <c:v>0.37018169954324776</c:v>
                </c:pt>
                <c:pt idx="76">
                  <c:v>0.37939000765062991</c:v>
                </c:pt>
                <c:pt idx="77">
                  <c:v>0.38859323295567466</c:v>
                </c:pt>
                <c:pt idx="78">
                  <c:v>0.39778731157316866</c:v>
                </c:pt>
                <c:pt idx="79">
                  <c:v>0.40696818365681842</c:v>
                </c:pt>
                <c:pt idx="80">
                  <c:v>0.41613179519196375</c:v>
                </c:pt>
                <c:pt idx="81">
                  <c:v>0.42527409978571701</c:v>
                </c:pt>
                <c:pt idx="82">
                  <c:v>0.43439106045373588</c:v>
                </c:pt>
                <c:pt idx="83">
                  <c:v>0.44347865140284237</c:v>
                </c:pt>
                <c:pt idx="84">
                  <c:v>0.45253285980869956</c:v>
                </c:pt>
                <c:pt idx="85">
                  <c:v>0.46154968758776171</c:v>
                </c:pt>
                <c:pt idx="86">
                  <c:v>0.47052515316271559</c:v>
                </c:pt>
                <c:pt idx="87">
                  <c:v>0.47945529322063307</c:v>
                </c:pt>
                <c:pt idx="88">
                  <c:v>0.48833616446305822</c:v>
                </c:pt>
                <c:pt idx="89">
                  <c:v>0.49716384534725699</c:v>
                </c:pt>
                <c:pt idx="90">
                  <c:v>0.50593443781786052</c:v>
                </c:pt>
                <c:pt idx="91">
                  <c:v>0.51464406902813598</c:v>
                </c:pt>
                <c:pt idx="92">
                  <c:v>0.52328889305012694</c:v>
                </c:pt>
                <c:pt idx="93">
                  <c:v>0.53186509257290715</c:v>
                </c:pt>
                <c:pt idx="94">
                  <c:v>0.54036888058819699</c:v>
                </c:pt>
                <c:pt idx="95">
                  <c:v>0.54879650206260067</c:v>
                </c:pt>
                <c:pt idx="96">
                  <c:v>0.5571442355957219</c:v>
                </c:pt>
                <c:pt idx="97">
                  <c:v>0.56540839506343099</c:v>
                </c:pt>
                <c:pt idx="98">
                  <c:v>0.57358533124555278</c:v>
                </c:pt>
                <c:pt idx="99">
                  <c:v>0.58167143343725902</c:v>
                </c:pt>
                <c:pt idx="100">
                  <c:v>0.58966313104345502</c:v>
                </c:pt>
                <c:pt idx="101">
                  <c:v>0.59755689515545352</c:v>
                </c:pt>
                <c:pt idx="102">
                  <c:v>0.60534924010924107</c:v>
                </c:pt>
                <c:pt idx="103">
                  <c:v>0.61303672502464945</c:v>
                </c:pt>
                <c:pt idx="104">
                  <c:v>0.62061595532475167</c:v>
                </c:pt>
                <c:pt idx="105">
                  <c:v>0.62808358423481137</c:v>
                </c:pt>
                <c:pt idx="106">
                  <c:v>0.63543631426012381</c:v>
                </c:pt>
                <c:pt idx="107">
                  <c:v>0.64267089864209792</c:v>
                </c:pt>
                <c:pt idx="108">
                  <c:v>0.64978414279193242</c:v>
                </c:pt>
                <c:pt idx="109">
                  <c:v>0.65677290570125679</c:v>
                </c:pt>
                <c:pt idx="110">
                  <c:v>0.66363410132911205</c:v>
                </c:pt>
                <c:pt idx="111">
                  <c:v>0.67036469996465919</c:v>
                </c:pt>
                <c:pt idx="112">
                  <c:v>0.67696172956501499</c:v>
                </c:pt>
                <c:pt idx="113">
                  <c:v>0.68342227706762204</c:v>
                </c:pt>
                <c:pt idx="114">
                  <c:v>0.68974348967657484</c:v>
                </c:pt>
                <c:pt idx="115">
                  <c:v>0.69592257612233466</c:v>
                </c:pt>
                <c:pt idx="116">
                  <c:v>0.7019568078942755</c:v>
                </c:pt>
                <c:pt idx="117">
                  <c:v>0.70784352044551757</c:v>
                </c:pt>
                <c:pt idx="118">
                  <c:v>0.71358011436951574</c:v>
                </c:pt>
                <c:pt idx="119">
                  <c:v>0.71916405654788496</c:v>
                </c:pt>
                <c:pt idx="120">
                  <c:v>0.72459288126895371</c:v>
                </c:pt>
                <c:pt idx="121">
                  <c:v>0.72986419131655267</c:v>
                </c:pt>
                <c:pt idx="122">
                  <c:v>0.73497565902855833</c:v>
                </c:pt>
                <c:pt idx="123">
                  <c:v>0.73992502732472287</c:v>
                </c:pt>
                <c:pt idx="124">
                  <c:v>0.74471011070333704</c:v>
                </c:pt>
                <c:pt idx="125">
                  <c:v>0.74932879620628645</c:v>
                </c:pt>
                <c:pt idx="126">
                  <c:v>0.75377904435207421</c:v>
                </c:pt>
                <c:pt idx="127">
                  <c:v>0.7580588900363987</c:v>
                </c:pt>
                <c:pt idx="128">
                  <c:v>0.76216644339988848</c:v>
                </c:pt>
                <c:pt idx="129">
                  <c:v>0.76609989066261053</c:v>
                </c:pt>
                <c:pt idx="130">
                  <c:v>0.76985749492498468</c:v>
                </c:pt>
                <c:pt idx="131">
                  <c:v>0.77343759693474945</c:v>
                </c:pt>
                <c:pt idx="132">
                  <c:v>0.77683861581964142</c:v>
                </c:pt>
                <c:pt idx="133">
                  <c:v>0.78005904978546359</c:v>
                </c:pt>
                <c:pt idx="134">
                  <c:v>0.78309747677923547</c:v>
                </c:pt>
                <c:pt idx="135">
                  <c:v>0.78595255511713202</c:v>
                </c:pt>
                <c:pt idx="136">
                  <c:v>0.78862302407693274</c:v>
                </c:pt>
                <c:pt idx="137">
                  <c:v>0.79110770445472189</c:v>
                </c:pt>
                <c:pt idx="138">
                  <c:v>0.79340549908559121</c:v>
                </c:pt>
                <c:pt idx="139">
                  <c:v>0.79551539332811716</c:v>
                </c:pt>
                <c:pt idx="140">
                  <c:v>0.7974364555123985</c:v>
                </c:pt>
                <c:pt idx="141">
                  <c:v>0.79916783735145447</c:v>
                </c:pt>
                <c:pt idx="142">
                  <c:v>0.80070877431580545</c:v>
                </c:pt>
                <c:pt idx="143">
                  <c:v>0.80205858597106705</c:v>
                </c:pt>
                <c:pt idx="144">
                  <c:v>0.80321667627841098</c:v>
                </c:pt>
                <c:pt idx="145">
                  <c:v>0.80418253385775951</c:v>
                </c:pt>
                <c:pt idx="146">
                  <c:v>0.80495573221359507</c:v>
                </c:pt>
                <c:pt idx="147">
                  <c:v>0.80553592992329048</c:v>
                </c:pt>
                <c:pt idx="148">
                  <c:v>0.80592287078787017</c:v>
                </c:pt>
                <c:pt idx="149">
                  <c:v>0.80611638394514129</c:v>
                </c:pt>
                <c:pt idx="150">
                  <c:v>0.80611638394514129</c:v>
                </c:pt>
                <c:pt idx="151">
                  <c:v>0.80592287078787006</c:v>
                </c:pt>
                <c:pt idx="152">
                  <c:v>0.80553592992329004</c:v>
                </c:pt>
                <c:pt idx="153">
                  <c:v>0.80495573221359451</c:v>
                </c:pt>
                <c:pt idx="154">
                  <c:v>0.80418253385775884</c:v>
                </c:pt>
                <c:pt idx="155">
                  <c:v>0.80321667627841031</c:v>
                </c:pt>
                <c:pt idx="156">
                  <c:v>0.80205858597106616</c:v>
                </c:pt>
                <c:pt idx="157">
                  <c:v>0.80070877431580434</c:v>
                </c:pt>
                <c:pt idx="158">
                  <c:v>0.79916783735145325</c:v>
                </c:pt>
                <c:pt idx="159">
                  <c:v>0.79743645551239717</c:v>
                </c:pt>
                <c:pt idx="160">
                  <c:v>0.79551539332811583</c:v>
                </c:pt>
                <c:pt idx="161">
                  <c:v>0.79340549908558966</c:v>
                </c:pt>
                <c:pt idx="162">
                  <c:v>0.79110770445472012</c:v>
                </c:pt>
                <c:pt idx="163">
                  <c:v>0.78862302407693097</c:v>
                </c:pt>
                <c:pt idx="164">
                  <c:v>0.78595255511713003</c:v>
                </c:pt>
                <c:pt idx="165">
                  <c:v>0.78309747677923347</c:v>
                </c:pt>
                <c:pt idx="166">
                  <c:v>0.78005904978546137</c:v>
                </c:pt>
                <c:pt idx="167">
                  <c:v>0.77683861581963909</c:v>
                </c:pt>
                <c:pt idx="168">
                  <c:v>0.77343759693474701</c:v>
                </c:pt>
                <c:pt idx="169">
                  <c:v>0.76985749492498212</c:v>
                </c:pt>
                <c:pt idx="170">
                  <c:v>0.76609989066260786</c:v>
                </c:pt>
                <c:pt idx="171">
                  <c:v>0.76216644339988582</c:v>
                </c:pt>
                <c:pt idx="172">
                  <c:v>0.75805889003639582</c:v>
                </c:pt>
                <c:pt idx="173">
                  <c:v>0.7537790443520711</c:v>
                </c:pt>
                <c:pt idx="174">
                  <c:v>0.74932879620628334</c:v>
                </c:pt>
                <c:pt idx="175">
                  <c:v>0.74471011070333382</c:v>
                </c:pt>
                <c:pt idx="176">
                  <c:v>0.73992502732471954</c:v>
                </c:pt>
                <c:pt idx="177">
                  <c:v>0.73497565902855477</c:v>
                </c:pt>
                <c:pt idx="178">
                  <c:v>0.72986419131654912</c:v>
                </c:pt>
                <c:pt idx="179">
                  <c:v>0.72459288126894994</c:v>
                </c:pt>
                <c:pt idx="180">
                  <c:v>0.71916405654788118</c:v>
                </c:pt>
                <c:pt idx="181">
                  <c:v>0.71358011436951174</c:v>
                </c:pt>
                <c:pt idx="182">
                  <c:v>0.70784352044551357</c:v>
                </c:pt>
                <c:pt idx="183">
                  <c:v>0.70195680789427151</c:v>
                </c:pt>
                <c:pt idx="184">
                  <c:v>0.69592257612233044</c:v>
                </c:pt>
                <c:pt idx="185">
                  <c:v>0.6897434896765704</c:v>
                </c:pt>
                <c:pt idx="186">
                  <c:v>0.68342227706761749</c:v>
                </c:pt>
                <c:pt idx="187">
                  <c:v>0.67696172956501055</c:v>
                </c:pt>
                <c:pt idx="188">
                  <c:v>0.67036469996465453</c:v>
                </c:pt>
                <c:pt idx="189">
                  <c:v>0.66363410132910716</c:v>
                </c:pt>
                <c:pt idx="190">
                  <c:v>0.65677290570125202</c:v>
                </c:pt>
                <c:pt idx="191">
                  <c:v>0.64978414279192775</c:v>
                </c:pt>
                <c:pt idx="192">
                  <c:v>0.64267089864209304</c:v>
                </c:pt>
                <c:pt idx="193">
                  <c:v>0.63543631426011871</c:v>
                </c:pt>
                <c:pt idx="194">
                  <c:v>0.62808358423480615</c:v>
                </c:pt>
                <c:pt idx="195">
                  <c:v>0.62061595532474645</c:v>
                </c:pt>
                <c:pt idx="196">
                  <c:v>0.61303672502464412</c:v>
                </c:pt>
                <c:pt idx="197">
                  <c:v>0.60534924010923563</c:v>
                </c:pt>
                <c:pt idx="198">
                  <c:v>0.59755689515544808</c:v>
                </c:pt>
                <c:pt idx="199">
                  <c:v>0.58966313104344947</c:v>
                </c:pt>
                <c:pt idx="200">
                  <c:v>0.58167143343725336</c:v>
                </c:pt>
                <c:pt idx="201">
                  <c:v>0.573585331245547</c:v>
                </c:pt>
                <c:pt idx="202">
                  <c:v>0.56540839506342533</c:v>
                </c:pt>
                <c:pt idx="203">
                  <c:v>0.55714423559571613</c:v>
                </c:pt>
                <c:pt idx="204">
                  <c:v>0.54879650206259467</c:v>
                </c:pt>
                <c:pt idx="205">
                  <c:v>0.54036888058819099</c:v>
                </c:pt>
                <c:pt idx="206">
                  <c:v>0.53186509257290104</c:v>
                </c:pt>
                <c:pt idx="207">
                  <c:v>0.52328889305012083</c:v>
                </c:pt>
                <c:pt idx="208">
                  <c:v>0.51464406902812976</c:v>
                </c:pt>
                <c:pt idx="209">
                  <c:v>0.5059344378178543</c:v>
                </c:pt>
                <c:pt idx="210">
                  <c:v>0.49716384534725078</c:v>
                </c:pt>
                <c:pt idx="211">
                  <c:v>0.48833616446305184</c:v>
                </c:pt>
                <c:pt idx="212">
                  <c:v>0.47945529322062663</c:v>
                </c:pt>
                <c:pt idx="213">
                  <c:v>0.47052515316270915</c:v>
                </c:pt>
                <c:pt idx="214">
                  <c:v>0.46154968758775561</c:v>
                </c:pt>
                <c:pt idx="215">
                  <c:v>0.45253285980869346</c:v>
                </c:pt>
                <c:pt idx="216">
                  <c:v>0.44347865140283627</c:v>
                </c:pt>
                <c:pt idx="217">
                  <c:v>0.43439106045372972</c:v>
                </c:pt>
                <c:pt idx="218">
                  <c:v>0.42527409978571074</c:v>
                </c:pt>
                <c:pt idx="219">
                  <c:v>0.41613179519195748</c:v>
                </c:pt>
                <c:pt idx="220">
                  <c:v>0.40696818365681209</c:v>
                </c:pt>
                <c:pt idx="221">
                  <c:v>0.39778731157316238</c:v>
                </c:pt>
                <c:pt idx="222">
                  <c:v>0.38859323295566833</c:v>
                </c:pt>
                <c:pt idx="223">
                  <c:v>0.37939000765062358</c:v>
                </c:pt>
                <c:pt idx="224">
                  <c:v>0.37018169954324143</c:v>
                </c:pt>
                <c:pt idx="225">
                  <c:v>0.36097237476315774</c:v>
                </c:pt>
                <c:pt idx="226">
                  <c:v>0.3517660998889422</c:v>
                </c:pt>
                <c:pt idx="227">
                  <c:v>0.34256694015241212</c:v>
                </c:pt>
                <c:pt idx="228">
                  <c:v>0.33337895764354025</c:v>
                </c:pt>
                <c:pt idx="229">
                  <c:v>0.32420620951675022</c:v>
                </c:pt>
                <c:pt idx="230">
                  <c:v>0.31505274619939139</c:v>
                </c:pt>
                <c:pt idx="231">
                  <c:v>0.30592260960318418</c:v>
                </c:pt>
                <c:pt idx="232">
                  <c:v>0.29681983133942574</c:v>
                </c:pt>
                <c:pt idx="233">
                  <c:v>0.28774843093874358</c:v>
                </c:pt>
                <c:pt idx="234">
                  <c:v>0.27871241407618436</c:v>
                </c:pt>
                <c:pt idx="235">
                  <c:v>0.26971577080242032</c:v>
                </c:pt>
                <c:pt idx="236">
                  <c:v>0.26076247378185524</c:v>
                </c:pt>
                <c:pt idx="237">
                  <c:v>0.25185647653840793</c:v>
                </c:pt>
                <c:pt idx="238">
                  <c:v>0.24300171170974691</c:v>
                </c:pt>
                <c:pt idx="239">
                  <c:v>0.23420208931074879</c:v>
                </c:pt>
                <c:pt idx="240">
                  <c:v>0.22546149500694548</c:v>
                </c:pt>
                <c:pt idx="241">
                  <c:v>0.2167837883987237</c:v>
                </c:pt>
                <c:pt idx="242">
                  <c:v>0.20817280131703469</c:v>
                </c:pt>
                <c:pt idx="243">
                  <c:v>0.19963233613136377</c:v>
                </c:pt>
                <c:pt idx="244">
                  <c:v>0.19116616407071338</c:v>
                </c:pt>
                <c:pt idx="245">
                  <c:v>0.18277802355833306</c:v>
                </c:pt>
                <c:pt idx="246">
                  <c:v>0.17447161856093724</c:v>
                </c:pt>
                <c:pt idx="247">
                  <c:v>0.16625061695313795</c:v>
                </c:pt>
                <c:pt idx="248">
                  <c:v>0.15811864889781457</c:v>
                </c:pt>
                <c:pt idx="249">
                  <c:v>0.15007930524313606</c:v>
                </c:pt>
                <c:pt idx="250">
                  <c:v>0.14213613593694358</c:v>
                </c:pt>
                <c:pt idx="251">
                  <c:v>0.13429264845919339</c:v>
                </c:pt>
                <c:pt idx="252">
                  <c:v>0.1265523062731525</c:v>
                </c:pt>
                <c:pt idx="253">
                  <c:v>0.11891852729603075</c:v>
                </c:pt>
                <c:pt idx="254">
                  <c:v>0.11139468238972472</c:v>
                </c:pt>
                <c:pt idx="255">
                  <c:v>0.1039840938723402</c:v>
                </c:pt>
                <c:pt idx="256">
                  <c:v>9.6690034051149898E-2</c:v>
                </c:pt>
                <c:pt idx="257">
                  <c:v>8.951572377763467E-2</c:v>
                </c:pt>
                <c:pt idx="258">
                  <c:v>8.2464331025246251E-2</c:v>
                </c:pt>
                <c:pt idx="259">
                  <c:v>7.5538969490519248E-2</c:v>
                </c:pt>
                <c:pt idx="260">
                  <c:v>6.8742697218150461E-2</c:v>
                </c:pt>
                <c:pt idx="261">
                  <c:v>6.2078515250652666E-2</c:v>
                </c:pt>
                <c:pt idx="262">
                  <c:v>5.5549366303178138E-2</c:v>
                </c:pt>
                <c:pt idx="263">
                  <c:v>4.9158133464099196E-2</c:v>
                </c:pt>
                <c:pt idx="264">
                  <c:v>4.2907638921916902E-2</c:v>
                </c:pt>
                <c:pt idx="265">
                  <c:v>3.6800642719062526E-2</c:v>
                </c:pt>
                <c:pt idx="266">
                  <c:v>3.08398415331404E-2</c:v>
                </c:pt>
                <c:pt idx="267">
                  <c:v>2.5027867486150601E-2</c:v>
                </c:pt>
                <c:pt idx="268">
                  <c:v>1.9367286982218734E-2</c:v>
                </c:pt>
                <c:pt idx="269">
                  <c:v>1.386059957434338E-2</c:v>
                </c:pt>
                <c:pt idx="270">
                  <c:v>8.5102368606643219E-3</c:v>
                </c:pt>
                <c:pt idx="271">
                  <c:v>3.3185614107372752E-3</c:v>
                </c:pt>
                <c:pt idx="272">
                  <c:v>-1.7121342777111637E-3</c:v>
                </c:pt>
                <c:pt idx="273">
                  <c:v>-6.5796287910845908E-3</c:v>
                </c:pt>
                <c:pt idx="274">
                  <c:v>-1.1281772780831534E-2</c:v>
                </c:pt>
                <c:pt idx="275">
                  <c:v>-1.5816489912536813E-2</c:v>
                </c:pt>
                <c:pt idx="276">
                  <c:v>-2.018177778277247E-2</c:v>
                </c:pt>
                <c:pt idx="277">
                  <c:v>-2.4375708803303031E-2</c:v>
                </c:pt>
                <c:pt idx="278">
                  <c:v>-2.8396431052253812E-2</c:v>
                </c:pt>
                <c:pt idx="279">
                  <c:v>-3.2242169091867501E-2</c:v>
                </c:pt>
                <c:pt idx="280">
                  <c:v>-3.5911224752487869E-2</c:v>
                </c:pt>
                <c:pt idx="281">
                  <c:v>-3.9401977882423223E-2</c:v>
                </c:pt>
                <c:pt idx="282">
                  <c:v>-4.2712887063360183E-2</c:v>
                </c:pt>
                <c:pt idx="283">
                  <c:v>-4.5842490291010285E-2</c:v>
                </c:pt>
                <c:pt idx="284">
                  <c:v>-4.8789405620690118E-2</c:v>
                </c:pt>
                <c:pt idx="285">
                  <c:v>-5.1552331777549198E-2</c:v>
                </c:pt>
                <c:pt idx="286">
                  <c:v>-5.4130048731176106E-2</c:v>
                </c:pt>
                <c:pt idx="287">
                  <c:v>-5.652141823432999E-2</c:v>
                </c:pt>
                <c:pt idx="288">
                  <c:v>-5.8725384325557906E-2</c:v>
                </c:pt>
                <c:pt idx="289">
                  <c:v>-6.0740973795478215E-2</c:v>
                </c:pt>
                <c:pt idx="290">
                  <c:v>-6.2567296616522106E-2</c:v>
                </c:pt>
                <c:pt idx="291">
                  <c:v>-6.4203546335944883E-2</c:v>
                </c:pt>
                <c:pt idx="292">
                  <c:v>-6.5649000431932836E-2</c:v>
                </c:pt>
                <c:pt idx="293">
                  <c:v>-6.6903020632648358E-2</c:v>
                </c:pt>
                <c:pt idx="294">
                  <c:v>-6.7965053198072889E-2</c:v>
                </c:pt>
                <c:pt idx="295">
                  <c:v>-6.8834629164522931E-2</c:v>
                </c:pt>
                <c:pt idx="296">
                  <c:v>-6.9511364551731347E-2</c:v>
                </c:pt>
                <c:pt idx="297">
                  <c:v>-6.9994960532402006E-2</c:v>
                </c:pt>
                <c:pt idx="298">
                  <c:v>-7.0285203564163623E-2</c:v>
                </c:pt>
                <c:pt idx="299">
                  <c:v>-7.0381965483863995E-2</c:v>
                </c:pt>
              </c:numCache>
            </c:numRef>
          </c:xVal>
          <c:yVal>
            <c:numRef>
              <c:f>XLSTAT_20220714_135000_1_HID!ycircle164845131</c:f>
              <c:numCache>
                <c:formatCode>General</c:formatCode>
                <c:ptCount val="300"/>
                <c:pt idx="0">
                  <c:v>6.1442423258800581E-2</c:v>
                </c:pt>
                <c:pt idx="1">
                  <c:v>5.2233479735364283E-2</c:v>
                </c:pt>
                <c:pt idx="2">
                  <c:v>4.3028602622145598E-2</c:v>
                </c:pt>
                <c:pt idx="3">
                  <c:v>3.3831856533749857E-2</c:v>
                </c:pt>
                <c:pt idx="4">
                  <c:v>2.4647302494350709E-2</c:v>
                </c:pt>
                <c:pt idx="5">
                  <c:v>1.5478996144456227E-2</c:v>
                </c:pt>
                <c:pt idx="6">
                  <c:v>6.3309859500521384E-3</c:v>
                </c:pt>
                <c:pt idx="7">
                  <c:v>-2.7926885850864877E-3</c:v>
                </c:pt>
                <c:pt idx="8">
                  <c:v>-1.1887998703127241E-2</c:v>
                </c:pt>
                <c:pt idx="9">
                  <c:v>-2.0950928171165263E-2</c:v>
                </c:pt>
                <c:pt idx="10">
                  <c:v>-2.9977475054679299E-2</c:v>
                </c:pt>
                <c:pt idx="11">
                  <c:v>-3.8963653484673295E-2</c:v>
                </c:pt>
                <c:pt idx="12">
                  <c:v>-4.7905495417723799E-2</c:v>
                </c:pt>
                <c:pt idx="13">
                  <c:v>-5.6799052388156322E-2</c:v>
                </c:pt>
                <c:pt idx="14">
                  <c:v>-6.5640397251576499E-2</c:v>
                </c:pt>
                <c:pt idx="15">
                  <c:v>-7.4425625918986743E-2</c:v>
                </c:pt>
                <c:pt idx="16">
                  <c:v>-8.3150859080721784E-2</c:v>
                </c:pt>
                <c:pt idx="17">
                  <c:v>-9.1812243919442676E-2</c:v>
                </c:pt>
                <c:pt idx="18">
                  <c:v>-0.10040595581143266</c:v>
                </c:pt>
                <c:pt idx="19">
                  <c:v>-0.10892820001544307</c:v>
                </c:pt>
                <c:pt idx="20">
                  <c:v>-0.11737521334834436</c:v>
                </c:pt>
                <c:pt idx="21">
                  <c:v>-0.1257432658468419</c:v>
                </c:pt>
                <c:pt idx="22">
                  <c:v>-0.1340286624145226</c:v>
                </c:pt>
                <c:pt idx="23">
                  <c:v>-0.14222774445350544</c:v>
                </c:pt>
                <c:pt idx="24">
                  <c:v>-0.15033689147997592</c:v>
                </c:pt>
                <c:pt idx="25">
                  <c:v>-0.15835252272288883</c:v>
                </c:pt>
                <c:pt idx="26">
                  <c:v>-0.16627109870513648</c:v>
                </c:pt>
                <c:pt idx="27">
                  <c:v>-0.17408912280648214</c:v>
                </c:pt>
                <c:pt idx="28">
                  <c:v>-0.18180314280756907</c:v>
                </c:pt>
                <c:pt idx="29">
                  <c:v>-0.18940975241432317</c:v>
                </c:pt>
                <c:pt idx="30">
                  <c:v>-0.19690559276207703</c:v>
                </c:pt>
                <c:pt idx="31">
                  <c:v>-0.20428735389874964</c:v>
                </c:pt>
                <c:pt idx="32">
                  <c:v>-0.21155177624642796</c:v>
                </c:pt>
                <c:pt idx="33">
                  <c:v>-0.21869565204070512</c:v>
                </c:pt>
                <c:pt idx="34">
                  <c:v>-0.22571582674713869</c:v>
                </c:pt>
                <c:pt idx="35">
                  <c:v>-0.23260920045420436</c:v>
                </c:pt>
                <c:pt idx="36">
                  <c:v>-0.23937272924212949</c:v>
                </c:pt>
                <c:pt idx="37">
                  <c:v>-0.24600342652700236</c:v>
                </c:pt>
                <c:pt idx="38">
                  <c:v>-0.25249836437956374</c:v>
                </c:pt>
                <c:pt idx="39">
                  <c:v>-0.25885467481809793</c:v>
                </c:pt>
                <c:pt idx="40">
                  <c:v>-0.26506955107485275</c:v>
                </c:pt>
                <c:pt idx="41">
                  <c:v>-0.27114024883542903</c:v>
                </c:pt>
                <c:pt idx="42">
                  <c:v>-0.27706408745059286</c:v>
                </c:pt>
                <c:pt idx="43">
                  <c:v>-0.28283845111997458</c:v>
                </c:pt>
                <c:pt idx="44">
                  <c:v>-0.28846079004713288</c:v>
                </c:pt>
                <c:pt idx="45">
                  <c:v>-0.29392862156547278</c:v>
                </c:pt>
                <c:pt idx="46">
                  <c:v>-0.29923953123452152</c:v>
                </c:pt>
                <c:pt idx="47">
                  <c:v>-0.30439117390607745</c:v>
                </c:pt>
                <c:pt idx="48">
                  <c:v>-0.3093812747597614</c:v>
                </c:pt>
                <c:pt idx="49">
                  <c:v>-0.31420763030751364</c:v>
                </c:pt>
                <c:pt idx="50">
                  <c:v>-0.31886810936659155</c:v>
                </c:pt>
                <c:pt idx="51">
                  <c:v>-0.32336065400064062</c:v>
                </c:pt>
                <c:pt idx="52">
                  <c:v>-0.32768328042842065</c:v>
                </c:pt>
                <c:pt idx="53">
                  <c:v>-0.33183407989978803</c:v>
                </c:pt>
                <c:pt idx="54">
                  <c:v>-0.33581121953854604</c:v>
                </c:pt>
                <c:pt idx="55">
                  <c:v>-0.33961294315179125</c:v>
                </c:pt>
                <c:pt idx="56">
                  <c:v>-0.34323757200539895</c:v>
                </c:pt>
                <c:pt idx="57">
                  <c:v>-0.34668350556530475</c:v>
                </c:pt>
                <c:pt idx="58">
                  <c:v>-0.34994922220425573</c:v>
                </c:pt>
                <c:pt idx="59">
                  <c:v>-0.35303327987371774</c:v>
                </c:pt>
                <c:pt idx="60">
                  <c:v>-0.35593431674064363</c:v>
                </c:pt>
                <c:pt idx="61">
                  <c:v>-0.35865105178882062</c:v>
                </c:pt>
                <c:pt idx="62">
                  <c:v>-0.36118228538453057</c:v>
                </c:pt>
                <c:pt idx="63">
                  <c:v>-0.36352689980627478</c:v>
                </c:pt>
                <c:pt idx="64">
                  <c:v>-0.36568385973832823</c:v>
                </c:pt>
                <c:pt idx="65">
                  <c:v>-0.36765221272790577</c:v>
                </c:pt>
                <c:pt idx="66">
                  <c:v>-0.36943108960573856</c:v>
                </c:pt>
                <c:pt idx="67">
                  <c:v>-0.3710197048698749</c:v>
                </c:pt>
                <c:pt idx="68">
                  <c:v>-0.37241735703253537</c:v>
                </c:pt>
                <c:pt idx="69">
                  <c:v>-0.37362342892987055</c:v>
                </c:pt>
                <c:pt idx="70">
                  <c:v>-0.37463738799448276</c:v>
                </c:pt>
                <c:pt idx="71">
                  <c:v>-0.37545878649059339</c:v>
                </c:pt>
                <c:pt idx="72">
                  <c:v>-0.37608726171174967</c:v>
                </c:pt>
                <c:pt idx="73">
                  <c:v>-0.3765225361409863</c:v>
                </c:pt>
                <c:pt idx="74">
                  <c:v>-0.37676441757336887</c:v>
                </c:pt>
                <c:pt idx="75">
                  <c:v>-0.37681279920086602</c:v>
                </c:pt>
                <c:pt idx="76">
                  <c:v>-0.37666765965951304</c:v>
                </c:pt>
                <c:pt idx="77">
                  <c:v>-0.3763290630388455</c:v>
                </c:pt>
                <c:pt idx="78">
                  <c:v>-0.37579715885359932</c:v>
                </c:pt>
                <c:pt idx="79">
                  <c:v>-0.37507218197768888</c:v>
                </c:pt>
                <c:pt idx="80">
                  <c:v>-0.37415445254049379</c:v>
                </c:pt>
                <c:pt idx="81">
                  <c:v>-0.37304437578549821</c:v>
                </c:pt>
                <c:pt idx="82">
                  <c:v>-0.37174244189134731</c:v>
                </c:pt>
                <c:pt idx="83">
                  <c:v>-0.37024922575539781</c:v>
                </c:pt>
                <c:pt idx="84">
                  <c:v>-0.36856538673985956</c:v>
                </c:pt>
                <c:pt idx="85">
                  <c:v>-0.36669166838063982</c:v>
                </c:pt>
                <c:pt idx="86">
                  <c:v>-0.36462889805901877</c:v>
                </c:pt>
                <c:pt idx="87">
                  <c:v>-0.362377986636301</c:v>
                </c:pt>
                <c:pt idx="88">
                  <c:v>-0.35993992805160496</c:v>
                </c:pt>
                <c:pt idx="89">
                  <c:v>-0.35731579888296777</c:v>
                </c:pt>
                <c:pt idx="90">
                  <c:v>-0.35450675787195779</c:v>
                </c:pt>
                <c:pt idx="91">
                  <c:v>-0.35151404541200787</c:v>
                </c:pt>
                <c:pt idx="92">
                  <c:v>-0.34833898300069199</c:v>
                </c:pt>
                <c:pt idx="93">
                  <c:v>-0.34498297265618932</c:v>
                </c:pt>
                <c:pt idx="94">
                  <c:v>-0.34144749629819249</c:v>
                </c:pt>
                <c:pt idx="95">
                  <c:v>-0.33773411509353346</c:v>
                </c:pt>
                <c:pt idx="96">
                  <c:v>-0.33384446876681628</c:v>
                </c:pt>
                <c:pt idx="97">
                  <c:v>-0.32978027487636069</c:v>
                </c:pt>
                <c:pt idx="98">
                  <c:v>-0.32554332805577718</c:v>
                </c:pt>
                <c:pt idx="99">
                  <c:v>-0.32113549922150669</c:v>
                </c:pt>
                <c:pt idx="100">
                  <c:v>-0.31655873474667695</c:v>
                </c:pt>
                <c:pt idx="101">
                  <c:v>-0.31181505560163891</c:v>
                </c:pt>
                <c:pt idx="102">
                  <c:v>-0.30690655646156301</c:v>
                </c:pt>
                <c:pt idx="103">
                  <c:v>-0.30183540478148968</c:v>
                </c:pt>
                <c:pt idx="104">
                  <c:v>-0.29660383983924193</c:v>
                </c:pt>
                <c:pt idx="105">
                  <c:v>-0.29121417174662378</c:v>
                </c:pt>
                <c:pt idx="106">
                  <c:v>-0.28566878042933969</c:v>
                </c:pt>
                <c:pt idx="107">
                  <c:v>-0.27997011457608617</c:v>
                </c:pt>
                <c:pt idx="108">
                  <c:v>-0.27412069055727994</c:v>
                </c:pt>
                <c:pt idx="109">
                  <c:v>-0.26812309131389966</c:v>
                </c:pt>
                <c:pt idx="110">
                  <c:v>-0.26197996521693201</c:v>
                </c:pt>
                <c:pt idx="111">
                  <c:v>-0.25569402489792536</c:v>
                </c:pt>
                <c:pt idx="112">
                  <c:v>-0.24926804605116809</c:v>
                </c:pt>
                <c:pt idx="113">
                  <c:v>-0.24270486620802023</c:v>
                </c:pt>
                <c:pt idx="114">
                  <c:v>-0.23600738348393951</c:v>
                </c:pt>
                <c:pt idx="115">
                  <c:v>-0.22917855529875503</c:v>
                </c:pt>
                <c:pt idx="116">
                  <c:v>-0.222221397070754</c:v>
                </c:pt>
                <c:pt idx="117">
                  <c:v>-0.21513898088515793</c:v>
                </c:pt>
                <c:pt idx="118">
                  <c:v>-0.20793443413757617</c:v>
                </c:pt>
                <c:pt idx="119">
                  <c:v>-0.20061093815303627</c:v>
                </c:pt>
                <c:pt idx="120">
                  <c:v>-0.19317172678120009</c:v>
                </c:pt>
                <c:pt idx="121">
                  <c:v>-0.18562008496838731</c:v>
                </c:pt>
                <c:pt idx="122">
                  <c:v>-0.17795934730703469</c:v>
                </c:pt>
                <c:pt idx="123">
                  <c:v>-0.17019289656323514</c:v>
                </c:pt>
                <c:pt idx="124">
                  <c:v>-0.16232416218300255</c:v>
                </c:pt>
                <c:pt idx="125">
                  <c:v>-0.15435661877792536</c:v>
                </c:pt>
                <c:pt idx="126">
                  <c:v>-0.14629378459087575</c:v>
                </c:pt>
                <c:pt idx="127">
                  <c:v>-0.13813921994245265</c:v>
                </c:pt>
                <c:pt idx="128">
                  <c:v>-0.12989652565884449</c:v>
                </c:pt>
                <c:pt idx="129">
                  <c:v>-0.12156934148180554</c:v>
                </c:pt>
                <c:pt idx="130">
                  <c:v>-0.11316134446144857</c:v>
                </c:pt>
                <c:pt idx="131">
                  <c:v>-0.10467624733256306</c:v>
                </c:pt>
                <c:pt idx="132">
                  <c:v>-9.6117796875175798E-2</c:v>
                </c:pt>
                <c:pt idx="133">
                  <c:v>-8.7489772260078646E-2</c:v>
                </c:pt>
                <c:pt idx="134">
                  <c:v>-7.8795983380052781E-2</c:v>
                </c:pt>
                <c:pt idx="135">
                  <c:v>-7.004026916752748E-2</c:v>
                </c:pt>
                <c:pt idx="136">
                  <c:v>-6.1226495899415749E-2</c:v>
                </c:pt>
                <c:pt idx="137">
                  <c:v>-5.2358555489874593E-2</c:v>
                </c:pt>
                <c:pt idx="138">
                  <c:v>-4.3440363771746336E-2</c:v>
                </c:pt>
                <c:pt idx="139">
                  <c:v>-3.4475858767436356E-2</c:v>
                </c:pt>
                <c:pt idx="140">
                  <c:v>-2.5468998949993431E-2</c:v>
                </c:pt>
                <c:pt idx="141">
                  <c:v>-1.6423761495159499E-2</c:v>
                </c:pt>
                <c:pt idx="142">
                  <c:v>-7.3441405251607819E-3</c:v>
                </c:pt>
                <c:pt idx="143">
                  <c:v>1.7658546549841059E-3</c:v>
                </c:pt>
                <c:pt idx="144">
                  <c:v>1.0902201327860475E-2</c:v>
                </c:pt>
                <c:pt idx="145">
                  <c:v>2.0060865139976236E-2</c:v>
                </c:pt>
                <c:pt idx="146">
                  <c:v>2.923780188321886E-2</c:v>
                </c:pt>
                <c:pt idx="147">
                  <c:v>3.8428959280663845E-2</c:v>
                </c:pt>
                <c:pt idx="148">
                  <c:v>4.7630278775946118E-2</c:v>
                </c:pt>
                <c:pt idx="149">
                  <c:v>5.6837697325404293E-2</c:v>
                </c:pt>
                <c:pt idx="150">
                  <c:v>6.6047149192206125E-2</c:v>
                </c:pt>
                <c:pt idx="151">
                  <c:v>7.5254567741664294E-2</c:v>
                </c:pt>
                <c:pt idx="152">
                  <c:v>8.4455887236946567E-2</c:v>
                </c:pt>
                <c:pt idx="153">
                  <c:v>9.3647044634391538E-2</c:v>
                </c:pt>
                <c:pt idx="154">
                  <c:v>0.10282398137763415</c:v>
                </c:pt>
                <c:pt idx="155">
                  <c:v>0.11198264518974989</c:v>
                </c:pt>
                <c:pt idx="156">
                  <c:v>0.12111899186262624</c:v>
                </c:pt>
                <c:pt idx="157">
                  <c:v>0.13022898704277114</c:v>
                </c:pt>
                <c:pt idx="158">
                  <c:v>0.13930860801276981</c:v>
                </c:pt>
                <c:pt idx="159">
                  <c:v>0.14835384546760372</c:v>
                </c:pt>
                <c:pt idx="160">
                  <c:v>0.15736070528504661</c:v>
                </c:pt>
                <c:pt idx="161">
                  <c:v>0.16632521028935657</c:v>
                </c:pt>
                <c:pt idx="162">
                  <c:v>0.17524340200748478</c:v>
                </c:pt>
                <c:pt idx="163">
                  <c:v>0.18411134241702592</c:v>
                </c:pt>
                <c:pt idx="164">
                  <c:v>0.19292511568513759</c:v>
                </c:pt>
                <c:pt idx="165">
                  <c:v>0.20168082989766287</c:v>
                </c:pt>
                <c:pt idx="166">
                  <c:v>0.21037461877768868</c:v>
                </c:pt>
                <c:pt idx="167">
                  <c:v>0.2190026433927858</c:v>
                </c:pt>
                <c:pt idx="168">
                  <c:v>0.22756109385017298</c:v>
                </c:pt>
                <c:pt idx="169">
                  <c:v>0.23604619097905846</c:v>
                </c:pt>
                <c:pt idx="170">
                  <c:v>0.24445418799941535</c:v>
                </c:pt>
                <c:pt idx="171">
                  <c:v>0.25278137217645424</c:v>
                </c:pt>
                <c:pt idx="172">
                  <c:v>0.26102406646006238</c:v>
                </c:pt>
                <c:pt idx="173">
                  <c:v>0.26917863110848539</c:v>
                </c:pt>
                <c:pt idx="174">
                  <c:v>0.27724146529553495</c:v>
                </c:pt>
                <c:pt idx="175">
                  <c:v>0.28520900870061211</c:v>
                </c:pt>
                <c:pt idx="176">
                  <c:v>0.29307774308084455</c:v>
                </c:pt>
                <c:pt idx="177">
                  <c:v>0.30084419382464406</c:v>
                </c:pt>
                <c:pt idx="178">
                  <c:v>0.30850493148599639</c:v>
                </c:pt>
                <c:pt idx="179">
                  <c:v>0.31605657329880932</c:v>
                </c:pt>
                <c:pt idx="180">
                  <c:v>0.32349578467064544</c:v>
                </c:pt>
                <c:pt idx="181">
                  <c:v>0.33081928065518523</c:v>
                </c:pt>
                <c:pt idx="182">
                  <c:v>0.33802382740276693</c:v>
                </c:pt>
                <c:pt idx="183">
                  <c:v>0.34510624358836289</c:v>
                </c:pt>
                <c:pt idx="184">
                  <c:v>0.35206340181636386</c:v>
                </c:pt>
                <c:pt idx="185">
                  <c:v>0.35889223000154824</c:v>
                </c:pt>
                <c:pt idx="186">
                  <c:v>0.3655897127256289</c:v>
                </c:pt>
                <c:pt idx="187">
                  <c:v>0.37215289256877659</c:v>
                </c:pt>
                <c:pt idx="188">
                  <c:v>0.37857887141553381</c:v>
                </c:pt>
                <c:pt idx="189">
                  <c:v>0.38486481173454035</c:v>
                </c:pt>
                <c:pt idx="190">
                  <c:v>0.39100793783150789</c:v>
                </c:pt>
                <c:pt idx="191">
                  <c:v>0.39700553707488795</c:v>
                </c:pt>
                <c:pt idx="192">
                  <c:v>0.40285496109369406</c:v>
                </c:pt>
                <c:pt idx="193">
                  <c:v>0.40855362694694758</c:v>
                </c:pt>
                <c:pt idx="194">
                  <c:v>0.41409901826423162</c:v>
                </c:pt>
                <c:pt idx="195">
                  <c:v>0.4194886863568496</c:v>
                </c:pt>
                <c:pt idx="196">
                  <c:v>0.42472025129909724</c:v>
                </c:pt>
                <c:pt idx="197">
                  <c:v>0.42979140297917051</c:v>
                </c:pt>
                <c:pt idx="198">
                  <c:v>0.43469990211924631</c:v>
                </c:pt>
                <c:pt idx="199">
                  <c:v>0.43944358126428418</c:v>
                </c:pt>
                <c:pt idx="200">
                  <c:v>0.44402034573911381</c:v>
                </c:pt>
                <c:pt idx="201">
                  <c:v>0.44842817457338419</c:v>
                </c:pt>
                <c:pt idx="202">
                  <c:v>0.45266512139396764</c:v>
                </c:pt>
                <c:pt idx="203">
                  <c:v>0.45672931528442307</c:v>
                </c:pt>
                <c:pt idx="204">
                  <c:v>0.46061896161114019</c:v>
                </c:pt>
                <c:pt idx="205">
                  <c:v>0.46433234281579905</c:v>
                </c:pt>
                <c:pt idx="206">
                  <c:v>0.46786781917379577</c:v>
                </c:pt>
                <c:pt idx="207">
                  <c:v>0.47122382951829828</c:v>
                </c:pt>
                <c:pt idx="208">
                  <c:v>0.47439889192961404</c:v>
                </c:pt>
                <c:pt idx="209">
                  <c:v>0.47739160438956385</c:v>
                </c:pt>
                <c:pt idx="210">
                  <c:v>0.48020064540057372</c:v>
                </c:pt>
                <c:pt idx="211">
                  <c:v>0.48282477456921086</c:v>
                </c:pt>
                <c:pt idx="212">
                  <c:v>0.48526283315390661</c:v>
                </c:pt>
                <c:pt idx="213">
                  <c:v>0.48751374457662433</c:v>
                </c:pt>
                <c:pt idx="214">
                  <c:v>0.48957651489824522</c:v>
                </c:pt>
                <c:pt idx="215">
                  <c:v>0.49145023325746479</c:v>
                </c:pt>
                <c:pt idx="216">
                  <c:v>0.49313407227300288</c:v>
                </c:pt>
                <c:pt idx="217">
                  <c:v>0.49462728840895231</c:v>
                </c:pt>
                <c:pt idx="218">
                  <c:v>0.49592922230310305</c:v>
                </c:pt>
                <c:pt idx="219">
                  <c:v>0.49703929905809846</c:v>
                </c:pt>
                <c:pt idx="220">
                  <c:v>0.4979570284952935</c:v>
                </c:pt>
                <c:pt idx="221">
                  <c:v>0.49868200537120377</c:v>
                </c:pt>
                <c:pt idx="222">
                  <c:v>0.49921390955644984</c:v>
                </c:pt>
                <c:pt idx="223">
                  <c:v>0.49955250617711716</c:v>
                </c:pt>
                <c:pt idx="224">
                  <c:v>0.49969764571847008</c:v>
                </c:pt>
                <c:pt idx="225">
                  <c:v>0.49964926409097277</c:v>
                </c:pt>
                <c:pt idx="226">
                  <c:v>0.49940738265859008</c:v>
                </c:pt>
                <c:pt idx="227">
                  <c:v>0.49897210822935328</c:v>
                </c:pt>
                <c:pt idx="228">
                  <c:v>0.4983436330081969</c:v>
                </c:pt>
                <c:pt idx="229">
                  <c:v>0.49752223451208616</c:v>
                </c:pt>
                <c:pt idx="230">
                  <c:v>0.49650827544747378</c:v>
                </c:pt>
                <c:pt idx="231">
                  <c:v>0.49530220355013849</c:v>
                </c:pt>
                <c:pt idx="232">
                  <c:v>0.49390455138747785</c:v>
                </c:pt>
                <c:pt idx="233">
                  <c:v>0.4923159361233414</c:v>
                </c:pt>
                <c:pt idx="234">
                  <c:v>0.49053705924550844</c:v>
                </c:pt>
                <c:pt idx="235">
                  <c:v>0.4885687062559308</c:v>
                </c:pt>
                <c:pt idx="236">
                  <c:v>0.48641174632387724</c:v>
                </c:pt>
                <c:pt idx="237">
                  <c:v>0.48406713190213285</c:v>
                </c:pt>
                <c:pt idx="238">
                  <c:v>0.48153589830642274</c:v>
                </c:pt>
                <c:pt idx="239">
                  <c:v>0.47881916325824564</c:v>
                </c:pt>
                <c:pt idx="240">
                  <c:v>0.47591812639131953</c:v>
                </c:pt>
                <c:pt idx="241">
                  <c:v>0.47283406872185746</c:v>
                </c:pt>
                <c:pt idx="242">
                  <c:v>0.46956835208290648</c:v>
                </c:pt>
                <c:pt idx="243">
                  <c:v>0.46612241852300051</c:v>
                </c:pt>
                <c:pt idx="244">
                  <c:v>0.4624977896693927</c:v>
                </c:pt>
                <c:pt idx="245">
                  <c:v>0.45869606605614738</c:v>
                </c:pt>
                <c:pt idx="246">
                  <c:v>0.45471892641738926</c:v>
                </c:pt>
                <c:pt idx="247">
                  <c:v>0.45056812694602172</c:v>
                </c:pt>
                <c:pt idx="248">
                  <c:v>0.44624550051824158</c:v>
                </c:pt>
                <c:pt idx="249">
                  <c:v>0.44175295588419239</c:v>
                </c:pt>
                <c:pt idx="250">
                  <c:v>0.43709247682511432</c:v>
                </c:pt>
                <c:pt idx="251">
                  <c:v>0.43226612127736203</c:v>
                </c:pt>
                <c:pt idx="252">
                  <c:v>0.4272760204236779</c:v>
                </c:pt>
                <c:pt idx="253">
                  <c:v>0.42212437775212186</c:v>
                </c:pt>
                <c:pt idx="254">
                  <c:v>0.41681346808307301</c:v>
                </c:pt>
                <c:pt idx="255">
                  <c:v>0.41134563656473305</c:v>
                </c:pt>
                <c:pt idx="256">
                  <c:v>0.40572329763757459</c:v>
                </c:pt>
                <c:pt idx="257">
                  <c:v>0.39994893396819275</c:v>
                </c:pt>
                <c:pt idx="258">
                  <c:v>0.39402509535302882</c:v>
                </c:pt>
                <c:pt idx="259">
                  <c:v>0.38795439759245248</c:v>
                </c:pt>
                <c:pt idx="260">
                  <c:v>0.38173952133569755</c:v>
                </c:pt>
                <c:pt idx="261">
                  <c:v>0.37538321089716331</c:v>
                </c:pt>
                <c:pt idx="262">
                  <c:v>0.36888827304460181</c:v>
                </c:pt>
                <c:pt idx="263">
                  <c:v>0.36225757575972883</c:v>
                </c:pt>
                <c:pt idx="264">
                  <c:v>0.35549404697180359</c:v>
                </c:pt>
                <c:pt idx="265">
                  <c:v>0.34860067326473781</c:v>
                </c:pt>
                <c:pt idx="266">
                  <c:v>0.34158049855830408</c:v>
                </c:pt>
                <c:pt idx="267">
                  <c:v>0.33443662276402675</c:v>
                </c:pt>
                <c:pt idx="268">
                  <c:v>0.32717220041634837</c:v>
                </c:pt>
                <c:pt idx="269">
                  <c:v>0.31979043927967576</c:v>
                </c:pt>
                <c:pt idx="270">
                  <c:v>0.3122945989319218</c:v>
                </c:pt>
                <c:pt idx="271">
                  <c:v>0.30468798932516783</c:v>
                </c:pt>
                <c:pt idx="272">
                  <c:v>0.29697396932408088</c:v>
                </c:pt>
                <c:pt idx="273">
                  <c:v>0.28915594522273519</c:v>
                </c:pt>
                <c:pt idx="274">
                  <c:v>0.28123736924048742</c:v>
                </c:pt>
                <c:pt idx="275">
                  <c:v>0.27322173799757449</c:v>
                </c:pt>
                <c:pt idx="276">
                  <c:v>0.2651125909711039</c:v>
                </c:pt>
                <c:pt idx="277">
                  <c:v>0.25691350893212084</c:v>
                </c:pt>
                <c:pt idx="278">
                  <c:v>0.2486281123644401</c:v>
                </c:pt>
                <c:pt idx="279">
                  <c:v>0.24026005986594251</c:v>
                </c:pt>
                <c:pt idx="280">
                  <c:v>0.23181304653304116</c:v>
                </c:pt>
                <c:pt idx="281">
                  <c:v>0.2232908023290307</c:v>
                </c:pt>
                <c:pt idx="282">
                  <c:v>0.21469709043704069</c:v>
                </c:pt>
                <c:pt idx="283">
                  <c:v>0.20603570559831971</c:v>
                </c:pt>
                <c:pt idx="284">
                  <c:v>0.19731047243658464</c:v>
                </c:pt>
                <c:pt idx="285">
                  <c:v>0.18852524376917437</c:v>
                </c:pt>
                <c:pt idx="286">
                  <c:v>0.17968389890575409</c:v>
                </c:pt>
                <c:pt idx="287">
                  <c:v>0.17079034193532158</c:v>
                </c:pt>
                <c:pt idx="288">
                  <c:v>0.16184850000227102</c:v>
                </c:pt>
                <c:pt idx="289">
                  <c:v>0.15286232157227703</c:v>
                </c:pt>
                <c:pt idx="290">
                  <c:v>0.14383577468876294</c:v>
                </c:pt>
                <c:pt idx="291">
                  <c:v>0.13477284522072491</c:v>
                </c:pt>
                <c:pt idx="292">
                  <c:v>0.12567753510268412</c:v>
                </c:pt>
                <c:pt idx="293">
                  <c:v>0.11655386056754528</c:v>
                </c:pt>
                <c:pt idx="294">
                  <c:v>0.10740585037314118</c:v>
                </c:pt>
                <c:pt idx="295">
                  <c:v>9.8237544023246692E-2</c:v>
                </c:pt>
                <c:pt idx="296">
                  <c:v>8.905298998384753E-2</c:v>
                </c:pt>
                <c:pt idx="297">
                  <c:v>7.9856243895451789E-2</c:v>
                </c:pt>
                <c:pt idx="298">
                  <c:v>7.0651366782233091E-2</c:v>
                </c:pt>
                <c:pt idx="299">
                  <c:v>6.1442423258797188E-2</c:v>
                </c:pt>
              </c:numCache>
            </c:numRef>
          </c:yVal>
          <c:smooth val="0"/>
          <c:extLst>
            <c:ext xmlns:c16="http://schemas.microsoft.com/office/drawing/2014/chart" uri="{C3380CC4-5D6E-409C-BE32-E72D297353CC}">
              <c16:uniqueId val="{00000005-EBBC-4DB5-AFEE-F36540C9683D}"/>
            </c:ext>
          </c:extLst>
        </c:ser>
        <c:ser>
          <c:idx val="4"/>
          <c:order val="4"/>
          <c:tx>
            <c:v>Nkometou (Obs)</c:v>
          </c:tx>
          <c:spPr>
            <a:ln w="19050">
              <a:noFill/>
            </a:ln>
            <a:effectLst/>
          </c:spPr>
          <c:marker>
            <c:symbol val="diamond"/>
            <c:size val="3"/>
            <c:spPr>
              <a:solidFill>
                <a:srgbClr val="7A4900"/>
              </a:solidFill>
              <a:ln>
                <a:solidFill>
                  <a:srgbClr val="7A4900"/>
                </a:solidFill>
                <a:prstDash val="solid"/>
              </a:ln>
            </c:spPr>
          </c:marker>
          <c:dLbls>
            <c:dLbl>
              <c:idx val="0"/>
              <c:tx>
                <c:rich>
                  <a:bodyPr/>
                  <a:lstStyle/>
                  <a:p>
                    <a:r>
                      <a:rPr lang="en-US"/>
                      <a:t>Nkometou</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BBC-4DB5-AFEE-F36540C9683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XLSTAT_20220714_135000_1_HID2!$A$3</c:f>
              <c:numCache>
                <c:formatCode>General</c:formatCode>
                <c:ptCount val="1"/>
                <c:pt idx="0">
                  <c:v>0.99678833482913709</c:v>
                </c:pt>
              </c:numCache>
            </c:numRef>
          </c:xVal>
          <c:yVal>
            <c:numRef>
              <c:f>XLSTAT_20220714_135000_1_HID2!$B$3</c:f>
              <c:numCache>
                <c:formatCode>General</c:formatCode>
                <c:ptCount val="1"/>
                <c:pt idx="0">
                  <c:v>0.68082609950459128</c:v>
                </c:pt>
              </c:numCache>
            </c:numRef>
          </c:yVal>
          <c:smooth val="0"/>
          <c:extLst>
            <c:ext xmlns:c16="http://schemas.microsoft.com/office/drawing/2014/chart" uri="{C3380CC4-5D6E-409C-BE32-E72D297353CC}">
              <c16:uniqueId val="{00000006-EBBC-4DB5-AFEE-F36540C9683D}"/>
            </c:ext>
          </c:extLst>
        </c:ser>
        <c:ser>
          <c:idx val="5"/>
          <c:order val="5"/>
          <c:spPr>
            <a:ln w="3175">
              <a:solidFill>
                <a:srgbClr val="7A4900"/>
              </a:solidFill>
              <a:prstDash val="solid"/>
            </a:ln>
          </c:spPr>
          <c:marker>
            <c:symbol val="none"/>
          </c:marker>
          <c:xVal>
            <c:numRef>
              <c:f>XLSTAT_20220714_135000_1_HID!xcircle396240841</c:f>
              <c:numCache>
                <c:formatCode>General</c:formatCode>
                <c:ptCount val="300"/>
                <c:pt idx="0">
                  <c:v>0.77901455876913095</c:v>
                </c:pt>
                <c:pt idx="1">
                  <c:v>0.77906264015359405</c:v>
                </c:pt>
                <c:pt idx="2">
                  <c:v>0.77920686307559728</c:v>
                </c:pt>
                <c:pt idx="3">
                  <c:v>0.77944716385035862</c:v>
                </c:pt>
                <c:pt idx="4">
                  <c:v>0.77978343636782033</c:v>
                </c:pt>
                <c:pt idx="5">
                  <c:v>0.78021553213950545</c:v>
                </c:pt>
                <c:pt idx="6">
                  <c:v>0.78074326036408492</c:v>
                </c:pt>
                <c:pt idx="7">
                  <c:v>0.78136638801163116</c:v>
                </c:pt>
                <c:pt idx="8">
                  <c:v>0.78208463992651667</c:v>
                </c:pt>
                <c:pt idx="9">
                  <c:v>0.78289769894891559</c:v>
                </c:pt>
                <c:pt idx="10">
                  <c:v>0.78380520605485193</c:v>
                </c:pt>
                <c:pt idx="11">
                  <c:v>0.78480676051473519</c:v>
                </c:pt>
                <c:pt idx="12">
                  <c:v>0.78590192007031079</c:v>
                </c:pt>
                <c:pt idx="13">
                  <c:v>0.7870902011299491</c:v>
                </c:pt>
                <c:pt idx="14">
                  <c:v>0.7883710789821855</c:v>
                </c:pt>
                <c:pt idx="15">
                  <c:v>0.78974398802741874</c:v>
                </c:pt>
                <c:pt idx="16">
                  <c:v>0.79120832202766334</c:v>
                </c:pt>
                <c:pt idx="17">
                  <c:v>0.79276343437424746</c:v>
                </c:pt>
                <c:pt idx="18">
                  <c:v>0.79440863837333708</c:v>
                </c:pt>
                <c:pt idx="19">
                  <c:v>0.79614320754916057</c:v>
                </c:pt>
                <c:pt idx="20">
                  <c:v>0.79796637596480013</c:v>
                </c:pt>
                <c:pt idx="21">
                  <c:v>0.79987733856040755</c:v>
                </c:pt>
                <c:pt idx="22">
                  <c:v>0.80187525150869643</c:v>
                </c:pt>
                <c:pt idx="23">
                  <c:v>0.80395923258755231</c:v>
                </c:pt>
                <c:pt idx="24">
                  <c:v>0.80612836156959733</c:v>
                </c:pt>
                <c:pt idx="25">
                  <c:v>0.80838168062853644</c:v>
                </c:pt>
                <c:pt idx="26">
                  <c:v>0.81071819476210671</c:v>
                </c:pt>
                <c:pt idx="27">
                  <c:v>0.81313687223144238</c:v>
                </c:pt>
                <c:pt idx="28">
                  <c:v>0.81563664501666155</c:v>
                </c:pt>
                <c:pt idx="29">
                  <c:v>0.81821640928847361</c:v>
                </c:pt>
                <c:pt idx="30">
                  <c:v>0.82087502589559957</c:v>
                </c:pt>
                <c:pt idx="31">
                  <c:v>0.82361132086778888</c:v>
                </c:pt>
                <c:pt idx="32">
                  <c:v>0.82642408593421157</c:v>
                </c:pt>
                <c:pt idx="33">
                  <c:v>0.82931207905699678</c:v>
                </c:pt>
                <c:pt idx="34">
                  <c:v>0.83227402497968206</c:v>
                </c:pt>
                <c:pt idx="35">
                  <c:v>0.83530861579033</c:v>
                </c:pt>
                <c:pt idx="36">
                  <c:v>0.83841451149906576</c:v>
                </c:pt>
                <c:pt idx="37">
                  <c:v>0.841590340629779</c:v>
                </c:pt>
                <c:pt idx="38">
                  <c:v>0.84483470082572887</c:v>
                </c:pt>
                <c:pt idx="39">
                  <c:v>0.84814615946878524</c:v>
                </c:pt>
                <c:pt idx="40">
                  <c:v>0.8515232543120328</c:v>
                </c:pt>
                <c:pt idx="41">
                  <c:v>0.85496449412545761</c:v>
                </c:pt>
                <c:pt idx="42">
                  <c:v>0.85846835935443322</c:v>
                </c:pt>
                <c:pt idx="43">
                  <c:v>0.86203330279071222</c:v>
                </c:pt>
                <c:pt idx="44">
                  <c:v>0.8656577502556303</c:v>
                </c:pt>
                <c:pt idx="45">
                  <c:v>0.86934010129521955</c:v>
                </c:pt>
                <c:pt idx="46">
                  <c:v>0.87307872988692303</c:v>
                </c:pt>
                <c:pt idx="47">
                  <c:v>0.87687198515760156</c:v>
                </c:pt>
                <c:pt idx="48">
                  <c:v>0.88071819211251201</c:v>
                </c:pt>
                <c:pt idx="49">
                  <c:v>0.88461565237493822</c:v>
                </c:pt>
                <c:pt idx="50">
                  <c:v>0.88856264493614623</c:v>
                </c:pt>
                <c:pt idx="51">
                  <c:v>0.89255742691533357</c:v>
                </c:pt>
                <c:pt idx="52">
                  <c:v>0.8965982343292358</c:v>
                </c:pt>
                <c:pt idx="53">
                  <c:v>0.90068328287105237</c:v>
                </c:pt>
                <c:pt idx="54">
                  <c:v>0.90481076869834587</c:v>
                </c:pt>
                <c:pt idx="55">
                  <c:v>0.90897886922956861</c:v>
                </c:pt>
                <c:pt idx="56">
                  <c:v>0.91318574394886276</c:v>
                </c:pt>
                <c:pt idx="57">
                  <c:v>0.91742953521878068</c:v>
                </c:pt>
                <c:pt idx="58">
                  <c:v>0.92170836910056519</c:v>
                </c:pt>
                <c:pt idx="59">
                  <c:v>0.92602035618162803</c:v>
                </c:pt>
                <c:pt idx="60">
                  <c:v>0.93036359240986177</c:v>
                </c:pt>
                <c:pt idx="61">
                  <c:v>0.93473615993441506</c:v>
                </c:pt>
                <c:pt idx="62">
                  <c:v>0.93913612795256174</c:v>
                </c:pt>
                <c:pt idx="63">
                  <c:v>0.94356155356228932</c:v>
                </c:pt>
                <c:pt idx="64">
                  <c:v>0.94801048262022924</c:v>
                </c:pt>
                <c:pt idx="65">
                  <c:v>0.95248095060455218</c:v>
                </c:pt>
                <c:pt idx="66">
                  <c:v>0.9569709834824448</c:v>
                </c:pt>
                <c:pt idx="67">
                  <c:v>0.96147859858178786</c:v>
                </c:pt>
                <c:pt idx="68">
                  <c:v>0.96600180546664816</c:v>
                </c:pt>
                <c:pt idx="69">
                  <c:v>0.97053860681619875</c:v>
                </c:pt>
                <c:pt idx="70">
                  <c:v>0.97508699930667997</c:v>
                </c:pt>
                <c:pt idx="71">
                  <c:v>0.97964497449601029</c:v>
                </c:pt>
                <c:pt idx="72">
                  <c:v>0.98421051971065843</c:v>
                </c:pt>
                <c:pt idx="73">
                  <c:v>0.98878161893438288</c:v>
                </c:pt>
                <c:pt idx="74">
                  <c:v>0.99335625369844827</c:v>
                </c:pt>
                <c:pt idx="75">
                  <c:v>0.99793240397292393</c:v>
                </c:pt>
                <c:pt idx="76">
                  <c:v>1.0025080490586726</c:v>
                </c:pt>
                <c:pt idx="77">
                  <c:v>1.0070811684796339</c:v>
                </c:pt>
                <c:pt idx="78">
                  <c:v>1.0116497428750104</c:v>
                </c:pt>
                <c:pt idx="79">
                  <c:v>1.0162117548909595</c:v>
                </c:pt>
                <c:pt idx="80">
                  <c:v>1.0207651900714008</c:v>
                </c:pt>
                <c:pt idx="81">
                  <c:v>1.0253080377475432</c:v>
                </c:pt>
                <c:pt idx="82">
                  <c:v>1.0298382919257392</c:v>
                </c:pt>
                <c:pt idx="83">
                  <c:v>1.0343539521732756</c:v>
                </c:pt>
                <c:pt idx="84">
                  <c:v>1.0388530245017082</c:v>
                </c:pt>
                <c:pt idx="85">
                  <c:v>1.0433335222473508</c:v>
                </c:pt>
                <c:pt idx="86">
                  <c:v>1.04779346694853</c:v>
                </c:pt>
                <c:pt idx="87">
                  <c:v>1.0522308892192183</c:v>
                </c:pt>
                <c:pt idx="88">
                  <c:v>1.0566438296186595</c:v>
                </c:pt>
                <c:pt idx="89">
                  <c:v>1.0610303395166025</c:v>
                </c:pt>
                <c:pt idx="90">
                  <c:v>1.065388481953762</c:v>
                </c:pt>
                <c:pt idx="91">
                  <c:v>1.0697163324971242</c:v>
                </c:pt>
                <c:pt idx="92">
                  <c:v>1.074011980089723</c:v>
                </c:pt>
                <c:pt idx="93">
                  <c:v>1.0782735278945093</c:v>
                </c:pt>
                <c:pt idx="94">
                  <c:v>1.0824990941319395</c:v>
                </c:pt>
                <c:pt idx="95">
                  <c:v>1.086686812910918</c:v>
                </c:pt>
                <c:pt idx="96">
                  <c:v>1.0908348350527211</c:v>
                </c:pt>
                <c:pt idx="97">
                  <c:v>1.0949413289075425</c:v>
                </c:pt>
                <c:pt idx="98">
                  <c:v>1.0990044811632984</c:v>
                </c:pt>
                <c:pt idx="99">
                  <c:v>1.103022497646335</c:v>
                </c:pt>
                <c:pt idx="100">
                  <c:v>1.1069936041136854</c:v>
                </c:pt>
                <c:pt idx="101">
                  <c:v>1.1109160470365247</c:v>
                </c:pt>
                <c:pt idx="102">
                  <c:v>1.1147880943744795</c:v>
                </c:pt>
                <c:pt idx="103">
                  <c:v>1.1186080363404478</c:v>
                </c:pt>
                <c:pt idx="104">
                  <c:v>1.1223741861555934</c:v>
                </c:pt>
                <c:pt idx="105">
                  <c:v>1.126084880794179</c:v>
                </c:pt>
                <c:pt idx="106">
                  <c:v>1.129738481717913</c:v>
                </c:pt>
                <c:pt idx="107">
                  <c:v>1.1333333755994801</c:v>
                </c:pt>
                <c:pt idx="108">
                  <c:v>1.1368679750349431</c:v>
                </c:pt>
                <c:pt idx="109">
                  <c:v>1.1403407192446937</c:v>
                </c:pt>
                <c:pt idx="110">
                  <c:v>1.1437500747626512</c:v>
                </c:pt>
                <c:pt idx="111">
                  <c:v>1.1470945361133957</c:v>
                </c:pt>
                <c:pt idx="112">
                  <c:v>1.1503726264769456</c:v>
                </c:pt>
                <c:pt idx="113">
                  <c:v>1.153582898340878</c:v>
                </c:pt>
                <c:pt idx="114">
                  <c:v>1.1567239341395106</c:v>
                </c:pt>
                <c:pt idx="115">
                  <c:v>1.1597943468798588</c:v>
                </c:pt>
                <c:pt idx="116">
                  <c:v>1.1627927807540919</c:v>
                </c:pt>
                <c:pt idx="117">
                  <c:v>1.1657179117382204</c:v>
                </c:pt>
                <c:pt idx="118">
                  <c:v>1.1685684481767475</c:v>
                </c:pt>
                <c:pt idx="119">
                  <c:v>1.171343131353028</c:v>
                </c:pt>
                <c:pt idx="120">
                  <c:v>1.1740407360450815</c:v>
                </c:pt>
                <c:pt idx="121">
                  <c:v>1.1766600710666169</c:v>
                </c:pt>
                <c:pt idx="122">
                  <c:v>1.1791999797930257</c:v>
                </c:pt>
                <c:pt idx="123">
                  <c:v>1.1816593406721161</c:v>
                </c:pt>
                <c:pt idx="124">
                  <c:v>1.1840370677193572</c:v>
                </c:pt>
                <c:pt idx="125">
                  <c:v>1.1863321109974212</c:v>
                </c:pt>
                <c:pt idx="126">
                  <c:v>1.1885434570798041</c:v>
                </c:pt>
                <c:pt idx="127">
                  <c:v>1.1906701294983284</c:v>
                </c:pt>
                <c:pt idx="128">
                  <c:v>1.1927111891743221</c:v>
                </c:pt>
                <c:pt idx="129">
                  <c:v>1.1946657348332903</c:v>
                </c:pt>
                <c:pt idx="130">
                  <c:v>1.1965329034028926</c:v>
                </c:pt>
                <c:pt idx="131">
                  <c:v>1.1983118703940523</c:v>
                </c:pt>
                <c:pt idx="132">
                  <c:v>1.2000018502650254</c:v>
                </c:pt>
                <c:pt idx="133">
                  <c:v>1.2016020967682759</c:v>
                </c:pt>
                <c:pt idx="134">
                  <c:v>1.2031119032799968</c:v>
                </c:pt>
                <c:pt idx="135">
                  <c:v>1.2045306031121354</c:v>
                </c:pt>
                <c:pt idx="136">
                  <c:v>1.2058575698067837</c:v>
                </c:pt>
                <c:pt idx="137">
                  <c:v>1.2070922174128051</c:v>
                </c:pt>
                <c:pt idx="138">
                  <c:v>1.2082340007445735</c:v>
                </c:pt>
                <c:pt idx="139">
                  <c:v>1.2092824156227122</c:v>
                </c:pt>
                <c:pt idx="140">
                  <c:v>1.210236999096725</c:v>
                </c:pt>
                <c:pt idx="141">
                  <c:v>1.2110973296494223</c:v>
                </c:pt>
                <c:pt idx="142">
                  <c:v>1.2118630273830513</c:v>
                </c:pt>
                <c:pt idx="143">
                  <c:v>1.2125337541870482</c:v>
                </c:pt>
                <c:pt idx="144">
                  <c:v>1.2131092138873383</c:v>
                </c:pt>
                <c:pt idx="145">
                  <c:v>1.2135891523771174</c:v>
                </c:pt>
                <c:pt idx="146">
                  <c:v>1.2139733577290595</c:v>
                </c:pt>
                <c:pt idx="147">
                  <c:v>1.2142616602888969</c:v>
                </c:pt>
                <c:pt idx="148">
                  <c:v>1.2144539327503354</c:v>
                </c:pt>
                <c:pt idx="149">
                  <c:v>1.2145500902112685</c:v>
                </c:pt>
                <c:pt idx="150">
                  <c:v>1.2145500902112685</c:v>
                </c:pt>
                <c:pt idx="151">
                  <c:v>1.2144539327503354</c:v>
                </c:pt>
                <c:pt idx="152">
                  <c:v>1.2142616602888969</c:v>
                </c:pt>
                <c:pt idx="153">
                  <c:v>1.2139733577290592</c:v>
                </c:pt>
                <c:pt idx="154">
                  <c:v>1.2135891523771172</c:v>
                </c:pt>
                <c:pt idx="155">
                  <c:v>1.2131092138873378</c:v>
                </c:pt>
                <c:pt idx="156">
                  <c:v>1.2125337541870478</c:v>
                </c:pt>
                <c:pt idx="157">
                  <c:v>1.2118630273830509</c:v>
                </c:pt>
                <c:pt idx="158">
                  <c:v>1.2110973296494216</c:v>
                </c:pt>
                <c:pt idx="159">
                  <c:v>1.2102369990967243</c:v>
                </c:pt>
                <c:pt idx="160">
                  <c:v>1.2092824156227115</c:v>
                </c:pt>
                <c:pt idx="161">
                  <c:v>1.2082340007445729</c:v>
                </c:pt>
                <c:pt idx="162">
                  <c:v>1.2070922174128045</c:v>
                </c:pt>
                <c:pt idx="163">
                  <c:v>1.2058575698067828</c:v>
                </c:pt>
                <c:pt idx="164">
                  <c:v>1.2045306031121346</c:v>
                </c:pt>
                <c:pt idx="165">
                  <c:v>1.203111903279996</c:v>
                </c:pt>
                <c:pt idx="166">
                  <c:v>1.2016020967682748</c:v>
                </c:pt>
                <c:pt idx="167">
                  <c:v>1.2000018502650243</c:v>
                </c:pt>
                <c:pt idx="168">
                  <c:v>1.198311870394051</c:v>
                </c:pt>
                <c:pt idx="169">
                  <c:v>1.1965329034028915</c:v>
                </c:pt>
                <c:pt idx="170">
                  <c:v>1.194665734833289</c:v>
                </c:pt>
                <c:pt idx="171">
                  <c:v>1.1927111891743207</c:v>
                </c:pt>
                <c:pt idx="172">
                  <c:v>1.1906701294983271</c:v>
                </c:pt>
                <c:pt idx="173">
                  <c:v>1.1885434570798026</c:v>
                </c:pt>
                <c:pt idx="174">
                  <c:v>1.1863321109974196</c:v>
                </c:pt>
                <c:pt idx="175">
                  <c:v>1.1840370677193557</c:v>
                </c:pt>
                <c:pt idx="176">
                  <c:v>1.1816593406721143</c:v>
                </c:pt>
                <c:pt idx="177">
                  <c:v>1.1791999797930239</c:v>
                </c:pt>
                <c:pt idx="178">
                  <c:v>1.1766600710666151</c:v>
                </c:pt>
                <c:pt idx="179">
                  <c:v>1.1740407360450797</c:v>
                </c:pt>
                <c:pt idx="180">
                  <c:v>1.171343131353026</c:v>
                </c:pt>
                <c:pt idx="181">
                  <c:v>1.1685684481767455</c:v>
                </c:pt>
                <c:pt idx="182">
                  <c:v>1.1657179117382184</c:v>
                </c:pt>
                <c:pt idx="183">
                  <c:v>1.1627927807540899</c:v>
                </c:pt>
                <c:pt idx="184">
                  <c:v>1.1597943468798566</c:v>
                </c:pt>
                <c:pt idx="185">
                  <c:v>1.1567239341395086</c:v>
                </c:pt>
                <c:pt idx="186">
                  <c:v>1.1535828983408758</c:v>
                </c:pt>
                <c:pt idx="187">
                  <c:v>1.1503726264769434</c:v>
                </c:pt>
                <c:pt idx="188">
                  <c:v>1.1470945361133935</c:v>
                </c:pt>
                <c:pt idx="189">
                  <c:v>1.1437500747626488</c:v>
                </c:pt>
                <c:pt idx="190">
                  <c:v>1.1403407192446913</c:v>
                </c:pt>
                <c:pt idx="191">
                  <c:v>1.1368679750349406</c:v>
                </c:pt>
                <c:pt idx="192">
                  <c:v>1.1333333755994777</c:v>
                </c:pt>
                <c:pt idx="193">
                  <c:v>1.1297384817179104</c:v>
                </c:pt>
                <c:pt idx="194">
                  <c:v>1.1260848807941766</c:v>
                </c:pt>
                <c:pt idx="195">
                  <c:v>1.1223741861555907</c:v>
                </c:pt>
                <c:pt idx="196">
                  <c:v>1.1186080363404451</c:v>
                </c:pt>
                <c:pt idx="197">
                  <c:v>1.1147880943744768</c:v>
                </c:pt>
                <c:pt idx="198">
                  <c:v>1.110916047036522</c:v>
                </c:pt>
                <c:pt idx="199">
                  <c:v>1.1069936041136827</c:v>
                </c:pt>
                <c:pt idx="200">
                  <c:v>1.1030224976463323</c:v>
                </c:pt>
                <c:pt idx="201">
                  <c:v>1.0990044811632955</c:v>
                </c:pt>
                <c:pt idx="202">
                  <c:v>1.0949413289075396</c:v>
                </c:pt>
                <c:pt idx="203">
                  <c:v>1.0908348350527182</c:v>
                </c:pt>
                <c:pt idx="204">
                  <c:v>1.0866868129109151</c:v>
                </c:pt>
                <c:pt idx="205">
                  <c:v>1.0824990941319366</c:v>
                </c:pt>
                <c:pt idx="206">
                  <c:v>1.0782735278945061</c:v>
                </c:pt>
                <c:pt idx="207">
                  <c:v>1.0740119800897201</c:v>
                </c:pt>
                <c:pt idx="208">
                  <c:v>1.0697163324971211</c:v>
                </c:pt>
                <c:pt idx="209">
                  <c:v>1.0653884819537589</c:v>
                </c:pt>
                <c:pt idx="210">
                  <c:v>1.0610303395165994</c:v>
                </c:pt>
                <c:pt idx="211">
                  <c:v>1.0566438296186564</c:v>
                </c:pt>
                <c:pt idx="212">
                  <c:v>1.0522308892192151</c:v>
                </c:pt>
                <c:pt idx="213">
                  <c:v>1.0477934669485267</c:v>
                </c:pt>
                <c:pt idx="214">
                  <c:v>1.0433335222473479</c:v>
                </c:pt>
                <c:pt idx="215">
                  <c:v>1.0388530245017054</c:v>
                </c:pt>
                <c:pt idx="216">
                  <c:v>1.0343539521732728</c:v>
                </c:pt>
                <c:pt idx="217">
                  <c:v>1.0298382919257363</c:v>
                </c:pt>
                <c:pt idx="218">
                  <c:v>1.0253080377475401</c:v>
                </c:pt>
                <c:pt idx="219">
                  <c:v>1.0207651900713977</c:v>
                </c:pt>
                <c:pt idx="220">
                  <c:v>1.0162117548909564</c:v>
                </c:pt>
                <c:pt idx="221">
                  <c:v>1.0116497428750073</c:v>
                </c:pt>
                <c:pt idx="222">
                  <c:v>1.0070811684796308</c:v>
                </c:pt>
                <c:pt idx="223">
                  <c:v>1.0025080490586693</c:v>
                </c:pt>
                <c:pt idx="224">
                  <c:v>0.99793240397292071</c:v>
                </c:pt>
                <c:pt idx="225">
                  <c:v>0.99335625369844505</c:v>
                </c:pt>
                <c:pt idx="226">
                  <c:v>0.98878161893437977</c:v>
                </c:pt>
                <c:pt idx="227">
                  <c:v>0.98421051971065521</c:v>
                </c:pt>
                <c:pt idx="228">
                  <c:v>0.97964497449600707</c:v>
                </c:pt>
                <c:pt idx="229">
                  <c:v>0.97508699930667675</c:v>
                </c:pt>
                <c:pt idx="230">
                  <c:v>0.97053860681619564</c:v>
                </c:pt>
                <c:pt idx="231">
                  <c:v>0.96600180546664505</c:v>
                </c:pt>
                <c:pt idx="232">
                  <c:v>0.96147859858178475</c:v>
                </c:pt>
                <c:pt idx="233">
                  <c:v>0.95697098348244158</c:v>
                </c:pt>
                <c:pt idx="234">
                  <c:v>0.95248095060454896</c:v>
                </c:pt>
                <c:pt idx="235">
                  <c:v>0.94801048262022614</c:v>
                </c:pt>
                <c:pt idx="236">
                  <c:v>0.94356155356228621</c:v>
                </c:pt>
                <c:pt idx="237">
                  <c:v>0.93913612795255863</c:v>
                </c:pt>
                <c:pt idx="238">
                  <c:v>0.93473615993441195</c:v>
                </c:pt>
                <c:pt idx="239">
                  <c:v>0.93036359240985866</c:v>
                </c:pt>
                <c:pt idx="240">
                  <c:v>0.92602035618162493</c:v>
                </c:pt>
                <c:pt idx="241">
                  <c:v>0.92170836910056209</c:v>
                </c:pt>
                <c:pt idx="242">
                  <c:v>0.91742953521877779</c:v>
                </c:pt>
                <c:pt idx="243">
                  <c:v>0.91318574394885998</c:v>
                </c:pt>
                <c:pt idx="244">
                  <c:v>0.90897886922956572</c:v>
                </c:pt>
                <c:pt idx="245">
                  <c:v>0.90481076869834298</c:v>
                </c:pt>
                <c:pt idx="246">
                  <c:v>0.90068328287104948</c:v>
                </c:pt>
                <c:pt idx="247">
                  <c:v>0.89659823432923291</c:v>
                </c:pt>
                <c:pt idx="248">
                  <c:v>0.8925574269153308</c:v>
                </c:pt>
                <c:pt idx="249">
                  <c:v>0.88856264493614345</c:v>
                </c:pt>
                <c:pt idx="250">
                  <c:v>0.88461565237493545</c:v>
                </c:pt>
                <c:pt idx="251">
                  <c:v>0.88071819211250923</c:v>
                </c:pt>
                <c:pt idx="252">
                  <c:v>0.8768719851575989</c:v>
                </c:pt>
                <c:pt idx="253">
                  <c:v>0.87307872988692048</c:v>
                </c:pt>
                <c:pt idx="254">
                  <c:v>0.86934010129521688</c:v>
                </c:pt>
                <c:pt idx="255">
                  <c:v>0.86565775025562774</c:v>
                </c:pt>
                <c:pt idx="256">
                  <c:v>0.86203330279070967</c:v>
                </c:pt>
                <c:pt idx="257">
                  <c:v>0.85846835935443078</c:v>
                </c:pt>
                <c:pt idx="258">
                  <c:v>0.85496449412545528</c:v>
                </c:pt>
                <c:pt idx="259">
                  <c:v>0.85152325431203035</c:v>
                </c:pt>
                <c:pt idx="260">
                  <c:v>0.84814615946878291</c:v>
                </c:pt>
                <c:pt idx="261">
                  <c:v>0.84483470082572665</c:v>
                </c:pt>
                <c:pt idx="262">
                  <c:v>0.84159034062977678</c:v>
                </c:pt>
                <c:pt idx="263">
                  <c:v>0.83841451149906354</c:v>
                </c:pt>
                <c:pt idx="264">
                  <c:v>0.83530861579032778</c:v>
                </c:pt>
                <c:pt idx="265">
                  <c:v>0.83227402497967995</c:v>
                </c:pt>
                <c:pt idx="266">
                  <c:v>0.82931207905699478</c:v>
                </c:pt>
                <c:pt idx="267">
                  <c:v>0.82642408593420946</c:v>
                </c:pt>
                <c:pt idx="268">
                  <c:v>0.82361132086778688</c:v>
                </c:pt>
                <c:pt idx="269">
                  <c:v>0.82087502589559769</c:v>
                </c:pt>
                <c:pt idx="270">
                  <c:v>0.81821640928847184</c:v>
                </c:pt>
                <c:pt idx="271">
                  <c:v>0.81563664501665989</c:v>
                </c:pt>
                <c:pt idx="272">
                  <c:v>0.81313687223144071</c:v>
                </c:pt>
                <c:pt idx="273">
                  <c:v>0.81071819476210516</c:v>
                </c:pt>
                <c:pt idx="274">
                  <c:v>0.80838168062853488</c:v>
                </c:pt>
                <c:pt idx="275">
                  <c:v>0.80612836156959577</c:v>
                </c:pt>
                <c:pt idx="276">
                  <c:v>0.80395923258755086</c:v>
                </c:pt>
                <c:pt idx="277">
                  <c:v>0.80187525150869499</c:v>
                </c:pt>
                <c:pt idx="278">
                  <c:v>0.7998773385604061</c:v>
                </c:pt>
                <c:pt idx="279">
                  <c:v>0.7979663759647988</c:v>
                </c:pt>
                <c:pt idx="280">
                  <c:v>0.79614320754915935</c:v>
                </c:pt>
                <c:pt idx="281">
                  <c:v>0.79440863837333597</c:v>
                </c:pt>
                <c:pt idx="282">
                  <c:v>0.79276343437424635</c:v>
                </c:pt>
                <c:pt idx="283">
                  <c:v>0.79120832202766223</c:v>
                </c:pt>
                <c:pt idx="284">
                  <c:v>0.78974398802741774</c:v>
                </c:pt>
                <c:pt idx="285">
                  <c:v>0.78837107898218461</c:v>
                </c:pt>
                <c:pt idx="286">
                  <c:v>0.78709020112994821</c:v>
                </c:pt>
                <c:pt idx="287">
                  <c:v>0.78590192007031001</c:v>
                </c:pt>
                <c:pt idx="288">
                  <c:v>0.78480676051473441</c:v>
                </c:pt>
                <c:pt idx="289">
                  <c:v>0.78380520605485127</c:v>
                </c:pt>
                <c:pt idx="290">
                  <c:v>0.78289769894891492</c:v>
                </c:pt>
                <c:pt idx="291">
                  <c:v>0.78208463992651622</c:v>
                </c:pt>
                <c:pt idx="292">
                  <c:v>0.78136638801163072</c:v>
                </c:pt>
                <c:pt idx="293">
                  <c:v>0.78074326036408448</c:v>
                </c:pt>
                <c:pt idx="294">
                  <c:v>0.78021553213950501</c:v>
                </c:pt>
                <c:pt idx="295">
                  <c:v>0.7797834363678201</c:v>
                </c:pt>
                <c:pt idx="296">
                  <c:v>0.77944716385035839</c:v>
                </c:pt>
                <c:pt idx="297">
                  <c:v>0.77920686307559717</c:v>
                </c:pt>
                <c:pt idx="298">
                  <c:v>0.77906264015359394</c:v>
                </c:pt>
                <c:pt idx="299">
                  <c:v>0.77901455876913095</c:v>
                </c:pt>
              </c:numCache>
            </c:numRef>
          </c:xVal>
          <c:yVal>
            <c:numRef>
              <c:f>XLSTAT_20220714_135000_1_HID!ycircle396240841</c:f>
              <c:numCache>
                <c:formatCode>General</c:formatCode>
                <c:ptCount val="300"/>
                <c:pt idx="0">
                  <c:v>0.68082609950459039</c:v>
                </c:pt>
                <c:pt idx="1">
                  <c:v>0.67625013867806594</c:v>
                </c:pt>
                <c:pt idx="2">
                  <c:v>0.67167619846702387</c:v>
                </c:pt>
                <c:pt idx="3">
                  <c:v>0.66710629859469983</c:v>
                </c:pt>
                <c:pt idx="4">
                  <c:v>0.66254245700022951</c:v>
                </c:pt>
                <c:pt idx="5">
                  <c:v>0.6579866889475835</c:v>
                </c:pt>
                <c:pt idx="6">
                  <c:v>0.65344100613568379</c:v>
                </c:pt>
                <c:pt idx="7">
                  <c:v>0.64890741581009403</c:v>
                </c:pt>
                <c:pt idx="8">
                  <c:v>0.6443879198766761</c:v>
                </c:pt>
                <c:pt idx="9">
                  <c:v>0.63988451401760527</c:v>
                </c:pt>
                <c:pt idx="10">
                  <c:v>0.63539918681013274</c:v>
                </c:pt>
                <c:pt idx="11">
                  <c:v>0.63093391884848626</c:v>
                </c:pt>
                <c:pt idx="12">
                  <c:v>0.62649068186929546</c:v>
                </c:pt>
                <c:pt idx="13">
                  <c:v>0.62207143788092778</c:v>
                </c:pt>
                <c:pt idx="14">
                  <c:v>0.61767813829712204</c:v>
                </c:pt>
                <c:pt idx="15">
                  <c:v>0.61331272307529772</c:v>
                </c:pt>
                <c:pt idx="16">
                  <c:v>0.60897711985992553</c:v>
                </c:pt>
                <c:pt idx="17">
                  <c:v>0.60467324313133308</c:v>
                </c:pt>
                <c:pt idx="18">
                  <c:v>0.60040299336032465</c:v>
                </c:pt>
                <c:pt idx="19">
                  <c:v>0.59616825616898672</c:v>
                </c:pt>
                <c:pt idx="20">
                  <c:v>0.59197090149805021</c:v>
                </c:pt>
                <c:pt idx="21">
                  <c:v>0.58781278278117743</c:v>
                </c:pt>
                <c:pt idx="22">
                  <c:v>0.58369573612653802</c:v>
                </c:pt>
                <c:pt idx="23">
                  <c:v>0.5796215795060351</c:v>
                </c:pt>
                <c:pt idx="24">
                  <c:v>0.5755921119525399</c:v>
                </c:pt>
                <c:pt idx="25">
                  <c:v>0.57160911276548998</c:v>
                </c:pt>
                <c:pt idx="26">
                  <c:v>0.56767434072520051</c:v>
                </c:pt>
                <c:pt idx="27">
                  <c:v>0.56378953331623594</c:v>
                </c:pt>
                <c:pt idx="28">
                  <c:v>0.55995640596018625</c:v>
                </c:pt>
                <c:pt idx="29">
                  <c:v>0.55617665125818516</c:v>
                </c:pt>
                <c:pt idx="30">
                  <c:v>0.55245193824350436</c:v>
                </c:pt>
                <c:pt idx="31">
                  <c:v>0.54878391164455642</c:v>
                </c:pt>
                <c:pt idx="32">
                  <c:v>0.54517419115862809</c:v>
                </c:pt>
                <c:pt idx="33">
                  <c:v>0.54162437073666836</c:v>
                </c:pt>
                <c:pt idx="34">
                  <c:v>0.53813601787944387</c:v>
                </c:pt>
                <c:pt idx="35">
                  <c:v>0.53471067294537522</c:v>
                </c:pt>
                <c:pt idx="36">
                  <c:v>0.53134984847035804</c:v>
                </c:pt>
                <c:pt idx="37">
                  <c:v>0.52805502849986941</c:v>
                </c:pt>
                <c:pt idx="38">
                  <c:v>0.52482766793365521</c:v>
                </c:pt>
                <c:pt idx="39">
                  <c:v>0.52166919188328764</c:v>
                </c:pt>
                <c:pt idx="40">
                  <c:v>0.51858099504287591</c:v>
                </c:pt>
                <c:pt idx="41">
                  <c:v>0.51556444107320831</c:v>
                </c:pt>
                <c:pt idx="42">
                  <c:v>0.51262086199959844</c:v>
                </c:pt>
                <c:pt idx="43">
                  <c:v>0.50975155762369995</c:v>
                </c:pt>
                <c:pt idx="44">
                  <c:v>0.50695779494955129</c:v>
                </c:pt>
                <c:pt idx="45">
                  <c:v>0.50424080762410151</c:v>
                </c:pt>
                <c:pt idx="46">
                  <c:v>0.50160179539246741</c:v>
                </c:pt>
                <c:pt idx="47">
                  <c:v>0.49904192356815896</c:v>
                </c:pt>
                <c:pt idx="48">
                  <c:v>0.49656232251851073</c:v>
                </c:pt>
                <c:pt idx="49">
                  <c:v>0.4941640871655425</c:v>
                </c:pt>
                <c:pt idx="50">
                  <c:v>0.49184827650247298</c:v>
                </c:pt>
                <c:pt idx="51">
                  <c:v>0.48961591312609842</c:v>
                </c:pt>
                <c:pt idx="52">
                  <c:v>0.48746798278524217</c:v>
                </c:pt>
                <c:pt idx="53">
                  <c:v>0.48540543394547597</c:v>
                </c:pt>
                <c:pt idx="54">
                  <c:v>0.48342917737030455</c:v>
                </c:pt>
                <c:pt idx="55">
                  <c:v>0.48154008571899731</c:v>
                </c:pt>
                <c:pt idx="56">
                  <c:v>0.47973899316124757</c:v>
                </c:pt>
                <c:pt idx="57">
                  <c:v>0.47802669500882594</c:v>
                </c:pt>
                <c:pt idx="58">
                  <c:v>0.4764039473643934</c:v>
                </c:pt>
                <c:pt idx="59">
                  <c:v>0.47487146678762748</c:v>
                </c:pt>
                <c:pt idx="60">
                  <c:v>0.47342992997880984</c:v>
                </c:pt>
                <c:pt idx="61">
                  <c:v>0.47207997348001429</c:v>
                </c:pt>
                <c:pt idx="62">
                  <c:v>0.47082219339402792</c:v>
                </c:pt>
                <c:pt idx="63">
                  <c:v>0.46965714512112872</c:v>
                </c:pt>
                <c:pt idx="64">
                  <c:v>0.46858534311383654</c:v>
                </c:pt>
                <c:pt idx="65">
                  <c:v>0.46760726064974534</c:v>
                </c:pt>
                <c:pt idx="66">
                  <c:v>0.46672332962253721</c:v>
                </c:pt>
                <c:pt idx="67">
                  <c:v>0.46593394035126995</c:v>
                </c:pt>
                <c:pt idx="68">
                  <c:v>0.46523944140802365</c:v>
                </c:pt>
                <c:pt idx="69">
                  <c:v>0.46464013946398064</c:v>
                </c:pt>
                <c:pt idx="70">
                  <c:v>0.46413629915400834</c:v>
                </c:pt>
                <c:pt idx="71">
                  <c:v>0.46372814295980408</c:v>
                </c:pt>
                <c:pt idx="72">
                  <c:v>0.46341585111165301</c:v>
                </c:pt>
                <c:pt idx="73">
                  <c:v>0.463199561508844</c:v>
                </c:pt>
                <c:pt idx="74">
                  <c:v>0.46307936965877683</c:v>
                </c:pt>
                <c:pt idx="75">
                  <c:v>0.46305532863478888</c:v>
                </c:pt>
                <c:pt idx="76">
                  <c:v>0.46312744905271963</c:v>
                </c:pt>
                <c:pt idx="77">
                  <c:v>0.46329569906622281</c:v>
                </c:pt>
                <c:pt idx="78">
                  <c:v>0.46356000438082884</c:v>
                </c:pt>
                <c:pt idx="79">
                  <c:v>0.46392024828675127</c:v>
                </c:pt>
                <c:pt idx="80">
                  <c:v>0.46437627171042262</c:v>
                </c:pt>
                <c:pt idx="81">
                  <c:v>0.4649278732847365</c:v>
                </c:pt>
                <c:pt idx="82">
                  <c:v>0.46557480943796592</c:v>
                </c:pt>
                <c:pt idx="83">
                  <c:v>0.46631679450131763</c:v>
                </c:pt>
                <c:pt idx="84">
                  <c:v>0.46715350083507534</c:v>
                </c:pt>
                <c:pt idx="85">
                  <c:v>0.46808455897327639</c:v>
                </c:pt>
                <c:pt idx="86">
                  <c:v>0.46910955778685726</c:v>
                </c:pt>
                <c:pt idx="87">
                  <c:v>0.47022804466519674</c:v>
                </c:pt>
                <c:pt idx="88">
                  <c:v>0.47143952571597614</c:v>
                </c:pt>
                <c:pt idx="89">
                  <c:v>0.47274346598326789</c:v>
                </c:pt>
                <c:pt idx="90">
                  <c:v>0.4741392896837574</c:v>
                </c:pt>
                <c:pt idx="91">
                  <c:v>0.4756263804609927</c:v>
                </c:pt>
                <c:pt idx="92">
                  <c:v>0.47720408165754974</c:v>
                </c:pt>
                <c:pt idx="93">
                  <c:v>0.47887169660499429</c:v>
                </c:pt>
                <c:pt idx="94">
                  <c:v>0.48062848893151078</c:v>
                </c:pt>
                <c:pt idx="95">
                  <c:v>0.4824736828870636</c:v>
                </c:pt>
                <c:pt idx="96">
                  <c:v>0.48440646368594625</c:v>
                </c:pt>
                <c:pt idx="97">
                  <c:v>0.48642597786656805</c:v>
                </c:pt>
                <c:pt idx="98">
                  <c:v>0.48853133366831836</c:v>
                </c:pt>
                <c:pt idx="99">
                  <c:v>0.49072160142534338</c:v>
                </c:pt>
                <c:pt idx="100">
                  <c:v>0.4929958139770601</c:v>
                </c:pt>
                <c:pt idx="101">
                  <c:v>0.49535296709522747</c:v>
                </c:pt>
                <c:pt idx="102">
                  <c:v>0.49779201992738498</c:v>
                </c:pt>
                <c:pt idx="103">
                  <c:v>0.50031189545646415</c:v>
                </c:pt>
                <c:pt idx="104">
                  <c:v>0.50291148097636884</c:v>
                </c:pt>
                <c:pt idx="105">
                  <c:v>0.50558962858331447</c:v>
                </c:pt>
                <c:pt idx="106">
                  <c:v>0.50834515568271099</c:v>
                </c:pt>
                <c:pt idx="107">
                  <c:v>0.51117684551136255</c:v>
                </c:pt>
                <c:pt idx="108">
                  <c:v>0.514083447674756</c:v>
                </c:pt>
                <c:pt idx="109">
                  <c:v>0.51706367869920034</c:v>
                </c:pt>
                <c:pt idx="110">
                  <c:v>0.52011622259857204</c:v>
                </c:pt>
                <c:pt idx="111">
                  <c:v>0.5232397314554178</c:v>
                </c:pt>
                <c:pt idx="112">
                  <c:v>0.5264328260161566</c:v>
                </c:pt>
                <c:pt idx="113">
                  <c:v>0.52969409630011999</c:v>
                </c:pt>
                <c:pt idx="114">
                  <c:v>0.53302210222215884</c:v>
                </c:pt>
                <c:pt idx="115">
                  <c:v>0.53641537422854524</c:v>
                </c:pt>
                <c:pt idx="116">
                  <c:v>0.53987241394588581</c:v>
                </c:pt>
                <c:pt idx="117">
                  <c:v>0.54339169484276084</c:v>
                </c:pt>
                <c:pt idx="118">
                  <c:v>0.54697166290379806</c:v>
                </c:pt>
                <c:pt idx="119">
                  <c:v>0.55061073731588206</c:v>
                </c:pt>
                <c:pt idx="120">
                  <c:v>0.55430731116619658</c:v>
                </c:pt>
                <c:pt idx="121">
                  <c:v>0.55805975215179193</c:v>
                </c:pt>
                <c:pt idx="122">
                  <c:v>0.56186640330036464</c:v>
                </c:pt>
                <c:pt idx="123">
                  <c:v>0.56572558370192905</c:v>
                </c:pt>
                <c:pt idx="124">
                  <c:v>0.56963558925106006</c:v>
                </c:pt>
                <c:pt idx="125">
                  <c:v>0.57359469339937841</c:v>
                </c:pt>
                <c:pt idx="126">
                  <c:v>0.57760114791794559</c:v>
                </c:pt>
                <c:pt idx="127">
                  <c:v>0.58165318366923235</c:v>
                </c:pt>
                <c:pt idx="128">
                  <c:v>0.58574901138832058</c:v>
                </c:pt>
                <c:pt idx="129">
                  <c:v>0.58988682247299162</c:v>
                </c:pt>
                <c:pt idx="130">
                  <c:v>0.59406478978235466</c:v>
                </c:pt>
                <c:pt idx="131">
                  <c:v>0.59828106844366058</c:v>
                </c:pt>
                <c:pt idx="132">
                  <c:v>0.6025337966669454</c:v>
                </c:pt>
                <c:pt idx="133">
                  <c:v>0.60682109656714511</c:v>
                </c:pt>
                <c:pt idx="134">
                  <c:v>0.61114107499331616</c:v>
                </c:pt>
                <c:pt idx="135">
                  <c:v>0.61549182436459793</c:v>
                </c:pt>
                <c:pt idx="136">
                  <c:v>0.61987142351254643</c:v>
                </c:pt>
                <c:pt idx="137">
                  <c:v>0.62427793852946889</c:v>
                </c:pt>
                <c:pt idx="138">
                  <c:v>0.62870942362238236</c:v>
                </c:pt>
                <c:pt idx="139">
                  <c:v>0.63316392197222104</c:v>
                </c:pt>
                <c:pt idx="140">
                  <c:v>0.63763946659791293</c:v>
                </c:pt>
                <c:pt idx="141">
                  <c:v>0.6421340812249432</c:v>
                </c:pt>
                <c:pt idx="142">
                  <c:v>0.64664578115802085</c:v>
                </c:pt>
                <c:pt idx="143">
                  <c:v>0.65117257415746521</c:v>
                </c:pt>
                <c:pt idx="144">
                  <c:v>0.65571246131892202</c:v>
                </c:pt>
                <c:pt idx="145">
                  <c:v>0.66026343795602382</c:v>
                </c:pt>
                <c:pt idx="146">
                  <c:v>0.66482349448560296</c:v>
                </c:pt>
                <c:pt idx="147">
                  <c:v>0.66939061731506666</c:v>
                </c:pt>
                <c:pt idx="148">
                  <c:v>0.67396278973154344</c:v>
                </c:pt>
                <c:pt idx="149">
                  <c:v>0.6785379927924059</c:v>
                </c:pt>
                <c:pt idx="150">
                  <c:v>0.68311420621677943</c:v>
                </c:pt>
                <c:pt idx="151">
                  <c:v>0.68768940927764188</c:v>
                </c:pt>
                <c:pt idx="152">
                  <c:v>0.69226158169411856</c:v>
                </c:pt>
                <c:pt idx="153">
                  <c:v>0.69682870452358237</c:v>
                </c:pt>
                <c:pt idx="154">
                  <c:v>0.7013887610531615</c:v>
                </c:pt>
                <c:pt idx="155">
                  <c:v>0.7059397376902633</c:v>
                </c:pt>
                <c:pt idx="156">
                  <c:v>0.71047962485172012</c:v>
                </c:pt>
                <c:pt idx="157">
                  <c:v>0.71500641785116437</c:v>
                </c:pt>
                <c:pt idx="158">
                  <c:v>0.71951811778424213</c:v>
                </c:pt>
                <c:pt idx="159">
                  <c:v>0.72401273241127229</c:v>
                </c:pt>
                <c:pt idx="160">
                  <c:v>0.72848827703696417</c:v>
                </c:pt>
                <c:pt idx="161">
                  <c:v>0.73294277538680286</c:v>
                </c:pt>
                <c:pt idx="162">
                  <c:v>0.73737426047971633</c:v>
                </c:pt>
                <c:pt idx="163">
                  <c:v>0.74178077549663879</c:v>
                </c:pt>
                <c:pt idx="164">
                  <c:v>0.74616037464458729</c:v>
                </c:pt>
                <c:pt idx="165">
                  <c:v>0.75051112401586895</c:v>
                </c:pt>
                <c:pt idx="166">
                  <c:v>0.75483110244203999</c:v>
                </c:pt>
                <c:pt idx="167">
                  <c:v>0.7591184023422396</c:v>
                </c:pt>
                <c:pt idx="168">
                  <c:v>0.76337113056552452</c:v>
                </c:pt>
                <c:pt idx="169">
                  <c:v>0.76758740922683033</c:v>
                </c:pt>
                <c:pt idx="170">
                  <c:v>0.77176537653619337</c:v>
                </c:pt>
                <c:pt idx="171">
                  <c:v>0.77590318762086441</c:v>
                </c:pt>
                <c:pt idx="172">
                  <c:v>0.77999901533995253</c:v>
                </c:pt>
                <c:pt idx="173">
                  <c:v>0.78405105109123929</c:v>
                </c:pt>
                <c:pt idx="174">
                  <c:v>0.78805750560980647</c:v>
                </c:pt>
                <c:pt idx="175">
                  <c:v>0.79201660975812482</c:v>
                </c:pt>
                <c:pt idx="176">
                  <c:v>0.79592661530725584</c:v>
                </c:pt>
                <c:pt idx="177">
                  <c:v>0.79978579570882014</c:v>
                </c:pt>
                <c:pt idx="178">
                  <c:v>0.80359244685739273</c:v>
                </c:pt>
                <c:pt idx="179">
                  <c:v>0.80734488784298808</c:v>
                </c:pt>
                <c:pt idx="180">
                  <c:v>0.8110414616933026</c:v>
                </c:pt>
                <c:pt idx="181">
                  <c:v>0.8146805361053866</c:v>
                </c:pt>
                <c:pt idx="182">
                  <c:v>0.81826050416642382</c:v>
                </c:pt>
                <c:pt idx="183">
                  <c:v>0.82177978506329874</c:v>
                </c:pt>
                <c:pt idx="184">
                  <c:v>0.8252368247806392</c:v>
                </c:pt>
                <c:pt idx="185">
                  <c:v>0.82863009678702559</c:v>
                </c:pt>
                <c:pt idx="186">
                  <c:v>0.83195810270906445</c:v>
                </c:pt>
                <c:pt idx="187">
                  <c:v>0.83521937299302773</c:v>
                </c:pt>
                <c:pt idx="188">
                  <c:v>0.83841246755376653</c:v>
                </c:pt>
                <c:pt idx="189">
                  <c:v>0.84153597641061217</c:v>
                </c:pt>
                <c:pt idx="190">
                  <c:v>0.84458852030998388</c:v>
                </c:pt>
                <c:pt idx="191">
                  <c:v>0.84756875133442811</c:v>
                </c:pt>
                <c:pt idx="192">
                  <c:v>0.85047535349782155</c:v>
                </c:pt>
                <c:pt idx="193">
                  <c:v>0.853307043326473</c:v>
                </c:pt>
                <c:pt idx="194">
                  <c:v>0.85606257042586953</c:v>
                </c:pt>
                <c:pt idx="195">
                  <c:v>0.85874071803281515</c:v>
                </c:pt>
                <c:pt idx="196">
                  <c:v>0.86134030355271973</c:v>
                </c:pt>
                <c:pt idx="197">
                  <c:v>0.8638601790817988</c:v>
                </c:pt>
                <c:pt idx="198">
                  <c:v>0.8662992319139563</c:v>
                </c:pt>
                <c:pt idx="199">
                  <c:v>0.86865638503212361</c:v>
                </c:pt>
                <c:pt idx="200">
                  <c:v>0.87093059758384028</c:v>
                </c:pt>
                <c:pt idx="201">
                  <c:v>0.8731208653408653</c:v>
                </c:pt>
                <c:pt idx="202">
                  <c:v>0.8752262211426155</c:v>
                </c:pt>
                <c:pt idx="203">
                  <c:v>0.87724573532323724</c:v>
                </c:pt>
                <c:pt idx="204">
                  <c:v>0.87917851612211984</c:v>
                </c:pt>
                <c:pt idx="205">
                  <c:v>0.88102371007767255</c:v>
                </c:pt>
                <c:pt idx="206">
                  <c:v>0.88278050240418904</c:v>
                </c:pt>
                <c:pt idx="207">
                  <c:v>0.88444811735163353</c:v>
                </c:pt>
                <c:pt idx="208">
                  <c:v>0.88602581854819051</c:v>
                </c:pt>
                <c:pt idx="209">
                  <c:v>0.8875129093254257</c:v>
                </c:pt>
                <c:pt idx="210">
                  <c:v>0.88890873302591522</c:v>
                </c:pt>
                <c:pt idx="211">
                  <c:v>0.89021267329320686</c:v>
                </c:pt>
                <c:pt idx="212">
                  <c:v>0.89142415434398614</c:v>
                </c:pt>
                <c:pt idx="213">
                  <c:v>0.89254264122232563</c:v>
                </c:pt>
                <c:pt idx="214">
                  <c:v>0.89356764003590639</c:v>
                </c:pt>
                <c:pt idx="215">
                  <c:v>0.89449869817410732</c:v>
                </c:pt>
                <c:pt idx="216">
                  <c:v>0.89533540450786497</c:v>
                </c:pt>
                <c:pt idx="217">
                  <c:v>0.89607738957121663</c:v>
                </c:pt>
                <c:pt idx="218">
                  <c:v>0.89672432572444605</c:v>
                </c:pt>
                <c:pt idx="219">
                  <c:v>0.89727592729875982</c:v>
                </c:pt>
                <c:pt idx="220">
                  <c:v>0.89773195072243106</c:v>
                </c:pt>
                <c:pt idx="221">
                  <c:v>0.89809219462835355</c:v>
                </c:pt>
                <c:pt idx="222">
                  <c:v>0.89835649994295941</c:v>
                </c:pt>
                <c:pt idx="223">
                  <c:v>0.89852474995646259</c:v>
                </c:pt>
                <c:pt idx="224">
                  <c:v>0.89859687037439329</c:v>
                </c:pt>
                <c:pt idx="225">
                  <c:v>0.89857282935040528</c:v>
                </c:pt>
                <c:pt idx="226">
                  <c:v>0.89845263750033799</c:v>
                </c:pt>
                <c:pt idx="227">
                  <c:v>0.89823634789752893</c:v>
                </c:pt>
                <c:pt idx="228">
                  <c:v>0.89792405604937775</c:v>
                </c:pt>
                <c:pt idx="229">
                  <c:v>0.89751589985517344</c:v>
                </c:pt>
                <c:pt idx="230">
                  <c:v>0.89701205954520113</c:v>
                </c:pt>
                <c:pt idx="231">
                  <c:v>0.89641275760115802</c:v>
                </c:pt>
                <c:pt idx="232">
                  <c:v>0.89571825865791166</c:v>
                </c:pt>
                <c:pt idx="233">
                  <c:v>0.89492886938664429</c:v>
                </c:pt>
                <c:pt idx="234">
                  <c:v>0.8940449383594361</c:v>
                </c:pt>
                <c:pt idx="235">
                  <c:v>0.89306685589534485</c:v>
                </c:pt>
                <c:pt idx="236">
                  <c:v>0.89199505388805256</c:v>
                </c:pt>
                <c:pt idx="237">
                  <c:v>0.89083000561515335</c:v>
                </c:pt>
                <c:pt idx="238">
                  <c:v>0.88957222552916693</c:v>
                </c:pt>
                <c:pt idx="239">
                  <c:v>0.88822226903037127</c:v>
                </c:pt>
                <c:pt idx="240">
                  <c:v>0.88678073222155351</c:v>
                </c:pt>
                <c:pt idx="241">
                  <c:v>0.8852482516447876</c:v>
                </c:pt>
                <c:pt idx="242">
                  <c:v>0.88362550400035511</c:v>
                </c:pt>
                <c:pt idx="243">
                  <c:v>0.88191320584793331</c:v>
                </c:pt>
                <c:pt idx="244">
                  <c:v>0.88011211329018357</c:v>
                </c:pt>
                <c:pt idx="245">
                  <c:v>0.87822302163887622</c:v>
                </c:pt>
                <c:pt idx="246">
                  <c:v>0.87624676506370469</c:v>
                </c:pt>
                <c:pt idx="247">
                  <c:v>0.87418421622393849</c:v>
                </c:pt>
                <c:pt idx="248">
                  <c:v>0.87203628588308213</c:v>
                </c:pt>
                <c:pt idx="249">
                  <c:v>0.86980392250670746</c:v>
                </c:pt>
                <c:pt idx="250">
                  <c:v>0.86748811184363794</c:v>
                </c:pt>
                <c:pt idx="251">
                  <c:v>0.86508987649066971</c:v>
                </c:pt>
                <c:pt idx="252">
                  <c:v>0.86261027544102142</c:v>
                </c:pt>
                <c:pt idx="253">
                  <c:v>0.86005040361671292</c:v>
                </c:pt>
                <c:pt idx="254">
                  <c:v>0.85741139138507871</c:v>
                </c:pt>
                <c:pt idx="255">
                  <c:v>0.85469440405962893</c:v>
                </c:pt>
                <c:pt idx="256">
                  <c:v>0.85190064138548016</c:v>
                </c:pt>
                <c:pt idx="257">
                  <c:v>0.84903133700958167</c:v>
                </c:pt>
                <c:pt idx="258">
                  <c:v>0.8460877579359718</c:v>
                </c:pt>
                <c:pt idx="259">
                  <c:v>0.84307120396630408</c:v>
                </c:pt>
                <c:pt idx="260">
                  <c:v>0.83998300712589224</c:v>
                </c:pt>
                <c:pt idx="261">
                  <c:v>0.83682453107552468</c:v>
                </c:pt>
                <c:pt idx="262">
                  <c:v>0.83359717050931037</c:v>
                </c:pt>
                <c:pt idx="263">
                  <c:v>0.83030235053882173</c:v>
                </c:pt>
                <c:pt idx="264">
                  <c:v>0.82694152606380444</c:v>
                </c:pt>
                <c:pt idx="265">
                  <c:v>0.82351618112973579</c:v>
                </c:pt>
                <c:pt idx="266">
                  <c:v>0.82002782827251131</c:v>
                </c:pt>
                <c:pt idx="267">
                  <c:v>0.81647800785055147</c:v>
                </c:pt>
                <c:pt idx="268">
                  <c:v>0.81286828736462313</c:v>
                </c:pt>
                <c:pt idx="269">
                  <c:v>0.80920026076567508</c:v>
                </c:pt>
                <c:pt idx="270">
                  <c:v>0.80547554775099428</c:v>
                </c:pt>
                <c:pt idx="271">
                  <c:v>0.8016957930489933</c:v>
                </c:pt>
                <c:pt idx="272">
                  <c:v>0.79786266569294362</c:v>
                </c:pt>
                <c:pt idx="273">
                  <c:v>0.79397785828397904</c:v>
                </c:pt>
                <c:pt idx="274">
                  <c:v>0.79004308624368946</c:v>
                </c:pt>
                <c:pt idx="275">
                  <c:v>0.78606008705663954</c:v>
                </c:pt>
                <c:pt idx="276">
                  <c:v>0.78203061950314434</c:v>
                </c:pt>
                <c:pt idx="277">
                  <c:v>0.77795646288264131</c:v>
                </c:pt>
                <c:pt idx="278">
                  <c:v>0.77383941622800179</c:v>
                </c:pt>
                <c:pt idx="279">
                  <c:v>0.76968129751112901</c:v>
                </c:pt>
                <c:pt idx="280">
                  <c:v>0.7654839428401925</c:v>
                </c:pt>
                <c:pt idx="281">
                  <c:v>0.76124920564885445</c:v>
                </c:pt>
                <c:pt idx="282">
                  <c:v>0.75697895587784603</c:v>
                </c:pt>
                <c:pt idx="283">
                  <c:v>0.75267507914925358</c:v>
                </c:pt>
                <c:pt idx="284">
                  <c:v>0.74833947593388128</c:v>
                </c:pt>
                <c:pt idx="285">
                  <c:v>0.74397406071205707</c:v>
                </c:pt>
                <c:pt idx="286">
                  <c:v>0.73958076112825122</c:v>
                </c:pt>
                <c:pt idx="287">
                  <c:v>0.73516151713988365</c:v>
                </c:pt>
                <c:pt idx="288">
                  <c:v>0.73071828016069273</c:v>
                </c:pt>
                <c:pt idx="289">
                  <c:v>0.72625301219904626</c:v>
                </c:pt>
                <c:pt idx="290">
                  <c:v>0.72176768499157373</c:v>
                </c:pt>
                <c:pt idx="291">
                  <c:v>0.71726427913250279</c:v>
                </c:pt>
                <c:pt idx="292">
                  <c:v>0.71274478319908485</c:v>
                </c:pt>
                <c:pt idx="293">
                  <c:v>0.7082111928734951</c:v>
                </c:pt>
                <c:pt idx="294">
                  <c:v>0.70366551006159539</c:v>
                </c:pt>
                <c:pt idx="295">
                  <c:v>0.69910974200894938</c:v>
                </c:pt>
                <c:pt idx="296">
                  <c:v>0.69454590041447894</c:v>
                </c:pt>
                <c:pt idx="297">
                  <c:v>0.68997600054215491</c:v>
                </c:pt>
                <c:pt idx="298">
                  <c:v>0.68540206033111295</c:v>
                </c:pt>
                <c:pt idx="299">
                  <c:v>0.68082609950458861</c:v>
                </c:pt>
              </c:numCache>
            </c:numRef>
          </c:yVal>
          <c:smooth val="0"/>
          <c:extLst>
            <c:ext xmlns:c16="http://schemas.microsoft.com/office/drawing/2014/chart" uri="{C3380CC4-5D6E-409C-BE32-E72D297353CC}">
              <c16:uniqueId val="{00000008-EBBC-4DB5-AFEE-F36540C9683D}"/>
            </c:ext>
          </c:extLst>
        </c:ser>
        <c:ser>
          <c:idx val="6"/>
          <c:order val="6"/>
          <c:tx>
            <c:v>Obala-Mekas (Obs)</c:v>
          </c:tx>
          <c:spPr>
            <a:ln w="19050">
              <a:noFill/>
            </a:ln>
            <a:effectLst/>
          </c:spPr>
          <c:marker>
            <c:symbol val="diamond"/>
            <c:size val="3"/>
            <c:spPr>
              <a:solidFill>
                <a:srgbClr val="0000A6"/>
              </a:solidFill>
              <a:ln>
                <a:solidFill>
                  <a:srgbClr val="0000A6"/>
                </a:solidFill>
                <a:prstDash val="solid"/>
              </a:ln>
            </c:spPr>
          </c:marker>
          <c:dLbls>
            <c:dLbl>
              <c:idx val="0"/>
              <c:tx>
                <c:rich>
                  <a:bodyPr/>
                  <a:lstStyle/>
                  <a:p>
                    <a:r>
                      <a:rPr lang="en-US"/>
                      <a:t>Obala-Mekas</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BC-4DB5-AFEE-F36540C9683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XLSTAT_20220714_135000_1_HID2!$A$4</c:f>
              <c:numCache>
                <c:formatCode>General</c:formatCode>
                <c:ptCount val="1"/>
                <c:pt idx="0">
                  <c:v>0.44798112059477541</c:v>
                </c:pt>
              </c:numCache>
            </c:numRef>
          </c:xVal>
          <c:yVal>
            <c:numRef>
              <c:f>XLSTAT_20220714_135000_1_HID2!$B$4</c:f>
              <c:numCache>
                <c:formatCode>General</c:formatCode>
                <c:ptCount val="1"/>
                <c:pt idx="0">
                  <c:v>-0.820359918567931</c:v>
                </c:pt>
              </c:numCache>
            </c:numRef>
          </c:yVal>
          <c:smooth val="0"/>
          <c:extLst>
            <c:ext xmlns:c16="http://schemas.microsoft.com/office/drawing/2014/chart" uri="{C3380CC4-5D6E-409C-BE32-E72D297353CC}">
              <c16:uniqueId val="{00000009-EBBC-4DB5-AFEE-F36540C9683D}"/>
            </c:ext>
          </c:extLst>
        </c:ser>
        <c:ser>
          <c:idx val="7"/>
          <c:order val="7"/>
          <c:spPr>
            <a:ln w="3175">
              <a:solidFill>
                <a:srgbClr val="0000A6"/>
              </a:solidFill>
              <a:prstDash val="solid"/>
            </a:ln>
          </c:spPr>
          <c:marker>
            <c:symbol val="none"/>
          </c:marker>
          <c:xVal>
            <c:numRef>
              <c:f>XLSTAT_20220714_135000_1_HID!xcircle_05885231</c:f>
              <c:numCache>
                <c:formatCode>General</c:formatCode>
                <c:ptCount val="300"/>
                <c:pt idx="0">
                  <c:v>0.16508468707573204</c:v>
                </c:pt>
                <c:pt idx="1">
                  <c:v>0.16514714662632324</c:v>
                </c:pt>
                <c:pt idx="2">
                  <c:v>0.16533449769771758</c:v>
                </c:pt>
                <c:pt idx="3">
                  <c:v>0.16564665756095603</c:v>
                </c:pt>
                <c:pt idx="4">
                  <c:v>0.16608348837503067</c:v>
                </c:pt>
                <c:pt idx="5">
                  <c:v>0.16664479724775133</c:v>
                </c:pt>
                <c:pt idx="6">
                  <c:v>0.16733033632092126</c:v>
                </c:pt>
                <c:pt idx="7">
                  <c:v>0.16813980287978447</c:v>
                </c:pt>
                <c:pt idx="8">
                  <c:v>0.16907283948669599</c:v>
                </c:pt>
                <c:pt idx="9">
                  <c:v>0.1701290341389563</c:v>
                </c:pt>
                <c:pt idx="10">
                  <c:v>0.17130792045073995</c:v>
                </c:pt>
                <c:pt idx="11">
                  <c:v>0.17260897785903878</c:v>
                </c:pt>
                <c:pt idx="12">
                  <c:v>0.17403163185352744</c:v>
                </c:pt>
                <c:pt idx="13">
                  <c:v>0.17557525423025139</c:v>
                </c:pt>
                <c:pt idx="14">
                  <c:v>0.17723916336902373</c:v>
                </c:pt>
                <c:pt idx="15">
                  <c:v>0.17902262453440987</c:v>
                </c:pt>
                <c:pt idx="16">
                  <c:v>0.18092485020016552</c:v>
                </c:pt>
                <c:pt idx="17">
                  <c:v>0.18294500039698652</c:v>
                </c:pt>
                <c:pt idx="18">
                  <c:v>0.18508218308341562</c:v>
                </c:pt>
                <c:pt idx="19">
                  <c:v>0.18733545453974254</c:v>
                </c:pt>
                <c:pt idx="20">
                  <c:v>0.18970381978472439</c:v>
                </c:pt>
                <c:pt idx="21">
                  <c:v>0.1921862330149412</c:v>
                </c:pt>
                <c:pt idx="22">
                  <c:v>0.19478159806659323</c:v>
                </c:pt>
                <c:pt idx="23">
                  <c:v>0.1974887688995362</c:v>
                </c:pt>
                <c:pt idx="24">
                  <c:v>0.20030655010334028</c:v>
                </c:pt>
                <c:pt idx="25">
                  <c:v>0.20323369742514968</c:v>
                </c:pt>
                <c:pt idx="26">
                  <c:v>0.2062689183191096</c:v>
                </c:pt>
                <c:pt idx="27">
                  <c:v>0.20941087251711821</c:v>
                </c:pt>
                <c:pt idx="28">
                  <c:v>0.21265817262065134</c:v>
                </c:pt>
                <c:pt idx="29">
                  <c:v>0.21600938471339845</c:v>
                </c:pt>
                <c:pt idx="30">
                  <c:v>0.21946302899443987</c:v>
                </c:pt>
                <c:pt idx="31">
                  <c:v>0.22301758043168518</c:v>
                </c:pt>
                <c:pt idx="32">
                  <c:v>0.22667146943528435</c:v>
                </c:pt>
                <c:pt idx="33">
                  <c:v>0.23042308255071459</c:v>
                </c:pt>
                <c:pt idx="34">
                  <c:v>0.23427076317123624</c:v>
                </c:pt>
                <c:pt idx="35">
                  <c:v>0.23821281226940411</c:v>
                </c:pt>
                <c:pt idx="36">
                  <c:v>0.24224748914730954</c:v>
                </c:pt>
                <c:pt idx="37">
                  <c:v>0.24637301220522409</c:v>
                </c:pt>
                <c:pt idx="38">
                  <c:v>0.25058755972830354</c:v>
                </c:pt>
                <c:pt idx="39">
                  <c:v>0.25488927069100609</c:v>
                </c:pt>
                <c:pt idx="40">
                  <c:v>0.25927624557886869</c:v>
                </c:pt>
                <c:pt idx="41">
                  <c:v>0.2637465472272793</c:v>
                </c:pt>
                <c:pt idx="42">
                  <c:v>0.26829820167687402</c:v>
                </c:pt>
                <c:pt idx="43">
                  <c:v>0.27292919904518231</c:v>
                </c:pt>
                <c:pt idx="44">
                  <c:v>0.2776374944141341</c:v>
                </c:pt>
                <c:pt idx="45">
                  <c:v>0.28242100873303855</c:v>
                </c:pt>
                <c:pt idx="46">
                  <c:v>0.28727762973663368</c:v>
                </c:pt>
                <c:pt idx="47">
                  <c:v>0.29220521287780388</c:v>
                </c:pt>
                <c:pt idx="48">
                  <c:v>0.29720158227455112</c:v>
                </c:pt>
                <c:pt idx="49">
                  <c:v>0.30226453167080336</c:v>
                </c:pt>
                <c:pt idx="50">
                  <c:v>0.30739182541063492</c:v>
                </c:pt>
                <c:pt idx="51">
                  <c:v>0.31258119942546969</c:v>
                </c:pt>
                <c:pt idx="52">
                  <c:v>0.31783036223382938</c:v>
                </c:pt>
                <c:pt idx="53">
                  <c:v>0.3231369959531879</c:v>
                </c:pt>
                <c:pt idx="54">
                  <c:v>0.32849875732348255</c:v>
                </c:pt>
                <c:pt idx="55">
                  <c:v>0.33391327874183202</c:v>
                </c:pt>
                <c:pt idx="56">
                  <c:v>0.33937816930800296</c:v>
                </c:pt>
                <c:pt idx="57">
                  <c:v>0.3448910158801643</c:v>
                </c:pt>
                <c:pt idx="58">
                  <c:v>0.35044938414046267</c:v>
                </c:pt>
                <c:pt idx="59">
                  <c:v>0.35605081966994884</c:v>
                </c:pt>
                <c:pt idx="60">
                  <c:v>0.36169284903237986</c:v>
                </c:pt>
                <c:pt idx="61">
                  <c:v>0.36737298086641867</c:v>
                </c:pt>
                <c:pt idx="62">
                  <c:v>0.37308870698574992</c:v>
                </c:pt>
                <c:pt idx="63">
                  <c:v>0.37883750348662337</c:v>
                </c:pt>
                <c:pt idx="64">
                  <c:v>0.38461683186233958</c:v>
                </c:pt>
                <c:pt idx="65">
                  <c:v>0.39042414012418247</c:v>
                </c:pt>
                <c:pt idx="66">
                  <c:v>0.396256863928306</c:v>
                </c:pt>
                <c:pt idx="67">
                  <c:v>0.4021124277080762</c:v>
                </c:pt>
                <c:pt idx="68">
                  <c:v>0.40798824581136872</c:v>
                </c:pt>
                <c:pt idx="69">
                  <c:v>0.41388172364232029</c:v>
                </c:pt>
                <c:pt idx="70">
                  <c:v>0.41979025880702886</c:v>
                </c:pt>
                <c:pt idx="71">
                  <c:v>0.42571124226269774</c:v>
                </c:pt>
                <c:pt idx="72">
                  <c:v>0.43164205946971534</c:v>
                </c:pt>
                <c:pt idx="73">
                  <c:v>0.43758009154616251</c:v>
                </c:pt>
                <c:pt idx="74">
                  <c:v>0.44352271642423657</c:v>
                </c:pt>
                <c:pt idx="75">
                  <c:v>0.4494673100080831</c:v>
                </c:pt>
                <c:pt idx="76">
                  <c:v>0.4554112473325227</c:v>
                </c:pt>
                <c:pt idx="77">
                  <c:v>0.46135190372216156</c:v>
                </c:pt>
                <c:pt idx="78">
                  <c:v>0.46728665595037422</c:v>
                </c:pt>
                <c:pt idx="79">
                  <c:v>0.47321288339764689</c:v>
                </c:pt>
                <c:pt idx="80">
                  <c:v>0.47912796920876888</c:v>
                </c:pt>
                <c:pt idx="81">
                  <c:v>0.48502930144836254</c:v>
                </c:pt>
                <c:pt idx="82">
                  <c:v>0.49091427425424006</c:v>
                </c:pt>
                <c:pt idx="83">
                  <c:v>0.49678028898807919</c:v>
                </c:pt>
                <c:pt idx="84">
                  <c:v>0.50262475538290852</c:v>
                </c:pt>
                <c:pt idx="85">
                  <c:v>0.50844509268689653</c:v>
                </c:pt>
                <c:pt idx="86">
                  <c:v>0.51423873080293891</c:v>
                </c:pt>
                <c:pt idx="87">
                  <c:v>0.52000311142354128</c:v>
                </c:pt>
                <c:pt idx="88">
                  <c:v>0.5257356891604954</c:v>
                </c:pt>
                <c:pt idx="89">
                  <c:v>0.53143393266885131</c:v>
                </c:pt>
                <c:pt idx="90">
                  <c:v>0.53709532576468799</c:v>
                </c:pt>
                <c:pt idx="91">
                  <c:v>0.54271736853618879</c:v>
                </c:pt>
                <c:pt idx="92">
                  <c:v>0.54829757844753302</c:v>
                </c:pt>
                <c:pt idx="93">
                  <c:v>0.55383349143511285</c:v>
                </c:pt>
                <c:pt idx="94">
                  <c:v>0.55932266299559563</c:v>
                </c:pt>
                <c:pt idx="95">
                  <c:v>0.56476266926534646</c:v>
                </c:pt>
                <c:pt idx="96">
                  <c:v>0.5701511080907391</c:v>
                </c:pt>
                <c:pt idx="97">
                  <c:v>0.57548560008887906</c:v>
                </c:pt>
                <c:pt idx="98">
                  <c:v>0.58076378969827203</c:v>
                </c:pt>
                <c:pt idx="99">
                  <c:v>0.58598334621897363</c:v>
                </c:pt>
                <c:pt idx="100">
                  <c:v>0.59114196484176085</c:v>
                </c:pt>
                <c:pt idx="101">
                  <c:v>0.59623736766587077</c:v>
                </c:pt>
                <c:pt idx="102">
                  <c:v>0.6012673047048579</c:v>
                </c:pt>
                <c:pt idx="103">
                  <c:v>0.6062295548801242</c:v>
                </c:pt>
                <c:pt idx="104">
                  <c:v>0.61112192700168522</c:v>
                </c:pt>
                <c:pt idx="105">
                  <c:v>0.61594226073573821</c:v>
                </c:pt>
                <c:pt idx="106">
                  <c:v>0.62068842755860398</c:v>
                </c:pt>
                <c:pt idx="107">
                  <c:v>0.62535833169662358</c:v>
                </c:pt>
                <c:pt idx="108">
                  <c:v>0.62994991105159315</c:v>
                </c:pt>
                <c:pt idx="109">
                  <c:v>0.63446113811132732</c:v>
                </c:pt>
                <c:pt idx="110">
                  <c:v>0.63889002084495305</c:v>
                </c:pt>
                <c:pt idx="111">
                  <c:v>0.64323460358253315</c:v>
                </c:pt>
                <c:pt idx="112">
                  <c:v>0.64749296787863564</c:v>
                </c:pt>
                <c:pt idx="113">
                  <c:v>0.65166323335946552</c:v>
                </c:pt>
                <c:pt idx="114">
                  <c:v>0.65574355855318389</c:v>
                </c:pt>
                <c:pt idx="115">
                  <c:v>0.65973214170305128</c:v>
                </c:pt>
                <c:pt idx="116">
                  <c:v>0.66362722156303167</c:v>
                </c:pt>
                <c:pt idx="117">
                  <c:v>0.66742707817551006</c:v>
                </c:pt>
                <c:pt idx="118">
                  <c:v>0.67113003363077672</c:v>
                </c:pt>
                <c:pt idx="119">
                  <c:v>0.67473445280794486</c:v>
                </c:pt>
                <c:pt idx="120">
                  <c:v>0.6782387440969746</c:v>
                </c:pt>
                <c:pt idx="121">
                  <c:v>0.68164136010148235</c:v>
                </c:pt>
                <c:pt idx="122">
                  <c:v>0.68494079832202814</c:v>
                </c:pt>
                <c:pt idx="123">
                  <c:v>0.68813560181957689</c:v>
                </c:pt>
                <c:pt idx="124">
                  <c:v>0.69122435985884134</c:v>
                </c:pt>
                <c:pt idx="125">
                  <c:v>0.69420570853122343</c:v>
                </c:pt>
                <c:pt idx="126">
                  <c:v>0.69707833135707786</c:v>
                </c:pt>
                <c:pt idx="127">
                  <c:v>0.69984095986703232</c:v>
                </c:pt>
                <c:pt idx="128">
                  <c:v>0.70249237416210797</c:v>
                </c:pt>
                <c:pt idx="129">
                  <c:v>0.70503140345239257</c:v>
                </c:pt>
                <c:pt idx="130">
                  <c:v>0.70745692657402803</c:v>
                </c:pt>
                <c:pt idx="131">
                  <c:v>0.70976787248428519</c:v>
                </c:pt>
                <c:pt idx="132">
                  <c:v>0.7119632207345058</c:v>
                </c:pt>
                <c:pt idx="133">
                  <c:v>0.71404200192070411</c:v>
                </c:pt>
                <c:pt idx="134">
                  <c:v>0.71600329811162844</c:v>
                </c:pt>
                <c:pt idx="135">
                  <c:v>0.71784624325409352</c:v>
                </c:pt>
                <c:pt idx="136">
                  <c:v>0.71957002355540545</c:v>
                </c:pt>
                <c:pt idx="137">
                  <c:v>0.7211738778427097</c:v>
                </c:pt>
                <c:pt idx="138">
                  <c:v>0.72265709789910337</c:v>
                </c:pt>
                <c:pt idx="139">
                  <c:v>0.7240190287763637</c:v>
                </c:pt>
                <c:pt idx="140">
                  <c:v>0.72525906908415549</c:v>
                </c:pt>
                <c:pt idx="141">
                  <c:v>0.72637667125558703</c:v>
                </c:pt>
                <c:pt idx="142">
                  <c:v>0.72737134178900154</c:v>
                </c:pt>
                <c:pt idx="143">
                  <c:v>0.72824264146589235</c:v>
                </c:pt>
                <c:pt idx="144">
                  <c:v>0.72899018554485029</c:v>
                </c:pt>
                <c:pt idx="145">
                  <c:v>0.72961364393145445</c:v>
                </c:pt>
                <c:pt idx="146">
                  <c:v>0.73011274132403203</c:v>
                </c:pt>
                <c:pt idx="147">
                  <c:v>0.73048725733522502</c:v>
                </c:pt>
                <c:pt idx="148">
                  <c:v>0.73073702658930584</c:v>
                </c:pt>
                <c:pt idx="149">
                  <c:v>0.730861938795203</c:v>
                </c:pt>
                <c:pt idx="150">
                  <c:v>0.730861938795203</c:v>
                </c:pt>
                <c:pt idx="151">
                  <c:v>0.73073702658930562</c:v>
                </c:pt>
                <c:pt idx="152">
                  <c:v>0.73048725733522479</c:v>
                </c:pt>
                <c:pt idx="153">
                  <c:v>0.73011274132403181</c:v>
                </c:pt>
                <c:pt idx="154">
                  <c:v>0.729613643931454</c:v>
                </c:pt>
                <c:pt idx="155">
                  <c:v>0.72899018554484973</c:v>
                </c:pt>
                <c:pt idx="156">
                  <c:v>0.72824264146589179</c:v>
                </c:pt>
                <c:pt idx="157">
                  <c:v>0.72737134178900087</c:v>
                </c:pt>
                <c:pt idx="158">
                  <c:v>0.72637667125558636</c:v>
                </c:pt>
                <c:pt idx="159">
                  <c:v>0.72525906908415472</c:v>
                </c:pt>
                <c:pt idx="160">
                  <c:v>0.72401902877636282</c:v>
                </c:pt>
                <c:pt idx="161">
                  <c:v>0.72265709789910237</c:v>
                </c:pt>
                <c:pt idx="162">
                  <c:v>0.72117387784270859</c:v>
                </c:pt>
                <c:pt idx="163">
                  <c:v>0.71957002355540434</c:v>
                </c:pt>
                <c:pt idx="164">
                  <c:v>0.71784624325409219</c:v>
                </c:pt>
                <c:pt idx="165">
                  <c:v>0.71600329811162711</c:v>
                </c:pt>
                <c:pt idx="166">
                  <c:v>0.71404200192070266</c:v>
                </c:pt>
                <c:pt idx="167">
                  <c:v>0.71196322073450424</c:v>
                </c:pt>
                <c:pt idx="168">
                  <c:v>0.70976787248428352</c:v>
                </c:pt>
                <c:pt idx="169">
                  <c:v>0.70745692657402648</c:v>
                </c:pt>
                <c:pt idx="170">
                  <c:v>0.70503140345239079</c:v>
                </c:pt>
                <c:pt idx="171">
                  <c:v>0.70249237416210619</c:v>
                </c:pt>
                <c:pt idx="172">
                  <c:v>0.69984095986703032</c:v>
                </c:pt>
                <c:pt idx="173">
                  <c:v>0.69707833135707586</c:v>
                </c:pt>
                <c:pt idx="174">
                  <c:v>0.69420570853122143</c:v>
                </c:pt>
                <c:pt idx="175">
                  <c:v>0.69122435985883923</c:v>
                </c:pt>
                <c:pt idx="176">
                  <c:v>0.68813560181957467</c:v>
                </c:pt>
                <c:pt idx="177">
                  <c:v>0.68494079832202592</c:v>
                </c:pt>
                <c:pt idx="178">
                  <c:v>0.68164136010148013</c:v>
                </c:pt>
                <c:pt idx="179">
                  <c:v>0.67823874409697216</c:v>
                </c:pt>
                <c:pt idx="180">
                  <c:v>0.67473445280794242</c:v>
                </c:pt>
                <c:pt idx="181">
                  <c:v>0.67113003363077417</c:v>
                </c:pt>
                <c:pt idx="182">
                  <c:v>0.6674270781755075</c:v>
                </c:pt>
                <c:pt idx="183">
                  <c:v>0.663627221563029</c:v>
                </c:pt>
                <c:pt idx="184">
                  <c:v>0.6597321417030485</c:v>
                </c:pt>
                <c:pt idx="185">
                  <c:v>0.65574355855318112</c:v>
                </c:pt>
                <c:pt idx="186">
                  <c:v>0.65166323335946263</c:v>
                </c:pt>
                <c:pt idx="187">
                  <c:v>0.64749296787863275</c:v>
                </c:pt>
                <c:pt idx="188">
                  <c:v>0.64323460358253015</c:v>
                </c:pt>
                <c:pt idx="189">
                  <c:v>0.63889002084494995</c:v>
                </c:pt>
                <c:pt idx="190">
                  <c:v>0.63446113811132421</c:v>
                </c:pt>
                <c:pt idx="191">
                  <c:v>0.62994991105159004</c:v>
                </c:pt>
                <c:pt idx="192">
                  <c:v>0.62535833169662047</c:v>
                </c:pt>
                <c:pt idx="193">
                  <c:v>0.62068842755860076</c:v>
                </c:pt>
                <c:pt idx="194">
                  <c:v>0.61594226073573488</c:v>
                </c:pt>
                <c:pt idx="195">
                  <c:v>0.61112192700168189</c:v>
                </c:pt>
                <c:pt idx="196">
                  <c:v>0.60622955488012076</c:v>
                </c:pt>
                <c:pt idx="197">
                  <c:v>0.60126730470485446</c:v>
                </c:pt>
                <c:pt idx="198">
                  <c:v>0.59623736766586721</c:v>
                </c:pt>
                <c:pt idx="199">
                  <c:v>0.59114196484175729</c:v>
                </c:pt>
                <c:pt idx="200">
                  <c:v>0.58598334621897008</c:v>
                </c:pt>
                <c:pt idx="201">
                  <c:v>0.58076378969826836</c:v>
                </c:pt>
                <c:pt idx="202">
                  <c:v>0.57548560008887539</c:v>
                </c:pt>
                <c:pt idx="203">
                  <c:v>0.57015110809073533</c:v>
                </c:pt>
                <c:pt idx="204">
                  <c:v>0.56476266926534258</c:v>
                </c:pt>
                <c:pt idx="205">
                  <c:v>0.55932266299559175</c:v>
                </c:pt>
                <c:pt idx="206">
                  <c:v>0.55383349143510896</c:v>
                </c:pt>
                <c:pt idx="207">
                  <c:v>0.54829757844752902</c:v>
                </c:pt>
                <c:pt idx="208">
                  <c:v>0.5427173685361848</c:v>
                </c:pt>
                <c:pt idx="209">
                  <c:v>0.537095325764684</c:v>
                </c:pt>
                <c:pt idx="210">
                  <c:v>0.53143393266884731</c:v>
                </c:pt>
                <c:pt idx="211">
                  <c:v>0.52573568916049129</c:v>
                </c:pt>
                <c:pt idx="212">
                  <c:v>0.52000311142353717</c:v>
                </c:pt>
                <c:pt idx="213">
                  <c:v>0.51423873080293481</c:v>
                </c:pt>
                <c:pt idx="214">
                  <c:v>0.50844509268689264</c:v>
                </c:pt>
                <c:pt idx="215">
                  <c:v>0.50262475538290463</c:v>
                </c:pt>
                <c:pt idx="216">
                  <c:v>0.49678028898807525</c:v>
                </c:pt>
                <c:pt idx="217">
                  <c:v>0.49091427425423606</c:v>
                </c:pt>
                <c:pt idx="218">
                  <c:v>0.48502930144835849</c:v>
                </c:pt>
                <c:pt idx="219">
                  <c:v>0.47912796920876483</c:v>
                </c:pt>
                <c:pt idx="220">
                  <c:v>0.47321288339764278</c:v>
                </c:pt>
                <c:pt idx="221">
                  <c:v>0.46728665595037017</c:v>
                </c:pt>
                <c:pt idx="222">
                  <c:v>0.46135190372215745</c:v>
                </c:pt>
                <c:pt idx="223">
                  <c:v>0.45541124733251864</c:v>
                </c:pt>
                <c:pt idx="224">
                  <c:v>0.44946731000807899</c:v>
                </c:pt>
                <c:pt idx="225">
                  <c:v>0.44352271642423241</c:v>
                </c:pt>
                <c:pt idx="226">
                  <c:v>0.43758009154615835</c:v>
                </c:pt>
                <c:pt idx="227">
                  <c:v>0.43164205946971124</c:v>
                </c:pt>
                <c:pt idx="228">
                  <c:v>0.42571124226269358</c:v>
                </c:pt>
                <c:pt idx="229">
                  <c:v>0.4197902588070247</c:v>
                </c:pt>
                <c:pt idx="230">
                  <c:v>0.41388172364231618</c:v>
                </c:pt>
                <c:pt idx="231">
                  <c:v>0.40798824581136461</c:v>
                </c:pt>
                <c:pt idx="232">
                  <c:v>0.4021124277080721</c:v>
                </c:pt>
                <c:pt idx="233">
                  <c:v>0.39625686392830189</c:v>
                </c:pt>
                <c:pt idx="234">
                  <c:v>0.39042414012417836</c:v>
                </c:pt>
                <c:pt idx="235">
                  <c:v>0.38461683186233547</c:v>
                </c:pt>
                <c:pt idx="236">
                  <c:v>0.37883750348661932</c:v>
                </c:pt>
                <c:pt idx="237">
                  <c:v>0.37308870698574587</c:v>
                </c:pt>
                <c:pt idx="238">
                  <c:v>0.36737298086641468</c:v>
                </c:pt>
                <c:pt idx="239">
                  <c:v>0.36169284903237575</c:v>
                </c:pt>
                <c:pt idx="240">
                  <c:v>0.35605081966994478</c:v>
                </c:pt>
                <c:pt idx="241">
                  <c:v>0.35044938414045868</c:v>
                </c:pt>
                <c:pt idx="242">
                  <c:v>0.34489101588016052</c:v>
                </c:pt>
                <c:pt idx="243">
                  <c:v>0.33937816930799924</c:v>
                </c:pt>
                <c:pt idx="244">
                  <c:v>0.3339132787418283</c:v>
                </c:pt>
                <c:pt idx="245">
                  <c:v>0.32849875732347888</c:v>
                </c:pt>
                <c:pt idx="246">
                  <c:v>0.32313699595318424</c:v>
                </c:pt>
                <c:pt idx="247">
                  <c:v>0.31783036223382571</c:v>
                </c:pt>
                <c:pt idx="248">
                  <c:v>0.31258119942546603</c:v>
                </c:pt>
                <c:pt idx="249">
                  <c:v>0.30739182541063131</c:v>
                </c:pt>
                <c:pt idx="250">
                  <c:v>0.30226453167079975</c:v>
                </c:pt>
                <c:pt idx="251">
                  <c:v>0.29720158227454763</c:v>
                </c:pt>
                <c:pt idx="252">
                  <c:v>0.29220521287780044</c:v>
                </c:pt>
                <c:pt idx="253">
                  <c:v>0.28727762973663029</c:v>
                </c:pt>
                <c:pt idx="254">
                  <c:v>0.28242100873303516</c:v>
                </c:pt>
                <c:pt idx="255">
                  <c:v>0.27763749441413077</c:v>
                </c:pt>
                <c:pt idx="256">
                  <c:v>0.27292919904517898</c:v>
                </c:pt>
                <c:pt idx="257">
                  <c:v>0.2682982016768708</c:v>
                </c:pt>
                <c:pt idx="258">
                  <c:v>0.26374654722727614</c:v>
                </c:pt>
                <c:pt idx="259">
                  <c:v>0.25927624557886564</c:v>
                </c:pt>
                <c:pt idx="260">
                  <c:v>0.25488927069100303</c:v>
                </c:pt>
                <c:pt idx="261">
                  <c:v>0.2505875597283006</c:v>
                </c:pt>
                <c:pt idx="262">
                  <c:v>0.24637301220522118</c:v>
                </c:pt>
                <c:pt idx="263">
                  <c:v>0.2422474891473067</c:v>
                </c:pt>
                <c:pt idx="264">
                  <c:v>0.23821281226940133</c:v>
                </c:pt>
                <c:pt idx="265">
                  <c:v>0.23427076317123352</c:v>
                </c:pt>
                <c:pt idx="266">
                  <c:v>0.23042308255071187</c:v>
                </c:pt>
                <c:pt idx="267">
                  <c:v>0.22667146943528169</c:v>
                </c:pt>
                <c:pt idx="268">
                  <c:v>0.22301758043168257</c:v>
                </c:pt>
                <c:pt idx="269">
                  <c:v>0.21946302899443737</c:v>
                </c:pt>
                <c:pt idx="270">
                  <c:v>0.21600938471339604</c:v>
                </c:pt>
                <c:pt idx="271">
                  <c:v>0.21265817262064912</c:v>
                </c:pt>
                <c:pt idx="272">
                  <c:v>0.20941087251711607</c:v>
                </c:pt>
                <c:pt idx="273">
                  <c:v>0.20626891831910751</c:v>
                </c:pt>
                <c:pt idx="274">
                  <c:v>0.20323369742514766</c:v>
                </c:pt>
                <c:pt idx="275">
                  <c:v>0.20030655010333834</c:v>
                </c:pt>
                <c:pt idx="276">
                  <c:v>0.19748876889953432</c:v>
                </c:pt>
                <c:pt idx="277">
                  <c:v>0.1947815980665914</c:v>
                </c:pt>
                <c:pt idx="278">
                  <c:v>0.19218623301493942</c:v>
                </c:pt>
                <c:pt idx="279">
                  <c:v>0.18970381978472273</c:v>
                </c:pt>
                <c:pt idx="280">
                  <c:v>0.18733545453974093</c:v>
                </c:pt>
                <c:pt idx="281">
                  <c:v>0.18508218308341406</c:v>
                </c:pt>
                <c:pt idx="282">
                  <c:v>0.18294500039698508</c:v>
                </c:pt>
                <c:pt idx="283">
                  <c:v>0.18092485020016413</c:v>
                </c:pt>
                <c:pt idx="284">
                  <c:v>0.17902262453440854</c:v>
                </c:pt>
                <c:pt idx="285">
                  <c:v>0.17723916336902257</c:v>
                </c:pt>
                <c:pt idx="286">
                  <c:v>0.17557525423025028</c:v>
                </c:pt>
                <c:pt idx="287">
                  <c:v>0.17403163185352638</c:v>
                </c:pt>
                <c:pt idx="288">
                  <c:v>0.17260897785903784</c:v>
                </c:pt>
                <c:pt idx="289">
                  <c:v>0.17130792045073906</c:v>
                </c:pt>
                <c:pt idx="290">
                  <c:v>0.17012903413895547</c:v>
                </c:pt>
                <c:pt idx="291">
                  <c:v>0.16907283948669533</c:v>
                </c:pt>
                <c:pt idx="292">
                  <c:v>0.16813980287978386</c:v>
                </c:pt>
                <c:pt idx="293">
                  <c:v>0.16733033632092076</c:v>
                </c:pt>
                <c:pt idx="294">
                  <c:v>0.16664479724775089</c:v>
                </c:pt>
                <c:pt idx="295">
                  <c:v>0.16608348837503034</c:v>
                </c:pt>
                <c:pt idx="296">
                  <c:v>0.16564665756095576</c:v>
                </c:pt>
                <c:pt idx="297">
                  <c:v>0.16533449769771741</c:v>
                </c:pt>
                <c:pt idx="298">
                  <c:v>0.16514714662632313</c:v>
                </c:pt>
                <c:pt idx="299">
                  <c:v>0.16508468707573204</c:v>
                </c:pt>
              </c:numCache>
            </c:numRef>
          </c:xVal>
          <c:yVal>
            <c:numRef>
              <c:f>XLSTAT_20220714_135000_1_HID!ycircle_05885231</c:f>
              <c:numCache>
                <c:formatCode>General</c:formatCode>
                <c:ptCount val="300"/>
                <c:pt idx="0">
                  <c:v>-0.82035991856793189</c:v>
                </c:pt>
                <c:pt idx="1">
                  <c:v>-0.82630426605167084</c:v>
                </c:pt>
                <c:pt idx="2">
                  <c:v>-0.83224598867890109</c:v>
                </c:pt>
                <c:pt idx="3">
                  <c:v>-0.83818246275217689</c:v>
                </c:pt>
                <c:pt idx="4">
                  <c:v>-0.84411106689166604</c:v>
                </c:pt>
                <c:pt idx="5">
                  <c:v>-0.85002918319267762</c:v>
                </c:pt>
                <c:pt idx="6">
                  <c:v>-0.85593419838165474</c:v>
                </c:pt>
                <c:pt idx="7">
                  <c:v>-0.86182350497012283</c:v>
                </c:pt>
                <c:pt idx="8">
                  <c:v>-0.86769450240608337</c:v>
                </c:pt>
                <c:pt idx="9">
                  <c:v>-0.87354459822234398</c:v>
                </c:pt>
                <c:pt idx="10">
                  <c:v>-0.87937120918127909</c:v>
                </c:pt>
                <c:pt idx="11">
                  <c:v>-0.88517176241551487</c:v>
                </c:pt>
                <c:pt idx="12">
                  <c:v>-0.8909436965640356</c:v>
                </c:pt>
                <c:pt idx="13">
                  <c:v>-0.89668446290320758</c:v>
                </c:pt>
                <c:pt idx="14">
                  <c:v>-0.90239152647222465</c:v>
                </c:pt>
                <c:pt idx="15">
                  <c:v>-0.90806236719247535</c:v>
                </c:pt>
                <c:pt idx="16">
                  <c:v>-0.91369448098033812</c:v>
                </c:pt>
                <c:pt idx="17">
                  <c:v>-0.91928538085291467</c:v>
                </c:pt>
                <c:pt idx="18">
                  <c:v>-0.92483259802621165</c:v>
                </c:pt>
                <c:pt idx="19">
                  <c:v>-0.93033368300528574</c:v>
                </c:pt>
                <c:pt idx="20">
                  <c:v>-0.9357862066658722</c:v>
                </c:pt>
                <c:pt idx="21">
                  <c:v>-0.94118776132701731</c:v>
                </c:pt>
                <c:pt idx="22">
                  <c:v>-0.94653596181424249</c:v>
                </c:pt>
                <c:pt idx="23">
                  <c:v>-0.95182844651277065</c:v>
                </c:pt>
                <c:pt idx="24">
                  <c:v>-0.95706287841034854</c:v>
                </c:pt>
                <c:pt idx="25">
                  <c:v>-0.96223694612920552</c:v>
                </c:pt>
                <c:pt idx="26">
                  <c:v>-0.96734836494669274</c:v>
                </c:pt>
                <c:pt idx="27">
                  <c:v>-0.97239487780415268</c:v>
                </c:pt>
                <c:pt idx="28">
                  <c:v>-0.97737425630357277</c:v>
                </c:pt>
                <c:pt idx="29">
                  <c:v>-0.98228430169158276</c:v>
                </c:pt>
                <c:pt idx="30">
                  <c:v>-0.98712284583036292</c:v>
                </c:pt>
                <c:pt idx="31">
                  <c:v>-0.99188775215503189</c:v>
                </c:pt>
                <c:pt idx="32">
                  <c:v>-0.99657691661709435</c:v>
                </c:pt>
                <c:pt idx="33">
                  <c:v>-1.0011882686135294</c:v>
                </c:pt>
                <c:pt idx="34">
                  <c:v>-1.0057197719011099</c:v>
                </c:pt>
                <c:pt idx="35">
                  <c:v>-1.0101694254955516</c:v>
                </c:pt>
                <c:pt idx="36">
                  <c:v>-1.0145352645550896</c:v>
                </c:pt>
                <c:pt idx="37">
                  <c:v>-1.0188153612480988</c:v>
                </c:pt>
                <c:pt idx="38">
                  <c:v>-1.0230078256043693</c:v>
                </c:pt>
                <c:pt idx="39">
                  <c:v>-1.0271108063496639</c:v>
                </c:pt>
                <c:pt idx="40">
                  <c:v>-1.0311224917231889</c:v>
                </c:pt>
                <c:pt idx="41">
                  <c:v>-1.0350411102776174</c:v>
                </c:pt>
                <c:pt idx="42">
                  <c:v>-1.038864931661309</c:v>
                </c:pt>
                <c:pt idx="43">
                  <c:v>-1.042592267382386</c:v>
                </c:pt>
                <c:pt idx="44">
                  <c:v>-1.0462214715543221</c:v>
                </c:pt>
                <c:pt idx="45">
                  <c:v>-1.049750941622722</c:v>
                </c:pt>
                <c:pt idx="46">
                  <c:v>-1.0531791190729616</c:v>
                </c:pt>
                <c:pt idx="47">
                  <c:v>-1.0565044901183862</c:v>
                </c:pt>
                <c:pt idx="48">
                  <c:v>-1.0597255863687549</c:v>
                </c:pt>
                <c:pt idx="49">
                  <c:v>-1.0628409854786416</c:v>
                </c:pt>
                <c:pt idx="50">
                  <c:v>-1.0658493117755012</c:v>
                </c:pt>
                <c:pt idx="51">
                  <c:v>-1.0687492368671287</c:v>
                </c:pt>
                <c:pt idx="52">
                  <c:v>-1.0715394802282401</c:v>
                </c:pt>
                <c:pt idx="53">
                  <c:v>-1.0742188097659155</c:v>
                </c:pt>
                <c:pt idx="54">
                  <c:v>-1.0767860423636573</c:v>
                </c:pt>
                <c:pt idx="55">
                  <c:v>-1.079240044403821</c:v>
                </c:pt>
                <c:pt idx="56">
                  <c:v>-1.0815797322681886</c:v>
                </c:pt>
                <c:pt idx="57">
                  <c:v>-1.0838040728164642</c:v>
                </c:pt>
                <c:pt idx="58">
                  <c:v>-1.0859120838424789</c:v>
                </c:pt>
                <c:pt idx="59">
                  <c:v>-1.0879028345079074</c:v>
                </c:pt>
                <c:pt idx="60">
                  <c:v>-1.0897754457532969</c:v>
                </c:pt>
                <c:pt idx="61">
                  <c:v>-1.091529090686238</c:v>
                </c:pt>
                <c:pt idx="62">
                  <c:v>-1.0931629949464958</c:v>
                </c:pt>
                <c:pt idx="63">
                  <c:v>-1.0946764370479445</c:v>
                </c:pt>
                <c:pt idx="64">
                  <c:v>-1.0960687486971579</c:v>
                </c:pt>
                <c:pt idx="65">
                  <c:v>-1.0973393150885065</c:v>
                </c:pt>
                <c:pt idx="66">
                  <c:v>-1.0984875751756398</c:v>
                </c:pt>
                <c:pt idx="67">
                  <c:v>-1.0995130219192282</c:v>
                </c:pt>
                <c:pt idx="68">
                  <c:v>-1.1004152025108573</c:v>
                </c:pt>
                <c:pt idx="69">
                  <c:v>-1.1011937185729752</c:v>
                </c:pt>
                <c:pt idx="70">
                  <c:v>-1.1018482263348053</c:v>
                </c:pt>
                <c:pt idx="71">
                  <c:v>-1.1023784367841445</c:v>
                </c:pt>
                <c:pt idx="72">
                  <c:v>-1.1027841157949849</c:v>
                </c:pt>
                <c:pt idx="73">
                  <c:v>-1.1030650842308956</c:v>
                </c:pt>
                <c:pt idx="74">
                  <c:v>-1.1032212180241245</c:v>
                </c:pt>
                <c:pt idx="75">
                  <c:v>-1.1032524482303843</c:v>
                </c:pt>
                <c:pt idx="76">
                  <c:v>-1.103158761059295</c:v>
                </c:pt>
                <c:pt idx="77">
                  <c:v>-1.1029401978804738</c:v>
                </c:pt>
                <c:pt idx="78">
                  <c:v>-1.1025968552052676</c:v>
                </c:pt>
                <c:pt idx="79">
                  <c:v>-1.1021288846441366</c:v>
                </c:pt>
                <c:pt idx="80">
                  <c:v>-1.1015364928397064</c:v>
                </c:pt>
                <c:pt idx="81">
                  <c:v>-1.1008199413755215</c:v>
                </c:pt>
                <c:pt idx="82">
                  <c:v>-1.0999795466605367</c:v>
                </c:pt>
                <c:pt idx="83">
                  <c:v>-1.0990156797893997</c:v>
                </c:pt>
                <c:pt idx="84">
                  <c:v>-1.0979287663785875</c:v>
                </c:pt>
                <c:pt idx="85">
                  <c:v>-1.0967192863784641</c:v>
                </c:pt>
                <c:pt idx="86">
                  <c:v>-1.0953877738613491</c:v>
                </c:pt>
                <c:pt idx="87">
                  <c:v>-1.0939348167856868</c:v>
                </c:pt>
                <c:pt idx="88">
                  <c:v>-1.092361056736419</c:v>
                </c:pt>
                <c:pt idx="89">
                  <c:v>-1.090667188641681</c:v>
                </c:pt>
                <c:pt idx="90">
                  <c:v>-1.0888539604659384</c:v>
                </c:pt>
                <c:pt idx="91">
                  <c:v>-1.0869221728797096</c:v>
                </c:pt>
                <c:pt idx="92">
                  <c:v>-1.0848726789060104</c:v>
                </c:pt>
                <c:pt idx="93">
                  <c:v>-1.0827063835436839</c:v>
                </c:pt>
                <c:pt idx="94">
                  <c:v>-1.0804242433677786</c:v>
                </c:pt>
                <c:pt idx="95">
                  <c:v>-1.078027266107151</c:v>
                </c:pt>
                <c:pt idx="96">
                  <c:v>-1.0755165101994824</c:v>
                </c:pt>
                <c:pt idx="97">
                  <c:v>-1.0728930843239004</c:v>
                </c:pt>
                <c:pt idx="98">
                  <c:v>-1.0701581469114192</c:v>
                </c:pt>
                <c:pt idx="99">
                  <c:v>-1.067312905633409</c:v>
                </c:pt>
                <c:pt idx="100">
                  <c:v>-1.0643586168683206</c:v>
                </c:pt>
                <c:pt idx="101">
                  <c:v>-1.0612965851469067</c:v>
                </c:pt>
                <c:pt idx="102">
                  <c:v>-1.0581281625761756</c:v>
                </c:pt>
                <c:pt idx="103">
                  <c:v>-1.0548547482423394</c:v>
                </c:pt>
                <c:pt idx="104">
                  <c:v>-1.0514777875930181</c:v>
                </c:pt>
                <c:pt idx="105">
                  <c:v>-1.0479987717989689</c:v>
                </c:pt>
                <c:pt idx="106">
                  <c:v>-1.0444192370956282</c:v>
                </c:pt>
                <c:pt idx="107">
                  <c:v>-1.0407407641047528</c:v>
                </c:pt>
                <c:pt idx="108">
                  <c:v>-1.0369649771364624</c:v>
                </c:pt>
                <c:pt idx="109">
                  <c:v>-1.0330935434719895</c:v>
                </c:pt>
                <c:pt idx="110">
                  <c:v>-1.0291281726274548</c:v>
                </c:pt>
                <c:pt idx="111">
                  <c:v>-1.0250706155989937</c:v>
                </c:pt>
                <c:pt idx="112">
                  <c:v>-1.020922664089565</c:v>
                </c:pt>
                <c:pt idx="113">
                  <c:v>-1.0166861497177857</c:v>
                </c:pt>
                <c:pt idx="114">
                  <c:v>-1.0123629432091397</c:v>
                </c:pt>
                <c:pt idx="115">
                  <c:v>-1.0079549535699179</c:v>
                </c:pt>
                <c:pt idx="116">
                  <c:v>-1.0034641272442548</c:v>
                </c:pt>
                <c:pt idx="117">
                  <c:v>-0.99889244725463433</c:v>
                </c:pt>
                <c:pt idx="118">
                  <c:v>-0.99424193232624147</c:v>
                </c:pt>
                <c:pt idx="119">
                  <c:v>-0.98951463599555145</c:v>
                </c:pt>
                <c:pt idx="120">
                  <c:v>-0.98471264570354511</c:v>
                </c:pt>
                <c:pt idx="121">
                  <c:v>-0.97983808187395383</c:v>
                </c:pt>
                <c:pt idx="122">
                  <c:v>-0.97489309697694004</c:v>
                </c:pt>
                <c:pt idx="123">
                  <c:v>-0.96987987457862745</c:v>
                </c:pt>
                <c:pt idx="124">
                  <c:v>-0.96480062837689895</c:v>
                </c:pt>
                <c:pt idx="125">
                  <c:v>-0.95965760122389088</c:v>
                </c:pt>
                <c:pt idx="126">
                  <c:v>-0.95445306413561171</c:v>
                </c:pt>
                <c:pt idx="127">
                  <c:v>-0.94918931528912598</c:v>
                </c:pt>
                <c:pt idx="128">
                  <c:v>-0.94386867900774374</c:v>
                </c:pt>
                <c:pt idx="129">
                  <c:v>-0.93849350473466475</c:v>
                </c:pt>
                <c:pt idx="130">
                  <c:v>-0.93306616599553072</c:v>
                </c:pt>
                <c:pt idx="131">
                  <c:v>-0.92758905935034308</c:v>
                </c:pt>
                <c:pt idx="132">
                  <c:v>-0.92206460333520945</c:v>
                </c:pt>
                <c:pt idx="133">
                  <c:v>-0.91649523739438621</c:v>
                </c:pt>
                <c:pt idx="134">
                  <c:v>-0.91088342080308904</c:v>
                </c:pt>
                <c:pt idx="135">
                  <c:v>-0.90523163158154529</c:v>
                </c:pt>
                <c:pt idx="136">
                  <c:v>-0.89954236540077115</c:v>
                </c:pt>
                <c:pt idx="137">
                  <c:v>-0.89381813448055236</c:v>
                </c:pt>
                <c:pt idx="138">
                  <c:v>-0.88806146648011985</c:v>
                </c:pt>
                <c:pt idx="139">
                  <c:v>-0.88227490338200554</c:v>
                </c:pt>
                <c:pt idx="140">
                  <c:v>-0.8764610003695753</c:v>
                </c:pt>
                <c:pt idx="141">
                  <c:v>-0.87062232469873146</c:v>
                </c:pt>
                <c:pt idx="142">
                  <c:v>-0.86476145456428466</c:v>
                </c:pt>
                <c:pt idx="143">
                  <c:v>-0.85888097796149621</c:v>
                </c:pt>
                <c:pt idx="144">
                  <c:v>-0.85298349154329156</c:v>
                </c:pt>
                <c:pt idx="145">
                  <c:v>-0.84707159947365207</c:v>
                </c:pt>
                <c:pt idx="146">
                  <c:v>-0.84114791227768915</c:v>
                </c:pt>
                <c:pt idx="147">
                  <c:v>-0.83521504568890992</c:v>
                </c:pt>
                <c:pt idx="148">
                  <c:v>-0.82927561949418294</c:v>
                </c:pt>
                <c:pt idx="149">
                  <c:v>-0.8233322563769141</c:v>
                </c:pt>
                <c:pt idx="150">
                  <c:v>-0.81738758075894369</c:v>
                </c:pt>
                <c:pt idx="151">
                  <c:v>-0.81144421764167496</c:v>
                </c:pt>
                <c:pt idx="152">
                  <c:v>-0.80550479144694798</c:v>
                </c:pt>
                <c:pt idx="153">
                  <c:v>-0.79957192485816875</c:v>
                </c:pt>
                <c:pt idx="154">
                  <c:v>-0.79364823766220582</c:v>
                </c:pt>
                <c:pt idx="155">
                  <c:v>-0.78773634559256633</c:v>
                </c:pt>
                <c:pt idx="156">
                  <c:v>-0.78183885917436169</c:v>
                </c:pt>
                <c:pt idx="157">
                  <c:v>-0.77595838257157324</c:v>
                </c:pt>
                <c:pt idx="158">
                  <c:v>-0.77009751243712643</c:v>
                </c:pt>
                <c:pt idx="159">
                  <c:v>-0.76425883676628259</c:v>
                </c:pt>
                <c:pt idx="160">
                  <c:v>-0.75844493375385247</c:v>
                </c:pt>
                <c:pt idx="161">
                  <c:v>-0.75265837065573815</c:v>
                </c:pt>
                <c:pt idx="162">
                  <c:v>-0.74690170265530553</c:v>
                </c:pt>
                <c:pt idx="163">
                  <c:v>-0.74117747173508686</c:v>
                </c:pt>
                <c:pt idx="164">
                  <c:v>-0.73548820555431271</c:v>
                </c:pt>
                <c:pt idx="165">
                  <c:v>-0.72983641633276908</c:v>
                </c:pt>
                <c:pt idx="166">
                  <c:v>-0.72422459974147191</c:v>
                </c:pt>
                <c:pt idx="167">
                  <c:v>-0.71865523380064877</c:v>
                </c:pt>
                <c:pt idx="168">
                  <c:v>-0.71313077778551515</c:v>
                </c:pt>
                <c:pt idx="169">
                  <c:v>-0.7076536711403274</c:v>
                </c:pt>
                <c:pt idx="170">
                  <c:v>-0.70222633240119348</c:v>
                </c:pt>
                <c:pt idx="171">
                  <c:v>-0.6968511581281146</c:v>
                </c:pt>
                <c:pt idx="172">
                  <c:v>-0.69153052184673236</c:v>
                </c:pt>
                <c:pt idx="173">
                  <c:v>-0.68626677300024663</c:v>
                </c:pt>
                <c:pt idx="174">
                  <c:v>-0.68106223591196757</c:v>
                </c:pt>
                <c:pt idx="175">
                  <c:v>-0.67591920875895939</c:v>
                </c:pt>
                <c:pt idx="176">
                  <c:v>-0.67083996255723111</c:v>
                </c:pt>
                <c:pt idx="177">
                  <c:v>-0.66582674015891852</c:v>
                </c:pt>
                <c:pt idx="178">
                  <c:v>-0.66088175526190485</c:v>
                </c:pt>
                <c:pt idx="179">
                  <c:v>-0.65600719143231356</c:v>
                </c:pt>
                <c:pt idx="180">
                  <c:v>-0.65120520114030722</c:v>
                </c:pt>
                <c:pt idx="181">
                  <c:v>-0.64647790480961731</c:v>
                </c:pt>
                <c:pt idx="182">
                  <c:v>-0.64182738988122456</c:v>
                </c:pt>
                <c:pt idx="183">
                  <c:v>-0.63725570989160407</c:v>
                </c:pt>
                <c:pt idx="184">
                  <c:v>-0.63276488356594107</c:v>
                </c:pt>
                <c:pt idx="185">
                  <c:v>-0.62835689392671923</c:v>
                </c:pt>
                <c:pt idx="186">
                  <c:v>-0.62403368741807319</c:v>
                </c:pt>
                <c:pt idx="187">
                  <c:v>-0.619797173046294</c:v>
                </c:pt>
                <c:pt idx="188">
                  <c:v>-0.61564922153686541</c:v>
                </c:pt>
                <c:pt idx="189">
                  <c:v>-0.6115916645084043</c:v>
                </c:pt>
                <c:pt idx="190">
                  <c:v>-0.60762629366386978</c:v>
                </c:pt>
                <c:pt idx="191">
                  <c:v>-0.60375485999939693</c:v>
                </c:pt>
                <c:pt idx="192">
                  <c:v>-0.59997907303110665</c:v>
                </c:pt>
                <c:pt idx="193">
                  <c:v>-0.59630060004023133</c:v>
                </c:pt>
                <c:pt idx="194">
                  <c:v>-0.59272106533689062</c:v>
                </c:pt>
                <c:pt idx="195">
                  <c:v>-0.58924204954284143</c:v>
                </c:pt>
                <c:pt idx="196">
                  <c:v>-0.58586508889352018</c:v>
                </c:pt>
                <c:pt idx="197">
                  <c:v>-0.5825916745596843</c:v>
                </c:pt>
                <c:pt idx="198">
                  <c:v>-0.57942325198895317</c:v>
                </c:pt>
                <c:pt idx="199">
                  <c:v>-0.57636122026753922</c:v>
                </c:pt>
                <c:pt idx="200">
                  <c:v>-0.57340693150245114</c:v>
                </c:pt>
                <c:pt idx="201">
                  <c:v>-0.57056169022444081</c:v>
                </c:pt>
                <c:pt idx="202">
                  <c:v>-0.56782675281195982</c:v>
                </c:pt>
                <c:pt idx="203">
                  <c:v>-0.56520332693637787</c:v>
                </c:pt>
                <c:pt idx="204">
                  <c:v>-0.56269257102870907</c:v>
                </c:pt>
                <c:pt idx="205">
                  <c:v>-0.5602955937680818</c:v>
                </c:pt>
                <c:pt idx="206">
                  <c:v>-0.55801345359217658</c:v>
                </c:pt>
                <c:pt idx="207">
                  <c:v>-0.55584715822985031</c:v>
                </c:pt>
                <c:pt idx="208">
                  <c:v>-0.55379766425615107</c:v>
                </c:pt>
                <c:pt idx="209">
                  <c:v>-0.55186587666992226</c:v>
                </c:pt>
                <c:pt idx="210">
                  <c:v>-0.55005264849417979</c:v>
                </c:pt>
                <c:pt idx="211">
                  <c:v>-0.54835878039944164</c:v>
                </c:pt>
                <c:pt idx="212">
                  <c:v>-0.54678502035017418</c:v>
                </c:pt>
                <c:pt idx="213">
                  <c:v>-0.54533206327451189</c:v>
                </c:pt>
                <c:pt idx="214">
                  <c:v>-0.54400055075739717</c:v>
                </c:pt>
                <c:pt idx="215">
                  <c:v>-0.54279107075727373</c:v>
                </c:pt>
                <c:pt idx="216">
                  <c:v>-0.54170415734646149</c:v>
                </c:pt>
                <c:pt idx="217">
                  <c:v>-0.54074029047532479</c:v>
                </c:pt>
                <c:pt idx="218">
                  <c:v>-0.53989989576034003</c:v>
                </c:pt>
                <c:pt idx="219">
                  <c:v>-0.53918334429615511</c:v>
                </c:pt>
                <c:pt idx="220">
                  <c:v>-0.53859095249172495</c:v>
                </c:pt>
                <c:pt idx="221">
                  <c:v>-0.53812298193059405</c:v>
                </c:pt>
                <c:pt idx="222">
                  <c:v>-0.53777963925538796</c:v>
                </c:pt>
                <c:pt idx="223">
                  <c:v>-0.53756107607656689</c:v>
                </c:pt>
                <c:pt idx="224">
                  <c:v>-0.53746738890547752</c:v>
                </c:pt>
                <c:pt idx="225">
                  <c:v>-0.53749861911173746</c:v>
                </c:pt>
                <c:pt idx="226">
                  <c:v>-0.53765475290496667</c:v>
                </c:pt>
                <c:pt idx="227">
                  <c:v>-0.5379357213408773</c:v>
                </c:pt>
                <c:pt idx="228">
                  <c:v>-0.53834140035171774</c:v>
                </c:pt>
                <c:pt idx="229">
                  <c:v>-0.53887161080105717</c:v>
                </c:pt>
                <c:pt idx="230">
                  <c:v>-0.53952611856288724</c:v>
                </c:pt>
                <c:pt idx="231">
                  <c:v>-0.54030463462500533</c:v>
                </c:pt>
                <c:pt idx="232">
                  <c:v>-0.5412068152166345</c:v>
                </c:pt>
                <c:pt idx="233">
                  <c:v>-0.54223226196022312</c:v>
                </c:pt>
                <c:pt idx="234">
                  <c:v>-0.54338052204735643</c:v>
                </c:pt>
                <c:pt idx="235">
                  <c:v>-0.54465108843870502</c:v>
                </c:pt>
                <c:pt idx="236">
                  <c:v>-0.54604340008791841</c:v>
                </c:pt>
                <c:pt idx="237">
                  <c:v>-0.5475568421893674</c:v>
                </c:pt>
                <c:pt idx="238">
                  <c:v>-0.54919074644962507</c:v>
                </c:pt>
                <c:pt idx="239">
                  <c:v>-0.55094439138256635</c:v>
                </c:pt>
                <c:pt idx="240">
                  <c:v>-0.55281700262795619</c:v>
                </c:pt>
                <c:pt idx="241">
                  <c:v>-0.55480775329338439</c:v>
                </c:pt>
                <c:pt idx="242">
                  <c:v>-0.55691576431939938</c:v>
                </c:pt>
                <c:pt idx="243">
                  <c:v>-0.55914010486767496</c:v>
                </c:pt>
                <c:pt idx="244">
                  <c:v>-0.56147979273204252</c:v>
                </c:pt>
                <c:pt idx="245">
                  <c:v>-0.56393379477220629</c:v>
                </c:pt>
                <c:pt idx="246">
                  <c:v>-0.56650102736994823</c:v>
                </c:pt>
                <c:pt idx="247">
                  <c:v>-0.5691803569076237</c:v>
                </c:pt>
                <c:pt idx="248">
                  <c:v>-0.57197060026873514</c:v>
                </c:pt>
                <c:pt idx="249">
                  <c:v>-0.57487052536036287</c:v>
                </c:pt>
                <c:pt idx="250">
                  <c:v>-0.57787885165722241</c:v>
                </c:pt>
                <c:pt idx="251">
                  <c:v>-0.5809942507671092</c:v>
                </c:pt>
                <c:pt idx="252">
                  <c:v>-0.58421534701747824</c:v>
                </c:pt>
                <c:pt idx="253">
                  <c:v>-0.58754071806290287</c:v>
                </c:pt>
                <c:pt idx="254">
                  <c:v>-0.59096889551314258</c:v>
                </c:pt>
                <c:pt idx="255">
                  <c:v>-0.59449836558154234</c:v>
                </c:pt>
                <c:pt idx="256">
                  <c:v>-0.59812756975347869</c:v>
                </c:pt>
                <c:pt idx="257">
                  <c:v>-0.60185490547455556</c:v>
                </c:pt>
                <c:pt idx="258">
                  <c:v>-0.60567872685824731</c:v>
                </c:pt>
                <c:pt idx="259">
                  <c:v>-0.60959734541267574</c:v>
                </c:pt>
                <c:pt idx="260">
                  <c:v>-0.61360903078620099</c:v>
                </c:pt>
                <c:pt idx="261">
                  <c:v>-0.61771201153149558</c:v>
                </c:pt>
                <c:pt idx="262">
                  <c:v>-0.62190447588776609</c:v>
                </c:pt>
                <c:pt idx="263">
                  <c:v>-0.62618457258077542</c:v>
                </c:pt>
                <c:pt idx="264">
                  <c:v>-0.63055041164031356</c:v>
                </c:pt>
                <c:pt idx="265">
                  <c:v>-0.63500006523475516</c:v>
                </c:pt>
                <c:pt idx="266">
                  <c:v>-0.63953156852233595</c:v>
                </c:pt>
                <c:pt idx="267">
                  <c:v>-0.64414292051877098</c:v>
                </c:pt>
                <c:pt idx="268">
                  <c:v>-0.64883208498083356</c:v>
                </c:pt>
                <c:pt idx="269">
                  <c:v>-0.65359699130550253</c:v>
                </c:pt>
                <c:pt idx="270">
                  <c:v>-0.65843553544428268</c:v>
                </c:pt>
                <c:pt idx="271">
                  <c:v>-0.66334558083229256</c:v>
                </c:pt>
                <c:pt idx="272">
                  <c:v>-0.66832495933171265</c:v>
                </c:pt>
                <c:pt idx="273">
                  <c:v>-0.6733714721891727</c:v>
                </c:pt>
                <c:pt idx="274">
                  <c:v>-0.67848289100665993</c:v>
                </c:pt>
                <c:pt idx="275">
                  <c:v>-0.68365695872551691</c:v>
                </c:pt>
                <c:pt idx="276">
                  <c:v>-0.6888913906230949</c:v>
                </c:pt>
                <c:pt idx="277">
                  <c:v>-0.69418387532162318</c:v>
                </c:pt>
                <c:pt idx="278">
                  <c:v>-0.69953207580884846</c:v>
                </c:pt>
                <c:pt idx="279">
                  <c:v>-0.70493363046999358</c:v>
                </c:pt>
                <c:pt idx="280">
                  <c:v>-0.71038615413058004</c:v>
                </c:pt>
                <c:pt idx="281">
                  <c:v>-0.71588723910965424</c:v>
                </c:pt>
                <c:pt idx="282">
                  <c:v>-0.72143445628295122</c:v>
                </c:pt>
                <c:pt idx="283">
                  <c:v>-0.72702535615552788</c:v>
                </c:pt>
                <c:pt idx="284">
                  <c:v>-0.73265746994339065</c:v>
                </c:pt>
                <c:pt idx="285">
                  <c:v>-0.73832831066364124</c:v>
                </c:pt>
                <c:pt idx="286">
                  <c:v>-0.74403537423265842</c:v>
                </c:pt>
                <c:pt idx="287">
                  <c:v>-0.74977614057183051</c:v>
                </c:pt>
                <c:pt idx="288">
                  <c:v>-0.75554807472035113</c:v>
                </c:pt>
                <c:pt idx="289">
                  <c:v>-0.76134862795458702</c:v>
                </c:pt>
                <c:pt idx="290">
                  <c:v>-0.76717523891352202</c:v>
                </c:pt>
                <c:pt idx="291">
                  <c:v>-0.77302533472978263</c:v>
                </c:pt>
                <c:pt idx="292">
                  <c:v>-0.77889633216574328</c:v>
                </c:pt>
                <c:pt idx="293">
                  <c:v>-0.78478563875421159</c:v>
                </c:pt>
                <c:pt idx="294">
                  <c:v>-0.7906906539431886</c:v>
                </c:pt>
                <c:pt idx="295">
                  <c:v>-0.79660877024420018</c:v>
                </c:pt>
                <c:pt idx="296">
                  <c:v>-0.80253737438368933</c:v>
                </c:pt>
                <c:pt idx="297">
                  <c:v>-0.80847384845696513</c:v>
                </c:pt>
                <c:pt idx="298">
                  <c:v>-0.81441557108419549</c:v>
                </c:pt>
                <c:pt idx="299">
                  <c:v>-0.82035991856793411</c:v>
                </c:pt>
              </c:numCache>
            </c:numRef>
          </c:yVal>
          <c:smooth val="0"/>
          <c:extLst>
            <c:ext xmlns:c16="http://schemas.microsoft.com/office/drawing/2014/chart" uri="{C3380CC4-5D6E-409C-BE32-E72D297353CC}">
              <c16:uniqueId val="{0000000B-EBBC-4DB5-AFEE-F36540C9683D}"/>
            </c:ext>
          </c:extLst>
        </c:ser>
        <c:ser>
          <c:idx val="8"/>
          <c:order val="8"/>
          <c:tx>
            <c:v>Olama-Etudi (Obs)</c:v>
          </c:tx>
          <c:spPr>
            <a:ln w="19050">
              <a:noFill/>
            </a:ln>
            <a:effectLst/>
          </c:spPr>
          <c:marker>
            <c:symbol val="diamond"/>
            <c:size val="3"/>
            <c:spPr>
              <a:solidFill>
                <a:srgbClr val="B79762"/>
              </a:solidFill>
              <a:ln>
                <a:solidFill>
                  <a:srgbClr val="B79762"/>
                </a:solidFill>
                <a:prstDash val="solid"/>
              </a:ln>
            </c:spPr>
          </c:marker>
          <c:dLbls>
            <c:dLbl>
              <c:idx val="0"/>
              <c:tx>
                <c:rich>
                  <a:bodyPr/>
                  <a:lstStyle/>
                  <a:p>
                    <a:r>
                      <a:rPr lang="en-US"/>
                      <a:t>Olama-Etudi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BBC-4DB5-AFEE-F36540C9683D}"/>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XLSTAT_20220714_135000_1_HID2!$A$5</c:f>
              <c:numCache>
                <c:formatCode>General</c:formatCode>
                <c:ptCount val="1"/>
                <c:pt idx="0">
                  <c:v>-0.53899997413237666</c:v>
                </c:pt>
              </c:numCache>
            </c:numRef>
          </c:xVal>
          <c:yVal>
            <c:numRef>
              <c:f>XLSTAT_20220714_135000_1_HID2!$B$5</c:f>
              <c:numCache>
                <c:formatCode>General</c:formatCode>
                <c:ptCount val="1"/>
                <c:pt idx="0">
                  <c:v>-1.664476253280156</c:v>
                </c:pt>
              </c:numCache>
            </c:numRef>
          </c:yVal>
          <c:smooth val="0"/>
          <c:extLst>
            <c:ext xmlns:c16="http://schemas.microsoft.com/office/drawing/2014/chart" uri="{C3380CC4-5D6E-409C-BE32-E72D297353CC}">
              <c16:uniqueId val="{0000000C-EBBC-4DB5-AFEE-F36540C9683D}"/>
            </c:ext>
          </c:extLst>
        </c:ser>
        <c:ser>
          <c:idx val="9"/>
          <c:order val="9"/>
          <c:spPr>
            <a:ln w="3175">
              <a:solidFill>
                <a:srgbClr val="B79762"/>
              </a:solidFill>
              <a:prstDash val="solid"/>
            </a:ln>
          </c:spPr>
          <c:marker>
            <c:symbol val="none"/>
          </c:marker>
          <c:xVal>
            <c:numRef>
              <c:f>XLSTAT_20220714_135000_1_HID!xcircle_44093501</c:f>
              <c:numCache>
                <c:formatCode>General</c:formatCode>
                <c:ptCount val="300"/>
                <c:pt idx="0">
                  <c:v>-0.89101989753729494</c:v>
                </c:pt>
                <c:pt idx="1">
                  <c:v>-0.89094217649308982</c:v>
                </c:pt>
                <c:pt idx="2">
                  <c:v>-0.89070904767989956</c:v>
                </c:pt>
                <c:pt idx="3">
                  <c:v>-0.89032061404084528</c:v>
                </c:pt>
                <c:pt idx="4">
                  <c:v>-0.889777047097287</c:v>
                </c:pt>
                <c:pt idx="5">
                  <c:v>-0.88907858687308505</c:v>
                </c:pt>
                <c:pt idx="6">
                  <c:v>-0.88822554178861202</c:v>
                </c:pt>
                <c:pt idx="7">
                  <c:v>-0.88721828852456319</c:v>
                </c:pt>
                <c:pt idx="8">
                  <c:v>-0.88605727185562422</c:v>
                </c:pt>
                <c:pt idx="9">
                  <c:v>-0.88474300445407239</c:v>
                </c:pt>
                <c:pt idx="10">
                  <c:v>-0.88327606666339409</c:v>
                </c:pt>
                <c:pt idx="11">
                  <c:v>-0.88165710624202176</c:v>
                </c:pt>
                <c:pt idx="12">
                  <c:v>-0.87988683807730161</c:v>
                </c:pt>
                <c:pt idx="13">
                  <c:v>-0.87796604386982047</c:v>
                </c:pt>
                <c:pt idx="14">
                  <c:v>-0.87589557178822741</c:v>
                </c:pt>
                <c:pt idx="15">
                  <c:v>-0.87367633609470785</c:v>
                </c:pt>
                <c:pt idx="16">
                  <c:v>-0.87130931674126977</c:v>
                </c:pt>
                <c:pt idx="17">
                  <c:v>-0.86879555893702554</c:v>
                </c:pt>
                <c:pt idx="18">
                  <c:v>-0.8661361726866561</c:v>
                </c:pt>
                <c:pt idx="19">
                  <c:v>-0.86333233230026496</c:v>
                </c:pt>
                <c:pt idx="20">
                  <c:v>-0.86038527587483549</c:v>
                </c:pt>
                <c:pt idx="21">
                  <c:v>-0.85729630474752205</c:v>
                </c:pt>
                <c:pt idx="22">
                  <c:v>-0.85406678292101645</c:v>
                </c:pt>
                <c:pt idx="23">
                  <c:v>-0.85069813646124248</c:v>
                </c:pt>
                <c:pt idx="24">
                  <c:v>-0.84719185286764542</c:v>
                </c:pt>
                <c:pt idx="25">
                  <c:v>-0.84354948041635436</c:v>
                </c:pt>
                <c:pt idx="26">
                  <c:v>-0.83977262747650683</c:v>
                </c:pt>
                <c:pt idx="27">
                  <c:v>-0.83586296180003838</c:v>
                </c:pt>
                <c:pt idx="28">
                  <c:v>-0.8318222097852499</c:v>
                </c:pt>
                <c:pt idx="29">
                  <c:v>-0.82765215571447981</c:v>
                </c:pt>
                <c:pt idx="30">
                  <c:v>-0.82335464096621336</c:v>
                </c:pt>
                <c:pt idx="31">
                  <c:v>-0.81893156320198379</c:v>
                </c:pt>
                <c:pt idx="32">
                  <c:v>-0.81438487552841698</c:v>
                </c:pt>
                <c:pt idx="33">
                  <c:v>-0.80971658563479498</c:v>
                </c:pt>
                <c:pt idx="34">
                  <c:v>-0.80492875490651739</c:v>
                </c:pt>
                <c:pt idx="35">
                  <c:v>-0.80002349751485058</c:v>
                </c:pt>
                <c:pt idx="36">
                  <c:v>-0.79500297948337018</c:v>
                </c:pt>
                <c:pt idx="37">
                  <c:v>-0.78986941773150532</c:v>
                </c:pt>
                <c:pt idx="38">
                  <c:v>-0.78462507909561041</c:v>
                </c:pt>
                <c:pt idx="39">
                  <c:v>-0.77927227932799248</c:v>
                </c:pt>
                <c:pt idx="40">
                  <c:v>-0.7738133820743418</c:v>
                </c:pt>
                <c:pt idx="41">
                  <c:v>-0.76825079783001105</c:v>
                </c:pt>
                <c:pt idx="42">
                  <c:v>-0.76258698287560966</c:v>
                </c:pt>
                <c:pt idx="43">
                  <c:v>-0.75682443819237832</c:v>
                </c:pt>
                <c:pt idx="44">
                  <c:v>-0.75096570835782717</c:v>
                </c:pt>
                <c:pt idx="45">
                  <c:v>-0.74501338042212095</c:v>
                </c:pt>
                <c:pt idx="46">
                  <c:v>-0.7389700827657113</c:v>
                </c:pt>
                <c:pt idx="47">
                  <c:v>-0.73283848393871742</c:v>
                </c:pt>
                <c:pt idx="48">
                  <c:v>-0.72662129148256993</c:v>
                </c:pt>
                <c:pt idx="49">
                  <c:v>-0.7203212507344362</c:v>
                </c:pt>
                <c:pt idx="50">
                  <c:v>-0.71394114361495731</c:v>
                </c:pt>
                <c:pt idx="51">
                  <c:v>-0.70748378739982976</c:v>
                </c:pt>
                <c:pt idx="52">
                  <c:v>-0.70095203347577628</c:v>
                </c:pt>
                <c:pt idx="53">
                  <c:v>-0.69434876608145335</c:v>
                </c:pt>
                <c:pt idx="54">
                  <c:v>-0.68767690103385282</c:v>
                </c:pt>
                <c:pt idx="55">
                  <c:v>-0.68093938444075874</c:v>
                </c:pt>
                <c:pt idx="56">
                  <c:v>-0.67413919139983003</c:v>
                </c:pt>
                <c:pt idx="57">
                  <c:v>-0.66727932468488027</c:v>
                </c:pt>
                <c:pt idx="58">
                  <c:v>-0.66036281341993752</c:v>
                </c:pt>
                <c:pt idx="59">
                  <c:v>-0.65339271174166891</c:v>
                </c:pt>
                <c:pt idx="60">
                  <c:v>-0.64637209745075896</c:v>
                </c:pt>
                <c:pt idx="61">
                  <c:v>-0.63930407065284034</c:v>
                </c:pt>
                <c:pt idx="62">
                  <c:v>-0.6321917523895737</c:v>
                </c:pt>
                <c:pt idx="63">
                  <c:v>-0.62503828326048438</c:v>
                </c:pt>
                <c:pt idx="64">
                  <c:v>-0.61784682203616137</c:v>
                </c:pt>
                <c:pt idx="65">
                  <c:v>-0.61062054426343337</c:v>
                </c:pt>
                <c:pt idx="66">
                  <c:v>-0.60336264086313685</c:v>
                </c:pt>
                <c:pt idx="67">
                  <c:v>-0.59607631672109507</c:v>
                </c:pt>
                <c:pt idx="68">
                  <c:v>-0.58876478927293086</c:v>
                </c:pt>
                <c:pt idx="69">
                  <c:v>-0.58143128708333713</c:v>
                </c:pt>
                <c:pt idx="70">
                  <c:v>-0.57407904842043456</c:v>
                </c:pt>
                <c:pt idx="71">
                  <c:v>-0.56671131982584255</c:v>
                </c:pt>
                <c:pt idx="72">
                  <c:v>-0.55933135468109851</c:v>
                </c:pt>
                <c:pt idx="73">
                  <c:v>-0.55194241177105596</c:v>
                </c:pt>
                <c:pt idx="74">
                  <c:v>-0.54454775384489662</c:v>
                </c:pt>
                <c:pt idx="75">
                  <c:v>-0.53715064617539265</c:v>
                </c:pt>
                <c:pt idx="76">
                  <c:v>-0.52975435511705382</c:v>
                </c:pt>
                <c:pt idx="77">
                  <c:v>-0.52236214666379721</c:v>
                </c:pt>
                <c:pt idx="78">
                  <c:v>-0.51497728500677686</c:v>
                </c:pt>
                <c:pt idx="79">
                  <c:v>-0.50760303109300808</c:v>
                </c:pt>
                <c:pt idx="80">
                  <c:v>-0.50024264118542539</c:v>
                </c:pt>
                <c:pt idx="81">
                  <c:v>-0.49289936542500867</c:v>
                </c:pt>
                <c:pt idx="82">
                  <c:v>-0.48557644639561209</c:v>
                </c:pt>
                <c:pt idx="83">
                  <c:v>-0.47827711769213033</c:v>
                </c:pt>
                <c:pt idx="84">
                  <c:v>-0.47100460249263432</c:v>
                </c:pt>
                <c:pt idx="85">
                  <c:v>-0.46376211213510665</c:v>
                </c:pt>
                <c:pt idx="86">
                  <c:v>-0.45655284469940471</c:v>
                </c:pt>
                <c:pt idx="87">
                  <c:v>-0.44937998359507891</c:v>
                </c:pt>
                <c:pt idx="88">
                  <c:v>-0.44224669615566869</c:v>
                </c:pt>
                <c:pt idx="89">
                  <c:v>-0.43515613224009708</c:v>
                </c:pt>
                <c:pt idx="90">
                  <c:v>-0.42811142284178161</c:v>
                </c:pt>
                <c:pt idx="91">
                  <c:v>-0.42111567870607591</c:v>
                </c:pt>
                <c:pt idx="92">
                  <c:v>-0.41417198895665208</c:v>
                </c:pt>
                <c:pt idx="93">
                  <c:v>-0.40728341973143067</c:v>
                </c:pt>
                <c:pt idx="94">
                  <c:v>-0.40045301282866042</c:v>
                </c:pt>
                <c:pt idx="95">
                  <c:v>-0.39368378436374563</c:v>
                </c:pt>
                <c:pt idx="96">
                  <c:v>-0.38697872343741513</c:v>
                </c:pt>
                <c:pt idx="97">
                  <c:v>-0.38034079081581851</c:v>
                </c:pt>
                <c:pt idx="98">
                  <c:v>-0.37377291762313619</c:v>
                </c:pt>
                <c:pt idx="99">
                  <c:v>-0.36727800404727684</c:v>
                </c:pt>
                <c:pt idx="100">
                  <c:v>-0.36085891805923631</c:v>
                </c:pt>
                <c:pt idx="101">
                  <c:v>-0.35451849414668229</c:v>
                </c:pt>
                <c:pt idx="102">
                  <c:v>-0.3482595320623243</c:v>
                </c:pt>
                <c:pt idx="103">
                  <c:v>-0.34208479558762184</c:v>
                </c:pt>
                <c:pt idx="104">
                  <c:v>-0.33599701131237625</c:v>
                </c:pt>
                <c:pt idx="105">
                  <c:v>-0.32999886743074525</c:v>
                </c:pt>
                <c:pt idx="106">
                  <c:v>-0.32409301255421247</c:v>
                </c:pt>
                <c:pt idx="107">
                  <c:v>-0.31828205454203473</c:v>
                </c:pt>
                <c:pt idx="108">
                  <c:v>-0.31256855934968497</c:v>
                </c:pt>
                <c:pt idx="109">
                  <c:v>-0.3069550498957988</c:v>
                </c:pt>
                <c:pt idx="110">
                  <c:v>-0.30144400494812423</c:v>
                </c:pt>
                <c:pt idx="111">
                  <c:v>-0.29603785802896798</c:v>
                </c:pt>
                <c:pt idx="112">
                  <c:v>-0.29073899634062017</c:v>
                </c:pt>
                <c:pt idx="113">
                  <c:v>-0.28554975971123348</c:v>
                </c:pt>
                <c:pt idx="114">
                  <c:v>-0.28047243956162038</c:v>
                </c:pt>
                <c:pt idx="115">
                  <c:v>-0.27550927789342666</c:v>
                </c:pt>
                <c:pt idx="116">
                  <c:v>-0.2706624662991261</c:v>
                </c:pt>
                <c:pt idx="117">
                  <c:v>-0.26593414499427559</c:v>
                </c:pt>
                <c:pt idx="118">
                  <c:v>-0.26132640187245559</c:v>
                </c:pt>
                <c:pt idx="119">
                  <c:v>-0.25684127158331554</c:v>
                </c:pt>
                <c:pt idx="120">
                  <c:v>-0.2524807346341294</c:v>
                </c:pt>
                <c:pt idx="121">
                  <c:v>-0.24824671651526004</c:v>
                </c:pt>
                <c:pt idx="122">
                  <c:v>-0.24414108684991598</c:v>
                </c:pt>
                <c:pt idx="123">
                  <c:v>-0.24016565856857941</c:v>
                </c:pt>
                <c:pt idx="124">
                  <c:v>-0.23632218710846642</c:v>
                </c:pt>
                <c:pt idx="125">
                  <c:v>-0.23261236963837573</c:v>
                </c:pt>
                <c:pt idx="126">
                  <c:v>-0.22903784430926649</c:v>
                </c:pt>
                <c:pt idx="127">
                  <c:v>-0.22560018953089706</c:v>
                </c:pt>
                <c:pt idx="128">
                  <c:v>-0.22230092327484358</c:v>
                </c:pt>
                <c:pt idx="129">
                  <c:v>-0.2191415024042066</c:v>
                </c:pt>
                <c:pt idx="130">
                  <c:v>-0.21612332203030132</c:v>
                </c:pt>
                <c:pt idx="131">
                  <c:v>-0.21324771489661554</c:v>
                </c:pt>
                <c:pt idx="132">
                  <c:v>-0.21051595079030788</c:v>
                </c:pt>
                <c:pt idx="133">
                  <c:v>-0.20792923598150542</c:v>
                </c:pt>
                <c:pt idx="134">
                  <c:v>-0.20548871269064872</c:v>
                </c:pt>
                <c:pt idx="135">
                  <c:v>-0.20319545858411941</c:v>
                </c:pt>
                <c:pt idx="136">
                  <c:v>-0.20105048629837335</c:v>
                </c:pt>
                <c:pt idx="137">
                  <c:v>-0.1990547429927883</c:v>
                </c:pt>
                <c:pt idx="138">
                  <c:v>-0.19720910993142571</c:v>
                </c:pt>
                <c:pt idx="139">
                  <c:v>-0.19551440209388865</c:v>
                </c:pt>
                <c:pt idx="140">
                  <c:v>-0.19397136781545032</c:v>
                </c:pt>
                <c:pt idx="141">
                  <c:v>-0.19258068845660981</c:v>
                </c:pt>
                <c:pt idx="142">
                  <c:v>-0.19134297810222278</c:v>
                </c:pt>
                <c:pt idx="143">
                  <c:v>-0.19025878329033874</c:v>
                </c:pt>
                <c:pt idx="144">
                  <c:v>-0.18932858277086539</c:v>
                </c:pt>
                <c:pt idx="145">
                  <c:v>-0.1885527872941658</c:v>
                </c:pt>
                <c:pt idx="146">
                  <c:v>-0.187931739429683</c:v>
                </c:pt>
                <c:pt idx="147">
                  <c:v>-0.18746571341467072</c:v>
                </c:pt>
                <c:pt idx="148">
                  <c:v>-0.187154915033098</c:v>
                </c:pt>
                <c:pt idx="149">
                  <c:v>-0.18699948152478085</c:v>
                </c:pt>
                <c:pt idx="150">
                  <c:v>-0.18699948152478091</c:v>
                </c:pt>
                <c:pt idx="151">
                  <c:v>-0.18715491503309817</c:v>
                </c:pt>
                <c:pt idx="152">
                  <c:v>-0.187465713414671</c:v>
                </c:pt>
                <c:pt idx="153">
                  <c:v>-0.18793173942968339</c:v>
                </c:pt>
                <c:pt idx="154">
                  <c:v>-0.18855278729416625</c:v>
                </c:pt>
                <c:pt idx="155">
                  <c:v>-0.18932858277086601</c:v>
                </c:pt>
                <c:pt idx="156">
                  <c:v>-0.19025878329033946</c:v>
                </c:pt>
                <c:pt idx="157">
                  <c:v>-0.19134297810222362</c:v>
                </c:pt>
                <c:pt idx="158">
                  <c:v>-0.19258068845661075</c:v>
                </c:pt>
                <c:pt idx="159">
                  <c:v>-0.19397136781545132</c:v>
                </c:pt>
                <c:pt idx="160">
                  <c:v>-0.19551440209388982</c:v>
                </c:pt>
                <c:pt idx="161">
                  <c:v>-0.19720910993142693</c:v>
                </c:pt>
                <c:pt idx="162">
                  <c:v>-0.19905474299278969</c:v>
                </c:pt>
                <c:pt idx="163">
                  <c:v>-0.2010504862983748</c:v>
                </c:pt>
                <c:pt idx="164">
                  <c:v>-0.20319545858412097</c:v>
                </c:pt>
                <c:pt idx="165">
                  <c:v>-0.20548871269065033</c:v>
                </c:pt>
                <c:pt idx="166">
                  <c:v>-0.2079292359815072</c:v>
                </c:pt>
                <c:pt idx="167">
                  <c:v>-0.21051595079030977</c:v>
                </c:pt>
                <c:pt idx="168">
                  <c:v>-0.21324771489661754</c:v>
                </c:pt>
                <c:pt idx="169">
                  <c:v>-0.21612332203030338</c:v>
                </c:pt>
                <c:pt idx="170">
                  <c:v>-0.21914150240420877</c:v>
                </c:pt>
                <c:pt idx="171">
                  <c:v>-0.2223009232748458</c:v>
                </c:pt>
                <c:pt idx="172">
                  <c:v>-0.22560018953089939</c:v>
                </c:pt>
                <c:pt idx="173">
                  <c:v>-0.22903784430926899</c:v>
                </c:pt>
                <c:pt idx="174">
                  <c:v>-0.23261236963837828</c:v>
                </c:pt>
                <c:pt idx="175">
                  <c:v>-0.23632218710846908</c:v>
                </c:pt>
                <c:pt idx="176">
                  <c:v>-0.24016565856858213</c:v>
                </c:pt>
                <c:pt idx="177">
                  <c:v>-0.24414108684991881</c:v>
                </c:pt>
                <c:pt idx="178">
                  <c:v>-0.24824671651526287</c:v>
                </c:pt>
                <c:pt idx="179">
                  <c:v>-0.25248073463413245</c:v>
                </c:pt>
                <c:pt idx="180">
                  <c:v>-0.25684127158331865</c:v>
                </c:pt>
                <c:pt idx="181">
                  <c:v>-0.26132640187245881</c:v>
                </c:pt>
                <c:pt idx="182">
                  <c:v>-0.26593414499427886</c:v>
                </c:pt>
                <c:pt idx="183">
                  <c:v>-0.27066246629912943</c:v>
                </c:pt>
                <c:pt idx="184">
                  <c:v>-0.27550927789343005</c:v>
                </c:pt>
                <c:pt idx="185">
                  <c:v>-0.28047243956162388</c:v>
                </c:pt>
                <c:pt idx="186">
                  <c:v>-0.28554975971123708</c:v>
                </c:pt>
                <c:pt idx="187">
                  <c:v>-0.29073899634062383</c:v>
                </c:pt>
                <c:pt idx="188">
                  <c:v>-0.29603785802897165</c:v>
                </c:pt>
                <c:pt idx="189">
                  <c:v>-0.30144400494812806</c:v>
                </c:pt>
                <c:pt idx="190">
                  <c:v>-0.30695504989580269</c:v>
                </c:pt>
                <c:pt idx="191">
                  <c:v>-0.31256855934968886</c:v>
                </c:pt>
                <c:pt idx="192">
                  <c:v>-0.31828205454203867</c:v>
                </c:pt>
                <c:pt idx="193">
                  <c:v>-0.32409301255421652</c:v>
                </c:pt>
                <c:pt idx="194">
                  <c:v>-0.32999886743074941</c:v>
                </c:pt>
                <c:pt idx="195">
                  <c:v>-0.33599701131238047</c:v>
                </c:pt>
                <c:pt idx="196">
                  <c:v>-0.34208479558762611</c:v>
                </c:pt>
                <c:pt idx="197">
                  <c:v>-0.34825953206232863</c:v>
                </c:pt>
                <c:pt idx="198">
                  <c:v>-0.35451849414668668</c:v>
                </c:pt>
                <c:pt idx="199">
                  <c:v>-0.36085891805924075</c:v>
                </c:pt>
                <c:pt idx="200">
                  <c:v>-0.36727800404728134</c:v>
                </c:pt>
                <c:pt idx="201">
                  <c:v>-0.37377291762314074</c:v>
                </c:pt>
                <c:pt idx="202">
                  <c:v>-0.38034079081582306</c:v>
                </c:pt>
                <c:pt idx="203">
                  <c:v>-0.38697872343741979</c:v>
                </c:pt>
                <c:pt idx="204">
                  <c:v>-0.3936837843637504</c:v>
                </c:pt>
                <c:pt idx="205">
                  <c:v>-0.40045301282866519</c:v>
                </c:pt>
                <c:pt idx="206">
                  <c:v>-0.40728341973143556</c:v>
                </c:pt>
                <c:pt idx="207">
                  <c:v>-0.41417198895665702</c:v>
                </c:pt>
                <c:pt idx="208">
                  <c:v>-0.42111567870608085</c:v>
                </c:pt>
                <c:pt idx="209">
                  <c:v>-0.4281114228417866</c:v>
                </c:pt>
                <c:pt idx="210">
                  <c:v>-0.43515613224010208</c:v>
                </c:pt>
                <c:pt idx="211">
                  <c:v>-0.4422466961556738</c:v>
                </c:pt>
                <c:pt idx="212">
                  <c:v>-0.44937998359508402</c:v>
                </c:pt>
                <c:pt idx="213">
                  <c:v>-0.45655284469940982</c:v>
                </c:pt>
                <c:pt idx="214">
                  <c:v>-0.46376211213511154</c:v>
                </c:pt>
                <c:pt idx="215">
                  <c:v>-0.47100460249263926</c:v>
                </c:pt>
                <c:pt idx="216">
                  <c:v>-0.47827711769213521</c:v>
                </c:pt>
                <c:pt idx="217">
                  <c:v>-0.48557644639561703</c:v>
                </c:pt>
                <c:pt idx="218">
                  <c:v>-0.49289936542501372</c:v>
                </c:pt>
                <c:pt idx="219">
                  <c:v>-0.50024264118543049</c:v>
                </c:pt>
                <c:pt idx="220">
                  <c:v>-0.50760303109301308</c:v>
                </c:pt>
                <c:pt idx="221">
                  <c:v>-0.51497728500678197</c:v>
                </c:pt>
                <c:pt idx="222">
                  <c:v>-0.52236214666380232</c:v>
                </c:pt>
                <c:pt idx="223">
                  <c:v>-0.52975435511705893</c:v>
                </c:pt>
                <c:pt idx="224">
                  <c:v>-0.53715064617539776</c:v>
                </c:pt>
                <c:pt idx="225">
                  <c:v>-0.54454775384490184</c:v>
                </c:pt>
                <c:pt idx="226">
                  <c:v>-0.55194241177106118</c:v>
                </c:pt>
                <c:pt idx="227">
                  <c:v>-0.55933135468110373</c:v>
                </c:pt>
                <c:pt idx="228">
                  <c:v>-0.56671131982584766</c:v>
                </c:pt>
                <c:pt idx="229">
                  <c:v>-0.57407904842043966</c:v>
                </c:pt>
                <c:pt idx="230">
                  <c:v>-0.58143128708334224</c:v>
                </c:pt>
                <c:pt idx="231">
                  <c:v>-0.58876478927293596</c:v>
                </c:pt>
                <c:pt idx="232">
                  <c:v>-0.59607631672110029</c:v>
                </c:pt>
                <c:pt idx="233">
                  <c:v>-0.60336264086314206</c:v>
                </c:pt>
                <c:pt idx="234">
                  <c:v>-0.61062054426343848</c:v>
                </c:pt>
                <c:pt idx="235">
                  <c:v>-0.61784682203616648</c:v>
                </c:pt>
                <c:pt idx="236">
                  <c:v>-0.62503828326048949</c:v>
                </c:pt>
                <c:pt idx="237">
                  <c:v>-0.63219175238957881</c:v>
                </c:pt>
                <c:pt idx="238">
                  <c:v>-0.63930407065284534</c:v>
                </c:pt>
                <c:pt idx="239">
                  <c:v>-0.64637209745076396</c:v>
                </c:pt>
                <c:pt idx="240">
                  <c:v>-0.6533927117416739</c:v>
                </c:pt>
                <c:pt idx="241">
                  <c:v>-0.66036281341994263</c:v>
                </c:pt>
                <c:pt idx="242">
                  <c:v>-0.66727932468488493</c:v>
                </c:pt>
                <c:pt idx="243">
                  <c:v>-0.67413919139983469</c:v>
                </c:pt>
                <c:pt idx="244">
                  <c:v>-0.68093938444076341</c:v>
                </c:pt>
                <c:pt idx="245">
                  <c:v>-0.68767690103385737</c:v>
                </c:pt>
                <c:pt idx="246">
                  <c:v>-0.69434876608145801</c:v>
                </c:pt>
                <c:pt idx="247">
                  <c:v>-0.70095203347578094</c:v>
                </c:pt>
                <c:pt idx="248">
                  <c:v>-0.70748378739983431</c:v>
                </c:pt>
                <c:pt idx="249">
                  <c:v>-0.71394114361496175</c:v>
                </c:pt>
                <c:pt idx="250">
                  <c:v>-0.72032125073444064</c:v>
                </c:pt>
                <c:pt idx="251">
                  <c:v>-0.72662129148257426</c:v>
                </c:pt>
                <c:pt idx="252">
                  <c:v>-0.73283848393872175</c:v>
                </c:pt>
                <c:pt idx="253">
                  <c:v>-0.73897008276571552</c:v>
                </c:pt>
                <c:pt idx="254">
                  <c:v>-0.74501338042212517</c:v>
                </c:pt>
                <c:pt idx="255">
                  <c:v>-0.75096570835783127</c:v>
                </c:pt>
                <c:pt idx="256">
                  <c:v>-0.75682443819238243</c:v>
                </c:pt>
                <c:pt idx="257">
                  <c:v>-0.76258698287561366</c:v>
                </c:pt>
                <c:pt idx="258">
                  <c:v>-0.76825079783001504</c:v>
                </c:pt>
                <c:pt idx="259">
                  <c:v>-0.77381338207434558</c:v>
                </c:pt>
                <c:pt idx="260">
                  <c:v>-0.77927227932799636</c:v>
                </c:pt>
                <c:pt idx="261">
                  <c:v>-0.78462507909561408</c:v>
                </c:pt>
                <c:pt idx="262">
                  <c:v>-0.78986941773150909</c:v>
                </c:pt>
                <c:pt idx="263">
                  <c:v>-0.79500297948337362</c:v>
                </c:pt>
                <c:pt idx="264">
                  <c:v>-0.80002349751485402</c:v>
                </c:pt>
                <c:pt idx="265">
                  <c:v>-0.80492875490652072</c:v>
                </c:pt>
                <c:pt idx="266">
                  <c:v>-0.80971658563479842</c:v>
                </c:pt>
                <c:pt idx="267">
                  <c:v>-0.8143848755284202</c:v>
                </c:pt>
                <c:pt idx="268">
                  <c:v>-0.81893156320198701</c:v>
                </c:pt>
                <c:pt idx="269">
                  <c:v>-0.82335464096621647</c:v>
                </c:pt>
                <c:pt idx="270">
                  <c:v>-0.8276521557144827</c:v>
                </c:pt>
                <c:pt idx="271">
                  <c:v>-0.83182220978525279</c:v>
                </c:pt>
                <c:pt idx="272">
                  <c:v>-0.83586296180004105</c:v>
                </c:pt>
                <c:pt idx="273">
                  <c:v>-0.83977262747650938</c:v>
                </c:pt>
                <c:pt idx="274">
                  <c:v>-0.8435494804163568</c:v>
                </c:pt>
                <c:pt idx="275">
                  <c:v>-0.84719185286764787</c:v>
                </c:pt>
                <c:pt idx="276">
                  <c:v>-0.8506981364612447</c:v>
                </c:pt>
                <c:pt idx="277">
                  <c:v>-0.85406678292101867</c:v>
                </c:pt>
                <c:pt idx="278">
                  <c:v>-0.85729630474752427</c:v>
                </c:pt>
                <c:pt idx="279">
                  <c:v>-0.8603852758748376</c:v>
                </c:pt>
                <c:pt idx="280">
                  <c:v>-0.86333233230026707</c:v>
                </c:pt>
                <c:pt idx="281">
                  <c:v>-0.86613617268665799</c:v>
                </c:pt>
                <c:pt idx="282">
                  <c:v>-0.86879555893702731</c:v>
                </c:pt>
                <c:pt idx="283">
                  <c:v>-0.87130931674127154</c:v>
                </c:pt>
                <c:pt idx="284">
                  <c:v>-0.8736763360947094</c:v>
                </c:pt>
                <c:pt idx="285">
                  <c:v>-0.87589557178822885</c:v>
                </c:pt>
                <c:pt idx="286">
                  <c:v>-0.8779660438698218</c:v>
                </c:pt>
                <c:pt idx="287">
                  <c:v>-0.87988683807730295</c:v>
                </c:pt>
                <c:pt idx="288">
                  <c:v>-0.88165710624202287</c:v>
                </c:pt>
                <c:pt idx="289">
                  <c:v>-0.8832760666633952</c:v>
                </c:pt>
                <c:pt idx="290">
                  <c:v>-0.88474300445407339</c:v>
                </c:pt>
                <c:pt idx="291">
                  <c:v>-0.88605727185562499</c:v>
                </c:pt>
                <c:pt idx="292">
                  <c:v>-0.88721828852456386</c:v>
                </c:pt>
                <c:pt idx="293">
                  <c:v>-0.88822554178861268</c:v>
                </c:pt>
                <c:pt idx="294">
                  <c:v>-0.88907858687308572</c:v>
                </c:pt>
                <c:pt idx="295">
                  <c:v>-0.88977704709728744</c:v>
                </c:pt>
                <c:pt idx="296">
                  <c:v>-0.8903206140408455</c:v>
                </c:pt>
                <c:pt idx="297">
                  <c:v>-0.89070904767989978</c:v>
                </c:pt>
                <c:pt idx="298">
                  <c:v>-0.89094217649308993</c:v>
                </c:pt>
                <c:pt idx="299">
                  <c:v>-0.89101989753729494</c:v>
                </c:pt>
              </c:numCache>
            </c:numRef>
          </c:xVal>
          <c:yVal>
            <c:numRef>
              <c:f>XLSTAT_20220714_135000_1_HID!ycircle_44093501</c:f>
              <c:numCache>
                <c:formatCode>General</c:formatCode>
                <c:ptCount val="300"/>
                <c:pt idx="0">
                  <c:v>-1.6644762532801611</c:v>
                </c:pt>
                <c:pt idx="1">
                  <c:v>-1.6718730547169567</c:v>
                </c:pt>
                <c:pt idx="2">
                  <c:v>-1.6792665899344661</c:v>
                </c:pt>
                <c:pt idx="3">
                  <c:v>-1.6866535941556742</c:v>
                </c:pt>
                <c:pt idx="4">
                  <c:v>-1.6940308054874691</c:v>
                </c:pt>
                <c:pt idx="5">
                  <c:v>-1.7013949663610037</c:v>
                </c:pt>
                <c:pt idx="6">
                  <c:v>-1.7087428249701462</c:v>
                </c:pt>
                <c:pt idx="7">
                  <c:v>-1.7160711367073851</c:v>
                </c:pt>
                <c:pt idx="8">
                  <c:v>-1.7233766655965579</c:v>
                </c:pt>
                <c:pt idx="9">
                  <c:v>-1.7306561857217662</c:v>
                </c:pt>
                <c:pt idx="10">
                  <c:v>-1.7379064826518491</c:v>
                </c:pt>
                <c:pt idx="11">
                  <c:v>-1.745124354859787</c:v>
                </c:pt>
                <c:pt idx="12">
                  <c:v>-1.7523066151364042</c:v>
                </c:pt>
                <c:pt idx="13">
                  <c:v>-1.7594500919977512</c:v>
                </c:pt>
                <c:pt idx="14">
                  <c:v>-1.7665516310855431</c:v>
                </c:pt>
                <c:pt idx="15">
                  <c:v>-1.7736080965600354</c:v>
                </c:pt>
                <c:pt idx="16">
                  <c:v>-1.7806163724847219</c:v>
                </c:pt>
                <c:pt idx="17">
                  <c:v>-1.7875733642022456</c:v>
                </c:pt>
                <c:pt idx="18">
                  <c:v>-1.7944759997009112</c:v>
                </c:pt>
                <c:pt idx="19">
                  <c:v>-1.8013212309711997</c:v>
                </c:pt>
                <c:pt idx="20">
                  <c:v>-1.8081060353516831</c:v>
                </c:pt>
                <c:pt idx="21">
                  <c:v>-1.8148274168637473</c:v>
                </c:pt>
                <c:pt idx="22">
                  <c:v>-1.8214824075345308</c:v>
                </c:pt>
                <c:pt idx="23">
                  <c:v>-1.828068068707499</c:v>
                </c:pt>
                <c:pt idx="24">
                  <c:v>-1.8345814923400725</c:v>
                </c:pt>
                <c:pt idx="25">
                  <c:v>-1.8410198022877349</c:v>
                </c:pt>
                <c:pt idx="26">
                  <c:v>-1.8473801555740592</c:v>
                </c:pt>
                <c:pt idx="27">
                  <c:v>-1.8536597436460858</c:v>
                </c:pt>
                <c:pt idx="28">
                  <c:v>-1.8598557936144993</c:v>
                </c:pt>
                <c:pt idx="29">
                  <c:v>-1.8659655694780595</c:v>
                </c:pt>
                <c:pt idx="30">
                  <c:v>-1.8719863733317426</c:v>
                </c:pt>
                <c:pt idx="31">
                  <c:v>-1.8779155465580595</c:v>
                </c:pt>
                <c:pt idx="32">
                  <c:v>-1.8837504710010258</c:v>
                </c:pt>
                <c:pt idx="33">
                  <c:v>-1.8894885701222681</c:v>
                </c:pt>
                <c:pt idx="34">
                  <c:v>-1.8951273101387478</c:v>
                </c:pt>
                <c:pt idx="35">
                  <c:v>-1.9006642011416113</c:v>
                </c:pt>
                <c:pt idx="36">
                  <c:v>-1.9060967981956614</c:v>
                </c:pt>
                <c:pt idx="37">
                  <c:v>-1.9114227024189725</c:v>
                </c:pt>
                <c:pt idx="38">
                  <c:v>-1.9166395620421701</c:v>
                </c:pt>
                <c:pt idx="39">
                  <c:v>-1.9217450734469057</c:v>
                </c:pt>
                <c:pt idx="40">
                  <c:v>-1.9267369821830682</c:v>
                </c:pt>
                <c:pt idx="41">
                  <c:v>-1.9316130839642882</c:v>
                </c:pt>
                <c:pt idx="42">
                  <c:v>-1.9363712256412868</c:v>
                </c:pt>
                <c:pt idx="43">
                  <c:v>-1.9410093061526466</c:v>
                </c:pt>
                <c:pt idx="44">
                  <c:v>-1.9455252774525811</c:v>
                </c:pt>
                <c:pt idx="45">
                  <c:v>-1.9499171454152942</c:v>
                </c:pt>
                <c:pt idx="46">
                  <c:v>-1.9541829707155292</c:v>
                </c:pt>
                <c:pt idx="47">
                  <c:v>-1.9583208696849219</c:v>
                </c:pt>
                <c:pt idx="48">
                  <c:v>-1.9623290151437738</c:v>
                </c:pt>
                <c:pt idx="49">
                  <c:v>-1.966205637207884</c:v>
                </c:pt>
                <c:pt idx="50">
                  <c:v>-1.9699490240700808</c:v>
                </c:pt>
                <c:pt idx="51">
                  <c:v>-1.9735575227561062</c:v>
                </c:pt>
                <c:pt idx="52">
                  <c:v>-1.9770295398545239</c:v>
                </c:pt>
                <c:pt idx="53">
                  <c:v>-1.9803635422203243</c:v>
                </c:pt>
                <c:pt idx="54">
                  <c:v>-1.9835580576519192</c:v>
                </c:pt>
                <c:pt idx="55">
                  <c:v>-1.9866116755412229</c:v>
                </c:pt>
                <c:pt idx="56">
                  <c:v>-1.9895230474965382</c:v>
                </c:pt>
                <c:pt idx="57">
                  <c:v>-1.9922908879379684</c:v>
                </c:pt>
                <c:pt idx="58">
                  <c:v>-1.9949139746650921</c:v>
                </c:pt>
                <c:pt idx="59">
                  <c:v>-1.9973911493966541</c:v>
                </c:pt>
                <c:pt idx="60">
                  <c:v>-1.9997213182820277</c:v>
                </c:pt>
                <c:pt idx="61">
                  <c:v>-2.0019034523842305</c:v>
                </c:pt>
                <c:pt idx="62">
                  <c:v>-2.0039365881342719</c:v>
                </c:pt>
                <c:pt idx="63">
                  <c:v>-2.0058198277566404</c:v>
                </c:pt>
                <c:pt idx="64">
                  <c:v>-2.0075523396657342</c:v>
                </c:pt>
                <c:pt idx="65">
                  <c:v>-2.0091333588330658</c:v>
                </c:pt>
                <c:pt idx="66">
                  <c:v>-2.0105621871250787</c:v>
                </c:pt>
                <c:pt idx="67">
                  <c:v>-2.0118381936114225</c:v>
                </c:pt>
                <c:pt idx="68">
                  <c:v>-2.012960814843554</c:v>
                </c:pt>
                <c:pt idx="69">
                  <c:v>-2.0139295551035397</c:v>
                </c:pt>
                <c:pt idx="70">
                  <c:v>-2.014743986622952</c:v>
                </c:pt>
                <c:pt idx="71">
                  <c:v>-2.0154037497717594</c:v>
                </c:pt>
                <c:pt idx="72">
                  <c:v>-2.0159085532171286</c:v>
                </c:pt>
                <c:pt idx="73">
                  <c:v>-2.0162581740520684</c:v>
                </c:pt>
                <c:pt idx="74">
                  <c:v>-2.0164524578938607</c:v>
                </c:pt>
                <c:pt idx="75">
                  <c:v>-2.0164913189522302</c:v>
                </c:pt>
                <c:pt idx="76">
                  <c:v>-2.0163747400672274</c:v>
                </c:pt>
                <c:pt idx="77">
                  <c:v>-2.0161027727168062</c:v>
                </c:pt>
                <c:pt idx="78">
                  <c:v>-2.0156755369940922</c:v>
                </c:pt>
                <c:pt idx="79">
                  <c:v>-2.0150932215543538</c:v>
                </c:pt>
                <c:pt idx="80">
                  <c:v>-2.0143560835316956</c:v>
                </c:pt>
                <c:pt idx="81">
                  <c:v>-2.013464448425518</c:v>
                </c:pt>
                <c:pt idx="82">
                  <c:v>-2.0124187099567825</c:v>
                </c:pt>
                <c:pt idx="83">
                  <c:v>-2.0112193298941587</c:v>
                </c:pt>
                <c:pt idx="84">
                  <c:v>-2.0098668378501183</c:v>
                </c:pt>
                <c:pt idx="85">
                  <c:v>-2.0083618310470737</c:v>
                </c:pt>
                <c:pt idx="86">
                  <c:v>-2.0067049740536613</c:v>
                </c:pt>
                <c:pt idx="87">
                  <c:v>-2.004896998491287</c:v>
                </c:pt>
                <c:pt idx="88">
                  <c:v>-2.0029387027110626</c:v>
                </c:pt>
                <c:pt idx="89">
                  <c:v>-2.0008309514412761</c:v>
                </c:pt>
                <c:pt idx="90">
                  <c:v>-1.9985746754055531</c:v>
                </c:pt>
                <c:pt idx="91">
                  <c:v>-1.996170870911874</c:v>
                </c:pt>
                <c:pt idx="92">
                  <c:v>-1.9936205994126333</c:v>
                </c:pt>
                <c:pt idx="93">
                  <c:v>-1.990924987035932</c:v>
                </c:pt>
                <c:pt idx="94">
                  <c:v>-1.9880852240883111</c:v>
                </c:pt>
                <c:pt idx="95">
                  <c:v>-1.9851025645291458</c:v>
                </c:pt>
                <c:pt idx="96">
                  <c:v>-1.9819783254169319</c:v>
                </c:pt>
                <c:pt idx="97">
                  <c:v>-1.9787138863277105</c:v>
                </c:pt>
                <c:pt idx="98">
                  <c:v>-1.9753106887458858</c:v>
                </c:pt>
                <c:pt idx="99">
                  <c:v>-1.971770235427706</c:v>
                </c:pt>
                <c:pt idx="100">
                  <c:v>-1.9680940897376884</c:v>
                </c:pt>
                <c:pt idx="101">
                  <c:v>-1.9642838749582823</c:v>
                </c:pt>
                <c:pt idx="102">
                  <c:v>-1.9603412735730719</c:v>
                </c:pt>
                <c:pt idx="103">
                  <c:v>-1.9562680265238406</c:v>
                </c:pt>
                <c:pt idx="104">
                  <c:v>-1.9520659324418186</c:v>
                </c:pt>
                <c:pt idx="105">
                  <c:v>-1.9477368468534586</c:v>
                </c:pt>
                <c:pt idx="106">
                  <c:v>-1.9432826813610879</c:v>
                </c:pt>
                <c:pt idx="107">
                  <c:v>-1.938705402798798</c:v>
                </c:pt>
                <c:pt idx="108">
                  <c:v>-1.9340070323639464</c:v>
                </c:pt>
                <c:pt idx="109">
                  <c:v>-1.9291896447246524</c:v>
                </c:pt>
                <c:pt idx="110">
                  <c:v>-1.9242553671036826</c:v>
                </c:pt>
                <c:pt idx="111">
                  <c:v>-1.9192063783391289</c:v>
                </c:pt>
                <c:pt idx="112">
                  <c:v>-1.9140449079222948</c:v>
                </c:pt>
                <c:pt idx="113">
                  <c:v>-1.9087732350132152</c:v>
                </c:pt>
                <c:pt idx="114">
                  <c:v>-1.903393687434243</c:v>
                </c:pt>
                <c:pt idx="115">
                  <c:v>-1.8979086406421486</c:v>
                </c:pt>
                <c:pt idx="116">
                  <c:v>-1.8923205166791852</c:v>
                </c:pt>
                <c:pt idx="117">
                  <c:v>-1.8866317831035826</c:v>
                </c:pt>
                <c:pt idx="118">
                  <c:v>-1.8808449518999433</c:v>
                </c:pt>
                <c:pt idx="119">
                  <c:v>-1.8749625783700208</c:v>
                </c:pt>
                <c:pt idx="120">
                  <c:v>-1.8689872600043709</c:v>
                </c:pt>
                <c:pt idx="121">
                  <c:v>-1.8629216353353713</c:v>
                </c:pt>
                <c:pt idx="122">
                  <c:v>-1.8567683827721215</c:v>
                </c:pt>
                <c:pt idx="123">
                  <c:v>-1.8505302194177324</c:v>
                </c:pt>
                <c:pt idx="124">
                  <c:v>-1.84420989986953</c:v>
                </c:pt>
                <c:pt idx="125">
                  <c:v>-1.8378102150027025</c:v>
                </c:pt>
                <c:pt idx="126">
                  <c:v>-1.8313339907379282</c:v>
                </c:pt>
                <c:pt idx="127">
                  <c:v>-1.8247840867935299</c:v>
                </c:pt>
                <c:pt idx="128">
                  <c:v>-1.8181633954227017</c:v>
                </c:pt>
                <c:pt idx="129">
                  <c:v>-1.8114748401363729</c:v>
                </c:pt>
                <c:pt idx="130">
                  <c:v>-1.8047213744122677</c:v>
                </c:pt>
                <c:pt idx="131">
                  <c:v>-1.7979059803907316</c:v>
                </c:pt>
                <c:pt idx="132">
                  <c:v>-1.7910316675579039</c:v>
                </c:pt>
                <c:pt idx="133">
                  <c:v>-1.7841014714168111</c:v>
                </c:pt>
                <c:pt idx="134">
                  <c:v>-1.7771184521469767</c:v>
                </c:pt>
                <c:pt idx="135">
                  <c:v>-1.7700856932531301</c:v>
                </c:pt>
                <c:pt idx="136">
                  <c:v>-1.7630063002036187</c:v>
                </c:pt>
                <c:pt idx="137">
                  <c:v>-1.7558833990591196</c:v>
                </c:pt>
                <c:pt idx="138">
                  <c:v>-1.7487201350922608</c:v>
                </c:pt>
                <c:pt idx="139">
                  <c:v>-1.741519671398756</c:v>
                </c:pt>
                <c:pt idx="140">
                  <c:v>-1.7342851875006704</c:v>
                </c:pt>
                <c:pt idx="141">
                  <c:v>-1.7270198779424351</c:v>
                </c:pt>
                <c:pt idx="142">
                  <c:v>-1.7197269508802235</c:v>
                </c:pt>
                <c:pt idx="143">
                  <c:v>-1.7124096266653226</c:v>
                </c:pt>
                <c:pt idx="144">
                  <c:v>-1.7050711364221143</c:v>
                </c:pt>
                <c:pt idx="145">
                  <c:v>-1.697714720621303</c:v>
                </c:pt>
                <c:pt idx="146">
                  <c:v>-1.6903436276490149</c:v>
                </c:pt>
                <c:pt idx="147">
                  <c:v>-1.682961112372402</c:v>
                </c:pt>
                <c:pt idx="148">
                  <c:v>-1.6755704347023839</c:v>
                </c:pt>
                <c:pt idx="149">
                  <c:v>-1.6681748581541638</c:v>
                </c:pt>
                <c:pt idx="150">
                  <c:v>-1.6607776484061512</c:v>
                </c:pt>
                <c:pt idx="151">
                  <c:v>-1.6533820718579311</c:v>
                </c:pt>
                <c:pt idx="152">
                  <c:v>-1.645991394187913</c:v>
                </c:pt>
                <c:pt idx="153">
                  <c:v>-1.6386088789112998</c:v>
                </c:pt>
                <c:pt idx="154">
                  <c:v>-1.6312377859390119</c:v>
                </c:pt>
                <c:pt idx="155">
                  <c:v>-1.6238813701382007</c:v>
                </c:pt>
                <c:pt idx="156">
                  <c:v>-1.6165428798949923</c:v>
                </c:pt>
                <c:pt idx="157">
                  <c:v>-1.6092255556800914</c:v>
                </c:pt>
                <c:pt idx="158">
                  <c:v>-1.6019326286178799</c:v>
                </c:pt>
                <c:pt idx="159">
                  <c:v>-1.5946673190596445</c:v>
                </c:pt>
                <c:pt idx="160">
                  <c:v>-1.5874328351615592</c:v>
                </c:pt>
                <c:pt idx="161">
                  <c:v>-1.5802323714680542</c:v>
                </c:pt>
                <c:pt idx="162">
                  <c:v>-1.5730691075011953</c:v>
                </c:pt>
                <c:pt idx="163">
                  <c:v>-1.5659462063566965</c:v>
                </c:pt>
                <c:pt idx="164">
                  <c:v>-1.558866813307185</c:v>
                </c:pt>
                <c:pt idx="165">
                  <c:v>-1.5518340544133384</c:v>
                </c:pt>
                <c:pt idx="166">
                  <c:v>-1.5448510351435041</c:v>
                </c:pt>
                <c:pt idx="167">
                  <c:v>-1.5379208390024115</c:v>
                </c:pt>
                <c:pt idx="168">
                  <c:v>-1.5310465261695836</c:v>
                </c:pt>
                <c:pt idx="169">
                  <c:v>-1.5242311321480477</c:v>
                </c:pt>
                <c:pt idx="170">
                  <c:v>-1.5174776664239424</c:v>
                </c:pt>
                <c:pt idx="171">
                  <c:v>-1.5107891111376137</c:v>
                </c:pt>
                <c:pt idx="172">
                  <c:v>-1.5041684197667855</c:v>
                </c:pt>
                <c:pt idx="173">
                  <c:v>-1.4976185158223871</c:v>
                </c:pt>
                <c:pt idx="174">
                  <c:v>-1.4911422915576131</c:v>
                </c:pt>
                <c:pt idx="175">
                  <c:v>-1.4847426066907854</c:v>
                </c:pt>
                <c:pt idx="176">
                  <c:v>-1.4784222871425832</c:v>
                </c:pt>
                <c:pt idx="177">
                  <c:v>-1.4721841237881943</c:v>
                </c:pt>
                <c:pt idx="178">
                  <c:v>-1.4660308712249446</c:v>
                </c:pt>
                <c:pt idx="179">
                  <c:v>-1.459965246555945</c:v>
                </c:pt>
                <c:pt idx="180">
                  <c:v>-1.453989928190295</c:v>
                </c:pt>
                <c:pt idx="181">
                  <c:v>-1.4481075546603728</c:v>
                </c:pt>
                <c:pt idx="182">
                  <c:v>-1.4423207234567335</c:v>
                </c:pt>
                <c:pt idx="183">
                  <c:v>-1.4366319898811311</c:v>
                </c:pt>
                <c:pt idx="184">
                  <c:v>-1.4310438659181675</c:v>
                </c:pt>
                <c:pt idx="185">
                  <c:v>-1.4255588191260733</c:v>
                </c:pt>
                <c:pt idx="186">
                  <c:v>-1.4201792715471011</c:v>
                </c:pt>
                <c:pt idx="187">
                  <c:v>-1.4149075986380215</c:v>
                </c:pt>
                <c:pt idx="188">
                  <c:v>-1.4097461282211876</c:v>
                </c:pt>
                <c:pt idx="189">
                  <c:v>-1.4046971394566339</c:v>
                </c:pt>
                <c:pt idx="190">
                  <c:v>-1.3997628618356643</c:v>
                </c:pt>
                <c:pt idx="191">
                  <c:v>-1.3949454741963705</c:v>
                </c:pt>
                <c:pt idx="192">
                  <c:v>-1.3902471037615189</c:v>
                </c:pt>
                <c:pt idx="193">
                  <c:v>-1.385669825199229</c:v>
                </c:pt>
                <c:pt idx="194">
                  <c:v>-1.3812156597068583</c:v>
                </c:pt>
                <c:pt idx="195">
                  <c:v>-1.3768865741184984</c:v>
                </c:pt>
                <c:pt idx="196">
                  <c:v>-1.3726844800364766</c:v>
                </c:pt>
                <c:pt idx="197">
                  <c:v>-1.3686112329872453</c:v>
                </c:pt>
                <c:pt idx="198">
                  <c:v>-1.3646686316020351</c:v>
                </c:pt>
                <c:pt idx="199">
                  <c:v>-1.360858416822629</c:v>
                </c:pt>
                <c:pt idx="200">
                  <c:v>-1.3571822711326116</c:v>
                </c:pt>
                <c:pt idx="201">
                  <c:v>-1.3536418178144318</c:v>
                </c:pt>
                <c:pt idx="202">
                  <c:v>-1.3502386202326071</c:v>
                </c:pt>
                <c:pt idx="203">
                  <c:v>-1.346974181143386</c:v>
                </c:pt>
                <c:pt idx="204">
                  <c:v>-1.3438499420311723</c:v>
                </c:pt>
                <c:pt idx="205">
                  <c:v>-1.3408672824720069</c:v>
                </c:pt>
                <c:pt idx="206">
                  <c:v>-1.338027519524386</c:v>
                </c:pt>
                <c:pt idx="207">
                  <c:v>-1.335331907147685</c:v>
                </c:pt>
                <c:pt idx="208">
                  <c:v>-1.3327816356484443</c:v>
                </c:pt>
                <c:pt idx="209">
                  <c:v>-1.3303778311547654</c:v>
                </c:pt>
                <c:pt idx="210">
                  <c:v>-1.3281215551190424</c:v>
                </c:pt>
                <c:pt idx="211">
                  <c:v>-1.3260138038492562</c:v>
                </c:pt>
                <c:pt idx="212">
                  <c:v>-1.3240555080690317</c:v>
                </c:pt>
                <c:pt idx="213">
                  <c:v>-1.3222475325066576</c:v>
                </c:pt>
                <c:pt idx="214">
                  <c:v>-1.3205906755132453</c:v>
                </c:pt>
                <c:pt idx="215">
                  <c:v>-1.3190856687102006</c:v>
                </c:pt>
                <c:pt idx="216">
                  <c:v>-1.3177331766661602</c:v>
                </c:pt>
                <c:pt idx="217">
                  <c:v>-1.3165337966035366</c:v>
                </c:pt>
                <c:pt idx="218">
                  <c:v>-1.3154880581348014</c:v>
                </c:pt>
                <c:pt idx="219">
                  <c:v>-1.3145964230286238</c:v>
                </c:pt>
                <c:pt idx="220">
                  <c:v>-1.3138592850059658</c:v>
                </c:pt>
                <c:pt idx="221">
                  <c:v>-1.3132769695662274</c:v>
                </c:pt>
                <c:pt idx="222">
                  <c:v>-1.3128497338435137</c:v>
                </c:pt>
                <c:pt idx="223">
                  <c:v>-1.3125777664930927</c:v>
                </c:pt>
                <c:pt idx="224">
                  <c:v>-1.3124611876080898</c:v>
                </c:pt>
                <c:pt idx="225">
                  <c:v>-1.3125000486664593</c:v>
                </c:pt>
                <c:pt idx="226">
                  <c:v>-1.3126943325082518</c:v>
                </c:pt>
                <c:pt idx="227">
                  <c:v>-1.3130439533431919</c:v>
                </c:pt>
                <c:pt idx="228">
                  <c:v>-1.3135487567885609</c:v>
                </c:pt>
                <c:pt idx="229">
                  <c:v>-1.3142085199373685</c:v>
                </c:pt>
                <c:pt idx="230">
                  <c:v>-1.3150229514567811</c:v>
                </c:pt>
                <c:pt idx="231">
                  <c:v>-1.3159916917167669</c:v>
                </c:pt>
                <c:pt idx="232">
                  <c:v>-1.3171143129488982</c:v>
                </c:pt>
                <c:pt idx="233">
                  <c:v>-1.3183903194352422</c:v>
                </c:pt>
                <c:pt idx="234">
                  <c:v>-1.3198191477272554</c:v>
                </c:pt>
                <c:pt idx="235">
                  <c:v>-1.3214001668945872</c:v>
                </c:pt>
                <c:pt idx="236">
                  <c:v>-1.3231326788036808</c:v>
                </c:pt>
                <c:pt idx="237">
                  <c:v>-1.3250159184260495</c:v>
                </c:pt>
                <c:pt idx="238">
                  <c:v>-1.3270490541760913</c:v>
                </c:pt>
                <c:pt idx="239">
                  <c:v>-1.3292311882782939</c:v>
                </c:pt>
                <c:pt idx="240">
                  <c:v>-1.3315613571636677</c:v>
                </c:pt>
                <c:pt idx="241">
                  <c:v>-1.3340385318952297</c:v>
                </c:pt>
                <c:pt idx="242">
                  <c:v>-1.3366616186223537</c:v>
                </c:pt>
                <c:pt idx="243">
                  <c:v>-1.3394294590637839</c:v>
                </c:pt>
                <c:pt idx="244">
                  <c:v>-1.3423408310190994</c:v>
                </c:pt>
                <c:pt idx="245">
                  <c:v>-1.3453944489084031</c:v>
                </c:pt>
                <c:pt idx="246">
                  <c:v>-1.348588964339998</c:v>
                </c:pt>
                <c:pt idx="247">
                  <c:v>-1.3519229667057986</c:v>
                </c:pt>
                <c:pt idx="248">
                  <c:v>-1.3553949838042163</c:v>
                </c:pt>
                <c:pt idx="249">
                  <c:v>-1.3590034824902419</c:v>
                </c:pt>
                <c:pt idx="250">
                  <c:v>-1.3627468693524387</c:v>
                </c:pt>
                <c:pt idx="251">
                  <c:v>-1.3666234914165492</c:v>
                </c:pt>
                <c:pt idx="252">
                  <c:v>-1.370631636875401</c:v>
                </c:pt>
                <c:pt idx="253">
                  <c:v>-1.3747695358447938</c:v>
                </c:pt>
                <c:pt idx="254">
                  <c:v>-1.379035361145029</c:v>
                </c:pt>
                <c:pt idx="255">
                  <c:v>-1.3834272291077419</c:v>
                </c:pt>
                <c:pt idx="256">
                  <c:v>-1.3879432004076766</c:v>
                </c:pt>
                <c:pt idx="257">
                  <c:v>-1.3925812809190363</c:v>
                </c:pt>
                <c:pt idx="258">
                  <c:v>-1.3973394225960352</c:v>
                </c:pt>
                <c:pt idx="259">
                  <c:v>-1.4022155243772552</c:v>
                </c:pt>
                <c:pt idx="260">
                  <c:v>-1.4072074331134179</c:v>
                </c:pt>
                <c:pt idx="261">
                  <c:v>-1.4123129445181535</c:v>
                </c:pt>
                <c:pt idx="262">
                  <c:v>-1.4175298041413513</c:v>
                </c:pt>
                <c:pt idx="263">
                  <c:v>-1.4228557083646627</c:v>
                </c:pt>
                <c:pt idx="264">
                  <c:v>-1.4282883054187125</c:v>
                </c:pt>
                <c:pt idx="265">
                  <c:v>-1.433825196421576</c:v>
                </c:pt>
                <c:pt idx="266">
                  <c:v>-1.4394639364380561</c:v>
                </c:pt>
                <c:pt idx="267">
                  <c:v>-1.4452020355592983</c:v>
                </c:pt>
                <c:pt idx="268">
                  <c:v>-1.451036960002265</c:v>
                </c:pt>
                <c:pt idx="269">
                  <c:v>-1.4569661332285817</c:v>
                </c:pt>
                <c:pt idx="270">
                  <c:v>-1.4629869370822648</c:v>
                </c:pt>
                <c:pt idx="271">
                  <c:v>-1.469096712945825</c:v>
                </c:pt>
                <c:pt idx="272">
                  <c:v>-1.4752927629142385</c:v>
                </c:pt>
                <c:pt idx="273">
                  <c:v>-1.4815723509862651</c:v>
                </c:pt>
                <c:pt idx="274">
                  <c:v>-1.4879327042725896</c:v>
                </c:pt>
                <c:pt idx="275">
                  <c:v>-1.494371014220252</c:v>
                </c:pt>
                <c:pt idx="276">
                  <c:v>-1.5008844378528254</c:v>
                </c:pt>
                <c:pt idx="277">
                  <c:v>-1.5074700990257939</c:v>
                </c:pt>
                <c:pt idx="278">
                  <c:v>-1.5141250896965774</c:v>
                </c:pt>
                <c:pt idx="279">
                  <c:v>-1.5208464712086416</c:v>
                </c:pt>
                <c:pt idx="280">
                  <c:v>-1.527631275589125</c:v>
                </c:pt>
                <c:pt idx="281">
                  <c:v>-1.5344765068594135</c:v>
                </c:pt>
                <c:pt idx="282">
                  <c:v>-1.5413791423580792</c:v>
                </c:pt>
                <c:pt idx="283">
                  <c:v>-1.548336134075603</c:v>
                </c:pt>
                <c:pt idx="284">
                  <c:v>-1.5553444100002896</c:v>
                </c:pt>
                <c:pt idx="285">
                  <c:v>-1.562400875474782</c:v>
                </c:pt>
                <c:pt idx="286">
                  <c:v>-1.569502414562574</c:v>
                </c:pt>
                <c:pt idx="287">
                  <c:v>-1.576645891423921</c:v>
                </c:pt>
                <c:pt idx="288">
                  <c:v>-1.5838281517005379</c:v>
                </c:pt>
                <c:pt idx="289">
                  <c:v>-1.5910460239084758</c:v>
                </c:pt>
                <c:pt idx="290">
                  <c:v>-1.598296320838559</c:v>
                </c:pt>
                <c:pt idx="291">
                  <c:v>-1.6055758409637673</c:v>
                </c:pt>
                <c:pt idx="292">
                  <c:v>-1.6128813698529401</c:v>
                </c:pt>
                <c:pt idx="293">
                  <c:v>-1.620209681590179</c:v>
                </c:pt>
                <c:pt idx="294">
                  <c:v>-1.6275575401993216</c:v>
                </c:pt>
                <c:pt idx="295">
                  <c:v>-1.6349217010728563</c:v>
                </c:pt>
                <c:pt idx="296">
                  <c:v>-1.6422989124046512</c:v>
                </c:pt>
                <c:pt idx="297">
                  <c:v>-1.6496859166258593</c:v>
                </c:pt>
                <c:pt idx="298">
                  <c:v>-1.6570794518433687</c:v>
                </c:pt>
                <c:pt idx="299">
                  <c:v>-1.6644762532801638</c:v>
                </c:pt>
              </c:numCache>
            </c:numRef>
          </c:yVal>
          <c:smooth val="0"/>
          <c:extLst>
            <c:ext xmlns:c16="http://schemas.microsoft.com/office/drawing/2014/chart" uri="{C3380CC4-5D6E-409C-BE32-E72D297353CC}">
              <c16:uniqueId val="{0000000E-EBBC-4DB5-AFEE-F36540C9683D}"/>
            </c:ext>
          </c:extLst>
        </c:ser>
        <c:dLbls>
          <c:showLegendKey val="0"/>
          <c:showVal val="0"/>
          <c:showCatName val="0"/>
          <c:showSerName val="0"/>
          <c:showPercent val="0"/>
          <c:showBubbleSize val="0"/>
        </c:dLbls>
        <c:axId val="1125503288"/>
        <c:axId val="1125502304"/>
      </c:scatterChart>
      <c:valAx>
        <c:axId val="1125503288"/>
        <c:scaling>
          <c:orientation val="minMax"/>
        </c:scaling>
        <c:delete val="0"/>
        <c:axPos val="b"/>
        <c:title>
          <c:tx>
            <c:rich>
              <a:bodyPr/>
              <a:lstStyle/>
              <a:p>
                <a:pPr>
                  <a:defRPr sz="800" b="0">
                    <a:latin typeface="Arial"/>
                    <a:ea typeface="Arial"/>
                    <a:cs typeface="Arial"/>
                  </a:defRPr>
                </a:pPr>
                <a:r>
                  <a:rPr lang="en-US"/>
                  <a:t>F1</a:t>
                </a:r>
              </a:p>
            </c:rich>
          </c:tx>
          <c:overlay val="0"/>
        </c:title>
        <c:numFmt formatCode="General" sourceLinked="0"/>
        <c:majorTickMark val="none"/>
        <c:minorTickMark val="none"/>
        <c:tickLblPos val="low"/>
        <c:txPr>
          <a:bodyPr rot="0" vert="horz"/>
          <a:lstStyle/>
          <a:p>
            <a:pPr>
              <a:defRPr sz="700"/>
            </a:pPr>
            <a:endParaRPr lang="en-US"/>
          </a:p>
        </c:txPr>
        <c:crossAx val="1125502304"/>
        <c:crosses val="autoZero"/>
        <c:crossBetween val="midCat"/>
      </c:valAx>
      <c:valAx>
        <c:axId val="1125502304"/>
        <c:scaling>
          <c:orientation val="minMax"/>
        </c:scaling>
        <c:delete val="0"/>
        <c:axPos val="l"/>
        <c:title>
          <c:tx>
            <c:rich>
              <a:bodyPr/>
              <a:lstStyle/>
              <a:p>
                <a:pPr>
                  <a:defRPr sz="800" b="0">
                    <a:latin typeface="Arial"/>
                    <a:ea typeface="Arial"/>
                    <a:cs typeface="Arial"/>
                  </a:defRPr>
                </a:pPr>
                <a:r>
                  <a:rPr lang="en-US"/>
                  <a:t>F2</a:t>
                </a:r>
              </a:p>
            </c:rich>
          </c:tx>
          <c:overlay val="0"/>
        </c:title>
        <c:numFmt formatCode="General" sourceLinked="0"/>
        <c:majorTickMark val="cross"/>
        <c:minorTickMark val="none"/>
        <c:tickLblPos val="low"/>
        <c:txPr>
          <a:bodyPr/>
          <a:lstStyle/>
          <a:p>
            <a:pPr>
              <a:defRPr sz="700"/>
            </a:pPr>
            <a:endParaRPr lang="en-US"/>
          </a:p>
        </c:txPr>
        <c:crossAx val="1125503288"/>
        <c:crosses val="autoZero"/>
        <c:crossBetween val="midCat"/>
      </c:valAx>
      <c:spPr>
        <a:ln>
          <a:solidFill>
            <a:srgbClr val="C0C0C0"/>
          </a:solidFill>
          <a:prstDash val="solid"/>
        </a:ln>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Dendrogram</a:t>
            </a:r>
          </a:p>
        </c:rich>
      </c:tx>
      <c:overlay val="0"/>
    </c:title>
    <c:autoTitleDeleted val="0"/>
    <c:plotArea>
      <c:layout/>
      <c:scatterChart>
        <c:scatterStyle val="lineMarker"/>
        <c:varyColors val="0"/>
        <c:ser>
          <c:idx val="0"/>
          <c:order val="0"/>
          <c:tx>
            <c:v/>
          </c:tx>
          <c:spPr>
            <a:ln w="6350">
              <a:solidFill>
                <a:srgbClr val="000000"/>
              </a:solidFill>
              <a:prstDash val="solid"/>
            </a:ln>
            <a:effectLst/>
          </c:spPr>
          <c:marker>
            <c:symbol val="circle"/>
            <c:size val="3"/>
            <c:spPr>
              <a:noFill/>
              <a:ln w="25400">
                <a:noFill/>
              </a:ln>
            </c:spPr>
          </c:marker>
          <c:xVal>
            <c:numRef>
              <c:f>XLSTAT_20220714_121239_1_HID!$A$1:$A$1401</c:f>
              <c:numCache>
                <c:formatCode>0.000</c:formatCode>
                <c:ptCount val="1401"/>
                <c:pt idx="0">
                  <c:v>27.181076049804688</c:v>
                </c:pt>
                <c:pt idx="1">
                  <c:v>1.75</c:v>
                </c:pt>
                <c:pt idx="2">
                  <c:v>1.75</c:v>
                </c:pt>
                <c:pt idx="3">
                  <c:v>1</c:v>
                </c:pt>
                <c:pt idx="4">
                  <c:v>1</c:v>
                </c:pt>
                <c:pt idx="5">
                  <c:v>1</c:v>
                </c:pt>
                <c:pt idx="6">
                  <c:v>2.5</c:v>
                </c:pt>
                <c:pt idx="7">
                  <c:v>2.5</c:v>
                </c:pt>
                <c:pt idx="8">
                  <c:v>2</c:v>
                </c:pt>
                <c:pt idx="9">
                  <c:v>2</c:v>
                </c:pt>
                <c:pt idx="10">
                  <c:v>2</c:v>
                </c:pt>
                <c:pt idx="11">
                  <c:v>3</c:v>
                </c:pt>
                <c:pt idx="12">
                  <c:v>3</c:v>
                </c:pt>
                <c:pt idx="13">
                  <c:v>3</c:v>
                </c:pt>
                <c:pt idx="14">
                  <c:v>2.5</c:v>
                </c:pt>
                <c:pt idx="15">
                  <c:v>2.5</c:v>
                </c:pt>
                <c:pt idx="16">
                  <c:v>1.75</c:v>
                </c:pt>
                <c:pt idx="17">
                  <c:v>1.75</c:v>
                </c:pt>
                <c:pt idx="18">
                  <c:v>52.612152099609375</c:v>
                </c:pt>
                <c:pt idx="19">
                  <c:v>52.612152099609375</c:v>
                </c:pt>
                <c:pt idx="20">
                  <c:v>19.0751953125</c:v>
                </c:pt>
                <c:pt idx="21">
                  <c:v>19.0751953125</c:v>
                </c:pt>
                <c:pt idx="22">
                  <c:v>8.400390625</c:v>
                </c:pt>
                <c:pt idx="23">
                  <c:v>8.400390625</c:v>
                </c:pt>
                <c:pt idx="24">
                  <c:v>4.75</c:v>
                </c:pt>
                <c:pt idx="25">
                  <c:v>4.75</c:v>
                </c:pt>
                <c:pt idx="26">
                  <c:v>4</c:v>
                </c:pt>
                <c:pt idx="27">
                  <c:v>4</c:v>
                </c:pt>
                <c:pt idx="28">
                  <c:v>4</c:v>
                </c:pt>
                <c:pt idx="29">
                  <c:v>5.5</c:v>
                </c:pt>
                <c:pt idx="30">
                  <c:v>5.5</c:v>
                </c:pt>
                <c:pt idx="31">
                  <c:v>5</c:v>
                </c:pt>
                <c:pt idx="32">
                  <c:v>5</c:v>
                </c:pt>
                <c:pt idx="33">
                  <c:v>5</c:v>
                </c:pt>
                <c:pt idx="34">
                  <c:v>6</c:v>
                </c:pt>
                <c:pt idx="35">
                  <c:v>6</c:v>
                </c:pt>
                <c:pt idx="36">
                  <c:v>6</c:v>
                </c:pt>
                <c:pt idx="37">
                  <c:v>5.5</c:v>
                </c:pt>
                <c:pt idx="38">
                  <c:v>5.5</c:v>
                </c:pt>
                <c:pt idx="39">
                  <c:v>4.75</c:v>
                </c:pt>
                <c:pt idx="40">
                  <c:v>4.75</c:v>
                </c:pt>
                <c:pt idx="41">
                  <c:v>12.05078125</c:v>
                </c:pt>
                <c:pt idx="42">
                  <c:v>12.05078125</c:v>
                </c:pt>
                <c:pt idx="43">
                  <c:v>8.5</c:v>
                </c:pt>
                <c:pt idx="44">
                  <c:v>8.5</c:v>
                </c:pt>
                <c:pt idx="45">
                  <c:v>7.5</c:v>
                </c:pt>
                <c:pt idx="46">
                  <c:v>7.5</c:v>
                </c:pt>
                <c:pt idx="47">
                  <c:v>7</c:v>
                </c:pt>
                <c:pt idx="48">
                  <c:v>7</c:v>
                </c:pt>
                <c:pt idx="49">
                  <c:v>7</c:v>
                </c:pt>
                <c:pt idx="50">
                  <c:v>8</c:v>
                </c:pt>
                <c:pt idx="51">
                  <c:v>8</c:v>
                </c:pt>
                <c:pt idx="52">
                  <c:v>8</c:v>
                </c:pt>
                <c:pt idx="53">
                  <c:v>7.5</c:v>
                </c:pt>
                <c:pt idx="54">
                  <c:v>7.5</c:v>
                </c:pt>
                <c:pt idx="55">
                  <c:v>9.5</c:v>
                </c:pt>
                <c:pt idx="56">
                  <c:v>9.5</c:v>
                </c:pt>
                <c:pt idx="57">
                  <c:v>9</c:v>
                </c:pt>
                <c:pt idx="58">
                  <c:v>9</c:v>
                </c:pt>
                <c:pt idx="59">
                  <c:v>9</c:v>
                </c:pt>
                <c:pt idx="60">
                  <c:v>10</c:v>
                </c:pt>
                <c:pt idx="61">
                  <c:v>10</c:v>
                </c:pt>
                <c:pt idx="62">
                  <c:v>10</c:v>
                </c:pt>
                <c:pt idx="63">
                  <c:v>9.5</c:v>
                </c:pt>
                <c:pt idx="64">
                  <c:v>9.5</c:v>
                </c:pt>
                <c:pt idx="65">
                  <c:v>8.5</c:v>
                </c:pt>
                <c:pt idx="66">
                  <c:v>8.5</c:v>
                </c:pt>
                <c:pt idx="67">
                  <c:v>15.6015625</c:v>
                </c:pt>
                <c:pt idx="68">
                  <c:v>15.6015625</c:v>
                </c:pt>
                <c:pt idx="69">
                  <c:v>11.9375</c:v>
                </c:pt>
                <c:pt idx="70">
                  <c:v>11.9375</c:v>
                </c:pt>
                <c:pt idx="71">
                  <c:v>11</c:v>
                </c:pt>
                <c:pt idx="72">
                  <c:v>11</c:v>
                </c:pt>
                <c:pt idx="73">
                  <c:v>11</c:v>
                </c:pt>
                <c:pt idx="74">
                  <c:v>12.875</c:v>
                </c:pt>
                <c:pt idx="75">
                  <c:v>12.875</c:v>
                </c:pt>
                <c:pt idx="76">
                  <c:v>12</c:v>
                </c:pt>
                <c:pt idx="77">
                  <c:v>12</c:v>
                </c:pt>
                <c:pt idx="78">
                  <c:v>12</c:v>
                </c:pt>
                <c:pt idx="79">
                  <c:v>13.75</c:v>
                </c:pt>
                <c:pt idx="80">
                  <c:v>13.75</c:v>
                </c:pt>
                <c:pt idx="81">
                  <c:v>13</c:v>
                </c:pt>
                <c:pt idx="82">
                  <c:v>13</c:v>
                </c:pt>
                <c:pt idx="83">
                  <c:v>13</c:v>
                </c:pt>
                <c:pt idx="84">
                  <c:v>14.5</c:v>
                </c:pt>
                <c:pt idx="85">
                  <c:v>14.5</c:v>
                </c:pt>
                <c:pt idx="86">
                  <c:v>14</c:v>
                </c:pt>
                <c:pt idx="87">
                  <c:v>14</c:v>
                </c:pt>
                <c:pt idx="88">
                  <c:v>14</c:v>
                </c:pt>
                <c:pt idx="89">
                  <c:v>15</c:v>
                </c:pt>
                <c:pt idx="90">
                  <c:v>15</c:v>
                </c:pt>
                <c:pt idx="91">
                  <c:v>15</c:v>
                </c:pt>
                <c:pt idx="92">
                  <c:v>14.5</c:v>
                </c:pt>
                <c:pt idx="93">
                  <c:v>14.5</c:v>
                </c:pt>
                <c:pt idx="94">
                  <c:v>13.75</c:v>
                </c:pt>
                <c:pt idx="95">
                  <c:v>13.75</c:v>
                </c:pt>
                <c:pt idx="96">
                  <c:v>12.875</c:v>
                </c:pt>
                <c:pt idx="97">
                  <c:v>12.875</c:v>
                </c:pt>
                <c:pt idx="98">
                  <c:v>11.9375</c:v>
                </c:pt>
                <c:pt idx="99">
                  <c:v>11.9375</c:v>
                </c:pt>
                <c:pt idx="100">
                  <c:v>19.265625</c:v>
                </c:pt>
                <c:pt idx="101">
                  <c:v>19.265625</c:v>
                </c:pt>
                <c:pt idx="102">
                  <c:v>16.5</c:v>
                </c:pt>
                <c:pt idx="103">
                  <c:v>16.5</c:v>
                </c:pt>
                <c:pt idx="104">
                  <c:v>16</c:v>
                </c:pt>
                <c:pt idx="105">
                  <c:v>16</c:v>
                </c:pt>
                <c:pt idx="106">
                  <c:v>16</c:v>
                </c:pt>
                <c:pt idx="107">
                  <c:v>17</c:v>
                </c:pt>
                <c:pt idx="108">
                  <c:v>17</c:v>
                </c:pt>
                <c:pt idx="109">
                  <c:v>17</c:v>
                </c:pt>
                <c:pt idx="110">
                  <c:v>16.5</c:v>
                </c:pt>
                <c:pt idx="111">
                  <c:v>16.5</c:v>
                </c:pt>
                <c:pt idx="112">
                  <c:v>22.03125</c:v>
                </c:pt>
                <c:pt idx="113">
                  <c:v>22.03125</c:v>
                </c:pt>
                <c:pt idx="114">
                  <c:v>19.5625</c:v>
                </c:pt>
                <c:pt idx="115">
                  <c:v>19.5625</c:v>
                </c:pt>
                <c:pt idx="116">
                  <c:v>18</c:v>
                </c:pt>
                <c:pt idx="117">
                  <c:v>18</c:v>
                </c:pt>
                <c:pt idx="118">
                  <c:v>18</c:v>
                </c:pt>
                <c:pt idx="119">
                  <c:v>21.125</c:v>
                </c:pt>
                <c:pt idx="120">
                  <c:v>21.125</c:v>
                </c:pt>
                <c:pt idx="121">
                  <c:v>19.75</c:v>
                </c:pt>
                <c:pt idx="122">
                  <c:v>19.75</c:v>
                </c:pt>
                <c:pt idx="123">
                  <c:v>19</c:v>
                </c:pt>
                <c:pt idx="124">
                  <c:v>19</c:v>
                </c:pt>
                <c:pt idx="125">
                  <c:v>19</c:v>
                </c:pt>
                <c:pt idx="126">
                  <c:v>20.5</c:v>
                </c:pt>
                <c:pt idx="127">
                  <c:v>20.5</c:v>
                </c:pt>
                <c:pt idx="128">
                  <c:v>20</c:v>
                </c:pt>
                <c:pt idx="129">
                  <c:v>20</c:v>
                </c:pt>
                <c:pt idx="130">
                  <c:v>20</c:v>
                </c:pt>
                <c:pt idx="131">
                  <c:v>21</c:v>
                </c:pt>
                <c:pt idx="132">
                  <c:v>21</c:v>
                </c:pt>
                <c:pt idx="133">
                  <c:v>21</c:v>
                </c:pt>
                <c:pt idx="134">
                  <c:v>20.5</c:v>
                </c:pt>
                <c:pt idx="135">
                  <c:v>20.5</c:v>
                </c:pt>
                <c:pt idx="136">
                  <c:v>19.75</c:v>
                </c:pt>
                <c:pt idx="137">
                  <c:v>19.75</c:v>
                </c:pt>
                <c:pt idx="138">
                  <c:v>22.5</c:v>
                </c:pt>
                <c:pt idx="139">
                  <c:v>22.5</c:v>
                </c:pt>
                <c:pt idx="140">
                  <c:v>22</c:v>
                </c:pt>
                <c:pt idx="141">
                  <c:v>22</c:v>
                </c:pt>
                <c:pt idx="142">
                  <c:v>22</c:v>
                </c:pt>
                <c:pt idx="143">
                  <c:v>23</c:v>
                </c:pt>
                <c:pt idx="144">
                  <c:v>23</c:v>
                </c:pt>
                <c:pt idx="145">
                  <c:v>23</c:v>
                </c:pt>
                <c:pt idx="146">
                  <c:v>22.5</c:v>
                </c:pt>
                <c:pt idx="147">
                  <c:v>22.5</c:v>
                </c:pt>
                <c:pt idx="148">
                  <c:v>21.125</c:v>
                </c:pt>
                <c:pt idx="149">
                  <c:v>21.125</c:v>
                </c:pt>
                <c:pt idx="150">
                  <c:v>19.5625</c:v>
                </c:pt>
                <c:pt idx="151">
                  <c:v>19.5625</c:v>
                </c:pt>
                <c:pt idx="152">
                  <c:v>24.5</c:v>
                </c:pt>
                <c:pt idx="153">
                  <c:v>24.5</c:v>
                </c:pt>
                <c:pt idx="154">
                  <c:v>24</c:v>
                </c:pt>
                <c:pt idx="155">
                  <c:v>24</c:v>
                </c:pt>
                <c:pt idx="156">
                  <c:v>24</c:v>
                </c:pt>
                <c:pt idx="157">
                  <c:v>25</c:v>
                </c:pt>
                <c:pt idx="158">
                  <c:v>25</c:v>
                </c:pt>
                <c:pt idx="159">
                  <c:v>25</c:v>
                </c:pt>
                <c:pt idx="160">
                  <c:v>24.5</c:v>
                </c:pt>
                <c:pt idx="161">
                  <c:v>24.5</c:v>
                </c:pt>
                <c:pt idx="162">
                  <c:v>22.03125</c:v>
                </c:pt>
                <c:pt idx="163">
                  <c:v>22.03125</c:v>
                </c:pt>
                <c:pt idx="164">
                  <c:v>19.265625</c:v>
                </c:pt>
                <c:pt idx="165">
                  <c:v>19.265625</c:v>
                </c:pt>
                <c:pt idx="166">
                  <c:v>15.6015625</c:v>
                </c:pt>
                <c:pt idx="167">
                  <c:v>15.6015625</c:v>
                </c:pt>
                <c:pt idx="168">
                  <c:v>12.05078125</c:v>
                </c:pt>
                <c:pt idx="169">
                  <c:v>12.05078125</c:v>
                </c:pt>
                <c:pt idx="170">
                  <c:v>8.400390625</c:v>
                </c:pt>
                <c:pt idx="171">
                  <c:v>8.400390625</c:v>
                </c:pt>
                <c:pt idx="172">
                  <c:v>29.75</c:v>
                </c:pt>
                <c:pt idx="173">
                  <c:v>29.75</c:v>
                </c:pt>
                <c:pt idx="174">
                  <c:v>26.5</c:v>
                </c:pt>
                <c:pt idx="175">
                  <c:v>26.5</c:v>
                </c:pt>
                <c:pt idx="176">
                  <c:v>26</c:v>
                </c:pt>
                <c:pt idx="177">
                  <c:v>26</c:v>
                </c:pt>
                <c:pt idx="178">
                  <c:v>26</c:v>
                </c:pt>
                <c:pt idx="179">
                  <c:v>27</c:v>
                </c:pt>
                <c:pt idx="180">
                  <c:v>27</c:v>
                </c:pt>
                <c:pt idx="181">
                  <c:v>27</c:v>
                </c:pt>
                <c:pt idx="182">
                  <c:v>26.5</c:v>
                </c:pt>
                <c:pt idx="183">
                  <c:v>26.5</c:v>
                </c:pt>
                <c:pt idx="184">
                  <c:v>33</c:v>
                </c:pt>
                <c:pt idx="185">
                  <c:v>33</c:v>
                </c:pt>
                <c:pt idx="186">
                  <c:v>29.3125</c:v>
                </c:pt>
                <c:pt idx="187">
                  <c:v>29.3125</c:v>
                </c:pt>
                <c:pt idx="188">
                  <c:v>28</c:v>
                </c:pt>
                <c:pt idx="189">
                  <c:v>28</c:v>
                </c:pt>
                <c:pt idx="190">
                  <c:v>28</c:v>
                </c:pt>
                <c:pt idx="191">
                  <c:v>30.625</c:v>
                </c:pt>
                <c:pt idx="192">
                  <c:v>30.625</c:v>
                </c:pt>
                <c:pt idx="193">
                  <c:v>29.5</c:v>
                </c:pt>
                <c:pt idx="194">
                  <c:v>29.5</c:v>
                </c:pt>
                <c:pt idx="195">
                  <c:v>29</c:v>
                </c:pt>
                <c:pt idx="196">
                  <c:v>29</c:v>
                </c:pt>
                <c:pt idx="197">
                  <c:v>29</c:v>
                </c:pt>
                <c:pt idx="198">
                  <c:v>30</c:v>
                </c:pt>
                <c:pt idx="199">
                  <c:v>30</c:v>
                </c:pt>
                <c:pt idx="200">
                  <c:v>30</c:v>
                </c:pt>
                <c:pt idx="201">
                  <c:v>29.5</c:v>
                </c:pt>
                <c:pt idx="202">
                  <c:v>29.5</c:v>
                </c:pt>
                <c:pt idx="203">
                  <c:v>31.75</c:v>
                </c:pt>
                <c:pt idx="204">
                  <c:v>31.75</c:v>
                </c:pt>
                <c:pt idx="205">
                  <c:v>31</c:v>
                </c:pt>
                <c:pt idx="206">
                  <c:v>31</c:v>
                </c:pt>
                <c:pt idx="207">
                  <c:v>31</c:v>
                </c:pt>
                <c:pt idx="208">
                  <c:v>32.5</c:v>
                </c:pt>
                <c:pt idx="209">
                  <c:v>32.5</c:v>
                </c:pt>
                <c:pt idx="210">
                  <c:v>32</c:v>
                </c:pt>
                <c:pt idx="211">
                  <c:v>32</c:v>
                </c:pt>
                <c:pt idx="212">
                  <c:v>32</c:v>
                </c:pt>
                <c:pt idx="213">
                  <c:v>33</c:v>
                </c:pt>
                <c:pt idx="214">
                  <c:v>33</c:v>
                </c:pt>
                <c:pt idx="215">
                  <c:v>33</c:v>
                </c:pt>
                <c:pt idx="216">
                  <c:v>32.5</c:v>
                </c:pt>
                <c:pt idx="217">
                  <c:v>32.5</c:v>
                </c:pt>
                <c:pt idx="218">
                  <c:v>31.75</c:v>
                </c:pt>
                <c:pt idx="219">
                  <c:v>31.75</c:v>
                </c:pt>
                <c:pt idx="220">
                  <c:v>30.625</c:v>
                </c:pt>
                <c:pt idx="221">
                  <c:v>30.625</c:v>
                </c:pt>
                <c:pt idx="222">
                  <c:v>29.3125</c:v>
                </c:pt>
                <c:pt idx="223">
                  <c:v>29.3125</c:v>
                </c:pt>
                <c:pt idx="224">
                  <c:v>36.6875</c:v>
                </c:pt>
                <c:pt idx="225">
                  <c:v>36.6875</c:v>
                </c:pt>
                <c:pt idx="226">
                  <c:v>34.5</c:v>
                </c:pt>
                <c:pt idx="227">
                  <c:v>34.5</c:v>
                </c:pt>
                <c:pt idx="228">
                  <c:v>34</c:v>
                </c:pt>
                <c:pt idx="229">
                  <c:v>34</c:v>
                </c:pt>
                <c:pt idx="230">
                  <c:v>34</c:v>
                </c:pt>
                <c:pt idx="231">
                  <c:v>35</c:v>
                </c:pt>
                <c:pt idx="232">
                  <c:v>35</c:v>
                </c:pt>
                <c:pt idx="233">
                  <c:v>35</c:v>
                </c:pt>
                <c:pt idx="234">
                  <c:v>34.5</c:v>
                </c:pt>
                <c:pt idx="235">
                  <c:v>34.5</c:v>
                </c:pt>
                <c:pt idx="236">
                  <c:v>38.875</c:v>
                </c:pt>
                <c:pt idx="237">
                  <c:v>38.875</c:v>
                </c:pt>
                <c:pt idx="238">
                  <c:v>36.875</c:v>
                </c:pt>
                <c:pt idx="239">
                  <c:v>36.875</c:v>
                </c:pt>
                <c:pt idx="240">
                  <c:v>36</c:v>
                </c:pt>
                <c:pt idx="241">
                  <c:v>36</c:v>
                </c:pt>
                <c:pt idx="242">
                  <c:v>36</c:v>
                </c:pt>
                <c:pt idx="243">
                  <c:v>37.75</c:v>
                </c:pt>
                <c:pt idx="244">
                  <c:v>37.75</c:v>
                </c:pt>
                <c:pt idx="245">
                  <c:v>37</c:v>
                </c:pt>
                <c:pt idx="246">
                  <c:v>37</c:v>
                </c:pt>
                <c:pt idx="247">
                  <c:v>37</c:v>
                </c:pt>
                <c:pt idx="248">
                  <c:v>38.5</c:v>
                </c:pt>
                <c:pt idx="249">
                  <c:v>38.5</c:v>
                </c:pt>
                <c:pt idx="250">
                  <c:v>38</c:v>
                </c:pt>
                <c:pt idx="251">
                  <c:v>38</c:v>
                </c:pt>
                <c:pt idx="252">
                  <c:v>38</c:v>
                </c:pt>
                <c:pt idx="253">
                  <c:v>39</c:v>
                </c:pt>
                <c:pt idx="254">
                  <c:v>39</c:v>
                </c:pt>
                <c:pt idx="255">
                  <c:v>39</c:v>
                </c:pt>
                <c:pt idx="256">
                  <c:v>38.5</c:v>
                </c:pt>
                <c:pt idx="257">
                  <c:v>38.5</c:v>
                </c:pt>
                <c:pt idx="258">
                  <c:v>37.75</c:v>
                </c:pt>
                <c:pt idx="259">
                  <c:v>37.75</c:v>
                </c:pt>
                <c:pt idx="260">
                  <c:v>36.875</c:v>
                </c:pt>
                <c:pt idx="261">
                  <c:v>36.875</c:v>
                </c:pt>
                <c:pt idx="262">
                  <c:v>40.875</c:v>
                </c:pt>
                <c:pt idx="263">
                  <c:v>40.875</c:v>
                </c:pt>
                <c:pt idx="264">
                  <c:v>40</c:v>
                </c:pt>
                <c:pt idx="265">
                  <c:v>40</c:v>
                </c:pt>
                <c:pt idx="266">
                  <c:v>40</c:v>
                </c:pt>
                <c:pt idx="267">
                  <c:v>41.75</c:v>
                </c:pt>
                <c:pt idx="268">
                  <c:v>41.75</c:v>
                </c:pt>
                <c:pt idx="269">
                  <c:v>41</c:v>
                </c:pt>
                <c:pt idx="270">
                  <c:v>41</c:v>
                </c:pt>
                <c:pt idx="271">
                  <c:v>41</c:v>
                </c:pt>
                <c:pt idx="272">
                  <c:v>42.5</c:v>
                </c:pt>
                <c:pt idx="273">
                  <c:v>42.5</c:v>
                </c:pt>
                <c:pt idx="274">
                  <c:v>42</c:v>
                </c:pt>
                <c:pt idx="275">
                  <c:v>42</c:v>
                </c:pt>
                <c:pt idx="276">
                  <c:v>42</c:v>
                </c:pt>
                <c:pt idx="277">
                  <c:v>43</c:v>
                </c:pt>
                <c:pt idx="278">
                  <c:v>43</c:v>
                </c:pt>
                <c:pt idx="279">
                  <c:v>43</c:v>
                </c:pt>
                <c:pt idx="280">
                  <c:v>42.5</c:v>
                </c:pt>
                <c:pt idx="281">
                  <c:v>42.5</c:v>
                </c:pt>
                <c:pt idx="282">
                  <c:v>41.75</c:v>
                </c:pt>
                <c:pt idx="283">
                  <c:v>41.75</c:v>
                </c:pt>
                <c:pt idx="284">
                  <c:v>40.875</c:v>
                </c:pt>
                <c:pt idx="285">
                  <c:v>40.875</c:v>
                </c:pt>
                <c:pt idx="286">
                  <c:v>38.875</c:v>
                </c:pt>
                <c:pt idx="287">
                  <c:v>38.875</c:v>
                </c:pt>
                <c:pt idx="288">
                  <c:v>36.6875</c:v>
                </c:pt>
                <c:pt idx="289">
                  <c:v>36.6875</c:v>
                </c:pt>
                <c:pt idx="290">
                  <c:v>33</c:v>
                </c:pt>
                <c:pt idx="291">
                  <c:v>33</c:v>
                </c:pt>
                <c:pt idx="292">
                  <c:v>29.75</c:v>
                </c:pt>
                <c:pt idx="293">
                  <c:v>29.75</c:v>
                </c:pt>
                <c:pt idx="294">
                  <c:v>19.0751953125</c:v>
                </c:pt>
                <c:pt idx="295">
                  <c:v>19.0751953125</c:v>
                </c:pt>
                <c:pt idx="296">
                  <c:v>86.14910888671875</c:v>
                </c:pt>
                <c:pt idx="297">
                  <c:v>86.14910888671875</c:v>
                </c:pt>
                <c:pt idx="298">
                  <c:v>59.5390625</c:v>
                </c:pt>
                <c:pt idx="299">
                  <c:v>59.5390625</c:v>
                </c:pt>
                <c:pt idx="300">
                  <c:v>52.484375</c:v>
                </c:pt>
                <c:pt idx="301">
                  <c:v>52.484375</c:v>
                </c:pt>
                <c:pt idx="302">
                  <c:v>47.65625</c:v>
                </c:pt>
                <c:pt idx="303">
                  <c:v>47.65625</c:v>
                </c:pt>
                <c:pt idx="304">
                  <c:v>45.5</c:v>
                </c:pt>
                <c:pt idx="305">
                  <c:v>45.5</c:v>
                </c:pt>
                <c:pt idx="306">
                  <c:v>44.5</c:v>
                </c:pt>
                <c:pt idx="307">
                  <c:v>44.5</c:v>
                </c:pt>
                <c:pt idx="308">
                  <c:v>44</c:v>
                </c:pt>
                <c:pt idx="309">
                  <c:v>44</c:v>
                </c:pt>
                <c:pt idx="310">
                  <c:v>44</c:v>
                </c:pt>
                <c:pt idx="311">
                  <c:v>45</c:v>
                </c:pt>
                <c:pt idx="312">
                  <c:v>45</c:v>
                </c:pt>
                <c:pt idx="313">
                  <c:v>45</c:v>
                </c:pt>
                <c:pt idx="314">
                  <c:v>44.5</c:v>
                </c:pt>
                <c:pt idx="315">
                  <c:v>44.5</c:v>
                </c:pt>
                <c:pt idx="316">
                  <c:v>46.5</c:v>
                </c:pt>
                <c:pt idx="317">
                  <c:v>46.5</c:v>
                </c:pt>
                <c:pt idx="318">
                  <c:v>46</c:v>
                </c:pt>
                <c:pt idx="319">
                  <c:v>46</c:v>
                </c:pt>
                <c:pt idx="320">
                  <c:v>46</c:v>
                </c:pt>
                <c:pt idx="321">
                  <c:v>47</c:v>
                </c:pt>
                <c:pt idx="322">
                  <c:v>47</c:v>
                </c:pt>
                <c:pt idx="323">
                  <c:v>47</c:v>
                </c:pt>
                <c:pt idx="324">
                  <c:v>46.5</c:v>
                </c:pt>
                <c:pt idx="325">
                  <c:v>46.5</c:v>
                </c:pt>
                <c:pt idx="326">
                  <c:v>45.5</c:v>
                </c:pt>
                <c:pt idx="327">
                  <c:v>45.5</c:v>
                </c:pt>
                <c:pt idx="328">
                  <c:v>49.8125</c:v>
                </c:pt>
                <c:pt idx="329">
                  <c:v>49.8125</c:v>
                </c:pt>
                <c:pt idx="330">
                  <c:v>48.5</c:v>
                </c:pt>
                <c:pt idx="331">
                  <c:v>48.5</c:v>
                </c:pt>
                <c:pt idx="332">
                  <c:v>48</c:v>
                </c:pt>
                <c:pt idx="333">
                  <c:v>48</c:v>
                </c:pt>
                <c:pt idx="334">
                  <c:v>48</c:v>
                </c:pt>
                <c:pt idx="335">
                  <c:v>49</c:v>
                </c:pt>
                <c:pt idx="336">
                  <c:v>49</c:v>
                </c:pt>
                <c:pt idx="337">
                  <c:v>49</c:v>
                </c:pt>
                <c:pt idx="338">
                  <c:v>48.5</c:v>
                </c:pt>
                <c:pt idx="339">
                  <c:v>48.5</c:v>
                </c:pt>
                <c:pt idx="340">
                  <c:v>51.125</c:v>
                </c:pt>
                <c:pt idx="341">
                  <c:v>51.125</c:v>
                </c:pt>
                <c:pt idx="342">
                  <c:v>50</c:v>
                </c:pt>
                <c:pt idx="343">
                  <c:v>50</c:v>
                </c:pt>
                <c:pt idx="344">
                  <c:v>50</c:v>
                </c:pt>
                <c:pt idx="345">
                  <c:v>52.25</c:v>
                </c:pt>
                <c:pt idx="346">
                  <c:v>52.25</c:v>
                </c:pt>
                <c:pt idx="347">
                  <c:v>51</c:v>
                </c:pt>
                <c:pt idx="348">
                  <c:v>51</c:v>
                </c:pt>
                <c:pt idx="349">
                  <c:v>51</c:v>
                </c:pt>
                <c:pt idx="350">
                  <c:v>53.5</c:v>
                </c:pt>
                <c:pt idx="351">
                  <c:v>53.5</c:v>
                </c:pt>
                <c:pt idx="352">
                  <c:v>52.5</c:v>
                </c:pt>
                <c:pt idx="353">
                  <c:v>52.5</c:v>
                </c:pt>
                <c:pt idx="354">
                  <c:v>52</c:v>
                </c:pt>
                <c:pt idx="355">
                  <c:v>52</c:v>
                </c:pt>
                <c:pt idx="356">
                  <c:v>52</c:v>
                </c:pt>
                <c:pt idx="357">
                  <c:v>53</c:v>
                </c:pt>
                <c:pt idx="358">
                  <c:v>53</c:v>
                </c:pt>
                <c:pt idx="359">
                  <c:v>53</c:v>
                </c:pt>
                <c:pt idx="360">
                  <c:v>52.5</c:v>
                </c:pt>
                <c:pt idx="361">
                  <c:v>52.5</c:v>
                </c:pt>
                <c:pt idx="362">
                  <c:v>54.5</c:v>
                </c:pt>
                <c:pt idx="363">
                  <c:v>54.5</c:v>
                </c:pt>
                <c:pt idx="364">
                  <c:v>54</c:v>
                </c:pt>
                <c:pt idx="365">
                  <c:v>54</c:v>
                </c:pt>
                <c:pt idx="366">
                  <c:v>54</c:v>
                </c:pt>
                <c:pt idx="367">
                  <c:v>55</c:v>
                </c:pt>
                <c:pt idx="368">
                  <c:v>55</c:v>
                </c:pt>
                <c:pt idx="369">
                  <c:v>55</c:v>
                </c:pt>
                <c:pt idx="370">
                  <c:v>54.5</c:v>
                </c:pt>
                <c:pt idx="371">
                  <c:v>54.5</c:v>
                </c:pt>
                <c:pt idx="372">
                  <c:v>53.5</c:v>
                </c:pt>
                <c:pt idx="373">
                  <c:v>53.5</c:v>
                </c:pt>
                <c:pt idx="374">
                  <c:v>52.25</c:v>
                </c:pt>
                <c:pt idx="375">
                  <c:v>52.25</c:v>
                </c:pt>
                <c:pt idx="376">
                  <c:v>51.125</c:v>
                </c:pt>
                <c:pt idx="377">
                  <c:v>51.125</c:v>
                </c:pt>
                <c:pt idx="378">
                  <c:v>49.8125</c:v>
                </c:pt>
                <c:pt idx="379">
                  <c:v>49.8125</c:v>
                </c:pt>
                <c:pt idx="380">
                  <c:v>47.65625</c:v>
                </c:pt>
                <c:pt idx="381">
                  <c:v>47.65625</c:v>
                </c:pt>
                <c:pt idx="382">
                  <c:v>57.3125</c:v>
                </c:pt>
                <c:pt idx="383">
                  <c:v>57.3125</c:v>
                </c:pt>
                <c:pt idx="384">
                  <c:v>56</c:v>
                </c:pt>
                <c:pt idx="385">
                  <c:v>56</c:v>
                </c:pt>
                <c:pt idx="386">
                  <c:v>56</c:v>
                </c:pt>
                <c:pt idx="387">
                  <c:v>58.625</c:v>
                </c:pt>
                <c:pt idx="388">
                  <c:v>58.625</c:v>
                </c:pt>
                <c:pt idx="389">
                  <c:v>57.5</c:v>
                </c:pt>
                <c:pt idx="390">
                  <c:v>57.5</c:v>
                </c:pt>
                <c:pt idx="391">
                  <c:v>57</c:v>
                </c:pt>
                <c:pt idx="392">
                  <c:v>57</c:v>
                </c:pt>
                <c:pt idx="393">
                  <c:v>57</c:v>
                </c:pt>
                <c:pt idx="394">
                  <c:v>58</c:v>
                </c:pt>
                <c:pt idx="395">
                  <c:v>58</c:v>
                </c:pt>
                <c:pt idx="396">
                  <c:v>58</c:v>
                </c:pt>
                <c:pt idx="397">
                  <c:v>57.5</c:v>
                </c:pt>
                <c:pt idx="398">
                  <c:v>57.5</c:v>
                </c:pt>
                <c:pt idx="399">
                  <c:v>59.75</c:v>
                </c:pt>
                <c:pt idx="400">
                  <c:v>59.75</c:v>
                </c:pt>
                <c:pt idx="401">
                  <c:v>59</c:v>
                </c:pt>
                <c:pt idx="402">
                  <c:v>59</c:v>
                </c:pt>
                <c:pt idx="403">
                  <c:v>59</c:v>
                </c:pt>
                <c:pt idx="404">
                  <c:v>60.5</c:v>
                </c:pt>
                <c:pt idx="405">
                  <c:v>60.5</c:v>
                </c:pt>
                <c:pt idx="406">
                  <c:v>60</c:v>
                </c:pt>
                <c:pt idx="407">
                  <c:v>60</c:v>
                </c:pt>
                <c:pt idx="408">
                  <c:v>60</c:v>
                </c:pt>
                <c:pt idx="409">
                  <c:v>61</c:v>
                </c:pt>
                <c:pt idx="410">
                  <c:v>61</c:v>
                </c:pt>
                <c:pt idx="411">
                  <c:v>61</c:v>
                </c:pt>
                <c:pt idx="412">
                  <c:v>60.5</c:v>
                </c:pt>
                <c:pt idx="413">
                  <c:v>60.5</c:v>
                </c:pt>
                <c:pt idx="414">
                  <c:v>59.75</c:v>
                </c:pt>
                <c:pt idx="415">
                  <c:v>59.75</c:v>
                </c:pt>
                <c:pt idx="416">
                  <c:v>58.625</c:v>
                </c:pt>
                <c:pt idx="417">
                  <c:v>58.625</c:v>
                </c:pt>
                <c:pt idx="418">
                  <c:v>57.3125</c:v>
                </c:pt>
                <c:pt idx="419">
                  <c:v>57.3125</c:v>
                </c:pt>
                <c:pt idx="420">
                  <c:v>52.484375</c:v>
                </c:pt>
                <c:pt idx="421">
                  <c:v>52.484375</c:v>
                </c:pt>
                <c:pt idx="422">
                  <c:v>66.59375</c:v>
                </c:pt>
                <c:pt idx="423">
                  <c:v>66.59375</c:v>
                </c:pt>
                <c:pt idx="424">
                  <c:v>63.5</c:v>
                </c:pt>
                <c:pt idx="425">
                  <c:v>63.5</c:v>
                </c:pt>
                <c:pt idx="426">
                  <c:v>62.5</c:v>
                </c:pt>
                <c:pt idx="427">
                  <c:v>62.5</c:v>
                </c:pt>
                <c:pt idx="428">
                  <c:v>62</c:v>
                </c:pt>
                <c:pt idx="429">
                  <c:v>62</c:v>
                </c:pt>
                <c:pt idx="430">
                  <c:v>62</c:v>
                </c:pt>
                <c:pt idx="431">
                  <c:v>63</c:v>
                </c:pt>
                <c:pt idx="432">
                  <c:v>63</c:v>
                </c:pt>
                <c:pt idx="433">
                  <c:v>63</c:v>
                </c:pt>
                <c:pt idx="434">
                  <c:v>62.5</c:v>
                </c:pt>
                <c:pt idx="435">
                  <c:v>62.5</c:v>
                </c:pt>
                <c:pt idx="436">
                  <c:v>64.5</c:v>
                </c:pt>
                <c:pt idx="437">
                  <c:v>64.5</c:v>
                </c:pt>
                <c:pt idx="438">
                  <c:v>64</c:v>
                </c:pt>
                <c:pt idx="439">
                  <c:v>64</c:v>
                </c:pt>
                <c:pt idx="440">
                  <c:v>64</c:v>
                </c:pt>
                <c:pt idx="441">
                  <c:v>65</c:v>
                </c:pt>
                <c:pt idx="442">
                  <c:v>65</c:v>
                </c:pt>
                <c:pt idx="443">
                  <c:v>65</c:v>
                </c:pt>
                <c:pt idx="444">
                  <c:v>64.5</c:v>
                </c:pt>
                <c:pt idx="445">
                  <c:v>64.5</c:v>
                </c:pt>
                <c:pt idx="446">
                  <c:v>63.5</c:v>
                </c:pt>
                <c:pt idx="447">
                  <c:v>63.5</c:v>
                </c:pt>
                <c:pt idx="448">
                  <c:v>69.6875</c:v>
                </c:pt>
                <c:pt idx="449">
                  <c:v>69.6875</c:v>
                </c:pt>
                <c:pt idx="450">
                  <c:v>67.625</c:v>
                </c:pt>
                <c:pt idx="451">
                  <c:v>67.625</c:v>
                </c:pt>
                <c:pt idx="452">
                  <c:v>66.5</c:v>
                </c:pt>
                <c:pt idx="453">
                  <c:v>66.5</c:v>
                </c:pt>
                <c:pt idx="454">
                  <c:v>66</c:v>
                </c:pt>
                <c:pt idx="455">
                  <c:v>66</c:v>
                </c:pt>
                <c:pt idx="456">
                  <c:v>66</c:v>
                </c:pt>
                <c:pt idx="457">
                  <c:v>67</c:v>
                </c:pt>
                <c:pt idx="458">
                  <c:v>67</c:v>
                </c:pt>
                <c:pt idx="459">
                  <c:v>67</c:v>
                </c:pt>
                <c:pt idx="460">
                  <c:v>66.5</c:v>
                </c:pt>
                <c:pt idx="461">
                  <c:v>66.5</c:v>
                </c:pt>
                <c:pt idx="462">
                  <c:v>68.75</c:v>
                </c:pt>
                <c:pt idx="463">
                  <c:v>68.75</c:v>
                </c:pt>
                <c:pt idx="464">
                  <c:v>68</c:v>
                </c:pt>
                <c:pt idx="465">
                  <c:v>68</c:v>
                </c:pt>
                <c:pt idx="466">
                  <c:v>68</c:v>
                </c:pt>
                <c:pt idx="467">
                  <c:v>69.5</c:v>
                </c:pt>
                <c:pt idx="468">
                  <c:v>69.5</c:v>
                </c:pt>
                <c:pt idx="469">
                  <c:v>69</c:v>
                </c:pt>
                <c:pt idx="470">
                  <c:v>69</c:v>
                </c:pt>
                <c:pt idx="471">
                  <c:v>69</c:v>
                </c:pt>
                <c:pt idx="472">
                  <c:v>70</c:v>
                </c:pt>
                <c:pt idx="473">
                  <c:v>70</c:v>
                </c:pt>
                <c:pt idx="474">
                  <c:v>70</c:v>
                </c:pt>
                <c:pt idx="475">
                  <c:v>69.5</c:v>
                </c:pt>
                <c:pt idx="476">
                  <c:v>69.5</c:v>
                </c:pt>
                <c:pt idx="477">
                  <c:v>68.75</c:v>
                </c:pt>
                <c:pt idx="478">
                  <c:v>68.75</c:v>
                </c:pt>
                <c:pt idx="479">
                  <c:v>67.625</c:v>
                </c:pt>
                <c:pt idx="480">
                  <c:v>67.625</c:v>
                </c:pt>
                <c:pt idx="481">
                  <c:v>71.75</c:v>
                </c:pt>
                <c:pt idx="482">
                  <c:v>71.75</c:v>
                </c:pt>
                <c:pt idx="483">
                  <c:v>71</c:v>
                </c:pt>
                <c:pt idx="484">
                  <c:v>71</c:v>
                </c:pt>
                <c:pt idx="485">
                  <c:v>71</c:v>
                </c:pt>
                <c:pt idx="486">
                  <c:v>72.5</c:v>
                </c:pt>
                <c:pt idx="487">
                  <c:v>72.5</c:v>
                </c:pt>
                <c:pt idx="488">
                  <c:v>72</c:v>
                </c:pt>
                <c:pt idx="489">
                  <c:v>72</c:v>
                </c:pt>
                <c:pt idx="490">
                  <c:v>72</c:v>
                </c:pt>
                <c:pt idx="491">
                  <c:v>73</c:v>
                </c:pt>
                <c:pt idx="492">
                  <c:v>73</c:v>
                </c:pt>
                <c:pt idx="493">
                  <c:v>73</c:v>
                </c:pt>
                <c:pt idx="494">
                  <c:v>72.5</c:v>
                </c:pt>
                <c:pt idx="495">
                  <c:v>72.5</c:v>
                </c:pt>
                <c:pt idx="496">
                  <c:v>71.75</c:v>
                </c:pt>
                <c:pt idx="497">
                  <c:v>71.75</c:v>
                </c:pt>
                <c:pt idx="498">
                  <c:v>69.6875</c:v>
                </c:pt>
                <c:pt idx="499">
                  <c:v>69.6875</c:v>
                </c:pt>
                <c:pt idx="500">
                  <c:v>66.59375</c:v>
                </c:pt>
                <c:pt idx="501">
                  <c:v>66.59375</c:v>
                </c:pt>
                <c:pt idx="502">
                  <c:v>59.5390625</c:v>
                </c:pt>
                <c:pt idx="503">
                  <c:v>59.5390625</c:v>
                </c:pt>
                <c:pt idx="504">
                  <c:v>112.7591552734375</c:v>
                </c:pt>
                <c:pt idx="505">
                  <c:v>112.7591552734375</c:v>
                </c:pt>
                <c:pt idx="506">
                  <c:v>83.087890625</c:v>
                </c:pt>
                <c:pt idx="507">
                  <c:v>83.087890625</c:v>
                </c:pt>
                <c:pt idx="508">
                  <c:v>76.05078125</c:v>
                </c:pt>
                <c:pt idx="509">
                  <c:v>76.05078125</c:v>
                </c:pt>
                <c:pt idx="510">
                  <c:v>74</c:v>
                </c:pt>
                <c:pt idx="511">
                  <c:v>74</c:v>
                </c:pt>
                <c:pt idx="512">
                  <c:v>74</c:v>
                </c:pt>
                <c:pt idx="513">
                  <c:v>78.1015625</c:v>
                </c:pt>
                <c:pt idx="514">
                  <c:v>78.1015625</c:v>
                </c:pt>
                <c:pt idx="515">
                  <c:v>75.75</c:v>
                </c:pt>
                <c:pt idx="516">
                  <c:v>75.75</c:v>
                </c:pt>
                <c:pt idx="517">
                  <c:v>75</c:v>
                </c:pt>
                <c:pt idx="518">
                  <c:v>75</c:v>
                </c:pt>
                <c:pt idx="519">
                  <c:v>75</c:v>
                </c:pt>
                <c:pt idx="520">
                  <c:v>76.5</c:v>
                </c:pt>
                <c:pt idx="521">
                  <c:v>76.5</c:v>
                </c:pt>
                <c:pt idx="522">
                  <c:v>76</c:v>
                </c:pt>
                <c:pt idx="523">
                  <c:v>76</c:v>
                </c:pt>
                <c:pt idx="524">
                  <c:v>76</c:v>
                </c:pt>
                <c:pt idx="525">
                  <c:v>77</c:v>
                </c:pt>
                <c:pt idx="526">
                  <c:v>77</c:v>
                </c:pt>
                <c:pt idx="527">
                  <c:v>77</c:v>
                </c:pt>
                <c:pt idx="528">
                  <c:v>76.5</c:v>
                </c:pt>
                <c:pt idx="529">
                  <c:v>76.5</c:v>
                </c:pt>
                <c:pt idx="530">
                  <c:v>75.75</c:v>
                </c:pt>
                <c:pt idx="531">
                  <c:v>75.75</c:v>
                </c:pt>
                <c:pt idx="532">
                  <c:v>80.453125</c:v>
                </c:pt>
                <c:pt idx="533">
                  <c:v>80.453125</c:v>
                </c:pt>
                <c:pt idx="534">
                  <c:v>78.75</c:v>
                </c:pt>
                <c:pt idx="535">
                  <c:v>78.75</c:v>
                </c:pt>
                <c:pt idx="536">
                  <c:v>78</c:v>
                </c:pt>
                <c:pt idx="537">
                  <c:v>78</c:v>
                </c:pt>
                <c:pt idx="538">
                  <c:v>78</c:v>
                </c:pt>
                <c:pt idx="539">
                  <c:v>79.5</c:v>
                </c:pt>
                <c:pt idx="540">
                  <c:v>79.5</c:v>
                </c:pt>
                <c:pt idx="541">
                  <c:v>79</c:v>
                </c:pt>
                <c:pt idx="542">
                  <c:v>79</c:v>
                </c:pt>
                <c:pt idx="543">
                  <c:v>79</c:v>
                </c:pt>
                <c:pt idx="544">
                  <c:v>80</c:v>
                </c:pt>
                <c:pt idx="545">
                  <c:v>80</c:v>
                </c:pt>
                <c:pt idx="546">
                  <c:v>80</c:v>
                </c:pt>
                <c:pt idx="547">
                  <c:v>79.5</c:v>
                </c:pt>
                <c:pt idx="548">
                  <c:v>79.5</c:v>
                </c:pt>
                <c:pt idx="549">
                  <c:v>78.75</c:v>
                </c:pt>
                <c:pt idx="550">
                  <c:v>78.75</c:v>
                </c:pt>
                <c:pt idx="551">
                  <c:v>82.15625</c:v>
                </c:pt>
                <c:pt idx="552">
                  <c:v>82.15625</c:v>
                </c:pt>
                <c:pt idx="553">
                  <c:v>81</c:v>
                </c:pt>
                <c:pt idx="554">
                  <c:v>81</c:v>
                </c:pt>
                <c:pt idx="555">
                  <c:v>81</c:v>
                </c:pt>
                <c:pt idx="556">
                  <c:v>83.3125</c:v>
                </c:pt>
                <c:pt idx="557">
                  <c:v>83.3125</c:v>
                </c:pt>
                <c:pt idx="558">
                  <c:v>82</c:v>
                </c:pt>
                <c:pt idx="559">
                  <c:v>82</c:v>
                </c:pt>
                <c:pt idx="560">
                  <c:v>82</c:v>
                </c:pt>
                <c:pt idx="561">
                  <c:v>84.625</c:v>
                </c:pt>
                <c:pt idx="562">
                  <c:v>84.625</c:v>
                </c:pt>
                <c:pt idx="563">
                  <c:v>83.5</c:v>
                </c:pt>
                <c:pt idx="564">
                  <c:v>83.5</c:v>
                </c:pt>
                <c:pt idx="565">
                  <c:v>83</c:v>
                </c:pt>
                <c:pt idx="566">
                  <c:v>83</c:v>
                </c:pt>
                <c:pt idx="567">
                  <c:v>83</c:v>
                </c:pt>
                <c:pt idx="568">
                  <c:v>84</c:v>
                </c:pt>
                <c:pt idx="569">
                  <c:v>84</c:v>
                </c:pt>
                <c:pt idx="570">
                  <c:v>84</c:v>
                </c:pt>
                <c:pt idx="571">
                  <c:v>83.5</c:v>
                </c:pt>
                <c:pt idx="572">
                  <c:v>83.5</c:v>
                </c:pt>
                <c:pt idx="573">
                  <c:v>85.75</c:v>
                </c:pt>
                <c:pt idx="574">
                  <c:v>85.75</c:v>
                </c:pt>
                <c:pt idx="575">
                  <c:v>85</c:v>
                </c:pt>
                <c:pt idx="576">
                  <c:v>85</c:v>
                </c:pt>
                <c:pt idx="577">
                  <c:v>85</c:v>
                </c:pt>
                <c:pt idx="578">
                  <c:v>86.5</c:v>
                </c:pt>
                <c:pt idx="579">
                  <c:v>86.5</c:v>
                </c:pt>
                <c:pt idx="580">
                  <c:v>86</c:v>
                </c:pt>
                <c:pt idx="581">
                  <c:v>86</c:v>
                </c:pt>
                <c:pt idx="582">
                  <c:v>86</c:v>
                </c:pt>
                <c:pt idx="583">
                  <c:v>87</c:v>
                </c:pt>
                <c:pt idx="584">
                  <c:v>87</c:v>
                </c:pt>
                <c:pt idx="585">
                  <c:v>87</c:v>
                </c:pt>
                <c:pt idx="586">
                  <c:v>86.5</c:v>
                </c:pt>
                <c:pt idx="587">
                  <c:v>86.5</c:v>
                </c:pt>
                <c:pt idx="588">
                  <c:v>85.75</c:v>
                </c:pt>
                <c:pt idx="589">
                  <c:v>85.75</c:v>
                </c:pt>
                <c:pt idx="590">
                  <c:v>84.625</c:v>
                </c:pt>
                <c:pt idx="591">
                  <c:v>84.625</c:v>
                </c:pt>
                <c:pt idx="592">
                  <c:v>83.3125</c:v>
                </c:pt>
                <c:pt idx="593">
                  <c:v>83.3125</c:v>
                </c:pt>
                <c:pt idx="594">
                  <c:v>82.15625</c:v>
                </c:pt>
                <c:pt idx="595">
                  <c:v>82.15625</c:v>
                </c:pt>
                <c:pt idx="596">
                  <c:v>80.453125</c:v>
                </c:pt>
                <c:pt idx="597">
                  <c:v>80.453125</c:v>
                </c:pt>
                <c:pt idx="598">
                  <c:v>78.1015625</c:v>
                </c:pt>
                <c:pt idx="599">
                  <c:v>78.1015625</c:v>
                </c:pt>
                <c:pt idx="600">
                  <c:v>76.05078125</c:v>
                </c:pt>
                <c:pt idx="601">
                  <c:v>76.05078125</c:v>
                </c:pt>
                <c:pt idx="602">
                  <c:v>90.125</c:v>
                </c:pt>
                <c:pt idx="603">
                  <c:v>90.125</c:v>
                </c:pt>
                <c:pt idx="604">
                  <c:v>88.75</c:v>
                </c:pt>
                <c:pt idx="605">
                  <c:v>88.75</c:v>
                </c:pt>
                <c:pt idx="606">
                  <c:v>88</c:v>
                </c:pt>
                <c:pt idx="607">
                  <c:v>88</c:v>
                </c:pt>
                <c:pt idx="608">
                  <c:v>88</c:v>
                </c:pt>
                <c:pt idx="609">
                  <c:v>89.5</c:v>
                </c:pt>
                <c:pt idx="610">
                  <c:v>89.5</c:v>
                </c:pt>
                <c:pt idx="611">
                  <c:v>89</c:v>
                </c:pt>
                <c:pt idx="612">
                  <c:v>89</c:v>
                </c:pt>
                <c:pt idx="613">
                  <c:v>89</c:v>
                </c:pt>
                <c:pt idx="614">
                  <c:v>90</c:v>
                </c:pt>
                <c:pt idx="615">
                  <c:v>90</c:v>
                </c:pt>
                <c:pt idx="616">
                  <c:v>90</c:v>
                </c:pt>
                <c:pt idx="617">
                  <c:v>89.5</c:v>
                </c:pt>
                <c:pt idx="618">
                  <c:v>89.5</c:v>
                </c:pt>
                <c:pt idx="619">
                  <c:v>88.75</c:v>
                </c:pt>
                <c:pt idx="620">
                  <c:v>88.75</c:v>
                </c:pt>
                <c:pt idx="621">
                  <c:v>91.5</c:v>
                </c:pt>
                <c:pt idx="622">
                  <c:v>91.5</c:v>
                </c:pt>
                <c:pt idx="623">
                  <c:v>91</c:v>
                </c:pt>
                <c:pt idx="624">
                  <c:v>91</c:v>
                </c:pt>
                <c:pt idx="625">
                  <c:v>91</c:v>
                </c:pt>
                <c:pt idx="626">
                  <c:v>92</c:v>
                </c:pt>
                <c:pt idx="627">
                  <c:v>92</c:v>
                </c:pt>
                <c:pt idx="628">
                  <c:v>92</c:v>
                </c:pt>
                <c:pt idx="629">
                  <c:v>91.5</c:v>
                </c:pt>
                <c:pt idx="630">
                  <c:v>91.5</c:v>
                </c:pt>
                <c:pt idx="631">
                  <c:v>90.125</c:v>
                </c:pt>
                <c:pt idx="632">
                  <c:v>90.125</c:v>
                </c:pt>
                <c:pt idx="633">
                  <c:v>83.087890625</c:v>
                </c:pt>
                <c:pt idx="634">
                  <c:v>83.087890625</c:v>
                </c:pt>
                <c:pt idx="635">
                  <c:v>142.430419921875</c:v>
                </c:pt>
                <c:pt idx="636">
                  <c:v>142.430419921875</c:v>
                </c:pt>
                <c:pt idx="637">
                  <c:v>107.34033203125</c:v>
                </c:pt>
                <c:pt idx="638">
                  <c:v>107.34033203125</c:v>
                </c:pt>
                <c:pt idx="639">
                  <c:v>96.28125</c:v>
                </c:pt>
                <c:pt idx="640">
                  <c:v>96.28125</c:v>
                </c:pt>
                <c:pt idx="641">
                  <c:v>93.75</c:v>
                </c:pt>
                <c:pt idx="642">
                  <c:v>93.75</c:v>
                </c:pt>
                <c:pt idx="643">
                  <c:v>93</c:v>
                </c:pt>
                <c:pt idx="644">
                  <c:v>93</c:v>
                </c:pt>
                <c:pt idx="645">
                  <c:v>93</c:v>
                </c:pt>
                <c:pt idx="646">
                  <c:v>94.5</c:v>
                </c:pt>
                <c:pt idx="647">
                  <c:v>94.5</c:v>
                </c:pt>
                <c:pt idx="648">
                  <c:v>94</c:v>
                </c:pt>
                <c:pt idx="649">
                  <c:v>94</c:v>
                </c:pt>
                <c:pt idx="650">
                  <c:v>94</c:v>
                </c:pt>
                <c:pt idx="651">
                  <c:v>95</c:v>
                </c:pt>
                <c:pt idx="652">
                  <c:v>95</c:v>
                </c:pt>
                <c:pt idx="653">
                  <c:v>95</c:v>
                </c:pt>
                <c:pt idx="654">
                  <c:v>94.5</c:v>
                </c:pt>
                <c:pt idx="655">
                  <c:v>94.5</c:v>
                </c:pt>
                <c:pt idx="656">
                  <c:v>93.75</c:v>
                </c:pt>
                <c:pt idx="657">
                  <c:v>93.75</c:v>
                </c:pt>
                <c:pt idx="658">
                  <c:v>98.8125</c:v>
                </c:pt>
                <c:pt idx="659">
                  <c:v>98.8125</c:v>
                </c:pt>
                <c:pt idx="660">
                  <c:v>96.875</c:v>
                </c:pt>
                <c:pt idx="661">
                  <c:v>96.875</c:v>
                </c:pt>
                <c:pt idx="662">
                  <c:v>96</c:v>
                </c:pt>
                <c:pt idx="663">
                  <c:v>96</c:v>
                </c:pt>
                <c:pt idx="664">
                  <c:v>96</c:v>
                </c:pt>
                <c:pt idx="665">
                  <c:v>97.75</c:v>
                </c:pt>
                <c:pt idx="666">
                  <c:v>97.75</c:v>
                </c:pt>
                <c:pt idx="667">
                  <c:v>97</c:v>
                </c:pt>
                <c:pt idx="668">
                  <c:v>97</c:v>
                </c:pt>
                <c:pt idx="669">
                  <c:v>97</c:v>
                </c:pt>
                <c:pt idx="670">
                  <c:v>98.5</c:v>
                </c:pt>
                <c:pt idx="671">
                  <c:v>98.5</c:v>
                </c:pt>
                <c:pt idx="672">
                  <c:v>98</c:v>
                </c:pt>
                <c:pt idx="673">
                  <c:v>98</c:v>
                </c:pt>
                <c:pt idx="674">
                  <c:v>98</c:v>
                </c:pt>
                <c:pt idx="675">
                  <c:v>99</c:v>
                </c:pt>
                <c:pt idx="676">
                  <c:v>99</c:v>
                </c:pt>
                <c:pt idx="677">
                  <c:v>99</c:v>
                </c:pt>
                <c:pt idx="678">
                  <c:v>98.5</c:v>
                </c:pt>
                <c:pt idx="679">
                  <c:v>98.5</c:v>
                </c:pt>
                <c:pt idx="680">
                  <c:v>97.75</c:v>
                </c:pt>
                <c:pt idx="681">
                  <c:v>97.75</c:v>
                </c:pt>
                <c:pt idx="682">
                  <c:v>96.875</c:v>
                </c:pt>
                <c:pt idx="683">
                  <c:v>96.875</c:v>
                </c:pt>
                <c:pt idx="684">
                  <c:v>100.75</c:v>
                </c:pt>
                <c:pt idx="685">
                  <c:v>100.75</c:v>
                </c:pt>
                <c:pt idx="686">
                  <c:v>100</c:v>
                </c:pt>
                <c:pt idx="687">
                  <c:v>100</c:v>
                </c:pt>
                <c:pt idx="688">
                  <c:v>100</c:v>
                </c:pt>
                <c:pt idx="689">
                  <c:v>101.5</c:v>
                </c:pt>
                <c:pt idx="690">
                  <c:v>101.5</c:v>
                </c:pt>
                <c:pt idx="691">
                  <c:v>101</c:v>
                </c:pt>
                <c:pt idx="692">
                  <c:v>101</c:v>
                </c:pt>
                <c:pt idx="693">
                  <c:v>101</c:v>
                </c:pt>
                <c:pt idx="694">
                  <c:v>102</c:v>
                </c:pt>
                <c:pt idx="695">
                  <c:v>102</c:v>
                </c:pt>
                <c:pt idx="696">
                  <c:v>102</c:v>
                </c:pt>
                <c:pt idx="697">
                  <c:v>101.5</c:v>
                </c:pt>
                <c:pt idx="698">
                  <c:v>101.5</c:v>
                </c:pt>
                <c:pt idx="699">
                  <c:v>100.75</c:v>
                </c:pt>
                <c:pt idx="700">
                  <c:v>100.75</c:v>
                </c:pt>
                <c:pt idx="701">
                  <c:v>98.8125</c:v>
                </c:pt>
                <c:pt idx="702">
                  <c:v>98.8125</c:v>
                </c:pt>
                <c:pt idx="703">
                  <c:v>96.28125</c:v>
                </c:pt>
                <c:pt idx="704">
                  <c:v>96.28125</c:v>
                </c:pt>
                <c:pt idx="705">
                  <c:v>118.3994140625</c:v>
                </c:pt>
                <c:pt idx="706">
                  <c:v>118.3994140625</c:v>
                </c:pt>
                <c:pt idx="707">
                  <c:v>105.3125</c:v>
                </c:pt>
                <c:pt idx="708">
                  <c:v>105.3125</c:v>
                </c:pt>
                <c:pt idx="709">
                  <c:v>103.5</c:v>
                </c:pt>
                <c:pt idx="710">
                  <c:v>103.5</c:v>
                </c:pt>
                <c:pt idx="711">
                  <c:v>103</c:v>
                </c:pt>
                <c:pt idx="712">
                  <c:v>103</c:v>
                </c:pt>
                <c:pt idx="713">
                  <c:v>103</c:v>
                </c:pt>
                <c:pt idx="714">
                  <c:v>104</c:v>
                </c:pt>
                <c:pt idx="715">
                  <c:v>104</c:v>
                </c:pt>
                <c:pt idx="716">
                  <c:v>104</c:v>
                </c:pt>
                <c:pt idx="717">
                  <c:v>103.5</c:v>
                </c:pt>
                <c:pt idx="718">
                  <c:v>103.5</c:v>
                </c:pt>
                <c:pt idx="719">
                  <c:v>107.125</c:v>
                </c:pt>
                <c:pt idx="720">
                  <c:v>107.125</c:v>
                </c:pt>
                <c:pt idx="721">
                  <c:v>105.75</c:v>
                </c:pt>
                <c:pt idx="722">
                  <c:v>105.75</c:v>
                </c:pt>
                <c:pt idx="723">
                  <c:v>105</c:v>
                </c:pt>
                <c:pt idx="724">
                  <c:v>105</c:v>
                </c:pt>
                <c:pt idx="725">
                  <c:v>105</c:v>
                </c:pt>
                <c:pt idx="726">
                  <c:v>106.5</c:v>
                </c:pt>
                <c:pt idx="727">
                  <c:v>106.5</c:v>
                </c:pt>
                <c:pt idx="728">
                  <c:v>106</c:v>
                </c:pt>
                <c:pt idx="729">
                  <c:v>106</c:v>
                </c:pt>
                <c:pt idx="730">
                  <c:v>106</c:v>
                </c:pt>
                <c:pt idx="731">
                  <c:v>107</c:v>
                </c:pt>
                <c:pt idx="732">
                  <c:v>107</c:v>
                </c:pt>
                <c:pt idx="733">
                  <c:v>107</c:v>
                </c:pt>
                <c:pt idx="734">
                  <c:v>106.5</c:v>
                </c:pt>
                <c:pt idx="735">
                  <c:v>106.5</c:v>
                </c:pt>
                <c:pt idx="736">
                  <c:v>105.75</c:v>
                </c:pt>
                <c:pt idx="737">
                  <c:v>105.75</c:v>
                </c:pt>
                <c:pt idx="738">
                  <c:v>108.5</c:v>
                </c:pt>
                <c:pt idx="739">
                  <c:v>108.5</c:v>
                </c:pt>
                <c:pt idx="740">
                  <c:v>108</c:v>
                </c:pt>
                <c:pt idx="741">
                  <c:v>108</c:v>
                </c:pt>
                <c:pt idx="742">
                  <c:v>108</c:v>
                </c:pt>
                <c:pt idx="743">
                  <c:v>109</c:v>
                </c:pt>
                <c:pt idx="744">
                  <c:v>109</c:v>
                </c:pt>
                <c:pt idx="745">
                  <c:v>109</c:v>
                </c:pt>
                <c:pt idx="746">
                  <c:v>108.5</c:v>
                </c:pt>
                <c:pt idx="747">
                  <c:v>108.5</c:v>
                </c:pt>
                <c:pt idx="748">
                  <c:v>107.125</c:v>
                </c:pt>
                <c:pt idx="749">
                  <c:v>107.125</c:v>
                </c:pt>
                <c:pt idx="750">
                  <c:v>105.3125</c:v>
                </c:pt>
                <c:pt idx="751">
                  <c:v>105.3125</c:v>
                </c:pt>
                <c:pt idx="752">
                  <c:v>131.486328125</c:v>
                </c:pt>
                <c:pt idx="753">
                  <c:v>131.486328125</c:v>
                </c:pt>
                <c:pt idx="754">
                  <c:v>120.87890625</c:v>
                </c:pt>
                <c:pt idx="755">
                  <c:v>120.87890625</c:v>
                </c:pt>
                <c:pt idx="756">
                  <c:v>112.859375</c:v>
                </c:pt>
                <c:pt idx="757">
                  <c:v>112.859375</c:v>
                </c:pt>
                <c:pt idx="758">
                  <c:v>110.5</c:v>
                </c:pt>
                <c:pt idx="759">
                  <c:v>110.5</c:v>
                </c:pt>
                <c:pt idx="760">
                  <c:v>110</c:v>
                </c:pt>
                <c:pt idx="761">
                  <c:v>110</c:v>
                </c:pt>
                <c:pt idx="762">
                  <c:v>110</c:v>
                </c:pt>
                <c:pt idx="763">
                  <c:v>111</c:v>
                </c:pt>
                <c:pt idx="764">
                  <c:v>111</c:v>
                </c:pt>
                <c:pt idx="765">
                  <c:v>111</c:v>
                </c:pt>
                <c:pt idx="766">
                  <c:v>110.5</c:v>
                </c:pt>
                <c:pt idx="767">
                  <c:v>110.5</c:v>
                </c:pt>
                <c:pt idx="768">
                  <c:v>115.21875</c:v>
                </c:pt>
                <c:pt idx="769">
                  <c:v>115.21875</c:v>
                </c:pt>
                <c:pt idx="770">
                  <c:v>112.75</c:v>
                </c:pt>
                <c:pt idx="771">
                  <c:v>112.75</c:v>
                </c:pt>
                <c:pt idx="772">
                  <c:v>112</c:v>
                </c:pt>
                <c:pt idx="773">
                  <c:v>112</c:v>
                </c:pt>
                <c:pt idx="774">
                  <c:v>112</c:v>
                </c:pt>
                <c:pt idx="775">
                  <c:v>113.5</c:v>
                </c:pt>
                <c:pt idx="776">
                  <c:v>113.5</c:v>
                </c:pt>
                <c:pt idx="777">
                  <c:v>113</c:v>
                </c:pt>
                <c:pt idx="778">
                  <c:v>113</c:v>
                </c:pt>
                <c:pt idx="779">
                  <c:v>113</c:v>
                </c:pt>
                <c:pt idx="780">
                  <c:v>114</c:v>
                </c:pt>
                <c:pt idx="781">
                  <c:v>114</c:v>
                </c:pt>
                <c:pt idx="782">
                  <c:v>114</c:v>
                </c:pt>
                <c:pt idx="783">
                  <c:v>113.5</c:v>
                </c:pt>
                <c:pt idx="784">
                  <c:v>113.5</c:v>
                </c:pt>
                <c:pt idx="785">
                  <c:v>112.75</c:v>
                </c:pt>
                <c:pt idx="786">
                  <c:v>112.75</c:v>
                </c:pt>
                <c:pt idx="787">
                  <c:v>117.6875</c:v>
                </c:pt>
                <c:pt idx="788">
                  <c:v>117.6875</c:v>
                </c:pt>
                <c:pt idx="789">
                  <c:v>115.75</c:v>
                </c:pt>
                <c:pt idx="790">
                  <c:v>115.75</c:v>
                </c:pt>
                <c:pt idx="791">
                  <c:v>115</c:v>
                </c:pt>
                <c:pt idx="792">
                  <c:v>115</c:v>
                </c:pt>
                <c:pt idx="793">
                  <c:v>115</c:v>
                </c:pt>
                <c:pt idx="794">
                  <c:v>116.5</c:v>
                </c:pt>
                <c:pt idx="795">
                  <c:v>116.5</c:v>
                </c:pt>
                <c:pt idx="796">
                  <c:v>116</c:v>
                </c:pt>
                <c:pt idx="797">
                  <c:v>116</c:v>
                </c:pt>
                <c:pt idx="798">
                  <c:v>116</c:v>
                </c:pt>
                <c:pt idx="799">
                  <c:v>117</c:v>
                </c:pt>
                <c:pt idx="800">
                  <c:v>117</c:v>
                </c:pt>
                <c:pt idx="801">
                  <c:v>117</c:v>
                </c:pt>
                <c:pt idx="802">
                  <c:v>116.5</c:v>
                </c:pt>
                <c:pt idx="803">
                  <c:v>116.5</c:v>
                </c:pt>
                <c:pt idx="804">
                  <c:v>115.75</c:v>
                </c:pt>
                <c:pt idx="805">
                  <c:v>115.75</c:v>
                </c:pt>
                <c:pt idx="806">
                  <c:v>119.625</c:v>
                </c:pt>
                <c:pt idx="807">
                  <c:v>119.625</c:v>
                </c:pt>
                <c:pt idx="808">
                  <c:v>118.5</c:v>
                </c:pt>
                <c:pt idx="809">
                  <c:v>118.5</c:v>
                </c:pt>
                <c:pt idx="810">
                  <c:v>118</c:v>
                </c:pt>
                <c:pt idx="811">
                  <c:v>118</c:v>
                </c:pt>
                <c:pt idx="812">
                  <c:v>118</c:v>
                </c:pt>
                <c:pt idx="813">
                  <c:v>119</c:v>
                </c:pt>
                <c:pt idx="814">
                  <c:v>119</c:v>
                </c:pt>
                <c:pt idx="815">
                  <c:v>119</c:v>
                </c:pt>
                <c:pt idx="816">
                  <c:v>118.5</c:v>
                </c:pt>
                <c:pt idx="817">
                  <c:v>118.5</c:v>
                </c:pt>
                <c:pt idx="818">
                  <c:v>120.75</c:v>
                </c:pt>
                <c:pt idx="819">
                  <c:v>120.75</c:v>
                </c:pt>
                <c:pt idx="820">
                  <c:v>120</c:v>
                </c:pt>
                <c:pt idx="821">
                  <c:v>120</c:v>
                </c:pt>
                <c:pt idx="822">
                  <c:v>120</c:v>
                </c:pt>
                <c:pt idx="823">
                  <c:v>121.5</c:v>
                </c:pt>
                <c:pt idx="824">
                  <c:v>121.5</c:v>
                </c:pt>
                <c:pt idx="825">
                  <c:v>121</c:v>
                </c:pt>
                <c:pt idx="826">
                  <c:v>121</c:v>
                </c:pt>
                <c:pt idx="827">
                  <c:v>121</c:v>
                </c:pt>
                <c:pt idx="828">
                  <c:v>122</c:v>
                </c:pt>
                <c:pt idx="829">
                  <c:v>122</c:v>
                </c:pt>
                <c:pt idx="830">
                  <c:v>122</c:v>
                </c:pt>
                <c:pt idx="831">
                  <c:v>121.5</c:v>
                </c:pt>
                <c:pt idx="832">
                  <c:v>121.5</c:v>
                </c:pt>
                <c:pt idx="833">
                  <c:v>120.75</c:v>
                </c:pt>
                <c:pt idx="834">
                  <c:v>120.75</c:v>
                </c:pt>
                <c:pt idx="835">
                  <c:v>119.625</c:v>
                </c:pt>
                <c:pt idx="836">
                  <c:v>119.625</c:v>
                </c:pt>
                <c:pt idx="837">
                  <c:v>117.6875</c:v>
                </c:pt>
                <c:pt idx="838">
                  <c:v>117.6875</c:v>
                </c:pt>
                <c:pt idx="839">
                  <c:v>115.21875</c:v>
                </c:pt>
                <c:pt idx="840">
                  <c:v>115.21875</c:v>
                </c:pt>
                <c:pt idx="841">
                  <c:v>112.859375</c:v>
                </c:pt>
                <c:pt idx="842">
                  <c:v>112.859375</c:v>
                </c:pt>
                <c:pt idx="843">
                  <c:v>128.8984375</c:v>
                </c:pt>
                <c:pt idx="844">
                  <c:v>128.8984375</c:v>
                </c:pt>
                <c:pt idx="845">
                  <c:v>124.5</c:v>
                </c:pt>
                <c:pt idx="846">
                  <c:v>124.5</c:v>
                </c:pt>
                <c:pt idx="847">
                  <c:v>123.5</c:v>
                </c:pt>
                <c:pt idx="848">
                  <c:v>123.5</c:v>
                </c:pt>
                <c:pt idx="849">
                  <c:v>123</c:v>
                </c:pt>
                <c:pt idx="850">
                  <c:v>123</c:v>
                </c:pt>
                <c:pt idx="851">
                  <c:v>123</c:v>
                </c:pt>
                <c:pt idx="852">
                  <c:v>124</c:v>
                </c:pt>
                <c:pt idx="853">
                  <c:v>124</c:v>
                </c:pt>
                <c:pt idx="854">
                  <c:v>124</c:v>
                </c:pt>
                <c:pt idx="855">
                  <c:v>123.5</c:v>
                </c:pt>
                <c:pt idx="856">
                  <c:v>123.5</c:v>
                </c:pt>
                <c:pt idx="857">
                  <c:v>125.5</c:v>
                </c:pt>
                <c:pt idx="858">
                  <c:v>125.5</c:v>
                </c:pt>
                <c:pt idx="859">
                  <c:v>125</c:v>
                </c:pt>
                <c:pt idx="860">
                  <c:v>125</c:v>
                </c:pt>
                <c:pt idx="861">
                  <c:v>125</c:v>
                </c:pt>
                <c:pt idx="862">
                  <c:v>126</c:v>
                </c:pt>
                <c:pt idx="863">
                  <c:v>126</c:v>
                </c:pt>
                <c:pt idx="864">
                  <c:v>126</c:v>
                </c:pt>
                <c:pt idx="865">
                  <c:v>125.5</c:v>
                </c:pt>
                <c:pt idx="866">
                  <c:v>125.5</c:v>
                </c:pt>
                <c:pt idx="867">
                  <c:v>124.5</c:v>
                </c:pt>
                <c:pt idx="868">
                  <c:v>124.5</c:v>
                </c:pt>
                <c:pt idx="869">
                  <c:v>133.296875</c:v>
                </c:pt>
                <c:pt idx="870">
                  <c:v>133.296875</c:v>
                </c:pt>
                <c:pt idx="871">
                  <c:v>129.71875</c:v>
                </c:pt>
                <c:pt idx="872">
                  <c:v>129.71875</c:v>
                </c:pt>
                <c:pt idx="873">
                  <c:v>127.75</c:v>
                </c:pt>
                <c:pt idx="874">
                  <c:v>127.75</c:v>
                </c:pt>
                <c:pt idx="875">
                  <c:v>127</c:v>
                </c:pt>
                <c:pt idx="876">
                  <c:v>127</c:v>
                </c:pt>
                <c:pt idx="877">
                  <c:v>127</c:v>
                </c:pt>
                <c:pt idx="878">
                  <c:v>128.5</c:v>
                </c:pt>
                <c:pt idx="879">
                  <c:v>128.5</c:v>
                </c:pt>
                <c:pt idx="880">
                  <c:v>128</c:v>
                </c:pt>
                <c:pt idx="881">
                  <c:v>128</c:v>
                </c:pt>
                <c:pt idx="882">
                  <c:v>128</c:v>
                </c:pt>
                <c:pt idx="883">
                  <c:v>129</c:v>
                </c:pt>
                <c:pt idx="884">
                  <c:v>129</c:v>
                </c:pt>
                <c:pt idx="885">
                  <c:v>129</c:v>
                </c:pt>
                <c:pt idx="886">
                  <c:v>128.5</c:v>
                </c:pt>
                <c:pt idx="887">
                  <c:v>128.5</c:v>
                </c:pt>
                <c:pt idx="888">
                  <c:v>127.75</c:v>
                </c:pt>
                <c:pt idx="889">
                  <c:v>127.75</c:v>
                </c:pt>
                <c:pt idx="890">
                  <c:v>131.6875</c:v>
                </c:pt>
                <c:pt idx="891">
                  <c:v>131.6875</c:v>
                </c:pt>
                <c:pt idx="892">
                  <c:v>130.5</c:v>
                </c:pt>
                <c:pt idx="893">
                  <c:v>130.5</c:v>
                </c:pt>
                <c:pt idx="894">
                  <c:v>130</c:v>
                </c:pt>
                <c:pt idx="895">
                  <c:v>130</c:v>
                </c:pt>
                <c:pt idx="896">
                  <c:v>130</c:v>
                </c:pt>
                <c:pt idx="897">
                  <c:v>131</c:v>
                </c:pt>
                <c:pt idx="898">
                  <c:v>131</c:v>
                </c:pt>
                <c:pt idx="899">
                  <c:v>131</c:v>
                </c:pt>
                <c:pt idx="900">
                  <c:v>130.5</c:v>
                </c:pt>
                <c:pt idx="901">
                  <c:v>130.5</c:v>
                </c:pt>
                <c:pt idx="902">
                  <c:v>132.875</c:v>
                </c:pt>
                <c:pt idx="903">
                  <c:v>132.875</c:v>
                </c:pt>
                <c:pt idx="904">
                  <c:v>132</c:v>
                </c:pt>
                <c:pt idx="905">
                  <c:v>132</c:v>
                </c:pt>
                <c:pt idx="906">
                  <c:v>132</c:v>
                </c:pt>
                <c:pt idx="907">
                  <c:v>133.75</c:v>
                </c:pt>
                <c:pt idx="908">
                  <c:v>133.75</c:v>
                </c:pt>
                <c:pt idx="909">
                  <c:v>133</c:v>
                </c:pt>
                <c:pt idx="910">
                  <c:v>133</c:v>
                </c:pt>
                <c:pt idx="911">
                  <c:v>133</c:v>
                </c:pt>
                <c:pt idx="912">
                  <c:v>134.5</c:v>
                </c:pt>
                <c:pt idx="913">
                  <c:v>134.5</c:v>
                </c:pt>
                <c:pt idx="914">
                  <c:v>134</c:v>
                </c:pt>
                <c:pt idx="915">
                  <c:v>134</c:v>
                </c:pt>
                <c:pt idx="916">
                  <c:v>134</c:v>
                </c:pt>
                <c:pt idx="917">
                  <c:v>135</c:v>
                </c:pt>
                <c:pt idx="918">
                  <c:v>135</c:v>
                </c:pt>
                <c:pt idx="919">
                  <c:v>135</c:v>
                </c:pt>
                <c:pt idx="920">
                  <c:v>134.5</c:v>
                </c:pt>
                <c:pt idx="921">
                  <c:v>134.5</c:v>
                </c:pt>
                <c:pt idx="922">
                  <c:v>133.75</c:v>
                </c:pt>
                <c:pt idx="923">
                  <c:v>133.75</c:v>
                </c:pt>
                <c:pt idx="924">
                  <c:v>132.875</c:v>
                </c:pt>
                <c:pt idx="925">
                  <c:v>132.875</c:v>
                </c:pt>
                <c:pt idx="926">
                  <c:v>131.6875</c:v>
                </c:pt>
                <c:pt idx="927">
                  <c:v>131.6875</c:v>
                </c:pt>
                <c:pt idx="928">
                  <c:v>129.71875</c:v>
                </c:pt>
                <c:pt idx="929">
                  <c:v>129.71875</c:v>
                </c:pt>
                <c:pt idx="930">
                  <c:v>136.875</c:v>
                </c:pt>
                <c:pt idx="931">
                  <c:v>136.875</c:v>
                </c:pt>
                <c:pt idx="932">
                  <c:v>136</c:v>
                </c:pt>
                <c:pt idx="933">
                  <c:v>136</c:v>
                </c:pt>
                <c:pt idx="934">
                  <c:v>136</c:v>
                </c:pt>
                <c:pt idx="935">
                  <c:v>137.75</c:v>
                </c:pt>
                <c:pt idx="936">
                  <c:v>137.75</c:v>
                </c:pt>
                <c:pt idx="937">
                  <c:v>137</c:v>
                </c:pt>
                <c:pt idx="938">
                  <c:v>137</c:v>
                </c:pt>
                <c:pt idx="939">
                  <c:v>137</c:v>
                </c:pt>
                <c:pt idx="940">
                  <c:v>138.5</c:v>
                </c:pt>
                <c:pt idx="941">
                  <c:v>138.5</c:v>
                </c:pt>
                <c:pt idx="942">
                  <c:v>138</c:v>
                </c:pt>
                <c:pt idx="943">
                  <c:v>138</c:v>
                </c:pt>
                <c:pt idx="944">
                  <c:v>138</c:v>
                </c:pt>
                <c:pt idx="945">
                  <c:v>139</c:v>
                </c:pt>
                <c:pt idx="946">
                  <c:v>139</c:v>
                </c:pt>
                <c:pt idx="947">
                  <c:v>139</c:v>
                </c:pt>
                <c:pt idx="948">
                  <c:v>138.5</c:v>
                </c:pt>
                <c:pt idx="949">
                  <c:v>138.5</c:v>
                </c:pt>
                <c:pt idx="950">
                  <c:v>137.75</c:v>
                </c:pt>
                <c:pt idx="951">
                  <c:v>137.75</c:v>
                </c:pt>
                <c:pt idx="952">
                  <c:v>136.875</c:v>
                </c:pt>
                <c:pt idx="953">
                  <c:v>136.875</c:v>
                </c:pt>
                <c:pt idx="954">
                  <c:v>133.296875</c:v>
                </c:pt>
                <c:pt idx="955">
                  <c:v>133.296875</c:v>
                </c:pt>
                <c:pt idx="956">
                  <c:v>128.8984375</c:v>
                </c:pt>
                <c:pt idx="957">
                  <c:v>128.8984375</c:v>
                </c:pt>
                <c:pt idx="958">
                  <c:v>120.87890625</c:v>
                </c:pt>
                <c:pt idx="959">
                  <c:v>120.87890625</c:v>
                </c:pt>
                <c:pt idx="960">
                  <c:v>142.09375</c:v>
                </c:pt>
                <c:pt idx="961">
                  <c:v>142.09375</c:v>
                </c:pt>
                <c:pt idx="962">
                  <c:v>140.5</c:v>
                </c:pt>
                <c:pt idx="963">
                  <c:v>140.5</c:v>
                </c:pt>
                <c:pt idx="964">
                  <c:v>140</c:v>
                </c:pt>
                <c:pt idx="965">
                  <c:v>140</c:v>
                </c:pt>
                <c:pt idx="966">
                  <c:v>140</c:v>
                </c:pt>
                <c:pt idx="967">
                  <c:v>141</c:v>
                </c:pt>
                <c:pt idx="968">
                  <c:v>141</c:v>
                </c:pt>
                <c:pt idx="969">
                  <c:v>141</c:v>
                </c:pt>
                <c:pt idx="970">
                  <c:v>140.5</c:v>
                </c:pt>
                <c:pt idx="971">
                  <c:v>140.5</c:v>
                </c:pt>
                <c:pt idx="972">
                  <c:v>143.6875</c:v>
                </c:pt>
                <c:pt idx="973">
                  <c:v>143.6875</c:v>
                </c:pt>
                <c:pt idx="974">
                  <c:v>142.5</c:v>
                </c:pt>
                <c:pt idx="975">
                  <c:v>142.5</c:v>
                </c:pt>
                <c:pt idx="976">
                  <c:v>142</c:v>
                </c:pt>
                <c:pt idx="977">
                  <c:v>142</c:v>
                </c:pt>
                <c:pt idx="978">
                  <c:v>142</c:v>
                </c:pt>
                <c:pt idx="979">
                  <c:v>143</c:v>
                </c:pt>
                <c:pt idx="980">
                  <c:v>143</c:v>
                </c:pt>
                <c:pt idx="981">
                  <c:v>143</c:v>
                </c:pt>
                <c:pt idx="982">
                  <c:v>142.5</c:v>
                </c:pt>
                <c:pt idx="983">
                  <c:v>142.5</c:v>
                </c:pt>
                <c:pt idx="984">
                  <c:v>144.875</c:v>
                </c:pt>
                <c:pt idx="985">
                  <c:v>144.875</c:v>
                </c:pt>
                <c:pt idx="986">
                  <c:v>144</c:v>
                </c:pt>
                <c:pt idx="987">
                  <c:v>144</c:v>
                </c:pt>
                <c:pt idx="988">
                  <c:v>144</c:v>
                </c:pt>
                <c:pt idx="989">
                  <c:v>145.75</c:v>
                </c:pt>
                <c:pt idx="990">
                  <c:v>145.75</c:v>
                </c:pt>
                <c:pt idx="991">
                  <c:v>145</c:v>
                </c:pt>
                <c:pt idx="992">
                  <c:v>145</c:v>
                </c:pt>
                <c:pt idx="993">
                  <c:v>145</c:v>
                </c:pt>
                <c:pt idx="994">
                  <c:v>146.5</c:v>
                </c:pt>
                <c:pt idx="995">
                  <c:v>146.5</c:v>
                </c:pt>
                <c:pt idx="996">
                  <c:v>146</c:v>
                </c:pt>
                <c:pt idx="997">
                  <c:v>146</c:v>
                </c:pt>
                <c:pt idx="998">
                  <c:v>146</c:v>
                </c:pt>
                <c:pt idx="999">
                  <c:v>147</c:v>
                </c:pt>
                <c:pt idx="1000">
                  <c:v>147</c:v>
                </c:pt>
                <c:pt idx="1001">
                  <c:v>147</c:v>
                </c:pt>
                <c:pt idx="1002">
                  <c:v>146.5</c:v>
                </c:pt>
                <c:pt idx="1003">
                  <c:v>146.5</c:v>
                </c:pt>
                <c:pt idx="1004">
                  <c:v>145.75</c:v>
                </c:pt>
                <c:pt idx="1005">
                  <c:v>145.75</c:v>
                </c:pt>
                <c:pt idx="1006">
                  <c:v>144.875</c:v>
                </c:pt>
                <c:pt idx="1007">
                  <c:v>144.875</c:v>
                </c:pt>
                <c:pt idx="1008">
                  <c:v>143.6875</c:v>
                </c:pt>
                <c:pt idx="1009">
                  <c:v>143.6875</c:v>
                </c:pt>
                <c:pt idx="1010">
                  <c:v>142.09375</c:v>
                </c:pt>
                <c:pt idx="1011">
                  <c:v>142.09375</c:v>
                </c:pt>
                <c:pt idx="1012">
                  <c:v>131.486328125</c:v>
                </c:pt>
                <c:pt idx="1013">
                  <c:v>131.486328125</c:v>
                </c:pt>
                <c:pt idx="1014">
                  <c:v>118.3994140625</c:v>
                </c:pt>
                <c:pt idx="1015">
                  <c:v>118.3994140625</c:v>
                </c:pt>
                <c:pt idx="1016">
                  <c:v>107.34033203125</c:v>
                </c:pt>
                <c:pt idx="1017">
                  <c:v>107.34033203125</c:v>
                </c:pt>
                <c:pt idx="1018">
                  <c:v>177.5205078125</c:v>
                </c:pt>
                <c:pt idx="1019">
                  <c:v>177.5205078125</c:v>
                </c:pt>
                <c:pt idx="1020">
                  <c:v>163.345703125</c:v>
                </c:pt>
                <c:pt idx="1021">
                  <c:v>163.345703125</c:v>
                </c:pt>
                <c:pt idx="1022">
                  <c:v>155.359375</c:v>
                </c:pt>
                <c:pt idx="1023">
                  <c:v>155.359375</c:v>
                </c:pt>
                <c:pt idx="1024">
                  <c:v>149.6875</c:v>
                </c:pt>
                <c:pt idx="1025">
                  <c:v>149.6875</c:v>
                </c:pt>
                <c:pt idx="1026">
                  <c:v>148.5</c:v>
                </c:pt>
                <c:pt idx="1027">
                  <c:v>148.5</c:v>
                </c:pt>
                <c:pt idx="1028">
                  <c:v>148</c:v>
                </c:pt>
                <c:pt idx="1029">
                  <c:v>148</c:v>
                </c:pt>
                <c:pt idx="1030">
                  <c:v>148</c:v>
                </c:pt>
                <c:pt idx="1031">
                  <c:v>149</c:v>
                </c:pt>
                <c:pt idx="1032">
                  <c:v>149</c:v>
                </c:pt>
                <c:pt idx="1033">
                  <c:v>149</c:v>
                </c:pt>
                <c:pt idx="1034">
                  <c:v>148.5</c:v>
                </c:pt>
                <c:pt idx="1035">
                  <c:v>148.5</c:v>
                </c:pt>
                <c:pt idx="1036">
                  <c:v>150.875</c:v>
                </c:pt>
                <c:pt idx="1037">
                  <c:v>150.875</c:v>
                </c:pt>
                <c:pt idx="1038">
                  <c:v>150</c:v>
                </c:pt>
                <c:pt idx="1039">
                  <c:v>150</c:v>
                </c:pt>
                <c:pt idx="1040">
                  <c:v>150</c:v>
                </c:pt>
                <c:pt idx="1041">
                  <c:v>151.75</c:v>
                </c:pt>
                <c:pt idx="1042">
                  <c:v>151.75</c:v>
                </c:pt>
                <c:pt idx="1043">
                  <c:v>151</c:v>
                </c:pt>
                <c:pt idx="1044">
                  <c:v>151</c:v>
                </c:pt>
                <c:pt idx="1045">
                  <c:v>151</c:v>
                </c:pt>
                <c:pt idx="1046">
                  <c:v>152.5</c:v>
                </c:pt>
                <c:pt idx="1047">
                  <c:v>152.5</c:v>
                </c:pt>
                <c:pt idx="1048">
                  <c:v>152</c:v>
                </c:pt>
                <c:pt idx="1049">
                  <c:v>152</c:v>
                </c:pt>
                <c:pt idx="1050">
                  <c:v>152</c:v>
                </c:pt>
                <c:pt idx="1051">
                  <c:v>153</c:v>
                </c:pt>
                <c:pt idx="1052">
                  <c:v>153</c:v>
                </c:pt>
                <c:pt idx="1053">
                  <c:v>153</c:v>
                </c:pt>
                <c:pt idx="1054">
                  <c:v>152.5</c:v>
                </c:pt>
                <c:pt idx="1055">
                  <c:v>152.5</c:v>
                </c:pt>
                <c:pt idx="1056">
                  <c:v>151.75</c:v>
                </c:pt>
                <c:pt idx="1057">
                  <c:v>151.75</c:v>
                </c:pt>
                <c:pt idx="1058">
                  <c:v>150.875</c:v>
                </c:pt>
                <c:pt idx="1059">
                  <c:v>150.875</c:v>
                </c:pt>
                <c:pt idx="1060">
                  <c:v>149.6875</c:v>
                </c:pt>
                <c:pt idx="1061">
                  <c:v>149.6875</c:v>
                </c:pt>
                <c:pt idx="1062">
                  <c:v>161.03125</c:v>
                </c:pt>
                <c:pt idx="1063">
                  <c:v>161.03125</c:v>
                </c:pt>
                <c:pt idx="1064">
                  <c:v>157.1875</c:v>
                </c:pt>
                <c:pt idx="1065">
                  <c:v>157.1875</c:v>
                </c:pt>
                <c:pt idx="1066">
                  <c:v>154.75</c:v>
                </c:pt>
                <c:pt idx="1067">
                  <c:v>154.75</c:v>
                </c:pt>
                <c:pt idx="1068">
                  <c:v>154</c:v>
                </c:pt>
                <c:pt idx="1069">
                  <c:v>154</c:v>
                </c:pt>
                <c:pt idx="1070">
                  <c:v>154</c:v>
                </c:pt>
                <c:pt idx="1071">
                  <c:v>155.5</c:v>
                </c:pt>
                <c:pt idx="1072">
                  <c:v>155.5</c:v>
                </c:pt>
                <c:pt idx="1073">
                  <c:v>155</c:v>
                </c:pt>
                <c:pt idx="1074">
                  <c:v>155</c:v>
                </c:pt>
                <c:pt idx="1075">
                  <c:v>155</c:v>
                </c:pt>
                <c:pt idx="1076">
                  <c:v>156</c:v>
                </c:pt>
                <c:pt idx="1077">
                  <c:v>156</c:v>
                </c:pt>
                <c:pt idx="1078">
                  <c:v>156</c:v>
                </c:pt>
                <c:pt idx="1079">
                  <c:v>155.5</c:v>
                </c:pt>
                <c:pt idx="1080">
                  <c:v>155.5</c:v>
                </c:pt>
                <c:pt idx="1081">
                  <c:v>154.75</c:v>
                </c:pt>
                <c:pt idx="1082">
                  <c:v>154.75</c:v>
                </c:pt>
                <c:pt idx="1083">
                  <c:v>159.625</c:v>
                </c:pt>
                <c:pt idx="1084">
                  <c:v>159.625</c:v>
                </c:pt>
                <c:pt idx="1085">
                  <c:v>157.75</c:v>
                </c:pt>
                <c:pt idx="1086">
                  <c:v>157.75</c:v>
                </c:pt>
                <c:pt idx="1087">
                  <c:v>157</c:v>
                </c:pt>
                <c:pt idx="1088">
                  <c:v>157</c:v>
                </c:pt>
                <c:pt idx="1089">
                  <c:v>157</c:v>
                </c:pt>
                <c:pt idx="1090">
                  <c:v>158.5</c:v>
                </c:pt>
                <c:pt idx="1091">
                  <c:v>158.5</c:v>
                </c:pt>
                <c:pt idx="1092">
                  <c:v>158</c:v>
                </c:pt>
                <c:pt idx="1093">
                  <c:v>158</c:v>
                </c:pt>
                <c:pt idx="1094">
                  <c:v>158</c:v>
                </c:pt>
                <c:pt idx="1095">
                  <c:v>159</c:v>
                </c:pt>
                <c:pt idx="1096">
                  <c:v>159</c:v>
                </c:pt>
                <c:pt idx="1097">
                  <c:v>159</c:v>
                </c:pt>
                <c:pt idx="1098">
                  <c:v>158.5</c:v>
                </c:pt>
                <c:pt idx="1099">
                  <c:v>158.5</c:v>
                </c:pt>
                <c:pt idx="1100">
                  <c:v>157.75</c:v>
                </c:pt>
                <c:pt idx="1101">
                  <c:v>157.75</c:v>
                </c:pt>
                <c:pt idx="1102">
                  <c:v>161.5</c:v>
                </c:pt>
                <c:pt idx="1103">
                  <c:v>161.5</c:v>
                </c:pt>
                <c:pt idx="1104">
                  <c:v>160.5</c:v>
                </c:pt>
                <c:pt idx="1105">
                  <c:v>160.5</c:v>
                </c:pt>
                <c:pt idx="1106">
                  <c:v>160</c:v>
                </c:pt>
                <c:pt idx="1107">
                  <c:v>160</c:v>
                </c:pt>
                <c:pt idx="1108">
                  <c:v>160</c:v>
                </c:pt>
                <c:pt idx="1109">
                  <c:v>161</c:v>
                </c:pt>
                <c:pt idx="1110">
                  <c:v>161</c:v>
                </c:pt>
                <c:pt idx="1111">
                  <c:v>161</c:v>
                </c:pt>
                <c:pt idx="1112">
                  <c:v>160.5</c:v>
                </c:pt>
                <c:pt idx="1113">
                  <c:v>160.5</c:v>
                </c:pt>
                <c:pt idx="1114">
                  <c:v>162.5</c:v>
                </c:pt>
                <c:pt idx="1115">
                  <c:v>162.5</c:v>
                </c:pt>
                <c:pt idx="1116">
                  <c:v>162</c:v>
                </c:pt>
                <c:pt idx="1117">
                  <c:v>162</c:v>
                </c:pt>
                <c:pt idx="1118">
                  <c:v>162</c:v>
                </c:pt>
                <c:pt idx="1119">
                  <c:v>163</c:v>
                </c:pt>
                <c:pt idx="1120">
                  <c:v>163</c:v>
                </c:pt>
                <c:pt idx="1121">
                  <c:v>163</c:v>
                </c:pt>
                <c:pt idx="1122">
                  <c:v>162.5</c:v>
                </c:pt>
                <c:pt idx="1123">
                  <c:v>162.5</c:v>
                </c:pt>
                <c:pt idx="1124">
                  <c:v>161.5</c:v>
                </c:pt>
                <c:pt idx="1125">
                  <c:v>161.5</c:v>
                </c:pt>
                <c:pt idx="1126">
                  <c:v>159.625</c:v>
                </c:pt>
                <c:pt idx="1127">
                  <c:v>159.625</c:v>
                </c:pt>
                <c:pt idx="1128">
                  <c:v>157.1875</c:v>
                </c:pt>
                <c:pt idx="1129">
                  <c:v>157.1875</c:v>
                </c:pt>
                <c:pt idx="1130">
                  <c:v>164.875</c:v>
                </c:pt>
                <c:pt idx="1131">
                  <c:v>164.875</c:v>
                </c:pt>
                <c:pt idx="1132">
                  <c:v>164</c:v>
                </c:pt>
                <c:pt idx="1133">
                  <c:v>164</c:v>
                </c:pt>
                <c:pt idx="1134">
                  <c:v>164</c:v>
                </c:pt>
                <c:pt idx="1135">
                  <c:v>165.75</c:v>
                </c:pt>
                <c:pt idx="1136">
                  <c:v>165.75</c:v>
                </c:pt>
                <c:pt idx="1137">
                  <c:v>165</c:v>
                </c:pt>
                <c:pt idx="1138">
                  <c:v>165</c:v>
                </c:pt>
                <c:pt idx="1139">
                  <c:v>165</c:v>
                </c:pt>
                <c:pt idx="1140">
                  <c:v>166.5</c:v>
                </c:pt>
                <c:pt idx="1141">
                  <c:v>166.5</c:v>
                </c:pt>
                <c:pt idx="1142">
                  <c:v>166</c:v>
                </c:pt>
                <c:pt idx="1143">
                  <c:v>166</c:v>
                </c:pt>
                <c:pt idx="1144">
                  <c:v>166</c:v>
                </c:pt>
                <c:pt idx="1145">
                  <c:v>167</c:v>
                </c:pt>
                <c:pt idx="1146">
                  <c:v>167</c:v>
                </c:pt>
                <c:pt idx="1147">
                  <c:v>167</c:v>
                </c:pt>
                <c:pt idx="1148">
                  <c:v>166.5</c:v>
                </c:pt>
                <c:pt idx="1149">
                  <c:v>166.5</c:v>
                </c:pt>
                <c:pt idx="1150">
                  <c:v>165.75</c:v>
                </c:pt>
                <c:pt idx="1151">
                  <c:v>165.75</c:v>
                </c:pt>
                <c:pt idx="1152">
                  <c:v>164.875</c:v>
                </c:pt>
                <c:pt idx="1153">
                  <c:v>164.875</c:v>
                </c:pt>
                <c:pt idx="1154">
                  <c:v>161.03125</c:v>
                </c:pt>
                <c:pt idx="1155">
                  <c:v>161.03125</c:v>
                </c:pt>
                <c:pt idx="1156">
                  <c:v>155.359375</c:v>
                </c:pt>
                <c:pt idx="1157">
                  <c:v>155.359375</c:v>
                </c:pt>
                <c:pt idx="1158">
                  <c:v>171.33203125</c:v>
                </c:pt>
                <c:pt idx="1159">
                  <c:v>171.33203125</c:v>
                </c:pt>
                <c:pt idx="1160">
                  <c:v>168</c:v>
                </c:pt>
                <c:pt idx="1161">
                  <c:v>168</c:v>
                </c:pt>
                <c:pt idx="1162">
                  <c:v>168</c:v>
                </c:pt>
                <c:pt idx="1163">
                  <c:v>174.6640625</c:v>
                </c:pt>
                <c:pt idx="1164">
                  <c:v>174.6640625</c:v>
                </c:pt>
                <c:pt idx="1165">
                  <c:v>169.75</c:v>
                </c:pt>
                <c:pt idx="1166">
                  <c:v>169.75</c:v>
                </c:pt>
                <c:pt idx="1167">
                  <c:v>169</c:v>
                </c:pt>
                <c:pt idx="1168">
                  <c:v>169</c:v>
                </c:pt>
                <c:pt idx="1169">
                  <c:v>169</c:v>
                </c:pt>
                <c:pt idx="1170">
                  <c:v>170.5</c:v>
                </c:pt>
                <c:pt idx="1171">
                  <c:v>170.5</c:v>
                </c:pt>
                <c:pt idx="1172">
                  <c:v>170</c:v>
                </c:pt>
                <c:pt idx="1173">
                  <c:v>170</c:v>
                </c:pt>
                <c:pt idx="1174">
                  <c:v>170</c:v>
                </c:pt>
                <c:pt idx="1175">
                  <c:v>171</c:v>
                </c:pt>
                <c:pt idx="1176">
                  <c:v>171</c:v>
                </c:pt>
                <c:pt idx="1177">
                  <c:v>171</c:v>
                </c:pt>
                <c:pt idx="1178">
                  <c:v>170.5</c:v>
                </c:pt>
                <c:pt idx="1179">
                  <c:v>170.5</c:v>
                </c:pt>
                <c:pt idx="1180">
                  <c:v>169.75</c:v>
                </c:pt>
                <c:pt idx="1181">
                  <c:v>169.75</c:v>
                </c:pt>
                <c:pt idx="1182">
                  <c:v>179.578125</c:v>
                </c:pt>
                <c:pt idx="1183">
                  <c:v>179.578125</c:v>
                </c:pt>
                <c:pt idx="1184">
                  <c:v>175.09375</c:v>
                </c:pt>
                <c:pt idx="1185">
                  <c:v>175.09375</c:v>
                </c:pt>
                <c:pt idx="1186">
                  <c:v>172.875</c:v>
                </c:pt>
                <c:pt idx="1187">
                  <c:v>172.875</c:v>
                </c:pt>
                <c:pt idx="1188">
                  <c:v>172</c:v>
                </c:pt>
                <c:pt idx="1189">
                  <c:v>172</c:v>
                </c:pt>
                <c:pt idx="1190">
                  <c:v>172</c:v>
                </c:pt>
                <c:pt idx="1191">
                  <c:v>173.75</c:v>
                </c:pt>
                <c:pt idx="1192">
                  <c:v>173.75</c:v>
                </c:pt>
                <c:pt idx="1193">
                  <c:v>173</c:v>
                </c:pt>
                <c:pt idx="1194">
                  <c:v>173</c:v>
                </c:pt>
                <c:pt idx="1195">
                  <c:v>173</c:v>
                </c:pt>
                <c:pt idx="1196">
                  <c:v>174.5</c:v>
                </c:pt>
                <c:pt idx="1197">
                  <c:v>174.5</c:v>
                </c:pt>
                <c:pt idx="1198">
                  <c:v>174</c:v>
                </c:pt>
                <c:pt idx="1199">
                  <c:v>174</c:v>
                </c:pt>
                <c:pt idx="1200">
                  <c:v>174</c:v>
                </c:pt>
                <c:pt idx="1201">
                  <c:v>175</c:v>
                </c:pt>
                <c:pt idx="1202">
                  <c:v>175</c:v>
                </c:pt>
                <c:pt idx="1203">
                  <c:v>175</c:v>
                </c:pt>
                <c:pt idx="1204">
                  <c:v>174.5</c:v>
                </c:pt>
                <c:pt idx="1205">
                  <c:v>174.5</c:v>
                </c:pt>
                <c:pt idx="1206">
                  <c:v>173.75</c:v>
                </c:pt>
                <c:pt idx="1207">
                  <c:v>173.75</c:v>
                </c:pt>
                <c:pt idx="1208">
                  <c:v>172.875</c:v>
                </c:pt>
                <c:pt idx="1209">
                  <c:v>172.875</c:v>
                </c:pt>
                <c:pt idx="1210">
                  <c:v>177.3125</c:v>
                </c:pt>
                <c:pt idx="1211">
                  <c:v>177.3125</c:v>
                </c:pt>
                <c:pt idx="1212">
                  <c:v>176</c:v>
                </c:pt>
                <c:pt idx="1213">
                  <c:v>176</c:v>
                </c:pt>
                <c:pt idx="1214">
                  <c:v>176</c:v>
                </c:pt>
                <c:pt idx="1215">
                  <c:v>178.625</c:v>
                </c:pt>
                <c:pt idx="1216">
                  <c:v>178.625</c:v>
                </c:pt>
                <c:pt idx="1217">
                  <c:v>177.5</c:v>
                </c:pt>
                <c:pt idx="1218">
                  <c:v>177.5</c:v>
                </c:pt>
                <c:pt idx="1219">
                  <c:v>177</c:v>
                </c:pt>
                <c:pt idx="1220">
                  <c:v>177</c:v>
                </c:pt>
                <c:pt idx="1221">
                  <c:v>177</c:v>
                </c:pt>
                <c:pt idx="1222">
                  <c:v>178</c:v>
                </c:pt>
                <c:pt idx="1223">
                  <c:v>178</c:v>
                </c:pt>
                <c:pt idx="1224">
                  <c:v>178</c:v>
                </c:pt>
                <c:pt idx="1225">
                  <c:v>177.5</c:v>
                </c:pt>
                <c:pt idx="1226">
                  <c:v>177.5</c:v>
                </c:pt>
                <c:pt idx="1227">
                  <c:v>179.75</c:v>
                </c:pt>
                <c:pt idx="1228">
                  <c:v>179.75</c:v>
                </c:pt>
                <c:pt idx="1229">
                  <c:v>179</c:v>
                </c:pt>
                <c:pt idx="1230">
                  <c:v>179</c:v>
                </c:pt>
                <c:pt idx="1231">
                  <c:v>179</c:v>
                </c:pt>
                <c:pt idx="1232">
                  <c:v>180.5</c:v>
                </c:pt>
                <c:pt idx="1233">
                  <c:v>180.5</c:v>
                </c:pt>
                <c:pt idx="1234">
                  <c:v>180</c:v>
                </c:pt>
                <c:pt idx="1235">
                  <c:v>180</c:v>
                </c:pt>
                <c:pt idx="1236">
                  <c:v>180</c:v>
                </c:pt>
                <c:pt idx="1237">
                  <c:v>181</c:v>
                </c:pt>
                <c:pt idx="1238">
                  <c:v>181</c:v>
                </c:pt>
                <c:pt idx="1239">
                  <c:v>181</c:v>
                </c:pt>
                <c:pt idx="1240">
                  <c:v>180.5</c:v>
                </c:pt>
                <c:pt idx="1241">
                  <c:v>180.5</c:v>
                </c:pt>
                <c:pt idx="1242">
                  <c:v>179.75</c:v>
                </c:pt>
                <c:pt idx="1243">
                  <c:v>179.75</c:v>
                </c:pt>
                <c:pt idx="1244">
                  <c:v>178.625</c:v>
                </c:pt>
                <c:pt idx="1245">
                  <c:v>178.625</c:v>
                </c:pt>
                <c:pt idx="1246">
                  <c:v>177.3125</c:v>
                </c:pt>
                <c:pt idx="1247">
                  <c:v>177.3125</c:v>
                </c:pt>
                <c:pt idx="1248">
                  <c:v>175.09375</c:v>
                </c:pt>
                <c:pt idx="1249">
                  <c:v>175.09375</c:v>
                </c:pt>
                <c:pt idx="1250">
                  <c:v>184.0625</c:v>
                </c:pt>
                <c:pt idx="1251">
                  <c:v>184.0625</c:v>
                </c:pt>
                <c:pt idx="1252">
                  <c:v>182.5</c:v>
                </c:pt>
                <c:pt idx="1253">
                  <c:v>182.5</c:v>
                </c:pt>
                <c:pt idx="1254">
                  <c:v>182</c:v>
                </c:pt>
                <c:pt idx="1255">
                  <c:v>182</c:v>
                </c:pt>
                <c:pt idx="1256">
                  <c:v>182</c:v>
                </c:pt>
                <c:pt idx="1257">
                  <c:v>183</c:v>
                </c:pt>
                <c:pt idx="1258">
                  <c:v>183</c:v>
                </c:pt>
                <c:pt idx="1259">
                  <c:v>183</c:v>
                </c:pt>
                <c:pt idx="1260">
                  <c:v>182.5</c:v>
                </c:pt>
                <c:pt idx="1261">
                  <c:v>182.5</c:v>
                </c:pt>
                <c:pt idx="1262">
                  <c:v>185.625</c:v>
                </c:pt>
                <c:pt idx="1263">
                  <c:v>185.625</c:v>
                </c:pt>
                <c:pt idx="1264">
                  <c:v>184.5</c:v>
                </c:pt>
                <c:pt idx="1265">
                  <c:v>184.5</c:v>
                </c:pt>
                <c:pt idx="1266">
                  <c:v>184</c:v>
                </c:pt>
                <c:pt idx="1267">
                  <c:v>184</c:v>
                </c:pt>
                <c:pt idx="1268">
                  <c:v>184</c:v>
                </c:pt>
                <c:pt idx="1269">
                  <c:v>185</c:v>
                </c:pt>
                <c:pt idx="1270">
                  <c:v>185</c:v>
                </c:pt>
                <c:pt idx="1271">
                  <c:v>185</c:v>
                </c:pt>
                <c:pt idx="1272">
                  <c:v>184.5</c:v>
                </c:pt>
                <c:pt idx="1273">
                  <c:v>184.5</c:v>
                </c:pt>
                <c:pt idx="1274">
                  <c:v>186.75</c:v>
                </c:pt>
                <c:pt idx="1275">
                  <c:v>186.75</c:v>
                </c:pt>
                <c:pt idx="1276">
                  <c:v>186</c:v>
                </c:pt>
                <c:pt idx="1277">
                  <c:v>186</c:v>
                </c:pt>
                <c:pt idx="1278">
                  <c:v>186</c:v>
                </c:pt>
                <c:pt idx="1279">
                  <c:v>187.5</c:v>
                </c:pt>
                <c:pt idx="1280">
                  <c:v>187.5</c:v>
                </c:pt>
                <c:pt idx="1281">
                  <c:v>187</c:v>
                </c:pt>
                <c:pt idx="1282">
                  <c:v>187</c:v>
                </c:pt>
                <c:pt idx="1283">
                  <c:v>187</c:v>
                </c:pt>
                <c:pt idx="1284">
                  <c:v>188</c:v>
                </c:pt>
                <c:pt idx="1285">
                  <c:v>188</c:v>
                </c:pt>
                <c:pt idx="1286">
                  <c:v>188</c:v>
                </c:pt>
                <c:pt idx="1287">
                  <c:v>187.5</c:v>
                </c:pt>
                <c:pt idx="1288">
                  <c:v>187.5</c:v>
                </c:pt>
                <c:pt idx="1289">
                  <c:v>186.75</c:v>
                </c:pt>
                <c:pt idx="1290">
                  <c:v>186.75</c:v>
                </c:pt>
                <c:pt idx="1291">
                  <c:v>185.625</c:v>
                </c:pt>
                <c:pt idx="1292">
                  <c:v>185.625</c:v>
                </c:pt>
                <c:pt idx="1293">
                  <c:v>184.0625</c:v>
                </c:pt>
                <c:pt idx="1294">
                  <c:v>184.0625</c:v>
                </c:pt>
                <c:pt idx="1295">
                  <c:v>179.578125</c:v>
                </c:pt>
                <c:pt idx="1296">
                  <c:v>179.578125</c:v>
                </c:pt>
                <c:pt idx="1297">
                  <c:v>174.6640625</c:v>
                </c:pt>
                <c:pt idx="1298">
                  <c:v>174.6640625</c:v>
                </c:pt>
                <c:pt idx="1299">
                  <c:v>171.33203125</c:v>
                </c:pt>
                <c:pt idx="1300">
                  <c:v>171.33203125</c:v>
                </c:pt>
                <c:pt idx="1301">
                  <c:v>163.345703125</c:v>
                </c:pt>
                <c:pt idx="1302">
                  <c:v>163.345703125</c:v>
                </c:pt>
                <c:pt idx="1303">
                  <c:v>191.6953125</c:v>
                </c:pt>
                <c:pt idx="1304">
                  <c:v>191.6953125</c:v>
                </c:pt>
                <c:pt idx="1305">
                  <c:v>189.5</c:v>
                </c:pt>
                <c:pt idx="1306">
                  <c:v>189.5</c:v>
                </c:pt>
                <c:pt idx="1307">
                  <c:v>189</c:v>
                </c:pt>
                <c:pt idx="1308">
                  <c:v>189</c:v>
                </c:pt>
                <c:pt idx="1309">
                  <c:v>189</c:v>
                </c:pt>
                <c:pt idx="1310">
                  <c:v>190</c:v>
                </c:pt>
                <c:pt idx="1311">
                  <c:v>190</c:v>
                </c:pt>
                <c:pt idx="1312">
                  <c:v>190</c:v>
                </c:pt>
                <c:pt idx="1313">
                  <c:v>189.5</c:v>
                </c:pt>
                <c:pt idx="1314">
                  <c:v>189.5</c:v>
                </c:pt>
                <c:pt idx="1315">
                  <c:v>193.890625</c:v>
                </c:pt>
                <c:pt idx="1316">
                  <c:v>193.890625</c:v>
                </c:pt>
                <c:pt idx="1317">
                  <c:v>191.75</c:v>
                </c:pt>
                <c:pt idx="1318">
                  <c:v>191.75</c:v>
                </c:pt>
                <c:pt idx="1319">
                  <c:v>191</c:v>
                </c:pt>
                <c:pt idx="1320">
                  <c:v>191</c:v>
                </c:pt>
                <c:pt idx="1321">
                  <c:v>191</c:v>
                </c:pt>
                <c:pt idx="1322">
                  <c:v>192.5</c:v>
                </c:pt>
                <c:pt idx="1323">
                  <c:v>192.5</c:v>
                </c:pt>
                <c:pt idx="1324">
                  <c:v>192</c:v>
                </c:pt>
                <c:pt idx="1325">
                  <c:v>192</c:v>
                </c:pt>
                <c:pt idx="1326">
                  <c:v>192</c:v>
                </c:pt>
                <c:pt idx="1327">
                  <c:v>193</c:v>
                </c:pt>
                <c:pt idx="1328">
                  <c:v>193</c:v>
                </c:pt>
                <c:pt idx="1329">
                  <c:v>193</c:v>
                </c:pt>
                <c:pt idx="1330">
                  <c:v>192.5</c:v>
                </c:pt>
                <c:pt idx="1331">
                  <c:v>192.5</c:v>
                </c:pt>
                <c:pt idx="1332">
                  <c:v>191.75</c:v>
                </c:pt>
                <c:pt idx="1333">
                  <c:v>191.75</c:v>
                </c:pt>
                <c:pt idx="1334">
                  <c:v>196.03125</c:v>
                </c:pt>
                <c:pt idx="1335">
                  <c:v>196.03125</c:v>
                </c:pt>
                <c:pt idx="1336">
                  <c:v>194.5</c:v>
                </c:pt>
                <c:pt idx="1337">
                  <c:v>194.5</c:v>
                </c:pt>
                <c:pt idx="1338">
                  <c:v>194</c:v>
                </c:pt>
                <c:pt idx="1339">
                  <c:v>194</c:v>
                </c:pt>
                <c:pt idx="1340">
                  <c:v>194</c:v>
                </c:pt>
                <c:pt idx="1341">
                  <c:v>195</c:v>
                </c:pt>
                <c:pt idx="1342">
                  <c:v>195</c:v>
                </c:pt>
                <c:pt idx="1343">
                  <c:v>195</c:v>
                </c:pt>
                <c:pt idx="1344">
                  <c:v>194.5</c:v>
                </c:pt>
                <c:pt idx="1345">
                  <c:v>194.5</c:v>
                </c:pt>
                <c:pt idx="1346">
                  <c:v>197.5625</c:v>
                </c:pt>
                <c:pt idx="1347">
                  <c:v>197.5625</c:v>
                </c:pt>
                <c:pt idx="1348">
                  <c:v>196</c:v>
                </c:pt>
                <c:pt idx="1349">
                  <c:v>196</c:v>
                </c:pt>
                <c:pt idx="1350">
                  <c:v>196</c:v>
                </c:pt>
                <c:pt idx="1351">
                  <c:v>199.125</c:v>
                </c:pt>
                <c:pt idx="1352">
                  <c:v>199.125</c:v>
                </c:pt>
                <c:pt idx="1353">
                  <c:v>197.75</c:v>
                </c:pt>
                <c:pt idx="1354">
                  <c:v>197.75</c:v>
                </c:pt>
                <c:pt idx="1355">
                  <c:v>197</c:v>
                </c:pt>
                <c:pt idx="1356">
                  <c:v>197</c:v>
                </c:pt>
                <c:pt idx="1357">
                  <c:v>197</c:v>
                </c:pt>
                <c:pt idx="1358">
                  <c:v>198.5</c:v>
                </c:pt>
                <c:pt idx="1359">
                  <c:v>198.5</c:v>
                </c:pt>
                <c:pt idx="1360">
                  <c:v>198</c:v>
                </c:pt>
                <c:pt idx="1361">
                  <c:v>198</c:v>
                </c:pt>
                <c:pt idx="1362">
                  <c:v>198</c:v>
                </c:pt>
                <c:pt idx="1363">
                  <c:v>199</c:v>
                </c:pt>
                <c:pt idx="1364">
                  <c:v>199</c:v>
                </c:pt>
                <c:pt idx="1365">
                  <c:v>199</c:v>
                </c:pt>
                <c:pt idx="1366">
                  <c:v>198.5</c:v>
                </c:pt>
                <c:pt idx="1367">
                  <c:v>198.5</c:v>
                </c:pt>
                <c:pt idx="1368">
                  <c:v>197.75</c:v>
                </c:pt>
                <c:pt idx="1369">
                  <c:v>197.75</c:v>
                </c:pt>
                <c:pt idx="1370">
                  <c:v>200.5</c:v>
                </c:pt>
                <c:pt idx="1371">
                  <c:v>200.5</c:v>
                </c:pt>
                <c:pt idx="1372">
                  <c:v>200</c:v>
                </c:pt>
                <c:pt idx="1373">
                  <c:v>200</c:v>
                </c:pt>
                <c:pt idx="1374">
                  <c:v>200</c:v>
                </c:pt>
                <c:pt idx="1375">
                  <c:v>201</c:v>
                </c:pt>
                <c:pt idx="1376">
                  <c:v>201</c:v>
                </c:pt>
                <c:pt idx="1377">
                  <c:v>201</c:v>
                </c:pt>
                <c:pt idx="1378">
                  <c:v>200.5</c:v>
                </c:pt>
                <c:pt idx="1379">
                  <c:v>200.5</c:v>
                </c:pt>
                <c:pt idx="1380">
                  <c:v>199.125</c:v>
                </c:pt>
                <c:pt idx="1381">
                  <c:v>199.125</c:v>
                </c:pt>
                <c:pt idx="1382">
                  <c:v>197.5625</c:v>
                </c:pt>
                <c:pt idx="1383">
                  <c:v>197.5625</c:v>
                </c:pt>
                <c:pt idx="1384">
                  <c:v>196.03125</c:v>
                </c:pt>
                <c:pt idx="1385">
                  <c:v>196.03125</c:v>
                </c:pt>
                <c:pt idx="1386">
                  <c:v>193.890625</c:v>
                </c:pt>
                <c:pt idx="1387">
                  <c:v>193.890625</c:v>
                </c:pt>
                <c:pt idx="1388">
                  <c:v>191.6953125</c:v>
                </c:pt>
                <c:pt idx="1389">
                  <c:v>191.6953125</c:v>
                </c:pt>
                <c:pt idx="1390">
                  <c:v>177.5205078125</c:v>
                </c:pt>
                <c:pt idx="1391">
                  <c:v>177.5205078125</c:v>
                </c:pt>
                <c:pt idx="1392">
                  <c:v>142.430419921875</c:v>
                </c:pt>
                <c:pt idx="1393">
                  <c:v>142.430419921875</c:v>
                </c:pt>
                <c:pt idx="1394">
                  <c:v>112.7591552734375</c:v>
                </c:pt>
                <c:pt idx="1395">
                  <c:v>112.7591552734375</c:v>
                </c:pt>
                <c:pt idx="1396">
                  <c:v>86.14910888671875</c:v>
                </c:pt>
                <c:pt idx="1397">
                  <c:v>86.14910888671875</c:v>
                </c:pt>
                <c:pt idx="1398">
                  <c:v>52.612152099609375</c:v>
                </c:pt>
                <c:pt idx="1399">
                  <c:v>52.612152099609375</c:v>
                </c:pt>
                <c:pt idx="1400">
                  <c:v>27.181076049804688</c:v>
                </c:pt>
              </c:numCache>
            </c:numRef>
          </c:xVal>
          <c:yVal>
            <c:numRef>
              <c:f>XLSTAT_20220714_121239_1_HID!$B$1:$B$1401</c:f>
              <c:numCache>
                <c:formatCode>0.000</c:formatCode>
                <c:ptCount val="1401"/>
                <c:pt idx="0">
                  <c:v>228.70270070203227</c:v>
                </c:pt>
                <c:pt idx="1">
                  <c:v>228.70270070203227</c:v>
                </c:pt>
                <c:pt idx="2">
                  <c:v>1.9707906666666677</c:v>
                </c:pt>
                <c:pt idx="3">
                  <c:v>1.9707906666666677</c:v>
                </c:pt>
                <c:pt idx="4">
                  <c:v>0</c:v>
                </c:pt>
                <c:pt idx="5">
                  <c:v>1.9707906666666677</c:v>
                </c:pt>
                <c:pt idx="6">
                  <c:v>1.9707906666666677</c:v>
                </c:pt>
                <c:pt idx="7">
                  <c:v>0.70894399999999957</c:v>
                </c:pt>
                <c:pt idx="8">
                  <c:v>0.70894399999999957</c:v>
                </c:pt>
                <c:pt idx="9">
                  <c:v>0</c:v>
                </c:pt>
                <c:pt idx="10">
                  <c:v>0.70894399999999957</c:v>
                </c:pt>
                <c:pt idx="11">
                  <c:v>0.70894399999999957</c:v>
                </c:pt>
                <c:pt idx="12">
                  <c:v>0</c:v>
                </c:pt>
                <c:pt idx="13">
                  <c:v>0.70894399999999957</c:v>
                </c:pt>
                <c:pt idx="14">
                  <c:v>0.70894399999999957</c:v>
                </c:pt>
                <c:pt idx="15">
                  <c:v>1.9707906666666677</c:v>
                </c:pt>
                <c:pt idx="16">
                  <c:v>1.9707906666666677</c:v>
                </c:pt>
                <c:pt idx="17">
                  <c:v>228.70270070203227</c:v>
                </c:pt>
                <c:pt idx="18">
                  <c:v>228.70270070203227</c:v>
                </c:pt>
                <c:pt idx="19">
                  <c:v>129.83591360509789</c:v>
                </c:pt>
                <c:pt idx="20">
                  <c:v>129.83591360509789</c:v>
                </c:pt>
                <c:pt idx="21">
                  <c:v>42.033864258388874</c:v>
                </c:pt>
                <c:pt idx="22">
                  <c:v>42.033864258388874</c:v>
                </c:pt>
                <c:pt idx="23">
                  <c:v>2.7146396892982461</c:v>
                </c:pt>
                <c:pt idx="24">
                  <c:v>2.7146396892982461</c:v>
                </c:pt>
                <c:pt idx="25">
                  <c:v>0.12802283333333339</c:v>
                </c:pt>
                <c:pt idx="26">
                  <c:v>0.12802283333333339</c:v>
                </c:pt>
                <c:pt idx="27">
                  <c:v>0</c:v>
                </c:pt>
                <c:pt idx="28">
                  <c:v>0.12802283333333339</c:v>
                </c:pt>
                <c:pt idx="29">
                  <c:v>0.12802283333333339</c:v>
                </c:pt>
                <c:pt idx="30">
                  <c:v>6.0008499999999972E-2</c:v>
                </c:pt>
                <c:pt idx="31">
                  <c:v>6.0008499999999972E-2</c:v>
                </c:pt>
                <c:pt idx="32">
                  <c:v>0</c:v>
                </c:pt>
                <c:pt idx="33">
                  <c:v>6.0008499999999972E-2</c:v>
                </c:pt>
                <c:pt idx="34">
                  <c:v>6.0008499999999972E-2</c:v>
                </c:pt>
                <c:pt idx="35">
                  <c:v>0</c:v>
                </c:pt>
                <c:pt idx="36">
                  <c:v>6.0008499999999972E-2</c:v>
                </c:pt>
                <c:pt idx="37">
                  <c:v>6.0008499999999972E-2</c:v>
                </c:pt>
                <c:pt idx="38">
                  <c:v>0.12802283333333339</c:v>
                </c:pt>
                <c:pt idx="39">
                  <c:v>0.12802283333333339</c:v>
                </c:pt>
                <c:pt idx="40">
                  <c:v>2.7146396892982461</c:v>
                </c:pt>
                <c:pt idx="41">
                  <c:v>2.7146396892982461</c:v>
                </c:pt>
                <c:pt idx="42">
                  <c:v>0.72909580536842111</c:v>
                </c:pt>
                <c:pt idx="43">
                  <c:v>0.72909580536842111</c:v>
                </c:pt>
                <c:pt idx="44">
                  <c:v>0.16942524999999994</c:v>
                </c:pt>
                <c:pt idx="45">
                  <c:v>0.16942524999999994</c:v>
                </c:pt>
                <c:pt idx="46">
                  <c:v>4.2220500000000029E-2</c:v>
                </c:pt>
                <c:pt idx="47">
                  <c:v>4.2220500000000029E-2</c:v>
                </c:pt>
                <c:pt idx="48">
                  <c:v>0</c:v>
                </c:pt>
                <c:pt idx="49">
                  <c:v>4.2220500000000029E-2</c:v>
                </c:pt>
                <c:pt idx="50">
                  <c:v>4.2220500000000029E-2</c:v>
                </c:pt>
                <c:pt idx="51">
                  <c:v>0</c:v>
                </c:pt>
                <c:pt idx="52">
                  <c:v>4.2220500000000029E-2</c:v>
                </c:pt>
                <c:pt idx="53">
                  <c:v>4.2220500000000029E-2</c:v>
                </c:pt>
                <c:pt idx="54">
                  <c:v>0.16942524999999994</c:v>
                </c:pt>
                <c:pt idx="55">
                  <c:v>0.16942524999999994</c:v>
                </c:pt>
                <c:pt idx="56">
                  <c:v>7.9111999999999974E-2</c:v>
                </c:pt>
                <c:pt idx="57">
                  <c:v>7.9111999999999974E-2</c:v>
                </c:pt>
                <c:pt idx="58">
                  <c:v>0</c:v>
                </c:pt>
                <c:pt idx="59">
                  <c:v>7.9111999999999974E-2</c:v>
                </c:pt>
                <c:pt idx="60">
                  <c:v>7.9111999999999974E-2</c:v>
                </c:pt>
                <c:pt idx="61">
                  <c:v>0</c:v>
                </c:pt>
                <c:pt idx="62">
                  <c:v>7.9111999999999974E-2</c:v>
                </c:pt>
                <c:pt idx="63">
                  <c:v>7.9111999999999974E-2</c:v>
                </c:pt>
                <c:pt idx="64">
                  <c:v>0.16942524999999994</c:v>
                </c:pt>
                <c:pt idx="65">
                  <c:v>0.16942524999999994</c:v>
                </c:pt>
                <c:pt idx="66">
                  <c:v>0.72909580536842111</c:v>
                </c:pt>
                <c:pt idx="67">
                  <c:v>0.72909580536842111</c:v>
                </c:pt>
                <c:pt idx="68">
                  <c:v>0.39150817500000001</c:v>
                </c:pt>
                <c:pt idx="69">
                  <c:v>0.39150817500000001</c:v>
                </c:pt>
                <c:pt idx="70">
                  <c:v>0.10554767799999998</c:v>
                </c:pt>
                <c:pt idx="71">
                  <c:v>0.10554767799999998</c:v>
                </c:pt>
                <c:pt idx="72">
                  <c:v>0</c:v>
                </c:pt>
                <c:pt idx="73">
                  <c:v>0.10554767799999998</c:v>
                </c:pt>
                <c:pt idx="74">
                  <c:v>0.10554767799999998</c:v>
                </c:pt>
                <c:pt idx="75">
                  <c:v>5.5749249999999972E-2</c:v>
                </c:pt>
                <c:pt idx="76">
                  <c:v>5.5749249999999972E-2</c:v>
                </c:pt>
                <c:pt idx="77">
                  <c:v>0</c:v>
                </c:pt>
                <c:pt idx="78">
                  <c:v>5.5749249999999972E-2</c:v>
                </c:pt>
                <c:pt idx="79">
                  <c:v>5.5749249999999972E-2</c:v>
                </c:pt>
                <c:pt idx="80">
                  <c:v>4.0407499999999978E-2</c:v>
                </c:pt>
                <c:pt idx="81">
                  <c:v>4.0407499999999978E-2</c:v>
                </c:pt>
                <c:pt idx="82">
                  <c:v>0</c:v>
                </c:pt>
                <c:pt idx="83">
                  <c:v>4.0407499999999978E-2</c:v>
                </c:pt>
                <c:pt idx="84">
                  <c:v>4.0407499999999978E-2</c:v>
                </c:pt>
                <c:pt idx="85">
                  <c:v>1.5142500000000005E-2</c:v>
                </c:pt>
                <c:pt idx="86">
                  <c:v>1.5142500000000005E-2</c:v>
                </c:pt>
                <c:pt idx="87">
                  <c:v>0</c:v>
                </c:pt>
                <c:pt idx="88">
                  <c:v>1.5142500000000005E-2</c:v>
                </c:pt>
                <c:pt idx="89">
                  <c:v>1.5142500000000005E-2</c:v>
                </c:pt>
                <c:pt idx="90">
                  <c:v>0</c:v>
                </c:pt>
                <c:pt idx="91">
                  <c:v>1.5142500000000005E-2</c:v>
                </c:pt>
                <c:pt idx="92">
                  <c:v>1.5142500000000005E-2</c:v>
                </c:pt>
                <c:pt idx="93">
                  <c:v>4.0407499999999978E-2</c:v>
                </c:pt>
                <c:pt idx="94">
                  <c:v>4.0407499999999978E-2</c:v>
                </c:pt>
                <c:pt idx="95">
                  <c:v>5.5749249999999972E-2</c:v>
                </c:pt>
                <c:pt idx="96">
                  <c:v>5.5749249999999972E-2</c:v>
                </c:pt>
                <c:pt idx="97">
                  <c:v>0.10554767799999998</c:v>
                </c:pt>
                <c:pt idx="98">
                  <c:v>0.10554767799999998</c:v>
                </c:pt>
                <c:pt idx="99">
                  <c:v>0.39150817500000001</c:v>
                </c:pt>
                <c:pt idx="100">
                  <c:v>0.39150817500000001</c:v>
                </c:pt>
                <c:pt idx="101">
                  <c:v>0.31483149524999993</c:v>
                </c:pt>
                <c:pt idx="102">
                  <c:v>0.31483149524999993</c:v>
                </c:pt>
                <c:pt idx="103">
                  <c:v>0.11993799999999996</c:v>
                </c:pt>
                <c:pt idx="104">
                  <c:v>0.11993799999999996</c:v>
                </c:pt>
                <c:pt idx="105">
                  <c:v>0</c:v>
                </c:pt>
                <c:pt idx="106">
                  <c:v>0.11993799999999996</c:v>
                </c:pt>
                <c:pt idx="107">
                  <c:v>0.11993799999999996</c:v>
                </c:pt>
                <c:pt idx="108">
                  <c:v>0</c:v>
                </c:pt>
                <c:pt idx="109">
                  <c:v>0.11993799999999996</c:v>
                </c:pt>
                <c:pt idx="110">
                  <c:v>0.11993799999999996</c:v>
                </c:pt>
                <c:pt idx="111">
                  <c:v>0.31483149524999993</c:v>
                </c:pt>
                <c:pt idx="112">
                  <c:v>0.31483149524999993</c:v>
                </c:pt>
                <c:pt idx="113">
                  <c:v>0.15564766208333328</c:v>
                </c:pt>
                <c:pt idx="114">
                  <c:v>0.15564766208333328</c:v>
                </c:pt>
                <c:pt idx="115">
                  <c:v>7.5956566666666656E-2</c:v>
                </c:pt>
                <c:pt idx="116">
                  <c:v>7.5956566666666656E-2</c:v>
                </c:pt>
                <c:pt idx="117">
                  <c:v>0</c:v>
                </c:pt>
                <c:pt idx="118">
                  <c:v>7.5956566666666656E-2</c:v>
                </c:pt>
                <c:pt idx="119">
                  <c:v>7.5956566666666656E-2</c:v>
                </c:pt>
                <c:pt idx="120">
                  <c:v>6.6159766666666772E-2</c:v>
                </c:pt>
                <c:pt idx="121">
                  <c:v>6.6159766666666772E-2</c:v>
                </c:pt>
                <c:pt idx="122">
                  <c:v>3.1326833333333401E-2</c:v>
                </c:pt>
                <c:pt idx="123">
                  <c:v>3.1326833333333401E-2</c:v>
                </c:pt>
                <c:pt idx="124">
                  <c:v>0</c:v>
                </c:pt>
                <c:pt idx="125">
                  <c:v>3.1326833333333401E-2</c:v>
                </c:pt>
                <c:pt idx="126">
                  <c:v>3.1326833333333401E-2</c:v>
                </c:pt>
                <c:pt idx="127">
                  <c:v>1.0884500000000012E-2</c:v>
                </c:pt>
                <c:pt idx="128">
                  <c:v>1.0884500000000012E-2</c:v>
                </c:pt>
                <c:pt idx="129">
                  <c:v>0</c:v>
                </c:pt>
                <c:pt idx="130">
                  <c:v>1.0884500000000012E-2</c:v>
                </c:pt>
                <c:pt idx="131">
                  <c:v>1.0884500000000012E-2</c:v>
                </c:pt>
                <c:pt idx="132">
                  <c:v>0</c:v>
                </c:pt>
                <c:pt idx="133">
                  <c:v>1.0884500000000012E-2</c:v>
                </c:pt>
                <c:pt idx="134">
                  <c:v>1.0884500000000012E-2</c:v>
                </c:pt>
                <c:pt idx="135">
                  <c:v>3.1326833333333401E-2</c:v>
                </c:pt>
                <c:pt idx="136">
                  <c:v>3.1326833333333401E-2</c:v>
                </c:pt>
                <c:pt idx="137">
                  <c:v>6.6159766666666772E-2</c:v>
                </c:pt>
                <c:pt idx="138">
                  <c:v>6.6159766666666772E-2</c:v>
                </c:pt>
                <c:pt idx="139">
                  <c:v>4.3942500000000009E-2</c:v>
                </c:pt>
                <c:pt idx="140">
                  <c:v>4.3942500000000009E-2</c:v>
                </c:pt>
                <c:pt idx="141">
                  <c:v>0</c:v>
                </c:pt>
                <c:pt idx="142">
                  <c:v>4.3942500000000009E-2</c:v>
                </c:pt>
                <c:pt idx="143">
                  <c:v>4.3942500000000009E-2</c:v>
                </c:pt>
                <c:pt idx="144">
                  <c:v>0</c:v>
                </c:pt>
                <c:pt idx="145">
                  <c:v>4.3942500000000009E-2</c:v>
                </c:pt>
                <c:pt idx="146">
                  <c:v>4.3942500000000009E-2</c:v>
                </c:pt>
                <c:pt idx="147">
                  <c:v>6.6159766666666772E-2</c:v>
                </c:pt>
                <c:pt idx="148">
                  <c:v>6.6159766666666772E-2</c:v>
                </c:pt>
                <c:pt idx="149">
                  <c:v>7.5956566666666656E-2</c:v>
                </c:pt>
                <c:pt idx="150">
                  <c:v>7.5956566666666656E-2</c:v>
                </c:pt>
                <c:pt idx="151">
                  <c:v>0.15564766208333328</c:v>
                </c:pt>
                <c:pt idx="152">
                  <c:v>0.15564766208333328</c:v>
                </c:pt>
                <c:pt idx="153">
                  <c:v>9.4479605000000078E-2</c:v>
                </c:pt>
                <c:pt idx="154">
                  <c:v>9.4479605000000078E-2</c:v>
                </c:pt>
                <c:pt idx="155">
                  <c:v>0</c:v>
                </c:pt>
                <c:pt idx="156">
                  <c:v>9.4479605000000078E-2</c:v>
                </c:pt>
                <c:pt idx="157">
                  <c:v>9.4479605000000078E-2</c:v>
                </c:pt>
                <c:pt idx="158">
                  <c:v>0</c:v>
                </c:pt>
                <c:pt idx="159">
                  <c:v>9.4479605000000078E-2</c:v>
                </c:pt>
                <c:pt idx="160">
                  <c:v>9.4479605000000078E-2</c:v>
                </c:pt>
                <c:pt idx="161">
                  <c:v>0.15564766208333328</c:v>
                </c:pt>
                <c:pt idx="162">
                  <c:v>0.15564766208333328</c:v>
                </c:pt>
                <c:pt idx="163">
                  <c:v>0.31483149524999993</c:v>
                </c:pt>
                <c:pt idx="164">
                  <c:v>0.31483149524999993</c:v>
                </c:pt>
                <c:pt idx="165">
                  <c:v>0.39150817500000001</c:v>
                </c:pt>
                <c:pt idx="166">
                  <c:v>0.39150817500000001</c:v>
                </c:pt>
                <c:pt idx="167">
                  <c:v>0.72909580536842111</c:v>
                </c:pt>
                <c:pt idx="168">
                  <c:v>0.72909580536842111</c:v>
                </c:pt>
                <c:pt idx="169">
                  <c:v>2.7146396892982461</c:v>
                </c:pt>
                <c:pt idx="170">
                  <c:v>2.7146396892982461</c:v>
                </c:pt>
                <c:pt idx="171">
                  <c:v>42.033864258388874</c:v>
                </c:pt>
                <c:pt idx="172">
                  <c:v>42.033864258388874</c:v>
                </c:pt>
                <c:pt idx="173">
                  <c:v>29.844516923611106</c:v>
                </c:pt>
                <c:pt idx="174">
                  <c:v>29.844516923611106</c:v>
                </c:pt>
                <c:pt idx="175">
                  <c:v>0.13784400000000005</c:v>
                </c:pt>
                <c:pt idx="176">
                  <c:v>0.13784400000000005</c:v>
                </c:pt>
                <c:pt idx="177">
                  <c:v>0</c:v>
                </c:pt>
                <c:pt idx="178">
                  <c:v>0.13784400000000005</c:v>
                </c:pt>
                <c:pt idx="179">
                  <c:v>0.13784400000000005</c:v>
                </c:pt>
                <c:pt idx="180">
                  <c:v>0</c:v>
                </c:pt>
                <c:pt idx="181">
                  <c:v>0.13784400000000005</c:v>
                </c:pt>
                <c:pt idx="182">
                  <c:v>0.13784400000000005</c:v>
                </c:pt>
                <c:pt idx="183">
                  <c:v>29.844516923611106</c:v>
                </c:pt>
                <c:pt idx="184">
                  <c:v>29.844516923611106</c:v>
                </c:pt>
                <c:pt idx="185">
                  <c:v>9.678820787500003</c:v>
                </c:pt>
                <c:pt idx="186">
                  <c:v>9.678820787500003</c:v>
                </c:pt>
                <c:pt idx="187">
                  <c:v>0.80587030000000048</c:v>
                </c:pt>
                <c:pt idx="188">
                  <c:v>0.80587030000000048</c:v>
                </c:pt>
                <c:pt idx="189">
                  <c:v>0</c:v>
                </c:pt>
                <c:pt idx="190">
                  <c:v>0.80587030000000048</c:v>
                </c:pt>
                <c:pt idx="191">
                  <c:v>0.80587030000000048</c:v>
                </c:pt>
                <c:pt idx="192">
                  <c:v>0.38160919999999998</c:v>
                </c:pt>
                <c:pt idx="193">
                  <c:v>0.38160919999999998</c:v>
                </c:pt>
                <c:pt idx="194">
                  <c:v>0</c:v>
                </c:pt>
                <c:pt idx="195">
                  <c:v>0</c:v>
                </c:pt>
                <c:pt idx="196">
                  <c:v>0</c:v>
                </c:pt>
                <c:pt idx="197">
                  <c:v>0</c:v>
                </c:pt>
                <c:pt idx="198">
                  <c:v>0</c:v>
                </c:pt>
                <c:pt idx="199">
                  <c:v>0</c:v>
                </c:pt>
                <c:pt idx="200">
                  <c:v>0</c:v>
                </c:pt>
                <c:pt idx="201">
                  <c:v>0</c:v>
                </c:pt>
                <c:pt idx="202">
                  <c:v>0.38160919999999998</c:v>
                </c:pt>
                <c:pt idx="203">
                  <c:v>0.38160919999999998</c:v>
                </c:pt>
                <c:pt idx="204">
                  <c:v>0.20920800000000012</c:v>
                </c:pt>
                <c:pt idx="205">
                  <c:v>0.20920800000000012</c:v>
                </c:pt>
                <c:pt idx="206">
                  <c:v>0</c:v>
                </c:pt>
                <c:pt idx="207">
                  <c:v>0.20920800000000012</c:v>
                </c:pt>
                <c:pt idx="208">
                  <c:v>0.20920800000000012</c:v>
                </c:pt>
                <c:pt idx="209">
                  <c:v>7.836800000000009E-2</c:v>
                </c:pt>
                <c:pt idx="210">
                  <c:v>7.836800000000009E-2</c:v>
                </c:pt>
                <c:pt idx="211">
                  <c:v>0</c:v>
                </c:pt>
                <c:pt idx="212">
                  <c:v>7.836800000000009E-2</c:v>
                </c:pt>
                <c:pt idx="213">
                  <c:v>7.836800000000009E-2</c:v>
                </c:pt>
                <c:pt idx="214">
                  <c:v>0</c:v>
                </c:pt>
                <c:pt idx="215">
                  <c:v>7.836800000000009E-2</c:v>
                </c:pt>
                <c:pt idx="216">
                  <c:v>7.836800000000009E-2</c:v>
                </c:pt>
                <c:pt idx="217">
                  <c:v>0.20920800000000012</c:v>
                </c:pt>
                <c:pt idx="218">
                  <c:v>0.20920800000000012</c:v>
                </c:pt>
                <c:pt idx="219">
                  <c:v>0.38160919999999998</c:v>
                </c:pt>
                <c:pt idx="220">
                  <c:v>0.38160919999999998</c:v>
                </c:pt>
                <c:pt idx="221">
                  <c:v>0.80587030000000048</c:v>
                </c:pt>
                <c:pt idx="222">
                  <c:v>0.80587030000000048</c:v>
                </c:pt>
                <c:pt idx="223">
                  <c:v>9.678820787500003</c:v>
                </c:pt>
                <c:pt idx="224">
                  <c:v>9.678820787500003</c:v>
                </c:pt>
                <c:pt idx="225">
                  <c:v>8.2063695249999995</c:v>
                </c:pt>
                <c:pt idx="226">
                  <c:v>8.2063695249999995</c:v>
                </c:pt>
                <c:pt idx="227">
                  <c:v>5.54025E-2</c:v>
                </c:pt>
                <c:pt idx="228">
                  <c:v>5.54025E-2</c:v>
                </c:pt>
                <c:pt idx="229">
                  <c:v>0</c:v>
                </c:pt>
                <c:pt idx="230">
                  <c:v>5.54025E-2</c:v>
                </c:pt>
                <c:pt idx="231">
                  <c:v>5.54025E-2</c:v>
                </c:pt>
                <c:pt idx="232">
                  <c:v>0</c:v>
                </c:pt>
                <c:pt idx="233">
                  <c:v>5.54025E-2</c:v>
                </c:pt>
                <c:pt idx="234">
                  <c:v>5.54025E-2</c:v>
                </c:pt>
                <c:pt idx="235">
                  <c:v>8.2063695249999995</c:v>
                </c:pt>
                <c:pt idx="236">
                  <c:v>8.2063695249999995</c:v>
                </c:pt>
                <c:pt idx="237">
                  <c:v>0.1098011250000001</c:v>
                </c:pt>
                <c:pt idx="238">
                  <c:v>0.1098011250000001</c:v>
                </c:pt>
                <c:pt idx="239">
                  <c:v>2.5232166666666674E-2</c:v>
                </c:pt>
                <c:pt idx="240">
                  <c:v>2.5232166666666674E-2</c:v>
                </c:pt>
                <c:pt idx="241">
                  <c:v>0</c:v>
                </c:pt>
                <c:pt idx="242">
                  <c:v>2.5232166666666674E-2</c:v>
                </c:pt>
                <c:pt idx="243">
                  <c:v>2.5232166666666674E-2</c:v>
                </c:pt>
                <c:pt idx="244">
                  <c:v>1.5812833333333248E-2</c:v>
                </c:pt>
                <c:pt idx="245">
                  <c:v>1.5812833333333248E-2</c:v>
                </c:pt>
                <c:pt idx="246">
                  <c:v>0</c:v>
                </c:pt>
                <c:pt idx="247">
                  <c:v>1.5812833333333248E-2</c:v>
                </c:pt>
                <c:pt idx="248">
                  <c:v>1.5812833333333248E-2</c:v>
                </c:pt>
                <c:pt idx="249">
                  <c:v>4.1145000000000339E-3</c:v>
                </c:pt>
                <c:pt idx="250">
                  <c:v>4.1145000000000339E-3</c:v>
                </c:pt>
                <c:pt idx="251">
                  <c:v>0</c:v>
                </c:pt>
                <c:pt idx="252">
                  <c:v>4.1145000000000339E-3</c:v>
                </c:pt>
                <c:pt idx="253">
                  <c:v>4.1145000000000339E-3</c:v>
                </c:pt>
                <c:pt idx="254">
                  <c:v>0</c:v>
                </c:pt>
                <c:pt idx="255">
                  <c:v>4.1145000000000339E-3</c:v>
                </c:pt>
                <c:pt idx="256">
                  <c:v>4.1145000000000339E-3</c:v>
                </c:pt>
                <c:pt idx="257">
                  <c:v>1.5812833333333248E-2</c:v>
                </c:pt>
                <c:pt idx="258">
                  <c:v>1.5812833333333248E-2</c:v>
                </c:pt>
                <c:pt idx="259">
                  <c:v>2.5232166666666674E-2</c:v>
                </c:pt>
                <c:pt idx="260">
                  <c:v>2.5232166666666674E-2</c:v>
                </c:pt>
                <c:pt idx="261">
                  <c:v>0.1098011250000001</c:v>
                </c:pt>
                <c:pt idx="262">
                  <c:v>0.1098011250000001</c:v>
                </c:pt>
                <c:pt idx="263">
                  <c:v>4.4248749999999858E-2</c:v>
                </c:pt>
                <c:pt idx="264">
                  <c:v>4.4248749999999858E-2</c:v>
                </c:pt>
                <c:pt idx="265">
                  <c:v>0</c:v>
                </c:pt>
                <c:pt idx="266">
                  <c:v>4.4248749999999858E-2</c:v>
                </c:pt>
                <c:pt idx="267">
                  <c:v>4.4248749999999858E-2</c:v>
                </c:pt>
                <c:pt idx="268">
                  <c:v>1.6505000000000029E-3</c:v>
                </c:pt>
                <c:pt idx="269">
                  <c:v>1.6505000000000029E-3</c:v>
                </c:pt>
                <c:pt idx="270">
                  <c:v>0</c:v>
                </c:pt>
                <c:pt idx="271">
                  <c:v>1.6505000000000029E-3</c:v>
                </c:pt>
                <c:pt idx="272">
                  <c:v>1.6505000000000029E-3</c:v>
                </c:pt>
                <c:pt idx="273">
                  <c:v>1.9149999999999883E-4</c:v>
                </c:pt>
                <c:pt idx="274">
                  <c:v>1.9149999999999883E-4</c:v>
                </c:pt>
                <c:pt idx="275">
                  <c:v>0</c:v>
                </c:pt>
                <c:pt idx="276">
                  <c:v>1.9149999999999883E-4</c:v>
                </c:pt>
                <c:pt idx="277">
                  <c:v>1.9149999999999883E-4</c:v>
                </c:pt>
                <c:pt idx="278">
                  <c:v>0</c:v>
                </c:pt>
                <c:pt idx="279">
                  <c:v>1.9149999999999883E-4</c:v>
                </c:pt>
                <c:pt idx="280">
                  <c:v>1.9149999999999883E-4</c:v>
                </c:pt>
                <c:pt idx="281">
                  <c:v>1.6505000000000029E-3</c:v>
                </c:pt>
                <c:pt idx="282">
                  <c:v>1.6505000000000029E-3</c:v>
                </c:pt>
                <c:pt idx="283">
                  <c:v>4.4248749999999858E-2</c:v>
                </c:pt>
                <c:pt idx="284">
                  <c:v>4.4248749999999858E-2</c:v>
                </c:pt>
                <c:pt idx="285">
                  <c:v>0.1098011250000001</c:v>
                </c:pt>
                <c:pt idx="286">
                  <c:v>0.1098011250000001</c:v>
                </c:pt>
                <c:pt idx="287">
                  <c:v>8.2063695249999995</c:v>
                </c:pt>
                <c:pt idx="288">
                  <c:v>8.2063695249999995</c:v>
                </c:pt>
                <c:pt idx="289">
                  <c:v>9.678820787500003</c:v>
                </c:pt>
                <c:pt idx="290">
                  <c:v>9.678820787500003</c:v>
                </c:pt>
                <c:pt idx="291">
                  <c:v>29.844516923611106</c:v>
                </c:pt>
                <c:pt idx="292">
                  <c:v>29.844516923611106</c:v>
                </c:pt>
                <c:pt idx="293">
                  <c:v>42.033864258388874</c:v>
                </c:pt>
                <c:pt idx="294">
                  <c:v>42.033864258388874</c:v>
                </c:pt>
                <c:pt idx="295">
                  <c:v>129.83591360509789</c:v>
                </c:pt>
                <c:pt idx="296">
                  <c:v>129.83591360509789</c:v>
                </c:pt>
                <c:pt idx="297">
                  <c:v>91.617046664636348</c:v>
                </c:pt>
                <c:pt idx="298">
                  <c:v>91.617046664636348</c:v>
                </c:pt>
                <c:pt idx="299">
                  <c:v>7.2186875453333306</c:v>
                </c:pt>
                <c:pt idx="300">
                  <c:v>7.2186875453333306</c:v>
                </c:pt>
                <c:pt idx="301">
                  <c:v>2.1883537499999997</c:v>
                </c:pt>
                <c:pt idx="302">
                  <c:v>2.1883537499999997</c:v>
                </c:pt>
                <c:pt idx="303">
                  <c:v>0.65240229166666674</c:v>
                </c:pt>
                <c:pt idx="304">
                  <c:v>0.65240229166666674</c:v>
                </c:pt>
                <c:pt idx="305">
                  <c:v>0.11724950000000005</c:v>
                </c:pt>
                <c:pt idx="306">
                  <c:v>0.11724950000000005</c:v>
                </c:pt>
                <c:pt idx="307">
                  <c:v>5.297650000000001E-2</c:v>
                </c:pt>
                <c:pt idx="308">
                  <c:v>5.297650000000001E-2</c:v>
                </c:pt>
                <c:pt idx="309">
                  <c:v>0</c:v>
                </c:pt>
                <c:pt idx="310">
                  <c:v>5.297650000000001E-2</c:v>
                </c:pt>
                <c:pt idx="311">
                  <c:v>5.297650000000001E-2</c:v>
                </c:pt>
                <c:pt idx="312">
                  <c:v>0</c:v>
                </c:pt>
                <c:pt idx="313">
                  <c:v>5.297650000000001E-2</c:v>
                </c:pt>
                <c:pt idx="314">
                  <c:v>5.297650000000001E-2</c:v>
                </c:pt>
                <c:pt idx="315">
                  <c:v>0.11724950000000005</c:v>
                </c:pt>
                <c:pt idx="316">
                  <c:v>0.11724950000000005</c:v>
                </c:pt>
                <c:pt idx="317">
                  <c:v>6.6104499999999983E-2</c:v>
                </c:pt>
                <c:pt idx="318">
                  <c:v>6.6104499999999983E-2</c:v>
                </c:pt>
                <c:pt idx="319">
                  <c:v>0</c:v>
                </c:pt>
                <c:pt idx="320">
                  <c:v>6.6104499999999983E-2</c:v>
                </c:pt>
                <c:pt idx="321">
                  <c:v>6.6104499999999983E-2</c:v>
                </c:pt>
                <c:pt idx="322">
                  <c:v>0</c:v>
                </c:pt>
                <c:pt idx="323">
                  <c:v>6.6104499999999983E-2</c:v>
                </c:pt>
                <c:pt idx="324">
                  <c:v>6.6104499999999983E-2</c:v>
                </c:pt>
                <c:pt idx="325">
                  <c:v>0.11724950000000005</c:v>
                </c:pt>
                <c:pt idx="326">
                  <c:v>0.11724950000000005</c:v>
                </c:pt>
                <c:pt idx="327">
                  <c:v>0.65240229166666674</c:v>
                </c:pt>
                <c:pt idx="328">
                  <c:v>0.65240229166666674</c:v>
                </c:pt>
                <c:pt idx="329">
                  <c:v>0.58467345833333306</c:v>
                </c:pt>
                <c:pt idx="330">
                  <c:v>0.58467345833333306</c:v>
                </c:pt>
                <c:pt idx="331">
                  <c:v>7.0633499999999988E-2</c:v>
                </c:pt>
                <c:pt idx="332">
                  <c:v>7.0633499999999988E-2</c:v>
                </c:pt>
                <c:pt idx="333">
                  <c:v>0</c:v>
                </c:pt>
                <c:pt idx="334">
                  <c:v>7.0633499999999988E-2</c:v>
                </c:pt>
                <c:pt idx="335">
                  <c:v>7.0633499999999988E-2</c:v>
                </c:pt>
                <c:pt idx="336">
                  <c:v>0</c:v>
                </c:pt>
                <c:pt idx="337">
                  <c:v>7.0633499999999988E-2</c:v>
                </c:pt>
                <c:pt idx="338">
                  <c:v>7.0633499999999988E-2</c:v>
                </c:pt>
                <c:pt idx="339">
                  <c:v>0.58467345833333306</c:v>
                </c:pt>
                <c:pt idx="340">
                  <c:v>0.58467345833333306</c:v>
                </c:pt>
                <c:pt idx="341">
                  <c:v>0.29325986666666648</c:v>
                </c:pt>
                <c:pt idx="342">
                  <c:v>0.29325986666666648</c:v>
                </c:pt>
                <c:pt idx="343">
                  <c:v>0</c:v>
                </c:pt>
                <c:pt idx="344">
                  <c:v>0.29325986666666648</c:v>
                </c:pt>
                <c:pt idx="345">
                  <c:v>0.29325986666666648</c:v>
                </c:pt>
                <c:pt idx="346">
                  <c:v>0.18760405000000008</c:v>
                </c:pt>
                <c:pt idx="347">
                  <c:v>0.18760405000000008</c:v>
                </c:pt>
                <c:pt idx="348">
                  <c:v>0</c:v>
                </c:pt>
                <c:pt idx="349">
                  <c:v>0.18760405000000008</c:v>
                </c:pt>
                <c:pt idx="350">
                  <c:v>0.18760405000000008</c:v>
                </c:pt>
                <c:pt idx="351">
                  <c:v>0.14725924999999995</c:v>
                </c:pt>
                <c:pt idx="352">
                  <c:v>0.14725924999999995</c:v>
                </c:pt>
                <c:pt idx="353">
                  <c:v>3.3345499999999986E-2</c:v>
                </c:pt>
                <c:pt idx="354">
                  <c:v>3.3345499999999986E-2</c:v>
                </c:pt>
                <c:pt idx="355">
                  <c:v>0</c:v>
                </c:pt>
                <c:pt idx="356">
                  <c:v>3.3345499999999986E-2</c:v>
                </c:pt>
                <c:pt idx="357">
                  <c:v>3.3345499999999986E-2</c:v>
                </c:pt>
                <c:pt idx="358">
                  <c:v>0</c:v>
                </c:pt>
                <c:pt idx="359">
                  <c:v>3.3345499999999986E-2</c:v>
                </c:pt>
                <c:pt idx="360">
                  <c:v>3.3345499999999986E-2</c:v>
                </c:pt>
                <c:pt idx="361">
                  <c:v>0.14725924999999995</c:v>
                </c:pt>
                <c:pt idx="362">
                  <c:v>0.14725924999999995</c:v>
                </c:pt>
                <c:pt idx="363">
                  <c:v>9.941199999999982E-2</c:v>
                </c:pt>
                <c:pt idx="364">
                  <c:v>9.941199999999982E-2</c:v>
                </c:pt>
                <c:pt idx="365">
                  <c:v>0</c:v>
                </c:pt>
                <c:pt idx="366">
                  <c:v>9.941199999999982E-2</c:v>
                </c:pt>
                <c:pt idx="367">
                  <c:v>9.941199999999982E-2</c:v>
                </c:pt>
                <c:pt idx="368">
                  <c:v>0</c:v>
                </c:pt>
                <c:pt idx="369">
                  <c:v>9.941199999999982E-2</c:v>
                </c:pt>
                <c:pt idx="370">
                  <c:v>9.941199999999982E-2</c:v>
                </c:pt>
                <c:pt idx="371">
                  <c:v>0.14725924999999995</c:v>
                </c:pt>
                <c:pt idx="372">
                  <c:v>0.14725924999999995</c:v>
                </c:pt>
                <c:pt idx="373">
                  <c:v>0.18760405000000008</c:v>
                </c:pt>
                <c:pt idx="374">
                  <c:v>0.18760405000000008</c:v>
                </c:pt>
                <c:pt idx="375">
                  <c:v>0.29325986666666648</c:v>
                </c:pt>
                <c:pt idx="376">
                  <c:v>0.29325986666666648</c:v>
                </c:pt>
                <c:pt idx="377">
                  <c:v>0.58467345833333306</c:v>
                </c:pt>
                <c:pt idx="378">
                  <c:v>0.58467345833333306</c:v>
                </c:pt>
                <c:pt idx="379">
                  <c:v>0.65240229166666674</c:v>
                </c:pt>
                <c:pt idx="380">
                  <c:v>0.65240229166666674</c:v>
                </c:pt>
                <c:pt idx="381">
                  <c:v>2.1883537499999997</c:v>
                </c:pt>
                <c:pt idx="382">
                  <c:v>2.1883537499999997</c:v>
                </c:pt>
                <c:pt idx="383">
                  <c:v>0.68430456666666661</c:v>
                </c:pt>
                <c:pt idx="384">
                  <c:v>0.68430456666666661</c:v>
                </c:pt>
                <c:pt idx="385">
                  <c:v>0</c:v>
                </c:pt>
                <c:pt idx="386">
                  <c:v>0.68430456666666661</c:v>
                </c:pt>
                <c:pt idx="387">
                  <c:v>0.68430456666666661</c:v>
                </c:pt>
                <c:pt idx="388">
                  <c:v>0.38961310000000005</c:v>
                </c:pt>
                <c:pt idx="389">
                  <c:v>0.38961310000000005</c:v>
                </c:pt>
                <c:pt idx="390">
                  <c:v>0.1200285</c:v>
                </c:pt>
                <c:pt idx="391">
                  <c:v>0.1200285</c:v>
                </c:pt>
                <c:pt idx="392">
                  <c:v>0</c:v>
                </c:pt>
                <c:pt idx="393">
                  <c:v>0.1200285</c:v>
                </c:pt>
                <c:pt idx="394">
                  <c:v>0.1200285</c:v>
                </c:pt>
                <c:pt idx="395">
                  <c:v>0</c:v>
                </c:pt>
                <c:pt idx="396">
                  <c:v>0.1200285</c:v>
                </c:pt>
                <c:pt idx="397">
                  <c:v>0.1200285</c:v>
                </c:pt>
                <c:pt idx="398">
                  <c:v>0.38961310000000005</c:v>
                </c:pt>
                <c:pt idx="399">
                  <c:v>0.38961310000000005</c:v>
                </c:pt>
                <c:pt idx="400">
                  <c:v>0.23538249999999997</c:v>
                </c:pt>
                <c:pt idx="401">
                  <c:v>0.23538249999999997</c:v>
                </c:pt>
                <c:pt idx="402">
                  <c:v>0</c:v>
                </c:pt>
                <c:pt idx="403">
                  <c:v>0.23538249999999997</c:v>
                </c:pt>
                <c:pt idx="404">
                  <c:v>0.23538249999999997</c:v>
                </c:pt>
                <c:pt idx="405">
                  <c:v>0.19338750000000002</c:v>
                </c:pt>
                <c:pt idx="406">
                  <c:v>0.19338750000000002</c:v>
                </c:pt>
                <c:pt idx="407">
                  <c:v>0</c:v>
                </c:pt>
                <c:pt idx="408">
                  <c:v>0.19338750000000002</c:v>
                </c:pt>
                <c:pt idx="409">
                  <c:v>0.19338750000000002</c:v>
                </c:pt>
                <c:pt idx="410">
                  <c:v>0</c:v>
                </c:pt>
                <c:pt idx="411">
                  <c:v>0.19338750000000002</c:v>
                </c:pt>
                <c:pt idx="412">
                  <c:v>0.19338750000000002</c:v>
                </c:pt>
                <c:pt idx="413">
                  <c:v>0.23538249999999997</c:v>
                </c:pt>
                <c:pt idx="414">
                  <c:v>0.23538249999999997</c:v>
                </c:pt>
                <c:pt idx="415">
                  <c:v>0.38961310000000005</c:v>
                </c:pt>
                <c:pt idx="416">
                  <c:v>0.38961310000000005</c:v>
                </c:pt>
                <c:pt idx="417">
                  <c:v>0.68430456666666661</c:v>
                </c:pt>
                <c:pt idx="418">
                  <c:v>0.68430456666666661</c:v>
                </c:pt>
                <c:pt idx="419">
                  <c:v>2.1883537499999997</c:v>
                </c:pt>
                <c:pt idx="420">
                  <c:v>2.1883537499999997</c:v>
                </c:pt>
                <c:pt idx="421">
                  <c:v>7.2186875453333306</c:v>
                </c:pt>
                <c:pt idx="422">
                  <c:v>7.2186875453333306</c:v>
                </c:pt>
                <c:pt idx="423">
                  <c:v>4.6386193400000009</c:v>
                </c:pt>
                <c:pt idx="424">
                  <c:v>4.6386193400000009</c:v>
                </c:pt>
                <c:pt idx="425">
                  <c:v>1.4297478400000003</c:v>
                </c:pt>
                <c:pt idx="426">
                  <c:v>1.4297478400000003</c:v>
                </c:pt>
                <c:pt idx="427">
                  <c:v>0.115047</c:v>
                </c:pt>
                <c:pt idx="428">
                  <c:v>0.115047</c:v>
                </c:pt>
                <c:pt idx="429">
                  <c:v>0</c:v>
                </c:pt>
                <c:pt idx="430">
                  <c:v>0.115047</c:v>
                </c:pt>
                <c:pt idx="431">
                  <c:v>0.115047</c:v>
                </c:pt>
                <c:pt idx="432">
                  <c:v>0</c:v>
                </c:pt>
                <c:pt idx="433">
                  <c:v>0.115047</c:v>
                </c:pt>
                <c:pt idx="434">
                  <c:v>0.115047</c:v>
                </c:pt>
                <c:pt idx="435">
                  <c:v>1.4297478400000003</c:v>
                </c:pt>
                <c:pt idx="436">
                  <c:v>1.4297478400000003</c:v>
                </c:pt>
                <c:pt idx="437">
                  <c:v>0.39246967999999999</c:v>
                </c:pt>
                <c:pt idx="438">
                  <c:v>0.39246967999999999</c:v>
                </c:pt>
                <c:pt idx="439">
                  <c:v>0</c:v>
                </c:pt>
                <c:pt idx="440">
                  <c:v>0.39246967999999999</c:v>
                </c:pt>
                <c:pt idx="441">
                  <c:v>0.39246967999999999</c:v>
                </c:pt>
                <c:pt idx="442">
                  <c:v>0</c:v>
                </c:pt>
                <c:pt idx="443">
                  <c:v>0.39246967999999999</c:v>
                </c:pt>
                <c:pt idx="444">
                  <c:v>0.39246967999999999</c:v>
                </c:pt>
                <c:pt idx="445">
                  <c:v>1.4297478400000003</c:v>
                </c:pt>
                <c:pt idx="446">
                  <c:v>1.4297478400000003</c:v>
                </c:pt>
                <c:pt idx="447">
                  <c:v>4.6386193400000009</c:v>
                </c:pt>
                <c:pt idx="448">
                  <c:v>4.6386193400000009</c:v>
                </c:pt>
                <c:pt idx="449">
                  <c:v>1.5429408453333331</c:v>
                </c:pt>
                <c:pt idx="450">
                  <c:v>1.5429408453333331</c:v>
                </c:pt>
                <c:pt idx="451">
                  <c:v>0.74012801466666689</c:v>
                </c:pt>
                <c:pt idx="452">
                  <c:v>0.74012801466666689</c:v>
                </c:pt>
                <c:pt idx="453">
                  <c:v>0.20782917999999975</c:v>
                </c:pt>
                <c:pt idx="454">
                  <c:v>0.20782917999999975</c:v>
                </c:pt>
                <c:pt idx="455">
                  <c:v>0</c:v>
                </c:pt>
                <c:pt idx="456">
                  <c:v>0.20782917999999975</c:v>
                </c:pt>
                <c:pt idx="457">
                  <c:v>0.20782917999999975</c:v>
                </c:pt>
                <c:pt idx="458">
                  <c:v>0</c:v>
                </c:pt>
                <c:pt idx="459">
                  <c:v>0.20782917999999975</c:v>
                </c:pt>
                <c:pt idx="460">
                  <c:v>0.20782917999999975</c:v>
                </c:pt>
                <c:pt idx="461">
                  <c:v>0.74012801466666689</c:v>
                </c:pt>
                <c:pt idx="462">
                  <c:v>0.74012801466666689</c:v>
                </c:pt>
                <c:pt idx="463">
                  <c:v>0.24986633333333352</c:v>
                </c:pt>
                <c:pt idx="464">
                  <c:v>0.24986633333333352</c:v>
                </c:pt>
                <c:pt idx="465">
                  <c:v>0</c:v>
                </c:pt>
                <c:pt idx="466">
                  <c:v>0.24986633333333352</c:v>
                </c:pt>
                <c:pt idx="467">
                  <c:v>0.24986633333333352</c:v>
                </c:pt>
                <c:pt idx="468">
                  <c:v>0.19791300000000006</c:v>
                </c:pt>
                <c:pt idx="469">
                  <c:v>0.19791300000000006</c:v>
                </c:pt>
                <c:pt idx="470">
                  <c:v>0</c:v>
                </c:pt>
                <c:pt idx="471">
                  <c:v>0.19791300000000006</c:v>
                </c:pt>
                <c:pt idx="472">
                  <c:v>0.19791300000000006</c:v>
                </c:pt>
                <c:pt idx="473">
                  <c:v>0</c:v>
                </c:pt>
                <c:pt idx="474">
                  <c:v>0.19791300000000006</c:v>
                </c:pt>
                <c:pt idx="475">
                  <c:v>0.19791300000000006</c:v>
                </c:pt>
                <c:pt idx="476">
                  <c:v>0.24986633333333352</c:v>
                </c:pt>
                <c:pt idx="477">
                  <c:v>0.24986633333333352</c:v>
                </c:pt>
                <c:pt idx="478">
                  <c:v>0.74012801466666689</c:v>
                </c:pt>
                <c:pt idx="479">
                  <c:v>0.74012801466666689</c:v>
                </c:pt>
                <c:pt idx="480">
                  <c:v>1.5429408453333331</c:v>
                </c:pt>
                <c:pt idx="481">
                  <c:v>1.5429408453333331</c:v>
                </c:pt>
                <c:pt idx="482">
                  <c:v>0.91259216666666598</c:v>
                </c:pt>
                <c:pt idx="483">
                  <c:v>0.91259216666666598</c:v>
                </c:pt>
                <c:pt idx="484">
                  <c:v>0</c:v>
                </c:pt>
                <c:pt idx="485">
                  <c:v>0.91259216666666598</c:v>
                </c:pt>
                <c:pt idx="486">
                  <c:v>0.91259216666666598</c:v>
                </c:pt>
                <c:pt idx="487">
                  <c:v>0.43731850000000011</c:v>
                </c:pt>
                <c:pt idx="488">
                  <c:v>0.43731850000000011</c:v>
                </c:pt>
                <c:pt idx="489">
                  <c:v>0</c:v>
                </c:pt>
                <c:pt idx="490">
                  <c:v>0.43731850000000011</c:v>
                </c:pt>
                <c:pt idx="491">
                  <c:v>0.43731850000000011</c:v>
                </c:pt>
                <c:pt idx="492">
                  <c:v>0</c:v>
                </c:pt>
                <c:pt idx="493">
                  <c:v>0.43731850000000011</c:v>
                </c:pt>
                <c:pt idx="494">
                  <c:v>0.43731850000000011</c:v>
                </c:pt>
                <c:pt idx="495">
                  <c:v>0.91259216666666598</c:v>
                </c:pt>
                <c:pt idx="496">
                  <c:v>0.91259216666666598</c:v>
                </c:pt>
                <c:pt idx="497">
                  <c:v>1.5429408453333331</c:v>
                </c:pt>
                <c:pt idx="498">
                  <c:v>1.5429408453333331</c:v>
                </c:pt>
                <c:pt idx="499">
                  <c:v>4.6386193400000009</c:v>
                </c:pt>
                <c:pt idx="500">
                  <c:v>4.6386193400000009</c:v>
                </c:pt>
                <c:pt idx="501">
                  <c:v>7.2186875453333306</c:v>
                </c:pt>
                <c:pt idx="502">
                  <c:v>7.2186875453333306</c:v>
                </c:pt>
                <c:pt idx="503">
                  <c:v>91.617046664636348</c:v>
                </c:pt>
                <c:pt idx="504">
                  <c:v>91.617046664636348</c:v>
                </c:pt>
                <c:pt idx="505">
                  <c:v>39.349204190046628</c:v>
                </c:pt>
                <c:pt idx="506">
                  <c:v>39.349204190046628</c:v>
                </c:pt>
                <c:pt idx="507">
                  <c:v>2.7547279280075196</c:v>
                </c:pt>
                <c:pt idx="508">
                  <c:v>2.7547279280075196</c:v>
                </c:pt>
                <c:pt idx="509">
                  <c:v>1.3884490343406592</c:v>
                </c:pt>
                <c:pt idx="510">
                  <c:v>1.3884490343406592</c:v>
                </c:pt>
                <c:pt idx="511">
                  <c:v>0</c:v>
                </c:pt>
                <c:pt idx="512">
                  <c:v>1.3884490343406592</c:v>
                </c:pt>
                <c:pt idx="513">
                  <c:v>1.3884490343406592</c:v>
                </c:pt>
                <c:pt idx="514">
                  <c:v>0.72829330256410296</c:v>
                </c:pt>
                <c:pt idx="515">
                  <c:v>0.72829330256410296</c:v>
                </c:pt>
                <c:pt idx="516">
                  <c:v>4.0093041666666718E-2</c:v>
                </c:pt>
                <c:pt idx="517">
                  <c:v>4.0093041666666718E-2</c:v>
                </c:pt>
                <c:pt idx="518">
                  <c:v>0</c:v>
                </c:pt>
                <c:pt idx="519">
                  <c:v>4.0093041666666718E-2</c:v>
                </c:pt>
                <c:pt idx="520">
                  <c:v>4.0093041666666718E-2</c:v>
                </c:pt>
                <c:pt idx="521">
                  <c:v>4.5211249999999922E-3</c:v>
                </c:pt>
                <c:pt idx="522">
                  <c:v>4.5211249999999922E-3</c:v>
                </c:pt>
                <c:pt idx="523">
                  <c:v>0</c:v>
                </c:pt>
                <c:pt idx="524">
                  <c:v>4.5211249999999922E-3</c:v>
                </c:pt>
                <c:pt idx="525">
                  <c:v>4.5211249999999922E-3</c:v>
                </c:pt>
                <c:pt idx="526">
                  <c:v>0</c:v>
                </c:pt>
                <c:pt idx="527">
                  <c:v>4.5211249999999922E-3</c:v>
                </c:pt>
                <c:pt idx="528">
                  <c:v>4.5211249999999922E-3</c:v>
                </c:pt>
                <c:pt idx="529">
                  <c:v>4.0093041666666718E-2</c:v>
                </c:pt>
                <c:pt idx="530">
                  <c:v>4.0093041666666718E-2</c:v>
                </c:pt>
                <c:pt idx="531">
                  <c:v>0.72829330256410296</c:v>
                </c:pt>
                <c:pt idx="532">
                  <c:v>0.72829330256410296</c:v>
                </c:pt>
                <c:pt idx="533">
                  <c:v>0.66534615714285716</c:v>
                </c:pt>
                <c:pt idx="534">
                  <c:v>0.66534615714285716</c:v>
                </c:pt>
                <c:pt idx="535">
                  <c:v>0.16003200000000006</c:v>
                </c:pt>
                <c:pt idx="536">
                  <c:v>0.16003200000000006</c:v>
                </c:pt>
                <c:pt idx="537">
                  <c:v>0</c:v>
                </c:pt>
                <c:pt idx="538">
                  <c:v>0.16003200000000006</c:v>
                </c:pt>
                <c:pt idx="539">
                  <c:v>0.16003200000000006</c:v>
                </c:pt>
                <c:pt idx="540">
                  <c:v>3.6532000000000016E-2</c:v>
                </c:pt>
                <c:pt idx="541">
                  <c:v>3.6532000000000016E-2</c:v>
                </c:pt>
                <c:pt idx="542">
                  <c:v>0</c:v>
                </c:pt>
                <c:pt idx="543">
                  <c:v>3.6532000000000016E-2</c:v>
                </c:pt>
                <c:pt idx="544">
                  <c:v>3.6532000000000016E-2</c:v>
                </c:pt>
                <c:pt idx="545">
                  <c:v>0</c:v>
                </c:pt>
                <c:pt idx="546">
                  <c:v>3.6532000000000016E-2</c:v>
                </c:pt>
                <c:pt idx="547">
                  <c:v>3.6532000000000016E-2</c:v>
                </c:pt>
                <c:pt idx="548">
                  <c:v>0.16003200000000006</c:v>
                </c:pt>
                <c:pt idx="549">
                  <c:v>0.16003200000000006</c:v>
                </c:pt>
                <c:pt idx="550">
                  <c:v>0.66534615714285716</c:v>
                </c:pt>
                <c:pt idx="551">
                  <c:v>0.66534615714285716</c:v>
                </c:pt>
                <c:pt idx="552">
                  <c:v>0.56178864285714303</c:v>
                </c:pt>
                <c:pt idx="553">
                  <c:v>0.56178864285714303</c:v>
                </c:pt>
                <c:pt idx="554">
                  <c:v>0</c:v>
                </c:pt>
                <c:pt idx="555">
                  <c:v>0.56178864285714303</c:v>
                </c:pt>
                <c:pt idx="556">
                  <c:v>0.56178864285714303</c:v>
                </c:pt>
                <c:pt idx="557">
                  <c:v>0.16562250000000006</c:v>
                </c:pt>
                <c:pt idx="558">
                  <c:v>0.16562250000000006</c:v>
                </c:pt>
                <c:pt idx="559">
                  <c:v>0</c:v>
                </c:pt>
                <c:pt idx="560">
                  <c:v>0.16562250000000006</c:v>
                </c:pt>
                <c:pt idx="561">
                  <c:v>0.16562250000000006</c:v>
                </c:pt>
                <c:pt idx="562">
                  <c:v>0.10351000000000007</c:v>
                </c:pt>
                <c:pt idx="563">
                  <c:v>0.10351000000000007</c:v>
                </c:pt>
                <c:pt idx="564">
                  <c:v>4.222000000000007E-3</c:v>
                </c:pt>
                <c:pt idx="565">
                  <c:v>4.222000000000007E-3</c:v>
                </c:pt>
                <c:pt idx="566">
                  <c:v>0</c:v>
                </c:pt>
                <c:pt idx="567">
                  <c:v>4.222000000000007E-3</c:v>
                </c:pt>
                <c:pt idx="568">
                  <c:v>4.222000000000007E-3</c:v>
                </c:pt>
                <c:pt idx="569">
                  <c:v>0</c:v>
                </c:pt>
                <c:pt idx="570">
                  <c:v>4.222000000000007E-3</c:v>
                </c:pt>
                <c:pt idx="571">
                  <c:v>4.222000000000007E-3</c:v>
                </c:pt>
                <c:pt idx="572">
                  <c:v>0.10351000000000007</c:v>
                </c:pt>
                <c:pt idx="573">
                  <c:v>0.10351000000000007</c:v>
                </c:pt>
                <c:pt idx="574">
                  <c:v>1.3220499999999958E-2</c:v>
                </c:pt>
                <c:pt idx="575">
                  <c:v>1.3220499999999958E-2</c:v>
                </c:pt>
                <c:pt idx="576">
                  <c:v>0</c:v>
                </c:pt>
                <c:pt idx="577">
                  <c:v>1.3220499999999958E-2</c:v>
                </c:pt>
                <c:pt idx="578">
                  <c:v>1.3220499999999958E-2</c:v>
                </c:pt>
                <c:pt idx="579">
                  <c:v>2.4350000000000486E-4</c:v>
                </c:pt>
                <c:pt idx="580">
                  <c:v>2.4350000000000486E-4</c:v>
                </c:pt>
                <c:pt idx="581">
                  <c:v>0</c:v>
                </c:pt>
                <c:pt idx="582">
                  <c:v>2.4350000000000486E-4</c:v>
                </c:pt>
                <c:pt idx="583">
                  <c:v>2.4350000000000486E-4</c:v>
                </c:pt>
                <c:pt idx="584">
                  <c:v>0</c:v>
                </c:pt>
                <c:pt idx="585">
                  <c:v>2.4350000000000486E-4</c:v>
                </c:pt>
                <c:pt idx="586">
                  <c:v>2.4350000000000486E-4</c:v>
                </c:pt>
                <c:pt idx="587">
                  <c:v>1.3220499999999958E-2</c:v>
                </c:pt>
                <c:pt idx="588">
                  <c:v>1.3220499999999958E-2</c:v>
                </c:pt>
                <c:pt idx="589">
                  <c:v>0.10351000000000007</c:v>
                </c:pt>
                <c:pt idx="590">
                  <c:v>0.10351000000000007</c:v>
                </c:pt>
                <c:pt idx="591">
                  <c:v>0.16562250000000006</c:v>
                </c:pt>
                <c:pt idx="592">
                  <c:v>0.16562250000000006</c:v>
                </c:pt>
                <c:pt idx="593">
                  <c:v>0.56178864285714303</c:v>
                </c:pt>
                <c:pt idx="594">
                  <c:v>0.56178864285714303</c:v>
                </c:pt>
                <c:pt idx="595">
                  <c:v>0.66534615714285716</c:v>
                </c:pt>
                <c:pt idx="596">
                  <c:v>0.66534615714285716</c:v>
                </c:pt>
                <c:pt idx="597">
                  <c:v>0.72829330256410296</c:v>
                </c:pt>
                <c:pt idx="598">
                  <c:v>0.72829330256410296</c:v>
                </c:pt>
                <c:pt idx="599">
                  <c:v>1.3884490343406592</c:v>
                </c:pt>
                <c:pt idx="600">
                  <c:v>1.3884490343406592</c:v>
                </c:pt>
                <c:pt idx="601">
                  <c:v>2.7547279280075196</c:v>
                </c:pt>
                <c:pt idx="602">
                  <c:v>2.7547279280075196</c:v>
                </c:pt>
                <c:pt idx="603">
                  <c:v>1.4170265666666668</c:v>
                </c:pt>
                <c:pt idx="604">
                  <c:v>1.4170265666666668</c:v>
                </c:pt>
                <c:pt idx="605">
                  <c:v>0.17415083333333314</c:v>
                </c:pt>
                <c:pt idx="606">
                  <c:v>0.17415083333333314</c:v>
                </c:pt>
                <c:pt idx="607">
                  <c:v>0</c:v>
                </c:pt>
                <c:pt idx="608">
                  <c:v>0.17415083333333314</c:v>
                </c:pt>
                <c:pt idx="609">
                  <c:v>0.17415083333333314</c:v>
                </c:pt>
                <c:pt idx="610">
                  <c:v>2.2352499999999977E-2</c:v>
                </c:pt>
                <c:pt idx="611">
                  <c:v>2.2352499999999977E-2</c:v>
                </c:pt>
                <c:pt idx="612">
                  <c:v>0</c:v>
                </c:pt>
                <c:pt idx="613">
                  <c:v>2.2352499999999977E-2</c:v>
                </c:pt>
                <c:pt idx="614">
                  <c:v>2.2352499999999977E-2</c:v>
                </c:pt>
                <c:pt idx="615">
                  <c:v>0</c:v>
                </c:pt>
                <c:pt idx="616">
                  <c:v>2.2352499999999977E-2</c:v>
                </c:pt>
                <c:pt idx="617">
                  <c:v>2.2352499999999977E-2</c:v>
                </c:pt>
                <c:pt idx="618">
                  <c:v>0.17415083333333314</c:v>
                </c:pt>
                <c:pt idx="619">
                  <c:v>0.17415083333333314</c:v>
                </c:pt>
                <c:pt idx="620">
                  <c:v>1.4170265666666668</c:v>
                </c:pt>
                <c:pt idx="621">
                  <c:v>1.4170265666666668</c:v>
                </c:pt>
                <c:pt idx="622">
                  <c:v>0.45749450000000008</c:v>
                </c:pt>
                <c:pt idx="623">
                  <c:v>0.45749450000000008</c:v>
                </c:pt>
                <c:pt idx="624">
                  <c:v>0</c:v>
                </c:pt>
                <c:pt idx="625">
                  <c:v>0.45749450000000008</c:v>
                </c:pt>
                <c:pt idx="626">
                  <c:v>0.45749450000000008</c:v>
                </c:pt>
                <c:pt idx="627">
                  <c:v>0</c:v>
                </c:pt>
                <c:pt idx="628">
                  <c:v>0.45749450000000008</c:v>
                </c:pt>
                <c:pt idx="629">
                  <c:v>0.45749450000000008</c:v>
                </c:pt>
                <c:pt idx="630">
                  <c:v>1.4170265666666668</c:v>
                </c:pt>
                <c:pt idx="631">
                  <c:v>1.4170265666666668</c:v>
                </c:pt>
                <c:pt idx="632">
                  <c:v>2.7547279280075196</c:v>
                </c:pt>
                <c:pt idx="633">
                  <c:v>2.7547279280075196</c:v>
                </c:pt>
                <c:pt idx="634">
                  <c:v>39.349204190046628</c:v>
                </c:pt>
                <c:pt idx="635">
                  <c:v>39.349204190046628</c:v>
                </c:pt>
                <c:pt idx="636">
                  <c:v>31.82704120703584</c:v>
                </c:pt>
                <c:pt idx="637">
                  <c:v>31.82704120703584</c:v>
                </c:pt>
                <c:pt idx="638">
                  <c:v>14.336268562868687</c:v>
                </c:pt>
                <c:pt idx="639">
                  <c:v>14.336268562868687</c:v>
                </c:pt>
                <c:pt idx="640">
                  <c:v>4.2362230428571426</c:v>
                </c:pt>
                <c:pt idx="641">
                  <c:v>4.2362230428571426</c:v>
                </c:pt>
                <c:pt idx="642">
                  <c:v>0.41940149999999993</c:v>
                </c:pt>
                <c:pt idx="643">
                  <c:v>0.41940149999999993</c:v>
                </c:pt>
                <c:pt idx="644">
                  <c:v>0</c:v>
                </c:pt>
                <c:pt idx="645">
                  <c:v>0.41940149999999993</c:v>
                </c:pt>
                <c:pt idx="646">
                  <c:v>0.41940149999999993</c:v>
                </c:pt>
                <c:pt idx="647">
                  <c:v>0.16577249999999999</c:v>
                </c:pt>
                <c:pt idx="648">
                  <c:v>0.16577249999999999</c:v>
                </c:pt>
                <c:pt idx="649">
                  <c:v>0</c:v>
                </c:pt>
                <c:pt idx="650">
                  <c:v>0.16577249999999999</c:v>
                </c:pt>
                <c:pt idx="651">
                  <c:v>0.16577249999999999</c:v>
                </c:pt>
                <c:pt idx="652">
                  <c:v>0</c:v>
                </c:pt>
                <c:pt idx="653">
                  <c:v>0.16577249999999999</c:v>
                </c:pt>
                <c:pt idx="654">
                  <c:v>0.16577249999999999</c:v>
                </c:pt>
                <c:pt idx="655">
                  <c:v>0.41940149999999993</c:v>
                </c:pt>
                <c:pt idx="656">
                  <c:v>0.41940149999999993</c:v>
                </c:pt>
                <c:pt idx="657">
                  <c:v>4.2362230428571426</c:v>
                </c:pt>
                <c:pt idx="658">
                  <c:v>4.2362230428571426</c:v>
                </c:pt>
                <c:pt idx="659">
                  <c:v>2.6747531071428576</c:v>
                </c:pt>
                <c:pt idx="660">
                  <c:v>2.6747531071428576</c:v>
                </c:pt>
                <c:pt idx="661">
                  <c:v>0.67882575000000012</c:v>
                </c:pt>
                <c:pt idx="662">
                  <c:v>0.67882575000000012</c:v>
                </c:pt>
                <c:pt idx="663">
                  <c:v>0</c:v>
                </c:pt>
                <c:pt idx="664">
                  <c:v>0.67882575000000012</c:v>
                </c:pt>
                <c:pt idx="665">
                  <c:v>0.67882575000000012</c:v>
                </c:pt>
                <c:pt idx="666">
                  <c:v>0.22132650000000023</c:v>
                </c:pt>
                <c:pt idx="667">
                  <c:v>0.22132650000000023</c:v>
                </c:pt>
                <c:pt idx="668">
                  <c:v>0</c:v>
                </c:pt>
                <c:pt idx="669">
                  <c:v>0.22132650000000023</c:v>
                </c:pt>
                <c:pt idx="670">
                  <c:v>0.22132650000000023</c:v>
                </c:pt>
                <c:pt idx="671">
                  <c:v>4.647750000000004E-2</c:v>
                </c:pt>
                <c:pt idx="672">
                  <c:v>4.647750000000004E-2</c:v>
                </c:pt>
                <c:pt idx="673">
                  <c:v>0</c:v>
                </c:pt>
                <c:pt idx="674">
                  <c:v>4.647750000000004E-2</c:v>
                </c:pt>
                <c:pt idx="675">
                  <c:v>4.647750000000004E-2</c:v>
                </c:pt>
                <c:pt idx="676">
                  <c:v>0</c:v>
                </c:pt>
                <c:pt idx="677">
                  <c:v>4.647750000000004E-2</c:v>
                </c:pt>
                <c:pt idx="678">
                  <c:v>4.647750000000004E-2</c:v>
                </c:pt>
                <c:pt idx="679">
                  <c:v>0.22132650000000023</c:v>
                </c:pt>
                <c:pt idx="680">
                  <c:v>0.22132650000000023</c:v>
                </c:pt>
                <c:pt idx="681">
                  <c:v>0.67882575000000012</c:v>
                </c:pt>
                <c:pt idx="682">
                  <c:v>0.67882575000000012</c:v>
                </c:pt>
                <c:pt idx="683">
                  <c:v>2.6747531071428576</c:v>
                </c:pt>
                <c:pt idx="684">
                  <c:v>2.6747531071428576</c:v>
                </c:pt>
                <c:pt idx="685">
                  <c:v>1.1624954999999999</c:v>
                </c:pt>
                <c:pt idx="686">
                  <c:v>1.1624954999999999</c:v>
                </c:pt>
                <c:pt idx="687">
                  <c:v>0</c:v>
                </c:pt>
                <c:pt idx="688">
                  <c:v>1.1624954999999999</c:v>
                </c:pt>
                <c:pt idx="689">
                  <c:v>1.1624954999999999</c:v>
                </c:pt>
                <c:pt idx="690">
                  <c:v>0.45253850000000007</c:v>
                </c:pt>
                <c:pt idx="691">
                  <c:v>0.45253850000000007</c:v>
                </c:pt>
                <c:pt idx="692">
                  <c:v>0</c:v>
                </c:pt>
                <c:pt idx="693">
                  <c:v>0.45253850000000007</c:v>
                </c:pt>
                <c:pt idx="694">
                  <c:v>0.45253850000000007</c:v>
                </c:pt>
                <c:pt idx="695">
                  <c:v>0</c:v>
                </c:pt>
                <c:pt idx="696">
                  <c:v>0.45253850000000007</c:v>
                </c:pt>
                <c:pt idx="697">
                  <c:v>0.45253850000000007</c:v>
                </c:pt>
                <c:pt idx="698">
                  <c:v>1.1624954999999999</c:v>
                </c:pt>
                <c:pt idx="699">
                  <c:v>1.1624954999999999</c:v>
                </c:pt>
                <c:pt idx="700">
                  <c:v>2.6747531071428576</c:v>
                </c:pt>
                <c:pt idx="701">
                  <c:v>2.6747531071428576</c:v>
                </c:pt>
                <c:pt idx="702">
                  <c:v>4.2362230428571426</c:v>
                </c:pt>
                <c:pt idx="703">
                  <c:v>4.2362230428571426</c:v>
                </c:pt>
                <c:pt idx="704">
                  <c:v>14.336268562868687</c:v>
                </c:pt>
                <c:pt idx="705">
                  <c:v>14.336268562868687</c:v>
                </c:pt>
                <c:pt idx="706">
                  <c:v>10.290106457116959</c:v>
                </c:pt>
                <c:pt idx="707">
                  <c:v>10.290106457116959</c:v>
                </c:pt>
                <c:pt idx="708">
                  <c:v>3.4806835</c:v>
                </c:pt>
                <c:pt idx="709">
                  <c:v>3.4806835</c:v>
                </c:pt>
                <c:pt idx="710">
                  <c:v>0.50318899999999989</c:v>
                </c:pt>
                <c:pt idx="711">
                  <c:v>0.50318899999999989</c:v>
                </c:pt>
                <c:pt idx="712">
                  <c:v>0</c:v>
                </c:pt>
                <c:pt idx="713">
                  <c:v>0.50318899999999989</c:v>
                </c:pt>
                <c:pt idx="714">
                  <c:v>0.50318899999999989</c:v>
                </c:pt>
                <c:pt idx="715">
                  <c:v>0</c:v>
                </c:pt>
                <c:pt idx="716">
                  <c:v>0.50318899999999989</c:v>
                </c:pt>
                <c:pt idx="717">
                  <c:v>0.50318899999999989</c:v>
                </c:pt>
                <c:pt idx="718">
                  <c:v>3.4806835</c:v>
                </c:pt>
                <c:pt idx="719">
                  <c:v>3.4806835</c:v>
                </c:pt>
                <c:pt idx="720">
                  <c:v>1.872715666666666</c:v>
                </c:pt>
                <c:pt idx="721">
                  <c:v>1.872715666666666</c:v>
                </c:pt>
                <c:pt idx="722">
                  <c:v>1.0806702083333333</c:v>
                </c:pt>
                <c:pt idx="723">
                  <c:v>1.0806702083333333</c:v>
                </c:pt>
                <c:pt idx="724">
                  <c:v>0</c:v>
                </c:pt>
                <c:pt idx="725">
                  <c:v>1.0806702083333333</c:v>
                </c:pt>
                <c:pt idx="726">
                  <c:v>1.0806702083333333</c:v>
                </c:pt>
                <c:pt idx="727">
                  <c:v>0.81780562499999998</c:v>
                </c:pt>
                <c:pt idx="728">
                  <c:v>0.81780562499999998</c:v>
                </c:pt>
                <c:pt idx="729">
                  <c:v>0</c:v>
                </c:pt>
                <c:pt idx="730">
                  <c:v>0.81780562499999998</c:v>
                </c:pt>
                <c:pt idx="731">
                  <c:v>0.81780562499999998</c:v>
                </c:pt>
                <c:pt idx="732">
                  <c:v>0</c:v>
                </c:pt>
                <c:pt idx="733">
                  <c:v>0.81780562499999998</c:v>
                </c:pt>
                <c:pt idx="734">
                  <c:v>0.81780562499999998</c:v>
                </c:pt>
                <c:pt idx="735">
                  <c:v>1.0806702083333333</c:v>
                </c:pt>
                <c:pt idx="736">
                  <c:v>1.0806702083333333</c:v>
                </c:pt>
                <c:pt idx="737">
                  <c:v>1.872715666666666</c:v>
                </c:pt>
                <c:pt idx="738">
                  <c:v>1.872715666666666</c:v>
                </c:pt>
                <c:pt idx="739">
                  <c:v>1.2291525000000003</c:v>
                </c:pt>
                <c:pt idx="740">
                  <c:v>1.2291525000000003</c:v>
                </c:pt>
                <c:pt idx="741">
                  <c:v>0</c:v>
                </c:pt>
                <c:pt idx="742">
                  <c:v>1.2291525000000003</c:v>
                </c:pt>
                <c:pt idx="743">
                  <c:v>1.2291525000000003</c:v>
                </c:pt>
                <c:pt idx="744">
                  <c:v>0</c:v>
                </c:pt>
                <c:pt idx="745">
                  <c:v>1.2291525000000003</c:v>
                </c:pt>
                <c:pt idx="746">
                  <c:v>1.2291525000000003</c:v>
                </c:pt>
                <c:pt idx="747">
                  <c:v>1.872715666666666</c:v>
                </c:pt>
                <c:pt idx="748">
                  <c:v>1.872715666666666</c:v>
                </c:pt>
                <c:pt idx="749">
                  <c:v>3.4806835</c:v>
                </c:pt>
                <c:pt idx="750">
                  <c:v>3.4806835</c:v>
                </c:pt>
                <c:pt idx="751">
                  <c:v>10.290106457116959</c:v>
                </c:pt>
                <c:pt idx="752">
                  <c:v>10.290106457116959</c:v>
                </c:pt>
                <c:pt idx="753">
                  <c:v>7.9404163903552627</c:v>
                </c:pt>
                <c:pt idx="754">
                  <c:v>7.9404163903552627</c:v>
                </c:pt>
                <c:pt idx="755">
                  <c:v>3.0455280123438913</c:v>
                </c:pt>
                <c:pt idx="756">
                  <c:v>3.0455280123438913</c:v>
                </c:pt>
                <c:pt idx="757">
                  <c:v>2.3128471433566435</c:v>
                </c:pt>
                <c:pt idx="758">
                  <c:v>2.3128471433566435</c:v>
                </c:pt>
                <c:pt idx="759">
                  <c:v>0.16313549999999993</c:v>
                </c:pt>
                <c:pt idx="760">
                  <c:v>0.16313549999999993</c:v>
                </c:pt>
                <c:pt idx="761">
                  <c:v>0</c:v>
                </c:pt>
                <c:pt idx="762">
                  <c:v>0.16313549999999993</c:v>
                </c:pt>
                <c:pt idx="763">
                  <c:v>0.16313549999999993</c:v>
                </c:pt>
                <c:pt idx="764">
                  <c:v>0</c:v>
                </c:pt>
                <c:pt idx="765">
                  <c:v>0.16313549999999993</c:v>
                </c:pt>
                <c:pt idx="766">
                  <c:v>0.16313549999999993</c:v>
                </c:pt>
                <c:pt idx="767">
                  <c:v>2.3128471433566435</c:v>
                </c:pt>
                <c:pt idx="768">
                  <c:v>2.3128471433566435</c:v>
                </c:pt>
                <c:pt idx="769">
                  <c:v>1.0147996515151518</c:v>
                </c:pt>
                <c:pt idx="770">
                  <c:v>1.0147996515151518</c:v>
                </c:pt>
                <c:pt idx="771">
                  <c:v>0.32349166666666646</c:v>
                </c:pt>
                <c:pt idx="772">
                  <c:v>0.32349166666666646</c:v>
                </c:pt>
                <c:pt idx="773">
                  <c:v>0</c:v>
                </c:pt>
                <c:pt idx="774">
                  <c:v>0.32349166666666646</c:v>
                </c:pt>
                <c:pt idx="775">
                  <c:v>0.32349166666666646</c:v>
                </c:pt>
                <c:pt idx="776">
                  <c:v>0.15732299999999999</c:v>
                </c:pt>
                <c:pt idx="777">
                  <c:v>0.15732299999999999</c:v>
                </c:pt>
                <c:pt idx="778">
                  <c:v>0</c:v>
                </c:pt>
                <c:pt idx="779">
                  <c:v>0.15732299999999999</c:v>
                </c:pt>
                <c:pt idx="780">
                  <c:v>0.15732299999999999</c:v>
                </c:pt>
                <c:pt idx="781">
                  <c:v>0</c:v>
                </c:pt>
                <c:pt idx="782">
                  <c:v>0.15732299999999999</c:v>
                </c:pt>
                <c:pt idx="783">
                  <c:v>0.15732299999999999</c:v>
                </c:pt>
                <c:pt idx="784">
                  <c:v>0.32349166666666646</c:v>
                </c:pt>
                <c:pt idx="785">
                  <c:v>0.32349166666666646</c:v>
                </c:pt>
                <c:pt idx="786">
                  <c:v>1.0147996515151518</c:v>
                </c:pt>
                <c:pt idx="787">
                  <c:v>1.0147996515151518</c:v>
                </c:pt>
                <c:pt idx="788">
                  <c:v>0.85849216666666694</c:v>
                </c:pt>
                <c:pt idx="789">
                  <c:v>0.85849216666666694</c:v>
                </c:pt>
                <c:pt idx="790">
                  <c:v>0.23862033333333335</c:v>
                </c:pt>
                <c:pt idx="791">
                  <c:v>0.23862033333333335</c:v>
                </c:pt>
                <c:pt idx="792">
                  <c:v>0</c:v>
                </c:pt>
                <c:pt idx="793">
                  <c:v>0.23862033333333335</c:v>
                </c:pt>
                <c:pt idx="794">
                  <c:v>0.23862033333333335</c:v>
                </c:pt>
                <c:pt idx="795">
                  <c:v>0.12071500000000006</c:v>
                </c:pt>
                <c:pt idx="796">
                  <c:v>0.12071500000000006</c:v>
                </c:pt>
                <c:pt idx="797">
                  <c:v>0</c:v>
                </c:pt>
                <c:pt idx="798">
                  <c:v>0.12071500000000006</c:v>
                </c:pt>
                <c:pt idx="799">
                  <c:v>0.12071500000000006</c:v>
                </c:pt>
                <c:pt idx="800">
                  <c:v>0</c:v>
                </c:pt>
                <c:pt idx="801">
                  <c:v>0.12071500000000006</c:v>
                </c:pt>
                <c:pt idx="802">
                  <c:v>0.12071500000000006</c:v>
                </c:pt>
                <c:pt idx="803">
                  <c:v>0.23862033333333335</c:v>
                </c:pt>
                <c:pt idx="804">
                  <c:v>0.23862033333333335</c:v>
                </c:pt>
                <c:pt idx="805">
                  <c:v>0.85849216666666694</c:v>
                </c:pt>
                <c:pt idx="806">
                  <c:v>0.85849216666666694</c:v>
                </c:pt>
                <c:pt idx="807">
                  <c:v>0.34389866666666669</c:v>
                </c:pt>
                <c:pt idx="808">
                  <c:v>0.34389866666666669</c:v>
                </c:pt>
                <c:pt idx="809">
                  <c:v>4.6085999999999953E-2</c:v>
                </c:pt>
                <c:pt idx="810">
                  <c:v>4.6085999999999953E-2</c:v>
                </c:pt>
                <c:pt idx="811">
                  <c:v>0</c:v>
                </c:pt>
                <c:pt idx="812">
                  <c:v>4.6085999999999953E-2</c:v>
                </c:pt>
                <c:pt idx="813">
                  <c:v>4.6085999999999953E-2</c:v>
                </c:pt>
                <c:pt idx="814">
                  <c:v>0</c:v>
                </c:pt>
                <c:pt idx="815">
                  <c:v>4.6085999999999953E-2</c:v>
                </c:pt>
                <c:pt idx="816">
                  <c:v>4.6085999999999953E-2</c:v>
                </c:pt>
                <c:pt idx="817">
                  <c:v>0.34389866666666669</c:v>
                </c:pt>
                <c:pt idx="818">
                  <c:v>0.34389866666666669</c:v>
                </c:pt>
                <c:pt idx="819">
                  <c:v>0.19028333333333336</c:v>
                </c:pt>
                <c:pt idx="820">
                  <c:v>0.19028333333333336</c:v>
                </c:pt>
                <c:pt idx="821">
                  <c:v>0</c:v>
                </c:pt>
                <c:pt idx="822">
                  <c:v>0.19028333333333336</c:v>
                </c:pt>
                <c:pt idx="823">
                  <c:v>0.19028333333333336</c:v>
                </c:pt>
                <c:pt idx="824">
                  <c:v>3.1412000000000051E-2</c:v>
                </c:pt>
                <c:pt idx="825">
                  <c:v>3.1412000000000051E-2</c:v>
                </c:pt>
                <c:pt idx="826">
                  <c:v>0</c:v>
                </c:pt>
                <c:pt idx="827">
                  <c:v>3.1412000000000051E-2</c:v>
                </c:pt>
                <c:pt idx="828">
                  <c:v>3.1412000000000051E-2</c:v>
                </c:pt>
                <c:pt idx="829">
                  <c:v>0</c:v>
                </c:pt>
                <c:pt idx="830">
                  <c:v>3.1412000000000051E-2</c:v>
                </c:pt>
                <c:pt idx="831">
                  <c:v>3.1412000000000051E-2</c:v>
                </c:pt>
                <c:pt idx="832">
                  <c:v>0.19028333333333336</c:v>
                </c:pt>
                <c:pt idx="833">
                  <c:v>0.19028333333333336</c:v>
                </c:pt>
                <c:pt idx="834">
                  <c:v>0.34389866666666669</c:v>
                </c:pt>
                <c:pt idx="835">
                  <c:v>0.34389866666666669</c:v>
                </c:pt>
                <c:pt idx="836">
                  <c:v>0.85849216666666694</c:v>
                </c:pt>
                <c:pt idx="837">
                  <c:v>0.85849216666666694</c:v>
                </c:pt>
                <c:pt idx="838">
                  <c:v>1.0147996515151518</c:v>
                </c:pt>
                <c:pt idx="839">
                  <c:v>1.0147996515151518</c:v>
                </c:pt>
                <c:pt idx="840">
                  <c:v>2.3128471433566435</c:v>
                </c:pt>
                <c:pt idx="841">
                  <c:v>2.3128471433566435</c:v>
                </c:pt>
                <c:pt idx="842">
                  <c:v>3.0455280123438913</c:v>
                </c:pt>
                <c:pt idx="843">
                  <c:v>3.0455280123438913</c:v>
                </c:pt>
                <c:pt idx="844">
                  <c:v>2.6891808848868779</c:v>
                </c:pt>
                <c:pt idx="845">
                  <c:v>2.6891808848868779</c:v>
                </c:pt>
                <c:pt idx="846">
                  <c:v>0.85691284000000045</c:v>
                </c:pt>
                <c:pt idx="847">
                  <c:v>0.85691284000000045</c:v>
                </c:pt>
                <c:pt idx="848">
                  <c:v>1.4276999999999998E-2</c:v>
                </c:pt>
                <c:pt idx="849">
                  <c:v>1.4276999999999998E-2</c:v>
                </c:pt>
                <c:pt idx="850">
                  <c:v>0</c:v>
                </c:pt>
                <c:pt idx="851">
                  <c:v>1.4276999999999998E-2</c:v>
                </c:pt>
                <c:pt idx="852">
                  <c:v>1.4276999999999998E-2</c:v>
                </c:pt>
                <c:pt idx="853">
                  <c:v>0</c:v>
                </c:pt>
                <c:pt idx="854">
                  <c:v>1.4276999999999998E-2</c:v>
                </c:pt>
                <c:pt idx="855">
                  <c:v>1.4276999999999998E-2</c:v>
                </c:pt>
                <c:pt idx="856">
                  <c:v>0.85691284000000045</c:v>
                </c:pt>
                <c:pt idx="857">
                  <c:v>0.85691284000000045</c:v>
                </c:pt>
                <c:pt idx="858">
                  <c:v>2.6448679999999992E-2</c:v>
                </c:pt>
                <c:pt idx="859">
                  <c:v>2.6448679999999992E-2</c:v>
                </c:pt>
                <c:pt idx="860">
                  <c:v>0</c:v>
                </c:pt>
                <c:pt idx="861">
                  <c:v>2.6448679999999992E-2</c:v>
                </c:pt>
                <c:pt idx="862">
                  <c:v>2.6448679999999992E-2</c:v>
                </c:pt>
                <c:pt idx="863">
                  <c:v>0</c:v>
                </c:pt>
                <c:pt idx="864">
                  <c:v>2.6448679999999992E-2</c:v>
                </c:pt>
                <c:pt idx="865">
                  <c:v>2.6448679999999992E-2</c:v>
                </c:pt>
                <c:pt idx="866">
                  <c:v>0.85691284000000045</c:v>
                </c:pt>
                <c:pt idx="867">
                  <c:v>0.85691284000000045</c:v>
                </c:pt>
                <c:pt idx="868">
                  <c:v>2.6891808848868779</c:v>
                </c:pt>
                <c:pt idx="869">
                  <c:v>2.6891808848868779</c:v>
                </c:pt>
                <c:pt idx="870">
                  <c:v>1.4828153247863243</c:v>
                </c:pt>
                <c:pt idx="871">
                  <c:v>1.4828153247863243</c:v>
                </c:pt>
                <c:pt idx="872">
                  <c:v>0.70219377777777747</c:v>
                </c:pt>
                <c:pt idx="873">
                  <c:v>0.70219377777777747</c:v>
                </c:pt>
                <c:pt idx="874">
                  <c:v>2.7216666666666701E-2</c:v>
                </c:pt>
                <c:pt idx="875">
                  <c:v>2.7216666666666701E-2</c:v>
                </c:pt>
                <c:pt idx="876">
                  <c:v>0</c:v>
                </c:pt>
                <c:pt idx="877">
                  <c:v>2.7216666666666701E-2</c:v>
                </c:pt>
                <c:pt idx="878">
                  <c:v>2.7216666666666701E-2</c:v>
                </c:pt>
                <c:pt idx="879">
                  <c:v>2.6980000000000046E-3</c:v>
                </c:pt>
                <c:pt idx="880">
                  <c:v>2.6980000000000046E-3</c:v>
                </c:pt>
                <c:pt idx="881">
                  <c:v>0</c:v>
                </c:pt>
                <c:pt idx="882">
                  <c:v>2.6980000000000046E-3</c:v>
                </c:pt>
                <c:pt idx="883">
                  <c:v>2.6980000000000046E-3</c:v>
                </c:pt>
                <c:pt idx="884">
                  <c:v>0</c:v>
                </c:pt>
                <c:pt idx="885">
                  <c:v>2.6980000000000046E-3</c:v>
                </c:pt>
                <c:pt idx="886">
                  <c:v>2.6980000000000046E-3</c:v>
                </c:pt>
                <c:pt idx="887">
                  <c:v>2.7216666666666701E-2</c:v>
                </c:pt>
                <c:pt idx="888">
                  <c:v>2.7216666666666701E-2</c:v>
                </c:pt>
                <c:pt idx="889">
                  <c:v>0.70219377777777747</c:v>
                </c:pt>
                <c:pt idx="890">
                  <c:v>0.70219377777777747</c:v>
                </c:pt>
                <c:pt idx="891">
                  <c:v>0.37092025000000017</c:v>
                </c:pt>
                <c:pt idx="892">
                  <c:v>0.37092025000000017</c:v>
                </c:pt>
                <c:pt idx="893">
                  <c:v>0.10912050000000008</c:v>
                </c:pt>
                <c:pt idx="894">
                  <c:v>0.10912050000000008</c:v>
                </c:pt>
                <c:pt idx="895">
                  <c:v>0</c:v>
                </c:pt>
                <c:pt idx="896">
                  <c:v>0.10912050000000008</c:v>
                </c:pt>
                <c:pt idx="897">
                  <c:v>0.10912050000000008</c:v>
                </c:pt>
                <c:pt idx="898">
                  <c:v>0</c:v>
                </c:pt>
                <c:pt idx="899">
                  <c:v>0.10912050000000008</c:v>
                </c:pt>
                <c:pt idx="900">
                  <c:v>0.10912050000000008</c:v>
                </c:pt>
                <c:pt idx="901">
                  <c:v>0.37092025000000017</c:v>
                </c:pt>
                <c:pt idx="902">
                  <c:v>0.37092025000000017</c:v>
                </c:pt>
                <c:pt idx="903">
                  <c:v>0.18177124999999997</c:v>
                </c:pt>
                <c:pt idx="904">
                  <c:v>0.18177124999999997</c:v>
                </c:pt>
                <c:pt idx="905">
                  <c:v>0</c:v>
                </c:pt>
                <c:pt idx="906">
                  <c:v>0.18177124999999997</c:v>
                </c:pt>
                <c:pt idx="907">
                  <c:v>0.18177124999999997</c:v>
                </c:pt>
                <c:pt idx="908">
                  <c:v>9.5123000000000055E-2</c:v>
                </c:pt>
                <c:pt idx="909">
                  <c:v>9.5123000000000055E-2</c:v>
                </c:pt>
                <c:pt idx="910">
                  <c:v>0</c:v>
                </c:pt>
                <c:pt idx="911">
                  <c:v>9.5123000000000055E-2</c:v>
                </c:pt>
                <c:pt idx="912">
                  <c:v>9.5123000000000055E-2</c:v>
                </c:pt>
                <c:pt idx="913">
                  <c:v>4.1606999999999977E-2</c:v>
                </c:pt>
                <c:pt idx="914">
                  <c:v>4.1606999999999977E-2</c:v>
                </c:pt>
                <c:pt idx="915">
                  <c:v>0</c:v>
                </c:pt>
                <c:pt idx="916">
                  <c:v>4.1606999999999977E-2</c:v>
                </c:pt>
                <c:pt idx="917">
                  <c:v>4.1606999999999977E-2</c:v>
                </c:pt>
                <c:pt idx="918">
                  <c:v>0</c:v>
                </c:pt>
                <c:pt idx="919">
                  <c:v>4.1606999999999977E-2</c:v>
                </c:pt>
                <c:pt idx="920">
                  <c:v>4.1606999999999977E-2</c:v>
                </c:pt>
                <c:pt idx="921">
                  <c:v>9.5123000000000055E-2</c:v>
                </c:pt>
                <c:pt idx="922">
                  <c:v>9.5123000000000055E-2</c:v>
                </c:pt>
                <c:pt idx="923">
                  <c:v>0.18177124999999997</c:v>
                </c:pt>
                <c:pt idx="924">
                  <c:v>0.18177124999999997</c:v>
                </c:pt>
                <c:pt idx="925">
                  <c:v>0.37092025000000017</c:v>
                </c:pt>
                <c:pt idx="926">
                  <c:v>0.37092025000000017</c:v>
                </c:pt>
                <c:pt idx="927">
                  <c:v>0.70219377777777747</c:v>
                </c:pt>
                <c:pt idx="928">
                  <c:v>0.70219377777777747</c:v>
                </c:pt>
                <c:pt idx="929">
                  <c:v>1.4828153247863243</c:v>
                </c:pt>
                <c:pt idx="930">
                  <c:v>1.4828153247863243</c:v>
                </c:pt>
                <c:pt idx="931">
                  <c:v>1.1733970000000005</c:v>
                </c:pt>
                <c:pt idx="932">
                  <c:v>1.1733970000000005</c:v>
                </c:pt>
                <c:pt idx="933">
                  <c:v>0</c:v>
                </c:pt>
                <c:pt idx="934">
                  <c:v>1.1733970000000005</c:v>
                </c:pt>
                <c:pt idx="935">
                  <c:v>1.1733970000000005</c:v>
                </c:pt>
                <c:pt idx="936">
                  <c:v>0.42236949999999984</c:v>
                </c:pt>
                <c:pt idx="937">
                  <c:v>0.42236949999999984</c:v>
                </c:pt>
                <c:pt idx="938">
                  <c:v>0</c:v>
                </c:pt>
                <c:pt idx="939">
                  <c:v>0.42236949999999984</c:v>
                </c:pt>
                <c:pt idx="940">
                  <c:v>0.42236949999999984</c:v>
                </c:pt>
                <c:pt idx="941">
                  <c:v>0.13733450000000003</c:v>
                </c:pt>
                <c:pt idx="942">
                  <c:v>0.13733450000000003</c:v>
                </c:pt>
                <c:pt idx="943">
                  <c:v>0</c:v>
                </c:pt>
                <c:pt idx="944">
                  <c:v>0.13733450000000003</c:v>
                </c:pt>
                <c:pt idx="945">
                  <c:v>0.13733450000000003</c:v>
                </c:pt>
                <c:pt idx="946">
                  <c:v>0</c:v>
                </c:pt>
                <c:pt idx="947">
                  <c:v>0.13733450000000003</c:v>
                </c:pt>
                <c:pt idx="948">
                  <c:v>0.13733450000000003</c:v>
                </c:pt>
                <c:pt idx="949">
                  <c:v>0.42236949999999984</c:v>
                </c:pt>
                <c:pt idx="950">
                  <c:v>0.42236949999999984</c:v>
                </c:pt>
                <c:pt idx="951">
                  <c:v>1.1733970000000005</c:v>
                </c:pt>
                <c:pt idx="952">
                  <c:v>1.1733970000000005</c:v>
                </c:pt>
                <c:pt idx="953">
                  <c:v>1.4828153247863243</c:v>
                </c:pt>
                <c:pt idx="954">
                  <c:v>1.4828153247863243</c:v>
                </c:pt>
                <c:pt idx="955">
                  <c:v>2.6891808848868779</c:v>
                </c:pt>
                <c:pt idx="956">
                  <c:v>2.6891808848868779</c:v>
                </c:pt>
                <c:pt idx="957">
                  <c:v>3.0455280123438913</c:v>
                </c:pt>
                <c:pt idx="958">
                  <c:v>3.0455280123438913</c:v>
                </c:pt>
                <c:pt idx="959">
                  <c:v>7.9404163903552627</c:v>
                </c:pt>
                <c:pt idx="960">
                  <c:v>7.9404163903552627</c:v>
                </c:pt>
                <c:pt idx="961">
                  <c:v>3.5397848437500015</c:v>
                </c:pt>
                <c:pt idx="962">
                  <c:v>3.5397848437500015</c:v>
                </c:pt>
                <c:pt idx="963">
                  <c:v>0.90656999999999999</c:v>
                </c:pt>
                <c:pt idx="964">
                  <c:v>0.90656999999999999</c:v>
                </c:pt>
                <c:pt idx="965">
                  <c:v>0</c:v>
                </c:pt>
                <c:pt idx="966">
                  <c:v>0.90656999999999999</c:v>
                </c:pt>
                <c:pt idx="967">
                  <c:v>0.90656999999999999</c:v>
                </c:pt>
                <c:pt idx="968">
                  <c:v>0</c:v>
                </c:pt>
                <c:pt idx="969">
                  <c:v>0.90656999999999999</c:v>
                </c:pt>
                <c:pt idx="970">
                  <c:v>0.90656999999999999</c:v>
                </c:pt>
                <c:pt idx="971">
                  <c:v>3.5397848437500015</c:v>
                </c:pt>
                <c:pt idx="972">
                  <c:v>3.5397848437500015</c:v>
                </c:pt>
                <c:pt idx="973">
                  <c:v>0.96200693749999977</c:v>
                </c:pt>
                <c:pt idx="974">
                  <c:v>0.96200693749999977</c:v>
                </c:pt>
                <c:pt idx="975">
                  <c:v>9.6531500000000034E-2</c:v>
                </c:pt>
                <c:pt idx="976">
                  <c:v>9.6531500000000034E-2</c:v>
                </c:pt>
                <c:pt idx="977">
                  <c:v>0</c:v>
                </c:pt>
                <c:pt idx="978">
                  <c:v>9.6531500000000034E-2</c:v>
                </c:pt>
                <c:pt idx="979">
                  <c:v>9.6531500000000034E-2</c:v>
                </c:pt>
                <c:pt idx="980">
                  <c:v>0</c:v>
                </c:pt>
                <c:pt idx="981">
                  <c:v>9.6531500000000034E-2</c:v>
                </c:pt>
                <c:pt idx="982">
                  <c:v>9.6531500000000034E-2</c:v>
                </c:pt>
                <c:pt idx="983">
                  <c:v>0.96200693749999977</c:v>
                </c:pt>
                <c:pt idx="984">
                  <c:v>0.96200693749999977</c:v>
                </c:pt>
                <c:pt idx="985">
                  <c:v>0.28214660416666654</c:v>
                </c:pt>
                <c:pt idx="986">
                  <c:v>0.28214660416666654</c:v>
                </c:pt>
                <c:pt idx="987">
                  <c:v>0</c:v>
                </c:pt>
                <c:pt idx="988">
                  <c:v>0.28214660416666654</c:v>
                </c:pt>
                <c:pt idx="989">
                  <c:v>0.28214660416666654</c:v>
                </c:pt>
                <c:pt idx="990">
                  <c:v>4.9862208333333317E-2</c:v>
                </c:pt>
                <c:pt idx="991">
                  <c:v>4.9862208333333317E-2</c:v>
                </c:pt>
                <c:pt idx="992">
                  <c:v>0</c:v>
                </c:pt>
                <c:pt idx="993">
                  <c:v>4.9862208333333317E-2</c:v>
                </c:pt>
                <c:pt idx="994">
                  <c:v>4.9862208333333317E-2</c:v>
                </c:pt>
                <c:pt idx="995">
                  <c:v>2.3885625000000004E-2</c:v>
                </c:pt>
                <c:pt idx="996">
                  <c:v>2.3885625000000004E-2</c:v>
                </c:pt>
                <c:pt idx="997">
                  <c:v>0</c:v>
                </c:pt>
                <c:pt idx="998">
                  <c:v>2.3885625000000004E-2</c:v>
                </c:pt>
                <c:pt idx="999">
                  <c:v>2.3885625000000004E-2</c:v>
                </c:pt>
                <c:pt idx="1000">
                  <c:v>0</c:v>
                </c:pt>
                <c:pt idx="1001">
                  <c:v>2.3885625000000004E-2</c:v>
                </c:pt>
                <c:pt idx="1002">
                  <c:v>2.3885625000000004E-2</c:v>
                </c:pt>
                <c:pt idx="1003">
                  <c:v>4.9862208333333317E-2</c:v>
                </c:pt>
                <c:pt idx="1004">
                  <c:v>4.9862208333333317E-2</c:v>
                </c:pt>
                <c:pt idx="1005">
                  <c:v>0.28214660416666654</c:v>
                </c:pt>
                <c:pt idx="1006">
                  <c:v>0.28214660416666654</c:v>
                </c:pt>
                <c:pt idx="1007">
                  <c:v>0.96200693749999977</c:v>
                </c:pt>
                <c:pt idx="1008">
                  <c:v>0.96200693749999977</c:v>
                </c:pt>
                <c:pt idx="1009">
                  <c:v>3.5397848437500015</c:v>
                </c:pt>
                <c:pt idx="1010">
                  <c:v>3.5397848437500015</c:v>
                </c:pt>
                <c:pt idx="1011">
                  <c:v>7.9404163903552627</c:v>
                </c:pt>
                <c:pt idx="1012">
                  <c:v>7.9404163903552627</c:v>
                </c:pt>
                <c:pt idx="1013">
                  <c:v>10.290106457116959</c:v>
                </c:pt>
                <c:pt idx="1014">
                  <c:v>10.290106457116959</c:v>
                </c:pt>
                <c:pt idx="1015">
                  <c:v>14.336268562868687</c:v>
                </c:pt>
                <c:pt idx="1016">
                  <c:v>14.336268562868687</c:v>
                </c:pt>
                <c:pt idx="1017">
                  <c:v>31.82704120703584</c:v>
                </c:pt>
                <c:pt idx="1018">
                  <c:v>31.82704120703584</c:v>
                </c:pt>
                <c:pt idx="1019">
                  <c:v>16.43715298504447</c:v>
                </c:pt>
                <c:pt idx="1020">
                  <c:v>16.43715298504447</c:v>
                </c:pt>
                <c:pt idx="1021">
                  <c:v>4.6262209588513343</c:v>
                </c:pt>
                <c:pt idx="1022">
                  <c:v>4.6262209588513343</c:v>
                </c:pt>
                <c:pt idx="1023">
                  <c:v>1.560096466619046</c:v>
                </c:pt>
                <c:pt idx="1024">
                  <c:v>1.560096466619046</c:v>
                </c:pt>
                <c:pt idx="1025">
                  <c:v>0.62951691666666654</c:v>
                </c:pt>
                <c:pt idx="1026">
                  <c:v>0.62951691666666654</c:v>
                </c:pt>
                <c:pt idx="1027">
                  <c:v>8.0924500000000135E-2</c:v>
                </c:pt>
                <c:pt idx="1028">
                  <c:v>8.0924500000000135E-2</c:v>
                </c:pt>
                <c:pt idx="1029">
                  <c:v>0</c:v>
                </c:pt>
                <c:pt idx="1030">
                  <c:v>8.0924500000000135E-2</c:v>
                </c:pt>
                <c:pt idx="1031">
                  <c:v>8.0924500000000135E-2</c:v>
                </c:pt>
                <c:pt idx="1032">
                  <c:v>0</c:v>
                </c:pt>
                <c:pt idx="1033">
                  <c:v>8.0924500000000135E-2</c:v>
                </c:pt>
                <c:pt idx="1034">
                  <c:v>8.0924500000000135E-2</c:v>
                </c:pt>
                <c:pt idx="1035">
                  <c:v>0.62951691666666654</c:v>
                </c:pt>
                <c:pt idx="1036">
                  <c:v>0.62951691666666654</c:v>
                </c:pt>
                <c:pt idx="1037">
                  <c:v>0.34965591666666662</c:v>
                </c:pt>
                <c:pt idx="1038">
                  <c:v>0.34965591666666662</c:v>
                </c:pt>
                <c:pt idx="1039">
                  <c:v>0</c:v>
                </c:pt>
                <c:pt idx="1040">
                  <c:v>0.34965591666666662</c:v>
                </c:pt>
                <c:pt idx="1041">
                  <c:v>0.34965591666666662</c:v>
                </c:pt>
                <c:pt idx="1042">
                  <c:v>0.24336383333333333</c:v>
                </c:pt>
                <c:pt idx="1043">
                  <c:v>0.24336383333333333</c:v>
                </c:pt>
                <c:pt idx="1044">
                  <c:v>0</c:v>
                </c:pt>
                <c:pt idx="1045">
                  <c:v>0.24336383333333333</c:v>
                </c:pt>
                <c:pt idx="1046">
                  <c:v>0.24336383333333333</c:v>
                </c:pt>
                <c:pt idx="1047">
                  <c:v>0.19554949999999968</c:v>
                </c:pt>
                <c:pt idx="1048">
                  <c:v>0.19554949999999968</c:v>
                </c:pt>
                <c:pt idx="1049">
                  <c:v>0</c:v>
                </c:pt>
                <c:pt idx="1050">
                  <c:v>0.19554949999999968</c:v>
                </c:pt>
                <c:pt idx="1051">
                  <c:v>0.19554949999999968</c:v>
                </c:pt>
                <c:pt idx="1052">
                  <c:v>0</c:v>
                </c:pt>
                <c:pt idx="1053">
                  <c:v>0.19554949999999968</c:v>
                </c:pt>
                <c:pt idx="1054">
                  <c:v>0.19554949999999968</c:v>
                </c:pt>
                <c:pt idx="1055">
                  <c:v>0.24336383333333333</c:v>
                </c:pt>
                <c:pt idx="1056">
                  <c:v>0.24336383333333333</c:v>
                </c:pt>
                <c:pt idx="1057">
                  <c:v>0.34965591666666662</c:v>
                </c:pt>
                <c:pt idx="1058">
                  <c:v>0.34965591666666662</c:v>
                </c:pt>
                <c:pt idx="1059">
                  <c:v>0.62951691666666654</c:v>
                </c:pt>
                <c:pt idx="1060">
                  <c:v>0.62951691666666654</c:v>
                </c:pt>
                <c:pt idx="1061">
                  <c:v>1.560096466619046</c:v>
                </c:pt>
                <c:pt idx="1062">
                  <c:v>1.560096466619046</c:v>
                </c:pt>
                <c:pt idx="1063">
                  <c:v>1.032029419214286</c:v>
                </c:pt>
                <c:pt idx="1064">
                  <c:v>1.032029419214286</c:v>
                </c:pt>
                <c:pt idx="1065">
                  <c:v>0.88878532614285699</c:v>
                </c:pt>
                <c:pt idx="1066">
                  <c:v>0.88878532614285699</c:v>
                </c:pt>
                <c:pt idx="1067">
                  <c:v>0.38377499999999987</c:v>
                </c:pt>
                <c:pt idx="1068">
                  <c:v>0.38377499999999987</c:v>
                </c:pt>
                <c:pt idx="1069">
                  <c:v>0</c:v>
                </c:pt>
                <c:pt idx="1070">
                  <c:v>0.38377499999999987</c:v>
                </c:pt>
                <c:pt idx="1071">
                  <c:v>0.38377499999999987</c:v>
                </c:pt>
                <c:pt idx="1072">
                  <c:v>0.20774700000000007</c:v>
                </c:pt>
                <c:pt idx="1073">
                  <c:v>0.20774700000000007</c:v>
                </c:pt>
                <c:pt idx="1074">
                  <c:v>0</c:v>
                </c:pt>
                <c:pt idx="1075">
                  <c:v>0.20774700000000007</c:v>
                </c:pt>
                <c:pt idx="1076">
                  <c:v>0.20774700000000007</c:v>
                </c:pt>
                <c:pt idx="1077">
                  <c:v>0</c:v>
                </c:pt>
                <c:pt idx="1078">
                  <c:v>0.20774700000000007</c:v>
                </c:pt>
                <c:pt idx="1079">
                  <c:v>0.20774700000000007</c:v>
                </c:pt>
                <c:pt idx="1080">
                  <c:v>0.38377499999999987</c:v>
                </c:pt>
                <c:pt idx="1081">
                  <c:v>0.38377499999999987</c:v>
                </c:pt>
                <c:pt idx="1082">
                  <c:v>0.88878532614285699</c:v>
                </c:pt>
                <c:pt idx="1083">
                  <c:v>0.88878532614285699</c:v>
                </c:pt>
                <c:pt idx="1084">
                  <c:v>0.44374876119047646</c:v>
                </c:pt>
                <c:pt idx="1085">
                  <c:v>0.44374876119047646</c:v>
                </c:pt>
                <c:pt idx="1086">
                  <c:v>0.18488154166666665</c:v>
                </c:pt>
                <c:pt idx="1087">
                  <c:v>0.18488154166666665</c:v>
                </c:pt>
                <c:pt idx="1088">
                  <c:v>0</c:v>
                </c:pt>
                <c:pt idx="1089">
                  <c:v>0.18488154166666665</c:v>
                </c:pt>
                <c:pt idx="1090">
                  <c:v>0.18488154166666665</c:v>
                </c:pt>
                <c:pt idx="1091">
                  <c:v>0.17412562500000006</c:v>
                </c:pt>
                <c:pt idx="1092">
                  <c:v>0.17412562500000006</c:v>
                </c:pt>
                <c:pt idx="1093">
                  <c:v>0</c:v>
                </c:pt>
                <c:pt idx="1094">
                  <c:v>0.17412562500000006</c:v>
                </c:pt>
                <c:pt idx="1095">
                  <c:v>0.17412562500000006</c:v>
                </c:pt>
                <c:pt idx="1096">
                  <c:v>0</c:v>
                </c:pt>
                <c:pt idx="1097">
                  <c:v>0.17412562500000006</c:v>
                </c:pt>
                <c:pt idx="1098">
                  <c:v>0.17412562500000006</c:v>
                </c:pt>
                <c:pt idx="1099">
                  <c:v>0.18488154166666665</c:v>
                </c:pt>
                <c:pt idx="1100">
                  <c:v>0.18488154166666665</c:v>
                </c:pt>
                <c:pt idx="1101">
                  <c:v>0.44374876119047646</c:v>
                </c:pt>
                <c:pt idx="1102">
                  <c:v>0.44374876119047646</c:v>
                </c:pt>
                <c:pt idx="1103">
                  <c:v>0.24443816500000001</c:v>
                </c:pt>
                <c:pt idx="1104">
                  <c:v>0.24443816500000001</c:v>
                </c:pt>
                <c:pt idx="1105">
                  <c:v>0.10596290499999998</c:v>
                </c:pt>
                <c:pt idx="1106">
                  <c:v>0.10596290499999998</c:v>
                </c:pt>
                <c:pt idx="1107">
                  <c:v>0</c:v>
                </c:pt>
                <c:pt idx="1108">
                  <c:v>0.10596290499999998</c:v>
                </c:pt>
                <c:pt idx="1109">
                  <c:v>0.10596290499999998</c:v>
                </c:pt>
                <c:pt idx="1110">
                  <c:v>0</c:v>
                </c:pt>
                <c:pt idx="1111">
                  <c:v>0.10596290499999998</c:v>
                </c:pt>
                <c:pt idx="1112">
                  <c:v>0.10596290499999998</c:v>
                </c:pt>
                <c:pt idx="1113">
                  <c:v>0.24443816500000001</c:v>
                </c:pt>
                <c:pt idx="1114">
                  <c:v>0.24443816500000001</c:v>
                </c:pt>
                <c:pt idx="1115">
                  <c:v>0.11178362500000001</c:v>
                </c:pt>
                <c:pt idx="1116">
                  <c:v>0.11178362500000001</c:v>
                </c:pt>
                <c:pt idx="1117">
                  <c:v>0</c:v>
                </c:pt>
                <c:pt idx="1118">
                  <c:v>0.11178362500000001</c:v>
                </c:pt>
                <c:pt idx="1119">
                  <c:v>0.11178362500000001</c:v>
                </c:pt>
                <c:pt idx="1120">
                  <c:v>0</c:v>
                </c:pt>
                <c:pt idx="1121">
                  <c:v>0.11178362500000001</c:v>
                </c:pt>
                <c:pt idx="1122">
                  <c:v>0.11178362500000001</c:v>
                </c:pt>
                <c:pt idx="1123">
                  <c:v>0.24443816500000001</c:v>
                </c:pt>
                <c:pt idx="1124">
                  <c:v>0.24443816500000001</c:v>
                </c:pt>
                <c:pt idx="1125">
                  <c:v>0.44374876119047646</c:v>
                </c:pt>
                <c:pt idx="1126">
                  <c:v>0.44374876119047646</c:v>
                </c:pt>
                <c:pt idx="1127">
                  <c:v>0.88878532614285699</c:v>
                </c:pt>
                <c:pt idx="1128">
                  <c:v>0.88878532614285699</c:v>
                </c:pt>
                <c:pt idx="1129">
                  <c:v>1.032029419214286</c:v>
                </c:pt>
                <c:pt idx="1130">
                  <c:v>1.032029419214286</c:v>
                </c:pt>
                <c:pt idx="1131">
                  <c:v>0.8972174008333329</c:v>
                </c:pt>
                <c:pt idx="1132">
                  <c:v>0.8972174008333329</c:v>
                </c:pt>
                <c:pt idx="1133">
                  <c:v>0</c:v>
                </c:pt>
                <c:pt idx="1134">
                  <c:v>0.8972174008333329</c:v>
                </c:pt>
                <c:pt idx="1135">
                  <c:v>0.8972174008333329</c:v>
                </c:pt>
                <c:pt idx="1136">
                  <c:v>0.16269830166666654</c:v>
                </c:pt>
                <c:pt idx="1137">
                  <c:v>0.16269830166666654</c:v>
                </c:pt>
                <c:pt idx="1138">
                  <c:v>0</c:v>
                </c:pt>
                <c:pt idx="1139">
                  <c:v>0.16269830166666654</c:v>
                </c:pt>
                <c:pt idx="1140">
                  <c:v>0.16269830166666654</c:v>
                </c:pt>
                <c:pt idx="1141">
                  <c:v>7.6627504999999943E-2</c:v>
                </c:pt>
                <c:pt idx="1142">
                  <c:v>7.6627504999999943E-2</c:v>
                </c:pt>
                <c:pt idx="1143">
                  <c:v>0</c:v>
                </c:pt>
                <c:pt idx="1144">
                  <c:v>7.6627504999999943E-2</c:v>
                </c:pt>
                <c:pt idx="1145">
                  <c:v>7.6627504999999943E-2</c:v>
                </c:pt>
                <c:pt idx="1146">
                  <c:v>0</c:v>
                </c:pt>
                <c:pt idx="1147">
                  <c:v>7.6627504999999943E-2</c:v>
                </c:pt>
                <c:pt idx="1148">
                  <c:v>7.6627504999999943E-2</c:v>
                </c:pt>
                <c:pt idx="1149">
                  <c:v>0.16269830166666654</c:v>
                </c:pt>
                <c:pt idx="1150">
                  <c:v>0.16269830166666654</c:v>
                </c:pt>
                <c:pt idx="1151">
                  <c:v>0.8972174008333329</c:v>
                </c:pt>
                <c:pt idx="1152">
                  <c:v>0.8972174008333329</c:v>
                </c:pt>
                <c:pt idx="1153">
                  <c:v>1.032029419214286</c:v>
                </c:pt>
                <c:pt idx="1154">
                  <c:v>1.032029419214286</c:v>
                </c:pt>
                <c:pt idx="1155">
                  <c:v>1.560096466619046</c:v>
                </c:pt>
                <c:pt idx="1156">
                  <c:v>1.560096466619046</c:v>
                </c:pt>
                <c:pt idx="1157">
                  <c:v>4.6262209588513343</c:v>
                </c:pt>
                <c:pt idx="1158">
                  <c:v>4.6262209588513343</c:v>
                </c:pt>
                <c:pt idx="1159">
                  <c:v>3.9039077724047626</c:v>
                </c:pt>
                <c:pt idx="1160">
                  <c:v>3.9039077724047626</c:v>
                </c:pt>
                <c:pt idx="1161">
                  <c:v>0</c:v>
                </c:pt>
                <c:pt idx="1162">
                  <c:v>3.9039077724047626</c:v>
                </c:pt>
                <c:pt idx="1163">
                  <c:v>3.9039077724047626</c:v>
                </c:pt>
                <c:pt idx="1164">
                  <c:v>2.6447973604803918</c:v>
                </c:pt>
                <c:pt idx="1165">
                  <c:v>2.6447973604803918</c:v>
                </c:pt>
                <c:pt idx="1166">
                  <c:v>1.5387066666666671</c:v>
                </c:pt>
                <c:pt idx="1167">
                  <c:v>1.5387066666666671</c:v>
                </c:pt>
                <c:pt idx="1168">
                  <c:v>0</c:v>
                </c:pt>
                <c:pt idx="1169">
                  <c:v>1.5387066666666671</c:v>
                </c:pt>
                <c:pt idx="1170">
                  <c:v>1.5387066666666671</c:v>
                </c:pt>
                <c:pt idx="1171">
                  <c:v>0.71263200000000038</c:v>
                </c:pt>
                <c:pt idx="1172">
                  <c:v>0.71263200000000038</c:v>
                </c:pt>
                <c:pt idx="1173">
                  <c:v>0</c:v>
                </c:pt>
                <c:pt idx="1174">
                  <c:v>0.71263200000000038</c:v>
                </c:pt>
                <c:pt idx="1175">
                  <c:v>0.71263200000000038</c:v>
                </c:pt>
                <c:pt idx="1176">
                  <c:v>0</c:v>
                </c:pt>
                <c:pt idx="1177">
                  <c:v>0.71263200000000038</c:v>
                </c:pt>
                <c:pt idx="1178">
                  <c:v>0.71263200000000038</c:v>
                </c:pt>
                <c:pt idx="1179">
                  <c:v>1.5387066666666671</c:v>
                </c:pt>
                <c:pt idx="1180">
                  <c:v>1.5387066666666671</c:v>
                </c:pt>
                <c:pt idx="1181">
                  <c:v>2.6447973604803918</c:v>
                </c:pt>
                <c:pt idx="1182">
                  <c:v>2.6447973604803918</c:v>
                </c:pt>
                <c:pt idx="1183">
                  <c:v>2.0506962823529413</c:v>
                </c:pt>
                <c:pt idx="1184">
                  <c:v>2.0506962823529413</c:v>
                </c:pt>
                <c:pt idx="1185">
                  <c:v>0.8556050333333336</c:v>
                </c:pt>
                <c:pt idx="1186">
                  <c:v>0.8556050333333336</c:v>
                </c:pt>
                <c:pt idx="1187">
                  <c:v>0.21928183333333329</c:v>
                </c:pt>
                <c:pt idx="1188">
                  <c:v>0.21928183333333329</c:v>
                </c:pt>
                <c:pt idx="1189">
                  <c:v>0</c:v>
                </c:pt>
                <c:pt idx="1190">
                  <c:v>0.21928183333333329</c:v>
                </c:pt>
                <c:pt idx="1191">
                  <c:v>0.21928183333333329</c:v>
                </c:pt>
                <c:pt idx="1192">
                  <c:v>4.9431666666666665E-2</c:v>
                </c:pt>
                <c:pt idx="1193">
                  <c:v>4.9431666666666665E-2</c:v>
                </c:pt>
                <c:pt idx="1194">
                  <c:v>0</c:v>
                </c:pt>
                <c:pt idx="1195">
                  <c:v>4.9431666666666665E-2</c:v>
                </c:pt>
                <c:pt idx="1196">
                  <c:v>4.9431666666666665E-2</c:v>
                </c:pt>
                <c:pt idx="1197">
                  <c:v>2.4043000000000005E-2</c:v>
                </c:pt>
                <c:pt idx="1198">
                  <c:v>2.4043000000000005E-2</c:v>
                </c:pt>
                <c:pt idx="1199">
                  <c:v>0</c:v>
                </c:pt>
                <c:pt idx="1200">
                  <c:v>2.4043000000000005E-2</c:v>
                </c:pt>
                <c:pt idx="1201">
                  <c:v>2.4043000000000005E-2</c:v>
                </c:pt>
                <c:pt idx="1202">
                  <c:v>0</c:v>
                </c:pt>
                <c:pt idx="1203">
                  <c:v>2.4043000000000005E-2</c:v>
                </c:pt>
                <c:pt idx="1204">
                  <c:v>2.4043000000000005E-2</c:v>
                </c:pt>
                <c:pt idx="1205">
                  <c:v>4.9431666666666665E-2</c:v>
                </c:pt>
                <c:pt idx="1206">
                  <c:v>4.9431666666666665E-2</c:v>
                </c:pt>
                <c:pt idx="1207">
                  <c:v>0.21928183333333329</c:v>
                </c:pt>
                <c:pt idx="1208">
                  <c:v>0.21928183333333329</c:v>
                </c:pt>
                <c:pt idx="1209">
                  <c:v>0.8556050333333336</c:v>
                </c:pt>
                <c:pt idx="1210">
                  <c:v>0.8556050333333336</c:v>
                </c:pt>
                <c:pt idx="1211">
                  <c:v>0.78450276666666685</c:v>
                </c:pt>
                <c:pt idx="1212">
                  <c:v>0.78450276666666685</c:v>
                </c:pt>
                <c:pt idx="1213">
                  <c:v>0</c:v>
                </c:pt>
                <c:pt idx="1214">
                  <c:v>0.78450276666666685</c:v>
                </c:pt>
                <c:pt idx="1215">
                  <c:v>0.78450276666666685</c:v>
                </c:pt>
                <c:pt idx="1216">
                  <c:v>0.37465389999999982</c:v>
                </c:pt>
                <c:pt idx="1217">
                  <c:v>0.37465389999999982</c:v>
                </c:pt>
                <c:pt idx="1218">
                  <c:v>3.9504999999999957E-3</c:v>
                </c:pt>
                <c:pt idx="1219">
                  <c:v>3.9504999999999957E-3</c:v>
                </c:pt>
                <c:pt idx="1220">
                  <c:v>0</c:v>
                </c:pt>
                <c:pt idx="1221">
                  <c:v>3.9504999999999957E-3</c:v>
                </c:pt>
                <c:pt idx="1222">
                  <c:v>3.9504999999999957E-3</c:v>
                </c:pt>
                <c:pt idx="1223">
                  <c:v>0</c:v>
                </c:pt>
                <c:pt idx="1224">
                  <c:v>3.9504999999999957E-3</c:v>
                </c:pt>
                <c:pt idx="1225">
                  <c:v>3.9504999999999957E-3</c:v>
                </c:pt>
                <c:pt idx="1226">
                  <c:v>0.37465389999999982</c:v>
                </c:pt>
                <c:pt idx="1227">
                  <c:v>0.37465389999999982</c:v>
                </c:pt>
                <c:pt idx="1228">
                  <c:v>0.18550400000000011</c:v>
                </c:pt>
                <c:pt idx="1229">
                  <c:v>0.18550400000000011</c:v>
                </c:pt>
                <c:pt idx="1230">
                  <c:v>0</c:v>
                </c:pt>
                <c:pt idx="1231">
                  <c:v>0.18550400000000011</c:v>
                </c:pt>
                <c:pt idx="1232">
                  <c:v>0.18550400000000011</c:v>
                </c:pt>
                <c:pt idx="1233">
                  <c:v>0.10484199999999981</c:v>
                </c:pt>
                <c:pt idx="1234">
                  <c:v>0.10484199999999981</c:v>
                </c:pt>
                <c:pt idx="1235">
                  <c:v>0</c:v>
                </c:pt>
                <c:pt idx="1236">
                  <c:v>0.10484199999999981</c:v>
                </c:pt>
                <c:pt idx="1237">
                  <c:v>0.10484199999999981</c:v>
                </c:pt>
                <c:pt idx="1238">
                  <c:v>0</c:v>
                </c:pt>
                <c:pt idx="1239">
                  <c:v>0.10484199999999981</c:v>
                </c:pt>
                <c:pt idx="1240">
                  <c:v>0.10484199999999981</c:v>
                </c:pt>
                <c:pt idx="1241">
                  <c:v>0.18550400000000011</c:v>
                </c:pt>
                <c:pt idx="1242">
                  <c:v>0.18550400000000011</c:v>
                </c:pt>
                <c:pt idx="1243">
                  <c:v>0.37465389999999982</c:v>
                </c:pt>
                <c:pt idx="1244">
                  <c:v>0.37465389999999982</c:v>
                </c:pt>
                <c:pt idx="1245">
                  <c:v>0.78450276666666685</c:v>
                </c:pt>
                <c:pt idx="1246">
                  <c:v>0.78450276666666685</c:v>
                </c:pt>
                <c:pt idx="1247">
                  <c:v>0.8556050333333336</c:v>
                </c:pt>
                <c:pt idx="1248">
                  <c:v>0.8556050333333336</c:v>
                </c:pt>
                <c:pt idx="1249">
                  <c:v>2.0506962823529413</c:v>
                </c:pt>
                <c:pt idx="1250">
                  <c:v>2.0506962823529413</c:v>
                </c:pt>
                <c:pt idx="1251">
                  <c:v>1.3297100750000002</c:v>
                </c:pt>
                <c:pt idx="1252">
                  <c:v>1.3297100750000002</c:v>
                </c:pt>
                <c:pt idx="1253">
                  <c:v>0.213836625</c:v>
                </c:pt>
                <c:pt idx="1254">
                  <c:v>0.213836625</c:v>
                </c:pt>
                <c:pt idx="1255">
                  <c:v>0</c:v>
                </c:pt>
                <c:pt idx="1256">
                  <c:v>0.213836625</c:v>
                </c:pt>
                <c:pt idx="1257">
                  <c:v>0.213836625</c:v>
                </c:pt>
                <c:pt idx="1258">
                  <c:v>0</c:v>
                </c:pt>
                <c:pt idx="1259">
                  <c:v>0.213836625</c:v>
                </c:pt>
                <c:pt idx="1260">
                  <c:v>0.213836625</c:v>
                </c:pt>
                <c:pt idx="1261">
                  <c:v>1.3297100750000002</c:v>
                </c:pt>
                <c:pt idx="1262">
                  <c:v>1.3297100750000002</c:v>
                </c:pt>
                <c:pt idx="1263">
                  <c:v>0.40214990000000012</c:v>
                </c:pt>
                <c:pt idx="1264">
                  <c:v>0.40214990000000012</c:v>
                </c:pt>
                <c:pt idx="1265">
                  <c:v>4.2350499999999951E-2</c:v>
                </c:pt>
                <c:pt idx="1266">
                  <c:v>4.2350499999999951E-2</c:v>
                </c:pt>
                <c:pt idx="1267">
                  <c:v>0</c:v>
                </c:pt>
                <c:pt idx="1268">
                  <c:v>4.2350499999999951E-2</c:v>
                </c:pt>
                <c:pt idx="1269">
                  <c:v>4.2350499999999951E-2</c:v>
                </c:pt>
                <c:pt idx="1270">
                  <c:v>0</c:v>
                </c:pt>
                <c:pt idx="1271">
                  <c:v>4.2350499999999951E-2</c:v>
                </c:pt>
                <c:pt idx="1272">
                  <c:v>4.2350499999999951E-2</c:v>
                </c:pt>
                <c:pt idx="1273">
                  <c:v>0.40214990000000012</c:v>
                </c:pt>
                <c:pt idx="1274">
                  <c:v>0.40214990000000012</c:v>
                </c:pt>
                <c:pt idx="1275">
                  <c:v>0.27167600000000031</c:v>
                </c:pt>
                <c:pt idx="1276">
                  <c:v>0.27167600000000031</c:v>
                </c:pt>
                <c:pt idx="1277">
                  <c:v>0</c:v>
                </c:pt>
                <c:pt idx="1278">
                  <c:v>0.27167600000000031</c:v>
                </c:pt>
                <c:pt idx="1279">
                  <c:v>0.27167600000000031</c:v>
                </c:pt>
                <c:pt idx="1280">
                  <c:v>0.1257300000000002</c:v>
                </c:pt>
                <c:pt idx="1281">
                  <c:v>0.1257300000000002</c:v>
                </c:pt>
                <c:pt idx="1282">
                  <c:v>0</c:v>
                </c:pt>
                <c:pt idx="1283">
                  <c:v>0.1257300000000002</c:v>
                </c:pt>
                <c:pt idx="1284">
                  <c:v>0.1257300000000002</c:v>
                </c:pt>
                <c:pt idx="1285">
                  <c:v>0</c:v>
                </c:pt>
                <c:pt idx="1286">
                  <c:v>0.1257300000000002</c:v>
                </c:pt>
                <c:pt idx="1287">
                  <c:v>0.1257300000000002</c:v>
                </c:pt>
                <c:pt idx="1288">
                  <c:v>0.27167600000000031</c:v>
                </c:pt>
                <c:pt idx="1289">
                  <c:v>0.27167600000000031</c:v>
                </c:pt>
                <c:pt idx="1290">
                  <c:v>0.40214990000000012</c:v>
                </c:pt>
                <c:pt idx="1291">
                  <c:v>0.40214990000000012</c:v>
                </c:pt>
                <c:pt idx="1292">
                  <c:v>1.3297100750000002</c:v>
                </c:pt>
                <c:pt idx="1293">
                  <c:v>1.3297100750000002</c:v>
                </c:pt>
                <c:pt idx="1294">
                  <c:v>2.0506962823529413</c:v>
                </c:pt>
                <c:pt idx="1295">
                  <c:v>2.0506962823529413</c:v>
                </c:pt>
                <c:pt idx="1296">
                  <c:v>2.6447973604803918</c:v>
                </c:pt>
                <c:pt idx="1297">
                  <c:v>2.6447973604803918</c:v>
                </c:pt>
                <c:pt idx="1298">
                  <c:v>3.9039077724047626</c:v>
                </c:pt>
                <c:pt idx="1299">
                  <c:v>3.9039077724047626</c:v>
                </c:pt>
                <c:pt idx="1300">
                  <c:v>4.6262209588513343</c:v>
                </c:pt>
                <c:pt idx="1301">
                  <c:v>4.6262209588513343</c:v>
                </c:pt>
                <c:pt idx="1302">
                  <c:v>16.43715298504447</c:v>
                </c:pt>
                <c:pt idx="1303">
                  <c:v>16.43715298504447</c:v>
                </c:pt>
                <c:pt idx="1304">
                  <c:v>9.719934137202797</c:v>
                </c:pt>
                <c:pt idx="1305">
                  <c:v>9.719934137202797</c:v>
                </c:pt>
                <c:pt idx="1306">
                  <c:v>3.6618499999999977E-2</c:v>
                </c:pt>
                <c:pt idx="1307">
                  <c:v>3.6618499999999977E-2</c:v>
                </c:pt>
                <c:pt idx="1308">
                  <c:v>0</c:v>
                </c:pt>
                <c:pt idx="1309">
                  <c:v>3.6618499999999977E-2</c:v>
                </c:pt>
                <c:pt idx="1310">
                  <c:v>3.6618499999999977E-2</c:v>
                </c:pt>
                <c:pt idx="1311">
                  <c:v>0</c:v>
                </c:pt>
                <c:pt idx="1312">
                  <c:v>3.6618499999999977E-2</c:v>
                </c:pt>
                <c:pt idx="1313">
                  <c:v>3.6618499999999977E-2</c:v>
                </c:pt>
                <c:pt idx="1314">
                  <c:v>9.719934137202797</c:v>
                </c:pt>
                <c:pt idx="1315">
                  <c:v>9.719934137202797</c:v>
                </c:pt>
                <c:pt idx="1316">
                  <c:v>3.8673714198484843</c:v>
                </c:pt>
                <c:pt idx="1317">
                  <c:v>3.8673714198484843</c:v>
                </c:pt>
                <c:pt idx="1318">
                  <c:v>0.20532533333333325</c:v>
                </c:pt>
                <c:pt idx="1319">
                  <c:v>0.20532533333333325</c:v>
                </c:pt>
                <c:pt idx="1320">
                  <c:v>0</c:v>
                </c:pt>
                <c:pt idx="1321">
                  <c:v>0.20532533333333325</c:v>
                </c:pt>
                <c:pt idx="1322">
                  <c:v>0.20532533333333325</c:v>
                </c:pt>
                <c:pt idx="1323">
                  <c:v>3.9036000000000036E-2</c:v>
                </c:pt>
                <c:pt idx="1324">
                  <c:v>3.9036000000000036E-2</c:v>
                </c:pt>
                <c:pt idx="1325">
                  <c:v>0</c:v>
                </c:pt>
                <c:pt idx="1326">
                  <c:v>3.9036000000000036E-2</c:v>
                </c:pt>
                <c:pt idx="1327">
                  <c:v>3.9036000000000036E-2</c:v>
                </c:pt>
                <c:pt idx="1328">
                  <c:v>0</c:v>
                </c:pt>
                <c:pt idx="1329">
                  <c:v>3.9036000000000036E-2</c:v>
                </c:pt>
                <c:pt idx="1330">
                  <c:v>3.9036000000000036E-2</c:v>
                </c:pt>
                <c:pt idx="1331">
                  <c:v>0.20532533333333325</c:v>
                </c:pt>
                <c:pt idx="1332">
                  <c:v>0.20532533333333325</c:v>
                </c:pt>
                <c:pt idx="1333">
                  <c:v>3.8673714198484843</c:v>
                </c:pt>
                <c:pt idx="1334">
                  <c:v>3.8673714198484843</c:v>
                </c:pt>
                <c:pt idx="1335">
                  <c:v>1.8003804983333325</c:v>
                </c:pt>
                <c:pt idx="1336">
                  <c:v>1.8003804983333325</c:v>
                </c:pt>
                <c:pt idx="1337">
                  <c:v>3.0531320000000008E-2</c:v>
                </c:pt>
                <c:pt idx="1338">
                  <c:v>3.0531320000000008E-2</c:v>
                </c:pt>
                <c:pt idx="1339">
                  <c:v>0</c:v>
                </c:pt>
                <c:pt idx="1340">
                  <c:v>3.0531320000000008E-2</c:v>
                </c:pt>
                <c:pt idx="1341">
                  <c:v>3.0531320000000008E-2</c:v>
                </c:pt>
                <c:pt idx="1342">
                  <c:v>0</c:v>
                </c:pt>
                <c:pt idx="1343">
                  <c:v>3.0531320000000008E-2</c:v>
                </c:pt>
                <c:pt idx="1344">
                  <c:v>3.0531320000000008E-2</c:v>
                </c:pt>
                <c:pt idx="1345">
                  <c:v>1.8003804983333325</c:v>
                </c:pt>
                <c:pt idx="1346">
                  <c:v>1.8003804983333325</c:v>
                </c:pt>
                <c:pt idx="1347">
                  <c:v>0.99944545466666668</c:v>
                </c:pt>
                <c:pt idx="1348">
                  <c:v>0.99944545466666668</c:v>
                </c:pt>
                <c:pt idx="1349">
                  <c:v>0</c:v>
                </c:pt>
                <c:pt idx="1350">
                  <c:v>0.99944545466666668</c:v>
                </c:pt>
                <c:pt idx="1351">
                  <c:v>0.99944545466666668</c:v>
                </c:pt>
                <c:pt idx="1352">
                  <c:v>0.74661858533333381</c:v>
                </c:pt>
                <c:pt idx="1353">
                  <c:v>0.74661858533333381</c:v>
                </c:pt>
                <c:pt idx="1354">
                  <c:v>0.27368402666666669</c:v>
                </c:pt>
                <c:pt idx="1355">
                  <c:v>0.27368402666666669</c:v>
                </c:pt>
                <c:pt idx="1356">
                  <c:v>0</c:v>
                </c:pt>
                <c:pt idx="1357">
                  <c:v>0.27368402666666669</c:v>
                </c:pt>
                <c:pt idx="1358">
                  <c:v>0.27368402666666669</c:v>
                </c:pt>
                <c:pt idx="1359">
                  <c:v>0.16294399999999989</c:v>
                </c:pt>
                <c:pt idx="1360">
                  <c:v>0.16294399999999989</c:v>
                </c:pt>
                <c:pt idx="1361">
                  <c:v>0</c:v>
                </c:pt>
                <c:pt idx="1362">
                  <c:v>0.16294399999999989</c:v>
                </c:pt>
                <c:pt idx="1363">
                  <c:v>0.16294399999999989</c:v>
                </c:pt>
                <c:pt idx="1364">
                  <c:v>0</c:v>
                </c:pt>
                <c:pt idx="1365">
                  <c:v>0.16294399999999989</c:v>
                </c:pt>
                <c:pt idx="1366">
                  <c:v>0.16294399999999989</c:v>
                </c:pt>
                <c:pt idx="1367">
                  <c:v>0.27368402666666669</c:v>
                </c:pt>
                <c:pt idx="1368">
                  <c:v>0.27368402666666669</c:v>
                </c:pt>
                <c:pt idx="1369">
                  <c:v>0.74661858533333381</c:v>
                </c:pt>
                <c:pt idx="1370">
                  <c:v>0.74661858533333381</c:v>
                </c:pt>
                <c:pt idx="1371">
                  <c:v>0.36622749999999993</c:v>
                </c:pt>
                <c:pt idx="1372">
                  <c:v>0.36622749999999993</c:v>
                </c:pt>
                <c:pt idx="1373">
                  <c:v>0</c:v>
                </c:pt>
                <c:pt idx="1374">
                  <c:v>0.36622749999999993</c:v>
                </c:pt>
                <c:pt idx="1375">
                  <c:v>0.36622749999999993</c:v>
                </c:pt>
                <c:pt idx="1376">
                  <c:v>0</c:v>
                </c:pt>
                <c:pt idx="1377">
                  <c:v>0.36622749999999993</c:v>
                </c:pt>
                <c:pt idx="1378">
                  <c:v>0.36622749999999993</c:v>
                </c:pt>
                <c:pt idx="1379">
                  <c:v>0.74661858533333381</c:v>
                </c:pt>
                <c:pt idx="1380">
                  <c:v>0.74661858533333381</c:v>
                </c:pt>
                <c:pt idx="1381">
                  <c:v>0.99944545466666668</c:v>
                </c:pt>
                <c:pt idx="1382">
                  <c:v>0.99944545466666668</c:v>
                </c:pt>
                <c:pt idx="1383">
                  <c:v>1.8003804983333325</c:v>
                </c:pt>
                <c:pt idx="1384">
                  <c:v>1.8003804983333325</c:v>
                </c:pt>
                <c:pt idx="1385">
                  <c:v>3.8673714198484843</c:v>
                </c:pt>
                <c:pt idx="1386">
                  <c:v>3.8673714198484843</c:v>
                </c:pt>
                <c:pt idx="1387">
                  <c:v>9.719934137202797</c:v>
                </c:pt>
                <c:pt idx="1388">
                  <c:v>9.719934137202797</c:v>
                </c:pt>
                <c:pt idx="1389">
                  <c:v>16.43715298504447</c:v>
                </c:pt>
                <c:pt idx="1390">
                  <c:v>16.43715298504447</c:v>
                </c:pt>
                <c:pt idx="1391">
                  <c:v>31.82704120703584</c:v>
                </c:pt>
                <c:pt idx="1392">
                  <c:v>31.82704120703584</c:v>
                </c:pt>
                <c:pt idx="1393">
                  <c:v>39.349204190046628</c:v>
                </c:pt>
                <c:pt idx="1394">
                  <c:v>39.349204190046628</c:v>
                </c:pt>
                <c:pt idx="1395">
                  <c:v>91.617046664636348</c:v>
                </c:pt>
                <c:pt idx="1396">
                  <c:v>91.617046664636348</c:v>
                </c:pt>
                <c:pt idx="1397">
                  <c:v>129.83591360509789</c:v>
                </c:pt>
                <c:pt idx="1398">
                  <c:v>129.83591360509789</c:v>
                </c:pt>
                <c:pt idx="1399">
                  <c:v>228.70270070203227</c:v>
                </c:pt>
                <c:pt idx="1400">
                  <c:v>228.70270070203227</c:v>
                </c:pt>
              </c:numCache>
            </c:numRef>
          </c:yVal>
          <c:smooth val="0"/>
          <c:extLst>
            <c:ext xmlns:c16="http://schemas.microsoft.com/office/drawing/2014/chart" uri="{C3380CC4-5D6E-409C-BE32-E72D297353CC}">
              <c16:uniqueId val="{00000000-AF13-42DC-9CBE-0DBF44E9F3FD}"/>
            </c:ext>
          </c:extLst>
        </c:ser>
        <c:ser>
          <c:idx val="1"/>
          <c:order val="1"/>
          <c:tx>
            <c:v>C4</c:v>
          </c:tx>
          <c:spPr>
            <a:ln w="6350">
              <a:solidFill>
                <a:srgbClr val="2A7498"/>
              </a:solidFill>
              <a:prstDash val="solid"/>
            </a:ln>
            <a:effectLst/>
          </c:spPr>
          <c:marker>
            <c:symbol val="none"/>
          </c:marker>
          <c:xVal>
            <c:numRef>
              <c:f>XLSTAT_20220714_121239_1_HID!$A$3:$A$17</c:f>
              <c:numCache>
                <c:formatCode>0.000</c:formatCode>
                <c:ptCount val="15"/>
                <c:pt idx="0">
                  <c:v>1.75</c:v>
                </c:pt>
                <c:pt idx="1">
                  <c:v>1</c:v>
                </c:pt>
                <c:pt idx="2">
                  <c:v>1</c:v>
                </c:pt>
                <c:pt idx="3">
                  <c:v>1</c:v>
                </c:pt>
                <c:pt idx="4">
                  <c:v>2.5</c:v>
                </c:pt>
                <c:pt idx="5">
                  <c:v>2.5</c:v>
                </c:pt>
                <c:pt idx="6">
                  <c:v>2</c:v>
                </c:pt>
                <c:pt idx="7">
                  <c:v>2</c:v>
                </c:pt>
                <c:pt idx="8">
                  <c:v>2</c:v>
                </c:pt>
                <c:pt idx="9">
                  <c:v>3</c:v>
                </c:pt>
                <c:pt idx="10">
                  <c:v>3</c:v>
                </c:pt>
                <c:pt idx="11">
                  <c:v>3</c:v>
                </c:pt>
                <c:pt idx="12">
                  <c:v>2.5</c:v>
                </c:pt>
                <c:pt idx="13">
                  <c:v>2.5</c:v>
                </c:pt>
                <c:pt idx="14">
                  <c:v>1.75</c:v>
                </c:pt>
              </c:numCache>
            </c:numRef>
          </c:xVal>
          <c:yVal>
            <c:numRef>
              <c:f>XLSTAT_20220714_121239_1_HID!$B$3:$B$17</c:f>
              <c:numCache>
                <c:formatCode>0.000</c:formatCode>
                <c:ptCount val="15"/>
                <c:pt idx="0">
                  <c:v>1.9707906666666677</c:v>
                </c:pt>
                <c:pt idx="1">
                  <c:v>1.9707906666666677</c:v>
                </c:pt>
                <c:pt idx="2">
                  <c:v>0</c:v>
                </c:pt>
                <c:pt idx="3">
                  <c:v>1.9707906666666677</c:v>
                </c:pt>
                <c:pt idx="4">
                  <c:v>1.9707906666666677</c:v>
                </c:pt>
                <c:pt idx="5">
                  <c:v>0.70894399999999957</c:v>
                </c:pt>
                <c:pt idx="6">
                  <c:v>0.70894399999999957</c:v>
                </c:pt>
                <c:pt idx="7">
                  <c:v>0</c:v>
                </c:pt>
                <c:pt idx="8">
                  <c:v>0.70894399999999957</c:v>
                </c:pt>
                <c:pt idx="9">
                  <c:v>0.70894399999999957</c:v>
                </c:pt>
                <c:pt idx="10">
                  <c:v>0</c:v>
                </c:pt>
                <c:pt idx="11">
                  <c:v>0.70894399999999957</c:v>
                </c:pt>
                <c:pt idx="12">
                  <c:v>0.70894399999999957</c:v>
                </c:pt>
                <c:pt idx="13">
                  <c:v>1.9707906666666677</c:v>
                </c:pt>
                <c:pt idx="14">
                  <c:v>1.9707906666666677</c:v>
                </c:pt>
              </c:numCache>
            </c:numRef>
          </c:yVal>
          <c:smooth val="0"/>
          <c:extLst>
            <c:ext xmlns:c16="http://schemas.microsoft.com/office/drawing/2014/chart" uri="{C3380CC4-5D6E-409C-BE32-E72D297353CC}">
              <c16:uniqueId val="{00000001-AF13-42DC-9CBE-0DBF44E9F3FD}"/>
            </c:ext>
          </c:extLst>
        </c:ser>
        <c:ser>
          <c:idx val="2"/>
          <c:order val="2"/>
          <c:tx>
            <c:v>C1</c:v>
          </c:tx>
          <c:spPr>
            <a:ln w="6350">
              <a:solidFill>
                <a:srgbClr val="EB003C"/>
              </a:solidFill>
              <a:prstDash val="solid"/>
            </a:ln>
            <a:effectLst/>
          </c:spPr>
          <c:marker>
            <c:symbol val="none"/>
          </c:marker>
          <c:xVal>
            <c:numRef>
              <c:f>XLSTAT_20220714_121239_1_HID!$A$22:$A$295</c:f>
              <c:numCache>
                <c:formatCode>0.000</c:formatCode>
                <c:ptCount val="274"/>
                <c:pt idx="0">
                  <c:v>19.0751953125</c:v>
                </c:pt>
                <c:pt idx="1">
                  <c:v>8.400390625</c:v>
                </c:pt>
                <c:pt idx="2">
                  <c:v>8.400390625</c:v>
                </c:pt>
                <c:pt idx="3">
                  <c:v>4.75</c:v>
                </c:pt>
                <c:pt idx="4">
                  <c:v>4.75</c:v>
                </c:pt>
                <c:pt idx="5">
                  <c:v>4</c:v>
                </c:pt>
                <c:pt idx="6">
                  <c:v>4</c:v>
                </c:pt>
                <c:pt idx="7">
                  <c:v>4</c:v>
                </c:pt>
                <c:pt idx="8">
                  <c:v>5.5</c:v>
                </c:pt>
                <c:pt idx="9">
                  <c:v>5.5</c:v>
                </c:pt>
                <c:pt idx="10">
                  <c:v>5</c:v>
                </c:pt>
                <c:pt idx="11">
                  <c:v>5</c:v>
                </c:pt>
                <c:pt idx="12">
                  <c:v>5</c:v>
                </c:pt>
                <c:pt idx="13">
                  <c:v>6</c:v>
                </c:pt>
                <c:pt idx="14">
                  <c:v>6</c:v>
                </c:pt>
                <c:pt idx="15">
                  <c:v>6</c:v>
                </c:pt>
                <c:pt idx="16">
                  <c:v>5.5</c:v>
                </c:pt>
                <c:pt idx="17">
                  <c:v>5.5</c:v>
                </c:pt>
                <c:pt idx="18">
                  <c:v>4.75</c:v>
                </c:pt>
                <c:pt idx="19">
                  <c:v>4.75</c:v>
                </c:pt>
                <c:pt idx="20">
                  <c:v>12.05078125</c:v>
                </c:pt>
                <c:pt idx="21">
                  <c:v>12.05078125</c:v>
                </c:pt>
                <c:pt idx="22">
                  <c:v>8.5</c:v>
                </c:pt>
                <c:pt idx="23">
                  <c:v>8.5</c:v>
                </c:pt>
                <c:pt idx="24">
                  <c:v>7.5</c:v>
                </c:pt>
                <c:pt idx="25">
                  <c:v>7.5</c:v>
                </c:pt>
                <c:pt idx="26">
                  <c:v>7</c:v>
                </c:pt>
                <c:pt idx="27">
                  <c:v>7</c:v>
                </c:pt>
                <c:pt idx="28">
                  <c:v>7</c:v>
                </c:pt>
                <c:pt idx="29">
                  <c:v>8</c:v>
                </c:pt>
                <c:pt idx="30">
                  <c:v>8</c:v>
                </c:pt>
                <c:pt idx="31">
                  <c:v>8</c:v>
                </c:pt>
                <c:pt idx="32">
                  <c:v>7.5</c:v>
                </c:pt>
                <c:pt idx="33">
                  <c:v>7.5</c:v>
                </c:pt>
                <c:pt idx="34">
                  <c:v>9.5</c:v>
                </c:pt>
                <c:pt idx="35">
                  <c:v>9.5</c:v>
                </c:pt>
                <c:pt idx="36">
                  <c:v>9</c:v>
                </c:pt>
                <c:pt idx="37">
                  <c:v>9</c:v>
                </c:pt>
                <c:pt idx="38">
                  <c:v>9</c:v>
                </c:pt>
                <c:pt idx="39">
                  <c:v>10</c:v>
                </c:pt>
                <c:pt idx="40">
                  <c:v>10</c:v>
                </c:pt>
                <c:pt idx="41">
                  <c:v>10</c:v>
                </c:pt>
                <c:pt idx="42">
                  <c:v>9.5</c:v>
                </c:pt>
                <c:pt idx="43">
                  <c:v>9.5</c:v>
                </c:pt>
                <c:pt idx="44">
                  <c:v>8.5</c:v>
                </c:pt>
                <c:pt idx="45">
                  <c:v>8.5</c:v>
                </c:pt>
                <c:pt idx="46">
                  <c:v>15.6015625</c:v>
                </c:pt>
                <c:pt idx="47">
                  <c:v>15.6015625</c:v>
                </c:pt>
                <c:pt idx="48">
                  <c:v>11.9375</c:v>
                </c:pt>
                <c:pt idx="49">
                  <c:v>11.9375</c:v>
                </c:pt>
                <c:pt idx="50">
                  <c:v>11</c:v>
                </c:pt>
                <c:pt idx="51">
                  <c:v>11</c:v>
                </c:pt>
                <c:pt idx="52">
                  <c:v>11</c:v>
                </c:pt>
                <c:pt idx="53">
                  <c:v>12.875</c:v>
                </c:pt>
                <c:pt idx="54">
                  <c:v>12.875</c:v>
                </c:pt>
                <c:pt idx="55">
                  <c:v>12</c:v>
                </c:pt>
                <c:pt idx="56">
                  <c:v>12</c:v>
                </c:pt>
                <c:pt idx="57">
                  <c:v>12</c:v>
                </c:pt>
                <c:pt idx="58">
                  <c:v>13.75</c:v>
                </c:pt>
                <c:pt idx="59">
                  <c:v>13.75</c:v>
                </c:pt>
                <c:pt idx="60">
                  <c:v>13</c:v>
                </c:pt>
                <c:pt idx="61">
                  <c:v>13</c:v>
                </c:pt>
                <c:pt idx="62">
                  <c:v>13</c:v>
                </c:pt>
                <c:pt idx="63">
                  <c:v>14.5</c:v>
                </c:pt>
                <c:pt idx="64">
                  <c:v>14.5</c:v>
                </c:pt>
                <c:pt idx="65">
                  <c:v>14</c:v>
                </c:pt>
                <c:pt idx="66">
                  <c:v>14</c:v>
                </c:pt>
                <c:pt idx="67">
                  <c:v>14</c:v>
                </c:pt>
                <c:pt idx="68">
                  <c:v>15</c:v>
                </c:pt>
                <c:pt idx="69">
                  <c:v>15</c:v>
                </c:pt>
                <c:pt idx="70">
                  <c:v>15</c:v>
                </c:pt>
                <c:pt idx="71">
                  <c:v>14.5</c:v>
                </c:pt>
                <c:pt idx="72">
                  <c:v>14.5</c:v>
                </c:pt>
                <c:pt idx="73">
                  <c:v>13.75</c:v>
                </c:pt>
                <c:pt idx="74">
                  <c:v>13.75</c:v>
                </c:pt>
                <c:pt idx="75">
                  <c:v>12.875</c:v>
                </c:pt>
                <c:pt idx="76">
                  <c:v>12.875</c:v>
                </c:pt>
                <c:pt idx="77">
                  <c:v>11.9375</c:v>
                </c:pt>
                <c:pt idx="78">
                  <c:v>11.9375</c:v>
                </c:pt>
                <c:pt idx="79">
                  <c:v>19.265625</c:v>
                </c:pt>
                <c:pt idx="80">
                  <c:v>19.265625</c:v>
                </c:pt>
                <c:pt idx="81">
                  <c:v>16.5</c:v>
                </c:pt>
                <c:pt idx="82">
                  <c:v>16.5</c:v>
                </c:pt>
                <c:pt idx="83">
                  <c:v>16</c:v>
                </c:pt>
                <c:pt idx="84">
                  <c:v>16</c:v>
                </c:pt>
                <c:pt idx="85">
                  <c:v>16</c:v>
                </c:pt>
                <c:pt idx="86">
                  <c:v>17</c:v>
                </c:pt>
                <c:pt idx="87">
                  <c:v>17</c:v>
                </c:pt>
                <c:pt idx="88">
                  <c:v>17</c:v>
                </c:pt>
                <c:pt idx="89">
                  <c:v>16.5</c:v>
                </c:pt>
                <c:pt idx="90">
                  <c:v>16.5</c:v>
                </c:pt>
                <c:pt idx="91">
                  <c:v>22.03125</c:v>
                </c:pt>
                <c:pt idx="92">
                  <c:v>22.03125</c:v>
                </c:pt>
                <c:pt idx="93">
                  <c:v>19.5625</c:v>
                </c:pt>
                <c:pt idx="94">
                  <c:v>19.5625</c:v>
                </c:pt>
                <c:pt idx="95">
                  <c:v>18</c:v>
                </c:pt>
                <c:pt idx="96">
                  <c:v>18</c:v>
                </c:pt>
                <c:pt idx="97">
                  <c:v>18</c:v>
                </c:pt>
                <c:pt idx="98">
                  <c:v>21.125</c:v>
                </c:pt>
                <c:pt idx="99">
                  <c:v>21.125</c:v>
                </c:pt>
                <c:pt idx="100">
                  <c:v>19.75</c:v>
                </c:pt>
                <c:pt idx="101">
                  <c:v>19.75</c:v>
                </c:pt>
                <c:pt idx="102">
                  <c:v>19</c:v>
                </c:pt>
                <c:pt idx="103">
                  <c:v>19</c:v>
                </c:pt>
                <c:pt idx="104">
                  <c:v>19</c:v>
                </c:pt>
                <c:pt idx="105">
                  <c:v>20.5</c:v>
                </c:pt>
                <c:pt idx="106">
                  <c:v>20.5</c:v>
                </c:pt>
                <c:pt idx="107">
                  <c:v>20</c:v>
                </c:pt>
                <c:pt idx="108">
                  <c:v>20</c:v>
                </c:pt>
                <c:pt idx="109">
                  <c:v>20</c:v>
                </c:pt>
                <c:pt idx="110">
                  <c:v>21</c:v>
                </c:pt>
                <c:pt idx="111">
                  <c:v>21</c:v>
                </c:pt>
                <c:pt idx="112">
                  <c:v>21</c:v>
                </c:pt>
                <c:pt idx="113">
                  <c:v>20.5</c:v>
                </c:pt>
                <c:pt idx="114">
                  <c:v>20.5</c:v>
                </c:pt>
                <c:pt idx="115">
                  <c:v>19.75</c:v>
                </c:pt>
                <c:pt idx="116">
                  <c:v>19.75</c:v>
                </c:pt>
                <c:pt idx="117">
                  <c:v>22.5</c:v>
                </c:pt>
                <c:pt idx="118">
                  <c:v>22.5</c:v>
                </c:pt>
                <c:pt idx="119">
                  <c:v>22</c:v>
                </c:pt>
                <c:pt idx="120">
                  <c:v>22</c:v>
                </c:pt>
                <c:pt idx="121">
                  <c:v>22</c:v>
                </c:pt>
                <c:pt idx="122">
                  <c:v>23</c:v>
                </c:pt>
                <c:pt idx="123">
                  <c:v>23</c:v>
                </c:pt>
                <c:pt idx="124">
                  <c:v>23</c:v>
                </c:pt>
                <c:pt idx="125">
                  <c:v>22.5</c:v>
                </c:pt>
                <c:pt idx="126">
                  <c:v>22.5</c:v>
                </c:pt>
                <c:pt idx="127">
                  <c:v>21.125</c:v>
                </c:pt>
                <c:pt idx="128">
                  <c:v>21.125</c:v>
                </c:pt>
                <c:pt idx="129">
                  <c:v>19.5625</c:v>
                </c:pt>
                <c:pt idx="130">
                  <c:v>19.5625</c:v>
                </c:pt>
                <c:pt idx="131">
                  <c:v>24.5</c:v>
                </c:pt>
                <c:pt idx="132">
                  <c:v>24.5</c:v>
                </c:pt>
                <c:pt idx="133">
                  <c:v>24</c:v>
                </c:pt>
                <c:pt idx="134">
                  <c:v>24</c:v>
                </c:pt>
                <c:pt idx="135">
                  <c:v>24</c:v>
                </c:pt>
                <c:pt idx="136">
                  <c:v>25</c:v>
                </c:pt>
                <c:pt idx="137">
                  <c:v>25</c:v>
                </c:pt>
                <c:pt idx="138">
                  <c:v>25</c:v>
                </c:pt>
                <c:pt idx="139">
                  <c:v>24.5</c:v>
                </c:pt>
                <c:pt idx="140">
                  <c:v>24.5</c:v>
                </c:pt>
                <c:pt idx="141">
                  <c:v>22.03125</c:v>
                </c:pt>
                <c:pt idx="142">
                  <c:v>22.03125</c:v>
                </c:pt>
                <c:pt idx="143">
                  <c:v>19.265625</c:v>
                </c:pt>
                <c:pt idx="144">
                  <c:v>19.265625</c:v>
                </c:pt>
                <c:pt idx="145">
                  <c:v>15.6015625</c:v>
                </c:pt>
                <c:pt idx="146">
                  <c:v>15.6015625</c:v>
                </c:pt>
                <c:pt idx="147">
                  <c:v>12.05078125</c:v>
                </c:pt>
                <c:pt idx="148">
                  <c:v>12.05078125</c:v>
                </c:pt>
                <c:pt idx="149">
                  <c:v>8.400390625</c:v>
                </c:pt>
                <c:pt idx="150">
                  <c:v>8.400390625</c:v>
                </c:pt>
                <c:pt idx="151">
                  <c:v>29.75</c:v>
                </c:pt>
                <c:pt idx="152">
                  <c:v>29.75</c:v>
                </c:pt>
                <c:pt idx="153">
                  <c:v>26.5</c:v>
                </c:pt>
                <c:pt idx="154">
                  <c:v>26.5</c:v>
                </c:pt>
                <c:pt idx="155">
                  <c:v>26</c:v>
                </c:pt>
                <c:pt idx="156">
                  <c:v>26</c:v>
                </c:pt>
                <c:pt idx="157">
                  <c:v>26</c:v>
                </c:pt>
                <c:pt idx="158">
                  <c:v>27</c:v>
                </c:pt>
                <c:pt idx="159">
                  <c:v>27</c:v>
                </c:pt>
                <c:pt idx="160">
                  <c:v>27</c:v>
                </c:pt>
                <c:pt idx="161">
                  <c:v>26.5</c:v>
                </c:pt>
                <c:pt idx="162">
                  <c:v>26.5</c:v>
                </c:pt>
                <c:pt idx="163">
                  <c:v>33</c:v>
                </c:pt>
                <c:pt idx="164">
                  <c:v>33</c:v>
                </c:pt>
                <c:pt idx="165">
                  <c:v>29.3125</c:v>
                </c:pt>
                <c:pt idx="166">
                  <c:v>29.3125</c:v>
                </c:pt>
                <c:pt idx="167">
                  <c:v>28</c:v>
                </c:pt>
                <c:pt idx="168">
                  <c:v>28</c:v>
                </c:pt>
                <c:pt idx="169">
                  <c:v>28</c:v>
                </c:pt>
                <c:pt idx="170">
                  <c:v>30.625</c:v>
                </c:pt>
                <c:pt idx="171">
                  <c:v>30.625</c:v>
                </c:pt>
                <c:pt idx="172">
                  <c:v>29.5</c:v>
                </c:pt>
                <c:pt idx="173">
                  <c:v>29.5</c:v>
                </c:pt>
                <c:pt idx="174">
                  <c:v>29</c:v>
                </c:pt>
                <c:pt idx="175">
                  <c:v>29</c:v>
                </c:pt>
                <c:pt idx="176">
                  <c:v>29</c:v>
                </c:pt>
                <c:pt idx="177">
                  <c:v>30</c:v>
                </c:pt>
                <c:pt idx="178">
                  <c:v>30</c:v>
                </c:pt>
                <c:pt idx="179">
                  <c:v>30</c:v>
                </c:pt>
                <c:pt idx="180">
                  <c:v>29.5</c:v>
                </c:pt>
                <c:pt idx="181">
                  <c:v>29.5</c:v>
                </c:pt>
                <c:pt idx="182">
                  <c:v>31.75</c:v>
                </c:pt>
                <c:pt idx="183">
                  <c:v>31.75</c:v>
                </c:pt>
                <c:pt idx="184">
                  <c:v>31</c:v>
                </c:pt>
                <c:pt idx="185">
                  <c:v>31</c:v>
                </c:pt>
                <c:pt idx="186">
                  <c:v>31</c:v>
                </c:pt>
                <c:pt idx="187">
                  <c:v>32.5</c:v>
                </c:pt>
                <c:pt idx="188">
                  <c:v>32.5</c:v>
                </c:pt>
                <c:pt idx="189">
                  <c:v>32</c:v>
                </c:pt>
                <c:pt idx="190">
                  <c:v>32</c:v>
                </c:pt>
                <c:pt idx="191">
                  <c:v>32</c:v>
                </c:pt>
                <c:pt idx="192">
                  <c:v>33</c:v>
                </c:pt>
                <c:pt idx="193">
                  <c:v>33</c:v>
                </c:pt>
                <c:pt idx="194">
                  <c:v>33</c:v>
                </c:pt>
                <c:pt idx="195">
                  <c:v>32.5</c:v>
                </c:pt>
                <c:pt idx="196">
                  <c:v>32.5</c:v>
                </c:pt>
                <c:pt idx="197">
                  <c:v>31.75</c:v>
                </c:pt>
                <c:pt idx="198">
                  <c:v>31.75</c:v>
                </c:pt>
                <c:pt idx="199">
                  <c:v>30.625</c:v>
                </c:pt>
                <c:pt idx="200">
                  <c:v>30.625</c:v>
                </c:pt>
                <c:pt idx="201">
                  <c:v>29.3125</c:v>
                </c:pt>
                <c:pt idx="202">
                  <c:v>29.3125</c:v>
                </c:pt>
                <c:pt idx="203">
                  <c:v>36.6875</c:v>
                </c:pt>
                <c:pt idx="204">
                  <c:v>36.6875</c:v>
                </c:pt>
                <c:pt idx="205">
                  <c:v>34.5</c:v>
                </c:pt>
                <c:pt idx="206">
                  <c:v>34.5</c:v>
                </c:pt>
                <c:pt idx="207">
                  <c:v>34</c:v>
                </c:pt>
                <c:pt idx="208">
                  <c:v>34</c:v>
                </c:pt>
                <c:pt idx="209">
                  <c:v>34</c:v>
                </c:pt>
                <c:pt idx="210">
                  <c:v>35</c:v>
                </c:pt>
                <c:pt idx="211">
                  <c:v>35</c:v>
                </c:pt>
                <c:pt idx="212">
                  <c:v>35</c:v>
                </c:pt>
                <c:pt idx="213">
                  <c:v>34.5</c:v>
                </c:pt>
                <c:pt idx="214">
                  <c:v>34.5</c:v>
                </c:pt>
                <c:pt idx="215">
                  <c:v>38.875</c:v>
                </c:pt>
                <c:pt idx="216">
                  <c:v>38.875</c:v>
                </c:pt>
                <c:pt idx="217">
                  <c:v>36.875</c:v>
                </c:pt>
                <c:pt idx="218">
                  <c:v>36.875</c:v>
                </c:pt>
                <c:pt idx="219">
                  <c:v>36</c:v>
                </c:pt>
                <c:pt idx="220">
                  <c:v>36</c:v>
                </c:pt>
                <c:pt idx="221">
                  <c:v>36</c:v>
                </c:pt>
                <c:pt idx="222">
                  <c:v>37.75</c:v>
                </c:pt>
                <c:pt idx="223">
                  <c:v>37.75</c:v>
                </c:pt>
                <c:pt idx="224">
                  <c:v>37</c:v>
                </c:pt>
                <c:pt idx="225">
                  <c:v>37</c:v>
                </c:pt>
                <c:pt idx="226">
                  <c:v>37</c:v>
                </c:pt>
                <c:pt idx="227">
                  <c:v>38.5</c:v>
                </c:pt>
                <c:pt idx="228">
                  <c:v>38.5</c:v>
                </c:pt>
                <c:pt idx="229">
                  <c:v>38</c:v>
                </c:pt>
                <c:pt idx="230">
                  <c:v>38</c:v>
                </c:pt>
                <c:pt idx="231">
                  <c:v>38</c:v>
                </c:pt>
                <c:pt idx="232">
                  <c:v>39</c:v>
                </c:pt>
                <c:pt idx="233">
                  <c:v>39</c:v>
                </c:pt>
                <c:pt idx="234">
                  <c:v>39</c:v>
                </c:pt>
                <c:pt idx="235">
                  <c:v>38.5</c:v>
                </c:pt>
                <c:pt idx="236">
                  <c:v>38.5</c:v>
                </c:pt>
                <c:pt idx="237">
                  <c:v>37.75</c:v>
                </c:pt>
                <c:pt idx="238">
                  <c:v>37.75</c:v>
                </c:pt>
                <c:pt idx="239">
                  <c:v>36.875</c:v>
                </c:pt>
                <c:pt idx="240">
                  <c:v>36.875</c:v>
                </c:pt>
                <c:pt idx="241">
                  <c:v>40.875</c:v>
                </c:pt>
                <c:pt idx="242">
                  <c:v>40.875</c:v>
                </c:pt>
                <c:pt idx="243">
                  <c:v>40</c:v>
                </c:pt>
                <c:pt idx="244">
                  <c:v>40</c:v>
                </c:pt>
                <c:pt idx="245">
                  <c:v>40</c:v>
                </c:pt>
                <c:pt idx="246">
                  <c:v>41.75</c:v>
                </c:pt>
                <c:pt idx="247">
                  <c:v>41.75</c:v>
                </c:pt>
                <c:pt idx="248">
                  <c:v>41</c:v>
                </c:pt>
                <c:pt idx="249">
                  <c:v>41</c:v>
                </c:pt>
                <c:pt idx="250">
                  <c:v>41</c:v>
                </c:pt>
                <c:pt idx="251">
                  <c:v>42.5</c:v>
                </c:pt>
                <c:pt idx="252">
                  <c:v>42.5</c:v>
                </c:pt>
                <c:pt idx="253">
                  <c:v>42</c:v>
                </c:pt>
                <c:pt idx="254">
                  <c:v>42</c:v>
                </c:pt>
                <c:pt idx="255">
                  <c:v>42</c:v>
                </c:pt>
                <c:pt idx="256">
                  <c:v>43</c:v>
                </c:pt>
                <c:pt idx="257">
                  <c:v>43</c:v>
                </c:pt>
                <c:pt idx="258">
                  <c:v>43</c:v>
                </c:pt>
                <c:pt idx="259">
                  <c:v>42.5</c:v>
                </c:pt>
                <c:pt idx="260">
                  <c:v>42.5</c:v>
                </c:pt>
                <c:pt idx="261">
                  <c:v>41.75</c:v>
                </c:pt>
                <c:pt idx="262">
                  <c:v>41.75</c:v>
                </c:pt>
                <c:pt idx="263">
                  <c:v>40.875</c:v>
                </c:pt>
                <c:pt idx="264">
                  <c:v>40.875</c:v>
                </c:pt>
                <c:pt idx="265">
                  <c:v>38.875</c:v>
                </c:pt>
                <c:pt idx="266">
                  <c:v>38.875</c:v>
                </c:pt>
                <c:pt idx="267">
                  <c:v>36.6875</c:v>
                </c:pt>
                <c:pt idx="268">
                  <c:v>36.6875</c:v>
                </c:pt>
                <c:pt idx="269">
                  <c:v>33</c:v>
                </c:pt>
                <c:pt idx="270">
                  <c:v>33</c:v>
                </c:pt>
                <c:pt idx="271">
                  <c:v>29.75</c:v>
                </c:pt>
                <c:pt idx="272">
                  <c:v>29.75</c:v>
                </c:pt>
                <c:pt idx="273">
                  <c:v>19.0751953125</c:v>
                </c:pt>
              </c:numCache>
            </c:numRef>
          </c:xVal>
          <c:yVal>
            <c:numRef>
              <c:f>XLSTAT_20220714_121239_1_HID!$B$22:$B$295</c:f>
              <c:numCache>
                <c:formatCode>0.000</c:formatCode>
                <c:ptCount val="274"/>
                <c:pt idx="0">
                  <c:v>42.033864258388874</c:v>
                </c:pt>
                <c:pt idx="1">
                  <c:v>42.033864258388874</c:v>
                </c:pt>
                <c:pt idx="2">
                  <c:v>2.7146396892982461</c:v>
                </c:pt>
                <c:pt idx="3">
                  <c:v>2.7146396892982461</c:v>
                </c:pt>
                <c:pt idx="4">
                  <c:v>0.12802283333333339</c:v>
                </c:pt>
                <c:pt idx="5">
                  <c:v>0.12802283333333339</c:v>
                </c:pt>
                <c:pt idx="6">
                  <c:v>0</c:v>
                </c:pt>
                <c:pt idx="7">
                  <c:v>0.12802283333333339</c:v>
                </c:pt>
                <c:pt idx="8">
                  <c:v>0.12802283333333339</c:v>
                </c:pt>
                <c:pt idx="9">
                  <c:v>6.0008499999999972E-2</c:v>
                </c:pt>
                <c:pt idx="10">
                  <c:v>6.0008499999999972E-2</c:v>
                </c:pt>
                <c:pt idx="11">
                  <c:v>0</c:v>
                </c:pt>
                <c:pt idx="12">
                  <c:v>6.0008499999999972E-2</c:v>
                </c:pt>
                <c:pt idx="13">
                  <c:v>6.0008499999999972E-2</c:v>
                </c:pt>
                <c:pt idx="14">
                  <c:v>0</c:v>
                </c:pt>
                <c:pt idx="15">
                  <c:v>6.0008499999999972E-2</c:v>
                </c:pt>
                <c:pt idx="16">
                  <c:v>6.0008499999999972E-2</c:v>
                </c:pt>
                <c:pt idx="17">
                  <c:v>0.12802283333333339</c:v>
                </c:pt>
                <c:pt idx="18">
                  <c:v>0.12802283333333339</c:v>
                </c:pt>
                <c:pt idx="19">
                  <c:v>2.7146396892982461</c:v>
                </c:pt>
                <c:pt idx="20">
                  <c:v>2.7146396892982461</c:v>
                </c:pt>
                <c:pt idx="21">
                  <c:v>0.72909580536842111</c:v>
                </c:pt>
                <c:pt idx="22">
                  <c:v>0.72909580536842111</c:v>
                </c:pt>
                <c:pt idx="23">
                  <c:v>0.16942524999999994</c:v>
                </c:pt>
                <c:pt idx="24">
                  <c:v>0.16942524999999994</c:v>
                </c:pt>
                <c:pt idx="25">
                  <c:v>4.2220500000000029E-2</c:v>
                </c:pt>
                <c:pt idx="26">
                  <c:v>4.2220500000000029E-2</c:v>
                </c:pt>
                <c:pt idx="27">
                  <c:v>0</c:v>
                </c:pt>
                <c:pt idx="28">
                  <c:v>4.2220500000000029E-2</c:v>
                </c:pt>
                <c:pt idx="29">
                  <c:v>4.2220500000000029E-2</c:v>
                </c:pt>
                <c:pt idx="30">
                  <c:v>0</c:v>
                </c:pt>
                <c:pt idx="31">
                  <c:v>4.2220500000000029E-2</c:v>
                </c:pt>
                <c:pt idx="32">
                  <c:v>4.2220500000000029E-2</c:v>
                </c:pt>
                <c:pt idx="33">
                  <c:v>0.16942524999999994</c:v>
                </c:pt>
                <c:pt idx="34">
                  <c:v>0.16942524999999994</c:v>
                </c:pt>
                <c:pt idx="35">
                  <c:v>7.9111999999999974E-2</c:v>
                </c:pt>
                <c:pt idx="36">
                  <c:v>7.9111999999999974E-2</c:v>
                </c:pt>
                <c:pt idx="37">
                  <c:v>0</c:v>
                </c:pt>
                <c:pt idx="38">
                  <c:v>7.9111999999999974E-2</c:v>
                </c:pt>
                <c:pt idx="39">
                  <c:v>7.9111999999999974E-2</c:v>
                </c:pt>
                <c:pt idx="40">
                  <c:v>0</c:v>
                </c:pt>
                <c:pt idx="41">
                  <c:v>7.9111999999999974E-2</c:v>
                </c:pt>
                <c:pt idx="42">
                  <c:v>7.9111999999999974E-2</c:v>
                </c:pt>
                <c:pt idx="43">
                  <c:v>0.16942524999999994</c:v>
                </c:pt>
                <c:pt idx="44">
                  <c:v>0.16942524999999994</c:v>
                </c:pt>
                <c:pt idx="45">
                  <c:v>0.72909580536842111</c:v>
                </c:pt>
                <c:pt idx="46">
                  <c:v>0.72909580536842111</c:v>
                </c:pt>
                <c:pt idx="47">
                  <c:v>0.39150817500000001</c:v>
                </c:pt>
                <c:pt idx="48">
                  <c:v>0.39150817500000001</c:v>
                </c:pt>
                <c:pt idx="49">
                  <c:v>0.10554767799999998</c:v>
                </c:pt>
                <c:pt idx="50">
                  <c:v>0.10554767799999998</c:v>
                </c:pt>
                <c:pt idx="51">
                  <c:v>0</c:v>
                </c:pt>
                <c:pt idx="52">
                  <c:v>0.10554767799999998</c:v>
                </c:pt>
                <c:pt idx="53">
                  <c:v>0.10554767799999998</c:v>
                </c:pt>
                <c:pt idx="54">
                  <c:v>5.5749249999999972E-2</c:v>
                </c:pt>
                <c:pt idx="55">
                  <c:v>5.5749249999999972E-2</c:v>
                </c:pt>
                <c:pt idx="56">
                  <c:v>0</c:v>
                </c:pt>
                <c:pt idx="57">
                  <c:v>5.5749249999999972E-2</c:v>
                </c:pt>
                <c:pt idx="58">
                  <c:v>5.5749249999999972E-2</c:v>
                </c:pt>
                <c:pt idx="59">
                  <c:v>4.0407499999999978E-2</c:v>
                </c:pt>
                <c:pt idx="60">
                  <c:v>4.0407499999999978E-2</c:v>
                </c:pt>
                <c:pt idx="61">
                  <c:v>0</c:v>
                </c:pt>
                <c:pt idx="62">
                  <c:v>4.0407499999999978E-2</c:v>
                </c:pt>
                <c:pt idx="63">
                  <c:v>4.0407499999999978E-2</c:v>
                </c:pt>
                <c:pt idx="64">
                  <c:v>1.5142500000000005E-2</c:v>
                </c:pt>
                <c:pt idx="65">
                  <c:v>1.5142500000000005E-2</c:v>
                </c:pt>
                <c:pt idx="66">
                  <c:v>0</c:v>
                </c:pt>
                <c:pt idx="67">
                  <c:v>1.5142500000000005E-2</c:v>
                </c:pt>
                <c:pt idx="68">
                  <c:v>1.5142500000000005E-2</c:v>
                </c:pt>
                <c:pt idx="69">
                  <c:v>0</c:v>
                </c:pt>
                <c:pt idx="70">
                  <c:v>1.5142500000000005E-2</c:v>
                </c:pt>
                <c:pt idx="71">
                  <c:v>1.5142500000000005E-2</c:v>
                </c:pt>
                <c:pt idx="72">
                  <c:v>4.0407499999999978E-2</c:v>
                </c:pt>
                <c:pt idx="73">
                  <c:v>4.0407499999999978E-2</c:v>
                </c:pt>
                <c:pt idx="74">
                  <c:v>5.5749249999999972E-2</c:v>
                </c:pt>
                <c:pt idx="75">
                  <c:v>5.5749249999999972E-2</c:v>
                </c:pt>
                <c:pt idx="76">
                  <c:v>0.10554767799999998</c:v>
                </c:pt>
                <c:pt idx="77">
                  <c:v>0.10554767799999998</c:v>
                </c:pt>
                <c:pt idx="78">
                  <c:v>0.39150817500000001</c:v>
                </c:pt>
                <c:pt idx="79">
                  <c:v>0.39150817500000001</c:v>
                </c:pt>
                <c:pt idx="80">
                  <c:v>0.31483149524999993</c:v>
                </c:pt>
                <c:pt idx="81">
                  <c:v>0.31483149524999993</c:v>
                </c:pt>
                <c:pt idx="82">
                  <c:v>0.11993799999999996</c:v>
                </c:pt>
                <c:pt idx="83">
                  <c:v>0.11993799999999996</c:v>
                </c:pt>
                <c:pt idx="84">
                  <c:v>0</c:v>
                </c:pt>
                <c:pt idx="85">
                  <c:v>0.11993799999999996</c:v>
                </c:pt>
                <c:pt idx="86">
                  <c:v>0.11993799999999996</c:v>
                </c:pt>
                <c:pt idx="87">
                  <c:v>0</c:v>
                </c:pt>
                <c:pt idx="88">
                  <c:v>0.11993799999999996</c:v>
                </c:pt>
                <c:pt idx="89">
                  <c:v>0.11993799999999996</c:v>
                </c:pt>
                <c:pt idx="90">
                  <c:v>0.31483149524999993</c:v>
                </c:pt>
                <c:pt idx="91">
                  <c:v>0.31483149524999993</c:v>
                </c:pt>
                <c:pt idx="92">
                  <c:v>0.15564766208333328</c:v>
                </c:pt>
                <c:pt idx="93">
                  <c:v>0.15564766208333328</c:v>
                </c:pt>
                <c:pt idx="94">
                  <c:v>7.5956566666666656E-2</c:v>
                </c:pt>
                <c:pt idx="95">
                  <c:v>7.5956566666666656E-2</c:v>
                </c:pt>
                <c:pt idx="96">
                  <c:v>0</c:v>
                </c:pt>
                <c:pt idx="97">
                  <c:v>7.5956566666666656E-2</c:v>
                </c:pt>
                <c:pt idx="98">
                  <c:v>7.5956566666666656E-2</c:v>
                </c:pt>
                <c:pt idx="99">
                  <c:v>6.6159766666666772E-2</c:v>
                </c:pt>
                <c:pt idx="100">
                  <c:v>6.6159766666666772E-2</c:v>
                </c:pt>
                <c:pt idx="101">
                  <c:v>3.1326833333333401E-2</c:v>
                </c:pt>
                <c:pt idx="102">
                  <c:v>3.1326833333333401E-2</c:v>
                </c:pt>
                <c:pt idx="103">
                  <c:v>0</c:v>
                </c:pt>
                <c:pt idx="104">
                  <c:v>3.1326833333333401E-2</c:v>
                </c:pt>
                <c:pt idx="105">
                  <c:v>3.1326833333333401E-2</c:v>
                </c:pt>
                <c:pt idx="106">
                  <c:v>1.0884500000000012E-2</c:v>
                </c:pt>
                <c:pt idx="107">
                  <c:v>1.0884500000000012E-2</c:v>
                </c:pt>
                <c:pt idx="108">
                  <c:v>0</c:v>
                </c:pt>
                <c:pt idx="109">
                  <c:v>1.0884500000000012E-2</c:v>
                </c:pt>
                <c:pt idx="110">
                  <c:v>1.0884500000000012E-2</c:v>
                </c:pt>
                <c:pt idx="111">
                  <c:v>0</c:v>
                </c:pt>
                <c:pt idx="112">
                  <c:v>1.0884500000000012E-2</c:v>
                </c:pt>
                <c:pt idx="113">
                  <c:v>1.0884500000000012E-2</c:v>
                </c:pt>
                <c:pt idx="114">
                  <c:v>3.1326833333333401E-2</c:v>
                </c:pt>
                <c:pt idx="115">
                  <c:v>3.1326833333333401E-2</c:v>
                </c:pt>
                <c:pt idx="116">
                  <c:v>6.6159766666666772E-2</c:v>
                </c:pt>
                <c:pt idx="117">
                  <c:v>6.6159766666666772E-2</c:v>
                </c:pt>
                <c:pt idx="118">
                  <c:v>4.3942500000000009E-2</c:v>
                </c:pt>
                <c:pt idx="119">
                  <c:v>4.3942500000000009E-2</c:v>
                </c:pt>
                <c:pt idx="120">
                  <c:v>0</c:v>
                </c:pt>
                <c:pt idx="121">
                  <c:v>4.3942500000000009E-2</c:v>
                </c:pt>
                <c:pt idx="122">
                  <c:v>4.3942500000000009E-2</c:v>
                </c:pt>
                <c:pt idx="123">
                  <c:v>0</c:v>
                </c:pt>
                <c:pt idx="124">
                  <c:v>4.3942500000000009E-2</c:v>
                </c:pt>
                <c:pt idx="125">
                  <c:v>4.3942500000000009E-2</c:v>
                </c:pt>
                <c:pt idx="126">
                  <c:v>6.6159766666666772E-2</c:v>
                </c:pt>
                <c:pt idx="127">
                  <c:v>6.6159766666666772E-2</c:v>
                </c:pt>
                <c:pt idx="128">
                  <c:v>7.5956566666666656E-2</c:v>
                </c:pt>
                <c:pt idx="129">
                  <c:v>7.5956566666666656E-2</c:v>
                </c:pt>
                <c:pt idx="130">
                  <c:v>0.15564766208333328</c:v>
                </c:pt>
                <c:pt idx="131">
                  <c:v>0.15564766208333328</c:v>
                </c:pt>
                <c:pt idx="132">
                  <c:v>9.4479605000000078E-2</c:v>
                </c:pt>
                <c:pt idx="133">
                  <c:v>9.4479605000000078E-2</c:v>
                </c:pt>
                <c:pt idx="134">
                  <c:v>0</c:v>
                </c:pt>
                <c:pt idx="135">
                  <c:v>9.4479605000000078E-2</c:v>
                </c:pt>
                <c:pt idx="136">
                  <c:v>9.4479605000000078E-2</c:v>
                </c:pt>
                <c:pt idx="137">
                  <c:v>0</c:v>
                </c:pt>
                <c:pt idx="138">
                  <c:v>9.4479605000000078E-2</c:v>
                </c:pt>
                <c:pt idx="139">
                  <c:v>9.4479605000000078E-2</c:v>
                </c:pt>
                <c:pt idx="140">
                  <c:v>0.15564766208333328</c:v>
                </c:pt>
                <c:pt idx="141">
                  <c:v>0.15564766208333328</c:v>
                </c:pt>
                <c:pt idx="142">
                  <c:v>0.31483149524999993</c:v>
                </c:pt>
                <c:pt idx="143">
                  <c:v>0.31483149524999993</c:v>
                </c:pt>
                <c:pt idx="144">
                  <c:v>0.39150817500000001</c:v>
                </c:pt>
                <c:pt idx="145">
                  <c:v>0.39150817500000001</c:v>
                </c:pt>
                <c:pt idx="146">
                  <c:v>0.72909580536842111</c:v>
                </c:pt>
                <c:pt idx="147">
                  <c:v>0.72909580536842111</c:v>
                </c:pt>
                <c:pt idx="148">
                  <c:v>2.7146396892982461</c:v>
                </c:pt>
                <c:pt idx="149">
                  <c:v>2.7146396892982461</c:v>
                </c:pt>
                <c:pt idx="150">
                  <c:v>42.033864258388874</c:v>
                </c:pt>
                <c:pt idx="151">
                  <c:v>42.033864258388874</c:v>
                </c:pt>
                <c:pt idx="152">
                  <c:v>29.844516923611106</c:v>
                </c:pt>
                <c:pt idx="153">
                  <c:v>29.844516923611106</c:v>
                </c:pt>
                <c:pt idx="154">
                  <c:v>0.13784400000000005</c:v>
                </c:pt>
                <c:pt idx="155">
                  <c:v>0.13784400000000005</c:v>
                </c:pt>
                <c:pt idx="156">
                  <c:v>0</c:v>
                </c:pt>
                <c:pt idx="157">
                  <c:v>0.13784400000000005</c:v>
                </c:pt>
                <c:pt idx="158">
                  <c:v>0.13784400000000005</c:v>
                </c:pt>
                <c:pt idx="159">
                  <c:v>0</c:v>
                </c:pt>
                <c:pt idx="160">
                  <c:v>0.13784400000000005</c:v>
                </c:pt>
                <c:pt idx="161">
                  <c:v>0.13784400000000005</c:v>
                </c:pt>
                <c:pt idx="162">
                  <c:v>29.844516923611106</c:v>
                </c:pt>
                <c:pt idx="163">
                  <c:v>29.844516923611106</c:v>
                </c:pt>
                <c:pt idx="164">
                  <c:v>9.678820787500003</c:v>
                </c:pt>
                <c:pt idx="165">
                  <c:v>9.678820787500003</c:v>
                </c:pt>
                <c:pt idx="166">
                  <c:v>0.80587030000000048</c:v>
                </c:pt>
                <c:pt idx="167">
                  <c:v>0.80587030000000048</c:v>
                </c:pt>
                <c:pt idx="168">
                  <c:v>0</c:v>
                </c:pt>
                <c:pt idx="169">
                  <c:v>0.80587030000000048</c:v>
                </c:pt>
                <c:pt idx="170">
                  <c:v>0.80587030000000048</c:v>
                </c:pt>
                <c:pt idx="171">
                  <c:v>0.38160919999999998</c:v>
                </c:pt>
                <c:pt idx="172">
                  <c:v>0.38160919999999998</c:v>
                </c:pt>
                <c:pt idx="173">
                  <c:v>0</c:v>
                </c:pt>
                <c:pt idx="174">
                  <c:v>0</c:v>
                </c:pt>
                <c:pt idx="175">
                  <c:v>0</c:v>
                </c:pt>
                <c:pt idx="176">
                  <c:v>0</c:v>
                </c:pt>
                <c:pt idx="177">
                  <c:v>0</c:v>
                </c:pt>
                <c:pt idx="178">
                  <c:v>0</c:v>
                </c:pt>
                <c:pt idx="179">
                  <c:v>0</c:v>
                </c:pt>
                <c:pt idx="180">
                  <c:v>0</c:v>
                </c:pt>
                <c:pt idx="181">
                  <c:v>0.38160919999999998</c:v>
                </c:pt>
                <c:pt idx="182">
                  <c:v>0.38160919999999998</c:v>
                </c:pt>
                <c:pt idx="183">
                  <c:v>0.20920800000000012</c:v>
                </c:pt>
                <c:pt idx="184">
                  <c:v>0.20920800000000012</c:v>
                </c:pt>
                <c:pt idx="185">
                  <c:v>0</c:v>
                </c:pt>
                <c:pt idx="186">
                  <c:v>0.20920800000000012</c:v>
                </c:pt>
                <c:pt idx="187">
                  <c:v>0.20920800000000012</c:v>
                </c:pt>
                <c:pt idx="188">
                  <c:v>7.836800000000009E-2</c:v>
                </c:pt>
                <c:pt idx="189">
                  <c:v>7.836800000000009E-2</c:v>
                </c:pt>
                <c:pt idx="190">
                  <c:v>0</c:v>
                </c:pt>
                <c:pt idx="191">
                  <c:v>7.836800000000009E-2</c:v>
                </c:pt>
                <c:pt idx="192">
                  <c:v>7.836800000000009E-2</c:v>
                </c:pt>
                <c:pt idx="193">
                  <c:v>0</c:v>
                </c:pt>
                <c:pt idx="194">
                  <c:v>7.836800000000009E-2</c:v>
                </c:pt>
                <c:pt idx="195">
                  <c:v>7.836800000000009E-2</c:v>
                </c:pt>
                <c:pt idx="196">
                  <c:v>0.20920800000000012</c:v>
                </c:pt>
                <c:pt idx="197">
                  <c:v>0.20920800000000012</c:v>
                </c:pt>
                <c:pt idx="198">
                  <c:v>0.38160919999999998</c:v>
                </c:pt>
                <c:pt idx="199">
                  <c:v>0.38160919999999998</c:v>
                </c:pt>
                <c:pt idx="200">
                  <c:v>0.80587030000000048</c:v>
                </c:pt>
                <c:pt idx="201">
                  <c:v>0.80587030000000048</c:v>
                </c:pt>
                <c:pt idx="202">
                  <c:v>9.678820787500003</c:v>
                </c:pt>
                <c:pt idx="203">
                  <c:v>9.678820787500003</c:v>
                </c:pt>
                <c:pt idx="204">
                  <c:v>8.2063695249999995</c:v>
                </c:pt>
                <c:pt idx="205">
                  <c:v>8.2063695249999995</c:v>
                </c:pt>
                <c:pt idx="206">
                  <c:v>5.54025E-2</c:v>
                </c:pt>
                <c:pt idx="207">
                  <c:v>5.54025E-2</c:v>
                </c:pt>
                <c:pt idx="208">
                  <c:v>0</c:v>
                </c:pt>
                <c:pt idx="209">
                  <c:v>5.54025E-2</c:v>
                </c:pt>
                <c:pt idx="210">
                  <c:v>5.54025E-2</c:v>
                </c:pt>
                <c:pt idx="211">
                  <c:v>0</c:v>
                </c:pt>
                <c:pt idx="212">
                  <c:v>5.54025E-2</c:v>
                </c:pt>
                <c:pt idx="213">
                  <c:v>5.54025E-2</c:v>
                </c:pt>
                <c:pt idx="214">
                  <c:v>8.2063695249999995</c:v>
                </c:pt>
                <c:pt idx="215">
                  <c:v>8.2063695249999995</c:v>
                </c:pt>
                <c:pt idx="216">
                  <c:v>0.1098011250000001</c:v>
                </c:pt>
                <c:pt idx="217">
                  <c:v>0.1098011250000001</c:v>
                </c:pt>
                <c:pt idx="218">
                  <c:v>2.5232166666666674E-2</c:v>
                </c:pt>
                <c:pt idx="219">
                  <c:v>2.5232166666666674E-2</c:v>
                </c:pt>
                <c:pt idx="220">
                  <c:v>0</c:v>
                </c:pt>
                <c:pt idx="221">
                  <c:v>2.5232166666666674E-2</c:v>
                </c:pt>
                <c:pt idx="222">
                  <c:v>2.5232166666666674E-2</c:v>
                </c:pt>
                <c:pt idx="223">
                  <c:v>1.5812833333333248E-2</c:v>
                </c:pt>
                <c:pt idx="224">
                  <c:v>1.5812833333333248E-2</c:v>
                </c:pt>
                <c:pt idx="225">
                  <c:v>0</c:v>
                </c:pt>
                <c:pt idx="226">
                  <c:v>1.5812833333333248E-2</c:v>
                </c:pt>
                <c:pt idx="227">
                  <c:v>1.5812833333333248E-2</c:v>
                </c:pt>
                <c:pt idx="228">
                  <c:v>4.1145000000000339E-3</c:v>
                </c:pt>
                <c:pt idx="229">
                  <c:v>4.1145000000000339E-3</c:v>
                </c:pt>
                <c:pt idx="230">
                  <c:v>0</c:v>
                </c:pt>
                <c:pt idx="231">
                  <c:v>4.1145000000000339E-3</c:v>
                </c:pt>
                <c:pt idx="232">
                  <c:v>4.1145000000000339E-3</c:v>
                </c:pt>
                <c:pt idx="233">
                  <c:v>0</c:v>
                </c:pt>
                <c:pt idx="234">
                  <c:v>4.1145000000000339E-3</c:v>
                </c:pt>
                <c:pt idx="235">
                  <c:v>4.1145000000000339E-3</c:v>
                </c:pt>
                <c:pt idx="236">
                  <c:v>1.5812833333333248E-2</c:v>
                </c:pt>
                <c:pt idx="237">
                  <c:v>1.5812833333333248E-2</c:v>
                </c:pt>
                <c:pt idx="238">
                  <c:v>2.5232166666666674E-2</c:v>
                </c:pt>
                <c:pt idx="239">
                  <c:v>2.5232166666666674E-2</c:v>
                </c:pt>
                <c:pt idx="240">
                  <c:v>0.1098011250000001</c:v>
                </c:pt>
                <c:pt idx="241">
                  <c:v>0.1098011250000001</c:v>
                </c:pt>
                <c:pt idx="242">
                  <c:v>4.4248749999999858E-2</c:v>
                </c:pt>
                <c:pt idx="243">
                  <c:v>4.4248749999999858E-2</c:v>
                </c:pt>
                <c:pt idx="244">
                  <c:v>0</c:v>
                </c:pt>
                <c:pt idx="245">
                  <c:v>4.4248749999999858E-2</c:v>
                </c:pt>
                <c:pt idx="246">
                  <c:v>4.4248749999999858E-2</c:v>
                </c:pt>
                <c:pt idx="247">
                  <c:v>1.6505000000000029E-3</c:v>
                </c:pt>
                <c:pt idx="248">
                  <c:v>1.6505000000000029E-3</c:v>
                </c:pt>
                <c:pt idx="249">
                  <c:v>0</c:v>
                </c:pt>
                <c:pt idx="250">
                  <c:v>1.6505000000000029E-3</c:v>
                </c:pt>
                <c:pt idx="251">
                  <c:v>1.6505000000000029E-3</c:v>
                </c:pt>
                <c:pt idx="252">
                  <c:v>1.9149999999999883E-4</c:v>
                </c:pt>
                <c:pt idx="253">
                  <c:v>1.9149999999999883E-4</c:v>
                </c:pt>
                <c:pt idx="254">
                  <c:v>0</c:v>
                </c:pt>
                <c:pt idx="255">
                  <c:v>1.9149999999999883E-4</c:v>
                </c:pt>
                <c:pt idx="256">
                  <c:v>1.9149999999999883E-4</c:v>
                </c:pt>
                <c:pt idx="257">
                  <c:v>0</c:v>
                </c:pt>
                <c:pt idx="258">
                  <c:v>1.9149999999999883E-4</c:v>
                </c:pt>
                <c:pt idx="259">
                  <c:v>1.9149999999999883E-4</c:v>
                </c:pt>
                <c:pt idx="260">
                  <c:v>1.6505000000000029E-3</c:v>
                </c:pt>
                <c:pt idx="261">
                  <c:v>1.6505000000000029E-3</c:v>
                </c:pt>
                <c:pt idx="262">
                  <c:v>4.4248749999999858E-2</c:v>
                </c:pt>
                <c:pt idx="263">
                  <c:v>4.4248749999999858E-2</c:v>
                </c:pt>
                <c:pt idx="264">
                  <c:v>0.1098011250000001</c:v>
                </c:pt>
                <c:pt idx="265">
                  <c:v>0.1098011250000001</c:v>
                </c:pt>
                <c:pt idx="266">
                  <c:v>8.2063695249999995</c:v>
                </c:pt>
                <c:pt idx="267">
                  <c:v>8.2063695249999995</c:v>
                </c:pt>
                <c:pt idx="268">
                  <c:v>9.678820787500003</c:v>
                </c:pt>
                <c:pt idx="269">
                  <c:v>9.678820787500003</c:v>
                </c:pt>
                <c:pt idx="270">
                  <c:v>29.844516923611106</c:v>
                </c:pt>
                <c:pt idx="271">
                  <c:v>29.844516923611106</c:v>
                </c:pt>
                <c:pt idx="272">
                  <c:v>42.033864258388874</c:v>
                </c:pt>
                <c:pt idx="273">
                  <c:v>42.033864258388874</c:v>
                </c:pt>
              </c:numCache>
            </c:numRef>
          </c:yVal>
          <c:smooth val="0"/>
          <c:extLst>
            <c:ext xmlns:c16="http://schemas.microsoft.com/office/drawing/2014/chart" uri="{C3380CC4-5D6E-409C-BE32-E72D297353CC}">
              <c16:uniqueId val="{00000002-AF13-42DC-9CBE-0DBF44E9F3FD}"/>
            </c:ext>
          </c:extLst>
        </c:ser>
        <c:ser>
          <c:idx val="3"/>
          <c:order val="3"/>
          <c:tx>
            <c:v>C3</c:v>
          </c:tx>
          <c:spPr>
            <a:ln w="6350">
              <a:solidFill>
                <a:srgbClr val="14BE76"/>
              </a:solidFill>
              <a:prstDash val="solid"/>
            </a:ln>
            <a:effectLst/>
          </c:spPr>
          <c:marker>
            <c:symbol val="none"/>
          </c:marker>
          <c:xVal>
            <c:numRef>
              <c:f>XLSTAT_20220714_121239_1_HID!$A$300:$A$503</c:f>
              <c:numCache>
                <c:formatCode>0.000</c:formatCode>
                <c:ptCount val="204"/>
                <c:pt idx="0">
                  <c:v>59.5390625</c:v>
                </c:pt>
                <c:pt idx="1">
                  <c:v>52.484375</c:v>
                </c:pt>
                <c:pt idx="2">
                  <c:v>52.484375</c:v>
                </c:pt>
                <c:pt idx="3">
                  <c:v>47.65625</c:v>
                </c:pt>
                <c:pt idx="4">
                  <c:v>47.65625</c:v>
                </c:pt>
                <c:pt idx="5">
                  <c:v>45.5</c:v>
                </c:pt>
                <c:pt idx="6">
                  <c:v>45.5</c:v>
                </c:pt>
                <c:pt idx="7">
                  <c:v>44.5</c:v>
                </c:pt>
                <c:pt idx="8">
                  <c:v>44.5</c:v>
                </c:pt>
                <c:pt idx="9">
                  <c:v>44</c:v>
                </c:pt>
                <c:pt idx="10">
                  <c:v>44</c:v>
                </c:pt>
                <c:pt idx="11">
                  <c:v>44</c:v>
                </c:pt>
                <c:pt idx="12">
                  <c:v>45</c:v>
                </c:pt>
                <c:pt idx="13">
                  <c:v>45</c:v>
                </c:pt>
                <c:pt idx="14">
                  <c:v>45</c:v>
                </c:pt>
                <c:pt idx="15">
                  <c:v>44.5</c:v>
                </c:pt>
                <c:pt idx="16">
                  <c:v>44.5</c:v>
                </c:pt>
                <c:pt idx="17">
                  <c:v>46.5</c:v>
                </c:pt>
                <c:pt idx="18">
                  <c:v>46.5</c:v>
                </c:pt>
                <c:pt idx="19">
                  <c:v>46</c:v>
                </c:pt>
                <c:pt idx="20">
                  <c:v>46</c:v>
                </c:pt>
                <c:pt idx="21">
                  <c:v>46</c:v>
                </c:pt>
                <c:pt idx="22">
                  <c:v>47</c:v>
                </c:pt>
                <c:pt idx="23">
                  <c:v>47</c:v>
                </c:pt>
                <c:pt idx="24">
                  <c:v>47</c:v>
                </c:pt>
                <c:pt idx="25">
                  <c:v>46.5</c:v>
                </c:pt>
                <c:pt idx="26">
                  <c:v>46.5</c:v>
                </c:pt>
                <c:pt idx="27">
                  <c:v>45.5</c:v>
                </c:pt>
                <c:pt idx="28">
                  <c:v>45.5</c:v>
                </c:pt>
                <c:pt idx="29">
                  <c:v>49.8125</c:v>
                </c:pt>
                <c:pt idx="30">
                  <c:v>49.8125</c:v>
                </c:pt>
                <c:pt idx="31">
                  <c:v>48.5</c:v>
                </c:pt>
                <c:pt idx="32">
                  <c:v>48.5</c:v>
                </c:pt>
                <c:pt idx="33">
                  <c:v>48</c:v>
                </c:pt>
                <c:pt idx="34">
                  <c:v>48</c:v>
                </c:pt>
                <c:pt idx="35">
                  <c:v>48</c:v>
                </c:pt>
                <c:pt idx="36">
                  <c:v>49</c:v>
                </c:pt>
                <c:pt idx="37">
                  <c:v>49</c:v>
                </c:pt>
                <c:pt idx="38">
                  <c:v>49</c:v>
                </c:pt>
                <c:pt idx="39">
                  <c:v>48.5</c:v>
                </c:pt>
                <c:pt idx="40">
                  <c:v>48.5</c:v>
                </c:pt>
                <c:pt idx="41">
                  <c:v>51.125</c:v>
                </c:pt>
                <c:pt idx="42">
                  <c:v>51.125</c:v>
                </c:pt>
                <c:pt idx="43">
                  <c:v>50</c:v>
                </c:pt>
                <c:pt idx="44">
                  <c:v>50</c:v>
                </c:pt>
                <c:pt idx="45">
                  <c:v>50</c:v>
                </c:pt>
                <c:pt idx="46">
                  <c:v>52.25</c:v>
                </c:pt>
                <c:pt idx="47">
                  <c:v>52.25</c:v>
                </c:pt>
                <c:pt idx="48">
                  <c:v>51</c:v>
                </c:pt>
                <c:pt idx="49">
                  <c:v>51</c:v>
                </c:pt>
                <c:pt idx="50">
                  <c:v>51</c:v>
                </c:pt>
                <c:pt idx="51">
                  <c:v>53.5</c:v>
                </c:pt>
                <c:pt idx="52">
                  <c:v>53.5</c:v>
                </c:pt>
                <c:pt idx="53">
                  <c:v>52.5</c:v>
                </c:pt>
                <c:pt idx="54">
                  <c:v>52.5</c:v>
                </c:pt>
                <c:pt idx="55">
                  <c:v>52</c:v>
                </c:pt>
                <c:pt idx="56">
                  <c:v>52</c:v>
                </c:pt>
                <c:pt idx="57">
                  <c:v>52</c:v>
                </c:pt>
                <c:pt idx="58">
                  <c:v>53</c:v>
                </c:pt>
                <c:pt idx="59">
                  <c:v>53</c:v>
                </c:pt>
                <c:pt idx="60">
                  <c:v>53</c:v>
                </c:pt>
                <c:pt idx="61">
                  <c:v>52.5</c:v>
                </c:pt>
                <c:pt idx="62">
                  <c:v>52.5</c:v>
                </c:pt>
                <c:pt idx="63">
                  <c:v>54.5</c:v>
                </c:pt>
                <c:pt idx="64">
                  <c:v>54.5</c:v>
                </c:pt>
                <c:pt idx="65">
                  <c:v>54</c:v>
                </c:pt>
                <c:pt idx="66">
                  <c:v>54</c:v>
                </c:pt>
                <c:pt idx="67">
                  <c:v>54</c:v>
                </c:pt>
                <c:pt idx="68">
                  <c:v>55</c:v>
                </c:pt>
                <c:pt idx="69">
                  <c:v>55</c:v>
                </c:pt>
                <c:pt idx="70">
                  <c:v>55</c:v>
                </c:pt>
                <c:pt idx="71">
                  <c:v>54.5</c:v>
                </c:pt>
                <c:pt idx="72">
                  <c:v>54.5</c:v>
                </c:pt>
                <c:pt idx="73">
                  <c:v>53.5</c:v>
                </c:pt>
                <c:pt idx="74">
                  <c:v>53.5</c:v>
                </c:pt>
                <c:pt idx="75">
                  <c:v>52.25</c:v>
                </c:pt>
                <c:pt idx="76">
                  <c:v>52.25</c:v>
                </c:pt>
                <c:pt idx="77">
                  <c:v>51.125</c:v>
                </c:pt>
                <c:pt idx="78">
                  <c:v>51.125</c:v>
                </c:pt>
                <c:pt idx="79">
                  <c:v>49.8125</c:v>
                </c:pt>
                <c:pt idx="80">
                  <c:v>49.8125</c:v>
                </c:pt>
                <c:pt idx="81">
                  <c:v>47.65625</c:v>
                </c:pt>
                <c:pt idx="82">
                  <c:v>47.65625</c:v>
                </c:pt>
                <c:pt idx="83">
                  <c:v>57.3125</c:v>
                </c:pt>
                <c:pt idx="84">
                  <c:v>57.3125</c:v>
                </c:pt>
                <c:pt idx="85">
                  <c:v>56</c:v>
                </c:pt>
                <c:pt idx="86">
                  <c:v>56</c:v>
                </c:pt>
                <c:pt idx="87">
                  <c:v>56</c:v>
                </c:pt>
                <c:pt idx="88">
                  <c:v>58.625</c:v>
                </c:pt>
                <c:pt idx="89">
                  <c:v>58.625</c:v>
                </c:pt>
                <c:pt idx="90">
                  <c:v>57.5</c:v>
                </c:pt>
                <c:pt idx="91">
                  <c:v>57.5</c:v>
                </c:pt>
                <c:pt idx="92">
                  <c:v>57</c:v>
                </c:pt>
                <c:pt idx="93">
                  <c:v>57</c:v>
                </c:pt>
                <c:pt idx="94">
                  <c:v>57</c:v>
                </c:pt>
                <c:pt idx="95">
                  <c:v>58</c:v>
                </c:pt>
                <c:pt idx="96">
                  <c:v>58</c:v>
                </c:pt>
                <c:pt idx="97">
                  <c:v>58</c:v>
                </c:pt>
                <c:pt idx="98">
                  <c:v>57.5</c:v>
                </c:pt>
                <c:pt idx="99">
                  <c:v>57.5</c:v>
                </c:pt>
                <c:pt idx="100">
                  <c:v>59.75</c:v>
                </c:pt>
                <c:pt idx="101">
                  <c:v>59.75</c:v>
                </c:pt>
                <c:pt idx="102">
                  <c:v>59</c:v>
                </c:pt>
                <c:pt idx="103">
                  <c:v>59</c:v>
                </c:pt>
                <c:pt idx="104">
                  <c:v>59</c:v>
                </c:pt>
                <c:pt idx="105">
                  <c:v>60.5</c:v>
                </c:pt>
                <c:pt idx="106">
                  <c:v>60.5</c:v>
                </c:pt>
                <c:pt idx="107">
                  <c:v>60</c:v>
                </c:pt>
                <c:pt idx="108">
                  <c:v>60</c:v>
                </c:pt>
                <c:pt idx="109">
                  <c:v>60</c:v>
                </c:pt>
                <c:pt idx="110">
                  <c:v>61</c:v>
                </c:pt>
                <c:pt idx="111">
                  <c:v>61</c:v>
                </c:pt>
                <c:pt idx="112">
                  <c:v>61</c:v>
                </c:pt>
                <c:pt idx="113">
                  <c:v>60.5</c:v>
                </c:pt>
                <c:pt idx="114">
                  <c:v>60.5</c:v>
                </c:pt>
                <c:pt idx="115">
                  <c:v>59.75</c:v>
                </c:pt>
                <c:pt idx="116">
                  <c:v>59.75</c:v>
                </c:pt>
                <c:pt idx="117">
                  <c:v>58.625</c:v>
                </c:pt>
                <c:pt idx="118">
                  <c:v>58.625</c:v>
                </c:pt>
                <c:pt idx="119">
                  <c:v>57.3125</c:v>
                </c:pt>
                <c:pt idx="120">
                  <c:v>57.3125</c:v>
                </c:pt>
                <c:pt idx="121">
                  <c:v>52.484375</c:v>
                </c:pt>
                <c:pt idx="122">
                  <c:v>52.484375</c:v>
                </c:pt>
                <c:pt idx="123">
                  <c:v>66.59375</c:v>
                </c:pt>
                <c:pt idx="124">
                  <c:v>66.59375</c:v>
                </c:pt>
                <c:pt idx="125">
                  <c:v>63.5</c:v>
                </c:pt>
                <c:pt idx="126">
                  <c:v>63.5</c:v>
                </c:pt>
                <c:pt idx="127">
                  <c:v>62.5</c:v>
                </c:pt>
                <c:pt idx="128">
                  <c:v>62.5</c:v>
                </c:pt>
                <c:pt idx="129">
                  <c:v>62</c:v>
                </c:pt>
                <c:pt idx="130">
                  <c:v>62</c:v>
                </c:pt>
                <c:pt idx="131">
                  <c:v>62</c:v>
                </c:pt>
                <c:pt idx="132">
                  <c:v>63</c:v>
                </c:pt>
                <c:pt idx="133">
                  <c:v>63</c:v>
                </c:pt>
                <c:pt idx="134">
                  <c:v>63</c:v>
                </c:pt>
                <c:pt idx="135">
                  <c:v>62.5</c:v>
                </c:pt>
                <c:pt idx="136">
                  <c:v>62.5</c:v>
                </c:pt>
                <c:pt idx="137">
                  <c:v>64.5</c:v>
                </c:pt>
                <c:pt idx="138">
                  <c:v>64.5</c:v>
                </c:pt>
                <c:pt idx="139">
                  <c:v>64</c:v>
                </c:pt>
                <c:pt idx="140">
                  <c:v>64</c:v>
                </c:pt>
                <c:pt idx="141">
                  <c:v>64</c:v>
                </c:pt>
                <c:pt idx="142">
                  <c:v>65</c:v>
                </c:pt>
                <c:pt idx="143">
                  <c:v>65</c:v>
                </c:pt>
                <c:pt idx="144">
                  <c:v>65</c:v>
                </c:pt>
                <c:pt idx="145">
                  <c:v>64.5</c:v>
                </c:pt>
                <c:pt idx="146">
                  <c:v>64.5</c:v>
                </c:pt>
                <c:pt idx="147">
                  <c:v>63.5</c:v>
                </c:pt>
                <c:pt idx="148">
                  <c:v>63.5</c:v>
                </c:pt>
                <c:pt idx="149">
                  <c:v>69.6875</c:v>
                </c:pt>
                <c:pt idx="150">
                  <c:v>69.6875</c:v>
                </c:pt>
                <c:pt idx="151">
                  <c:v>67.625</c:v>
                </c:pt>
                <c:pt idx="152">
                  <c:v>67.625</c:v>
                </c:pt>
                <c:pt idx="153">
                  <c:v>66.5</c:v>
                </c:pt>
                <c:pt idx="154">
                  <c:v>66.5</c:v>
                </c:pt>
                <c:pt idx="155">
                  <c:v>66</c:v>
                </c:pt>
                <c:pt idx="156">
                  <c:v>66</c:v>
                </c:pt>
                <c:pt idx="157">
                  <c:v>66</c:v>
                </c:pt>
                <c:pt idx="158">
                  <c:v>67</c:v>
                </c:pt>
                <c:pt idx="159">
                  <c:v>67</c:v>
                </c:pt>
                <c:pt idx="160">
                  <c:v>67</c:v>
                </c:pt>
                <c:pt idx="161">
                  <c:v>66.5</c:v>
                </c:pt>
                <c:pt idx="162">
                  <c:v>66.5</c:v>
                </c:pt>
                <c:pt idx="163">
                  <c:v>68.75</c:v>
                </c:pt>
                <c:pt idx="164">
                  <c:v>68.75</c:v>
                </c:pt>
                <c:pt idx="165">
                  <c:v>68</c:v>
                </c:pt>
                <c:pt idx="166">
                  <c:v>68</c:v>
                </c:pt>
                <c:pt idx="167">
                  <c:v>68</c:v>
                </c:pt>
                <c:pt idx="168">
                  <c:v>69.5</c:v>
                </c:pt>
                <c:pt idx="169">
                  <c:v>69.5</c:v>
                </c:pt>
                <c:pt idx="170">
                  <c:v>69</c:v>
                </c:pt>
                <c:pt idx="171">
                  <c:v>69</c:v>
                </c:pt>
                <c:pt idx="172">
                  <c:v>69</c:v>
                </c:pt>
                <c:pt idx="173">
                  <c:v>70</c:v>
                </c:pt>
                <c:pt idx="174">
                  <c:v>70</c:v>
                </c:pt>
                <c:pt idx="175">
                  <c:v>70</c:v>
                </c:pt>
                <c:pt idx="176">
                  <c:v>69.5</c:v>
                </c:pt>
                <c:pt idx="177">
                  <c:v>69.5</c:v>
                </c:pt>
                <c:pt idx="178">
                  <c:v>68.75</c:v>
                </c:pt>
                <c:pt idx="179">
                  <c:v>68.75</c:v>
                </c:pt>
                <c:pt idx="180">
                  <c:v>67.625</c:v>
                </c:pt>
                <c:pt idx="181">
                  <c:v>67.625</c:v>
                </c:pt>
                <c:pt idx="182">
                  <c:v>71.75</c:v>
                </c:pt>
                <c:pt idx="183">
                  <c:v>71.75</c:v>
                </c:pt>
                <c:pt idx="184">
                  <c:v>71</c:v>
                </c:pt>
                <c:pt idx="185">
                  <c:v>71</c:v>
                </c:pt>
                <c:pt idx="186">
                  <c:v>71</c:v>
                </c:pt>
                <c:pt idx="187">
                  <c:v>72.5</c:v>
                </c:pt>
                <c:pt idx="188">
                  <c:v>72.5</c:v>
                </c:pt>
                <c:pt idx="189">
                  <c:v>72</c:v>
                </c:pt>
                <c:pt idx="190">
                  <c:v>72</c:v>
                </c:pt>
                <c:pt idx="191">
                  <c:v>72</c:v>
                </c:pt>
                <c:pt idx="192">
                  <c:v>73</c:v>
                </c:pt>
                <c:pt idx="193">
                  <c:v>73</c:v>
                </c:pt>
                <c:pt idx="194">
                  <c:v>73</c:v>
                </c:pt>
                <c:pt idx="195">
                  <c:v>72.5</c:v>
                </c:pt>
                <c:pt idx="196">
                  <c:v>72.5</c:v>
                </c:pt>
                <c:pt idx="197">
                  <c:v>71.75</c:v>
                </c:pt>
                <c:pt idx="198">
                  <c:v>71.75</c:v>
                </c:pt>
                <c:pt idx="199">
                  <c:v>69.6875</c:v>
                </c:pt>
                <c:pt idx="200">
                  <c:v>69.6875</c:v>
                </c:pt>
                <c:pt idx="201">
                  <c:v>66.59375</c:v>
                </c:pt>
                <c:pt idx="202">
                  <c:v>66.59375</c:v>
                </c:pt>
                <c:pt idx="203">
                  <c:v>59.5390625</c:v>
                </c:pt>
              </c:numCache>
            </c:numRef>
          </c:xVal>
          <c:yVal>
            <c:numRef>
              <c:f>XLSTAT_20220714_121239_1_HID!$B$300:$B$503</c:f>
              <c:numCache>
                <c:formatCode>0.000</c:formatCode>
                <c:ptCount val="204"/>
                <c:pt idx="0">
                  <c:v>7.2186875453333306</c:v>
                </c:pt>
                <c:pt idx="1">
                  <c:v>7.2186875453333306</c:v>
                </c:pt>
                <c:pt idx="2">
                  <c:v>2.1883537499999997</c:v>
                </c:pt>
                <c:pt idx="3">
                  <c:v>2.1883537499999997</c:v>
                </c:pt>
                <c:pt idx="4">
                  <c:v>0.65240229166666674</c:v>
                </c:pt>
                <c:pt idx="5">
                  <c:v>0.65240229166666674</c:v>
                </c:pt>
                <c:pt idx="6">
                  <c:v>0.11724950000000005</c:v>
                </c:pt>
                <c:pt idx="7">
                  <c:v>0.11724950000000005</c:v>
                </c:pt>
                <c:pt idx="8">
                  <c:v>5.297650000000001E-2</c:v>
                </c:pt>
                <c:pt idx="9">
                  <c:v>5.297650000000001E-2</c:v>
                </c:pt>
                <c:pt idx="10">
                  <c:v>0</c:v>
                </c:pt>
                <c:pt idx="11">
                  <c:v>5.297650000000001E-2</c:v>
                </c:pt>
                <c:pt idx="12">
                  <c:v>5.297650000000001E-2</c:v>
                </c:pt>
                <c:pt idx="13">
                  <c:v>0</c:v>
                </c:pt>
                <c:pt idx="14">
                  <c:v>5.297650000000001E-2</c:v>
                </c:pt>
                <c:pt idx="15">
                  <c:v>5.297650000000001E-2</c:v>
                </c:pt>
                <c:pt idx="16">
                  <c:v>0.11724950000000005</c:v>
                </c:pt>
                <c:pt idx="17">
                  <c:v>0.11724950000000005</c:v>
                </c:pt>
                <c:pt idx="18">
                  <c:v>6.6104499999999983E-2</c:v>
                </c:pt>
                <c:pt idx="19">
                  <c:v>6.6104499999999983E-2</c:v>
                </c:pt>
                <c:pt idx="20">
                  <c:v>0</c:v>
                </c:pt>
                <c:pt idx="21">
                  <c:v>6.6104499999999983E-2</c:v>
                </c:pt>
                <c:pt idx="22">
                  <c:v>6.6104499999999983E-2</c:v>
                </c:pt>
                <c:pt idx="23">
                  <c:v>0</c:v>
                </c:pt>
                <c:pt idx="24">
                  <c:v>6.6104499999999983E-2</c:v>
                </c:pt>
                <c:pt idx="25">
                  <c:v>6.6104499999999983E-2</c:v>
                </c:pt>
                <c:pt idx="26">
                  <c:v>0.11724950000000005</c:v>
                </c:pt>
                <c:pt idx="27">
                  <c:v>0.11724950000000005</c:v>
                </c:pt>
                <c:pt idx="28">
                  <c:v>0.65240229166666674</c:v>
                </c:pt>
                <c:pt idx="29">
                  <c:v>0.65240229166666674</c:v>
                </c:pt>
                <c:pt idx="30">
                  <c:v>0.58467345833333306</c:v>
                </c:pt>
                <c:pt idx="31">
                  <c:v>0.58467345833333306</c:v>
                </c:pt>
                <c:pt idx="32">
                  <c:v>7.0633499999999988E-2</c:v>
                </c:pt>
                <c:pt idx="33">
                  <c:v>7.0633499999999988E-2</c:v>
                </c:pt>
                <c:pt idx="34">
                  <c:v>0</c:v>
                </c:pt>
                <c:pt idx="35">
                  <c:v>7.0633499999999988E-2</c:v>
                </c:pt>
                <c:pt idx="36">
                  <c:v>7.0633499999999988E-2</c:v>
                </c:pt>
                <c:pt idx="37">
                  <c:v>0</c:v>
                </c:pt>
                <c:pt idx="38">
                  <c:v>7.0633499999999988E-2</c:v>
                </c:pt>
                <c:pt idx="39">
                  <c:v>7.0633499999999988E-2</c:v>
                </c:pt>
                <c:pt idx="40">
                  <c:v>0.58467345833333306</c:v>
                </c:pt>
                <c:pt idx="41">
                  <c:v>0.58467345833333306</c:v>
                </c:pt>
                <c:pt idx="42">
                  <c:v>0.29325986666666648</c:v>
                </c:pt>
                <c:pt idx="43">
                  <c:v>0.29325986666666648</c:v>
                </c:pt>
                <c:pt idx="44">
                  <c:v>0</c:v>
                </c:pt>
                <c:pt idx="45">
                  <c:v>0.29325986666666648</c:v>
                </c:pt>
                <c:pt idx="46">
                  <c:v>0.29325986666666648</c:v>
                </c:pt>
                <c:pt idx="47">
                  <c:v>0.18760405000000008</c:v>
                </c:pt>
                <c:pt idx="48">
                  <c:v>0.18760405000000008</c:v>
                </c:pt>
                <c:pt idx="49">
                  <c:v>0</c:v>
                </c:pt>
                <c:pt idx="50">
                  <c:v>0.18760405000000008</c:v>
                </c:pt>
                <c:pt idx="51">
                  <c:v>0.18760405000000008</c:v>
                </c:pt>
                <c:pt idx="52">
                  <c:v>0.14725924999999995</c:v>
                </c:pt>
                <c:pt idx="53">
                  <c:v>0.14725924999999995</c:v>
                </c:pt>
                <c:pt idx="54">
                  <c:v>3.3345499999999986E-2</c:v>
                </c:pt>
                <c:pt idx="55">
                  <c:v>3.3345499999999986E-2</c:v>
                </c:pt>
                <c:pt idx="56">
                  <c:v>0</c:v>
                </c:pt>
                <c:pt idx="57">
                  <c:v>3.3345499999999986E-2</c:v>
                </c:pt>
                <c:pt idx="58">
                  <c:v>3.3345499999999986E-2</c:v>
                </c:pt>
                <c:pt idx="59">
                  <c:v>0</c:v>
                </c:pt>
                <c:pt idx="60">
                  <c:v>3.3345499999999986E-2</c:v>
                </c:pt>
                <c:pt idx="61">
                  <c:v>3.3345499999999986E-2</c:v>
                </c:pt>
                <c:pt idx="62">
                  <c:v>0.14725924999999995</c:v>
                </c:pt>
                <c:pt idx="63">
                  <c:v>0.14725924999999995</c:v>
                </c:pt>
                <c:pt idx="64">
                  <c:v>9.941199999999982E-2</c:v>
                </c:pt>
                <c:pt idx="65">
                  <c:v>9.941199999999982E-2</c:v>
                </c:pt>
                <c:pt idx="66">
                  <c:v>0</c:v>
                </c:pt>
                <c:pt idx="67">
                  <c:v>9.941199999999982E-2</c:v>
                </c:pt>
                <c:pt idx="68">
                  <c:v>9.941199999999982E-2</c:v>
                </c:pt>
                <c:pt idx="69">
                  <c:v>0</c:v>
                </c:pt>
                <c:pt idx="70">
                  <c:v>9.941199999999982E-2</c:v>
                </c:pt>
                <c:pt idx="71">
                  <c:v>9.941199999999982E-2</c:v>
                </c:pt>
                <c:pt idx="72">
                  <c:v>0.14725924999999995</c:v>
                </c:pt>
                <c:pt idx="73">
                  <c:v>0.14725924999999995</c:v>
                </c:pt>
                <c:pt idx="74">
                  <c:v>0.18760405000000008</c:v>
                </c:pt>
                <c:pt idx="75">
                  <c:v>0.18760405000000008</c:v>
                </c:pt>
                <c:pt idx="76">
                  <c:v>0.29325986666666648</c:v>
                </c:pt>
                <c:pt idx="77">
                  <c:v>0.29325986666666648</c:v>
                </c:pt>
                <c:pt idx="78">
                  <c:v>0.58467345833333306</c:v>
                </c:pt>
                <c:pt idx="79">
                  <c:v>0.58467345833333306</c:v>
                </c:pt>
                <c:pt idx="80">
                  <c:v>0.65240229166666674</c:v>
                </c:pt>
                <c:pt idx="81">
                  <c:v>0.65240229166666674</c:v>
                </c:pt>
                <c:pt idx="82">
                  <c:v>2.1883537499999997</c:v>
                </c:pt>
                <c:pt idx="83">
                  <c:v>2.1883537499999997</c:v>
                </c:pt>
                <c:pt idx="84">
                  <c:v>0.68430456666666661</c:v>
                </c:pt>
                <c:pt idx="85">
                  <c:v>0.68430456666666661</c:v>
                </c:pt>
                <c:pt idx="86">
                  <c:v>0</c:v>
                </c:pt>
                <c:pt idx="87">
                  <c:v>0.68430456666666661</c:v>
                </c:pt>
                <c:pt idx="88">
                  <c:v>0.68430456666666661</c:v>
                </c:pt>
                <c:pt idx="89">
                  <c:v>0.38961310000000005</c:v>
                </c:pt>
                <c:pt idx="90">
                  <c:v>0.38961310000000005</c:v>
                </c:pt>
                <c:pt idx="91">
                  <c:v>0.1200285</c:v>
                </c:pt>
                <c:pt idx="92">
                  <c:v>0.1200285</c:v>
                </c:pt>
                <c:pt idx="93">
                  <c:v>0</c:v>
                </c:pt>
                <c:pt idx="94">
                  <c:v>0.1200285</c:v>
                </c:pt>
                <c:pt idx="95">
                  <c:v>0.1200285</c:v>
                </c:pt>
                <c:pt idx="96">
                  <c:v>0</c:v>
                </c:pt>
                <c:pt idx="97">
                  <c:v>0.1200285</c:v>
                </c:pt>
                <c:pt idx="98">
                  <c:v>0.1200285</c:v>
                </c:pt>
                <c:pt idx="99">
                  <c:v>0.38961310000000005</c:v>
                </c:pt>
                <c:pt idx="100">
                  <c:v>0.38961310000000005</c:v>
                </c:pt>
                <c:pt idx="101">
                  <c:v>0.23538249999999997</c:v>
                </c:pt>
                <c:pt idx="102">
                  <c:v>0.23538249999999997</c:v>
                </c:pt>
                <c:pt idx="103">
                  <c:v>0</c:v>
                </c:pt>
                <c:pt idx="104">
                  <c:v>0.23538249999999997</c:v>
                </c:pt>
                <c:pt idx="105">
                  <c:v>0.23538249999999997</c:v>
                </c:pt>
                <c:pt idx="106">
                  <c:v>0.19338750000000002</c:v>
                </c:pt>
                <c:pt idx="107">
                  <c:v>0.19338750000000002</c:v>
                </c:pt>
                <c:pt idx="108">
                  <c:v>0</c:v>
                </c:pt>
                <c:pt idx="109">
                  <c:v>0.19338750000000002</c:v>
                </c:pt>
                <c:pt idx="110">
                  <c:v>0.19338750000000002</c:v>
                </c:pt>
                <c:pt idx="111">
                  <c:v>0</c:v>
                </c:pt>
                <c:pt idx="112">
                  <c:v>0.19338750000000002</c:v>
                </c:pt>
                <c:pt idx="113">
                  <c:v>0.19338750000000002</c:v>
                </c:pt>
                <c:pt idx="114">
                  <c:v>0.23538249999999997</c:v>
                </c:pt>
                <c:pt idx="115">
                  <c:v>0.23538249999999997</c:v>
                </c:pt>
                <c:pt idx="116">
                  <c:v>0.38961310000000005</c:v>
                </c:pt>
                <c:pt idx="117">
                  <c:v>0.38961310000000005</c:v>
                </c:pt>
                <c:pt idx="118">
                  <c:v>0.68430456666666661</c:v>
                </c:pt>
                <c:pt idx="119">
                  <c:v>0.68430456666666661</c:v>
                </c:pt>
                <c:pt idx="120">
                  <c:v>2.1883537499999997</c:v>
                </c:pt>
                <c:pt idx="121">
                  <c:v>2.1883537499999997</c:v>
                </c:pt>
                <c:pt idx="122">
                  <c:v>7.2186875453333306</c:v>
                </c:pt>
                <c:pt idx="123">
                  <c:v>7.2186875453333306</c:v>
                </c:pt>
                <c:pt idx="124">
                  <c:v>4.6386193400000009</c:v>
                </c:pt>
                <c:pt idx="125">
                  <c:v>4.6386193400000009</c:v>
                </c:pt>
                <c:pt idx="126">
                  <c:v>1.4297478400000003</c:v>
                </c:pt>
                <c:pt idx="127">
                  <c:v>1.4297478400000003</c:v>
                </c:pt>
                <c:pt idx="128">
                  <c:v>0.115047</c:v>
                </c:pt>
                <c:pt idx="129">
                  <c:v>0.115047</c:v>
                </c:pt>
                <c:pt idx="130">
                  <c:v>0</c:v>
                </c:pt>
                <c:pt idx="131">
                  <c:v>0.115047</c:v>
                </c:pt>
                <c:pt idx="132">
                  <c:v>0.115047</c:v>
                </c:pt>
                <c:pt idx="133">
                  <c:v>0</c:v>
                </c:pt>
                <c:pt idx="134">
                  <c:v>0.115047</c:v>
                </c:pt>
                <c:pt idx="135">
                  <c:v>0.115047</c:v>
                </c:pt>
                <c:pt idx="136">
                  <c:v>1.4297478400000003</c:v>
                </c:pt>
                <c:pt idx="137">
                  <c:v>1.4297478400000003</c:v>
                </c:pt>
                <c:pt idx="138">
                  <c:v>0.39246967999999999</c:v>
                </c:pt>
                <c:pt idx="139">
                  <c:v>0.39246967999999999</c:v>
                </c:pt>
                <c:pt idx="140">
                  <c:v>0</c:v>
                </c:pt>
                <c:pt idx="141">
                  <c:v>0.39246967999999999</c:v>
                </c:pt>
                <c:pt idx="142">
                  <c:v>0.39246967999999999</c:v>
                </c:pt>
                <c:pt idx="143">
                  <c:v>0</c:v>
                </c:pt>
                <c:pt idx="144">
                  <c:v>0.39246967999999999</c:v>
                </c:pt>
                <c:pt idx="145">
                  <c:v>0.39246967999999999</c:v>
                </c:pt>
                <c:pt idx="146">
                  <c:v>1.4297478400000003</c:v>
                </c:pt>
                <c:pt idx="147">
                  <c:v>1.4297478400000003</c:v>
                </c:pt>
                <c:pt idx="148">
                  <c:v>4.6386193400000009</c:v>
                </c:pt>
                <c:pt idx="149">
                  <c:v>4.6386193400000009</c:v>
                </c:pt>
                <c:pt idx="150">
                  <c:v>1.5429408453333331</c:v>
                </c:pt>
                <c:pt idx="151">
                  <c:v>1.5429408453333331</c:v>
                </c:pt>
                <c:pt idx="152">
                  <c:v>0.74012801466666689</c:v>
                </c:pt>
                <c:pt idx="153">
                  <c:v>0.74012801466666689</c:v>
                </c:pt>
                <c:pt idx="154">
                  <c:v>0.20782917999999975</c:v>
                </c:pt>
                <c:pt idx="155">
                  <c:v>0.20782917999999975</c:v>
                </c:pt>
                <c:pt idx="156">
                  <c:v>0</c:v>
                </c:pt>
                <c:pt idx="157">
                  <c:v>0.20782917999999975</c:v>
                </c:pt>
                <c:pt idx="158">
                  <c:v>0.20782917999999975</c:v>
                </c:pt>
                <c:pt idx="159">
                  <c:v>0</c:v>
                </c:pt>
                <c:pt idx="160">
                  <c:v>0.20782917999999975</c:v>
                </c:pt>
                <c:pt idx="161">
                  <c:v>0.20782917999999975</c:v>
                </c:pt>
                <c:pt idx="162">
                  <c:v>0.74012801466666689</c:v>
                </c:pt>
                <c:pt idx="163">
                  <c:v>0.74012801466666689</c:v>
                </c:pt>
                <c:pt idx="164">
                  <c:v>0.24986633333333352</c:v>
                </c:pt>
                <c:pt idx="165">
                  <c:v>0.24986633333333352</c:v>
                </c:pt>
                <c:pt idx="166">
                  <c:v>0</c:v>
                </c:pt>
                <c:pt idx="167">
                  <c:v>0.24986633333333352</c:v>
                </c:pt>
                <c:pt idx="168">
                  <c:v>0.24986633333333352</c:v>
                </c:pt>
                <c:pt idx="169">
                  <c:v>0.19791300000000006</c:v>
                </c:pt>
                <c:pt idx="170">
                  <c:v>0.19791300000000006</c:v>
                </c:pt>
                <c:pt idx="171">
                  <c:v>0</c:v>
                </c:pt>
                <c:pt idx="172">
                  <c:v>0.19791300000000006</c:v>
                </c:pt>
                <c:pt idx="173">
                  <c:v>0.19791300000000006</c:v>
                </c:pt>
                <c:pt idx="174">
                  <c:v>0</c:v>
                </c:pt>
                <c:pt idx="175">
                  <c:v>0.19791300000000006</c:v>
                </c:pt>
                <c:pt idx="176">
                  <c:v>0.19791300000000006</c:v>
                </c:pt>
                <c:pt idx="177">
                  <c:v>0.24986633333333352</c:v>
                </c:pt>
                <c:pt idx="178">
                  <c:v>0.24986633333333352</c:v>
                </c:pt>
                <c:pt idx="179">
                  <c:v>0.74012801466666689</c:v>
                </c:pt>
                <c:pt idx="180">
                  <c:v>0.74012801466666689</c:v>
                </c:pt>
                <c:pt idx="181">
                  <c:v>1.5429408453333331</c:v>
                </c:pt>
                <c:pt idx="182">
                  <c:v>1.5429408453333331</c:v>
                </c:pt>
                <c:pt idx="183">
                  <c:v>0.91259216666666598</c:v>
                </c:pt>
                <c:pt idx="184">
                  <c:v>0.91259216666666598</c:v>
                </c:pt>
                <c:pt idx="185">
                  <c:v>0</c:v>
                </c:pt>
                <c:pt idx="186">
                  <c:v>0.91259216666666598</c:v>
                </c:pt>
                <c:pt idx="187">
                  <c:v>0.91259216666666598</c:v>
                </c:pt>
                <c:pt idx="188">
                  <c:v>0.43731850000000011</c:v>
                </c:pt>
                <c:pt idx="189">
                  <c:v>0.43731850000000011</c:v>
                </c:pt>
                <c:pt idx="190">
                  <c:v>0</c:v>
                </c:pt>
                <c:pt idx="191">
                  <c:v>0.43731850000000011</c:v>
                </c:pt>
                <c:pt idx="192">
                  <c:v>0.43731850000000011</c:v>
                </c:pt>
                <c:pt idx="193">
                  <c:v>0</c:v>
                </c:pt>
                <c:pt idx="194">
                  <c:v>0.43731850000000011</c:v>
                </c:pt>
                <c:pt idx="195">
                  <c:v>0.43731850000000011</c:v>
                </c:pt>
                <c:pt idx="196">
                  <c:v>0.91259216666666598</c:v>
                </c:pt>
                <c:pt idx="197">
                  <c:v>0.91259216666666598</c:v>
                </c:pt>
                <c:pt idx="198">
                  <c:v>1.5429408453333331</c:v>
                </c:pt>
                <c:pt idx="199">
                  <c:v>1.5429408453333331</c:v>
                </c:pt>
                <c:pt idx="200">
                  <c:v>4.6386193400000009</c:v>
                </c:pt>
                <c:pt idx="201">
                  <c:v>4.6386193400000009</c:v>
                </c:pt>
                <c:pt idx="202">
                  <c:v>7.2186875453333306</c:v>
                </c:pt>
                <c:pt idx="203">
                  <c:v>7.2186875453333306</c:v>
                </c:pt>
              </c:numCache>
            </c:numRef>
          </c:yVal>
          <c:smooth val="0"/>
          <c:extLst>
            <c:ext xmlns:c16="http://schemas.microsoft.com/office/drawing/2014/chart" uri="{C3380CC4-5D6E-409C-BE32-E72D297353CC}">
              <c16:uniqueId val="{00000003-AF13-42DC-9CBE-0DBF44E9F3FD}"/>
            </c:ext>
          </c:extLst>
        </c:ser>
        <c:ser>
          <c:idx val="4"/>
          <c:order val="4"/>
          <c:tx>
            <c:v>C2</c:v>
          </c:tx>
          <c:spPr>
            <a:ln w="6350">
              <a:solidFill>
                <a:srgbClr val="C02BAE"/>
              </a:solidFill>
              <a:prstDash val="solid"/>
            </a:ln>
            <a:effectLst/>
          </c:spPr>
          <c:marker>
            <c:symbol val="none"/>
          </c:marker>
          <c:xVal>
            <c:numRef>
              <c:f>XLSTAT_20220714_121239_1_HID!$A$506:$A$1395</c:f>
              <c:numCache>
                <c:formatCode>0.000</c:formatCode>
                <c:ptCount val="890"/>
                <c:pt idx="0">
                  <c:v>112.7591552734375</c:v>
                </c:pt>
                <c:pt idx="1">
                  <c:v>83.087890625</c:v>
                </c:pt>
                <c:pt idx="2">
                  <c:v>83.087890625</c:v>
                </c:pt>
                <c:pt idx="3">
                  <c:v>76.05078125</c:v>
                </c:pt>
                <c:pt idx="4">
                  <c:v>76.05078125</c:v>
                </c:pt>
                <c:pt idx="5">
                  <c:v>74</c:v>
                </c:pt>
                <c:pt idx="6">
                  <c:v>74</c:v>
                </c:pt>
                <c:pt idx="7">
                  <c:v>74</c:v>
                </c:pt>
                <c:pt idx="8">
                  <c:v>78.1015625</c:v>
                </c:pt>
                <c:pt idx="9">
                  <c:v>78.1015625</c:v>
                </c:pt>
                <c:pt idx="10">
                  <c:v>75.75</c:v>
                </c:pt>
                <c:pt idx="11">
                  <c:v>75.75</c:v>
                </c:pt>
                <c:pt idx="12">
                  <c:v>75</c:v>
                </c:pt>
                <c:pt idx="13">
                  <c:v>75</c:v>
                </c:pt>
                <c:pt idx="14">
                  <c:v>75</c:v>
                </c:pt>
                <c:pt idx="15">
                  <c:v>76.5</c:v>
                </c:pt>
                <c:pt idx="16">
                  <c:v>76.5</c:v>
                </c:pt>
                <c:pt idx="17">
                  <c:v>76</c:v>
                </c:pt>
                <c:pt idx="18">
                  <c:v>76</c:v>
                </c:pt>
                <c:pt idx="19">
                  <c:v>76</c:v>
                </c:pt>
                <c:pt idx="20">
                  <c:v>77</c:v>
                </c:pt>
                <c:pt idx="21">
                  <c:v>77</c:v>
                </c:pt>
                <c:pt idx="22">
                  <c:v>77</c:v>
                </c:pt>
                <c:pt idx="23">
                  <c:v>76.5</c:v>
                </c:pt>
                <c:pt idx="24">
                  <c:v>76.5</c:v>
                </c:pt>
                <c:pt idx="25">
                  <c:v>75.75</c:v>
                </c:pt>
                <c:pt idx="26">
                  <c:v>75.75</c:v>
                </c:pt>
                <c:pt idx="27">
                  <c:v>80.453125</c:v>
                </c:pt>
                <c:pt idx="28">
                  <c:v>80.453125</c:v>
                </c:pt>
                <c:pt idx="29">
                  <c:v>78.75</c:v>
                </c:pt>
                <c:pt idx="30">
                  <c:v>78.75</c:v>
                </c:pt>
                <c:pt idx="31">
                  <c:v>78</c:v>
                </c:pt>
                <c:pt idx="32">
                  <c:v>78</c:v>
                </c:pt>
                <c:pt idx="33">
                  <c:v>78</c:v>
                </c:pt>
                <c:pt idx="34">
                  <c:v>79.5</c:v>
                </c:pt>
                <c:pt idx="35">
                  <c:v>79.5</c:v>
                </c:pt>
                <c:pt idx="36">
                  <c:v>79</c:v>
                </c:pt>
                <c:pt idx="37">
                  <c:v>79</c:v>
                </c:pt>
                <c:pt idx="38">
                  <c:v>79</c:v>
                </c:pt>
                <c:pt idx="39">
                  <c:v>80</c:v>
                </c:pt>
                <c:pt idx="40">
                  <c:v>80</c:v>
                </c:pt>
                <c:pt idx="41">
                  <c:v>80</c:v>
                </c:pt>
                <c:pt idx="42">
                  <c:v>79.5</c:v>
                </c:pt>
                <c:pt idx="43">
                  <c:v>79.5</c:v>
                </c:pt>
                <c:pt idx="44">
                  <c:v>78.75</c:v>
                </c:pt>
                <c:pt idx="45">
                  <c:v>78.75</c:v>
                </c:pt>
                <c:pt idx="46">
                  <c:v>82.15625</c:v>
                </c:pt>
                <c:pt idx="47">
                  <c:v>82.15625</c:v>
                </c:pt>
                <c:pt idx="48">
                  <c:v>81</c:v>
                </c:pt>
                <c:pt idx="49">
                  <c:v>81</c:v>
                </c:pt>
                <c:pt idx="50">
                  <c:v>81</c:v>
                </c:pt>
                <c:pt idx="51">
                  <c:v>83.3125</c:v>
                </c:pt>
                <c:pt idx="52">
                  <c:v>83.3125</c:v>
                </c:pt>
                <c:pt idx="53">
                  <c:v>82</c:v>
                </c:pt>
                <c:pt idx="54">
                  <c:v>82</c:v>
                </c:pt>
                <c:pt idx="55">
                  <c:v>82</c:v>
                </c:pt>
                <c:pt idx="56">
                  <c:v>84.625</c:v>
                </c:pt>
                <c:pt idx="57">
                  <c:v>84.625</c:v>
                </c:pt>
                <c:pt idx="58">
                  <c:v>83.5</c:v>
                </c:pt>
                <c:pt idx="59">
                  <c:v>83.5</c:v>
                </c:pt>
                <c:pt idx="60">
                  <c:v>83</c:v>
                </c:pt>
                <c:pt idx="61">
                  <c:v>83</c:v>
                </c:pt>
                <c:pt idx="62">
                  <c:v>83</c:v>
                </c:pt>
                <c:pt idx="63">
                  <c:v>84</c:v>
                </c:pt>
                <c:pt idx="64">
                  <c:v>84</c:v>
                </c:pt>
                <c:pt idx="65">
                  <c:v>84</c:v>
                </c:pt>
                <c:pt idx="66">
                  <c:v>83.5</c:v>
                </c:pt>
                <c:pt idx="67">
                  <c:v>83.5</c:v>
                </c:pt>
                <c:pt idx="68">
                  <c:v>85.75</c:v>
                </c:pt>
                <c:pt idx="69">
                  <c:v>85.75</c:v>
                </c:pt>
                <c:pt idx="70">
                  <c:v>85</c:v>
                </c:pt>
                <c:pt idx="71">
                  <c:v>85</c:v>
                </c:pt>
                <c:pt idx="72">
                  <c:v>85</c:v>
                </c:pt>
                <c:pt idx="73">
                  <c:v>86.5</c:v>
                </c:pt>
                <c:pt idx="74">
                  <c:v>86.5</c:v>
                </c:pt>
                <c:pt idx="75">
                  <c:v>86</c:v>
                </c:pt>
                <c:pt idx="76">
                  <c:v>86</c:v>
                </c:pt>
                <c:pt idx="77">
                  <c:v>86</c:v>
                </c:pt>
                <c:pt idx="78">
                  <c:v>87</c:v>
                </c:pt>
                <c:pt idx="79">
                  <c:v>87</c:v>
                </c:pt>
                <c:pt idx="80">
                  <c:v>87</c:v>
                </c:pt>
                <c:pt idx="81">
                  <c:v>86.5</c:v>
                </c:pt>
                <c:pt idx="82">
                  <c:v>86.5</c:v>
                </c:pt>
                <c:pt idx="83">
                  <c:v>85.75</c:v>
                </c:pt>
                <c:pt idx="84">
                  <c:v>85.75</c:v>
                </c:pt>
                <c:pt idx="85">
                  <c:v>84.625</c:v>
                </c:pt>
                <c:pt idx="86">
                  <c:v>84.625</c:v>
                </c:pt>
                <c:pt idx="87">
                  <c:v>83.3125</c:v>
                </c:pt>
                <c:pt idx="88">
                  <c:v>83.3125</c:v>
                </c:pt>
                <c:pt idx="89">
                  <c:v>82.15625</c:v>
                </c:pt>
                <c:pt idx="90">
                  <c:v>82.15625</c:v>
                </c:pt>
                <c:pt idx="91">
                  <c:v>80.453125</c:v>
                </c:pt>
                <c:pt idx="92">
                  <c:v>80.453125</c:v>
                </c:pt>
                <c:pt idx="93">
                  <c:v>78.1015625</c:v>
                </c:pt>
                <c:pt idx="94">
                  <c:v>78.1015625</c:v>
                </c:pt>
                <c:pt idx="95">
                  <c:v>76.05078125</c:v>
                </c:pt>
                <c:pt idx="96">
                  <c:v>76.05078125</c:v>
                </c:pt>
                <c:pt idx="97">
                  <c:v>90.125</c:v>
                </c:pt>
                <c:pt idx="98">
                  <c:v>90.125</c:v>
                </c:pt>
                <c:pt idx="99">
                  <c:v>88.75</c:v>
                </c:pt>
                <c:pt idx="100">
                  <c:v>88.75</c:v>
                </c:pt>
                <c:pt idx="101">
                  <c:v>88</c:v>
                </c:pt>
                <c:pt idx="102">
                  <c:v>88</c:v>
                </c:pt>
                <c:pt idx="103">
                  <c:v>88</c:v>
                </c:pt>
                <c:pt idx="104">
                  <c:v>89.5</c:v>
                </c:pt>
                <c:pt idx="105">
                  <c:v>89.5</c:v>
                </c:pt>
                <c:pt idx="106">
                  <c:v>89</c:v>
                </c:pt>
                <c:pt idx="107">
                  <c:v>89</c:v>
                </c:pt>
                <c:pt idx="108">
                  <c:v>89</c:v>
                </c:pt>
                <c:pt idx="109">
                  <c:v>90</c:v>
                </c:pt>
                <c:pt idx="110">
                  <c:v>90</c:v>
                </c:pt>
                <c:pt idx="111">
                  <c:v>90</c:v>
                </c:pt>
                <c:pt idx="112">
                  <c:v>89.5</c:v>
                </c:pt>
                <c:pt idx="113">
                  <c:v>89.5</c:v>
                </c:pt>
                <c:pt idx="114">
                  <c:v>88.75</c:v>
                </c:pt>
                <c:pt idx="115">
                  <c:v>88.75</c:v>
                </c:pt>
                <c:pt idx="116">
                  <c:v>91.5</c:v>
                </c:pt>
                <c:pt idx="117">
                  <c:v>91.5</c:v>
                </c:pt>
                <c:pt idx="118">
                  <c:v>91</c:v>
                </c:pt>
                <c:pt idx="119">
                  <c:v>91</c:v>
                </c:pt>
                <c:pt idx="120">
                  <c:v>91</c:v>
                </c:pt>
                <c:pt idx="121">
                  <c:v>92</c:v>
                </c:pt>
                <c:pt idx="122">
                  <c:v>92</c:v>
                </c:pt>
                <c:pt idx="123">
                  <c:v>92</c:v>
                </c:pt>
                <c:pt idx="124">
                  <c:v>91.5</c:v>
                </c:pt>
                <c:pt idx="125">
                  <c:v>91.5</c:v>
                </c:pt>
                <c:pt idx="126">
                  <c:v>90.125</c:v>
                </c:pt>
                <c:pt idx="127">
                  <c:v>90.125</c:v>
                </c:pt>
                <c:pt idx="128">
                  <c:v>83.087890625</c:v>
                </c:pt>
                <c:pt idx="129">
                  <c:v>83.087890625</c:v>
                </c:pt>
                <c:pt idx="130">
                  <c:v>142.430419921875</c:v>
                </c:pt>
                <c:pt idx="131">
                  <c:v>142.430419921875</c:v>
                </c:pt>
                <c:pt idx="132">
                  <c:v>107.34033203125</c:v>
                </c:pt>
                <c:pt idx="133">
                  <c:v>107.34033203125</c:v>
                </c:pt>
                <c:pt idx="134">
                  <c:v>96.28125</c:v>
                </c:pt>
                <c:pt idx="135">
                  <c:v>96.28125</c:v>
                </c:pt>
                <c:pt idx="136">
                  <c:v>93.75</c:v>
                </c:pt>
                <c:pt idx="137">
                  <c:v>93.75</c:v>
                </c:pt>
                <c:pt idx="138">
                  <c:v>93</c:v>
                </c:pt>
                <c:pt idx="139">
                  <c:v>93</c:v>
                </c:pt>
                <c:pt idx="140">
                  <c:v>93</c:v>
                </c:pt>
                <c:pt idx="141">
                  <c:v>94.5</c:v>
                </c:pt>
                <c:pt idx="142">
                  <c:v>94.5</c:v>
                </c:pt>
                <c:pt idx="143">
                  <c:v>94</c:v>
                </c:pt>
                <c:pt idx="144">
                  <c:v>94</c:v>
                </c:pt>
                <c:pt idx="145">
                  <c:v>94</c:v>
                </c:pt>
                <c:pt idx="146">
                  <c:v>95</c:v>
                </c:pt>
                <c:pt idx="147">
                  <c:v>95</c:v>
                </c:pt>
                <c:pt idx="148">
                  <c:v>95</c:v>
                </c:pt>
                <c:pt idx="149">
                  <c:v>94.5</c:v>
                </c:pt>
                <c:pt idx="150">
                  <c:v>94.5</c:v>
                </c:pt>
                <c:pt idx="151">
                  <c:v>93.75</c:v>
                </c:pt>
                <c:pt idx="152">
                  <c:v>93.75</c:v>
                </c:pt>
                <c:pt idx="153">
                  <c:v>98.8125</c:v>
                </c:pt>
                <c:pt idx="154">
                  <c:v>98.8125</c:v>
                </c:pt>
                <c:pt idx="155">
                  <c:v>96.875</c:v>
                </c:pt>
                <c:pt idx="156">
                  <c:v>96.875</c:v>
                </c:pt>
                <c:pt idx="157">
                  <c:v>96</c:v>
                </c:pt>
                <c:pt idx="158">
                  <c:v>96</c:v>
                </c:pt>
                <c:pt idx="159">
                  <c:v>96</c:v>
                </c:pt>
                <c:pt idx="160">
                  <c:v>97.75</c:v>
                </c:pt>
                <c:pt idx="161">
                  <c:v>97.75</c:v>
                </c:pt>
                <c:pt idx="162">
                  <c:v>97</c:v>
                </c:pt>
                <c:pt idx="163">
                  <c:v>97</c:v>
                </c:pt>
                <c:pt idx="164">
                  <c:v>97</c:v>
                </c:pt>
                <c:pt idx="165">
                  <c:v>98.5</c:v>
                </c:pt>
                <c:pt idx="166">
                  <c:v>98.5</c:v>
                </c:pt>
                <c:pt idx="167">
                  <c:v>98</c:v>
                </c:pt>
                <c:pt idx="168">
                  <c:v>98</c:v>
                </c:pt>
                <c:pt idx="169">
                  <c:v>98</c:v>
                </c:pt>
                <c:pt idx="170">
                  <c:v>99</c:v>
                </c:pt>
                <c:pt idx="171">
                  <c:v>99</c:v>
                </c:pt>
                <c:pt idx="172">
                  <c:v>99</c:v>
                </c:pt>
                <c:pt idx="173">
                  <c:v>98.5</c:v>
                </c:pt>
                <c:pt idx="174">
                  <c:v>98.5</c:v>
                </c:pt>
                <c:pt idx="175">
                  <c:v>97.75</c:v>
                </c:pt>
                <c:pt idx="176">
                  <c:v>97.75</c:v>
                </c:pt>
                <c:pt idx="177">
                  <c:v>96.875</c:v>
                </c:pt>
                <c:pt idx="178">
                  <c:v>96.875</c:v>
                </c:pt>
                <c:pt idx="179">
                  <c:v>100.75</c:v>
                </c:pt>
                <c:pt idx="180">
                  <c:v>100.75</c:v>
                </c:pt>
                <c:pt idx="181">
                  <c:v>100</c:v>
                </c:pt>
                <c:pt idx="182">
                  <c:v>100</c:v>
                </c:pt>
                <c:pt idx="183">
                  <c:v>100</c:v>
                </c:pt>
                <c:pt idx="184">
                  <c:v>101.5</c:v>
                </c:pt>
                <c:pt idx="185">
                  <c:v>101.5</c:v>
                </c:pt>
                <c:pt idx="186">
                  <c:v>101</c:v>
                </c:pt>
                <c:pt idx="187">
                  <c:v>101</c:v>
                </c:pt>
                <c:pt idx="188">
                  <c:v>101</c:v>
                </c:pt>
                <c:pt idx="189">
                  <c:v>102</c:v>
                </c:pt>
                <c:pt idx="190">
                  <c:v>102</c:v>
                </c:pt>
                <c:pt idx="191">
                  <c:v>102</c:v>
                </c:pt>
                <c:pt idx="192">
                  <c:v>101.5</c:v>
                </c:pt>
                <c:pt idx="193">
                  <c:v>101.5</c:v>
                </c:pt>
                <c:pt idx="194">
                  <c:v>100.75</c:v>
                </c:pt>
                <c:pt idx="195">
                  <c:v>100.75</c:v>
                </c:pt>
                <c:pt idx="196">
                  <c:v>98.8125</c:v>
                </c:pt>
                <c:pt idx="197">
                  <c:v>98.8125</c:v>
                </c:pt>
                <c:pt idx="198">
                  <c:v>96.28125</c:v>
                </c:pt>
                <c:pt idx="199">
                  <c:v>96.28125</c:v>
                </c:pt>
                <c:pt idx="200">
                  <c:v>118.3994140625</c:v>
                </c:pt>
                <c:pt idx="201">
                  <c:v>118.3994140625</c:v>
                </c:pt>
                <c:pt idx="202">
                  <c:v>105.3125</c:v>
                </c:pt>
                <c:pt idx="203">
                  <c:v>105.3125</c:v>
                </c:pt>
                <c:pt idx="204">
                  <c:v>103.5</c:v>
                </c:pt>
                <c:pt idx="205">
                  <c:v>103.5</c:v>
                </c:pt>
                <c:pt idx="206">
                  <c:v>103</c:v>
                </c:pt>
                <c:pt idx="207">
                  <c:v>103</c:v>
                </c:pt>
                <c:pt idx="208">
                  <c:v>103</c:v>
                </c:pt>
                <c:pt idx="209">
                  <c:v>104</c:v>
                </c:pt>
                <c:pt idx="210">
                  <c:v>104</c:v>
                </c:pt>
                <c:pt idx="211">
                  <c:v>104</c:v>
                </c:pt>
                <c:pt idx="212">
                  <c:v>103.5</c:v>
                </c:pt>
                <c:pt idx="213">
                  <c:v>103.5</c:v>
                </c:pt>
                <c:pt idx="214">
                  <c:v>107.125</c:v>
                </c:pt>
                <c:pt idx="215">
                  <c:v>107.125</c:v>
                </c:pt>
                <c:pt idx="216">
                  <c:v>105.75</c:v>
                </c:pt>
                <c:pt idx="217">
                  <c:v>105.75</c:v>
                </c:pt>
                <c:pt idx="218">
                  <c:v>105</c:v>
                </c:pt>
                <c:pt idx="219">
                  <c:v>105</c:v>
                </c:pt>
                <c:pt idx="220">
                  <c:v>105</c:v>
                </c:pt>
                <c:pt idx="221">
                  <c:v>106.5</c:v>
                </c:pt>
                <c:pt idx="222">
                  <c:v>106.5</c:v>
                </c:pt>
                <c:pt idx="223">
                  <c:v>106</c:v>
                </c:pt>
                <c:pt idx="224">
                  <c:v>106</c:v>
                </c:pt>
                <c:pt idx="225">
                  <c:v>106</c:v>
                </c:pt>
                <c:pt idx="226">
                  <c:v>107</c:v>
                </c:pt>
                <c:pt idx="227">
                  <c:v>107</c:v>
                </c:pt>
                <c:pt idx="228">
                  <c:v>107</c:v>
                </c:pt>
                <c:pt idx="229">
                  <c:v>106.5</c:v>
                </c:pt>
                <c:pt idx="230">
                  <c:v>106.5</c:v>
                </c:pt>
                <c:pt idx="231">
                  <c:v>105.75</c:v>
                </c:pt>
                <c:pt idx="232">
                  <c:v>105.75</c:v>
                </c:pt>
                <c:pt idx="233">
                  <c:v>108.5</c:v>
                </c:pt>
                <c:pt idx="234">
                  <c:v>108.5</c:v>
                </c:pt>
                <c:pt idx="235">
                  <c:v>108</c:v>
                </c:pt>
                <c:pt idx="236">
                  <c:v>108</c:v>
                </c:pt>
                <c:pt idx="237">
                  <c:v>108</c:v>
                </c:pt>
                <c:pt idx="238">
                  <c:v>109</c:v>
                </c:pt>
                <c:pt idx="239">
                  <c:v>109</c:v>
                </c:pt>
                <c:pt idx="240">
                  <c:v>109</c:v>
                </c:pt>
                <c:pt idx="241">
                  <c:v>108.5</c:v>
                </c:pt>
                <c:pt idx="242">
                  <c:v>108.5</c:v>
                </c:pt>
                <c:pt idx="243">
                  <c:v>107.125</c:v>
                </c:pt>
                <c:pt idx="244">
                  <c:v>107.125</c:v>
                </c:pt>
                <c:pt idx="245">
                  <c:v>105.3125</c:v>
                </c:pt>
                <c:pt idx="246">
                  <c:v>105.3125</c:v>
                </c:pt>
                <c:pt idx="247">
                  <c:v>131.486328125</c:v>
                </c:pt>
                <c:pt idx="248">
                  <c:v>131.486328125</c:v>
                </c:pt>
                <c:pt idx="249">
                  <c:v>120.87890625</c:v>
                </c:pt>
                <c:pt idx="250">
                  <c:v>120.87890625</c:v>
                </c:pt>
                <c:pt idx="251">
                  <c:v>112.859375</c:v>
                </c:pt>
                <c:pt idx="252">
                  <c:v>112.859375</c:v>
                </c:pt>
                <c:pt idx="253">
                  <c:v>110.5</c:v>
                </c:pt>
                <c:pt idx="254">
                  <c:v>110.5</c:v>
                </c:pt>
                <c:pt idx="255">
                  <c:v>110</c:v>
                </c:pt>
                <c:pt idx="256">
                  <c:v>110</c:v>
                </c:pt>
                <c:pt idx="257">
                  <c:v>110</c:v>
                </c:pt>
                <c:pt idx="258">
                  <c:v>111</c:v>
                </c:pt>
                <c:pt idx="259">
                  <c:v>111</c:v>
                </c:pt>
                <c:pt idx="260">
                  <c:v>111</c:v>
                </c:pt>
                <c:pt idx="261">
                  <c:v>110.5</c:v>
                </c:pt>
                <c:pt idx="262">
                  <c:v>110.5</c:v>
                </c:pt>
                <c:pt idx="263">
                  <c:v>115.21875</c:v>
                </c:pt>
                <c:pt idx="264">
                  <c:v>115.21875</c:v>
                </c:pt>
                <c:pt idx="265">
                  <c:v>112.75</c:v>
                </c:pt>
                <c:pt idx="266">
                  <c:v>112.75</c:v>
                </c:pt>
                <c:pt idx="267">
                  <c:v>112</c:v>
                </c:pt>
                <c:pt idx="268">
                  <c:v>112</c:v>
                </c:pt>
                <c:pt idx="269">
                  <c:v>112</c:v>
                </c:pt>
                <c:pt idx="270">
                  <c:v>113.5</c:v>
                </c:pt>
                <c:pt idx="271">
                  <c:v>113.5</c:v>
                </c:pt>
                <c:pt idx="272">
                  <c:v>113</c:v>
                </c:pt>
                <c:pt idx="273">
                  <c:v>113</c:v>
                </c:pt>
                <c:pt idx="274">
                  <c:v>113</c:v>
                </c:pt>
                <c:pt idx="275">
                  <c:v>114</c:v>
                </c:pt>
                <c:pt idx="276">
                  <c:v>114</c:v>
                </c:pt>
                <c:pt idx="277">
                  <c:v>114</c:v>
                </c:pt>
                <c:pt idx="278">
                  <c:v>113.5</c:v>
                </c:pt>
                <c:pt idx="279">
                  <c:v>113.5</c:v>
                </c:pt>
                <c:pt idx="280">
                  <c:v>112.75</c:v>
                </c:pt>
                <c:pt idx="281">
                  <c:v>112.75</c:v>
                </c:pt>
                <c:pt idx="282">
                  <c:v>117.6875</c:v>
                </c:pt>
                <c:pt idx="283">
                  <c:v>117.6875</c:v>
                </c:pt>
                <c:pt idx="284">
                  <c:v>115.75</c:v>
                </c:pt>
                <c:pt idx="285">
                  <c:v>115.75</c:v>
                </c:pt>
                <c:pt idx="286">
                  <c:v>115</c:v>
                </c:pt>
                <c:pt idx="287">
                  <c:v>115</c:v>
                </c:pt>
                <c:pt idx="288">
                  <c:v>115</c:v>
                </c:pt>
                <c:pt idx="289">
                  <c:v>116.5</c:v>
                </c:pt>
                <c:pt idx="290">
                  <c:v>116.5</c:v>
                </c:pt>
                <c:pt idx="291">
                  <c:v>116</c:v>
                </c:pt>
                <c:pt idx="292">
                  <c:v>116</c:v>
                </c:pt>
                <c:pt idx="293">
                  <c:v>116</c:v>
                </c:pt>
                <c:pt idx="294">
                  <c:v>117</c:v>
                </c:pt>
                <c:pt idx="295">
                  <c:v>117</c:v>
                </c:pt>
                <c:pt idx="296">
                  <c:v>117</c:v>
                </c:pt>
                <c:pt idx="297">
                  <c:v>116.5</c:v>
                </c:pt>
                <c:pt idx="298">
                  <c:v>116.5</c:v>
                </c:pt>
                <c:pt idx="299">
                  <c:v>115.75</c:v>
                </c:pt>
                <c:pt idx="300">
                  <c:v>115.75</c:v>
                </c:pt>
                <c:pt idx="301">
                  <c:v>119.625</c:v>
                </c:pt>
                <c:pt idx="302">
                  <c:v>119.625</c:v>
                </c:pt>
                <c:pt idx="303">
                  <c:v>118.5</c:v>
                </c:pt>
                <c:pt idx="304">
                  <c:v>118.5</c:v>
                </c:pt>
                <c:pt idx="305">
                  <c:v>118</c:v>
                </c:pt>
                <c:pt idx="306">
                  <c:v>118</c:v>
                </c:pt>
                <c:pt idx="307">
                  <c:v>118</c:v>
                </c:pt>
                <c:pt idx="308">
                  <c:v>119</c:v>
                </c:pt>
                <c:pt idx="309">
                  <c:v>119</c:v>
                </c:pt>
                <c:pt idx="310">
                  <c:v>119</c:v>
                </c:pt>
                <c:pt idx="311">
                  <c:v>118.5</c:v>
                </c:pt>
                <c:pt idx="312">
                  <c:v>118.5</c:v>
                </c:pt>
                <c:pt idx="313">
                  <c:v>120.75</c:v>
                </c:pt>
                <c:pt idx="314">
                  <c:v>120.75</c:v>
                </c:pt>
                <c:pt idx="315">
                  <c:v>120</c:v>
                </c:pt>
                <c:pt idx="316">
                  <c:v>120</c:v>
                </c:pt>
                <c:pt idx="317">
                  <c:v>120</c:v>
                </c:pt>
                <c:pt idx="318">
                  <c:v>121.5</c:v>
                </c:pt>
                <c:pt idx="319">
                  <c:v>121.5</c:v>
                </c:pt>
                <c:pt idx="320">
                  <c:v>121</c:v>
                </c:pt>
                <c:pt idx="321">
                  <c:v>121</c:v>
                </c:pt>
                <c:pt idx="322">
                  <c:v>121</c:v>
                </c:pt>
                <c:pt idx="323">
                  <c:v>122</c:v>
                </c:pt>
                <c:pt idx="324">
                  <c:v>122</c:v>
                </c:pt>
                <c:pt idx="325">
                  <c:v>122</c:v>
                </c:pt>
                <c:pt idx="326">
                  <c:v>121.5</c:v>
                </c:pt>
                <c:pt idx="327">
                  <c:v>121.5</c:v>
                </c:pt>
                <c:pt idx="328">
                  <c:v>120.75</c:v>
                </c:pt>
                <c:pt idx="329">
                  <c:v>120.75</c:v>
                </c:pt>
                <c:pt idx="330">
                  <c:v>119.625</c:v>
                </c:pt>
                <c:pt idx="331">
                  <c:v>119.625</c:v>
                </c:pt>
                <c:pt idx="332">
                  <c:v>117.6875</c:v>
                </c:pt>
                <c:pt idx="333">
                  <c:v>117.6875</c:v>
                </c:pt>
                <c:pt idx="334">
                  <c:v>115.21875</c:v>
                </c:pt>
                <c:pt idx="335">
                  <c:v>115.21875</c:v>
                </c:pt>
                <c:pt idx="336">
                  <c:v>112.859375</c:v>
                </c:pt>
                <c:pt idx="337">
                  <c:v>112.859375</c:v>
                </c:pt>
                <c:pt idx="338">
                  <c:v>128.8984375</c:v>
                </c:pt>
                <c:pt idx="339">
                  <c:v>128.8984375</c:v>
                </c:pt>
                <c:pt idx="340">
                  <c:v>124.5</c:v>
                </c:pt>
                <c:pt idx="341">
                  <c:v>124.5</c:v>
                </c:pt>
                <c:pt idx="342">
                  <c:v>123.5</c:v>
                </c:pt>
                <c:pt idx="343">
                  <c:v>123.5</c:v>
                </c:pt>
                <c:pt idx="344">
                  <c:v>123</c:v>
                </c:pt>
                <c:pt idx="345">
                  <c:v>123</c:v>
                </c:pt>
                <c:pt idx="346">
                  <c:v>123</c:v>
                </c:pt>
                <c:pt idx="347">
                  <c:v>124</c:v>
                </c:pt>
                <c:pt idx="348">
                  <c:v>124</c:v>
                </c:pt>
                <c:pt idx="349">
                  <c:v>124</c:v>
                </c:pt>
                <c:pt idx="350">
                  <c:v>123.5</c:v>
                </c:pt>
                <c:pt idx="351">
                  <c:v>123.5</c:v>
                </c:pt>
                <c:pt idx="352">
                  <c:v>125.5</c:v>
                </c:pt>
                <c:pt idx="353">
                  <c:v>125.5</c:v>
                </c:pt>
                <c:pt idx="354">
                  <c:v>125</c:v>
                </c:pt>
                <c:pt idx="355">
                  <c:v>125</c:v>
                </c:pt>
                <c:pt idx="356">
                  <c:v>125</c:v>
                </c:pt>
                <c:pt idx="357">
                  <c:v>126</c:v>
                </c:pt>
                <c:pt idx="358">
                  <c:v>126</c:v>
                </c:pt>
                <c:pt idx="359">
                  <c:v>126</c:v>
                </c:pt>
                <c:pt idx="360">
                  <c:v>125.5</c:v>
                </c:pt>
                <c:pt idx="361">
                  <c:v>125.5</c:v>
                </c:pt>
                <c:pt idx="362">
                  <c:v>124.5</c:v>
                </c:pt>
                <c:pt idx="363">
                  <c:v>124.5</c:v>
                </c:pt>
                <c:pt idx="364">
                  <c:v>133.296875</c:v>
                </c:pt>
                <c:pt idx="365">
                  <c:v>133.296875</c:v>
                </c:pt>
                <c:pt idx="366">
                  <c:v>129.71875</c:v>
                </c:pt>
                <c:pt idx="367">
                  <c:v>129.71875</c:v>
                </c:pt>
                <c:pt idx="368">
                  <c:v>127.75</c:v>
                </c:pt>
                <c:pt idx="369">
                  <c:v>127.75</c:v>
                </c:pt>
                <c:pt idx="370">
                  <c:v>127</c:v>
                </c:pt>
                <c:pt idx="371">
                  <c:v>127</c:v>
                </c:pt>
                <c:pt idx="372">
                  <c:v>127</c:v>
                </c:pt>
                <c:pt idx="373">
                  <c:v>128.5</c:v>
                </c:pt>
                <c:pt idx="374">
                  <c:v>128.5</c:v>
                </c:pt>
                <c:pt idx="375">
                  <c:v>128</c:v>
                </c:pt>
                <c:pt idx="376">
                  <c:v>128</c:v>
                </c:pt>
                <c:pt idx="377">
                  <c:v>128</c:v>
                </c:pt>
                <c:pt idx="378">
                  <c:v>129</c:v>
                </c:pt>
                <c:pt idx="379">
                  <c:v>129</c:v>
                </c:pt>
                <c:pt idx="380">
                  <c:v>129</c:v>
                </c:pt>
                <c:pt idx="381">
                  <c:v>128.5</c:v>
                </c:pt>
                <c:pt idx="382">
                  <c:v>128.5</c:v>
                </c:pt>
                <c:pt idx="383">
                  <c:v>127.75</c:v>
                </c:pt>
                <c:pt idx="384">
                  <c:v>127.75</c:v>
                </c:pt>
                <c:pt idx="385">
                  <c:v>131.6875</c:v>
                </c:pt>
                <c:pt idx="386">
                  <c:v>131.6875</c:v>
                </c:pt>
                <c:pt idx="387">
                  <c:v>130.5</c:v>
                </c:pt>
                <c:pt idx="388">
                  <c:v>130.5</c:v>
                </c:pt>
                <c:pt idx="389">
                  <c:v>130</c:v>
                </c:pt>
                <c:pt idx="390">
                  <c:v>130</c:v>
                </c:pt>
                <c:pt idx="391">
                  <c:v>130</c:v>
                </c:pt>
                <c:pt idx="392">
                  <c:v>131</c:v>
                </c:pt>
                <c:pt idx="393">
                  <c:v>131</c:v>
                </c:pt>
                <c:pt idx="394">
                  <c:v>131</c:v>
                </c:pt>
                <c:pt idx="395">
                  <c:v>130.5</c:v>
                </c:pt>
                <c:pt idx="396">
                  <c:v>130.5</c:v>
                </c:pt>
                <c:pt idx="397">
                  <c:v>132.875</c:v>
                </c:pt>
                <c:pt idx="398">
                  <c:v>132.875</c:v>
                </c:pt>
                <c:pt idx="399">
                  <c:v>132</c:v>
                </c:pt>
                <c:pt idx="400">
                  <c:v>132</c:v>
                </c:pt>
                <c:pt idx="401">
                  <c:v>132</c:v>
                </c:pt>
                <c:pt idx="402">
                  <c:v>133.75</c:v>
                </c:pt>
                <c:pt idx="403">
                  <c:v>133.75</c:v>
                </c:pt>
                <c:pt idx="404">
                  <c:v>133</c:v>
                </c:pt>
                <c:pt idx="405">
                  <c:v>133</c:v>
                </c:pt>
                <c:pt idx="406">
                  <c:v>133</c:v>
                </c:pt>
                <c:pt idx="407">
                  <c:v>134.5</c:v>
                </c:pt>
                <c:pt idx="408">
                  <c:v>134.5</c:v>
                </c:pt>
                <c:pt idx="409">
                  <c:v>134</c:v>
                </c:pt>
                <c:pt idx="410">
                  <c:v>134</c:v>
                </c:pt>
                <c:pt idx="411">
                  <c:v>134</c:v>
                </c:pt>
                <c:pt idx="412">
                  <c:v>135</c:v>
                </c:pt>
                <c:pt idx="413">
                  <c:v>135</c:v>
                </c:pt>
                <c:pt idx="414">
                  <c:v>135</c:v>
                </c:pt>
                <c:pt idx="415">
                  <c:v>134.5</c:v>
                </c:pt>
                <c:pt idx="416">
                  <c:v>134.5</c:v>
                </c:pt>
                <c:pt idx="417">
                  <c:v>133.75</c:v>
                </c:pt>
                <c:pt idx="418">
                  <c:v>133.75</c:v>
                </c:pt>
                <c:pt idx="419">
                  <c:v>132.875</c:v>
                </c:pt>
                <c:pt idx="420">
                  <c:v>132.875</c:v>
                </c:pt>
                <c:pt idx="421">
                  <c:v>131.6875</c:v>
                </c:pt>
                <c:pt idx="422">
                  <c:v>131.6875</c:v>
                </c:pt>
                <c:pt idx="423">
                  <c:v>129.71875</c:v>
                </c:pt>
                <c:pt idx="424">
                  <c:v>129.71875</c:v>
                </c:pt>
                <c:pt idx="425">
                  <c:v>136.875</c:v>
                </c:pt>
                <c:pt idx="426">
                  <c:v>136.875</c:v>
                </c:pt>
                <c:pt idx="427">
                  <c:v>136</c:v>
                </c:pt>
                <c:pt idx="428">
                  <c:v>136</c:v>
                </c:pt>
                <c:pt idx="429">
                  <c:v>136</c:v>
                </c:pt>
                <c:pt idx="430">
                  <c:v>137.75</c:v>
                </c:pt>
                <c:pt idx="431">
                  <c:v>137.75</c:v>
                </c:pt>
                <c:pt idx="432">
                  <c:v>137</c:v>
                </c:pt>
                <c:pt idx="433">
                  <c:v>137</c:v>
                </c:pt>
                <c:pt idx="434">
                  <c:v>137</c:v>
                </c:pt>
                <c:pt idx="435">
                  <c:v>138.5</c:v>
                </c:pt>
                <c:pt idx="436">
                  <c:v>138.5</c:v>
                </c:pt>
                <c:pt idx="437">
                  <c:v>138</c:v>
                </c:pt>
                <c:pt idx="438">
                  <c:v>138</c:v>
                </c:pt>
                <c:pt idx="439">
                  <c:v>138</c:v>
                </c:pt>
                <c:pt idx="440">
                  <c:v>139</c:v>
                </c:pt>
                <c:pt idx="441">
                  <c:v>139</c:v>
                </c:pt>
                <c:pt idx="442">
                  <c:v>139</c:v>
                </c:pt>
                <c:pt idx="443">
                  <c:v>138.5</c:v>
                </c:pt>
                <c:pt idx="444">
                  <c:v>138.5</c:v>
                </c:pt>
                <c:pt idx="445">
                  <c:v>137.75</c:v>
                </c:pt>
                <c:pt idx="446">
                  <c:v>137.75</c:v>
                </c:pt>
                <c:pt idx="447">
                  <c:v>136.875</c:v>
                </c:pt>
                <c:pt idx="448">
                  <c:v>136.875</c:v>
                </c:pt>
                <c:pt idx="449">
                  <c:v>133.296875</c:v>
                </c:pt>
                <c:pt idx="450">
                  <c:v>133.296875</c:v>
                </c:pt>
                <c:pt idx="451">
                  <c:v>128.8984375</c:v>
                </c:pt>
                <c:pt idx="452">
                  <c:v>128.8984375</c:v>
                </c:pt>
                <c:pt idx="453">
                  <c:v>120.87890625</c:v>
                </c:pt>
                <c:pt idx="454">
                  <c:v>120.87890625</c:v>
                </c:pt>
                <c:pt idx="455">
                  <c:v>142.09375</c:v>
                </c:pt>
                <c:pt idx="456">
                  <c:v>142.09375</c:v>
                </c:pt>
                <c:pt idx="457">
                  <c:v>140.5</c:v>
                </c:pt>
                <c:pt idx="458">
                  <c:v>140.5</c:v>
                </c:pt>
                <c:pt idx="459">
                  <c:v>140</c:v>
                </c:pt>
                <c:pt idx="460">
                  <c:v>140</c:v>
                </c:pt>
                <c:pt idx="461">
                  <c:v>140</c:v>
                </c:pt>
                <c:pt idx="462">
                  <c:v>141</c:v>
                </c:pt>
                <c:pt idx="463">
                  <c:v>141</c:v>
                </c:pt>
                <c:pt idx="464">
                  <c:v>141</c:v>
                </c:pt>
                <c:pt idx="465">
                  <c:v>140.5</c:v>
                </c:pt>
                <c:pt idx="466">
                  <c:v>140.5</c:v>
                </c:pt>
                <c:pt idx="467">
                  <c:v>143.6875</c:v>
                </c:pt>
                <c:pt idx="468">
                  <c:v>143.6875</c:v>
                </c:pt>
                <c:pt idx="469">
                  <c:v>142.5</c:v>
                </c:pt>
                <c:pt idx="470">
                  <c:v>142.5</c:v>
                </c:pt>
                <c:pt idx="471">
                  <c:v>142</c:v>
                </c:pt>
                <c:pt idx="472">
                  <c:v>142</c:v>
                </c:pt>
                <c:pt idx="473">
                  <c:v>142</c:v>
                </c:pt>
                <c:pt idx="474">
                  <c:v>143</c:v>
                </c:pt>
                <c:pt idx="475">
                  <c:v>143</c:v>
                </c:pt>
                <c:pt idx="476">
                  <c:v>143</c:v>
                </c:pt>
                <c:pt idx="477">
                  <c:v>142.5</c:v>
                </c:pt>
                <c:pt idx="478">
                  <c:v>142.5</c:v>
                </c:pt>
                <c:pt idx="479">
                  <c:v>144.875</c:v>
                </c:pt>
                <c:pt idx="480">
                  <c:v>144.875</c:v>
                </c:pt>
                <c:pt idx="481">
                  <c:v>144</c:v>
                </c:pt>
                <c:pt idx="482">
                  <c:v>144</c:v>
                </c:pt>
                <c:pt idx="483">
                  <c:v>144</c:v>
                </c:pt>
                <c:pt idx="484">
                  <c:v>145.75</c:v>
                </c:pt>
                <c:pt idx="485">
                  <c:v>145.75</c:v>
                </c:pt>
                <c:pt idx="486">
                  <c:v>145</c:v>
                </c:pt>
                <c:pt idx="487">
                  <c:v>145</c:v>
                </c:pt>
                <c:pt idx="488">
                  <c:v>145</c:v>
                </c:pt>
                <c:pt idx="489">
                  <c:v>146.5</c:v>
                </c:pt>
                <c:pt idx="490">
                  <c:v>146.5</c:v>
                </c:pt>
                <c:pt idx="491">
                  <c:v>146</c:v>
                </c:pt>
                <c:pt idx="492">
                  <c:v>146</c:v>
                </c:pt>
                <c:pt idx="493">
                  <c:v>146</c:v>
                </c:pt>
                <c:pt idx="494">
                  <c:v>147</c:v>
                </c:pt>
                <c:pt idx="495">
                  <c:v>147</c:v>
                </c:pt>
                <c:pt idx="496">
                  <c:v>147</c:v>
                </c:pt>
                <c:pt idx="497">
                  <c:v>146.5</c:v>
                </c:pt>
                <c:pt idx="498">
                  <c:v>146.5</c:v>
                </c:pt>
                <c:pt idx="499">
                  <c:v>145.75</c:v>
                </c:pt>
                <c:pt idx="500">
                  <c:v>145.75</c:v>
                </c:pt>
                <c:pt idx="501">
                  <c:v>144.875</c:v>
                </c:pt>
                <c:pt idx="502">
                  <c:v>144.875</c:v>
                </c:pt>
                <c:pt idx="503">
                  <c:v>143.6875</c:v>
                </c:pt>
                <c:pt idx="504">
                  <c:v>143.6875</c:v>
                </c:pt>
                <c:pt idx="505">
                  <c:v>142.09375</c:v>
                </c:pt>
                <c:pt idx="506">
                  <c:v>142.09375</c:v>
                </c:pt>
                <c:pt idx="507">
                  <c:v>131.486328125</c:v>
                </c:pt>
                <c:pt idx="508">
                  <c:v>131.486328125</c:v>
                </c:pt>
                <c:pt idx="509">
                  <c:v>118.3994140625</c:v>
                </c:pt>
                <c:pt idx="510">
                  <c:v>118.3994140625</c:v>
                </c:pt>
                <c:pt idx="511">
                  <c:v>107.34033203125</c:v>
                </c:pt>
                <c:pt idx="512">
                  <c:v>107.34033203125</c:v>
                </c:pt>
                <c:pt idx="513">
                  <c:v>177.5205078125</c:v>
                </c:pt>
                <c:pt idx="514">
                  <c:v>177.5205078125</c:v>
                </c:pt>
                <c:pt idx="515">
                  <c:v>163.345703125</c:v>
                </c:pt>
                <c:pt idx="516">
                  <c:v>163.345703125</c:v>
                </c:pt>
                <c:pt idx="517">
                  <c:v>155.359375</c:v>
                </c:pt>
                <c:pt idx="518">
                  <c:v>155.359375</c:v>
                </c:pt>
                <c:pt idx="519">
                  <c:v>149.6875</c:v>
                </c:pt>
                <c:pt idx="520">
                  <c:v>149.6875</c:v>
                </c:pt>
                <c:pt idx="521">
                  <c:v>148.5</c:v>
                </c:pt>
                <c:pt idx="522">
                  <c:v>148.5</c:v>
                </c:pt>
                <c:pt idx="523">
                  <c:v>148</c:v>
                </c:pt>
                <c:pt idx="524">
                  <c:v>148</c:v>
                </c:pt>
                <c:pt idx="525">
                  <c:v>148</c:v>
                </c:pt>
                <c:pt idx="526">
                  <c:v>149</c:v>
                </c:pt>
                <c:pt idx="527">
                  <c:v>149</c:v>
                </c:pt>
                <c:pt idx="528">
                  <c:v>149</c:v>
                </c:pt>
                <c:pt idx="529">
                  <c:v>148.5</c:v>
                </c:pt>
                <c:pt idx="530">
                  <c:v>148.5</c:v>
                </c:pt>
                <c:pt idx="531">
                  <c:v>150.875</c:v>
                </c:pt>
                <c:pt idx="532">
                  <c:v>150.875</c:v>
                </c:pt>
                <c:pt idx="533">
                  <c:v>150</c:v>
                </c:pt>
                <c:pt idx="534">
                  <c:v>150</c:v>
                </c:pt>
                <c:pt idx="535">
                  <c:v>150</c:v>
                </c:pt>
                <c:pt idx="536">
                  <c:v>151.75</c:v>
                </c:pt>
                <c:pt idx="537">
                  <c:v>151.75</c:v>
                </c:pt>
                <c:pt idx="538">
                  <c:v>151</c:v>
                </c:pt>
                <c:pt idx="539">
                  <c:v>151</c:v>
                </c:pt>
                <c:pt idx="540">
                  <c:v>151</c:v>
                </c:pt>
                <c:pt idx="541">
                  <c:v>152.5</c:v>
                </c:pt>
                <c:pt idx="542">
                  <c:v>152.5</c:v>
                </c:pt>
                <c:pt idx="543">
                  <c:v>152</c:v>
                </c:pt>
                <c:pt idx="544">
                  <c:v>152</c:v>
                </c:pt>
                <c:pt idx="545">
                  <c:v>152</c:v>
                </c:pt>
                <c:pt idx="546">
                  <c:v>153</c:v>
                </c:pt>
                <c:pt idx="547">
                  <c:v>153</c:v>
                </c:pt>
                <c:pt idx="548">
                  <c:v>153</c:v>
                </c:pt>
                <c:pt idx="549">
                  <c:v>152.5</c:v>
                </c:pt>
                <c:pt idx="550">
                  <c:v>152.5</c:v>
                </c:pt>
                <c:pt idx="551">
                  <c:v>151.75</c:v>
                </c:pt>
                <c:pt idx="552">
                  <c:v>151.75</c:v>
                </c:pt>
                <c:pt idx="553">
                  <c:v>150.875</c:v>
                </c:pt>
                <c:pt idx="554">
                  <c:v>150.875</c:v>
                </c:pt>
                <c:pt idx="555">
                  <c:v>149.6875</c:v>
                </c:pt>
                <c:pt idx="556">
                  <c:v>149.6875</c:v>
                </c:pt>
                <c:pt idx="557">
                  <c:v>161.03125</c:v>
                </c:pt>
                <c:pt idx="558">
                  <c:v>161.03125</c:v>
                </c:pt>
                <c:pt idx="559">
                  <c:v>157.1875</c:v>
                </c:pt>
                <c:pt idx="560">
                  <c:v>157.1875</c:v>
                </c:pt>
                <c:pt idx="561">
                  <c:v>154.75</c:v>
                </c:pt>
                <c:pt idx="562">
                  <c:v>154.75</c:v>
                </c:pt>
                <c:pt idx="563">
                  <c:v>154</c:v>
                </c:pt>
                <c:pt idx="564">
                  <c:v>154</c:v>
                </c:pt>
                <c:pt idx="565">
                  <c:v>154</c:v>
                </c:pt>
                <c:pt idx="566">
                  <c:v>155.5</c:v>
                </c:pt>
                <c:pt idx="567">
                  <c:v>155.5</c:v>
                </c:pt>
                <c:pt idx="568">
                  <c:v>155</c:v>
                </c:pt>
                <c:pt idx="569">
                  <c:v>155</c:v>
                </c:pt>
                <c:pt idx="570">
                  <c:v>155</c:v>
                </c:pt>
                <c:pt idx="571">
                  <c:v>156</c:v>
                </c:pt>
                <c:pt idx="572">
                  <c:v>156</c:v>
                </c:pt>
                <c:pt idx="573">
                  <c:v>156</c:v>
                </c:pt>
                <c:pt idx="574">
                  <c:v>155.5</c:v>
                </c:pt>
                <c:pt idx="575">
                  <c:v>155.5</c:v>
                </c:pt>
                <c:pt idx="576">
                  <c:v>154.75</c:v>
                </c:pt>
                <c:pt idx="577">
                  <c:v>154.75</c:v>
                </c:pt>
                <c:pt idx="578">
                  <c:v>159.625</c:v>
                </c:pt>
                <c:pt idx="579">
                  <c:v>159.625</c:v>
                </c:pt>
                <c:pt idx="580">
                  <c:v>157.75</c:v>
                </c:pt>
                <c:pt idx="581">
                  <c:v>157.75</c:v>
                </c:pt>
                <c:pt idx="582">
                  <c:v>157</c:v>
                </c:pt>
                <c:pt idx="583">
                  <c:v>157</c:v>
                </c:pt>
                <c:pt idx="584">
                  <c:v>157</c:v>
                </c:pt>
                <c:pt idx="585">
                  <c:v>158.5</c:v>
                </c:pt>
                <c:pt idx="586">
                  <c:v>158.5</c:v>
                </c:pt>
                <c:pt idx="587">
                  <c:v>158</c:v>
                </c:pt>
                <c:pt idx="588">
                  <c:v>158</c:v>
                </c:pt>
                <c:pt idx="589">
                  <c:v>158</c:v>
                </c:pt>
                <c:pt idx="590">
                  <c:v>159</c:v>
                </c:pt>
                <c:pt idx="591">
                  <c:v>159</c:v>
                </c:pt>
                <c:pt idx="592">
                  <c:v>159</c:v>
                </c:pt>
                <c:pt idx="593">
                  <c:v>158.5</c:v>
                </c:pt>
                <c:pt idx="594">
                  <c:v>158.5</c:v>
                </c:pt>
                <c:pt idx="595">
                  <c:v>157.75</c:v>
                </c:pt>
                <c:pt idx="596">
                  <c:v>157.75</c:v>
                </c:pt>
                <c:pt idx="597">
                  <c:v>161.5</c:v>
                </c:pt>
                <c:pt idx="598">
                  <c:v>161.5</c:v>
                </c:pt>
                <c:pt idx="599">
                  <c:v>160.5</c:v>
                </c:pt>
                <c:pt idx="600">
                  <c:v>160.5</c:v>
                </c:pt>
                <c:pt idx="601">
                  <c:v>160</c:v>
                </c:pt>
                <c:pt idx="602">
                  <c:v>160</c:v>
                </c:pt>
                <c:pt idx="603">
                  <c:v>160</c:v>
                </c:pt>
                <c:pt idx="604">
                  <c:v>161</c:v>
                </c:pt>
                <c:pt idx="605">
                  <c:v>161</c:v>
                </c:pt>
                <c:pt idx="606">
                  <c:v>161</c:v>
                </c:pt>
                <c:pt idx="607">
                  <c:v>160.5</c:v>
                </c:pt>
                <c:pt idx="608">
                  <c:v>160.5</c:v>
                </c:pt>
                <c:pt idx="609">
                  <c:v>162.5</c:v>
                </c:pt>
                <c:pt idx="610">
                  <c:v>162.5</c:v>
                </c:pt>
                <c:pt idx="611">
                  <c:v>162</c:v>
                </c:pt>
                <c:pt idx="612">
                  <c:v>162</c:v>
                </c:pt>
                <c:pt idx="613">
                  <c:v>162</c:v>
                </c:pt>
                <c:pt idx="614">
                  <c:v>163</c:v>
                </c:pt>
                <c:pt idx="615">
                  <c:v>163</c:v>
                </c:pt>
                <c:pt idx="616">
                  <c:v>163</c:v>
                </c:pt>
                <c:pt idx="617">
                  <c:v>162.5</c:v>
                </c:pt>
                <c:pt idx="618">
                  <c:v>162.5</c:v>
                </c:pt>
                <c:pt idx="619">
                  <c:v>161.5</c:v>
                </c:pt>
                <c:pt idx="620">
                  <c:v>161.5</c:v>
                </c:pt>
                <c:pt idx="621">
                  <c:v>159.625</c:v>
                </c:pt>
                <c:pt idx="622">
                  <c:v>159.625</c:v>
                </c:pt>
                <c:pt idx="623">
                  <c:v>157.1875</c:v>
                </c:pt>
                <c:pt idx="624">
                  <c:v>157.1875</c:v>
                </c:pt>
                <c:pt idx="625">
                  <c:v>164.875</c:v>
                </c:pt>
                <c:pt idx="626">
                  <c:v>164.875</c:v>
                </c:pt>
                <c:pt idx="627">
                  <c:v>164</c:v>
                </c:pt>
                <c:pt idx="628">
                  <c:v>164</c:v>
                </c:pt>
                <c:pt idx="629">
                  <c:v>164</c:v>
                </c:pt>
                <c:pt idx="630">
                  <c:v>165.75</c:v>
                </c:pt>
                <c:pt idx="631">
                  <c:v>165.75</c:v>
                </c:pt>
                <c:pt idx="632">
                  <c:v>165</c:v>
                </c:pt>
                <c:pt idx="633">
                  <c:v>165</c:v>
                </c:pt>
                <c:pt idx="634">
                  <c:v>165</c:v>
                </c:pt>
                <c:pt idx="635">
                  <c:v>166.5</c:v>
                </c:pt>
                <c:pt idx="636">
                  <c:v>166.5</c:v>
                </c:pt>
                <c:pt idx="637">
                  <c:v>166</c:v>
                </c:pt>
                <c:pt idx="638">
                  <c:v>166</c:v>
                </c:pt>
                <c:pt idx="639">
                  <c:v>166</c:v>
                </c:pt>
                <c:pt idx="640">
                  <c:v>167</c:v>
                </c:pt>
                <c:pt idx="641">
                  <c:v>167</c:v>
                </c:pt>
                <c:pt idx="642">
                  <c:v>167</c:v>
                </c:pt>
                <c:pt idx="643">
                  <c:v>166.5</c:v>
                </c:pt>
                <c:pt idx="644">
                  <c:v>166.5</c:v>
                </c:pt>
                <c:pt idx="645">
                  <c:v>165.75</c:v>
                </c:pt>
                <c:pt idx="646">
                  <c:v>165.75</c:v>
                </c:pt>
                <c:pt idx="647">
                  <c:v>164.875</c:v>
                </c:pt>
                <c:pt idx="648">
                  <c:v>164.875</c:v>
                </c:pt>
                <c:pt idx="649">
                  <c:v>161.03125</c:v>
                </c:pt>
                <c:pt idx="650">
                  <c:v>161.03125</c:v>
                </c:pt>
                <c:pt idx="651">
                  <c:v>155.359375</c:v>
                </c:pt>
                <c:pt idx="652">
                  <c:v>155.359375</c:v>
                </c:pt>
                <c:pt idx="653">
                  <c:v>171.33203125</c:v>
                </c:pt>
                <c:pt idx="654">
                  <c:v>171.33203125</c:v>
                </c:pt>
                <c:pt idx="655">
                  <c:v>168</c:v>
                </c:pt>
                <c:pt idx="656">
                  <c:v>168</c:v>
                </c:pt>
                <c:pt idx="657">
                  <c:v>168</c:v>
                </c:pt>
                <c:pt idx="658">
                  <c:v>174.6640625</c:v>
                </c:pt>
                <c:pt idx="659">
                  <c:v>174.6640625</c:v>
                </c:pt>
                <c:pt idx="660">
                  <c:v>169.75</c:v>
                </c:pt>
                <c:pt idx="661">
                  <c:v>169.75</c:v>
                </c:pt>
                <c:pt idx="662">
                  <c:v>169</c:v>
                </c:pt>
                <c:pt idx="663">
                  <c:v>169</c:v>
                </c:pt>
                <c:pt idx="664">
                  <c:v>169</c:v>
                </c:pt>
                <c:pt idx="665">
                  <c:v>170.5</c:v>
                </c:pt>
                <c:pt idx="666">
                  <c:v>170.5</c:v>
                </c:pt>
                <c:pt idx="667">
                  <c:v>170</c:v>
                </c:pt>
                <c:pt idx="668">
                  <c:v>170</c:v>
                </c:pt>
                <c:pt idx="669">
                  <c:v>170</c:v>
                </c:pt>
                <c:pt idx="670">
                  <c:v>171</c:v>
                </c:pt>
                <c:pt idx="671">
                  <c:v>171</c:v>
                </c:pt>
                <c:pt idx="672">
                  <c:v>171</c:v>
                </c:pt>
                <c:pt idx="673">
                  <c:v>170.5</c:v>
                </c:pt>
                <c:pt idx="674">
                  <c:v>170.5</c:v>
                </c:pt>
                <c:pt idx="675">
                  <c:v>169.75</c:v>
                </c:pt>
                <c:pt idx="676">
                  <c:v>169.75</c:v>
                </c:pt>
                <c:pt idx="677">
                  <c:v>179.578125</c:v>
                </c:pt>
                <c:pt idx="678">
                  <c:v>179.578125</c:v>
                </c:pt>
                <c:pt idx="679">
                  <c:v>175.09375</c:v>
                </c:pt>
                <c:pt idx="680">
                  <c:v>175.09375</c:v>
                </c:pt>
                <c:pt idx="681">
                  <c:v>172.875</c:v>
                </c:pt>
                <c:pt idx="682">
                  <c:v>172.875</c:v>
                </c:pt>
                <c:pt idx="683">
                  <c:v>172</c:v>
                </c:pt>
                <c:pt idx="684">
                  <c:v>172</c:v>
                </c:pt>
                <c:pt idx="685">
                  <c:v>172</c:v>
                </c:pt>
                <c:pt idx="686">
                  <c:v>173.75</c:v>
                </c:pt>
                <c:pt idx="687">
                  <c:v>173.75</c:v>
                </c:pt>
                <c:pt idx="688">
                  <c:v>173</c:v>
                </c:pt>
                <c:pt idx="689">
                  <c:v>173</c:v>
                </c:pt>
                <c:pt idx="690">
                  <c:v>173</c:v>
                </c:pt>
                <c:pt idx="691">
                  <c:v>174.5</c:v>
                </c:pt>
                <c:pt idx="692">
                  <c:v>174.5</c:v>
                </c:pt>
                <c:pt idx="693">
                  <c:v>174</c:v>
                </c:pt>
                <c:pt idx="694">
                  <c:v>174</c:v>
                </c:pt>
                <c:pt idx="695">
                  <c:v>174</c:v>
                </c:pt>
                <c:pt idx="696">
                  <c:v>175</c:v>
                </c:pt>
                <c:pt idx="697">
                  <c:v>175</c:v>
                </c:pt>
                <c:pt idx="698">
                  <c:v>175</c:v>
                </c:pt>
                <c:pt idx="699">
                  <c:v>174.5</c:v>
                </c:pt>
                <c:pt idx="700">
                  <c:v>174.5</c:v>
                </c:pt>
                <c:pt idx="701">
                  <c:v>173.75</c:v>
                </c:pt>
                <c:pt idx="702">
                  <c:v>173.75</c:v>
                </c:pt>
                <c:pt idx="703">
                  <c:v>172.875</c:v>
                </c:pt>
                <c:pt idx="704">
                  <c:v>172.875</c:v>
                </c:pt>
                <c:pt idx="705">
                  <c:v>177.3125</c:v>
                </c:pt>
                <c:pt idx="706">
                  <c:v>177.3125</c:v>
                </c:pt>
                <c:pt idx="707">
                  <c:v>176</c:v>
                </c:pt>
                <c:pt idx="708">
                  <c:v>176</c:v>
                </c:pt>
                <c:pt idx="709">
                  <c:v>176</c:v>
                </c:pt>
                <c:pt idx="710">
                  <c:v>178.625</c:v>
                </c:pt>
                <c:pt idx="711">
                  <c:v>178.625</c:v>
                </c:pt>
                <c:pt idx="712">
                  <c:v>177.5</c:v>
                </c:pt>
                <c:pt idx="713">
                  <c:v>177.5</c:v>
                </c:pt>
                <c:pt idx="714">
                  <c:v>177</c:v>
                </c:pt>
                <c:pt idx="715">
                  <c:v>177</c:v>
                </c:pt>
                <c:pt idx="716">
                  <c:v>177</c:v>
                </c:pt>
                <c:pt idx="717">
                  <c:v>178</c:v>
                </c:pt>
                <c:pt idx="718">
                  <c:v>178</c:v>
                </c:pt>
                <c:pt idx="719">
                  <c:v>178</c:v>
                </c:pt>
                <c:pt idx="720">
                  <c:v>177.5</c:v>
                </c:pt>
                <c:pt idx="721">
                  <c:v>177.5</c:v>
                </c:pt>
                <c:pt idx="722">
                  <c:v>179.75</c:v>
                </c:pt>
                <c:pt idx="723">
                  <c:v>179.75</c:v>
                </c:pt>
                <c:pt idx="724">
                  <c:v>179</c:v>
                </c:pt>
                <c:pt idx="725">
                  <c:v>179</c:v>
                </c:pt>
                <c:pt idx="726">
                  <c:v>179</c:v>
                </c:pt>
                <c:pt idx="727">
                  <c:v>180.5</c:v>
                </c:pt>
                <c:pt idx="728">
                  <c:v>180.5</c:v>
                </c:pt>
                <c:pt idx="729">
                  <c:v>180</c:v>
                </c:pt>
                <c:pt idx="730">
                  <c:v>180</c:v>
                </c:pt>
                <c:pt idx="731">
                  <c:v>180</c:v>
                </c:pt>
                <c:pt idx="732">
                  <c:v>181</c:v>
                </c:pt>
                <c:pt idx="733">
                  <c:v>181</c:v>
                </c:pt>
                <c:pt idx="734">
                  <c:v>181</c:v>
                </c:pt>
                <c:pt idx="735">
                  <c:v>180.5</c:v>
                </c:pt>
                <c:pt idx="736">
                  <c:v>180.5</c:v>
                </c:pt>
                <c:pt idx="737">
                  <c:v>179.75</c:v>
                </c:pt>
                <c:pt idx="738">
                  <c:v>179.75</c:v>
                </c:pt>
                <c:pt idx="739">
                  <c:v>178.625</c:v>
                </c:pt>
                <c:pt idx="740">
                  <c:v>178.625</c:v>
                </c:pt>
                <c:pt idx="741">
                  <c:v>177.3125</c:v>
                </c:pt>
                <c:pt idx="742">
                  <c:v>177.3125</c:v>
                </c:pt>
                <c:pt idx="743">
                  <c:v>175.09375</c:v>
                </c:pt>
                <c:pt idx="744">
                  <c:v>175.09375</c:v>
                </c:pt>
                <c:pt idx="745">
                  <c:v>184.0625</c:v>
                </c:pt>
                <c:pt idx="746">
                  <c:v>184.0625</c:v>
                </c:pt>
                <c:pt idx="747">
                  <c:v>182.5</c:v>
                </c:pt>
                <c:pt idx="748">
                  <c:v>182.5</c:v>
                </c:pt>
                <c:pt idx="749">
                  <c:v>182</c:v>
                </c:pt>
                <c:pt idx="750">
                  <c:v>182</c:v>
                </c:pt>
                <c:pt idx="751">
                  <c:v>182</c:v>
                </c:pt>
                <c:pt idx="752">
                  <c:v>183</c:v>
                </c:pt>
                <c:pt idx="753">
                  <c:v>183</c:v>
                </c:pt>
                <c:pt idx="754">
                  <c:v>183</c:v>
                </c:pt>
                <c:pt idx="755">
                  <c:v>182.5</c:v>
                </c:pt>
                <c:pt idx="756">
                  <c:v>182.5</c:v>
                </c:pt>
                <c:pt idx="757">
                  <c:v>185.625</c:v>
                </c:pt>
                <c:pt idx="758">
                  <c:v>185.625</c:v>
                </c:pt>
                <c:pt idx="759">
                  <c:v>184.5</c:v>
                </c:pt>
                <c:pt idx="760">
                  <c:v>184.5</c:v>
                </c:pt>
                <c:pt idx="761">
                  <c:v>184</c:v>
                </c:pt>
                <c:pt idx="762">
                  <c:v>184</c:v>
                </c:pt>
                <c:pt idx="763">
                  <c:v>184</c:v>
                </c:pt>
                <c:pt idx="764">
                  <c:v>185</c:v>
                </c:pt>
                <c:pt idx="765">
                  <c:v>185</c:v>
                </c:pt>
                <c:pt idx="766">
                  <c:v>185</c:v>
                </c:pt>
                <c:pt idx="767">
                  <c:v>184.5</c:v>
                </c:pt>
                <c:pt idx="768">
                  <c:v>184.5</c:v>
                </c:pt>
                <c:pt idx="769">
                  <c:v>186.75</c:v>
                </c:pt>
                <c:pt idx="770">
                  <c:v>186.75</c:v>
                </c:pt>
                <c:pt idx="771">
                  <c:v>186</c:v>
                </c:pt>
                <c:pt idx="772">
                  <c:v>186</c:v>
                </c:pt>
                <c:pt idx="773">
                  <c:v>186</c:v>
                </c:pt>
                <c:pt idx="774">
                  <c:v>187.5</c:v>
                </c:pt>
                <c:pt idx="775">
                  <c:v>187.5</c:v>
                </c:pt>
                <c:pt idx="776">
                  <c:v>187</c:v>
                </c:pt>
                <c:pt idx="777">
                  <c:v>187</c:v>
                </c:pt>
                <c:pt idx="778">
                  <c:v>187</c:v>
                </c:pt>
                <c:pt idx="779">
                  <c:v>188</c:v>
                </c:pt>
                <c:pt idx="780">
                  <c:v>188</c:v>
                </c:pt>
                <c:pt idx="781">
                  <c:v>188</c:v>
                </c:pt>
                <c:pt idx="782">
                  <c:v>187.5</c:v>
                </c:pt>
                <c:pt idx="783">
                  <c:v>187.5</c:v>
                </c:pt>
                <c:pt idx="784">
                  <c:v>186.75</c:v>
                </c:pt>
                <c:pt idx="785">
                  <c:v>186.75</c:v>
                </c:pt>
                <c:pt idx="786">
                  <c:v>185.625</c:v>
                </c:pt>
                <c:pt idx="787">
                  <c:v>185.625</c:v>
                </c:pt>
                <c:pt idx="788">
                  <c:v>184.0625</c:v>
                </c:pt>
                <c:pt idx="789">
                  <c:v>184.0625</c:v>
                </c:pt>
                <c:pt idx="790">
                  <c:v>179.578125</c:v>
                </c:pt>
                <c:pt idx="791">
                  <c:v>179.578125</c:v>
                </c:pt>
                <c:pt idx="792">
                  <c:v>174.6640625</c:v>
                </c:pt>
                <c:pt idx="793">
                  <c:v>174.6640625</c:v>
                </c:pt>
                <c:pt idx="794">
                  <c:v>171.33203125</c:v>
                </c:pt>
                <c:pt idx="795">
                  <c:v>171.33203125</c:v>
                </c:pt>
                <c:pt idx="796">
                  <c:v>163.345703125</c:v>
                </c:pt>
                <c:pt idx="797">
                  <c:v>163.345703125</c:v>
                </c:pt>
                <c:pt idx="798">
                  <c:v>191.6953125</c:v>
                </c:pt>
                <c:pt idx="799">
                  <c:v>191.6953125</c:v>
                </c:pt>
                <c:pt idx="800">
                  <c:v>189.5</c:v>
                </c:pt>
                <c:pt idx="801">
                  <c:v>189.5</c:v>
                </c:pt>
                <c:pt idx="802">
                  <c:v>189</c:v>
                </c:pt>
                <c:pt idx="803">
                  <c:v>189</c:v>
                </c:pt>
                <c:pt idx="804">
                  <c:v>189</c:v>
                </c:pt>
                <c:pt idx="805">
                  <c:v>190</c:v>
                </c:pt>
                <c:pt idx="806">
                  <c:v>190</c:v>
                </c:pt>
                <c:pt idx="807">
                  <c:v>190</c:v>
                </c:pt>
                <c:pt idx="808">
                  <c:v>189.5</c:v>
                </c:pt>
                <c:pt idx="809">
                  <c:v>189.5</c:v>
                </c:pt>
                <c:pt idx="810">
                  <c:v>193.890625</c:v>
                </c:pt>
                <c:pt idx="811">
                  <c:v>193.890625</c:v>
                </c:pt>
                <c:pt idx="812">
                  <c:v>191.75</c:v>
                </c:pt>
                <c:pt idx="813">
                  <c:v>191.75</c:v>
                </c:pt>
                <c:pt idx="814">
                  <c:v>191</c:v>
                </c:pt>
                <c:pt idx="815">
                  <c:v>191</c:v>
                </c:pt>
                <c:pt idx="816">
                  <c:v>191</c:v>
                </c:pt>
                <c:pt idx="817">
                  <c:v>192.5</c:v>
                </c:pt>
                <c:pt idx="818">
                  <c:v>192.5</c:v>
                </c:pt>
                <c:pt idx="819">
                  <c:v>192</c:v>
                </c:pt>
                <c:pt idx="820">
                  <c:v>192</c:v>
                </c:pt>
                <c:pt idx="821">
                  <c:v>192</c:v>
                </c:pt>
                <c:pt idx="822">
                  <c:v>193</c:v>
                </c:pt>
                <c:pt idx="823">
                  <c:v>193</c:v>
                </c:pt>
                <c:pt idx="824">
                  <c:v>193</c:v>
                </c:pt>
                <c:pt idx="825">
                  <c:v>192.5</c:v>
                </c:pt>
                <c:pt idx="826">
                  <c:v>192.5</c:v>
                </c:pt>
                <c:pt idx="827">
                  <c:v>191.75</c:v>
                </c:pt>
                <c:pt idx="828">
                  <c:v>191.75</c:v>
                </c:pt>
                <c:pt idx="829">
                  <c:v>196.03125</c:v>
                </c:pt>
                <c:pt idx="830">
                  <c:v>196.03125</c:v>
                </c:pt>
                <c:pt idx="831">
                  <c:v>194.5</c:v>
                </c:pt>
                <c:pt idx="832">
                  <c:v>194.5</c:v>
                </c:pt>
                <c:pt idx="833">
                  <c:v>194</c:v>
                </c:pt>
                <c:pt idx="834">
                  <c:v>194</c:v>
                </c:pt>
                <c:pt idx="835">
                  <c:v>194</c:v>
                </c:pt>
                <c:pt idx="836">
                  <c:v>195</c:v>
                </c:pt>
                <c:pt idx="837">
                  <c:v>195</c:v>
                </c:pt>
                <c:pt idx="838">
                  <c:v>195</c:v>
                </c:pt>
                <c:pt idx="839">
                  <c:v>194.5</c:v>
                </c:pt>
                <c:pt idx="840">
                  <c:v>194.5</c:v>
                </c:pt>
                <c:pt idx="841">
                  <c:v>197.5625</c:v>
                </c:pt>
                <c:pt idx="842">
                  <c:v>197.5625</c:v>
                </c:pt>
                <c:pt idx="843">
                  <c:v>196</c:v>
                </c:pt>
                <c:pt idx="844">
                  <c:v>196</c:v>
                </c:pt>
                <c:pt idx="845">
                  <c:v>196</c:v>
                </c:pt>
                <c:pt idx="846">
                  <c:v>199.125</c:v>
                </c:pt>
                <c:pt idx="847">
                  <c:v>199.125</c:v>
                </c:pt>
                <c:pt idx="848">
                  <c:v>197.75</c:v>
                </c:pt>
                <c:pt idx="849">
                  <c:v>197.75</c:v>
                </c:pt>
                <c:pt idx="850">
                  <c:v>197</c:v>
                </c:pt>
                <c:pt idx="851">
                  <c:v>197</c:v>
                </c:pt>
                <c:pt idx="852">
                  <c:v>197</c:v>
                </c:pt>
                <c:pt idx="853">
                  <c:v>198.5</c:v>
                </c:pt>
                <c:pt idx="854">
                  <c:v>198.5</c:v>
                </c:pt>
                <c:pt idx="855">
                  <c:v>198</c:v>
                </c:pt>
                <c:pt idx="856">
                  <c:v>198</c:v>
                </c:pt>
                <c:pt idx="857">
                  <c:v>198</c:v>
                </c:pt>
                <c:pt idx="858">
                  <c:v>199</c:v>
                </c:pt>
                <c:pt idx="859">
                  <c:v>199</c:v>
                </c:pt>
                <c:pt idx="860">
                  <c:v>199</c:v>
                </c:pt>
                <c:pt idx="861">
                  <c:v>198.5</c:v>
                </c:pt>
                <c:pt idx="862">
                  <c:v>198.5</c:v>
                </c:pt>
                <c:pt idx="863">
                  <c:v>197.75</c:v>
                </c:pt>
                <c:pt idx="864">
                  <c:v>197.75</c:v>
                </c:pt>
                <c:pt idx="865">
                  <c:v>200.5</c:v>
                </c:pt>
                <c:pt idx="866">
                  <c:v>200.5</c:v>
                </c:pt>
                <c:pt idx="867">
                  <c:v>200</c:v>
                </c:pt>
                <c:pt idx="868">
                  <c:v>200</c:v>
                </c:pt>
                <c:pt idx="869">
                  <c:v>200</c:v>
                </c:pt>
                <c:pt idx="870">
                  <c:v>201</c:v>
                </c:pt>
                <c:pt idx="871">
                  <c:v>201</c:v>
                </c:pt>
                <c:pt idx="872">
                  <c:v>201</c:v>
                </c:pt>
                <c:pt idx="873">
                  <c:v>200.5</c:v>
                </c:pt>
                <c:pt idx="874">
                  <c:v>200.5</c:v>
                </c:pt>
                <c:pt idx="875">
                  <c:v>199.125</c:v>
                </c:pt>
                <c:pt idx="876">
                  <c:v>199.125</c:v>
                </c:pt>
                <c:pt idx="877">
                  <c:v>197.5625</c:v>
                </c:pt>
                <c:pt idx="878">
                  <c:v>197.5625</c:v>
                </c:pt>
                <c:pt idx="879">
                  <c:v>196.03125</c:v>
                </c:pt>
                <c:pt idx="880">
                  <c:v>196.03125</c:v>
                </c:pt>
                <c:pt idx="881">
                  <c:v>193.890625</c:v>
                </c:pt>
                <c:pt idx="882">
                  <c:v>193.890625</c:v>
                </c:pt>
                <c:pt idx="883">
                  <c:v>191.6953125</c:v>
                </c:pt>
                <c:pt idx="884">
                  <c:v>191.6953125</c:v>
                </c:pt>
                <c:pt idx="885">
                  <c:v>177.5205078125</c:v>
                </c:pt>
                <c:pt idx="886">
                  <c:v>177.5205078125</c:v>
                </c:pt>
                <c:pt idx="887">
                  <c:v>142.430419921875</c:v>
                </c:pt>
                <c:pt idx="888">
                  <c:v>142.430419921875</c:v>
                </c:pt>
                <c:pt idx="889">
                  <c:v>112.7591552734375</c:v>
                </c:pt>
              </c:numCache>
            </c:numRef>
          </c:xVal>
          <c:yVal>
            <c:numRef>
              <c:f>XLSTAT_20220714_121239_1_HID!$B$506:$B$1395</c:f>
              <c:numCache>
                <c:formatCode>0.000</c:formatCode>
                <c:ptCount val="890"/>
                <c:pt idx="0">
                  <c:v>39.349204190046628</c:v>
                </c:pt>
                <c:pt idx="1">
                  <c:v>39.349204190046628</c:v>
                </c:pt>
                <c:pt idx="2">
                  <c:v>2.7547279280075196</c:v>
                </c:pt>
                <c:pt idx="3">
                  <c:v>2.7547279280075196</c:v>
                </c:pt>
                <c:pt idx="4">
                  <c:v>1.3884490343406592</c:v>
                </c:pt>
                <c:pt idx="5">
                  <c:v>1.3884490343406592</c:v>
                </c:pt>
                <c:pt idx="6">
                  <c:v>0</c:v>
                </c:pt>
                <c:pt idx="7">
                  <c:v>1.3884490343406592</c:v>
                </c:pt>
                <c:pt idx="8">
                  <c:v>1.3884490343406592</c:v>
                </c:pt>
                <c:pt idx="9">
                  <c:v>0.72829330256410296</c:v>
                </c:pt>
                <c:pt idx="10">
                  <c:v>0.72829330256410296</c:v>
                </c:pt>
                <c:pt idx="11">
                  <c:v>4.0093041666666718E-2</c:v>
                </c:pt>
                <c:pt idx="12">
                  <c:v>4.0093041666666718E-2</c:v>
                </c:pt>
                <c:pt idx="13">
                  <c:v>0</c:v>
                </c:pt>
                <c:pt idx="14">
                  <c:v>4.0093041666666718E-2</c:v>
                </c:pt>
                <c:pt idx="15">
                  <c:v>4.0093041666666718E-2</c:v>
                </c:pt>
                <c:pt idx="16">
                  <c:v>4.5211249999999922E-3</c:v>
                </c:pt>
                <c:pt idx="17">
                  <c:v>4.5211249999999922E-3</c:v>
                </c:pt>
                <c:pt idx="18">
                  <c:v>0</c:v>
                </c:pt>
                <c:pt idx="19">
                  <c:v>4.5211249999999922E-3</c:v>
                </c:pt>
                <c:pt idx="20">
                  <c:v>4.5211249999999922E-3</c:v>
                </c:pt>
                <c:pt idx="21">
                  <c:v>0</c:v>
                </c:pt>
                <c:pt idx="22">
                  <c:v>4.5211249999999922E-3</c:v>
                </c:pt>
                <c:pt idx="23">
                  <c:v>4.5211249999999922E-3</c:v>
                </c:pt>
                <c:pt idx="24">
                  <c:v>4.0093041666666718E-2</c:v>
                </c:pt>
                <c:pt idx="25">
                  <c:v>4.0093041666666718E-2</c:v>
                </c:pt>
                <c:pt idx="26">
                  <c:v>0.72829330256410296</c:v>
                </c:pt>
                <c:pt idx="27">
                  <c:v>0.72829330256410296</c:v>
                </c:pt>
                <c:pt idx="28">
                  <c:v>0.66534615714285716</c:v>
                </c:pt>
                <c:pt idx="29">
                  <c:v>0.66534615714285716</c:v>
                </c:pt>
                <c:pt idx="30">
                  <c:v>0.16003200000000006</c:v>
                </c:pt>
                <c:pt idx="31">
                  <c:v>0.16003200000000006</c:v>
                </c:pt>
                <c:pt idx="32">
                  <c:v>0</c:v>
                </c:pt>
                <c:pt idx="33">
                  <c:v>0.16003200000000006</c:v>
                </c:pt>
                <c:pt idx="34">
                  <c:v>0.16003200000000006</c:v>
                </c:pt>
                <c:pt idx="35">
                  <c:v>3.6532000000000016E-2</c:v>
                </c:pt>
                <c:pt idx="36">
                  <c:v>3.6532000000000016E-2</c:v>
                </c:pt>
                <c:pt idx="37">
                  <c:v>0</c:v>
                </c:pt>
                <c:pt idx="38">
                  <c:v>3.6532000000000016E-2</c:v>
                </c:pt>
                <c:pt idx="39">
                  <c:v>3.6532000000000016E-2</c:v>
                </c:pt>
                <c:pt idx="40">
                  <c:v>0</c:v>
                </c:pt>
                <c:pt idx="41">
                  <c:v>3.6532000000000016E-2</c:v>
                </c:pt>
                <c:pt idx="42">
                  <c:v>3.6532000000000016E-2</c:v>
                </c:pt>
                <c:pt idx="43">
                  <c:v>0.16003200000000006</c:v>
                </c:pt>
                <c:pt idx="44">
                  <c:v>0.16003200000000006</c:v>
                </c:pt>
                <c:pt idx="45">
                  <c:v>0.66534615714285716</c:v>
                </c:pt>
                <c:pt idx="46">
                  <c:v>0.66534615714285716</c:v>
                </c:pt>
                <c:pt idx="47">
                  <c:v>0.56178864285714303</c:v>
                </c:pt>
                <c:pt idx="48">
                  <c:v>0.56178864285714303</c:v>
                </c:pt>
                <c:pt idx="49">
                  <c:v>0</c:v>
                </c:pt>
                <c:pt idx="50">
                  <c:v>0.56178864285714303</c:v>
                </c:pt>
                <c:pt idx="51">
                  <c:v>0.56178864285714303</c:v>
                </c:pt>
                <c:pt idx="52">
                  <c:v>0.16562250000000006</c:v>
                </c:pt>
                <c:pt idx="53">
                  <c:v>0.16562250000000006</c:v>
                </c:pt>
                <c:pt idx="54">
                  <c:v>0</c:v>
                </c:pt>
                <c:pt idx="55">
                  <c:v>0.16562250000000006</c:v>
                </c:pt>
                <c:pt idx="56">
                  <c:v>0.16562250000000006</c:v>
                </c:pt>
                <c:pt idx="57">
                  <c:v>0.10351000000000007</c:v>
                </c:pt>
                <c:pt idx="58">
                  <c:v>0.10351000000000007</c:v>
                </c:pt>
                <c:pt idx="59">
                  <c:v>4.222000000000007E-3</c:v>
                </c:pt>
                <c:pt idx="60">
                  <c:v>4.222000000000007E-3</c:v>
                </c:pt>
                <c:pt idx="61">
                  <c:v>0</c:v>
                </c:pt>
                <c:pt idx="62">
                  <c:v>4.222000000000007E-3</c:v>
                </c:pt>
                <c:pt idx="63">
                  <c:v>4.222000000000007E-3</c:v>
                </c:pt>
                <c:pt idx="64">
                  <c:v>0</c:v>
                </c:pt>
                <c:pt idx="65">
                  <c:v>4.222000000000007E-3</c:v>
                </c:pt>
                <c:pt idx="66">
                  <c:v>4.222000000000007E-3</c:v>
                </c:pt>
                <c:pt idx="67">
                  <c:v>0.10351000000000007</c:v>
                </c:pt>
                <c:pt idx="68">
                  <c:v>0.10351000000000007</c:v>
                </c:pt>
                <c:pt idx="69">
                  <c:v>1.3220499999999958E-2</c:v>
                </c:pt>
                <c:pt idx="70">
                  <c:v>1.3220499999999958E-2</c:v>
                </c:pt>
                <c:pt idx="71">
                  <c:v>0</c:v>
                </c:pt>
                <c:pt idx="72">
                  <c:v>1.3220499999999958E-2</c:v>
                </c:pt>
                <c:pt idx="73">
                  <c:v>1.3220499999999958E-2</c:v>
                </c:pt>
                <c:pt idx="74">
                  <c:v>2.4350000000000486E-4</c:v>
                </c:pt>
                <c:pt idx="75">
                  <c:v>2.4350000000000486E-4</c:v>
                </c:pt>
                <c:pt idx="76">
                  <c:v>0</c:v>
                </c:pt>
                <c:pt idx="77">
                  <c:v>2.4350000000000486E-4</c:v>
                </c:pt>
                <c:pt idx="78">
                  <c:v>2.4350000000000486E-4</c:v>
                </c:pt>
                <c:pt idx="79">
                  <c:v>0</c:v>
                </c:pt>
                <c:pt idx="80">
                  <c:v>2.4350000000000486E-4</c:v>
                </c:pt>
                <c:pt idx="81">
                  <c:v>2.4350000000000486E-4</c:v>
                </c:pt>
                <c:pt idx="82">
                  <c:v>1.3220499999999958E-2</c:v>
                </c:pt>
                <c:pt idx="83">
                  <c:v>1.3220499999999958E-2</c:v>
                </c:pt>
                <c:pt idx="84">
                  <c:v>0.10351000000000007</c:v>
                </c:pt>
                <c:pt idx="85">
                  <c:v>0.10351000000000007</c:v>
                </c:pt>
                <c:pt idx="86">
                  <c:v>0.16562250000000006</c:v>
                </c:pt>
                <c:pt idx="87">
                  <c:v>0.16562250000000006</c:v>
                </c:pt>
                <c:pt idx="88">
                  <c:v>0.56178864285714303</c:v>
                </c:pt>
                <c:pt idx="89">
                  <c:v>0.56178864285714303</c:v>
                </c:pt>
                <c:pt idx="90">
                  <c:v>0.66534615714285716</c:v>
                </c:pt>
                <c:pt idx="91">
                  <c:v>0.66534615714285716</c:v>
                </c:pt>
                <c:pt idx="92">
                  <c:v>0.72829330256410296</c:v>
                </c:pt>
                <c:pt idx="93">
                  <c:v>0.72829330256410296</c:v>
                </c:pt>
                <c:pt idx="94">
                  <c:v>1.3884490343406592</c:v>
                </c:pt>
                <c:pt idx="95">
                  <c:v>1.3884490343406592</c:v>
                </c:pt>
                <c:pt idx="96">
                  <c:v>2.7547279280075196</c:v>
                </c:pt>
                <c:pt idx="97">
                  <c:v>2.7547279280075196</c:v>
                </c:pt>
                <c:pt idx="98">
                  <c:v>1.4170265666666668</c:v>
                </c:pt>
                <c:pt idx="99">
                  <c:v>1.4170265666666668</c:v>
                </c:pt>
                <c:pt idx="100">
                  <c:v>0.17415083333333314</c:v>
                </c:pt>
                <c:pt idx="101">
                  <c:v>0.17415083333333314</c:v>
                </c:pt>
                <c:pt idx="102">
                  <c:v>0</c:v>
                </c:pt>
                <c:pt idx="103">
                  <c:v>0.17415083333333314</c:v>
                </c:pt>
                <c:pt idx="104">
                  <c:v>0.17415083333333314</c:v>
                </c:pt>
                <c:pt idx="105">
                  <c:v>2.2352499999999977E-2</c:v>
                </c:pt>
                <c:pt idx="106">
                  <c:v>2.2352499999999977E-2</c:v>
                </c:pt>
                <c:pt idx="107">
                  <c:v>0</c:v>
                </c:pt>
                <c:pt idx="108">
                  <c:v>2.2352499999999977E-2</c:v>
                </c:pt>
                <c:pt idx="109">
                  <c:v>2.2352499999999977E-2</c:v>
                </c:pt>
                <c:pt idx="110">
                  <c:v>0</c:v>
                </c:pt>
                <c:pt idx="111">
                  <c:v>2.2352499999999977E-2</c:v>
                </c:pt>
                <c:pt idx="112">
                  <c:v>2.2352499999999977E-2</c:v>
                </c:pt>
                <c:pt idx="113">
                  <c:v>0.17415083333333314</c:v>
                </c:pt>
                <c:pt idx="114">
                  <c:v>0.17415083333333314</c:v>
                </c:pt>
                <c:pt idx="115">
                  <c:v>1.4170265666666668</c:v>
                </c:pt>
                <c:pt idx="116">
                  <c:v>1.4170265666666668</c:v>
                </c:pt>
                <c:pt idx="117">
                  <c:v>0.45749450000000008</c:v>
                </c:pt>
                <c:pt idx="118">
                  <c:v>0.45749450000000008</c:v>
                </c:pt>
                <c:pt idx="119">
                  <c:v>0</c:v>
                </c:pt>
                <c:pt idx="120">
                  <c:v>0.45749450000000008</c:v>
                </c:pt>
                <c:pt idx="121">
                  <c:v>0.45749450000000008</c:v>
                </c:pt>
                <c:pt idx="122">
                  <c:v>0</c:v>
                </c:pt>
                <c:pt idx="123">
                  <c:v>0.45749450000000008</c:v>
                </c:pt>
                <c:pt idx="124">
                  <c:v>0.45749450000000008</c:v>
                </c:pt>
                <c:pt idx="125">
                  <c:v>1.4170265666666668</c:v>
                </c:pt>
                <c:pt idx="126">
                  <c:v>1.4170265666666668</c:v>
                </c:pt>
                <c:pt idx="127">
                  <c:v>2.7547279280075196</c:v>
                </c:pt>
                <c:pt idx="128">
                  <c:v>2.7547279280075196</c:v>
                </c:pt>
                <c:pt idx="129">
                  <c:v>39.349204190046628</c:v>
                </c:pt>
                <c:pt idx="130">
                  <c:v>39.349204190046628</c:v>
                </c:pt>
                <c:pt idx="131">
                  <c:v>31.82704120703584</c:v>
                </c:pt>
                <c:pt idx="132">
                  <c:v>31.82704120703584</c:v>
                </c:pt>
                <c:pt idx="133">
                  <c:v>14.336268562868687</c:v>
                </c:pt>
                <c:pt idx="134">
                  <c:v>14.336268562868687</c:v>
                </c:pt>
                <c:pt idx="135">
                  <c:v>4.2362230428571426</c:v>
                </c:pt>
                <c:pt idx="136">
                  <c:v>4.2362230428571426</c:v>
                </c:pt>
                <c:pt idx="137">
                  <c:v>0.41940149999999993</c:v>
                </c:pt>
                <c:pt idx="138">
                  <c:v>0.41940149999999993</c:v>
                </c:pt>
                <c:pt idx="139">
                  <c:v>0</c:v>
                </c:pt>
                <c:pt idx="140">
                  <c:v>0.41940149999999993</c:v>
                </c:pt>
                <c:pt idx="141">
                  <c:v>0.41940149999999993</c:v>
                </c:pt>
                <c:pt idx="142">
                  <c:v>0.16577249999999999</c:v>
                </c:pt>
                <c:pt idx="143">
                  <c:v>0.16577249999999999</c:v>
                </c:pt>
                <c:pt idx="144">
                  <c:v>0</c:v>
                </c:pt>
                <c:pt idx="145">
                  <c:v>0.16577249999999999</c:v>
                </c:pt>
                <c:pt idx="146">
                  <c:v>0.16577249999999999</c:v>
                </c:pt>
                <c:pt idx="147">
                  <c:v>0</c:v>
                </c:pt>
                <c:pt idx="148">
                  <c:v>0.16577249999999999</c:v>
                </c:pt>
                <c:pt idx="149">
                  <c:v>0.16577249999999999</c:v>
                </c:pt>
                <c:pt idx="150">
                  <c:v>0.41940149999999993</c:v>
                </c:pt>
                <c:pt idx="151">
                  <c:v>0.41940149999999993</c:v>
                </c:pt>
                <c:pt idx="152">
                  <c:v>4.2362230428571426</c:v>
                </c:pt>
                <c:pt idx="153">
                  <c:v>4.2362230428571426</c:v>
                </c:pt>
                <c:pt idx="154">
                  <c:v>2.6747531071428576</c:v>
                </c:pt>
                <c:pt idx="155">
                  <c:v>2.6747531071428576</c:v>
                </c:pt>
                <c:pt idx="156">
                  <c:v>0.67882575000000012</c:v>
                </c:pt>
                <c:pt idx="157">
                  <c:v>0.67882575000000012</c:v>
                </c:pt>
                <c:pt idx="158">
                  <c:v>0</c:v>
                </c:pt>
                <c:pt idx="159">
                  <c:v>0.67882575000000012</c:v>
                </c:pt>
                <c:pt idx="160">
                  <c:v>0.67882575000000012</c:v>
                </c:pt>
                <c:pt idx="161">
                  <c:v>0.22132650000000023</c:v>
                </c:pt>
                <c:pt idx="162">
                  <c:v>0.22132650000000023</c:v>
                </c:pt>
                <c:pt idx="163">
                  <c:v>0</c:v>
                </c:pt>
                <c:pt idx="164">
                  <c:v>0.22132650000000023</c:v>
                </c:pt>
                <c:pt idx="165">
                  <c:v>0.22132650000000023</c:v>
                </c:pt>
                <c:pt idx="166">
                  <c:v>4.647750000000004E-2</c:v>
                </c:pt>
                <c:pt idx="167">
                  <c:v>4.647750000000004E-2</c:v>
                </c:pt>
                <c:pt idx="168">
                  <c:v>0</c:v>
                </c:pt>
                <c:pt idx="169">
                  <c:v>4.647750000000004E-2</c:v>
                </c:pt>
                <c:pt idx="170">
                  <c:v>4.647750000000004E-2</c:v>
                </c:pt>
                <c:pt idx="171">
                  <c:v>0</c:v>
                </c:pt>
                <c:pt idx="172">
                  <c:v>4.647750000000004E-2</c:v>
                </c:pt>
                <c:pt idx="173">
                  <c:v>4.647750000000004E-2</c:v>
                </c:pt>
                <c:pt idx="174">
                  <c:v>0.22132650000000023</c:v>
                </c:pt>
                <c:pt idx="175">
                  <c:v>0.22132650000000023</c:v>
                </c:pt>
                <c:pt idx="176">
                  <c:v>0.67882575000000012</c:v>
                </c:pt>
                <c:pt idx="177">
                  <c:v>0.67882575000000012</c:v>
                </c:pt>
                <c:pt idx="178">
                  <c:v>2.6747531071428576</c:v>
                </c:pt>
                <c:pt idx="179">
                  <c:v>2.6747531071428576</c:v>
                </c:pt>
                <c:pt idx="180">
                  <c:v>1.1624954999999999</c:v>
                </c:pt>
                <c:pt idx="181">
                  <c:v>1.1624954999999999</c:v>
                </c:pt>
                <c:pt idx="182">
                  <c:v>0</c:v>
                </c:pt>
                <c:pt idx="183">
                  <c:v>1.1624954999999999</c:v>
                </c:pt>
                <c:pt idx="184">
                  <c:v>1.1624954999999999</c:v>
                </c:pt>
                <c:pt idx="185">
                  <c:v>0.45253850000000007</c:v>
                </c:pt>
                <c:pt idx="186">
                  <c:v>0.45253850000000007</c:v>
                </c:pt>
                <c:pt idx="187">
                  <c:v>0</c:v>
                </c:pt>
                <c:pt idx="188">
                  <c:v>0.45253850000000007</c:v>
                </c:pt>
                <c:pt idx="189">
                  <c:v>0.45253850000000007</c:v>
                </c:pt>
                <c:pt idx="190">
                  <c:v>0</c:v>
                </c:pt>
                <c:pt idx="191">
                  <c:v>0.45253850000000007</c:v>
                </c:pt>
                <c:pt idx="192">
                  <c:v>0.45253850000000007</c:v>
                </c:pt>
                <c:pt idx="193">
                  <c:v>1.1624954999999999</c:v>
                </c:pt>
                <c:pt idx="194">
                  <c:v>1.1624954999999999</c:v>
                </c:pt>
                <c:pt idx="195">
                  <c:v>2.6747531071428576</c:v>
                </c:pt>
                <c:pt idx="196">
                  <c:v>2.6747531071428576</c:v>
                </c:pt>
                <c:pt idx="197">
                  <c:v>4.2362230428571426</c:v>
                </c:pt>
                <c:pt idx="198">
                  <c:v>4.2362230428571426</c:v>
                </c:pt>
                <c:pt idx="199">
                  <c:v>14.336268562868687</c:v>
                </c:pt>
                <c:pt idx="200">
                  <c:v>14.336268562868687</c:v>
                </c:pt>
                <c:pt idx="201">
                  <c:v>10.290106457116959</c:v>
                </c:pt>
                <c:pt idx="202">
                  <c:v>10.290106457116959</c:v>
                </c:pt>
                <c:pt idx="203">
                  <c:v>3.4806835</c:v>
                </c:pt>
                <c:pt idx="204">
                  <c:v>3.4806835</c:v>
                </c:pt>
                <c:pt idx="205">
                  <c:v>0.50318899999999989</c:v>
                </c:pt>
                <c:pt idx="206">
                  <c:v>0.50318899999999989</c:v>
                </c:pt>
                <c:pt idx="207">
                  <c:v>0</c:v>
                </c:pt>
                <c:pt idx="208">
                  <c:v>0.50318899999999989</c:v>
                </c:pt>
                <c:pt idx="209">
                  <c:v>0.50318899999999989</c:v>
                </c:pt>
                <c:pt idx="210">
                  <c:v>0</c:v>
                </c:pt>
                <c:pt idx="211">
                  <c:v>0.50318899999999989</c:v>
                </c:pt>
                <c:pt idx="212">
                  <c:v>0.50318899999999989</c:v>
                </c:pt>
                <c:pt idx="213">
                  <c:v>3.4806835</c:v>
                </c:pt>
                <c:pt idx="214">
                  <c:v>3.4806835</c:v>
                </c:pt>
                <c:pt idx="215">
                  <c:v>1.872715666666666</c:v>
                </c:pt>
                <c:pt idx="216">
                  <c:v>1.872715666666666</c:v>
                </c:pt>
                <c:pt idx="217">
                  <c:v>1.0806702083333333</c:v>
                </c:pt>
                <c:pt idx="218">
                  <c:v>1.0806702083333333</c:v>
                </c:pt>
                <c:pt idx="219">
                  <c:v>0</c:v>
                </c:pt>
                <c:pt idx="220">
                  <c:v>1.0806702083333333</c:v>
                </c:pt>
                <c:pt idx="221">
                  <c:v>1.0806702083333333</c:v>
                </c:pt>
                <c:pt idx="222">
                  <c:v>0.81780562499999998</c:v>
                </c:pt>
                <c:pt idx="223">
                  <c:v>0.81780562499999998</c:v>
                </c:pt>
                <c:pt idx="224">
                  <c:v>0</c:v>
                </c:pt>
                <c:pt idx="225">
                  <c:v>0.81780562499999998</c:v>
                </c:pt>
                <c:pt idx="226">
                  <c:v>0.81780562499999998</c:v>
                </c:pt>
                <c:pt idx="227">
                  <c:v>0</c:v>
                </c:pt>
                <c:pt idx="228">
                  <c:v>0.81780562499999998</c:v>
                </c:pt>
                <c:pt idx="229">
                  <c:v>0.81780562499999998</c:v>
                </c:pt>
                <c:pt idx="230">
                  <c:v>1.0806702083333333</c:v>
                </c:pt>
                <c:pt idx="231">
                  <c:v>1.0806702083333333</c:v>
                </c:pt>
                <c:pt idx="232">
                  <c:v>1.872715666666666</c:v>
                </c:pt>
                <c:pt idx="233">
                  <c:v>1.872715666666666</c:v>
                </c:pt>
                <c:pt idx="234">
                  <c:v>1.2291525000000003</c:v>
                </c:pt>
                <c:pt idx="235">
                  <c:v>1.2291525000000003</c:v>
                </c:pt>
                <c:pt idx="236">
                  <c:v>0</c:v>
                </c:pt>
                <c:pt idx="237">
                  <c:v>1.2291525000000003</c:v>
                </c:pt>
                <c:pt idx="238">
                  <c:v>1.2291525000000003</c:v>
                </c:pt>
                <c:pt idx="239">
                  <c:v>0</c:v>
                </c:pt>
                <c:pt idx="240">
                  <c:v>1.2291525000000003</c:v>
                </c:pt>
                <c:pt idx="241">
                  <c:v>1.2291525000000003</c:v>
                </c:pt>
                <c:pt idx="242">
                  <c:v>1.872715666666666</c:v>
                </c:pt>
                <c:pt idx="243">
                  <c:v>1.872715666666666</c:v>
                </c:pt>
                <c:pt idx="244">
                  <c:v>3.4806835</c:v>
                </c:pt>
                <c:pt idx="245">
                  <c:v>3.4806835</c:v>
                </c:pt>
                <c:pt idx="246">
                  <c:v>10.290106457116959</c:v>
                </c:pt>
                <c:pt idx="247">
                  <c:v>10.290106457116959</c:v>
                </c:pt>
                <c:pt idx="248">
                  <c:v>7.9404163903552627</c:v>
                </c:pt>
                <c:pt idx="249">
                  <c:v>7.9404163903552627</c:v>
                </c:pt>
                <c:pt idx="250">
                  <c:v>3.0455280123438913</c:v>
                </c:pt>
                <c:pt idx="251">
                  <c:v>3.0455280123438913</c:v>
                </c:pt>
                <c:pt idx="252">
                  <c:v>2.3128471433566435</c:v>
                </c:pt>
                <c:pt idx="253">
                  <c:v>2.3128471433566435</c:v>
                </c:pt>
                <c:pt idx="254">
                  <c:v>0.16313549999999993</c:v>
                </c:pt>
                <c:pt idx="255">
                  <c:v>0.16313549999999993</c:v>
                </c:pt>
                <c:pt idx="256">
                  <c:v>0</c:v>
                </c:pt>
                <c:pt idx="257">
                  <c:v>0.16313549999999993</c:v>
                </c:pt>
                <c:pt idx="258">
                  <c:v>0.16313549999999993</c:v>
                </c:pt>
                <c:pt idx="259">
                  <c:v>0</c:v>
                </c:pt>
                <c:pt idx="260">
                  <c:v>0.16313549999999993</c:v>
                </c:pt>
                <c:pt idx="261">
                  <c:v>0.16313549999999993</c:v>
                </c:pt>
                <c:pt idx="262">
                  <c:v>2.3128471433566435</c:v>
                </c:pt>
                <c:pt idx="263">
                  <c:v>2.3128471433566435</c:v>
                </c:pt>
                <c:pt idx="264">
                  <c:v>1.0147996515151518</c:v>
                </c:pt>
                <c:pt idx="265">
                  <c:v>1.0147996515151518</c:v>
                </c:pt>
                <c:pt idx="266">
                  <c:v>0.32349166666666646</c:v>
                </c:pt>
                <c:pt idx="267">
                  <c:v>0.32349166666666646</c:v>
                </c:pt>
                <c:pt idx="268">
                  <c:v>0</c:v>
                </c:pt>
                <c:pt idx="269">
                  <c:v>0.32349166666666646</c:v>
                </c:pt>
                <c:pt idx="270">
                  <c:v>0.32349166666666646</c:v>
                </c:pt>
                <c:pt idx="271">
                  <c:v>0.15732299999999999</c:v>
                </c:pt>
                <c:pt idx="272">
                  <c:v>0.15732299999999999</c:v>
                </c:pt>
                <c:pt idx="273">
                  <c:v>0</c:v>
                </c:pt>
                <c:pt idx="274">
                  <c:v>0.15732299999999999</c:v>
                </c:pt>
                <c:pt idx="275">
                  <c:v>0.15732299999999999</c:v>
                </c:pt>
                <c:pt idx="276">
                  <c:v>0</c:v>
                </c:pt>
                <c:pt idx="277">
                  <c:v>0.15732299999999999</c:v>
                </c:pt>
                <c:pt idx="278">
                  <c:v>0.15732299999999999</c:v>
                </c:pt>
                <c:pt idx="279">
                  <c:v>0.32349166666666646</c:v>
                </c:pt>
                <c:pt idx="280">
                  <c:v>0.32349166666666646</c:v>
                </c:pt>
                <c:pt idx="281">
                  <c:v>1.0147996515151518</c:v>
                </c:pt>
                <c:pt idx="282">
                  <c:v>1.0147996515151518</c:v>
                </c:pt>
                <c:pt idx="283">
                  <c:v>0.85849216666666694</c:v>
                </c:pt>
                <c:pt idx="284">
                  <c:v>0.85849216666666694</c:v>
                </c:pt>
                <c:pt idx="285">
                  <c:v>0.23862033333333335</c:v>
                </c:pt>
                <c:pt idx="286">
                  <c:v>0.23862033333333335</c:v>
                </c:pt>
                <c:pt idx="287">
                  <c:v>0</c:v>
                </c:pt>
                <c:pt idx="288">
                  <c:v>0.23862033333333335</c:v>
                </c:pt>
                <c:pt idx="289">
                  <c:v>0.23862033333333335</c:v>
                </c:pt>
                <c:pt idx="290">
                  <c:v>0.12071500000000006</c:v>
                </c:pt>
                <c:pt idx="291">
                  <c:v>0.12071500000000006</c:v>
                </c:pt>
                <c:pt idx="292">
                  <c:v>0</c:v>
                </c:pt>
                <c:pt idx="293">
                  <c:v>0.12071500000000006</c:v>
                </c:pt>
                <c:pt idx="294">
                  <c:v>0.12071500000000006</c:v>
                </c:pt>
                <c:pt idx="295">
                  <c:v>0</c:v>
                </c:pt>
                <c:pt idx="296">
                  <c:v>0.12071500000000006</c:v>
                </c:pt>
                <c:pt idx="297">
                  <c:v>0.12071500000000006</c:v>
                </c:pt>
                <c:pt idx="298">
                  <c:v>0.23862033333333335</c:v>
                </c:pt>
                <c:pt idx="299">
                  <c:v>0.23862033333333335</c:v>
                </c:pt>
                <c:pt idx="300">
                  <c:v>0.85849216666666694</c:v>
                </c:pt>
                <c:pt idx="301">
                  <c:v>0.85849216666666694</c:v>
                </c:pt>
                <c:pt idx="302">
                  <c:v>0.34389866666666669</c:v>
                </c:pt>
                <c:pt idx="303">
                  <c:v>0.34389866666666669</c:v>
                </c:pt>
                <c:pt idx="304">
                  <c:v>4.6085999999999953E-2</c:v>
                </c:pt>
                <c:pt idx="305">
                  <c:v>4.6085999999999953E-2</c:v>
                </c:pt>
                <c:pt idx="306">
                  <c:v>0</c:v>
                </c:pt>
                <c:pt idx="307">
                  <c:v>4.6085999999999953E-2</c:v>
                </c:pt>
                <c:pt idx="308">
                  <c:v>4.6085999999999953E-2</c:v>
                </c:pt>
                <c:pt idx="309">
                  <c:v>0</c:v>
                </c:pt>
                <c:pt idx="310">
                  <c:v>4.6085999999999953E-2</c:v>
                </c:pt>
                <c:pt idx="311">
                  <c:v>4.6085999999999953E-2</c:v>
                </c:pt>
                <c:pt idx="312">
                  <c:v>0.34389866666666669</c:v>
                </c:pt>
                <c:pt idx="313">
                  <c:v>0.34389866666666669</c:v>
                </c:pt>
                <c:pt idx="314">
                  <c:v>0.19028333333333336</c:v>
                </c:pt>
                <c:pt idx="315">
                  <c:v>0.19028333333333336</c:v>
                </c:pt>
                <c:pt idx="316">
                  <c:v>0</c:v>
                </c:pt>
                <c:pt idx="317">
                  <c:v>0.19028333333333336</c:v>
                </c:pt>
                <c:pt idx="318">
                  <c:v>0.19028333333333336</c:v>
                </c:pt>
                <c:pt idx="319">
                  <c:v>3.1412000000000051E-2</c:v>
                </c:pt>
                <c:pt idx="320">
                  <c:v>3.1412000000000051E-2</c:v>
                </c:pt>
                <c:pt idx="321">
                  <c:v>0</c:v>
                </c:pt>
                <c:pt idx="322">
                  <c:v>3.1412000000000051E-2</c:v>
                </c:pt>
                <c:pt idx="323">
                  <c:v>3.1412000000000051E-2</c:v>
                </c:pt>
                <c:pt idx="324">
                  <c:v>0</c:v>
                </c:pt>
                <c:pt idx="325">
                  <c:v>3.1412000000000051E-2</c:v>
                </c:pt>
                <c:pt idx="326">
                  <c:v>3.1412000000000051E-2</c:v>
                </c:pt>
                <c:pt idx="327">
                  <c:v>0.19028333333333336</c:v>
                </c:pt>
                <c:pt idx="328">
                  <c:v>0.19028333333333336</c:v>
                </c:pt>
                <c:pt idx="329">
                  <c:v>0.34389866666666669</c:v>
                </c:pt>
                <c:pt idx="330">
                  <c:v>0.34389866666666669</c:v>
                </c:pt>
                <c:pt idx="331">
                  <c:v>0.85849216666666694</c:v>
                </c:pt>
                <c:pt idx="332">
                  <c:v>0.85849216666666694</c:v>
                </c:pt>
                <c:pt idx="333">
                  <c:v>1.0147996515151518</c:v>
                </c:pt>
                <c:pt idx="334">
                  <c:v>1.0147996515151518</c:v>
                </c:pt>
                <c:pt idx="335">
                  <c:v>2.3128471433566435</c:v>
                </c:pt>
                <c:pt idx="336">
                  <c:v>2.3128471433566435</c:v>
                </c:pt>
                <c:pt idx="337">
                  <c:v>3.0455280123438913</c:v>
                </c:pt>
                <c:pt idx="338">
                  <c:v>3.0455280123438913</c:v>
                </c:pt>
                <c:pt idx="339">
                  <c:v>2.6891808848868779</c:v>
                </c:pt>
                <c:pt idx="340">
                  <c:v>2.6891808848868779</c:v>
                </c:pt>
                <c:pt idx="341">
                  <c:v>0.85691284000000045</c:v>
                </c:pt>
                <c:pt idx="342">
                  <c:v>0.85691284000000045</c:v>
                </c:pt>
                <c:pt idx="343">
                  <c:v>1.4276999999999998E-2</c:v>
                </c:pt>
                <c:pt idx="344">
                  <c:v>1.4276999999999998E-2</c:v>
                </c:pt>
                <c:pt idx="345">
                  <c:v>0</c:v>
                </c:pt>
                <c:pt idx="346">
                  <c:v>1.4276999999999998E-2</c:v>
                </c:pt>
                <c:pt idx="347">
                  <c:v>1.4276999999999998E-2</c:v>
                </c:pt>
                <c:pt idx="348">
                  <c:v>0</c:v>
                </c:pt>
                <c:pt idx="349">
                  <c:v>1.4276999999999998E-2</c:v>
                </c:pt>
                <c:pt idx="350">
                  <c:v>1.4276999999999998E-2</c:v>
                </c:pt>
                <c:pt idx="351">
                  <c:v>0.85691284000000045</c:v>
                </c:pt>
                <c:pt idx="352">
                  <c:v>0.85691284000000045</c:v>
                </c:pt>
                <c:pt idx="353">
                  <c:v>2.6448679999999992E-2</c:v>
                </c:pt>
                <c:pt idx="354">
                  <c:v>2.6448679999999992E-2</c:v>
                </c:pt>
                <c:pt idx="355">
                  <c:v>0</c:v>
                </c:pt>
                <c:pt idx="356">
                  <c:v>2.6448679999999992E-2</c:v>
                </c:pt>
                <c:pt idx="357">
                  <c:v>2.6448679999999992E-2</c:v>
                </c:pt>
                <c:pt idx="358">
                  <c:v>0</c:v>
                </c:pt>
                <c:pt idx="359">
                  <c:v>2.6448679999999992E-2</c:v>
                </c:pt>
                <c:pt idx="360">
                  <c:v>2.6448679999999992E-2</c:v>
                </c:pt>
                <c:pt idx="361">
                  <c:v>0.85691284000000045</c:v>
                </c:pt>
                <c:pt idx="362">
                  <c:v>0.85691284000000045</c:v>
                </c:pt>
                <c:pt idx="363">
                  <c:v>2.6891808848868779</c:v>
                </c:pt>
                <c:pt idx="364">
                  <c:v>2.6891808848868779</c:v>
                </c:pt>
                <c:pt idx="365">
                  <c:v>1.4828153247863243</c:v>
                </c:pt>
                <c:pt idx="366">
                  <c:v>1.4828153247863243</c:v>
                </c:pt>
                <c:pt idx="367">
                  <c:v>0.70219377777777747</c:v>
                </c:pt>
                <c:pt idx="368">
                  <c:v>0.70219377777777747</c:v>
                </c:pt>
                <c:pt idx="369">
                  <c:v>2.7216666666666701E-2</c:v>
                </c:pt>
                <c:pt idx="370">
                  <c:v>2.7216666666666701E-2</c:v>
                </c:pt>
                <c:pt idx="371">
                  <c:v>0</c:v>
                </c:pt>
                <c:pt idx="372">
                  <c:v>2.7216666666666701E-2</c:v>
                </c:pt>
                <c:pt idx="373">
                  <c:v>2.7216666666666701E-2</c:v>
                </c:pt>
                <c:pt idx="374">
                  <c:v>2.6980000000000046E-3</c:v>
                </c:pt>
                <c:pt idx="375">
                  <c:v>2.6980000000000046E-3</c:v>
                </c:pt>
                <c:pt idx="376">
                  <c:v>0</c:v>
                </c:pt>
                <c:pt idx="377">
                  <c:v>2.6980000000000046E-3</c:v>
                </c:pt>
                <c:pt idx="378">
                  <c:v>2.6980000000000046E-3</c:v>
                </c:pt>
                <c:pt idx="379">
                  <c:v>0</c:v>
                </c:pt>
                <c:pt idx="380">
                  <c:v>2.6980000000000046E-3</c:v>
                </c:pt>
                <c:pt idx="381">
                  <c:v>2.6980000000000046E-3</c:v>
                </c:pt>
                <c:pt idx="382">
                  <c:v>2.7216666666666701E-2</c:v>
                </c:pt>
                <c:pt idx="383">
                  <c:v>2.7216666666666701E-2</c:v>
                </c:pt>
                <c:pt idx="384">
                  <c:v>0.70219377777777747</c:v>
                </c:pt>
                <c:pt idx="385">
                  <c:v>0.70219377777777747</c:v>
                </c:pt>
                <c:pt idx="386">
                  <c:v>0.37092025000000017</c:v>
                </c:pt>
                <c:pt idx="387">
                  <c:v>0.37092025000000017</c:v>
                </c:pt>
                <c:pt idx="388">
                  <c:v>0.10912050000000008</c:v>
                </c:pt>
                <c:pt idx="389">
                  <c:v>0.10912050000000008</c:v>
                </c:pt>
                <c:pt idx="390">
                  <c:v>0</c:v>
                </c:pt>
                <c:pt idx="391">
                  <c:v>0.10912050000000008</c:v>
                </c:pt>
                <c:pt idx="392">
                  <c:v>0.10912050000000008</c:v>
                </c:pt>
                <c:pt idx="393">
                  <c:v>0</c:v>
                </c:pt>
                <c:pt idx="394">
                  <c:v>0.10912050000000008</c:v>
                </c:pt>
                <c:pt idx="395">
                  <c:v>0.10912050000000008</c:v>
                </c:pt>
                <c:pt idx="396">
                  <c:v>0.37092025000000017</c:v>
                </c:pt>
                <c:pt idx="397">
                  <c:v>0.37092025000000017</c:v>
                </c:pt>
                <c:pt idx="398">
                  <c:v>0.18177124999999997</c:v>
                </c:pt>
                <c:pt idx="399">
                  <c:v>0.18177124999999997</c:v>
                </c:pt>
                <c:pt idx="400">
                  <c:v>0</c:v>
                </c:pt>
                <c:pt idx="401">
                  <c:v>0.18177124999999997</c:v>
                </c:pt>
                <c:pt idx="402">
                  <c:v>0.18177124999999997</c:v>
                </c:pt>
                <c:pt idx="403">
                  <c:v>9.5123000000000055E-2</c:v>
                </c:pt>
                <c:pt idx="404">
                  <c:v>9.5123000000000055E-2</c:v>
                </c:pt>
                <c:pt idx="405">
                  <c:v>0</c:v>
                </c:pt>
                <c:pt idx="406">
                  <c:v>9.5123000000000055E-2</c:v>
                </c:pt>
                <c:pt idx="407">
                  <c:v>9.5123000000000055E-2</c:v>
                </c:pt>
                <c:pt idx="408">
                  <c:v>4.1606999999999977E-2</c:v>
                </c:pt>
                <c:pt idx="409">
                  <c:v>4.1606999999999977E-2</c:v>
                </c:pt>
                <c:pt idx="410">
                  <c:v>0</c:v>
                </c:pt>
                <c:pt idx="411">
                  <c:v>4.1606999999999977E-2</c:v>
                </c:pt>
                <c:pt idx="412">
                  <c:v>4.1606999999999977E-2</c:v>
                </c:pt>
                <c:pt idx="413">
                  <c:v>0</c:v>
                </c:pt>
                <c:pt idx="414">
                  <c:v>4.1606999999999977E-2</c:v>
                </c:pt>
                <c:pt idx="415">
                  <c:v>4.1606999999999977E-2</c:v>
                </c:pt>
                <c:pt idx="416">
                  <c:v>9.5123000000000055E-2</c:v>
                </c:pt>
                <c:pt idx="417">
                  <c:v>9.5123000000000055E-2</c:v>
                </c:pt>
                <c:pt idx="418">
                  <c:v>0.18177124999999997</c:v>
                </c:pt>
                <c:pt idx="419">
                  <c:v>0.18177124999999997</c:v>
                </c:pt>
                <c:pt idx="420">
                  <c:v>0.37092025000000017</c:v>
                </c:pt>
                <c:pt idx="421">
                  <c:v>0.37092025000000017</c:v>
                </c:pt>
                <c:pt idx="422">
                  <c:v>0.70219377777777747</c:v>
                </c:pt>
                <c:pt idx="423">
                  <c:v>0.70219377777777747</c:v>
                </c:pt>
                <c:pt idx="424">
                  <c:v>1.4828153247863243</c:v>
                </c:pt>
                <c:pt idx="425">
                  <c:v>1.4828153247863243</c:v>
                </c:pt>
                <c:pt idx="426">
                  <c:v>1.1733970000000005</c:v>
                </c:pt>
                <c:pt idx="427">
                  <c:v>1.1733970000000005</c:v>
                </c:pt>
                <c:pt idx="428">
                  <c:v>0</c:v>
                </c:pt>
                <c:pt idx="429">
                  <c:v>1.1733970000000005</c:v>
                </c:pt>
                <c:pt idx="430">
                  <c:v>1.1733970000000005</c:v>
                </c:pt>
                <c:pt idx="431">
                  <c:v>0.42236949999999984</c:v>
                </c:pt>
                <c:pt idx="432">
                  <c:v>0.42236949999999984</c:v>
                </c:pt>
                <c:pt idx="433">
                  <c:v>0</c:v>
                </c:pt>
                <c:pt idx="434">
                  <c:v>0.42236949999999984</c:v>
                </c:pt>
                <c:pt idx="435">
                  <c:v>0.42236949999999984</c:v>
                </c:pt>
                <c:pt idx="436">
                  <c:v>0.13733450000000003</c:v>
                </c:pt>
                <c:pt idx="437">
                  <c:v>0.13733450000000003</c:v>
                </c:pt>
                <c:pt idx="438">
                  <c:v>0</c:v>
                </c:pt>
                <c:pt idx="439">
                  <c:v>0.13733450000000003</c:v>
                </c:pt>
                <c:pt idx="440">
                  <c:v>0.13733450000000003</c:v>
                </c:pt>
                <c:pt idx="441">
                  <c:v>0</c:v>
                </c:pt>
                <c:pt idx="442">
                  <c:v>0.13733450000000003</c:v>
                </c:pt>
                <c:pt idx="443">
                  <c:v>0.13733450000000003</c:v>
                </c:pt>
                <c:pt idx="444">
                  <c:v>0.42236949999999984</c:v>
                </c:pt>
                <c:pt idx="445">
                  <c:v>0.42236949999999984</c:v>
                </c:pt>
                <c:pt idx="446">
                  <c:v>1.1733970000000005</c:v>
                </c:pt>
                <c:pt idx="447">
                  <c:v>1.1733970000000005</c:v>
                </c:pt>
                <c:pt idx="448">
                  <c:v>1.4828153247863243</c:v>
                </c:pt>
                <c:pt idx="449">
                  <c:v>1.4828153247863243</c:v>
                </c:pt>
                <c:pt idx="450">
                  <c:v>2.6891808848868779</c:v>
                </c:pt>
                <c:pt idx="451">
                  <c:v>2.6891808848868779</c:v>
                </c:pt>
                <c:pt idx="452">
                  <c:v>3.0455280123438913</c:v>
                </c:pt>
                <c:pt idx="453">
                  <c:v>3.0455280123438913</c:v>
                </c:pt>
                <c:pt idx="454">
                  <c:v>7.9404163903552627</c:v>
                </c:pt>
                <c:pt idx="455">
                  <c:v>7.9404163903552627</c:v>
                </c:pt>
                <c:pt idx="456">
                  <c:v>3.5397848437500015</c:v>
                </c:pt>
                <c:pt idx="457">
                  <c:v>3.5397848437500015</c:v>
                </c:pt>
                <c:pt idx="458">
                  <c:v>0.90656999999999999</c:v>
                </c:pt>
                <c:pt idx="459">
                  <c:v>0.90656999999999999</c:v>
                </c:pt>
                <c:pt idx="460">
                  <c:v>0</c:v>
                </c:pt>
                <c:pt idx="461">
                  <c:v>0.90656999999999999</c:v>
                </c:pt>
                <c:pt idx="462">
                  <c:v>0.90656999999999999</c:v>
                </c:pt>
                <c:pt idx="463">
                  <c:v>0</c:v>
                </c:pt>
                <c:pt idx="464">
                  <c:v>0.90656999999999999</c:v>
                </c:pt>
                <c:pt idx="465">
                  <c:v>0.90656999999999999</c:v>
                </c:pt>
                <c:pt idx="466">
                  <c:v>3.5397848437500015</c:v>
                </c:pt>
                <c:pt idx="467">
                  <c:v>3.5397848437500015</c:v>
                </c:pt>
                <c:pt idx="468">
                  <c:v>0.96200693749999977</c:v>
                </c:pt>
                <c:pt idx="469">
                  <c:v>0.96200693749999977</c:v>
                </c:pt>
                <c:pt idx="470">
                  <c:v>9.6531500000000034E-2</c:v>
                </c:pt>
                <c:pt idx="471">
                  <c:v>9.6531500000000034E-2</c:v>
                </c:pt>
                <c:pt idx="472">
                  <c:v>0</c:v>
                </c:pt>
                <c:pt idx="473">
                  <c:v>9.6531500000000034E-2</c:v>
                </c:pt>
                <c:pt idx="474">
                  <c:v>9.6531500000000034E-2</c:v>
                </c:pt>
                <c:pt idx="475">
                  <c:v>0</c:v>
                </c:pt>
                <c:pt idx="476">
                  <c:v>9.6531500000000034E-2</c:v>
                </c:pt>
                <c:pt idx="477">
                  <c:v>9.6531500000000034E-2</c:v>
                </c:pt>
                <c:pt idx="478">
                  <c:v>0.96200693749999977</c:v>
                </c:pt>
                <c:pt idx="479">
                  <c:v>0.96200693749999977</c:v>
                </c:pt>
                <c:pt idx="480">
                  <c:v>0.28214660416666654</c:v>
                </c:pt>
                <c:pt idx="481">
                  <c:v>0.28214660416666654</c:v>
                </c:pt>
                <c:pt idx="482">
                  <c:v>0</c:v>
                </c:pt>
                <c:pt idx="483">
                  <c:v>0.28214660416666654</c:v>
                </c:pt>
                <c:pt idx="484">
                  <c:v>0.28214660416666654</c:v>
                </c:pt>
                <c:pt idx="485">
                  <c:v>4.9862208333333317E-2</c:v>
                </c:pt>
                <c:pt idx="486">
                  <c:v>4.9862208333333317E-2</c:v>
                </c:pt>
                <c:pt idx="487">
                  <c:v>0</c:v>
                </c:pt>
                <c:pt idx="488">
                  <c:v>4.9862208333333317E-2</c:v>
                </c:pt>
                <c:pt idx="489">
                  <c:v>4.9862208333333317E-2</c:v>
                </c:pt>
                <c:pt idx="490">
                  <c:v>2.3885625000000004E-2</c:v>
                </c:pt>
                <c:pt idx="491">
                  <c:v>2.3885625000000004E-2</c:v>
                </c:pt>
                <c:pt idx="492">
                  <c:v>0</c:v>
                </c:pt>
                <c:pt idx="493">
                  <c:v>2.3885625000000004E-2</c:v>
                </c:pt>
                <c:pt idx="494">
                  <c:v>2.3885625000000004E-2</c:v>
                </c:pt>
                <c:pt idx="495">
                  <c:v>0</c:v>
                </c:pt>
                <c:pt idx="496">
                  <c:v>2.3885625000000004E-2</c:v>
                </c:pt>
                <c:pt idx="497">
                  <c:v>2.3885625000000004E-2</c:v>
                </c:pt>
                <c:pt idx="498">
                  <c:v>4.9862208333333317E-2</c:v>
                </c:pt>
                <c:pt idx="499">
                  <c:v>4.9862208333333317E-2</c:v>
                </c:pt>
                <c:pt idx="500">
                  <c:v>0.28214660416666654</c:v>
                </c:pt>
                <c:pt idx="501">
                  <c:v>0.28214660416666654</c:v>
                </c:pt>
                <c:pt idx="502">
                  <c:v>0.96200693749999977</c:v>
                </c:pt>
                <c:pt idx="503">
                  <c:v>0.96200693749999977</c:v>
                </c:pt>
                <c:pt idx="504">
                  <c:v>3.5397848437500015</c:v>
                </c:pt>
                <c:pt idx="505">
                  <c:v>3.5397848437500015</c:v>
                </c:pt>
                <c:pt idx="506">
                  <c:v>7.9404163903552627</c:v>
                </c:pt>
                <c:pt idx="507">
                  <c:v>7.9404163903552627</c:v>
                </c:pt>
                <c:pt idx="508">
                  <c:v>10.290106457116959</c:v>
                </c:pt>
                <c:pt idx="509">
                  <c:v>10.290106457116959</c:v>
                </c:pt>
                <c:pt idx="510">
                  <c:v>14.336268562868687</c:v>
                </c:pt>
                <c:pt idx="511">
                  <c:v>14.336268562868687</c:v>
                </c:pt>
                <c:pt idx="512">
                  <c:v>31.82704120703584</c:v>
                </c:pt>
                <c:pt idx="513">
                  <c:v>31.82704120703584</c:v>
                </c:pt>
                <c:pt idx="514">
                  <c:v>16.43715298504447</c:v>
                </c:pt>
                <c:pt idx="515">
                  <c:v>16.43715298504447</c:v>
                </c:pt>
                <c:pt idx="516">
                  <c:v>4.6262209588513343</c:v>
                </c:pt>
                <c:pt idx="517">
                  <c:v>4.6262209588513343</c:v>
                </c:pt>
                <c:pt idx="518">
                  <c:v>1.560096466619046</c:v>
                </c:pt>
                <c:pt idx="519">
                  <c:v>1.560096466619046</c:v>
                </c:pt>
                <c:pt idx="520">
                  <c:v>0.62951691666666654</c:v>
                </c:pt>
                <c:pt idx="521">
                  <c:v>0.62951691666666654</c:v>
                </c:pt>
                <c:pt idx="522">
                  <c:v>8.0924500000000135E-2</c:v>
                </c:pt>
                <c:pt idx="523">
                  <c:v>8.0924500000000135E-2</c:v>
                </c:pt>
                <c:pt idx="524">
                  <c:v>0</c:v>
                </c:pt>
                <c:pt idx="525">
                  <c:v>8.0924500000000135E-2</c:v>
                </c:pt>
                <c:pt idx="526">
                  <c:v>8.0924500000000135E-2</c:v>
                </c:pt>
                <c:pt idx="527">
                  <c:v>0</c:v>
                </c:pt>
                <c:pt idx="528">
                  <c:v>8.0924500000000135E-2</c:v>
                </c:pt>
                <c:pt idx="529">
                  <c:v>8.0924500000000135E-2</c:v>
                </c:pt>
                <c:pt idx="530">
                  <c:v>0.62951691666666654</c:v>
                </c:pt>
                <c:pt idx="531">
                  <c:v>0.62951691666666654</c:v>
                </c:pt>
                <c:pt idx="532">
                  <c:v>0.34965591666666662</c:v>
                </c:pt>
                <c:pt idx="533">
                  <c:v>0.34965591666666662</c:v>
                </c:pt>
                <c:pt idx="534">
                  <c:v>0</c:v>
                </c:pt>
                <c:pt idx="535">
                  <c:v>0.34965591666666662</c:v>
                </c:pt>
                <c:pt idx="536">
                  <c:v>0.34965591666666662</c:v>
                </c:pt>
                <c:pt idx="537">
                  <c:v>0.24336383333333333</c:v>
                </c:pt>
                <c:pt idx="538">
                  <c:v>0.24336383333333333</c:v>
                </c:pt>
                <c:pt idx="539">
                  <c:v>0</c:v>
                </c:pt>
                <c:pt idx="540">
                  <c:v>0.24336383333333333</c:v>
                </c:pt>
                <c:pt idx="541">
                  <c:v>0.24336383333333333</c:v>
                </c:pt>
                <c:pt idx="542">
                  <c:v>0.19554949999999968</c:v>
                </c:pt>
                <c:pt idx="543">
                  <c:v>0.19554949999999968</c:v>
                </c:pt>
                <c:pt idx="544">
                  <c:v>0</c:v>
                </c:pt>
                <c:pt idx="545">
                  <c:v>0.19554949999999968</c:v>
                </c:pt>
                <c:pt idx="546">
                  <c:v>0.19554949999999968</c:v>
                </c:pt>
                <c:pt idx="547">
                  <c:v>0</c:v>
                </c:pt>
                <c:pt idx="548">
                  <c:v>0.19554949999999968</c:v>
                </c:pt>
                <c:pt idx="549">
                  <c:v>0.19554949999999968</c:v>
                </c:pt>
                <c:pt idx="550">
                  <c:v>0.24336383333333333</c:v>
                </c:pt>
                <c:pt idx="551">
                  <c:v>0.24336383333333333</c:v>
                </c:pt>
                <c:pt idx="552">
                  <c:v>0.34965591666666662</c:v>
                </c:pt>
                <c:pt idx="553">
                  <c:v>0.34965591666666662</c:v>
                </c:pt>
                <c:pt idx="554">
                  <c:v>0.62951691666666654</c:v>
                </c:pt>
                <c:pt idx="555">
                  <c:v>0.62951691666666654</c:v>
                </c:pt>
                <c:pt idx="556">
                  <c:v>1.560096466619046</c:v>
                </c:pt>
                <c:pt idx="557">
                  <c:v>1.560096466619046</c:v>
                </c:pt>
                <c:pt idx="558">
                  <c:v>1.032029419214286</c:v>
                </c:pt>
                <c:pt idx="559">
                  <c:v>1.032029419214286</c:v>
                </c:pt>
                <c:pt idx="560">
                  <c:v>0.88878532614285699</c:v>
                </c:pt>
                <c:pt idx="561">
                  <c:v>0.88878532614285699</c:v>
                </c:pt>
                <c:pt idx="562">
                  <c:v>0.38377499999999987</c:v>
                </c:pt>
                <c:pt idx="563">
                  <c:v>0.38377499999999987</c:v>
                </c:pt>
                <c:pt idx="564">
                  <c:v>0</c:v>
                </c:pt>
                <c:pt idx="565">
                  <c:v>0.38377499999999987</c:v>
                </c:pt>
                <c:pt idx="566">
                  <c:v>0.38377499999999987</c:v>
                </c:pt>
                <c:pt idx="567">
                  <c:v>0.20774700000000007</c:v>
                </c:pt>
                <c:pt idx="568">
                  <c:v>0.20774700000000007</c:v>
                </c:pt>
                <c:pt idx="569">
                  <c:v>0</c:v>
                </c:pt>
                <c:pt idx="570">
                  <c:v>0.20774700000000007</c:v>
                </c:pt>
                <c:pt idx="571">
                  <c:v>0.20774700000000007</c:v>
                </c:pt>
                <c:pt idx="572">
                  <c:v>0</c:v>
                </c:pt>
                <c:pt idx="573">
                  <c:v>0.20774700000000007</c:v>
                </c:pt>
                <c:pt idx="574">
                  <c:v>0.20774700000000007</c:v>
                </c:pt>
                <c:pt idx="575">
                  <c:v>0.38377499999999987</c:v>
                </c:pt>
                <c:pt idx="576">
                  <c:v>0.38377499999999987</c:v>
                </c:pt>
                <c:pt idx="577">
                  <c:v>0.88878532614285699</c:v>
                </c:pt>
                <c:pt idx="578">
                  <c:v>0.88878532614285699</c:v>
                </c:pt>
                <c:pt idx="579">
                  <c:v>0.44374876119047646</c:v>
                </c:pt>
                <c:pt idx="580">
                  <c:v>0.44374876119047646</c:v>
                </c:pt>
                <c:pt idx="581">
                  <c:v>0.18488154166666665</c:v>
                </c:pt>
                <c:pt idx="582">
                  <c:v>0.18488154166666665</c:v>
                </c:pt>
                <c:pt idx="583">
                  <c:v>0</c:v>
                </c:pt>
                <c:pt idx="584">
                  <c:v>0.18488154166666665</c:v>
                </c:pt>
                <c:pt idx="585">
                  <c:v>0.18488154166666665</c:v>
                </c:pt>
                <c:pt idx="586">
                  <c:v>0.17412562500000006</c:v>
                </c:pt>
                <c:pt idx="587">
                  <c:v>0.17412562500000006</c:v>
                </c:pt>
                <c:pt idx="588">
                  <c:v>0</c:v>
                </c:pt>
                <c:pt idx="589">
                  <c:v>0.17412562500000006</c:v>
                </c:pt>
                <c:pt idx="590">
                  <c:v>0.17412562500000006</c:v>
                </c:pt>
                <c:pt idx="591">
                  <c:v>0</c:v>
                </c:pt>
                <c:pt idx="592">
                  <c:v>0.17412562500000006</c:v>
                </c:pt>
                <c:pt idx="593">
                  <c:v>0.17412562500000006</c:v>
                </c:pt>
                <c:pt idx="594">
                  <c:v>0.18488154166666665</c:v>
                </c:pt>
                <c:pt idx="595">
                  <c:v>0.18488154166666665</c:v>
                </c:pt>
                <c:pt idx="596">
                  <c:v>0.44374876119047646</c:v>
                </c:pt>
                <c:pt idx="597">
                  <c:v>0.44374876119047646</c:v>
                </c:pt>
                <c:pt idx="598">
                  <c:v>0.24443816500000001</c:v>
                </c:pt>
                <c:pt idx="599">
                  <c:v>0.24443816500000001</c:v>
                </c:pt>
                <c:pt idx="600">
                  <c:v>0.10596290499999998</c:v>
                </c:pt>
                <c:pt idx="601">
                  <c:v>0.10596290499999998</c:v>
                </c:pt>
                <c:pt idx="602">
                  <c:v>0</c:v>
                </c:pt>
                <c:pt idx="603">
                  <c:v>0.10596290499999998</c:v>
                </c:pt>
                <c:pt idx="604">
                  <c:v>0.10596290499999998</c:v>
                </c:pt>
                <c:pt idx="605">
                  <c:v>0</c:v>
                </c:pt>
                <c:pt idx="606">
                  <c:v>0.10596290499999998</c:v>
                </c:pt>
                <c:pt idx="607">
                  <c:v>0.10596290499999998</c:v>
                </c:pt>
                <c:pt idx="608">
                  <c:v>0.24443816500000001</c:v>
                </c:pt>
                <c:pt idx="609">
                  <c:v>0.24443816500000001</c:v>
                </c:pt>
                <c:pt idx="610">
                  <c:v>0.11178362500000001</c:v>
                </c:pt>
                <c:pt idx="611">
                  <c:v>0.11178362500000001</c:v>
                </c:pt>
                <c:pt idx="612">
                  <c:v>0</c:v>
                </c:pt>
                <c:pt idx="613">
                  <c:v>0.11178362500000001</c:v>
                </c:pt>
                <c:pt idx="614">
                  <c:v>0.11178362500000001</c:v>
                </c:pt>
                <c:pt idx="615">
                  <c:v>0</c:v>
                </c:pt>
                <c:pt idx="616">
                  <c:v>0.11178362500000001</c:v>
                </c:pt>
                <c:pt idx="617">
                  <c:v>0.11178362500000001</c:v>
                </c:pt>
                <c:pt idx="618">
                  <c:v>0.24443816500000001</c:v>
                </c:pt>
                <c:pt idx="619">
                  <c:v>0.24443816500000001</c:v>
                </c:pt>
                <c:pt idx="620">
                  <c:v>0.44374876119047646</c:v>
                </c:pt>
                <c:pt idx="621">
                  <c:v>0.44374876119047646</c:v>
                </c:pt>
                <c:pt idx="622">
                  <c:v>0.88878532614285699</c:v>
                </c:pt>
                <c:pt idx="623">
                  <c:v>0.88878532614285699</c:v>
                </c:pt>
                <c:pt idx="624">
                  <c:v>1.032029419214286</c:v>
                </c:pt>
                <c:pt idx="625">
                  <c:v>1.032029419214286</c:v>
                </c:pt>
                <c:pt idx="626">
                  <c:v>0.8972174008333329</c:v>
                </c:pt>
                <c:pt idx="627">
                  <c:v>0.8972174008333329</c:v>
                </c:pt>
                <c:pt idx="628">
                  <c:v>0</c:v>
                </c:pt>
                <c:pt idx="629">
                  <c:v>0.8972174008333329</c:v>
                </c:pt>
                <c:pt idx="630">
                  <c:v>0.8972174008333329</c:v>
                </c:pt>
                <c:pt idx="631">
                  <c:v>0.16269830166666654</c:v>
                </c:pt>
                <c:pt idx="632">
                  <c:v>0.16269830166666654</c:v>
                </c:pt>
                <c:pt idx="633">
                  <c:v>0</c:v>
                </c:pt>
                <c:pt idx="634">
                  <c:v>0.16269830166666654</c:v>
                </c:pt>
                <c:pt idx="635">
                  <c:v>0.16269830166666654</c:v>
                </c:pt>
                <c:pt idx="636">
                  <c:v>7.6627504999999943E-2</c:v>
                </c:pt>
                <c:pt idx="637">
                  <c:v>7.6627504999999943E-2</c:v>
                </c:pt>
                <c:pt idx="638">
                  <c:v>0</c:v>
                </c:pt>
                <c:pt idx="639">
                  <c:v>7.6627504999999943E-2</c:v>
                </c:pt>
                <c:pt idx="640">
                  <c:v>7.6627504999999943E-2</c:v>
                </c:pt>
                <c:pt idx="641">
                  <c:v>0</c:v>
                </c:pt>
                <c:pt idx="642">
                  <c:v>7.6627504999999943E-2</c:v>
                </c:pt>
                <c:pt idx="643">
                  <c:v>7.6627504999999943E-2</c:v>
                </c:pt>
                <c:pt idx="644">
                  <c:v>0.16269830166666654</c:v>
                </c:pt>
                <c:pt idx="645">
                  <c:v>0.16269830166666654</c:v>
                </c:pt>
                <c:pt idx="646">
                  <c:v>0.8972174008333329</c:v>
                </c:pt>
                <c:pt idx="647">
                  <c:v>0.8972174008333329</c:v>
                </c:pt>
                <c:pt idx="648">
                  <c:v>1.032029419214286</c:v>
                </c:pt>
                <c:pt idx="649">
                  <c:v>1.032029419214286</c:v>
                </c:pt>
                <c:pt idx="650">
                  <c:v>1.560096466619046</c:v>
                </c:pt>
                <c:pt idx="651">
                  <c:v>1.560096466619046</c:v>
                </c:pt>
                <c:pt idx="652">
                  <c:v>4.6262209588513343</c:v>
                </c:pt>
                <c:pt idx="653">
                  <c:v>4.6262209588513343</c:v>
                </c:pt>
                <c:pt idx="654">
                  <c:v>3.9039077724047626</c:v>
                </c:pt>
                <c:pt idx="655">
                  <c:v>3.9039077724047626</c:v>
                </c:pt>
                <c:pt idx="656">
                  <c:v>0</c:v>
                </c:pt>
                <c:pt idx="657">
                  <c:v>3.9039077724047626</c:v>
                </c:pt>
                <c:pt idx="658">
                  <c:v>3.9039077724047626</c:v>
                </c:pt>
                <c:pt idx="659">
                  <c:v>2.6447973604803918</c:v>
                </c:pt>
                <c:pt idx="660">
                  <c:v>2.6447973604803918</c:v>
                </c:pt>
                <c:pt idx="661">
                  <c:v>1.5387066666666671</c:v>
                </c:pt>
                <c:pt idx="662">
                  <c:v>1.5387066666666671</c:v>
                </c:pt>
                <c:pt idx="663">
                  <c:v>0</c:v>
                </c:pt>
                <c:pt idx="664">
                  <c:v>1.5387066666666671</c:v>
                </c:pt>
                <c:pt idx="665">
                  <c:v>1.5387066666666671</c:v>
                </c:pt>
                <c:pt idx="666">
                  <c:v>0.71263200000000038</c:v>
                </c:pt>
                <c:pt idx="667">
                  <c:v>0.71263200000000038</c:v>
                </c:pt>
                <c:pt idx="668">
                  <c:v>0</c:v>
                </c:pt>
                <c:pt idx="669">
                  <c:v>0.71263200000000038</c:v>
                </c:pt>
                <c:pt idx="670">
                  <c:v>0.71263200000000038</c:v>
                </c:pt>
                <c:pt idx="671">
                  <c:v>0</c:v>
                </c:pt>
                <c:pt idx="672">
                  <c:v>0.71263200000000038</c:v>
                </c:pt>
                <c:pt idx="673">
                  <c:v>0.71263200000000038</c:v>
                </c:pt>
                <c:pt idx="674">
                  <c:v>1.5387066666666671</c:v>
                </c:pt>
                <c:pt idx="675">
                  <c:v>1.5387066666666671</c:v>
                </c:pt>
                <c:pt idx="676">
                  <c:v>2.6447973604803918</c:v>
                </c:pt>
                <c:pt idx="677">
                  <c:v>2.6447973604803918</c:v>
                </c:pt>
                <c:pt idx="678">
                  <c:v>2.0506962823529413</c:v>
                </c:pt>
                <c:pt idx="679">
                  <c:v>2.0506962823529413</c:v>
                </c:pt>
                <c:pt idx="680">
                  <c:v>0.8556050333333336</c:v>
                </c:pt>
                <c:pt idx="681">
                  <c:v>0.8556050333333336</c:v>
                </c:pt>
                <c:pt idx="682">
                  <c:v>0.21928183333333329</c:v>
                </c:pt>
                <c:pt idx="683">
                  <c:v>0.21928183333333329</c:v>
                </c:pt>
                <c:pt idx="684">
                  <c:v>0</c:v>
                </c:pt>
                <c:pt idx="685">
                  <c:v>0.21928183333333329</c:v>
                </c:pt>
                <c:pt idx="686">
                  <c:v>0.21928183333333329</c:v>
                </c:pt>
                <c:pt idx="687">
                  <c:v>4.9431666666666665E-2</c:v>
                </c:pt>
                <c:pt idx="688">
                  <c:v>4.9431666666666665E-2</c:v>
                </c:pt>
                <c:pt idx="689">
                  <c:v>0</c:v>
                </c:pt>
                <c:pt idx="690">
                  <c:v>4.9431666666666665E-2</c:v>
                </c:pt>
                <c:pt idx="691">
                  <c:v>4.9431666666666665E-2</c:v>
                </c:pt>
                <c:pt idx="692">
                  <c:v>2.4043000000000005E-2</c:v>
                </c:pt>
                <c:pt idx="693">
                  <c:v>2.4043000000000005E-2</c:v>
                </c:pt>
                <c:pt idx="694">
                  <c:v>0</c:v>
                </c:pt>
                <c:pt idx="695">
                  <c:v>2.4043000000000005E-2</c:v>
                </c:pt>
                <c:pt idx="696">
                  <c:v>2.4043000000000005E-2</c:v>
                </c:pt>
                <c:pt idx="697">
                  <c:v>0</c:v>
                </c:pt>
                <c:pt idx="698">
                  <c:v>2.4043000000000005E-2</c:v>
                </c:pt>
                <c:pt idx="699">
                  <c:v>2.4043000000000005E-2</c:v>
                </c:pt>
                <c:pt idx="700">
                  <c:v>4.9431666666666665E-2</c:v>
                </c:pt>
                <c:pt idx="701">
                  <c:v>4.9431666666666665E-2</c:v>
                </c:pt>
                <c:pt idx="702">
                  <c:v>0.21928183333333329</c:v>
                </c:pt>
                <c:pt idx="703">
                  <c:v>0.21928183333333329</c:v>
                </c:pt>
                <c:pt idx="704">
                  <c:v>0.8556050333333336</c:v>
                </c:pt>
                <c:pt idx="705">
                  <c:v>0.8556050333333336</c:v>
                </c:pt>
                <c:pt idx="706">
                  <c:v>0.78450276666666685</c:v>
                </c:pt>
                <c:pt idx="707">
                  <c:v>0.78450276666666685</c:v>
                </c:pt>
                <c:pt idx="708">
                  <c:v>0</c:v>
                </c:pt>
                <c:pt idx="709">
                  <c:v>0.78450276666666685</c:v>
                </c:pt>
                <c:pt idx="710">
                  <c:v>0.78450276666666685</c:v>
                </c:pt>
                <c:pt idx="711">
                  <c:v>0.37465389999999982</c:v>
                </c:pt>
                <c:pt idx="712">
                  <c:v>0.37465389999999982</c:v>
                </c:pt>
                <c:pt idx="713">
                  <c:v>3.9504999999999957E-3</c:v>
                </c:pt>
                <c:pt idx="714">
                  <c:v>3.9504999999999957E-3</c:v>
                </c:pt>
                <c:pt idx="715">
                  <c:v>0</c:v>
                </c:pt>
                <c:pt idx="716">
                  <c:v>3.9504999999999957E-3</c:v>
                </c:pt>
                <c:pt idx="717">
                  <c:v>3.9504999999999957E-3</c:v>
                </c:pt>
                <c:pt idx="718">
                  <c:v>0</c:v>
                </c:pt>
                <c:pt idx="719">
                  <c:v>3.9504999999999957E-3</c:v>
                </c:pt>
                <c:pt idx="720">
                  <c:v>3.9504999999999957E-3</c:v>
                </c:pt>
                <c:pt idx="721">
                  <c:v>0.37465389999999982</c:v>
                </c:pt>
                <c:pt idx="722">
                  <c:v>0.37465389999999982</c:v>
                </c:pt>
                <c:pt idx="723">
                  <c:v>0.18550400000000011</c:v>
                </c:pt>
                <c:pt idx="724">
                  <c:v>0.18550400000000011</c:v>
                </c:pt>
                <c:pt idx="725">
                  <c:v>0</c:v>
                </c:pt>
                <c:pt idx="726">
                  <c:v>0.18550400000000011</c:v>
                </c:pt>
                <c:pt idx="727">
                  <c:v>0.18550400000000011</c:v>
                </c:pt>
                <c:pt idx="728">
                  <c:v>0.10484199999999981</c:v>
                </c:pt>
                <c:pt idx="729">
                  <c:v>0.10484199999999981</c:v>
                </c:pt>
                <c:pt idx="730">
                  <c:v>0</c:v>
                </c:pt>
                <c:pt idx="731">
                  <c:v>0.10484199999999981</c:v>
                </c:pt>
                <c:pt idx="732">
                  <c:v>0.10484199999999981</c:v>
                </c:pt>
                <c:pt idx="733">
                  <c:v>0</c:v>
                </c:pt>
                <c:pt idx="734">
                  <c:v>0.10484199999999981</c:v>
                </c:pt>
                <c:pt idx="735">
                  <c:v>0.10484199999999981</c:v>
                </c:pt>
                <c:pt idx="736">
                  <c:v>0.18550400000000011</c:v>
                </c:pt>
                <c:pt idx="737">
                  <c:v>0.18550400000000011</c:v>
                </c:pt>
                <c:pt idx="738">
                  <c:v>0.37465389999999982</c:v>
                </c:pt>
                <c:pt idx="739">
                  <c:v>0.37465389999999982</c:v>
                </c:pt>
                <c:pt idx="740">
                  <c:v>0.78450276666666685</c:v>
                </c:pt>
                <c:pt idx="741">
                  <c:v>0.78450276666666685</c:v>
                </c:pt>
                <c:pt idx="742">
                  <c:v>0.8556050333333336</c:v>
                </c:pt>
                <c:pt idx="743">
                  <c:v>0.8556050333333336</c:v>
                </c:pt>
                <c:pt idx="744">
                  <c:v>2.0506962823529413</c:v>
                </c:pt>
                <c:pt idx="745">
                  <c:v>2.0506962823529413</c:v>
                </c:pt>
                <c:pt idx="746">
                  <c:v>1.3297100750000002</c:v>
                </c:pt>
                <c:pt idx="747">
                  <c:v>1.3297100750000002</c:v>
                </c:pt>
                <c:pt idx="748">
                  <c:v>0.213836625</c:v>
                </c:pt>
                <c:pt idx="749">
                  <c:v>0.213836625</c:v>
                </c:pt>
                <c:pt idx="750">
                  <c:v>0</c:v>
                </c:pt>
                <c:pt idx="751">
                  <c:v>0.213836625</c:v>
                </c:pt>
                <c:pt idx="752">
                  <c:v>0.213836625</c:v>
                </c:pt>
                <c:pt idx="753">
                  <c:v>0</c:v>
                </c:pt>
                <c:pt idx="754">
                  <c:v>0.213836625</c:v>
                </c:pt>
                <c:pt idx="755">
                  <c:v>0.213836625</c:v>
                </c:pt>
                <c:pt idx="756">
                  <c:v>1.3297100750000002</c:v>
                </c:pt>
                <c:pt idx="757">
                  <c:v>1.3297100750000002</c:v>
                </c:pt>
                <c:pt idx="758">
                  <c:v>0.40214990000000012</c:v>
                </c:pt>
                <c:pt idx="759">
                  <c:v>0.40214990000000012</c:v>
                </c:pt>
                <c:pt idx="760">
                  <c:v>4.2350499999999951E-2</c:v>
                </c:pt>
                <c:pt idx="761">
                  <c:v>4.2350499999999951E-2</c:v>
                </c:pt>
                <c:pt idx="762">
                  <c:v>0</c:v>
                </c:pt>
                <c:pt idx="763">
                  <c:v>4.2350499999999951E-2</c:v>
                </c:pt>
                <c:pt idx="764">
                  <c:v>4.2350499999999951E-2</c:v>
                </c:pt>
                <c:pt idx="765">
                  <c:v>0</c:v>
                </c:pt>
                <c:pt idx="766">
                  <c:v>4.2350499999999951E-2</c:v>
                </c:pt>
                <c:pt idx="767">
                  <c:v>4.2350499999999951E-2</c:v>
                </c:pt>
                <c:pt idx="768">
                  <c:v>0.40214990000000012</c:v>
                </c:pt>
                <c:pt idx="769">
                  <c:v>0.40214990000000012</c:v>
                </c:pt>
                <c:pt idx="770">
                  <c:v>0.27167600000000031</c:v>
                </c:pt>
                <c:pt idx="771">
                  <c:v>0.27167600000000031</c:v>
                </c:pt>
                <c:pt idx="772">
                  <c:v>0</c:v>
                </c:pt>
                <c:pt idx="773">
                  <c:v>0.27167600000000031</c:v>
                </c:pt>
                <c:pt idx="774">
                  <c:v>0.27167600000000031</c:v>
                </c:pt>
                <c:pt idx="775">
                  <c:v>0.1257300000000002</c:v>
                </c:pt>
                <c:pt idx="776">
                  <c:v>0.1257300000000002</c:v>
                </c:pt>
                <c:pt idx="777">
                  <c:v>0</c:v>
                </c:pt>
                <c:pt idx="778">
                  <c:v>0.1257300000000002</c:v>
                </c:pt>
                <c:pt idx="779">
                  <c:v>0.1257300000000002</c:v>
                </c:pt>
                <c:pt idx="780">
                  <c:v>0</c:v>
                </c:pt>
                <c:pt idx="781">
                  <c:v>0.1257300000000002</c:v>
                </c:pt>
                <c:pt idx="782">
                  <c:v>0.1257300000000002</c:v>
                </c:pt>
                <c:pt idx="783">
                  <c:v>0.27167600000000031</c:v>
                </c:pt>
                <c:pt idx="784">
                  <c:v>0.27167600000000031</c:v>
                </c:pt>
                <c:pt idx="785">
                  <c:v>0.40214990000000012</c:v>
                </c:pt>
                <c:pt idx="786">
                  <c:v>0.40214990000000012</c:v>
                </c:pt>
                <c:pt idx="787">
                  <c:v>1.3297100750000002</c:v>
                </c:pt>
                <c:pt idx="788">
                  <c:v>1.3297100750000002</c:v>
                </c:pt>
                <c:pt idx="789">
                  <c:v>2.0506962823529413</c:v>
                </c:pt>
                <c:pt idx="790">
                  <c:v>2.0506962823529413</c:v>
                </c:pt>
                <c:pt idx="791">
                  <c:v>2.6447973604803918</c:v>
                </c:pt>
                <c:pt idx="792">
                  <c:v>2.6447973604803918</c:v>
                </c:pt>
                <c:pt idx="793">
                  <c:v>3.9039077724047626</c:v>
                </c:pt>
                <c:pt idx="794">
                  <c:v>3.9039077724047626</c:v>
                </c:pt>
                <c:pt idx="795">
                  <c:v>4.6262209588513343</c:v>
                </c:pt>
                <c:pt idx="796">
                  <c:v>4.6262209588513343</c:v>
                </c:pt>
                <c:pt idx="797">
                  <c:v>16.43715298504447</c:v>
                </c:pt>
                <c:pt idx="798">
                  <c:v>16.43715298504447</c:v>
                </c:pt>
                <c:pt idx="799">
                  <c:v>9.719934137202797</c:v>
                </c:pt>
                <c:pt idx="800">
                  <c:v>9.719934137202797</c:v>
                </c:pt>
                <c:pt idx="801">
                  <c:v>3.6618499999999977E-2</c:v>
                </c:pt>
                <c:pt idx="802">
                  <c:v>3.6618499999999977E-2</c:v>
                </c:pt>
                <c:pt idx="803">
                  <c:v>0</c:v>
                </c:pt>
                <c:pt idx="804">
                  <c:v>3.6618499999999977E-2</c:v>
                </c:pt>
                <c:pt idx="805">
                  <c:v>3.6618499999999977E-2</c:v>
                </c:pt>
                <c:pt idx="806">
                  <c:v>0</c:v>
                </c:pt>
                <c:pt idx="807">
                  <c:v>3.6618499999999977E-2</c:v>
                </c:pt>
                <c:pt idx="808">
                  <c:v>3.6618499999999977E-2</c:v>
                </c:pt>
                <c:pt idx="809">
                  <c:v>9.719934137202797</c:v>
                </c:pt>
                <c:pt idx="810">
                  <c:v>9.719934137202797</c:v>
                </c:pt>
                <c:pt idx="811">
                  <c:v>3.8673714198484843</c:v>
                </c:pt>
                <c:pt idx="812">
                  <c:v>3.8673714198484843</c:v>
                </c:pt>
                <c:pt idx="813">
                  <c:v>0.20532533333333325</c:v>
                </c:pt>
                <c:pt idx="814">
                  <c:v>0.20532533333333325</c:v>
                </c:pt>
                <c:pt idx="815">
                  <c:v>0</c:v>
                </c:pt>
                <c:pt idx="816">
                  <c:v>0.20532533333333325</c:v>
                </c:pt>
                <c:pt idx="817">
                  <c:v>0.20532533333333325</c:v>
                </c:pt>
                <c:pt idx="818">
                  <c:v>3.9036000000000036E-2</c:v>
                </c:pt>
                <c:pt idx="819">
                  <c:v>3.9036000000000036E-2</c:v>
                </c:pt>
                <c:pt idx="820">
                  <c:v>0</c:v>
                </c:pt>
                <c:pt idx="821">
                  <c:v>3.9036000000000036E-2</c:v>
                </c:pt>
                <c:pt idx="822">
                  <c:v>3.9036000000000036E-2</c:v>
                </c:pt>
                <c:pt idx="823">
                  <c:v>0</c:v>
                </c:pt>
                <c:pt idx="824">
                  <c:v>3.9036000000000036E-2</c:v>
                </c:pt>
                <c:pt idx="825">
                  <c:v>3.9036000000000036E-2</c:v>
                </c:pt>
                <c:pt idx="826">
                  <c:v>0.20532533333333325</c:v>
                </c:pt>
                <c:pt idx="827">
                  <c:v>0.20532533333333325</c:v>
                </c:pt>
                <c:pt idx="828">
                  <c:v>3.8673714198484843</c:v>
                </c:pt>
                <c:pt idx="829">
                  <c:v>3.8673714198484843</c:v>
                </c:pt>
                <c:pt idx="830">
                  <c:v>1.8003804983333325</c:v>
                </c:pt>
                <c:pt idx="831">
                  <c:v>1.8003804983333325</c:v>
                </c:pt>
                <c:pt idx="832">
                  <c:v>3.0531320000000008E-2</c:v>
                </c:pt>
                <c:pt idx="833">
                  <c:v>3.0531320000000008E-2</c:v>
                </c:pt>
                <c:pt idx="834">
                  <c:v>0</c:v>
                </c:pt>
                <c:pt idx="835">
                  <c:v>3.0531320000000008E-2</c:v>
                </c:pt>
                <c:pt idx="836">
                  <c:v>3.0531320000000008E-2</c:v>
                </c:pt>
                <c:pt idx="837">
                  <c:v>0</c:v>
                </c:pt>
                <c:pt idx="838">
                  <c:v>3.0531320000000008E-2</c:v>
                </c:pt>
                <c:pt idx="839">
                  <c:v>3.0531320000000008E-2</c:v>
                </c:pt>
                <c:pt idx="840">
                  <c:v>1.8003804983333325</c:v>
                </c:pt>
                <c:pt idx="841">
                  <c:v>1.8003804983333325</c:v>
                </c:pt>
                <c:pt idx="842">
                  <c:v>0.99944545466666668</c:v>
                </c:pt>
                <c:pt idx="843">
                  <c:v>0.99944545466666668</c:v>
                </c:pt>
                <c:pt idx="844">
                  <c:v>0</c:v>
                </c:pt>
                <c:pt idx="845">
                  <c:v>0.99944545466666668</c:v>
                </c:pt>
                <c:pt idx="846">
                  <c:v>0.99944545466666668</c:v>
                </c:pt>
                <c:pt idx="847">
                  <c:v>0.74661858533333381</c:v>
                </c:pt>
                <c:pt idx="848">
                  <c:v>0.74661858533333381</c:v>
                </c:pt>
                <c:pt idx="849">
                  <c:v>0.27368402666666669</c:v>
                </c:pt>
                <c:pt idx="850">
                  <c:v>0.27368402666666669</c:v>
                </c:pt>
                <c:pt idx="851">
                  <c:v>0</c:v>
                </c:pt>
                <c:pt idx="852">
                  <c:v>0.27368402666666669</c:v>
                </c:pt>
                <c:pt idx="853">
                  <c:v>0.27368402666666669</c:v>
                </c:pt>
                <c:pt idx="854">
                  <c:v>0.16294399999999989</c:v>
                </c:pt>
                <c:pt idx="855">
                  <c:v>0.16294399999999989</c:v>
                </c:pt>
                <c:pt idx="856">
                  <c:v>0</c:v>
                </c:pt>
                <c:pt idx="857">
                  <c:v>0.16294399999999989</c:v>
                </c:pt>
                <c:pt idx="858">
                  <c:v>0.16294399999999989</c:v>
                </c:pt>
                <c:pt idx="859">
                  <c:v>0</c:v>
                </c:pt>
                <c:pt idx="860">
                  <c:v>0.16294399999999989</c:v>
                </c:pt>
                <c:pt idx="861">
                  <c:v>0.16294399999999989</c:v>
                </c:pt>
                <c:pt idx="862">
                  <c:v>0.27368402666666669</c:v>
                </c:pt>
                <c:pt idx="863">
                  <c:v>0.27368402666666669</c:v>
                </c:pt>
                <c:pt idx="864">
                  <c:v>0.74661858533333381</c:v>
                </c:pt>
                <c:pt idx="865">
                  <c:v>0.74661858533333381</c:v>
                </c:pt>
                <c:pt idx="866">
                  <c:v>0.36622749999999993</c:v>
                </c:pt>
                <c:pt idx="867">
                  <c:v>0.36622749999999993</c:v>
                </c:pt>
                <c:pt idx="868">
                  <c:v>0</c:v>
                </c:pt>
                <c:pt idx="869">
                  <c:v>0.36622749999999993</c:v>
                </c:pt>
                <c:pt idx="870">
                  <c:v>0.36622749999999993</c:v>
                </c:pt>
                <c:pt idx="871">
                  <c:v>0</c:v>
                </c:pt>
                <c:pt idx="872">
                  <c:v>0.36622749999999993</c:v>
                </c:pt>
                <c:pt idx="873">
                  <c:v>0.36622749999999993</c:v>
                </c:pt>
                <c:pt idx="874">
                  <c:v>0.74661858533333381</c:v>
                </c:pt>
                <c:pt idx="875">
                  <c:v>0.74661858533333381</c:v>
                </c:pt>
                <c:pt idx="876">
                  <c:v>0.99944545466666668</c:v>
                </c:pt>
                <c:pt idx="877">
                  <c:v>0.99944545466666668</c:v>
                </c:pt>
                <c:pt idx="878">
                  <c:v>1.8003804983333325</c:v>
                </c:pt>
                <c:pt idx="879">
                  <c:v>1.8003804983333325</c:v>
                </c:pt>
                <c:pt idx="880">
                  <c:v>3.8673714198484843</c:v>
                </c:pt>
                <c:pt idx="881">
                  <c:v>3.8673714198484843</c:v>
                </c:pt>
                <c:pt idx="882">
                  <c:v>9.719934137202797</c:v>
                </c:pt>
                <c:pt idx="883">
                  <c:v>9.719934137202797</c:v>
                </c:pt>
                <c:pt idx="884">
                  <c:v>16.43715298504447</c:v>
                </c:pt>
                <c:pt idx="885">
                  <c:v>16.43715298504447</c:v>
                </c:pt>
                <c:pt idx="886">
                  <c:v>31.82704120703584</c:v>
                </c:pt>
                <c:pt idx="887">
                  <c:v>31.82704120703584</c:v>
                </c:pt>
                <c:pt idx="888">
                  <c:v>39.349204190046628</c:v>
                </c:pt>
                <c:pt idx="889">
                  <c:v>39.349204190046628</c:v>
                </c:pt>
              </c:numCache>
            </c:numRef>
          </c:yVal>
          <c:smooth val="0"/>
          <c:extLst>
            <c:ext xmlns:c16="http://schemas.microsoft.com/office/drawing/2014/chart" uri="{C3380CC4-5D6E-409C-BE32-E72D297353CC}">
              <c16:uniqueId val="{00000004-AF13-42DC-9CBE-0DBF44E9F3FD}"/>
            </c:ext>
          </c:extLst>
        </c:ser>
        <c:ser>
          <c:idx val="5"/>
          <c:order val="5"/>
          <c:tx>
            <c:v/>
          </c:tx>
          <c:spPr>
            <a:ln w="6350">
              <a:solidFill>
                <a:srgbClr val="000000"/>
              </a:solidFill>
              <a:prstDash val="sysDash"/>
            </a:ln>
            <a:effectLst/>
          </c:spPr>
          <c:marker>
            <c:symbol val="none"/>
          </c:marker>
          <c:xVal>
            <c:numLit>
              <c:formatCode>General</c:formatCode>
              <c:ptCount val="2"/>
              <c:pt idx="0">
                <c:v>0</c:v>
              </c:pt>
              <c:pt idx="1">
                <c:v>202</c:v>
              </c:pt>
            </c:numLit>
          </c:xVal>
          <c:yVal>
            <c:numLit>
              <c:formatCode>General</c:formatCode>
              <c:ptCount val="2"/>
              <c:pt idx="0">
                <c:v>66.825455461512604</c:v>
              </c:pt>
              <c:pt idx="1">
                <c:v>66.825455461512604</c:v>
              </c:pt>
            </c:numLit>
          </c:yVal>
          <c:smooth val="0"/>
          <c:extLst>
            <c:ext xmlns:c16="http://schemas.microsoft.com/office/drawing/2014/chart" uri="{C3380CC4-5D6E-409C-BE32-E72D297353CC}">
              <c16:uniqueId val="{00000005-AF13-42DC-9CBE-0DBF44E9F3FD}"/>
            </c:ext>
          </c:extLst>
        </c:ser>
        <c:ser>
          <c:idx val="6"/>
          <c:order val="6"/>
          <c:tx>
            <c:v/>
          </c:tx>
          <c:spPr>
            <a:ln w="6350">
              <a:solidFill>
                <a:srgbClr val="000000"/>
              </a:solidFill>
              <a:prstDash val="solid"/>
            </a:ln>
            <a:effectLst/>
          </c:spPr>
          <c:marker>
            <c:symbol val="none"/>
          </c:marker>
          <c:dLbls>
            <c:dLbl>
              <c:idx val="0"/>
              <c:tx>
                <c:rich>
                  <a:bodyPr/>
                  <a:lstStyle/>
                  <a:p>
                    <a:r>
                      <a:rPr lang="en-US"/>
                      <a:t>Obs106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F13-42DC-9CBE-0DBF44E9F3FD}"/>
                </c:ext>
              </c:extLst>
            </c:dLbl>
            <c:dLbl>
              <c:idx val="1"/>
              <c:tx>
                <c:rich>
                  <a:bodyPr/>
                  <a:lstStyle/>
                  <a:p>
                    <a:r>
                      <a:rPr lang="en-US"/>
                      <a:t>Obs105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F13-42DC-9CBE-0DBF44E9F3FD}"/>
                </c:ext>
              </c:extLst>
            </c:dLbl>
            <c:dLbl>
              <c:idx val="2"/>
              <c:tx>
                <c:rich>
                  <a:bodyPr/>
                  <a:lstStyle/>
                  <a:p>
                    <a:r>
                      <a:rPr lang="en-US"/>
                      <a:t>Obs107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F13-42DC-9CBE-0DBF44E9F3FD}"/>
                </c:ext>
              </c:extLst>
            </c:dLbl>
            <c:dLbl>
              <c:idx val="3"/>
              <c:tx>
                <c:rich>
                  <a:bodyPr/>
                  <a:lstStyle/>
                  <a:p>
                    <a:r>
                      <a:rPr lang="en-US"/>
                      <a:t>Obs8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F13-42DC-9CBE-0DBF44E9F3FD}"/>
                </c:ext>
              </c:extLst>
            </c:dLbl>
            <c:dLbl>
              <c:idx val="4"/>
              <c:tx>
                <c:rich>
                  <a:bodyPr/>
                  <a:lstStyle/>
                  <a:p>
                    <a:r>
                      <a:rPr lang="en-US"/>
                      <a:t>Obs7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F13-42DC-9CBE-0DBF44E9F3FD}"/>
                </c:ext>
              </c:extLst>
            </c:dLbl>
            <c:dLbl>
              <c:idx val="5"/>
              <c:tx>
                <c:rich>
                  <a:bodyPr/>
                  <a:lstStyle/>
                  <a:p>
                    <a:r>
                      <a:rPr lang="en-US"/>
                      <a:t>Obs159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F13-42DC-9CBE-0DBF44E9F3FD}"/>
                </c:ext>
              </c:extLst>
            </c:dLbl>
            <c:dLbl>
              <c:idx val="6"/>
              <c:tx>
                <c:rich>
                  <a:bodyPr/>
                  <a:lstStyle/>
                  <a:p>
                    <a:r>
                      <a:rPr lang="en-US"/>
                      <a:t>Obs158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F13-42DC-9CBE-0DBF44E9F3FD}"/>
                </c:ext>
              </c:extLst>
            </c:dLbl>
            <c:dLbl>
              <c:idx val="7"/>
              <c:tx>
                <c:rich>
                  <a:bodyPr/>
                  <a:lstStyle/>
                  <a:p>
                    <a:r>
                      <a:rPr lang="en-US"/>
                      <a:t>Obs166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F13-42DC-9CBE-0DBF44E9F3FD}"/>
                </c:ext>
              </c:extLst>
            </c:dLbl>
            <c:dLbl>
              <c:idx val="8"/>
              <c:tx>
                <c:rich>
                  <a:bodyPr/>
                  <a:lstStyle/>
                  <a:p>
                    <a:r>
                      <a:rPr lang="en-US"/>
                      <a:t>Obs165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F13-42DC-9CBE-0DBF44E9F3FD}"/>
                </c:ext>
              </c:extLst>
            </c:dLbl>
            <c:dLbl>
              <c:idx val="9"/>
              <c:tx>
                <c:rich>
                  <a:bodyPr/>
                  <a:lstStyle/>
                  <a:p>
                    <a:r>
                      <a:rPr lang="en-US"/>
                      <a:t>Obs167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F13-42DC-9CBE-0DBF44E9F3FD}"/>
                </c:ext>
              </c:extLst>
            </c:dLbl>
            <c:dLbl>
              <c:idx val="10"/>
              <c:tx>
                <c:rich>
                  <a:bodyPr/>
                  <a:lstStyle/>
                  <a:p>
                    <a:r>
                      <a:rPr lang="en-US"/>
                      <a:t>Obs168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F13-42DC-9CBE-0DBF44E9F3FD}"/>
                </c:ext>
              </c:extLst>
            </c:dLbl>
            <c:dLbl>
              <c:idx val="11"/>
              <c:tx>
                <c:rich>
                  <a:bodyPr/>
                  <a:lstStyle/>
                  <a:p>
                    <a:r>
                      <a:rPr lang="en-US"/>
                      <a:t>Obs162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F13-42DC-9CBE-0DBF44E9F3FD}"/>
                </c:ext>
              </c:extLst>
            </c:dLbl>
            <c:dLbl>
              <c:idx val="12"/>
              <c:tx>
                <c:rich>
                  <a:bodyPr/>
                  <a:lstStyle/>
                  <a:p>
                    <a:r>
                      <a:rPr lang="en-US"/>
                      <a:t>Obs163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F13-42DC-9CBE-0DBF44E9F3FD}"/>
                </c:ext>
              </c:extLst>
            </c:dLbl>
            <c:dLbl>
              <c:idx val="13"/>
              <c:tx>
                <c:rich>
                  <a:bodyPr/>
                  <a:lstStyle/>
                  <a:p>
                    <a:r>
                      <a:rPr lang="en-US"/>
                      <a:t>Obs169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F13-42DC-9CBE-0DBF44E9F3FD}"/>
                </c:ext>
              </c:extLst>
            </c:dLbl>
            <c:dLbl>
              <c:idx val="14"/>
              <c:tx>
                <c:rich>
                  <a:bodyPr/>
                  <a:lstStyle/>
                  <a:p>
                    <a:r>
                      <a:rPr lang="en-US"/>
                      <a:t>Obs170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F13-42DC-9CBE-0DBF44E9F3FD}"/>
                </c:ext>
              </c:extLst>
            </c:dLbl>
            <c:dLbl>
              <c:idx val="15"/>
              <c:tx>
                <c:rich>
                  <a:bodyPr/>
                  <a:lstStyle/>
                  <a:p>
                    <a:r>
                      <a:rPr lang="en-US"/>
                      <a:t>Obs1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F13-42DC-9CBE-0DBF44E9F3FD}"/>
                </c:ext>
              </c:extLst>
            </c:dLbl>
            <c:dLbl>
              <c:idx val="16"/>
              <c:tx>
                <c:rich>
                  <a:bodyPr/>
                  <a:lstStyle/>
                  <a:p>
                    <a:r>
                      <a:rPr lang="en-US"/>
                      <a:t>Obs161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AF13-42DC-9CBE-0DBF44E9F3FD}"/>
                </c:ext>
              </c:extLst>
            </c:dLbl>
            <c:dLbl>
              <c:idx val="17"/>
              <c:tx>
                <c:rich>
                  <a:bodyPr/>
                  <a:lstStyle/>
                  <a:p>
                    <a:r>
                      <a:rPr lang="en-US"/>
                      <a:t>Obs6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AF13-42DC-9CBE-0DBF44E9F3FD}"/>
                </c:ext>
              </c:extLst>
            </c:dLbl>
            <c:dLbl>
              <c:idx val="18"/>
              <c:tx>
                <c:rich>
                  <a:bodyPr/>
                  <a:lstStyle/>
                  <a:p>
                    <a:r>
                      <a:rPr lang="en-US"/>
                      <a:t>Obs2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AF13-42DC-9CBE-0DBF44E9F3FD}"/>
                </c:ext>
              </c:extLst>
            </c:dLbl>
            <c:dLbl>
              <c:idx val="19"/>
              <c:tx>
                <c:rich>
                  <a:bodyPr/>
                  <a:lstStyle/>
                  <a:p>
                    <a:r>
                      <a:rPr lang="en-US"/>
                      <a:t>Obs9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AF13-42DC-9CBE-0DBF44E9F3FD}"/>
                </c:ext>
              </c:extLst>
            </c:dLbl>
            <c:dLbl>
              <c:idx val="20"/>
              <c:tx>
                <c:rich>
                  <a:bodyPr/>
                  <a:lstStyle/>
                  <a:p>
                    <a:r>
                      <a:rPr lang="en-US"/>
                      <a:t>Obs10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F13-42DC-9CBE-0DBF44E9F3FD}"/>
                </c:ext>
              </c:extLst>
            </c:dLbl>
            <c:dLbl>
              <c:idx val="21"/>
              <c:tx>
                <c:rich>
                  <a:bodyPr/>
                  <a:lstStyle/>
                  <a:p>
                    <a:r>
                      <a:rPr lang="en-US"/>
                      <a:t>Obs3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AF13-42DC-9CBE-0DBF44E9F3FD}"/>
                </c:ext>
              </c:extLst>
            </c:dLbl>
            <c:dLbl>
              <c:idx val="22"/>
              <c:tx>
                <c:rich>
                  <a:bodyPr/>
                  <a:lstStyle/>
                  <a:p>
                    <a:r>
                      <a:rPr lang="en-US"/>
                      <a:t>Obs4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AF13-42DC-9CBE-0DBF44E9F3FD}"/>
                </c:ext>
              </c:extLst>
            </c:dLbl>
            <c:dLbl>
              <c:idx val="23"/>
              <c:tx>
                <c:rich>
                  <a:bodyPr/>
                  <a:lstStyle/>
                  <a:p>
                    <a:r>
                      <a:rPr lang="en-US"/>
                      <a:t>Obs5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AF13-42DC-9CBE-0DBF44E9F3FD}"/>
                </c:ext>
              </c:extLst>
            </c:dLbl>
            <c:dLbl>
              <c:idx val="24"/>
              <c:tx>
                <c:rich>
                  <a:bodyPr/>
                  <a:lstStyle/>
                  <a:p>
                    <a:r>
                      <a:rPr lang="en-US"/>
                      <a:t>Obs164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AF13-42DC-9CBE-0DBF44E9F3FD}"/>
                </c:ext>
              </c:extLst>
            </c:dLbl>
            <c:dLbl>
              <c:idx val="25"/>
              <c:tx>
                <c:rich>
                  <a:bodyPr/>
                  <a:lstStyle/>
                  <a:p>
                    <a:r>
                      <a:rPr lang="en-US"/>
                      <a:t>Obs134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AF13-42DC-9CBE-0DBF44E9F3FD}"/>
                </c:ext>
              </c:extLst>
            </c:dLbl>
            <c:dLbl>
              <c:idx val="26"/>
              <c:tx>
                <c:rich>
                  <a:bodyPr/>
                  <a:lstStyle/>
                  <a:p>
                    <a:r>
                      <a:rPr lang="en-US"/>
                      <a:t>Obs136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AF13-42DC-9CBE-0DBF44E9F3FD}"/>
                </c:ext>
              </c:extLst>
            </c:dLbl>
            <c:dLbl>
              <c:idx val="27"/>
              <c:tx>
                <c:rich>
                  <a:bodyPr/>
                  <a:lstStyle/>
                  <a:p>
                    <a:r>
                      <a:rPr lang="en-US"/>
                      <a:t>Obs116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AF13-42DC-9CBE-0DBF44E9F3FD}"/>
                </c:ext>
              </c:extLst>
            </c:dLbl>
            <c:dLbl>
              <c:idx val="28"/>
              <c:tx>
                <c:rich>
                  <a:bodyPr/>
                  <a:lstStyle/>
                  <a:p>
                    <a:r>
                      <a:rPr lang="en-US"/>
                      <a:t>Obs75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AF13-42DC-9CBE-0DBF44E9F3FD}"/>
                </c:ext>
              </c:extLst>
            </c:dLbl>
            <c:dLbl>
              <c:idx val="29"/>
              <c:tx>
                <c:rich>
                  <a:bodyPr/>
                  <a:lstStyle/>
                  <a:p>
                    <a:r>
                      <a:rPr lang="en-US"/>
                      <a:t>Obs144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AF13-42DC-9CBE-0DBF44E9F3FD}"/>
                </c:ext>
              </c:extLst>
            </c:dLbl>
            <c:dLbl>
              <c:idx val="30"/>
              <c:tx>
                <c:rich>
                  <a:bodyPr/>
                  <a:lstStyle/>
                  <a:p>
                    <a:r>
                      <a:rPr lang="en-US"/>
                      <a:t>Obs146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AF13-42DC-9CBE-0DBF44E9F3FD}"/>
                </c:ext>
              </c:extLst>
            </c:dLbl>
            <c:dLbl>
              <c:idx val="31"/>
              <c:tx>
                <c:rich>
                  <a:bodyPr/>
                  <a:lstStyle/>
                  <a:p>
                    <a:r>
                      <a:rPr lang="en-US"/>
                      <a:t>Obs135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AF13-42DC-9CBE-0DBF44E9F3FD}"/>
                </c:ext>
              </c:extLst>
            </c:dLbl>
            <c:dLbl>
              <c:idx val="32"/>
              <c:tx>
                <c:rich>
                  <a:bodyPr/>
                  <a:lstStyle/>
                  <a:p>
                    <a:r>
                      <a:rPr lang="en-US"/>
                      <a:t>Obs137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AF13-42DC-9CBE-0DBF44E9F3FD}"/>
                </c:ext>
              </c:extLst>
            </c:dLbl>
            <c:dLbl>
              <c:idx val="33"/>
              <c:tx>
                <c:rich>
                  <a:bodyPr/>
                  <a:lstStyle/>
                  <a:p>
                    <a:r>
                      <a:rPr lang="en-US"/>
                      <a:t>Obs152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AF13-42DC-9CBE-0DBF44E9F3FD}"/>
                </c:ext>
              </c:extLst>
            </c:dLbl>
            <c:dLbl>
              <c:idx val="34"/>
              <c:tx>
                <c:rich>
                  <a:bodyPr/>
                  <a:lstStyle/>
                  <a:p>
                    <a:r>
                      <a:rPr lang="en-US"/>
                      <a:t>Obs154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AF13-42DC-9CBE-0DBF44E9F3FD}"/>
                </c:ext>
              </c:extLst>
            </c:dLbl>
            <c:dLbl>
              <c:idx val="35"/>
              <c:tx>
                <c:rich>
                  <a:bodyPr/>
                  <a:lstStyle/>
                  <a:p>
                    <a:r>
                      <a:rPr lang="en-US"/>
                      <a:t>Obs127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AF13-42DC-9CBE-0DBF44E9F3FD}"/>
                </c:ext>
              </c:extLst>
            </c:dLbl>
            <c:dLbl>
              <c:idx val="36"/>
              <c:tx>
                <c:rich>
                  <a:bodyPr/>
                  <a:lstStyle/>
                  <a:p>
                    <a:r>
                      <a:rPr lang="en-US"/>
                      <a:t>Obs141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F13-42DC-9CBE-0DBF44E9F3FD}"/>
                </c:ext>
              </c:extLst>
            </c:dLbl>
            <c:dLbl>
              <c:idx val="37"/>
              <c:tx>
                <c:rich>
                  <a:bodyPr/>
                  <a:lstStyle/>
                  <a:p>
                    <a:r>
                      <a:rPr lang="en-US"/>
                      <a:t>Obs140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F13-42DC-9CBE-0DBF44E9F3FD}"/>
                </c:ext>
              </c:extLst>
            </c:dLbl>
            <c:dLbl>
              <c:idx val="38"/>
              <c:tx>
                <c:rich>
                  <a:bodyPr/>
                  <a:lstStyle/>
                  <a:p>
                    <a:r>
                      <a:rPr lang="en-US"/>
                      <a:t>Obs145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F13-42DC-9CBE-0DBF44E9F3FD}"/>
                </c:ext>
              </c:extLst>
            </c:dLbl>
            <c:dLbl>
              <c:idx val="39"/>
              <c:tx>
                <c:rich>
                  <a:bodyPr/>
                  <a:lstStyle/>
                  <a:p>
                    <a:r>
                      <a:rPr lang="en-US"/>
                      <a:t>Obs139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F13-42DC-9CBE-0DBF44E9F3FD}"/>
                </c:ext>
              </c:extLst>
            </c:dLbl>
            <c:dLbl>
              <c:idx val="40"/>
              <c:tx>
                <c:rich>
                  <a:bodyPr/>
                  <a:lstStyle/>
                  <a:p>
                    <a:r>
                      <a:rPr lang="en-US"/>
                      <a:t>Obs129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F13-42DC-9CBE-0DBF44E9F3FD}"/>
                </c:ext>
              </c:extLst>
            </c:dLbl>
            <c:dLbl>
              <c:idx val="41"/>
              <c:tx>
                <c:rich>
                  <a:bodyPr/>
                  <a:lstStyle/>
                  <a:p>
                    <a:r>
                      <a:rPr lang="en-US"/>
                      <a:t>Obs117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F13-42DC-9CBE-0DBF44E9F3FD}"/>
                </c:ext>
              </c:extLst>
            </c:dLbl>
            <c:dLbl>
              <c:idx val="42"/>
              <c:tx>
                <c:rich>
                  <a:bodyPr/>
                  <a:lstStyle/>
                  <a:p>
                    <a:r>
                      <a:rPr lang="en-US"/>
                      <a:t>Obs130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F13-42DC-9CBE-0DBF44E9F3FD}"/>
                </c:ext>
              </c:extLst>
            </c:dLbl>
            <c:dLbl>
              <c:idx val="43"/>
              <c:tx>
                <c:rich>
                  <a:bodyPr/>
                  <a:lstStyle/>
                  <a:p>
                    <a:r>
                      <a:rPr lang="en-US"/>
                      <a:t>Obs72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F13-42DC-9CBE-0DBF44E9F3FD}"/>
                </c:ext>
              </c:extLst>
            </c:dLbl>
            <c:dLbl>
              <c:idx val="44"/>
              <c:tx>
                <c:rich>
                  <a:bodyPr/>
                  <a:lstStyle/>
                  <a:p>
                    <a:r>
                      <a:rPr lang="en-US"/>
                      <a:t>Obs74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F13-42DC-9CBE-0DBF44E9F3FD}"/>
                </c:ext>
              </c:extLst>
            </c:dLbl>
            <c:dLbl>
              <c:idx val="45"/>
              <c:tx>
                <c:rich>
                  <a:bodyPr/>
                  <a:lstStyle/>
                  <a:p>
                    <a:r>
                      <a:rPr lang="en-US"/>
                      <a:t>Obs38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F13-42DC-9CBE-0DBF44E9F3FD}"/>
                </c:ext>
              </c:extLst>
            </c:dLbl>
            <c:dLbl>
              <c:idx val="46"/>
              <c:tx>
                <c:rich>
                  <a:bodyPr/>
                  <a:lstStyle/>
                  <a:p>
                    <a:r>
                      <a:rPr lang="en-US"/>
                      <a:t>Obs39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F13-42DC-9CBE-0DBF44E9F3FD}"/>
                </c:ext>
              </c:extLst>
            </c:dLbl>
            <c:dLbl>
              <c:idx val="47"/>
              <c:tx>
                <c:rich>
                  <a:bodyPr/>
                  <a:lstStyle/>
                  <a:p>
                    <a:r>
                      <a:rPr lang="en-US"/>
                      <a:t>Obs33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F13-42DC-9CBE-0DBF44E9F3FD}"/>
                </c:ext>
              </c:extLst>
            </c:dLbl>
            <c:dLbl>
              <c:idx val="48"/>
              <c:tx>
                <c:rich>
                  <a:bodyPr/>
                  <a:lstStyle/>
                  <a:p>
                    <a:r>
                      <a:rPr lang="en-US"/>
                      <a:t>Obs62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F13-42DC-9CBE-0DBF44E9F3FD}"/>
                </c:ext>
              </c:extLst>
            </c:dLbl>
            <c:dLbl>
              <c:idx val="49"/>
              <c:tx>
                <c:rich>
                  <a:bodyPr/>
                  <a:lstStyle/>
                  <a:p>
                    <a:r>
                      <a:rPr lang="en-US"/>
                      <a:t>Obs36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F13-42DC-9CBE-0DBF44E9F3FD}"/>
                </c:ext>
              </c:extLst>
            </c:dLbl>
            <c:dLbl>
              <c:idx val="50"/>
              <c:tx>
                <c:rich>
                  <a:bodyPr/>
                  <a:lstStyle/>
                  <a:p>
                    <a:r>
                      <a:rPr lang="en-US"/>
                      <a:t>Obs64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F13-42DC-9CBE-0DBF44E9F3FD}"/>
                </c:ext>
              </c:extLst>
            </c:dLbl>
            <c:dLbl>
              <c:idx val="51"/>
              <c:tx>
                <c:rich>
                  <a:bodyPr/>
                  <a:lstStyle/>
                  <a:p>
                    <a:r>
                      <a:rPr lang="en-US"/>
                      <a:t>Obs37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F13-42DC-9CBE-0DBF44E9F3FD}"/>
                </c:ext>
              </c:extLst>
            </c:dLbl>
            <c:dLbl>
              <c:idx val="52"/>
              <c:tx>
                <c:rich>
                  <a:bodyPr/>
                  <a:lstStyle/>
                  <a:p>
                    <a:r>
                      <a:rPr lang="en-US"/>
                      <a:t>Obs70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F13-42DC-9CBE-0DBF44E9F3FD}"/>
                </c:ext>
              </c:extLst>
            </c:dLbl>
            <c:dLbl>
              <c:idx val="53"/>
              <c:tx>
                <c:rich>
                  <a:bodyPr/>
                  <a:lstStyle/>
                  <a:p>
                    <a:r>
                      <a:rPr lang="en-US"/>
                      <a:t>Obs66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F13-42DC-9CBE-0DBF44E9F3FD}"/>
                </c:ext>
              </c:extLst>
            </c:dLbl>
            <c:dLbl>
              <c:idx val="54"/>
              <c:tx>
                <c:rich>
                  <a:bodyPr/>
                  <a:lstStyle/>
                  <a:p>
                    <a:r>
                      <a:rPr lang="en-US"/>
                      <a:t>Obs68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F13-42DC-9CBE-0DBF44E9F3FD}"/>
                </c:ext>
              </c:extLst>
            </c:dLbl>
            <c:dLbl>
              <c:idx val="55"/>
              <c:tx>
                <c:rich>
                  <a:bodyPr/>
                  <a:lstStyle/>
                  <a:p>
                    <a:r>
                      <a:rPr lang="en-US"/>
                      <a:t>Obs32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F13-42DC-9CBE-0DBF44E9F3FD}"/>
                </c:ext>
              </c:extLst>
            </c:dLbl>
            <c:dLbl>
              <c:idx val="56"/>
              <c:tx>
                <c:rich>
                  <a:bodyPr/>
                  <a:lstStyle/>
                  <a:p>
                    <a:r>
                      <a:rPr lang="en-US"/>
                      <a:t>Obs30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F13-42DC-9CBE-0DBF44E9F3FD}"/>
                </c:ext>
              </c:extLst>
            </c:dLbl>
            <c:dLbl>
              <c:idx val="57"/>
              <c:tx>
                <c:rich>
                  <a:bodyPr/>
                  <a:lstStyle/>
                  <a:p>
                    <a:r>
                      <a:rPr lang="en-US"/>
                      <a:t>Obs31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F13-42DC-9CBE-0DBF44E9F3FD}"/>
                </c:ext>
              </c:extLst>
            </c:dLbl>
            <c:dLbl>
              <c:idx val="58"/>
              <c:tx>
                <c:rich>
                  <a:bodyPr/>
                  <a:lstStyle/>
                  <a:p>
                    <a:r>
                      <a:rPr lang="en-US"/>
                      <a:t>Obs56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F13-42DC-9CBE-0DBF44E9F3FD}"/>
                </c:ext>
              </c:extLst>
            </c:dLbl>
            <c:dLbl>
              <c:idx val="59"/>
              <c:tx>
                <c:rich>
                  <a:bodyPr/>
                  <a:lstStyle/>
                  <a:p>
                    <a:r>
                      <a:rPr lang="en-US"/>
                      <a:t>Obs58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F13-42DC-9CBE-0DBF44E9F3FD}"/>
                </c:ext>
              </c:extLst>
            </c:dLbl>
            <c:dLbl>
              <c:idx val="60"/>
              <c:tx>
                <c:rich>
                  <a:bodyPr/>
                  <a:lstStyle/>
                  <a:p>
                    <a:r>
                      <a:rPr lang="en-US"/>
                      <a:t>Obs60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F13-42DC-9CBE-0DBF44E9F3FD}"/>
                </c:ext>
              </c:extLst>
            </c:dLbl>
            <c:dLbl>
              <c:idx val="61"/>
              <c:tx>
                <c:rich>
                  <a:bodyPr/>
                  <a:lstStyle/>
                  <a:p>
                    <a:r>
                      <a:rPr lang="en-US"/>
                      <a:t>Obs34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F13-42DC-9CBE-0DBF44E9F3FD}"/>
                </c:ext>
              </c:extLst>
            </c:dLbl>
            <c:dLbl>
              <c:idx val="62"/>
              <c:tx>
                <c:rich>
                  <a:bodyPr/>
                  <a:lstStyle/>
                  <a:p>
                    <a:r>
                      <a:rPr lang="en-US"/>
                      <a:t>Obs35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F13-42DC-9CBE-0DBF44E9F3FD}"/>
                </c:ext>
              </c:extLst>
            </c:dLbl>
            <c:dLbl>
              <c:idx val="63"/>
              <c:tx>
                <c:rich>
                  <a:bodyPr/>
                  <a:lstStyle/>
                  <a:p>
                    <a:r>
                      <a:rPr lang="en-US"/>
                      <a:t>Obs194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F13-42DC-9CBE-0DBF44E9F3FD}"/>
                </c:ext>
              </c:extLst>
            </c:dLbl>
            <c:dLbl>
              <c:idx val="64"/>
              <c:tx>
                <c:rich>
                  <a:bodyPr/>
                  <a:lstStyle/>
                  <a:p>
                    <a:r>
                      <a:rPr lang="en-US"/>
                      <a:t>Obs195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F13-42DC-9CBE-0DBF44E9F3FD}"/>
                </c:ext>
              </c:extLst>
            </c:dLbl>
            <c:dLbl>
              <c:idx val="65"/>
              <c:tx>
                <c:rich>
                  <a:bodyPr/>
                  <a:lstStyle/>
                  <a:p>
                    <a:r>
                      <a:rPr lang="en-US"/>
                      <a:t>Obs196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F13-42DC-9CBE-0DBF44E9F3FD}"/>
                </c:ext>
              </c:extLst>
            </c:dLbl>
            <c:dLbl>
              <c:idx val="66"/>
              <c:tx>
                <c:rich>
                  <a:bodyPr/>
                  <a:lstStyle/>
                  <a:p>
                    <a:r>
                      <a:rPr lang="en-US"/>
                      <a:t>Obs199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F13-42DC-9CBE-0DBF44E9F3FD}"/>
                </c:ext>
              </c:extLst>
            </c:dLbl>
            <c:dLbl>
              <c:idx val="67"/>
              <c:tx>
                <c:rich>
                  <a:bodyPr/>
                  <a:lstStyle/>
                  <a:p>
                    <a:r>
                      <a:rPr lang="en-US"/>
                      <a:t>Obs198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F13-42DC-9CBE-0DBF44E9F3FD}"/>
                </c:ext>
              </c:extLst>
            </c:dLbl>
            <c:dLbl>
              <c:idx val="68"/>
              <c:tx>
                <c:rich>
                  <a:bodyPr/>
                  <a:lstStyle/>
                  <a:p>
                    <a:r>
                      <a:rPr lang="en-US"/>
                      <a:t>Obs193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F13-42DC-9CBE-0DBF44E9F3FD}"/>
                </c:ext>
              </c:extLst>
            </c:dLbl>
            <c:dLbl>
              <c:idx val="69"/>
              <c:tx>
                <c:rich>
                  <a:bodyPr/>
                  <a:lstStyle/>
                  <a:p>
                    <a:r>
                      <a:rPr lang="en-US"/>
                      <a:t>Obs197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F13-42DC-9CBE-0DBF44E9F3FD}"/>
                </c:ext>
              </c:extLst>
            </c:dLbl>
            <c:dLbl>
              <c:idx val="70"/>
              <c:tx>
                <c:rich>
                  <a:bodyPr/>
                  <a:lstStyle/>
                  <a:p>
                    <a:r>
                      <a:rPr lang="en-US"/>
                      <a:t>Obs192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F13-42DC-9CBE-0DBF44E9F3FD}"/>
                </c:ext>
              </c:extLst>
            </c:dLbl>
            <c:dLbl>
              <c:idx val="71"/>
              <c:tx>
                <c:rich>
                  <a:bodyPr/>
                  <a:lstStyle/>
                  <a:p>
                    <a:r>
                      <a:rPr lang="en-US"/>
                      <a:t>Obs190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F13-42DC-9CBE-0DBF44E9F3FD}"/>
                </c:ext>
              </c:extLst>
            </c:dLbl>
            <c:dLbl>
              <c:idx val="72"/>
              <c:tx>
                <c:rich>
                  <a:bodyPr/>
                  <a:lstStyle/>
                  <a:p>
                    <a:r>
                      <a:rPr lang="en-US"/>
                      <a:t>Obs191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F13-42DC-9CBE-0DBF44E9F3FD}"/>
                </c:ext>
              </c:extLst>
            </c:dLbl>
            <c:dLbl>
              <c:idx val="73"/>
              <c:tx>
                <c:rich>
                  <a:bodyPr/>
                  <a:lstStyle/>
                  <a:p>
                    <a:r>
                      <a:rPr lang="en-US"/>
                      <a:t>Obs110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F13-42DC-9CBE-0DBF44E9F3FD}"/>
                </c:ext>
              </c:extLst>
            </c:dLbl>
            <c:dLbl>
              <c:idx val="74"/>
              <c:tx>
                <c:rich>
                  <a:bodyPr/>
                  <a:lstStyle/>
                  <a:p>
                    <a:r>
                      <a:rPr lang="en-US"/>
                      <a:t>Obs126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F13-42DC-9CBE-0DBF44E9F3FD}"/>
                </c:ext>
              </c:extLst>
            </c:dLbl>
            <c:dLbl>
              <c:idx val="75"/>
              <c:tx>
                <c:rich>
                  <a:bodyPr/>
                  <a:lstStyle/>
                  <a:p>
                    <a:r>
                      <a:rPr lang="en-US"/>
                      <a:t>Obs115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F13-42DC-9CBE-0DBF44E9F3FD}"/>
                </c:ext>
              </c:extLst>
            </c:dLbl>
            <c:dLbl>
              <c:idx val="76"/>
              <c:tx>
                <c:rich>
                  <a:bodyPr/>
                  <a:lstStyle/>
                  <a:p>
                    <a:r>
                      <a:rPr lang="en-US"/>
                      <a:t>Obs138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F13-42DC-9CBE-0DBF44E9F3FD}"/>
                </c:ext>
              </c:extLst>
            </c:dLbl>
            <c:dLbl>
              <c:idx val="77"/>
              <c:tx>
                <c:rich>
                  <a:bodyPr/>
                  <a:lstStyle/>
                  <a:p>
                    <a:r>
                      <a:rPr lang="en-US"/>
                      <a:t>Obs113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F13-42DC-9CBE-0DBF44E9F3FD}"/>
                </c:ext>
              </c:extLst>
            </c:dLbl>
            <c:dLbl>
              <c:idx val="78"/>
              <c:tx>
                <c:rich>
                  <a:bodyPr/>
                  <a:lstStyle/>
                  <a:p>
                    <a:r>
                      <a:rPr lang="en-US"/>
                      <a:t>Obs111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F13-42DC-9CBE-0DBF44E9F3FD}"/>
                </c:ext>
              </c:extLst>
            </c:dLbl>
            <c:dLbl>
              <c:idx val="79"/>
              <c:tx>
                <c:rich>
                  <a:bodyPr/>
                  <a:lstStyle/>
                  <a:p>
                    <a:r>
                      <a:rPr lang="en-US"/>
                      <a:t>Obs112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F13-42DC-9CBE-0DBF44E9F3FD}"/>
                </c:ext>
              </c:extLst>
            </c:dLbl>
            <c:dLbl>
              <c:idx val="80"/>
              <c:tx>
                <c:rich>
                  <a:bodyPr/>
                  <a:lstStyle/>
                  <a:p>
                    <a:r>
                      <a:rPr lang="en-US"/>
                      <a:t>Obs131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F13-42DC-9CBE-0DBF44E9F3FD}"/>
                </c:ext>
              </c:extLst>
            </c:dLbl>
            <c:dLbl>
              <c:idx val="81"/>
              <c:tx>
                <c:rich>
                  <a:bodyPr/>
                  <a:lstStyle/>
                  <a:p>
                    <a:r>
                      <a:rPr lang="en-US"/>
                      <a:t>Obs119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F13-42DC-9CBE-0DBF44E9F3FD}"/>
                </c:ext>
              </c:extLst>
            </c:dLbl>
            <c:dLbl>
              <c:idx val="82"/>
              <c:tx>
                <c:rich>
                  <a:bodyPr/>
                  <a:lstStyle/>
                  <a:p>
                    <a:r>
                      <a:rPr lang="en-US"/>
                      <a:t>Obs128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F13-42DC-9CBE-0DBF44E9F3FD}"/>
                </c:ext>
              </c:extLst>
            </c:dLbl>
            <c:dLbl>
              <c:idx val="83"/>
              <c:tx>
                <c:rich>
                  <a:bodyPr/>
                  <a:lstStyle/>
                  <a:p>
                    <a:r>
                      <a:rPr lang="en-US"/>
                      <a:t>Obs132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F13-42DC-9CBE-0DBF44E9F3FD}"/>
                </c:ext>
              </c:extLst>
            </c:dLbl>
            <c:dLbl>
              <c:idx val="84"/>
              <c:tx>
                <c:rich>
                  <a:bodyPr/>
                  <a:lstStyle/>
                  <a:p>
                    <a:r>
                      <a:rPr lang="en-US"/>
                      <a:t>Obs125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F13-42DC-9CBE-0DBF44E9F3FD}"/>
                </c:ext>
              </c:extLst>
            </c:dLbl>
            <c:dLbl>
              <c:idx val="85"/>
              <c:tx>
                <c:rich>
                  <a:bodyPr/>
                  <a:lstStyle/>
                  <a:p>
                    <a:r>
                      <a:rPr lang="en-US"/>
                      <a:t>Obs118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F13-42DC-9CBE-0DBF44E9F3FD}"/>
                </c:ext>
              </c:extLst>
            </c:dLbl>
            <c:dLbl>
              <c:idx val="86"/>
              <c:tx>
                <c:rich>
                  <a:bodyPr/>
                  <a:lstStyle/>
                  <a:p>
                    <a:r>
                      <a:rPr lang="en-US"/>
                      <a:t>Obs143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F13-42DC-9CBE-0DBF44E9F3FD}"/>
                </c:ext>
              </c:extLst>
            </c:dLbl>
            <c:dLbl>
              <c:idx val="87"/>
              <c:tx>
                <c:rich>
                  <a:bodyPr/>
                  <a:lstStyle/>
                  <a:p>
                    <a:r>
                      <a:rPr lang="en-US"/>
                      <a:t>Obs147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F13-42DC-9CBE-0DBF44E9F3FD}"/>
                </c:ext>
              </c:extLst>
            </c:dLbl>
            <c:dLbl>
              <c:idx val="88"/>
              <c:tx>
                <c:rich>
                  <a:bodyPr/>
                  <a:lstStyle/>
                  <a:p>
                    <a:r>
                      <a:rPr lang="en-US"/>
                      <a:t>Obs133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F13-42DC-9CBE-0DBF44E9F3FD}"/>
                </c:ext>
              </c:extLst>
            </c:dLbl>
            <c:dLbl>
              <c:idx val="89"/>
              <c:tx>
                <c:rich>
                  <a:bodyPr/>
                  <a:lstStyle/>
                  <a:p>
                    <a:r>
                      <a:rPr lang="en-US"/>
                      <a:t>Obs142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F13-42DC-9CBE-0DBF44E9F3FD}"/>
                </c:ext>
              </c:extLst>
            </c:dLbl>
            <c:dLbl>
              <c:idx val="90"/>
              <c:tx>
                <c:rich>
                  <a:bodyPr/>
                  <a:lstStyle/>
                  <a:p>
                    <a:r>
                      <a:rPr lang="en-US"/>
                      <a:t>Obs57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F13-42DC-9CBE-0DBF44E9F3FD}"/>
                </c:ext>
              </c:extLst>
            </c:dLbl>
            <c:dLbl>
              <c:idx val="91"/>
              <c:tx>
                <c:rich>
                  <a:bodyPr/>
                  <a:lstStyle/>
                  <a:p>
                    <a:r>
                      <a:rPr lang="en-US"/>
                      <a:t>Obs84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F13-42DC-9CBE-0DBF44E9F3FD}"/>
                </c:ext>
              </c:extLst>
            </c:dLbl>
            <c:dLbl>
              <c:idx val="92"/>
              <c:tx>
                <c:rich>
                  <a:bodyPr/>
                  <a:lstStyle/>
                  <a:p>
                    <a:r>
                      <a:rPr lang="en-US"/>
                      <a:t>Obs54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F13-42DC-9CBE-0DBF44E9F3FD}"/>
                </c:ext>
              </c:extLst>
            </c:dLbl>
            <c:dLbl>
              <c:idx val="93"/>
              <c:tx>
                <c:rich>
                  <a:bodyPr/>
                  <a:lstStyle/>
                  <a:p>
                    <a:r>
                      <a:rPr lang="en-US"/>
                      <a:t>Obs46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F13-42DC-9CBE-0DBF44E9F3FD}"/>
                </c:ext>
              </c:extLst>
            </c:dLbl>
            <c:dLbl>
              <c:idx val="94"/>
              <c:tx>
                <c:rich>
                  <a:bodyPr/>
                  <a:lstStyle/>
                  <a:p>
                    <a:r>
                      <a:rPr lang="en-US"/>
                      <a:t>Obs52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F13-42DC-9CBE-0DBF44E9F3FD}"/>
                </c:ext>
              </c:extLst>
            </c:dLbl>
            <c:dLbl>
              <c:idx val="95"/>
              <c:tx>
                <c:rich>
                  <a:bodyPr/>
                  <a:lstStyle/>
                  <a:p>
                    <a:r>
                      <a:rPr lang="en-US"/>
                      <a:t>Obs50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F13-42DC-9CBE-0DBF44E9F3FD}"/>
                </c:ext>
              </c:extLst>
            </c:dLbl>
            <c:dLbl>
              <c:idx val="96"/>
              <c:tx>
                <c:rich>
                  <a:bodyPr/>
                  <a:lstStyle/>
                  <a:p>
                    <a:r>
                      <a:rPr lang="en-US"/>
                      <a:t>Obs51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F13-42DC-9CBE-0DBF44E9F3FD}"/>
                </c:ext>
              </c:extLst>
            </c:dLbl>
            <c:dLbl>
              <c:idx val="97"/>
              <c:tx>
                <c:rich>
                  <a:bodyPr/>
                  <a:lstStyle/>
                  <a:p>
                    <a:r>
                      <a:rPr lang="en-US"/>
                      <a:t>Obs49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F13-42DC-9CBE-0DBF44E9F3FD}"/>
                </c:ext>
              </c:extLst>
            </c:dLbl>
            <c:dLbl>
              <c:idx val="98"/>
              <c:tx>
                <c:rich>
                  <a:bodyPr/>
                  <a:lstStyle/>
                  <a:p>
                    <a:r>
                      <a:rPr lang="en-US"/>
                      <a:t>Obs53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F13-42DC-9CBE-0DBF44E9F3FD}"/>
                </c:ext>
              </c:extLst>
            </c:dLbl>
            <c:dLbl>
              <c:idx val="99"/>
              <c:tx>
                <c:rich>
                  <a:bodyPr/>
                  <a:lstStyle/>
                  <a:p>
                    <a:r>
                      <a:rPr lang="en-US"/>
                      <a:t>Obs55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F13-42DC-9CBE-0DBF44E9F3FD}"/>
                </c:ext>
              </c:extLst>
            </c:dLbl>
            <c:dLbl>
              <c:idx val="100"/>
              <c:tx>
                <c:rich>
                  <a:bodyPr/>
                  <a:lstStyle/>
                  <a:p>
                    <a:r>
                      <a:rPr lang="en-US"/>
                      <a:t>Obs47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F13-42DC-9CBE-0DBF44E9F3FD}"/>
                </c:ext>
              </c:extLst>
            </c:dLbl>
            <c:dLbl>
              <c:idx val="101"/>
              <c:tx>
                <c:rich>
                  <a:bodyPr/>
                  <a:lstStyle/>
                  <a:p>
                    <a:r>
                      <a:rPr lang="en-US"/>
                      <a:t>Obs48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F13-42DC-9CBE-0DBF44E9F3FD}"/>
                </c:ext>
              </c:extLst>
            </c:dLbl>
            <c:dLbl>
              <c:idx val="102"/>
              <c:tx>
                <c:rich>
                  <a:bodyPr/>
                  <a:lstStyle/>
                  <a:p>
                    <a:r>
                      <a:rPr lang="en-US"/>
                      <a:t>Obs13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F13-42DC-9CBE-0DBF44E9F3FD}"/>
                </c:ext>
              </c:extLst>
            </c:dLbl>
            <c:dLbl>
              <c:idx val="103"/>
              <c:tx>
                <c:rich>
                  <a:bodyPr/>
                  <a:lstStyle/>
                  <a:p>
                    <a:r>
                      <a:rPr lang="en-US"/>
                      <a:t>Obs14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F13-42DC-9CBE-0DBF44E9F3FD}"/>
                </c:ext>
              </c:extLst>
            </c:dLbl>
            <c:dLbl>
              <c:idx val="104"/>
              <c:tx>
                <c:rich>
                  <a:bodyPr/>
                  <a:lstStyle/>
                  <a:p>
                    <a:r>
                      <a:rPr lang="en-US"/>
                      <a:t>Obs179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F13-42DC-9CBE-0DBF44E9F3FD}"/>
                </c:ext>
              </c:extLst>
            </c:dLbl>
            <c:dLbl>
              <c:idx val="105"/>
              <c:tx>
                <c:rich>
                  <a:bodyPr/>
                  <a:lstStyle/>
                  <a:p>
                    <a:r>
                      <a:rPr lang="en-US"/>
                      <a:t>Obs19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F13-42DC-9CBE-0DBF44E9F3FD}"/>
                </c:ext>
              </c:extLst>
            </c:dLbl>
            <c:dLbl>
              <c:idx val="106"/>
              <c:tx>
                <c:rich>
                  <a:bodyPr/>
                  <a:lstStyle/>
                  <a:p>
                    <a:r>
                      <a:rPr lang="en-US"/>
                      <a:t>Obs94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F13-42DC-9CBE-0DBF44E9F3FD}"/>
                </c:ext>
              </c:extLst>
            </c:dLbl>
            <c:dLbl>
              <c:idx val="107"/>
              <c:tx>
                <c:rich>
                  <a:bodyPr/>
                  <a:lstStyle/>
                  <a:p>
                    <a:r>
                      <a:rPr lang="en-US"/>
                      <a:t>Obs101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F13-42DC-9CBE-0DBF44E9F3FD}"/>
                </c:ext>
              </c:extLst>
            </c:dLbl>
            <c:dLbl>
              <c:idx val="108"/>
              <c:tx>
                <c:rich>
                  <a:bodyPr/>
                  <a:lstStyle/>
                  <a:p>
                    <a:r>
                      <a:rPr lang="en-US"/>
                      <a:t>Obs174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F13-42DC-9CBE-0DBF44E9F3FD}"/>
                </c:ext>
              </c:extLst>
            </c:dLbl>
            <c:dLbl>
              <c:idx val="109"/>
              <c:tx>
                <c:rich>
                  <a:bodyPr/>
                  <a:lstStyle/>
                  <a:p>
                    <a:r>
                      <a:rPr lang="en-US"/>
                      <a:t>Obs21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F13-42DC-9CBE-0DBF44E9F3FD}"/>
                </c:ext>
              </c:extLst>
            </c:dLbl>
            <c:dLbl>
              <c:idx val="110"/>
              <c:tx>
                <c:rich>
                  <a:bodyPr/>
                  <a:lstStyle/>
                  <a:p>
                    <a:r>
                      <a:rPr lang="en-US"/>
                      <a:t>Obs27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F13-42DC-9CBE-0DBF44E9F3FD}"/>
                </c:ext>
              </c:extLst>
            </c:dLbl>
            <c:dLbl>
              <c:idx val="111"/>
              <c:tx>
                <c:rich>
                  <a:bodyPr/>
                  <a:lstStyle/>
                  <a:p>
                    <a:r>
                      <a:rPr lang="en-US"/>
                      <a:t>Obs99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F13-42DC-9CBE-0DBF44E9F3FD}"/>
                </c:ext>
              </c:extLst>
            </c:dLbl>
            <c:dLbl>
              <c:idx val="112"/>
              <c:tx>
                <c:rich>
                  <a:bodyPr/>
                  <a:lstStyle/>
                  <a:p>
                    <a:r>
                      <a:rPr lang="en-US"/>
                      <a:t>Obs97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F13-42DC-9CBE-0DBF44E9F3FD}"/>
                </c:ext>
              </c:extLst>
            </c:dLbl>
            <c:dLbl>
              <c:idx val="113"/>
              <c:tx>
                <c:rich>
                  <a:bodyPr/>
                  <a:lstStyle/>
                  <a:p>
                    <a:r>
                      <a:rPr lang="en-US"/>
                      <a:t>Obs98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F13-42DC-9CBE-0DBF44E9F3FD}"/>
                </c:ext>
              </c:extLst>
            </c:dLbl>
            <c:dLbl>
              <c:idx val="114"/>
              <c:tx>
                <c:rich>
                  <a:bodyPr/>
                  <a:lstStyle/>
                  <a:p>
                    <a:r>
                      <a:rPr lang="en-US"/>
                      <a:t>Obs12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F13-42DC-9CBE-0DBF44E9F3FD}"/>
                </c:ext>
              </c:extLst>
            </c:dLbl>
            <c:dLbl>
              <c:idx val="115"/>
              <c:tx>
                <c:rich>
                  <a:bodyPr/>
                  <a:lstStyle/>
                  <a:p>
                    <a:r>
                      <a:rPr lang="en-US"/>
                      <a:t>Obs15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F13-42DC-9CBE-0DBF44E9F3FD}"/>
                </c:ext>
              </c:extLst>
            </c:dLbl>
            <c:dLbl>
              <c:idx val="116"/>
              <c:tx>
                <c:rich>
                  <a:bodyPr/>
                  <a:lstStyle/>
                  <a:p>
                    <a:r>
                      <a:rPr lang="en-US"/>
                      <a:t>Obs16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F13-42DC-9CBE-0DBF44E9F3FD}"/>
                </c:ext>
              </c:extLst>
            </c:dLbl>
            <c:dLbl>
              <c:idx val="117"/>
              <c:tx>
                <c:rich>
                  <a:bodyPr/>
                  <a:lstStyle/>
                  <a:p>
                    <a:r>
                      <a:rPr lang="en-US"/>
                      <a:t>Obs89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F13-42DC-9CBE-0DBF44E9F3FD}"/>
                </c:ext>
              </c:extLst>
            </c:dLbl>
            <c:dLbl>
              <c:idx val="118"/>
              <c:tx>
                <c:rich>
                  <a:bodyPr/>
                  <a:lstStyle/>
                  <a:p>
                    <a:r>
                      <a:rPr lang="en-US"/>
                      <a:t>Obs100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F13-42DC-9CBE-0DBF44E9F3FD}"/>
                </c:ext>
              </c:extLst>
            </c:dLbl>
            <c:dLbl>
              <c:idx val="119"/>
              <c:tx>
                <c:rich>
                  <a:bodyPr/>
                  <a:lstStyle/>
                  <a:p>
                    <a:r>
                      <a:rPr lang="en-US"/>
                      <a:t>Obs96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F13-42DC-9CBE-0DBF44E9F3FD}"/>
                </c:ext>
              </c:extLst>
            </c:dLbl>
            <c:dLbl>
              <c:idx val="120"/>
              <c:tx>
                <c:rich>
                  <a:bodyPr/>
                  <a:lstStyle/>
                  <a:p>
                    <a:r>
                      <a:rPr lang="en-US"/>
                      <a:t>Obs11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F13-42DC-9CBE-0DBF44E9F3FD}"/>
                </c:ext>
              </c:extLst>
            </c:dLbl>
            <c:dLbl>
              <c:idx val="121"/>
              <c:tx>
                <c:rich>
                  <a:bodyPr/>
                  <a:lstStyle/>
                  <a:p>
                    <a:r>
                      <a:rPr lang="en-US"/>
                      <a:t>Obs17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F13-42DC-9CBE-0DBF44E9F3FD}"/>
                </c:ext>
              </c:extLst>
            </c:dLbl>
            <c:dLbl>
              <c:idx val="122"/>
              <c:tx>
                <c:rich>
                  <a:bodyPr/>
                  <a:lstStyle/>
                  <a:p>
                    <a:r>
                      <a:rPr lang="en-US"/>
                      <a:t>Obs59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F13-42DC-9CBE-0DBF44E9F3FD}"/>
                </c:ext>
              </c:extLst>
            </c:dLbl>
            <c:dLbl>
              <c:idx val="123"/>
              <c:tx>
                <c:rich>
                  <a:bodyPr/>
                  <a:lstStyle/>
                  <a:p>
                    <a:r>
                      <a:rPr lang="en-US"/>
                      <a:t>Obs82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F13-42DC-9CBE-0DBF44E9F3FD}"/>
                </c:ext>
              </c:extLst>
            </c:dLbl>
            <c:dLbl>
              <c:idx val="124"/>
              <c:tx>
                <c:rich>
                  <a:bodyPr/>
                  <a:lstStyle/>
                  <a:p>
                    <a:r>
                      <a:rPr lang="en-US"/>
                      <a:t>Obs150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F13-42DC-9CBE-0DBF44E9F3FD}"/>
                </c:ext>
              </c:extLst>
            </c:dLbl>
            <c:dLbl>
              <c:idx val="125"/>
              <c:tx>
                <c:rich>
                  <a:bodyPr/>
                  <a:lstStyle/>
                  <a:p>
                    <a:r>
                      <a:rPr lang="en-US"/>
                      <a:t>Obs151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F13-42DC-9CBE-0DBF44E9F3FD}"/>
                </c:ext>
              </c:extLst>
            </c:dLbl>
            <c:dLbl>
              <c:idx val="126"/>
              <c:tx>
                <c:rich>
                  <a:bodyPr/>
                  <a:lstStyle/>
                  <a:p>
                    <a:r>
                      <a:rPr lang="en-US"/>
                      <a:t>Obs92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F13-42DC-9CBE-0DBF44E9F3FD}"/>
                </c:ext>
              </c:extLst>
            </c:dLbl>
            <c:dLbl>
              <c:idx val="127"/>
              <c:tx>
                <c:rich>
                  <a:bodyPr/>
                  <a:lstStyle/>
                  <a:p>
                    <a:r>
                      <a:rPr lang="en-US"/>
                      <a:t>Obs69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F13-42DC-9CBE-0DBF44E9F3FD}"/>
                </c:ext>
              </c:extLst>
            </c:dLbl>
            <c:dLbl>
              <c:idx val="128"/>
              <c:tx>
                <c:rich>
                  <a:bodyPr/>
                  <a:lstStyle/>
                  <a:p>
                    <a:r>
                      <a:rPr lang="en-US"/>
                      <a:t>Obs77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F13-42DC-9CBE-0DBF44E9F3FD}"/>
                </c:ext>
              </c:extLst>
            </c:dLbl>
            <c:dLbl>
              <c:idx val="129"/>
              <c:tx>
                <c:rich>
                  <a:bodyPr/>
                  <a:lstStyle/>
                  <a:p>
                    <a:r>
                      <a:rPr lang="en-US"/>
                      <a:t>Obs65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F13-42DC-9CBE-0DBF44E9F3FD}"/>
                </c:ext>
              </c:extLst>
            </c:dLbl>
            <c:dLbl>
              <c:idx val="130"/>
              <c:tx>
                <c:rich>
                  <a:bodyPr/>
                  <a:lstStyle/>
                  <a:p>
                    <a:r>
                      <a:rPr lang="en-US"/>
                      <a:t>Obs79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F13-42DC-9CBE-0DBF44E9F3FD}"/>
                </c:ext>
              </c:extLst>
            </c:dLbl>
            <c:dLbl>
              <c:idx val="131"/>
              <c:tx>
                <c:rich>
                  <a:bodyPr/>
                  <a:lstStyle/>
                  <a:p>
                    <a:r>
                      <a:rPr lang="en-US"/>
                      <a:t>Obs43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F13-42DC-9CBE-0DBF44E9F3FD}"/>
                </c:ext>
              </c:extLst>
            </c:dLbl>
            <c:dLbl>
              <c:idx val="132"/>
              <c:tx>
                <c:rich>
                  <a:bodyPr/>
                  <a:lstStyle/>
                  <a:p>
                    <a:r>
                      <a:rPr lang="en-US"/>
                      <a:t>Obs67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F13-42DC-9CBE-0DBF44E9F3FD}"/>
                </c:ext>
              </c:extLst>
            </c:dLbl>
            <c:dLbl>
              <c:idx val="133"/>
              <c:tx>
                <c:rich>
                  <a:bodyPr/>
                  <a:lstStyle/>
                  <a:p>
                    <a:r>
                      <a:rPr lang="en-US"/>
                      <a:t>Obs78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F13-42DC-9CBE-0DBF44E9F3FD}"/>
                </c:ext>
              </c:extLst>
            </c:dLbl>
            <c:dLbl>
              <c:idx val="134"/>
              <c:tx>
                <c:rich>
                  <a:bodyPr/>
                  <a:lstStyle/>
                  <a:p>
                    <a:r>
                      <a:rPr lang="en-US"/>
                      <a:t>Obs93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F13-42DC-9CBE-0DBF44E9F3FD}"/>
                </c:ext>
              </c:extLst>
            </c:dLbl>
            <c:dLbl>
              <c:idx val="135"/>
              <c:tx>
                <c:rich>
                  <a:bodyPr/>
                  <a:lstStyle/>
                  <a:p>
                    <a:r>
                      <a:rPr lang="en-US"/>
                      <a:t>Obs149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F13-42DC-9CBE-0DBF44E9F3FD}"/>
                </c:ext>
              </c:extLst>
            </c:dLbl>
            <c:dLbl>
              <c:idx val="136"/>
              <c:tx>
                <c:rich>
                  <a:bodyPr/>
                  <a:lstStyle/>
                  <a:p>
                    <a:r>
                      <a:rPr lang="en-US"/>
                      <a:t>Obs25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F13-42DC-9CBE-0DBF44E9F3FD}"/>
                </c:ext>
              </c:extLst>
            </c:dLbl>
            <c:dLbl>
              <c:idx val="137"/>
              <c:tx>
                <c:rich>
                  <a:bodyPr/>
                  <a:lstStyle/>
                  <a:p>
                    <a:r>
                      <a:rPr lang="en-US"/>
                      <a:t>Obs18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F13-42DC-9CBE-0DBF44E9F3FD}"/>
                </c:ext>
              </c:extLst>
            </c:dLbl>
            <c:dLbl>
              <c:idx val="138"/>
              <c:tx>
                <c:rich>
                  <a:bodyPr/>
                  <a:lstStyle/>
                  <a:p>
                    <a:r>
                      <a:rPr lang="en-US"/>
                      <a:t>Obs20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F13-42DC-9CBE-0DBF44E9F3FD}"/>
                </c:ext>
              </c:extLst>
            </c:dLbl>
            <c:dLbl>
              <c:idx val="139"/>
              <c:tx>
                <c:rich>
                  <a:bodyPr/>
                  <a:lstStyle/>
                  <a:p>
                    <a:r>
                      <a:rPr lang="en-US"/>
                      <a:t>Obs42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F13-42DC-9CBE-0DBF44E9F3FD}"/>
                </c:ext>
              </c:extLst>
            </c:dLbl>
            <c:dLbl>
              <c:idx val="140"/>
              <c:tx>
                <c:rich>
                  <a:bodyPr/>
                  <a:lstStyle/>
                  <a:p>
                    <a:r>
                      <a:rPr lang="en-US"/>
                      <a:t>Obs44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F13-42DC-9CBE-0DBF44E9F3FD}"/>
                </c:ext>
              </c:extLst>
            </c:dLbl>
            <c:dLbl>
              <c:idx val="141"/>
              <c:tx>
                <c:rich>
                  <a:bodyPr/>
                  <a:lstStyle/>
                  <a:p>
                    <a:r>
                      <a:rPr lang="en-US"/>
                      <a:t>Obs87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F13-42DC-9CBE-0DBF44E9F3FD}"/>
                </c:ext>
              </c:extLst>
            </c:dLbl>
            <c:dLbl>
              <c:idx val="142"/>
              <c:tx>
                <c:rich>
                  <a:bodyPr/>
                  <a:lstStyle/>
                  <a:p>
                    <a:r>
                      <a:rPr lang="en-US"/>
                      <a:t>Obs88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F13-42DC-9CBE-0DBF44E9F3FD}"/>
                </c:ext>
              </c:extLst>
            </c:dLbl>
            <c:dLbl>
              <c:idx val="143"/>
              <c:tx>
                <c:rich>
                  <a:bodyPr/>
                  <a:lstStyle/>
                  <a:p>
                    <a:r>
                      <a:rPr lang="en-US"/>
                      <a:t>Obs86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F13-42DC-9CBE-0DBF44E9F3FD}"/>
                </c:ext>
              </c:extLst>
            </c:dLbl>
            <c:dLbl>
              <c:idx val="144"/>
              <c:tx>
                <c:rich>
                  <a:bodyPr/>
                  <a:lstStyle/>
                  <a:p>
                    <a:r>
                      <a:rPr lang="en-US"/>
                      <a:t>Obs95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F13-42DC-9CBE-0DBF44E9F3FD}"/>
                </c:ext>
              </c:extLst>
            </c:dLbl>
            <c:dLbl>
              <c:idx val="145"/>
              <c:tx>
                <c:rich>
                  <a:bodyPr/>
                  <a:lstStyle/>
                  <a:p>
                    <a:r>
                      <a:rPr lang="en-US"/>
                      <a:t>Obs63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F13-42DC-9CBE-0DBF44E9F3FD}"/>
                </c:ext>
              </c:extLst>
            </c:dLbl>
            <c:dLbl>
              <c:idx val="146"/>
              <c:tx>
                <c:rich>
                  <a:bodyPr/>
                  <a:lstStyle/>
                  <a:p>
                    <a:r>
                      <a:rPr lang="en-US"/>
                      <a:t>Obs80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F13-42DC-9CBE-0DBF44E9F3FD}"/>
                </c:ext>
              </c:extLst>
            </c:dLbl>
            <c:dLbl>
              <c:idx val="147"/>
              <c:tx>
                <c:rich>
                  <a:bodyPr/>
                  <a:lstStyle/>
                  <a:p>
                    <a:r>
                      <a:rPr lang="en-US"/>
                      <a:t>Obs73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F13-42DC-9CBE-0DBF44E9F3FD}"/>
                </c:ext>
              </c:extLst>
            </c:dLbl>
            <c:dLbl>
              <c:idx val="148"/>
              <c:tx>
                <c:rich>
                  <a:bodyPr/>
                  <a:lstStyle/>
                  <a:p>
                    <a:r>
                      <a:rPr lang="en-US"/>
                      <a:t>Obs90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F13-42DC-9CBE-0DBF44E9F3FD}"/>
                </c:ext>
              </c:extLst>
            </c:dLbl>
            <c:dLbl>
              <c:idx val="149"/>
              <c:tx>
                <c:rich>
                  <a:bodyPr/>
                  <a:lstStyle/>
                  <a:p>
                    <a:r>
                      <a:rPr lang="en-US"/>
                      <a:t>Obs160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F13-42DC-9CBE-0DBF44E9F3FD}"/>
                </c:ext>
              </c:extLst>
            </c:dLbl>
            <c:dLbl>
              <c:idx val="150"/>
              <c:tx>
                <c:rich>
                  <a:bodyPr/>
                  <a:lstStyle/>
                  <a:p>
                    <a:r>
                      <a:rPr lang="en-US"/>
                      <a:t>Obs201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F13-42DC-9CBE-0DBF44E9F3FD}"/>
                </c:ext>
              </c:extLst>
            </c:dLbl>
            <c:dLbl>
              <c:idx val="151"/>
              <c:tx>
                <c:rich>
                  <a:bodyPr/>
                  <a:lstStyle/>
                  <a:p>
                    <a:r>
                      <a:rPr lang="en-US"/>
                      <a:t>Obs40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F13-42DC-9CBE-0DBF44E9F3FD}"/>
                </c:ext>
              </c:extLst>
            </c:dLbl>
            <c:dLbl>
              <c:idx val="152"/>
              <c:tx>
                <c:rich>
                  <a:bodyPr/>
                  <a:lstStyle/>
                  <a:p>
                    <a:r>
                      <a:rPr lang="en-US"/>
                      <a:t>Obs200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F13-42DC-9CBE-0DBF44E9F3FD}"/>
                </c:ext>
              </c:extLst>
            </c:dLbl>
            <c:dLbl>
              <c:idx val="153"/>
              <c:tx>
                <c:rich>
                  <a:bodyPr/>
                  <a:lstStyle/>
                  <a:p>
                    <a:r>
                      <a:rPr lang="en-US"/>
                      <a:t>Obs180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F13-42DC-9CBE-0DBF44E9F3FD}"/>
                </c:ext>
              </c:extLst>
            </c:dLbl>
            <c:dLbl>
              <c:idx val="154"/>
              <c:tx>
                <c:rich>
                  <a:bodyPr/>
                  <a:lstStyle/>
                  <a:p>
                    <a:r>
                      <a:rPr lang="en-US"/>
                      <a:t>Obs85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F13-42DC-9CBE-0DBF44E9F3FD}"/>
                </c:ext>
              </c:extLst>
            </c:dLbl>
            <c:dLbl>
              <c:idx val="155"/>
              <c:tx>
                <c:rich>
                  <a:bodyPr/>
                  <a:lstStyle/>
                  <a:p>
                    <a:r>
                      <a:rPr lang="en-US"/>
                      <a:t>Obs178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F13-42DC-9CBE-0DBF44E9F3FD}"/>
                </c:ext>
              </c:extLst>
            </c:dLbl>
            <c:dLbl>
              <c:idx val="156"/>
              <c:tx>
                <c:rich>
                  <a:bodyPr/>
                  <a:lstStyle/>
                  <a:p>
                    <a:r>
                      <a:rPr lang="en-US"/>
                      <a:t>Obs182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F13-42DC-9CBE-0DBF44E9F3FD}"/>
                </c:ext>
              </c:extLst>
            </c:dLbl>
            <c:dLbl>
              <c:idx val="157"/>
              <c:tx>
                <c:rich>
                  <a:bodyPr/>
                  <a:lstStyle/>
                  <a:p>
                    <a:r>
                      <a:rPr lang="en-US"/>
                      <a:t>Obs185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F13-42DC-9CBE-0DBF44E9F3FD}"/>
                </c:ext>
              </c:extLst>
            </c:dLbl>
            <c:dLbl>
              <c:idx val="158"/>
              <c:tx>
                <c:rich>
                  <a:bodyPr/>
                  <a:lstStyle/>
                  <a:p>
                    <a:r>
                      <a:rPr lang="en-US"/>
                      <a:t>Obs188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F13-42DC-9CBE-0DBF44E9F3FD}"/>
                </c:ext>
              </c:extLst>
            </c:dLbl>
            <c:dLbl>
              <c:idx val="159"/>
              <c:tx>
                <c:rich>
                  <a:bodyPr/>
                  <a:lstStyle/>
                  <a:p>
                    <a:r>
                      <a:rPr lang="en-US"/>
                      <a:t>Obs183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F13-42DC-9CBE-0DBF44E9F3FD}"/>
                </c:ext>
              </c:extLst>
            </c:dLbl>
            <c:dLbl>
              <c:idx val="160"/>
              <c:tx>
                <c:rich>
                  <a:bodyPr/>
                  <a:lstStyle/>
                  <a:p>
                    <a:r>
                      <a:rPr lang="en-US"/>
                      <a:t>Obs189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F13-42DC-9CBE-0DBF44E9F3FD}"/>
                </c:ext>
              </c:extLst>
            </c:dLbl>
            <c:dLbl>
              <c:idx val="161"/>
              <c:tx>
                <c:rich>
                  <a:bodyPr/>
                  <a:lstStyle/>
                  <a:p>
                    <a:r>
                      <a:rPr lang="en-US"/>
                      <a:t>Obs102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F13-42DC-9CBE-0DBF44E9F3FD}"/>
                </c:ext>
              </c:extLst>
            </c:dLbl>
            <c:dLbl>
              <c:idx val="162"/>
              <c:tx>
                <c:rich>
                  <a:bodyPr/>
                  <a:lstStyle/>
                  <a:p>
                    <a:r>
                      <a:rPr lang="en-US"/>
                      <a:t>Obs104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F13-42DC-9CBE-0DBF44E9F3FD}"/>
                </c:ext>
              </c:extLst>
            </c:dLbl>
            <c:dLbl>
              <c:idx val="163"/>
              <c:tx>
                <c:rich>
                  <a:bodyPr/>
                  <a:lstStyle/>
                  <a:p>
                    <a:r>
                      <a:rPr lang="en-US"/>
                      <a:t>Obs148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F13-42DC-9CBE-0DBF44E9F3FD}"/>
                </c:ext>
              </c:extLst>
            </c:dLbl>
            <c:dLbl>
              <c:idx val="164"/>
              <c:tx>
                <c:rich>
                  <a:bodyPr/>
                  <a:lstStyle/>
                  <a:p>
                    <a:r>
                      <a:rPr lang="en-US"/>
                      <a:t>Obs22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F13-42DC-9CBE-0DBF44E9F3FD}"/>
                </c:ext>
              </c:extLst>
            </c:dLbl>
            <c:dLbl>
              <c:idx val="165"/>
              <c:tx>
                <c:rich>
                  <a:bodyPr/>
                  <a:lstStyle/>
                  <a:p>
                    <a:r>
                      <a:rPr lang="en-US"/>
                      <a:t>Obs23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F13-42DC-9CBE-0DBF44E9F3FD}"/>
                </c:ext>
              </c:extLst>
            </c:dLbl>
            <c:dLbl>
              <c:idx val="166"/>
              <c:tx>
                <c:rich>
                  <a:bodyPr/>
                  <a:lstStyle/>
                  <a:p>
                    <a:r>
                      <a:rPr lang="en-US"/>
                      <a:t>Obs29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F13-42DC-9CBE-0DBF44E9F3FD}"/>
                </c:ext>
              </c:extLst>
            </c:dLbl>
            <c:dLbl>
              <c:idx val="167"/>
              <c:tx>
                <c:rich>
                  <a:bodyPr/>
                  <a:lstStyle/>
                  <a:p>
                    <a:r>
                      <a:rPr lang="en-US"/>
                      <a:t>Obs45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F13-42DC-9CBE-0DBF44E9F3FD}"/>
                </c:ext>
              </c:extLst>
            </c:dLbl>
            <c:dLbl>
              <c:idx val="168"/>
              <c:tx>
                <c:rich>
                  <a:bodyPr/>
                  <a:lstStyle/>
                  <a:p>
                    <a:r>
                      <a:rPr lang="en-US"/>
                      <a:t>Obs28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F13-42DC-9CBE-0DBF44E9F3FD}"/>
                </c:ext>
              </c:extLst>
            </c:dLbl>
            <c:dLbl>
              <c:idx val="169"/>
              <c:tx>
                <c:rich>
                  <a:bodyPr/>
                  <a:lstStyle/>
                  <a:p>
                    <a:r>
                      <a:rPr lang="en-US"/>
                      <a:t>Obs172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F13-42DC-9CBE-0DBF44E9F3FD}"/>
                </c:ext>
              </c:extLst>
            </c:dLbl>
            <c:dLbl>
              <c:idx val="170"/>
              <c:tx>
                <c:rich>
                  <a:bodyPr/>
                  <a:lstStyle/>
                  <a:p>
                    <a:r>
                      <a:rPr lang="en-US"/>
                      <a:t>Obs173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F13-42DC-9CBE-0DBF44E9F3FD}"/>
                </c:ext>
              </c:extLst>
            </c:dLbl>
            <c:dLbl>
              <c:idx val="171"/>
              <c:tx>
                <c:rich>
                  <a:bodyPr/>
                  <a:lstStyle/>
                  <a:p>
                    <a:r>
                      <a:rPr lang="en-US"/>
                      <a:t>Obs41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F13-42DC-9CBE-0DBF44E9F3FD}"/>
                </c:ext>
              </c:extLst>
            </c:dLbl>
            <c:dLbl>
              <c:idx val="172"/>
              <c:tx>
                <c:rich>
                  <a:bodyPr/>
                  <a:lstStyle/>
                  <a:p>
                    <a:r>
                      <a:rPr lang="en-US"/>
                      <a:t>Obs71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F13-42DC-9CBE-0DBF44E9F3FD}"/>
                </c:ext>
              </c:extLst>
            </c:dLbl>
            <c:dLbl>
              <c:idx val="173"/>
              <c:tx>
                <c:rich>
                  <a:bodyPr/>
                  <a:lstStyle/>
                  <a:p>
                    <a:r>
                      <a:rPr lang="en-US"/>
                      <a:t>Obs76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F13-42DC-9CBE-0DBF44E9F3FD}"/>
                </c:ext>
              </c:extLst>
            </c:dLbl>
            <c:dLbl>
              <c:idx val="174"/>
              <c:tx>
                <c:rich>
                  <a:bodyPr/>
                  <a:lstStyle/>
                  <a:p>
                    <a:r>
                      <a:rPr lang="en-US"/>
                      <a:t>Obs91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F13-42DC-9CBE-0DBF44E9F3FD}"/>
                </c:ext>
              </c:extLst>
            </c:dLbl>
            <c:dLbl>
              <c:idx val="175"/>
              <c:tx>
                <c:rich>
                  <a:bodyPr/>
                  <a:lstStyle/>
                  <a:p>
                    <a:r>
                      <a:rPr lang="en-US"/>
                      <a:t>Obs103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F13-42DC-9CBE-0DBF44E9F3FD}"/>
                </c:ext>
              </c:extLst>
            </c:dLbl>
            <c:dLbl>
              <c:idx val="176"/>
              <c:tx>
                <c:rich>
                  <a:bodyPr/>
                  <a:lstStyle/>
                  <a:p>
                    <a:r>
                      <a:rPr lang="en-US"/>
                      <a:t>Obs61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F13-42DC-9CBE-0DBF44E9F3FD}"/>
                </c:ext>
              </c:extLst>
            </c:dLbl>
            <c:dLbl>
              <c:idx val="177"/>
              <c:tx>
                <c:rich>
                  <a:bodyPr/>
                  <a:lstStyle/>
                  <a:p>
                    <a:r>
                      <a:rPr lang="en-US"/>
                      <a:t>Obs81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F13-42DC-9CBE-0DBF44E9F3FD}"/>
                </c:ext>
              </c:extLst>
            </c:dLbl>
            <c:dLbl>
              <c:idx val="178"/>
              <c:tx>
                <c:rich>
                  <a:bodyPr/>
                  <a:lstStyle/>
                  <a:p>
                    <a:r>
                      <a:rPr lang="en-US"/>
                      <a:t>Obs176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F13-42DC-9CBE-0DBF44E9F3FD}"/>
                </c:ext>
              </c:extLst>
            </c:dLbl>
            <c:dLbl>
              <c:idx val="179"/>
              <c:tx>
                <c:rich>
                  <a:bodyPr/>
                  <a:lstStyle/>
                  <a:p>
                    <a:r>
                      <a:rPr lang="en-US"/>
                      <a:t>Obs171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F13-42DC-9CBE-0DBF44E9F3FD}"/>
                </c:ext>
              </c:extLst>
            </c:dLbl>
            <c:dLbl>
              <c:idx val="180"/>
              <c:tx>
                <c:rich>
                  <a:bodyPr/>
                  <a:lstStyle/>
                  <a:p>
                    <a:r>
                      <a:rPr lang="en-US"/>
                      <a:t>Obs184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F13-42DC-9CBE-0DBF44E9F3FD}"/>
                </c:ext>
              </c:extLst>
            </c:dLbl>
            <c:dLbl>
              <c:idx val="181"/>
              <c:tx>
                <c:rich>
                  <a:bodyPr/>
                  <a:lstStyle/>
                  <a:p>
                    <a:r>
                      <a:rPr lang="en-US"/>
                      <a:t>Obs181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F13-42DC-9CBE-0DBF44E9F3FD}"/>
                </c:ext>
              </c:extLst>
            </c:dLbl>
            <c:dLbl>
              <c:idx val="182"/>
              <c:tx>
                <c:rich>
                  <a:bodyPr/>
                  <a:lstStyle/>
                  <a:p>
                    <a:r>
                      <a:rPr lang="en-US"/>
                      <a:t>Obs187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F13-42DC-9CBE-0DBF44E9F3FD}"/>
                </c:ext>
              </c:extLst>
            </c:dLbl>
            <c:dLbl>
              <c:idx val="183"/>
              <c:tx>
                <c:rich>
                  <a:bodyPr/>
                  <a:lstStyle/>
                  <a:p>
                    <a:r>
                      <a:rPr lang="en-US"/>
                      <a:t>Obs175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F13-42DC-9CBE-0DBF44E9F3FD}"/>
                </c:ext>
              </c:extLst>
            </c:dLbl>
            <c:dLbl>
              <c:idx val="184"/>
              <c:tx>
                <c:rich>
                  <a:bodyPr/>
                  <a:lstStyle/>
                  <a:p>
                    <a:r>
                      <a:rPr lang="en-US"/>
                      <a:t>Obs186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F13-42DC-9CBE-0DBF44E9F3FD}"/>
                </c:ext>
              </c:extLst>
            </c:dLbl>
            <c:dLbl>
              <c:idx val="185"/>
              <c:tx>
                <c:rich>
                  <a:bodyPr/>
                  <a:lstStyle/>
                  <a:p>
                    <a:r>
                      <a:rPr lang="en-US"/>
                      <a:t>Obs177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F13-42DC-9CBE-0DBF44E9F3FD}"/>
                </c:ext>
              </c:extLst>
            </c:dLbl>
            <c:dLbl>
              <c:idx val="186"/>
              <c:tx>
                <c:rich>
                  <a:bodyPr/>
                  <a:lstStyle/>
                  <a:p>
                    <a:r>
                      <a:rPr lang="en-US"/>
                      <a:t>Obs24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F13-42DC-9CBE-0DBF44E9F3FD}"/>
                </c:ext>
              </c:extLst>
            </c:dLbl>
            <c:dLbl>
              <c:idx val="187"/>
              <c:tx>
                <c:rich>
                  <a:bodyPr/>
                  <a:lstStyle/>
                  <a:p>
                    <a:r>
                      <a:rPr lang="en-US"/>
                      <a:t>Obs26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F13-42DC-9CBE-0DBF44E9F3FD}"/>
                </c:ext>
              </c:extLst>
            </c:dLbl>
            <c:dLbl>
              <c:idx val="188"/>
              <c:tx>
                <c:rich>
                  <a:bodyPr/>
                  <a:lstStyle/>
                  <a:p>
                    <a:r>
                      <a:rPr lang="en-US"/>
                      <a:t>Obs108</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F13-42DC-9CBE-0DBF44E9F3FD}"/>
                </c:ext>
              </c:extLst>
            </c:dLbl>
            <c:dLbl>
              <c:idx val="189"/>
              <c:tx>
                <c:rich>
                  <a:bodyPr/>
                  <a:lstStyle/>
                  <a:p>
                    <a:r>
                      <a:rPr lang="en-US"/>
                      <a:t>Obs109</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F13-42DC-9CBE-0DBF44E9F3FD}"/>
                </c:ext>
              </c:extLst>
            </c:dLbl>
            <c:dLbl>
              <c:idx val="190"/>
              <c:tx>
                <c:rich>
                  <a:bodyPr/>
                  <a:lstStyle/>
                  <a:p>
                    <a:r>
                      <a:rPr lang="en-US"/>
                      <a:t>Obs121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F13-42DC-9CBE-0DBF44E9F3FD}"/>
                </c:ext>
              </c:extLst>
            </c:dLbl>
            <c:dLbl>
              <c:idx val="191"/>
              <c:tx>
                <c:rich>
                  <a:bodyPr/>
                  <a:lstStyle/>
                  <a:p>
                    <a:r>
                      <a:rPr lang="en-US"/>
                      <a:t>Obs114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F13-42DC-9CBE-0DBF44E9F3FD}"/>
                </c:ext>
              </c:extLst>
            </c:dLbl>
            <c:dLbl>
              <c:idx val="192"/>
              <c:tx>
                <c:rich>
                  <a:bodyPr/>
                  <a:lstStyle/>
                  <a:p>
                    <a:r>
                      <a:rPr lang="en-US"/>
                      <a:t>Obs120</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F13-42DC-9CBE-0DBF44E9F3FD}"/>
                </c:ext>
              </c:extLst>
            </c:dLbl>
            <c:dLbl>
              <c:idx val="193"/>
              <c:tx>
                <c:rich>
                  <a:bodyPr/>
                  <a:lstStyle/>
                  <a:p>
                    <a:r>
                      <a:rPr lang="en-US"/>
                      <a:t>Obs123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F13-42DC-9CBE-0DBF44E9F3FD}"/>
                </c:ext>
              </c:extLst>
            </c:dLbl>
            <c:dLbl>
              <c:idx val="194"/>
              <c:tx>
                <c:rich>
                  <a:bodyPr/>
                  <a:lstStyle/>
                  <a:p>
                    <a:r>
                      <a:rPr lang="en-US"/>
                      <a:t>Obs124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F13-42DC-9CBE-0DBF44E9F3FD}"/>
                </c:ext>
              </c:extLst>
            </c:dLbl>
            <c:dLbl>
              <c:idx val="195"/>
              <c:tx>
                <c:rich>
                  <a:bodyPr/>
                  <a:lstStyle/>
                  <a:p>
                    <a:r>
                      <a:rPr lang="en-US"/>
                      <a:t>Obs153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F13-42DC-9CBE-0DBF44E9F3FD}"/>
                </c:ext>
              </c:extLst>
            </c:dLbl>
            <c:dLbl>
              <c:idx val="196"/>
              <c:tx>
                <c:rich>
                  <a:bodyPr/>
                  <a:lstStyle/>
                  <a:p>
                    <a:r>
                      <a:rPr lang="en-US"/>
                      <a:t>Obs122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F13-42DC-9CBE-0DBF44E9F3FD}"/>
                </c:ext>
              </c:extLst>
            </c:dLbl>
            <c:dLbl>
              <c:idx val="197"/>
              <c:tx>
                <c:rich>
                  <a:bodyPr/>
                  <a:lstStyle/>
                  <a:p>
                    <a:r>
                      <a:rPr lang="en-US"/>
                      <a:t>Obs156</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F13-42DC-9CBE-0DBF44E9F3FD}"/>
                </c:ext>
              </c:extLst>
            </c:dLbl>
            <c:dLbl>
              <c:idx val="198"/>
              <c:tx>
                <c:rich>
                  <a:bodyPr/>
                  <a:lstStyle/>
                  <a:p>
                    <a:r>
                      <a:rPr lang="en-US"/>
                      <a:t>Obs157</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F13-42DC-9CBE-0DBF44E9F3FD}"/>
                </c:ext>
              </c:extLst>
            </c:dLbl>
            <c:dLbl>
              <c:idx val="199"/>
              <c:tx>
                <c:rich>
                  <a:bodyPr/>
                  <a:lstStyle/>
                  <a:p>
                    <a:r>
                      <a:rPr lang="en-US"/>
                      <a:t>Obs83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F13-42DC-9CBE-0DBF44E9F3FD}"/>
                </c:ext>
              </c:extLst>
            </c:dLbl>
            <c:dLbl>
              <c:idx val="200"/>
              <c:tx>
                <c:rich>
                  <a:bodyPr/>
                  <a:lstStyle/>
                  <a:p>
                    <a:r>
                      <a:rPr lang="en-US"/>
                      <a:t>Obs155</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F13-42DC-9CBE-0DBF44E9F3FD}"/>
                </c:ext>
              </c:extLst>
            </c:dLbl>
            <c:spPr>
              <a:noFill/>
              <a:ln>
                <a:noFill/>
              </a:ln>
              <a:effectLst/>
            </c:spPr>
            <c:txPr>
              <a:bodyPr rot="-5400000" vert="horz" wrap="square" lIns="38100" tIns="19050" rIns="38100" bIns="19050" anchor="ctr">
                <a:spAutoFit/>
              </a:bodyPr>
              <a:lstStyle/>
              <a:p>
                <a:pPr>
                  <a:defRPr sz="700"/>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XLSTAT_20220714_121239_1_HID!$C$1:$C$201</c:f>
              <c:numCache>
                <c:formatCode>General</c:formatCode>
                <c:ptCount val="2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numCache>
            </c:numRef>
          </c:xVal>
          <c:yVal>
            <c:numRef>
              <c:f>XLSTAT_20220714_121239_1_HID!$D$1:$D$201</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0"/>
          <c:extLst>
            <c:ext xmlns:c16="http://schemas.microsoft.com/office/drawing/2014/chart" uri="{C3380CC4-5D6E-409C-BE32-E72D297353CC}">
              <c16:uniqueId val="{00000006-AF13-42DC-9CBE-0DBF44E9F3FD}"/>
            </c:ext>
          </c:extLst>
        </c:ser>
        <c:dLbls>
          <c:showLegendKey val="0"/>
          <c:showVal val="0"/>
          <c:showCatName val="0"/>
          <c:showSerName val="0"/>
          <c:showPercent val="0"/>
          <c:showBubbleSize val="0"/>
        </c:dLbls>
        <c:axId val="885717128"/>
        <c:axId val="885719096"/>
      </c:scatterChart>
      <c:valAx>
        <c:axId val="885717128"/>
        <c:scaling>
          <c:orientation val="minMax"/>
          <c:max val="202"/>
          <c:min val="0"/>
        </c:scaling>
        <c:delete val="0"/>
        <c:axPos val="b"/>
        <c:title>
          <c:tx>
            <c:rich>
              <a:bodyPr/>
              <a:lstStyle/>
              <a:p>
                <a:pPr>
                  <a:defRPr sz="800" b="0">
                    <a:latin typeface="Arial"/>
                    <a:ea typeface="Arial"/>
                    <a:cs typeface="Arial"/>
                  </a:defRPr>
                </a:pPr>
                <a:r>
                  <a:rPr lang="en-US"/>
                  <a:t> </a:t>
                </a:r>
              </a:p>
            </c:rich>
          </c:tx>
          <c:overlay val="0"/>
        </c:title>
        <c:numFmt formatCode="General" sourceLinked="0"/>
        <c:majorTickMark val="none"/>
        <c:minorTickMark val="none"/>
        <c:tickLblPos val="none"/>
        <c:txPr>
          <a:bodyPr rot="0" vert="horz"/>
          <a:lstStyle/>
          <a:p>
            <a:pPr>
              <a:defRPr sz="700"/>
            </a:pPr>
            <a:endParaRPr lang="en-US"/>
          </a:p>
        </c:txPr>
        <c:crossAx val="885719096"/>
        <c:crosses val="autoZero"/>
        <c:crossBetween val="midCat"/>
        <c:majorUnit val="50"/>
      </c:valAx>
      <c:valAx>
        <c:axId val="885719096"/>
        <c:scaling>
          <c:orientation val="minMax"/>
          <c:min val="0"/>
        </c:scaling>
        <c:delete val="0"/>
        <c:axPos val="l"/>
        <c:title>
          <c:tx>
            <c:rich>
              <a:bodyPr/>
              <a:lstStyle/>
              <a:p>
                <a:pPr>
                  <a:defRPr sz="800" b="0">
                    <a:latin typeface="Arial"/>
                    <a:ea typeface="Arial"/>
                    <a:cs typeface="Arial"/>
                  </a:defRPr>
                </a:pPr>
                <a:r>
                  <a:rPr lang="en-US"/>
                  <a:t>Dissimilarity</a:t>
                </a:r>
              </a:p>
            </c:rich>
          </c:tx>
          <c:overlay val="0"/>
        </c:title>
        <c:numFmt formatCode="General" sourceLinked="0"/>
        <c:majorTickMark val="cross"/>
        <c:minorTickMark val="none"/>
        <c:tickLblPos val="nextTo"/>
        <c:txPr>
          <a:bodyPr/>
          <a:lstStyle/>
          <a:p>
            <a:pPr>
              <a:defRPr sz="700"/>
            </a:pPr>
            <a:endParaRPr lang="en-US"/>
          </a:p>
        </c:txPr>
        <c:crossAx val="885717128"/>
        <c:crosses val="autoZero"/>
        <c:crossBetween val="midCat"/>
      </c:valAx>
      <c:spPr>
        <a:ln>
          <a:solidFill>
            <a:srgbClr val="C0C0C0"/>
          </a:solidFill>
          <a:prstDash val="solid"/>
        </a:ln>
      </c:spPr>
    </c:plotArea>
    <c:legend>
      <c:legendPos val="r"/>
      <c:legendEntry>
        <c:idx val="0"/>
        <c:delete val="1"/>
      </c:legendEntry>
      <c:legendEntry>
        <c:idx val="5"/>
        <c:delete val="1"/>
      </c:legendEntry>
      <c:legendEntry>
        <c:idx val="6"/>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Scree plot</a:t>
            </a:r>
          </a:p>
        </c:rich>
      </c:tx>
      <c:overlay val="0"/>
    </c:title>
    <c:autoTitleDeleted val="0"/>
    <c:plotArea>
      <c:layout/>
      <c:barChart>
        <c:barDir val="col"/>
        <c:grouping val="clustered"/>
        <c:varyColors val="0"/>
        <c:ser>
          <c:idx val="0"/>
          <c:order val="0"/>
          <c:tx>
            <c:v>Eigenvalue</c:v>
          </c:tx>
          <c:spPr>
            <a:solidFill>
              <a:srgbClr val="2A7498"/>
            </a:solidFill>
            <a:ln>
              <a:solidFill>
                <a:srgbClr val="2A7498"/>
              </a:solidFill>
              <a:prstDash val="solid"/>
            </a:ln>
          </c:spPr>
          <c:invertIfNegative val="0"/>
          <c:cat>
            <c:strRef>
              <c:f>'PCA1'!$C$45:$Y$45</c:f>
              <c:strCache>
                <c:ptCount val="23"/>
                <c:pt idx="0">
                  <c:v>F1</c:v>
                </c:pt>
                <c:pt idx="1">
                  <c:v>F2</c:v>
                </c:pt>
                <c:pt idx="2">
                  <c:v>F3</c:v>
                </c:pt>
                <c:pt idx="3">
                  <c:v>F4</c:v>
                </c:pt>
                <c:pt idx="4">
                  <c:v>F5</c:v>
                </c:pt>
                <c:pt idx="5">
                  <c:v>F6</c:v>
                </c:pt>
                <c:pt idx="6">
                  <c:v>F7</c:v>
                </c:pt>
                <c:pt idx="7">
                  <c:v>F8</c:v>
                </c:pt>
                <c:pt idx="8">
                  <c:v>F9</c:v>
                </c:pt>
                <c:pt idx="9">
                  <c:v>F10</c:v>
                </c:pt>
                <c:pt idx="10">
                  <c:v>F11</c:v>
                </c:pt>
                <c:pt idx="11">
                  <c:v>F12</c:v>
                </c:pt>
                <c:pt idx="12">
                  <c:v>F13</c:v>
                </c:pt>
                <c:pt idx="13">
                  <c:v>F14</c:v>
                </c:pt>
                <c:pt idx="14">
                  <c:v>F15</c:v>
                </c:pt>
                <c:pt idx="15">
                  <c:v>F16</c:v>
                </c:pt>
                <c:pt idx="16">
                  <c:v>F17</c:v>
                </c:pt>
                <c:pt idx="17">
                  <c:v>F18</c:v>
                </c:pt>
                <c:pt idx="18">
                  <c:v>F19</c:v>
                </c:pt>
                <c:pt idx="19">
                  <c:v>F20</c:v>
                </c:pt>
                <c:pt idx="20">
                  <c:v>F21</c:v>
                </c:pt>
                <c:pt idx="21">
                  <c:v>F22</c:v>
                </c:pt>
                <c:pt idx="22">
                  <c:v>F23</c:v>
                </c:pt>
              </c:strCache>
            </c:strRef>
          </c:cat>
          <c:val>
            <c:numRef>
              <c:f>'PCA1'!$C$46:$Y$46</c:f>
              <c:numCache>
                <c:formatCode>0.000</c:formatCode>
                <c:ptCount val="23"/>
                <c:pt idx="0">
                  <c:v>6.8123104343357035</c:v>
                </c:pt>
                <c:pt idx="1">
                  <c:v>3.0214431548738205</c:v>
                </c:pt>
                <c:pt idx="2">
                  <c:v>1.7480780379247958</c:v>
                </c:pt>
                <c:pt idx="3">
                  <c:v>1.4428604960044138</c:v>
                </c:pt>
                <c:pt idx="4">
                  <c:v>1.292355000284094</c:v>
                </c:pt>
                <c:pt idx="5">
                  <c:v>1.0237547090895214</c:v>
                </c:pt>
                <c:pt idx="6">
                  <c:v>0.91140577087018126</c:v>
                </c:pt>
                <c:pt idx="7">
                  <c:v>0.83535133142834861</c:v>
                </c:pt>
                <c:pt idx="8">
                  <c:v>0.76697872955099533</c:v>
                </c:pt>
                <c:pt idx="9">
                  <c:v>0.67784006161262977</c:v>
                </c:pt>
                <c:pt idx="10">
                  <c:v>0.59755645691116577</c:v>
                </c:pt>
                <c:pt idx="11">
                  <c:v>0.53871589678424969</c:v>
                </c:pt>
                <c:pt idx="12">
                  <c:v>0.5378895240502366</c:v>
                </c:pt>
                <c:pt idx="13">
                  <c:v>0.4895104581574885</c:v>
                </c:pt>
                <c:pt idx="14">
                  <c:v>0.39140448603467648</c:v>
                </c:pt>
                <c:pt idx="15">
                  <c:v>0.36252343836743706</c:v>
                </c:pt>
                <c:pt idx="16">
                  <c:v>0.32070260477980306</c:v>
                </c:pt>
                <c:pt idx="17">
                  <c:v>0.31051347731876749</c:v>
                </c:pt>
                <c:pt idx="18">
                  <c:v>0.24690019310875247</c:v>
                </c:pt>
                <c:pt idx="19">
                  <c:v>0.21968936780097495</c:v>
                </c:pt>
                <c:pt idx="20">
                  <c:v>0.18173504821602768</c:v>
                </c:pt>
                <c:pt idx="21">
                  <c:v>0.14611041879250525</c:v>
                </c:pt>
                <c:pt idx="22">
                  <c:v>0.1243709037034287</c:v>
                </c:pt>
              </c:numCache>
            </c:numRef>
          </c:val>
          <c:extLst>
            <c:ext xmlns:c16="http://schemas.microsoft.com/office/drawing/2014/chart" uri="{C3380CC4-5D6E-409C-BE32-E72D297353CC}">
              <c16:uniqueId val="{00000000-0B2B-47EF-A40E-AF4C47AD281F}"/>
            </c:ext>
          </c:extLst>
        </c:ser>
        <c:dLbls>
          <c:showLegendKey val="0"/>
          <c:showVal val="0"/>
          <c:showCatName val="0"/>
          <c:showSerName val="0"/>
          <c:showPercent val="0"/>
          <c:showBubbleSize val="0"/>
        </c:dLbls>
        <c:gapWidth val="60"/>
        <c:overlap val="-30"/>
        <c:axId val="1125365528"/>
        <c:axId val="1125361920"/>
      </c:barChart>
      <c:lineChart>
        <c:grouping val="standard"/>
        <c:varyColors val="0"/>
        <c:ser>
          <c:idx val="1"/>
          <c:order val="1"/>
          <c:tx>
            <c:v>Cumulative %</c:v>
          </c:tx>
          <c:spPr>
            <a:ln w="6350">
              <a:solidFill>
                <a:srgbClr val="FF0000"/>
              </a:solidFill>
              <a:prstDash val="solid"/>
            </a:ln>
            <a:effectLst/>
          </c:spPr>
          <c:marker>
            <c:symbol val="none"/>
          </c:marker>
          <c:cat>
            <c:strRef>
              <c:f>'PCA1'!$C$45:$Y$45</c:f>
              <c:strCache>
                <c:ptCount val="23"/>
                <c:pt idx="0">
                  <c:v>F1</c:v>
                </c:pt>
                <c:pt idx="1">
                  <c:v>F2</c:v>
                </c:pt>
                <c:pt idx="2">
                  <c:v>F3</c:v>
                </c:pt>
                <c:pt idx="3">
                  <c:v>F4</c:v>
                </c:pt>
                <c:pt idx="4">
                  <c:v>F5</c:v>
                </c:pt>
                <c:pt idx="5">
                  <c:v>F6</c:v>
                </c:pt>
                <c:pt idx="6">
                  <c:v>F7</c:v>
                </c:pt>
                <c:pt idx="7">
                  <c:v>F8</c:v>
                </c:pt>
                <c:pt idx="8">
                  <c:v>F9</c:v>
                </c:pt>
                <c:pt idx="9">
                  <c:v>F10</c:v>
                </c:pt>
                <c:pt idx="10">
                  <c:v>F11</c:v>
                </c:pt>
                <c:pt idx="11">
                  <c:v>F12</c:v>
                </c:pt>
                <c:pt idx="12">
                  <c:v>F13</c:v>
                </c:pt>
                <c:pt idx="13">
                  <c:v>F14</c:v>
                </c:pt>
                <c:pt idx="14">
                  <c:v>F15</c:v>
                </c:pt>
                <c:pt idx="15">
                  <c:v>F16</c:v>
                </c:pt>
                <c:pt idx="16">
                  <c:v>F17</c:v>
                </c:pt>
                <c:pt idx="17">
                  <c:v>F18</c:v>
                </c:pt>
                <c:pt idx="18">
                  <c:v>F19</c:v>
                </c:pt>
                <c:pt idx="19">
                  <c:v>F20</c:v>
                </c:pt>
                <c:pt idx="20">
                  <c:v>F21</c:v>
                </c:pt>
                <c:pt idx="21">
                  <c:v>F22</c:v>
                </c:pt>
                <c:pt idx="22">
                  <c:v>F23</c:v>
                </c:pt>
              </c:strCache>
            </c:strRef>
          </c:cat>
          <c:val>
            <c:numRef>
              <c:f>'PCA1'!$C$48:$Y$48</c:f>
              <c:numCache>
                <c:formatCode>0.000</c:formatCode>
                <c:ptCount val="23"/>
                <c:pt idx="0">
                  <c:v>29.618741018850859</c:v>
                </c:pt>
                <c:pt idx="1">
                  <c:v>42.755450387867455</c:v>
                </c:pt>
                <c:pt idx="2">
                  <c:v>50.355789683192647</c:v>
                </c:pt>
                <c:pt idx="3">
                  <c:v>56.629096187559661</c:v>
                </c:pt>
                <c:pt idx="4">
                  <c:v>62.248030971403544</c:v>
                </c:pt>
                <c:pt idx="5">
                  <c:v>66.699138402227547</c:v>
                </c:pt>
                <c:pt idx="6">
                  <c:v>70.661772188619636</c:v>
                </c:pt>
                <c:pt idx="7">
                  <c:v>74.293734499177674</c:v>
                </c:pt>
                <c:pt idx="8">
                  <c:v>77.628424627660266</c:v>
                </c:pt>
                <c:pt idx="9">
                  <c:v>80.575555330323866</c:v>
                </c:pt>
                <c:pt idx="10">
                  <c:v>83.173626882111535</c:v>
                </c:pt>
                <c:pt idx="11">
                  <c:v>85.515869911608263</c:v>
                </c:pt>
                <c:pt idx="12">
                  <c:v>87.854520016174504</c:v>
                </c:pt>
                <c:pt idx="13">
                  <c:v>89.982826355989673</c:v>
                </c:pt>
                <c:pt idx="14">
                  <c:v>91.684584990923042</c:v>
                </c:pt>
                <c:pt idx="15">
                  <c:v>93.260773853390162</c:v>
                </c:pt>
                <c:pt idx="16">
                  <c:v>94.655133004606697</c:v>
                </c:pt>
                <c:pt idx="17">
                  <c:v>96.00519160164481</c:v>
                </c:pt>
                <c:pt idx="18">
                  <c:v>97.078670702117648</c:v>
                </c:pt>
                <c:pt idx="19">
                  <c:v>98.033841866469714</c:v>
                </c:pt>
                <c:pt idx="20">
                  <c:v>98.823994250017662</c:v>
                </c:pt>
                <c:pt idx="21">
                  <c:v>99.459256940419863</c:v>
                </c:pt>
                <c:pt idx="22">
                  <c:v>99.999999999999986</c:v>
                </c:pt>
              </c:numCache>
            </c:numRef>
          </c:val>
          <c:smooth val="0"/>
          <c:extLst>
            <c:ext xmlns:c16="http://schemas.microsoft.com/office/drawing/2014/chart" uri="{C3380CC4-5D6E-409C-BE32-E72D297353CC}">
              <c16:uniqueId val="{00000001-0B2B-47EF-A40E-AF4C47AD281F}"/>
            </c:ext>
          </c:extLst>
        </c:ser>
        <c:dLbls>
          <c:showLegendKey val="0"/>
          <c:showVal val="0"/>
          <c:showCatName val="0"/>
          <c:showSerName val="0"/>
          <c:showPercent val="0"/>
          <c:showBubbleSize val="0"/>
        </c:dLbls>
        <c:marker val="1"/>
        <c:smooth val="0"/>
        <c:axId val="1125367496"/>
        <c:axId val="1125359296"/>
      </c:lineChart>
      <c:catAx>
        <c:axId val="1125365528"/>
        <c:scaling>
          <c:orientation val="minMax"/>
        </c:scaling>
        <c:delete val="0"/>
        <c:axPos val="b"/>
        <c:title>
          <c:tx>
            <c:rich>
              <a:bodyPr/>
              <a:lstStyle/>
              <a:p>
                <a:pPr>
                  <a:defRPr sz="800" b="0">
                    <a:latin typeface="Arial"/>
                    <a:ea typeface="Arial"/>
                    <a:cs typeface="Arial"/>
                  </a:defRPr>
                </a:pPr>
                <a:r>
                  <a:rPr lang="en-US"/>
                  <a:t>axis</a:t>
                </a:r>
              </a:p>
            </c:rich>
          </c:tx>
          <c:overlay val="0"/>
        </c:title>
        <c:numFmt formatCode="General" sourceLinked="0"/>
        <c:majorTickMark val="none"/>
        <c:minorTickMark val="none"/>
        <c:tickLblPos val="nextTo"/>
        <c:txPr>
          <a:bodyPr rot="0" vert="horz"/>
          <a:lstStyle/>
          <a:p>
            <a:pPr>
              <a:defRPr sz="700"/>
            </a:pPr>
            <a:endParaRPr lang="en-US"/>
          </a:p>
        </c:txPr>
        <c:crossAx val="1125361920"/>
        <c:crosses val="autoZero"/>
        <c:auto val="1"/>
        <c:lblAlgn val="ctr"/>
        <c:lblOffset val="100"/>
        <c:noMultiLvlLbl val="0"/>
      </c:catAx>
      <c:valAx>
        <c:axId val="1125361920"/>
        <c:scaling>
          <c:orientation val="minMax"/>
          <c:min val="0"/>
        </c:scaling>
        <c:delete val="0"/>
        <c:axPos val="l"/>
        <c:title>
          <c:tx>
            <c:rich>
              <a:bodyPr/>
              <a:lstStyle/>
              <a:p>
                <a:pPr>
                  <a:defRPr sz="800" b="0">
                    <a:latin typeface="Arial"/>
                    <a:ea typeface="Arial"/>
                    <a:cs typeface="Arial"/>
                  </a:defRPr>
                </a:pPr>
                <a:r>
                  <a:rPr lang="en-US"/>
                  <a:t>Eigenvalue</a:t>
                </a:r>
              </a:p>
            </c:rich>
          </c:tx>
          <c:overlay val="0"/>
        </c:title>
        <c:numFmt formatCode="General" sourceLinked="0"/>
        <c:majorTickMark val="cross"/>
        <c:minorTickMark val="none"/>
        <c:tickLblPos val="nextTo"/>
        <c:txPr>
          <a:bodyPr/>
          <a:lstStyle/>
          <a:p>
            <a:pPr>
              <a:defRPr sz="700"/>
            </a:pPr>
            <a:endParaRPr lang="en-US"/>
          </a:p>
        </c:txPr>
        <c:crossAx val="1125365528"/>
        <c:crosses val="autoZero"/>
        <c:crossBetween val="between"/>
      </c:valAx>
      <c:valAx>
        <c:axId val="1125359296"/>
        <c:scaling>
          <c:orientation val="minMax"/>
          <c:max val="100"/>
          <c:min val="0"/>
        </c:scaling>
        <c:delete val="0"/>
        <c:axPos val="r"/>
        <c:title>
          <c:tx>
            <c:rich>
              <a:bodyPr/>
              <a:lstStyle/>
              <a:p>
                <a:pPr>
                  <a:defRPr sz="800" b="0">
                    <a:latin typeface="Arial"/>
                    <a:ea typeface="Arial"/>
                    <a:cs typeface="Arial"/>
                  </a:defRPr>
                </a:pPr>
                <a:r>
                  <a:rPr lang="en-US"/>
                  <a:t>Cumulative variability (%)</a:t>
                </a:r>
              </a:p>
            </c:rich>
          </c:tx>
          <c:overlay val="0"/>
        </c:title>
        <c:numFmt formatCode="General" sourceLinked="0"/>
        <c:majorTickMark val="cross"/>
        <c:minorTickMark val="none"/>
        <c:tickLblPos val="nextTo"/>
        <c:txPr>
          <a:bodyPr/>
          <a:lstStyle/>
          <a:p>
            <a:pPr>
              <a:defRPr sz="700"/>
            </a:pPr>
            <a:endParaRPr lang="en-US"/>
          </a:p>
        </c:txPr>
        <c:crossAx val="1125367496"/>
        <c:crosses val="max"/>
        <c:crossBetween val="between"/>
        <c:majorUnit val="20"/>
      </c:valAx>
      <c:catAx>
        <c:axId val="1125367496"/>
        <c:scaling>
          <c:orientation val="minMax"/>
        </c:scaling>
        <c:delete val="1"/>
        <c:axPos val="b"/>
        <c:numFmt formatCode="General" sourceLinked="1"/>
        <c:majorTickMark val="out"/>
        <c:minorTickMark val="none"/>
        <c:tickLblPos val="nextTo"/>
        <c:crossAx val="1125359296"/>
        <c:auto val="1"/>
        <c:lblAlgn val="ctr"/>
        <c:lblOffset val="100"/>
        <c:noMultiLvlLbl val="0"/>
      </c:cat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F2: 42.76 %)</a:t>
            </a:r>
          </a:p>
        </c:rich>
      </c:tx>
      <c:overlay val="0"/>
    </c:title>
    <c:autoTitleDeleted val="0"/>
    <c:plotArea>
      <c:layout>
        <c:manualLayout>
          <c:xMode val="edge"/>
          <c:yMode val="edge"/>
          <c:x val="5.1745252431681335E-2"/>
          <c:y val="7.9784468117955837E-2"/>
          <c:w val="0.92472533580361282"/>
          <c:h val="0.7591560907827698"/>
        </c:manualLayout>
      </c:layout>
      <c:scatterChart>
        <c:scatterStyle val="lineMarker"/>
        <c:varyColors val="0"/>
        <c:ser>
          <c:idx val="0"/>
          <c:order val="0"/>
          <c:tx>
            <c:v>Active variables</c:v>
          </c:tx>
          <c:spPr>
            <a:ln w="19050">
              <a:noFill/>
            </a:ln>
            <a:effectLst/>
          </c:spPr>
          <c:marker>
            <c:symbol val="circle"/>
            <c:size val="3"/>
            <c:spPr>
              <a:solidFill>
                <a:srgbClr val="FF4A46"/>
              </a:solidFill>
              <a:ln>
                <a:solidFill>
                  <a:srgbClr val="FF4A46"/>
                </a:solidFill>
                <a:prstDash val="solid"/>
              </a:ln>
            </c:spPr>
          </c:marker>
          <c:dLbls>
            <c:dLbl>
              <c:idx val="0"/>
              <c:layout>
                <c:manualLayout>
                  <c:x val="-1.9607843137254975E-2"/>
                  <c:y val="1.7647058823529269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CD-496D-92BC-332736CBE9F4}"/>
                </c:ext>
              </c:extLst>
            </c:dLbl>
            <c:dLbl>
              <c:idx val="1"/>
              <c:layout>
                <c:manualLayout>
                  <c:x val="-1.9607843137254902E-2"/>
                  <c:y val="1.7647058823529269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3CD-496D-92BC-332736CBE9F4}"/>
                </c:ext>
              </c:extLst>
            </c:dLbl>
            <c:dLbl>
              <c:idx val="2"/>
              <c:layout>
                <c:manualLayout>
                  <c:x val="-1.9607843137254902E-2"/>
                  <c:y val="-3.1372549019607843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CD-496D-92BC-332736CBE9F4}"/>
                </c:ext>
              </c:extLst>
            </c:dLbl>
            <c:dLbl>
              <c:idx val="3"/>
              <c:layout>
                <c:manualLayout>
                  <c:x val="-1.9607843137255047E-2"/>
                  <c:y val="-3.1372549019607912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CD-496D-92BC-332736CBE9F4}"/>
                </c:ext>
              </c:extLst>
            </c:dLbl>
            <c:dLbl>
              <c:idx val="4"/>
              <c:layout>
                <c:manualLayout>
                  <c:x val="-1.9607843137254975E-2"/>
                  <c:y val="-3.1372549019607843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CD-496D-92BC-332736CBE9F4}"/>
                </c:ext>
              </c:extLst>
            </c:dLbl>
            <c:dLbl>
              <c:idx val="5"/>
              <c:layout>
                <c:manualLayout>
                  <c:x val="-1.9607843137254902E-2"/>
                  <c:y val="-3.1372549019607843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CD-496D-92BC-332736CBE9F4}"/>
                </c:ext>
              </c:extLst>
            </c:dLbl>
            <c:dLbl>
              <c:idx val="6"/>
              <c:layout>
                <c:manualLayout>
                  <c:x val="-1.9607843137254975E-2"/>
                  <c:y val="-3.1372549019607843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CD-496D-92BC-332736CBE9F4}"/>
                </c:ext>
              </c:extLst>
            </c:dLbl>
            <c:dLbl>
              <c:idx val="7"/>
              <c:layout>
                <c:manualLayout>
                  <c:x val="-1.9607843137254902E-2"/>
                  <c:y val="1.7647058823529269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3CD-496D-92BC-332736CBE9F4}"/>
                </c:ext>
              </c:extLst>
            </c:dLbl>
            <c:dLbl>
              <c:idx val="8"/>
              <c:layout>
                <c:manualLayout>
                  <c:x val="-1.9607843137254902E-2"/>
                  <c:y val="-3.1372549019607912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3CD-496D-92BC-332736CBE9F4}"/>
                </c:ext>
              </c:extLst>
            </c:dLbl>
            <c:dLbl>
              <c:idx val="9"/>
              <c:layout>
                <c:manualLayout>
                  <c:x val="-1.9607843137254975E-2"/>
                  <c:y val="1.7647058823529412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3CD-496D-92BC-332736CBE9F4}"/>
                </c:ext>
              </c:extLst>
            </c:dLbl>
            <c:dLbl>
              <c:idx val="10"/>
              <c:layout>
                <c:manualLayout>
                  <c:x val="-7.7843137254901967E-2"/>
                  <c:y val="-3.1372549019607843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3CD-496D-92BC-332736CBE9F4}"/>
                </c:ext>
              </c:extLst>
            </c:dLbl>
            <c:dLbl>
              <c:idx val="11"/>
              <c:layout>
                <c:manualLayout>
                  <c:x val="-1.9607843137254975E-2"/>
                  <c:y val="-3.1372549019607843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3CD-496D-92BC-332736CBE9F4}"/>
                </c:ext>
              </c:extLst>
            </c:dLbl>
            <c:dLbl>
              <c:idx val="12"/>
              <c:layout>
                <c:manualLayout>
                  <c:x val="-1.9607843137254975E-2"/>
                  <c:y val="-3.1372549019607843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3CD-496D-92BC-332736CBE9F4}"/>
                </c:ext>
              </c:extLst>
            </c:dLbl>
            <c:dLbl>
              <c:idx val="13"/>
              <c:layout>
                <c:manualLayout>
                  <c:x val="-1.9607843137254902E-2"/>
                  <c:y val="1.7647058823529412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3CD-496D-92BC-332736CBE9F4}"/>
                </c:ext>
              </c:extLst>
            </c:dLbl>
            <c:dLbl>
              <c:idx val="14"/>
              <c:layout>
                <c:manualLayout>
                  <c:x val="-1.9607843137254902E-2"/>
                  <c:y val="1.7647058823529412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3CD-496D-92BC-332736CBE9F4}"/>
                </c:ext>
              </c:extLst>
            </c:dLbl>
            <c:dLbl>
              <c:idx val="15"/>
              <c:layout>
                <c:manualLayout>
                  <c:x val="-1.9607843137254902E-2"/>
                  <c:y val="-3.1372549019607843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3CD-496D-92BC-332736CBE9F4}"/>
                </c:ext>
              </c:extLst>
            </c:dLbl>
            <c:dLbl>
              <c:idx val="16"/>
              <c:layout>
                <c:manualLayout>
                  <c:x val="-1.9607843137254902E-2"/>
                  <c:y val="-3.1372549019607843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3CD-496D-92BC-332736CBE9F4}"/>
                </c:ext>
              </c:extLst>
            </c:dLbl>
            <c:dLbl>
              <c:idx val="17"/>
              <c:layout>
                <c:manualLayout>
                  <c:x val="-1.9607843137254902E-2"/>
                  <c:y val="1.76470588235294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3CD-496D-92BC-332736CBE9F4}"/>
                </c:ext>
              </c:extLst>
            </c:dLbl>
            <c:dLbl>
              <c:idx val="18"/>
              <c:layout>
                <c:manualLayout>
                  <c:x val="-1.9607843137254975E-2"/>
                  <c:y val="1.7647058823529412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83CD-496D-92BC-332736CBE9F4}"/>
                </c:ext>
              </c:extLst>
            </c:dLbl>
            <c:dLbl>
              <c:idx val="19"/>
              <c:layout>
                <c:manualLayout>
                  <c:x val="-1.9607843137254902E-2"/>
                  <c:y val="1.7647058823529412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83CD-496D-92BC-332736CBE9F4}"/>
                </c:ext>
              </c:extLst>
            </c:dLbl>
            <c:dLbl>
              <c:idx val="20"/>
              <c:layout>
                <c:manualLayout>
                  <c:x val="-1.9607843137254902E-2"/>
                  <c:y val="-3.1372549019607912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83CD-496D-92BC-332736CBE9F4}"/>
                </c:ext>
              </c:extLst>
            </c:dLbl>
            <c:dLbl>
              <c:idx val="21"/>
              <c:layout>
                <c:manualLayout>
                  <c:x val="-1.9607843137254902E-2"/>
                  <c:y val="-3.1372549019607912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83CD-496D-92BC-332736CBE9F4}"/>
                </c:ext>
              </c:extLst>
            </c:dLbl>
            <c:dLbl>
              <c:idx val="22"/>
              <c:layout>
                <c:manualLayout>
                  <c:x val="-8.8901960784313741E-2"/>
                  <c:y val="-3.137254901960784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3CD-496D-92BC-332736CBE9F4}"/>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XLSTAT_20220714_134407_1_HID!$A$1:$A$23</c:f>
              <c:numCache>
                <c:formatCode>General</c:formatCode>
                <c:ptCount val="23"/>
                <c:pt idx="0">
                  <c:v>0.50698153691005043</c:v>
                </c:pt>
                <c:pt idx="1">
                  <c:v>0.47097402251831849</c:v>
                </c:pt>
                <c:pt idx="2">
                  <c:v>0.25419287280822667</c:v>
                </c:pt>
                <c:pt idx="3">
                  <c:v>0.64196762720127276</c:v>
                </c:pt>
                <c:pt idx="4">
                  <c:v>0.70878627283546125</c:v>
                </c:pt>
                <c:pt idx="5">
                  <c:v>0.80529545280941672</c:v>
                </c:pt>
                <c:pt idx="6">
                  <c:v>0.59738634847995975</c:v>
                </c:pt>
                <c:pt idx="7">
                  <c:v>0.65416385073842609</c:v>
                </c:pt>
                <c:pt idx="8">
                  <c:v>0.85478450349662161</c:v>
                </c:pt>
                <c:pt idx="9">
                  <c:v>0.67868663266840201</c:v>
                </c:pt>
                <c:pt idx="10">
                  <c:v>-0.43431641003286892</c:v>
                </c:pt>
                <c:pt idx="11">
                  <c:v>0.52790044362693334</c:v>
                </c:pt>
                <c:pt idx="12">
                  <c:v>0.23566793830940122</c:v>
                </c:pt>
                <c:pt idx="13">
                  <c:v>0.49947314371589924</c:v>
                </c:pt>
                <c:pt idx="14">
                  <c:v>0.24505480386972225</c:v>
                </c:pt>
                <c:pt idx="15">
                  <c:v>0.13181278595584339</c:v>
                </c:pt>
                <c:pt idx="16">
                  <c:v>0.12223624318834536</c:v>
                </c:pt>
                <c:pt idx="17">
                  <c:v>0.56141593016253355</c:v>
                </c:pt>
                <c:pt idx="18">
                  <c:v>0.33784359469172415</c:v>
                </c:pt>
                <c:pt idx="19">
                  <c:v>0.28457283360939933</c:v>
                </c:pt>
                <c:pt idx="20">
                  <c:v>0.81151276262898531</c:v>
                </c:pt>
                <c:pt idx="21">
                  <c:v>0.80253332003408739</c:v>
                </c:pt>
                <c:pt idx="22">
                  <c:v>-0.22839532010818311</c:v>
                </c:pt>
              </c:numCache>
            </c:numRef>
          </c:xVal>
          <c:yVal>
            <c:numRef>
              <c:f>XLSTAT_20220714_134407_1_HID!$B$1:$B$23</c:f>
              <c:numCache>
                <c:formatCode>General</c:formatCode>
                <c:ptCount val="23"/>
                <c:pt idx="0">
                  <c:v>-0.23581796560869142</c:v>
                </c:pt>
                <c:pt idx="1">
                  <c:v>-0.57816677492981439</c:v>
                </c:pt>
                <c:pt idx="2">
                  <c:v>0.44183356475079028</c:v>
                </c:pt>
                <c:pt idx="3">
                  <c:v>0.2496413556208803</c:v>
                </c:pt>
                <c:pt idx="4">
                  <c:v>9.2505630700425362E-2</c:v>
                </c:pt>
                <c:pt idx="5">
                  <c:v>0.2868930121796377</c:v>
                </c:pt>
                <c:pt idx="6">
                  <c:v>0.45546299922516092</c:v>
                </c:pt>
                <c:pt idx="7">
                  <c:v>-0.2499036048085633</c:v>
                </c:pt>
                <c:pt idx="8">
                  <c:v>0.11322432454073453</c:v>
                </c:pt>
                <c:pt idx="9">
                  <c:v>-0.29901881631761762</c:v>
                </c:pt>
                <c:pt idx="10">
                  <c:v>0.20339847510185624</c:v>
                </c:pt>
                <c:pt idx="11">
                  <c:v>0.22261571289776957</c:v>
                </c:pt>
                <c:pt idx="12">
                  <c:v>0.73589058005066277</c:v>
                </c:pt>
                <c:pt idx="13">
                  <c:v>-0.50077722510232703</c:v>
                </c:pt>
                <c:pt idx="14">
                  <c:v>-0.37967475172873993</c:v>
                </c:pt>
                <c:pt idx="15">
                  <c:v>6.6650919066485917E-2</c:v>
                </c:pt>
                <c:pt idx="16">
                  <c:v>0.33199616924227515</c:v>
                </c:pt>
                <c:pt idx="17">
                  <c:v>-0.56272021306871689</c:v>
                </c:pt>
                <c:pt idx="18">
                  <c:v>-0.21516723391239689</c:v>
                </c:pt>
                <c:pt idx="19">
                  <c:v>-0.33248083193982453</c:v>
                </c:pt>
                <c:pt idx="20">
                  <c:v>0.30913723772801599</c:v>
                </c:pt>
                <c:pt idx="21">
                  <c:v>0.2786683606723766</c:v>
                </c:pt>
                <c:pt idx="22">
                  <c:v>0.34964083447768357</c:v>
                </c:pt>
              </c:numCache>
            </c:numRef>
          </c:yVal>
          <c:smooth val="0"/>
          <c:extLst>
            <c:ext xmlns:c16="http://schemas.microsoft.com/office/drawing/2014/chart" uri="{C3380CC4-5D6E-409C-BE32-E72D297353CC}">
              <c16:uniqueId val="{00000000-83CD-496D-92BC-332736CBE9F4}"/>
            </c:ext>
          </c:extLst>
        </c:ser>
        <c:ser>
          <c:idx val="1"/>
          <c:order val="1"/>
          <c:spPr>
            <a:ln w="3175">
              <a:solidFill>
                <a:srgbClr val="000000"/>
              </a:solidFill>
              <a:prstDash val="solid"/>
            </a:ln>
          </c:spPr>
          <c:marker>
            <c:symbol val="none"/>
          </c:marker>
          <c:xVal>
            <c:numRef>
              <c:f>XLSTAT_20220714_134407_1_HID1!xcirclez1</c:f>
              <c:numCache>
                <c:formatCode>General</c:formatCode>
                <c:ptCount val="500"/>
                <c:pt idx="0">
                  <c:v>-1</c:v>
                </c:pt>
                <c:pt idx="1">
                  <c:v>-0.99992072743481419</c:v>
                </c:pt>
                <c:pt idx="2">
                  <c:v>-0.99968292230753597</c:v>
                </c:pt>
                <c:pt idx="3">
                  <c:v>-0.99928662232101029</c:v>
                </c:pt>
                <c:pt idx="4">
                  <c:v>-0.9987318903066702</c:v>
                </c:pt>
                <c:pt idx="5">
                  <c:v>-0.99801881421457506</c:v>
                </c:pt>
                <c:pt idx="6">
                  <c:v>-0.99714750709946709</c:v>
                </c:pt>
                <c:pt idx="7">
                  <c:v>-0.99611810710284643</c:v>
                </c:pt>
                <c:pt idx="8">
                  <c:v>-0.9949307774310695</c:v>
                </c:pt>
                <c:pt idx="9">
                  <c:v>-0.99358570632947418</c:v>
                </c:pt>
                <c:pt idx="10">
                  <c:v>-0.99208310705253355</c:v>
                </c:pt>
                <c:pt idx="11">
                  <c:v>-0.99042321783004583</c:v>
                </c:pt>
                <c:pt idx="12">
                  <c:v>-0.98860630182936415</c:v>
                </c:pt>
                <c:pt idx="13">
                  <c:v>-0.98663264711367293</c:v>
                </c:pt>
                <c:pt idx="14">
                  <c:v>-0.98450256659631608</c:v>
                </c:pt>
                <c:pt idx="15">
                  <c:v>-0.9822163979911871</c:v>
                </c:pt>
                <c:pt idx="16">
                  <c:v>-0.97977450375918562</c:v>
                </c:pt>
                <c:pt idx="17">
                  <c:v>-0.9771772710507507</c:v>
                </c:pt>
                <c:pt idx="18">
                  <c:v>-0.97442511164448109</c:v>
                </c:pt>
                <c:pt idx="19">
                  <c:v>-0.97151846188184843</c:v>
                </c:pt>
                <c:pt idx="20">
                  <c:v>-0.96845778259801829</c:v>
                </c:pt>
                <c:pt idx="21">
                  <c:v>-0.96524355904878689</c:v>
                </c:pt>
                <c:pt idx="22">
                  <c:v>-0.96187630083364573</c:v>
                </c:pt>
                <c:pt idx="23">
                  <c:v>-0.95835654181498742</c:v>
                </c:pt>
                <c:pt idx="24">
                  <c:v>-0.95468484003346477</c:v>
                </c:pt>
                <c:pt idx="25">
                  <c:v>-0.95086177761951529</c:v>
                </c:pt>
                <c:pt idx="26">
                  <c:v>-0.94688796070106762</c:v>
                </c:pt>
                <c:pt idx="27">
                  <c:v>-0.94276401930744358</c:v>
                </c:pt>
                <c:pt idx="28">
                  <c:v>-0.93849060726946865</c:v>
                </c:pt>
                <c:pt idx="29">
                  <c:v>-0.93406840211581166</c:v>
                </c:pt>
                <c:pt idx="30">
                  <c:v>-0.9294981049655654</c:v>
                </c:pt>
                <c:pt idx="31">
                  <c:v>-0.92478044041708718</c:v>
                </c:pt>
                <c:pt idx="32">
                  <c:v>-0.91991615643311786</c:v>
                </c:pt>
                <c:pt idx="33">
                  <c:v>-0.91490602422219602</c:v>
                </c:pt>
                <c:pt idx="34">
                  <c:v>-0.90975083811638624</c:v>
                </c:pt>
                <c:pt idx="35">
                  <c:v>-0.90445141544534147</c:v>
                </c:pt>
                <c:pt idx="36">
                  <c:v>-0.89900859640672026</c:v>
                </c:pt>
                <c:pt idx="37">
                  <c:v>-0.89342324393297667</c:v>
                </c:pt>
                <c:pt idx="38">
                  <c:v>-0.88769624355454657</c:v>
                </c:pt>
                <c:pt idx="39">
                  <c:v>-0.88182850325945195</c:v>
                </c:pt>
                <c:pt idx="40">
                  <c:v>-0.87582095334934262</c:v>
                </c:pt>
                <c:pt idx="41">
                  <c:v>-0.86967454629200225</c:v>
                </c:pt>
                <c:pt idx="42">
                  <c:v>-0.8633902565703393</c:v>
                </c:pt>
                <c:pt idx="43">
                  <c:v>-0.8569690805278869</c:v>
                </c:pt>
                <c:pt idx="44">
                  <c:v>-0.85041203621083761</c:v>
                </c:pt>
                <c:pt idx="45">
                  <c:v>-0.84372016320663801</c:v>
                </c:pt>
                <c:pt idx="46">
                  <c:v>-0.83689452247916551</c:v>
                </c:pt>
                <c:pt idx="47">
                  <c:v>-0.82993619620051928</c:v>
                </c:pt>
                <c:pt idx="48">
                  <c:v>-0.82284628757944644</c:v>
                </c:pt>
                <c:pt idx="49">
                  <c:v>-0.81562592068643358</c:v>
                </c:pt>
                <c:pt idx="50">
                  <c:v>-0.80827624027549083</c:v>
                </c:pt>
                <c:pt idx="51">
                  <c:v>-0.80079841160265763</c:v>
                </c:pt>
                <c:pt idx="52">
                  <c:v>-0.79319362024125561</c:v>
                </c:pt>
                <c:pt idx="53">
                  <c:v>-0.78546307189392217</c:v>
                </c:pt>
                <c:pt idx="54">
                  <c:v>-0.7776079922014536</c:v>
                </c:pt>
                <c:pt idx="55">
                  <c:v>-0.76962962654848344</c:v>
                </c:pt>
                <c:pt idx="56">
                  <c:v>-0.76152923986603405</c:v>
                </c:pt>
                <c:pt idx="57">
                  <c:v>-0.75330811643096862</c:v>
                </c:pt>
                <c:pt idx="58">
                  <c:v>-0.74496755966237371</c:v>
                </c:pt>
                <c:pt idx="59">
                  <c:v>-0.7365088919149092</c:v>
                </c:pt>
                <c:pt idx="60">
                  <c:v>-0.72793345426915657</c:v>
                </c:pt>
                <c:pt idx="61">
                  <c:v>-0.71924260631899495</c:v>
                </c:pt>
                <c:pt idx="62">
                  <c:v>-0.71043772595604548</c:v>
                </c:pt>
                <c:pt idx="63">
                  <c:v>-0.70152020915121371</c:v>
                </c:pt>
                <c:pt idx="64">
                  <c:v>-0.69249146973336373</c:v>
                </c:pt>
                <c:pt idx="65">
                  <c:v>-0.68335293916516338</c:v>
                </c:pt>
                <c:pt idx="66">
                  <c:v>-0.67410606631613368</c:v>
                </c:pt>
                <c:pt idx="67">
                  <c:v>-0.66475231723293549</c:v>
                </c:pt>
                <c:pt idx="68">
                  <c:v>-0.65529317490693662</c:v>
                </c:pt>
                <c:pt idx="69">
                  <c:v>-0.64573013903909071</c:v>
                </c:pt>
                <c:pt idx="70">
                  <c:v>-0.63606472580216611</c:v>
                </c:pt>
                <c:pt idx="71">
                  <c:v>-0.62629846760036412</c:v>
                </c:pt>
                <c:pt idx="72">
                  <c:v>-0.61643291282636525</c:v>
                </c:pt>
                <c:pt idx="73">
                  <c:v>-0.60646962561583695</c:v>
                </c:pt>
                <c:pt idx="74">
                  <c:v>-0.59641018559944858</c:v>
                </c:pt>
                <c:pt idx="75">
                  <c:v>-0.58625618765242993</c:v>
                </c:pt>
                <c:pt idx="76">
                  <c:v>-0.57600924164170875</c:v>
                </c:pt>
                <c:pt idx="77">
                  <c:v>-0.56567097217067575</c:v>
                </c:pt>
                <c:pt idx="78">
                  <c:v>-0.55524301832161305</c:v>
                </c:pt>
                <c:pt idx="79">
                  <c:v>-0.54472703339582262</c:v>
                </c:pt>
                <c:pt idx="80">
                  <c:v>-0.5341246846515052</c:v>
                </c:pt>
                <c:pt idx="81">
                  <c:v>-0.52343765303942535</c:v>
                </c:pt>
                <c:pt idx="82">
                  <c:v>-0.51266763293640294</c:v>
                </c:pt>
                <c:pt idx="83">
                  <c:v>-0.50181633187667907</c:v>
                </c:pt>
                <c:pt idx="84">
                  <c:v>-0.4908854702811955</c:v>
                </c:pt>
                <c:pt idx="85">
                  <c:v>-0.47987678118482874</c:v>
                </c:pt>
                <c:pt idx="86">
                  <c:v>-0.4687920099616264</c:v>
                </c:pt>
                <c:pt idx="87">
                  <c:v>-0.45763291404808787</c:v>
                </c:pt>
                <c:pt idx="88">
                  <c:v>-0.44640126266452929</c:v>
                </c:pt>
                <c:pt idx="89">
                  <c:v>-0.43509883653458314</c:v>
                </c:pt>
                <c:pt idx="90">
                  <c:v>-0.42372742760287452</c:v>
                </c:pt>
                <c:pt idx="91">
                  <c:v>-0.41228883875091432</c:v>
                </c:pt>
                <c:pt idx="92">
                  <c:v>-0.40078488351126368</c:v>
                </c:pt>
                <c:pt idx="93">
                  <c:v>-0.38921738578000598</c:v>
                </c:pt>
                <c:pt idx="94">
                  <c:v>-0.37758817952757667</c:v>
                </c:pt>
                <c:pt idx="95">
                  <c:v>-0.36589910850799745</c:v>
                </c:pt>
                <c:pt idx="96">
                  <c:v>-0.3541520259665572</c:v>
                </c:pt>
                <c:pt idx="97">
                  <c:v>-0.34234879434598847</c:v>
                </c:pt>
                <c:pt idx="98">
                  <c:v>-0.33049128499118763</c:v>
                </c:pt>
                <c:pt idx="99">
                  <c:v>-0.31858137785252122</c:v>
                </c:pt>
                <c:pt idx="100">
                  <c:v>-0.30662096118776938</c:v>
                </c:pt>
                <c:pt idx="101">
                  <c:v>-0.2946119312627512</c:v>
                </c:pt>
                <c:pt idx="102">
                  <c:v>-0.28255619205068194</c:v>
                </c:pt>
                <c:pt idx="103">
                  <c:v>-0.27045565493030693</c:v>
                </c:pt>
                <c:pt idx="104">
                  <c:v>-0.25831223838286105</c:v>
                </c:pt>
                <c:pt idx="105">
                  <c:v>-0.24612786768790421</c:v>
                </c:pt>
                <c:pt idx="106">
                  <c:v>-0.2339044746180769</c:v>
                </c:pt>
                <c:pt idx="107">
                  <c:v>-0.22164399713282656</c:v>
                </c:pt>
                <c:pt idx="108">
                  <c:v>-0.20934837907115472</c:v>
                </c:pt>
                <c:pt idx="109">
                  <c:v>-0.19701956984343019</c:v>
                </c:pt>
                <c:pt idx="110">
                  <c:v>-0.18465952412231887</c:v>
                </c:pt>
                <c:pt idx="111">
                  <c:v>-0.17227020153288122</c:v>
                </c:pt>
                <c:pt idx="112">
                  <c:v>-0.15985356634188264</c:v>
                </c:pt>
                <c:pt idx="113">
                  <c:v>-0.14741158714636779</c:v>
                </c:pt>
                <c:pt idx="114">
                  <c:v>-0.13494623656155053</c:v>
                </c:pt>
                <c:pt idx="115">
                  <c:v>-0.1224594909080647</c:v>
                </c:pt>
                <c:pt idx="116">
                  <c:v>-0.1099533298986274</c:v>
                </c:pt>
                <c:pt idx="117">
                  <c:v>-9.7429736324166516E-2</c:v>
                </c:pt>
                <c:pt idx="118">
                  <c:v>-8.4890695739458288E-2</c:v>
                </c:pt>
                <c:pt idx="119">
                  <c:v>-7.2338196148326483E-2</c:v>
                </c:pt>
                <c:pt idx="120">
                  <c:v>-5.9774227688455507E-2</c:v>
                </c:pt>
                <c:pt idx="121">
                  <c:v>-4.720078231586302E-2</c:v>
                </c:pt>
                <c:pt idx="122">
                  <c:v>-3.4619853489084404E-2</c:v>
                </c:pt>
                <c:pt idx="123">
                  <c:v>-2.2033435853120915E-2</c:v>
                </c:pt>
                <c:pt idx="124">
                  <c:v>-9.4435249231977821E-3</c:v>
                </c:pt>
                <c:pt idx="125">
                  <c:v>3.1478832316156873E-3</c:v>
                </c:pt>
                <c:pt idx="126">
                  <c:v>1.5738792304871806E-2</c:v>
                </c:pt>
                <c:pt idx="127">
                  <c:v>2.8327206069249836E-2</c:v>
                </c:pt>
                <c:pt idx="128">
                  <c:v>4.0911128693048776E-2</c:v>
                </c:pt>
                <c:pt idx="129">
                  <c:v>5.3488565056615429E-2</c:v>
                </c:pt>
                <c:pt idx="130">
                  <c:v>6.605752106866157E-2</c:v>
                </c:pt>
                <c:pt idx="131">
                  <c:v>7.8616003982418081E-2</c:v>
                </c:pt>
                <c:pt idx="132">
                  <c:v>9.1162022711573906E-2</c:v>
                </c:pt>
                <c:pt idx="133">
                  <c:v>0.10369358814595377</c:v>
                </c:pt>
                <c:pt idx="134">
                  <c:v>0.11620871346688255</c:v>
                </c:pt>
                <c:pt idx="135">
                  <c:v>0.12870541446218442</c:v>
                </c:pt>
                <c:pt idx="136">
                  <c:v>0.14118170984077064</c:v>
                </c:pt>
                <c:pt idx="137">
                  <c:v>0.1536356215467643</c:v>
                </c:pt>
                <c:pt idx="138">
                  <c:v>0.16606517507311008</c:v>
                </c:pt>
                <c:pt idx="139">
                  <c:v>0.17846839977462353</c:v>
                </c:pt>
                <c:pt idx="140">
                  <c:v>0.19084332918042771</c:v>
                </c:pt>
                <c:pt idx="141">
                  <c:v>0.20318800130572645</c:v>
                </c:pt>
                <c:pt idx="142">
                  <c:v>0.21550045896286801</c:v>
                </c:pt>
                <c:pt idx="143">
                  <c:v>0.22777875007164838</c:v>
                </c:pt>
                <c:pt idx="144">
                  <c:v>0.24002092796880276</c:v>
                </c:pt>
                <c:pt idx="145">
                  <c:v>0.25222505171664023</c:v>
                </c:pt>
                <c:pt idx="146">
                  <c:v>0.26438918641077053</c:v>
                </c:pt>
                <c:pt idx="147">
                  <c:v>0.27651140348687248</c:v>
                </c:pt>
                <c:pt idx="148">
                  <c:v>0.28858978102645916</c:v>
                </c:pt>
                <c:pt idx="149">
                  <c:v>0.3006224040615893</c:v>
                </c:pt>
                <c:pt idx="150">
                  <c:v>0.3126073648784749</c:v>
                </c:pt>
                <c:pt idx="151">
                  <c:v>0.32454276331994053</c:v>
                </c:pt>
                <c:pt idx="152">
                  <c:v>0.33642670708668465</c:v>
                </c:pt>
                <c:pt idx="153">
                  <c:v>0.34825731203729327</c:v>
                </c:pt>
                <c:pt idx="154">
                  <c:v>0.36003270248696184</c:v>
                </c:pt>
                <c:pt idx="155">
                  <c:v>0.37175101150487677</c:v>
                </c:pt>
                <c:pt idx="156">
                  <c:v>0.38341038121020693</c:v>
                </c:pt>
                <c:pt idx="157">
                  <c:v>0.39500896306666211</c:v>
                </c:pt>
                <c:pt idx="158">
                  <c:v>0.40654491817557015</c:v>
                </c:pt>
                <c:pt idx="159">
                  <c:v>0.41801641756742391</c:v>
                </c:pt>
                <c:pt idx="160">
                  <c:v>0.42942164249185744</c:v>
                </c:pt>
                <c:pt idx="161">
                  <c:v>0.44075878470599728</c:v>
                </c:pt>
                <c:pt idx="162">
                  <c:v>0.45202604676115354</c:v>
                </c:pt>
                <c:pt idx="163">
                  <c:v>0.46322164228779505</c:v>
                </c:pt>
                <c:pt idx="164">
                  <c:v>0.47434379627876877</c:v>
                </c:pt>
                <c:pt idx="165">
                  <c:v>0.48539074537072052</c:v>
                </c:pt>
                <c:pt idx="166">
                  <c:v>0.49636073812366666</c:v>
                </c:pt>
                <c:pt idx="167">
                  <c:v>0.50725203529867535</c:v>
                </c:pt>
                <c:pt idx="168">
                  <c:v>0.51806291013361627</c:v>
                </c:pt>
                <c:pt idx="169">
                  <c:v>0.52879164861692984</c:v>
                </c:pt>
                <c:pt idx="170">
                  <c:v>0.53943654975937361</c:v>
                </c:pt>
                <c:pt idx="171">
                  <c:v>0.5499959258637086</c:v>
                </c:pt>
                <c:pt idx="172">
                  <c:v>0.5604681027922741</c:v>
                </c:pt>
                <c:pt idx="173">
                  <c:v>0.57085142023241298</c:v>
                </c:pt>
                <c:pt idx="174">
                  <c:v>0.58114423195970821</c:v>
                </c:pt>
                <c:pt idx="175">
                  <c:v>0.59134490609898305</c:v>
                </c:pt>
                <c:pt idx="176">
                  <c:v>0.60145182538302566</c:v>
                </c:pt>
                <c:pt idx="177">
                  <c:v>0.61146338740900052</c:v>
                </c:pt>
                <c:pt idx="178">
                  <c:v>0.62137800489250161</c:v>
                </c:pt>
                <c:pt idx="179">
                  <c:v>0.63119410591920666</c:v>
                </c:pt>
                <c:pt idx="180">
                  <c:v>0.64091013419409903</c:v>
                </c:pt>
                <c:pt idx="181">
                  <c:v>0.65052454928820946</c:v>
                </c:pt>
                <c:pt idx="182">
                  <c:v>0.66003582688284268</c:v>
                </c:pt>
                <c:pt idx="183">
                  <c:v>0.66944245901125288</c:v>
                </c:pt>
                <c:pt idx="184">
                  <c:v>0.67874295429772324</c:v>
                </c:pt>
                <c:pt idx="185">
                  <c:v>0.68793583819401527</c:v>
                </c:pt>
                <c:pt idx="186">
                  <c:v>0.69701965321315373</c:v>
                </c:pt>
                <c:pt idx="187">
                  <c:v>0.70599295916050209</c:v>
                </c:pt>
                <c:pt idx="188">
                  <c:v>0.7148543333620988</c:v>
                </c:pt>
                <c:pt idx="189">
                  <c:v>0.72360237089021584</c:v>
                </c:pt>
                <c:pt idx="190">
                  <c:v>0.73223568478610324</c:v>
                </c:pt>
                <c:pt idx="191">
                  <c:v>0.74075290627988322</c:v>
                </c:pt>
                <c:pt idx="192">
                  <c:v>0.74915268500756382</c:v>
                </c:pt>
                <c:pt idx="193">
                  <c:v>0.7574336892251321</c:v>
                </c:pt>
                <c:pt idx="194">
                  <c:v>0.76559460601969409</c:v>
                </c:pt>
                <c:pt idx="195">
                  <c:v>0.77363414151763321</c:v>
                </c:pt>
                <c:pt idx="196">
                  <c:v>0.78155102108974517</c:v>
                </c:pt>
                <c:pt idx="197">
                  <c:v>0.78934398955332641</c:v>
                </c:pt>
                <c:pt idx="198">
                  <c:v>0.79701181137117627</c:v>
                </c:pt>
                <c:pt idx="199">
                  <c:v>0.80455327084748429</c:v>
                </c:pt>
                <c:pt idx="200">
                  <c:v>0.81196717232057491</c:v>
                </c:pt>
                <c:pt idx="201">
                  <c:v>0.81925234035247285</c:v>
                </c:pt>
                <c:pt idx="202">
                  <c:v>0.82640761991526213</c:v>
                </c:pt>
                <c:pt idx="203">
                  <c:v>0.83343187657421181</c:v>
                </c:pt>
                <c:pt idx="204">
                  <c:v>0.84032399666763458</c:v>
                </c:pt>
                <c:pt idx="205">
                  <c:v>0.84708288748345095</c:v>
                </c:pt>
                <c:pt idx="206">
                  <c:v>0.8537074774324358</c:v>
                </c:pt>
                <c:pt idx="207">
                  <c:v>0.86019671621811211</c:v>
                </c:pt>
                <c:pt idx="208">
                  <c:v>0.86654957500327034</c:v>
                </c:pt>
                <c:pt idx="209">
                  <c:v>0.87276504657308618</c:v>
                </c:pt>
                <c:pt idx="210">
                  <c:v>0.87884214549480955</c:v>
                </c:pt>
                <c:pt idx="211">
                  <c:v>0.88477990827399922</c:v>
                </c:pt>
                <c:pt idx="212">
                  <c:v>0.89057739350728138</c:v>
                </c:pt>
                <c:pt idx="213">
                  <c:v>0.89623368203160425</c:v>
                </c:pt>
                <c:pt idx="214">
                  <c:v>0.90174787706996573</c:v>
                </c:pt>
                <c:pt idx="215">
                  <c:v>0.907119104373595</c:v>
                </c:pt>
                <c:pt idx="216">
                  <c:v>0.91234651236055886</c:v>
                </c:pt>
                <c:pt idx="217">
                  <c:v>0.91742927225077642</c:v>
                </c:pt>
                <c:pt idx="218">
                  <c:v>0.92236657819741819</c:v>
                </c:pt>
                <c:pt idx="219">
                  <c:v>0.92715764741466955</c:v>
                </c:pt>
                <c:pt idx="220">
                  <c:v>0.93180172030183628</c:v>
                </c:pt>
                <c:pt idx="221">
                  <c:v>0.9362980605637774</c:v>
                </c:pt>
                <c:pt idx="222">
                  <c:v>0.94064595532763984</c:v>
                </c:pt>
                <c:pt idx="223">
                  <c:v>0.94484471525588132</c:v>
                </c:pt>
                <c:pt idx="224">
                  <c:v>0.94889367465556163</c:v>
                </c:pt>
                <c:pt idx="225">
                  <c:v>0.95279219158388506</c:v>
                </c:pt>
                <c:pt idx="226">
                  <c:v>0.9565396479499767</c:v>
                </c:pt>
                <c:pt idx="227">
                  <c:v>0.96013544961287856</c:v>
                </c:pt>
                <c:pt idx="228">
                  <c:v>0.96357902647574722</c:v>
                </c:pt>
                <c:pt idx="229">
                  <c:v>0.96686983257623993</c:v>
                </c:pt>
                <c:pt idx="230">
                  <c:v>0.97000734617307449</c:v>
                </c:pt>
                <c:pt idx="231">
                  <c:v>0.97299106982874872</c:v>
                </c:pt>
                <c:pt idx="232">
                  <c:v>0.97582053048840656</c:v>
                </c:pt>
                <c:pt idx="233">
                  <c:v>0.97849527955483873</c:v>
                </c:pt>
                <c:pt idx="234">
                  <c:v>0.9810148929596062</c:v>
                </c:pt>
                <c:pt idx="235">
                  <c:v>0.98337897123027274</c:v>
                </c:pt>
                <c:pt idx="236">
                  <c:v>0.98558713955374089</c:v>
                </c:pt>
                <c:pt idx="237">
                  <c:v>0.98763904783567602</c:v>
                </c:pt>
                <c:pt idx="238">
                  <c:v>0.98953437075601203</c:v>
                </c:pt>
                <c:pt idx="239">
                  <c:v>0.99127280782052929</c:v>
                </c:pt>
                <c:pt idx="240">
                  <c:v>0.99285408340849701</c:v>
                </c:pt>
                <c:pt idx="241">
                  <c:v>0.99427794681637061</c:v>
                </c:pt>
                <c:pt idx="242">
                  <c:v>0.99554417229754077</c:v>
                </c:pt>
                <c:pt idx="243">
                  <c:v>0.99665255909812334</c:v>
                </c:pt>
                <c:pt idx="244">
                  <c:v>0.99760293148878842</c:v>
                </c:pt>
                <c:pt idx="245">
                  <c:v>0.99839513879262165</c:v>
                </c:pt>
                <c:pt idx="246">
                  <c:v>0.99902905540901266</c:v>
                </c:pt>
                <c:pt idx="247">
                  <c:v>0.99950458083356886</c:v>
                </c:pt>
                <c:pt idx="248">
                  <c:v>0.9998216396740498</c:v>
                </c:pt>
                <c:pt idx="249">
                  <c:v>0.99998018166232039</c:v>
                </c:pt>
                <c:pt idx="250">
                  <c:v>0.99998018166232028</c:v>
                </c:pt>
                <c:pt idx="251">
                  <c:v>0.99982163967404947</c:v>
                </c:pt>
                <c:pt idx="252">
                  <c:v>0.9995045808335683</c:v>
                </c:pt>
                <c:pt idx="253">
                  <c:v>0.99902905540901188</c:v>
                </c:pt>
                <c:pt idx="254">
                  <c:v>0.99839513879262065</c:v>
                </c:pt>
                <c:pt idx="255">
                  <c:v>0.9976029314887872</c:v>
                </c:pt>
                <c:pt idx="256">
                  <c:v>0.99665255909812189</c:v>
                </c:pt>
                <c:pt idx="257">
                  <c:v>0.99554417229753911</c:v>
                </c:pt>
                <c:pt idx="258">
                  <c:v>0.99427794681636883</c:v>
                </c:pt>
                <c:pt idx="259">
                  <c:v>0.9928540834084949</c:v>
                </c:pt>
                <c:pt idx="260">
                  <c:v>0.99127280782052707</c:v>
                </c:pt>
                <c:pt idx="261">
                  <c:v>0.98953437075600947</c:v>
                </c:pt>
                <c:pt idx="262">
                  <c:v>0.98763904783567336</c:v>
                </c:pt>
                <c:pt idx="263">
                  <c:v>0.985587139553738</c:v>
                </c:pt>
                <c:pt idx="264">
                  <c:v>0.98337897123026952</c:v>
                </c:pt>
                <c:pt idx="265">
                  <c:v>0.98101489295960276</c:v>
                </c:pt>
                <c:pt idx="266">
                  <c:v>0.97849527955483528</c:v>
                </c:pt>
                <c:pt idx="267">
                  <c:v>0.97582053048840278</c:v>
                </c:pt>
                <c:pt idx="268">
                  <c:v>0.97299106982874473</c:v>
                </c:pt>
                <c:pt idx="269">
                  <c:v>0.97000734617307038</c:v>
                </c:pt>
                <c:pt idx="270">
                  <c:v>0.96686983257623549</c:v>
                </c:pt>
                <c:pt idx="271">
                  <c:v>0.96357902647574256</c:v>
                </c:pt>
                <c:pt idx="272">
                  <c:v>0.96013544961287378</c:v>
                </c:pt>
                <c:pt idx="273">
                  <c:v>0.95653964794997159</c:v>
                </c:pt>
                <c:pt idx="274">
                  <c:v>0.95279219158387984</c:v>
                </c:pt>
                <c:pt idx="275">
                  <c:v>0.9488936746555563</c:v>
                </c:pt>
                <c:pt idx="276">
                  <c:v>0.94484471525587566</c:v>
                </c:pt>
                <c:pt idx="277">
                  <c:v>0.94064595532763395</c:v>
                </c:pt>
                <c:pt idx="278">
                  <c:v>0.93629806056377141</c:v>
                </c:pt>
                <c:pt idx="279">
                  <c:v>0.93180172030183006</c:v>
                </c:pt>
                <c:pt idx="280">
                  <c:v>0.927157647414663</c:v>
                </c:pt>
                <c:pt idx="281">
                  <c:v>0.92236657819741175</c:v>
                </c:pt>
                <c:pt idx="282">
                  <c:v>0.91742927225076953</c:v>
                </c:pt>
                <c:pt idx="283">
                  <c:v>0.91234651236055175</c:v>
                </c:pt>
                <c:pt idx="284">
                  <c:v>0.90711910437358789</c:v>
                </c:pt>
                <c:pt idx="285">
                  <c:v>0.90174787706995829</c:v>
                </c:pt>
                <c:pt idx="286">
                  <c:v>0.89623368203159648</c:v>
                </c:pt>
                <c:pt idx="287">
                  <c:v>0.89057739350727372</c:v>
                </c:pt>
                <c:pt idx="288">
                  <c:v>0.88477990827399111</c:v>
                </c:pt>
                <c:pt idx="289">
                  <c:v>0.87884214549480122</c:v>
                </c:pt>
                <c:pt idx="290">
                  <c:v>0.87276504657307785</c:v>
                </c:pt>
                <c:pt idx="291">
                  <c:v>0.86654957500326169</c:v>
                </c:pt>
                <c:pt idx="292">
                  <c:v>0.86019671621810334</c:v>
                </c:pt>
                <c:pt idx="293">
                  <c:v>0.85370747743242703</c:v>
                </c:pt>
                <c:pt idx="294">
                  <c:v>0.84708288748344174</c:v>
                </c:pt>
                <c:pt idx="295">
                  <c:v>0.84032399666762514</c:v>
                </c:pt>
                <c:pt idx="296">
                  <c:v>0.83343187657420248</c:v>
                </c:pt>
                <c:pt idx="297">
                  <c:v>0.82640761991525236</c:v>
                </c:pt>
                <c:pt idx="298">
                  <c:v>0.81925234035246286</c:v>
                </c:pt>
                <c:pt idx="299">
                  <c:v>0.81196717232056503</c:v>
                </c:pt>
                <c:pt idx="300">
                  <c:v>0.80455327084747397</c:v>
                </c:pt>
                <c:pt idx="301">
                  <c:v>0.79701181137116583</c:v>
                </c:pt>
                <c:pt idx="302">
                  <c:v>0.78934398955331608</c:v>
                </c:pt>
                <c:pt idx="303">
                  <c:v>0.7815510210897344</c:v>
                </c:pt>
                <c:pt idx="304">
                  <c:v>0.77363414151762222</c:v>
                </c:pt>
                <c:pt idx="305">
                  <c:v>0.76559460601968321</c:v>
                </c:pt>
                <c:pt idx="306">
                  <c:v>0.75743368922512078</c:v>
                </c:pt>
                <c:pt idx="307">
                  <c:v>0.74915268500755272</c:v>
                </c:pt>
                <c:pt idx="308">
                  <c:v>0.74075290627987178</c:v>
                </c:pt>
                <c:pt idx="309">
                  <c:v>0.73223568478609136</c:v>
                </c:pt>
                <c:pt idx="310">
                  <c:v>0.72360237089020418</c:v>
                </c:pt>
                <c:pt idx="311">
                  <c:v>0.71485433336208692</c:v>
                </c:pt>
                <c:pt idx="312">
                  <c:v>0.70599295916048987</c:v>
                </c:pt>
                <c:pt idx="313">
                  <c:v>0.69701965321314163</c:v>
                </c:pt>
                <c:pt idx="314">
                  <c:v>0.68793583819400306</c:v>
                </c:pt>
                <c:pt idx="315">
                  <c:v>0.67874295429771048</c:v>
                </c:pt>
                <c:pt idx="316">
                  <c:v>0.66944245901124033</c:v>
                </c:pt>
                <c:pt idx="317">
                  <c:v>0.66003582688283002</c:v>
                </c:pt>
                <c:pt idx="318">
                  <c:v>0.65052454928819659</c:v>
                </c:pt>
                <c:pt idx="319">
                  <c:v>0.64091013419408605</c:v>
                </c:pt>
                <c:pt idx="320">
                  <c:v>0.63119410591919323</c:v>
                </c:pt>
                <c:pt idx="321">
                  <c:v>0.6213780048924884</c:v>
                </c:pt>
                <c:pt idx="322">
                  <c:v>0.6114633874089872</c:v>
                </c:pt>
                <c:pt idx="323">
                  <c:v>0.60145182538301178</c:v>
                </c:pt>
                <c:pt idx="324">
                  <c:v>0.5913449060989695</c:v>
                </c:pt>
                <c:pt idx="325">
                  <c:v>0.58114423195969445</c:v>
                </c:pt>
                <c:pt idx="326">
                  <c:v>0.57085142023239865</c:v>
                </c:pt>
                <c:pt idx="327">
                  <c:v>0.56046810279226011</c:v>
                </c:pt>
                <c:pt idx="328">
                  <c:v>0.5499959258636945</c:v>
                </c:pt>
                <c:pt idx="329">
                  <c:v>0.53943654975935906</c:v>
                </c:pt>
                <c:pt idx="330">
                  <c:v>0.52879164861691552</c:v>
                </c:pt>
                <c:pt idx="331">
                  <c:v>0.51806291013360184</c:v>
                </c:pt>
                <c:pt idx="332">
                  <c:v>0.50725203529866036</c:v>
                </c:pt>
                <c:pt idx="333">
                  <c:v>0.496360738123652</c:v>
                </c:pt>
                <c:pt idx="334">
                  <c:v>0.48539074537070576</c:v>
                </c:pt>
                <c:pt idx="335">
                  <c:v>0.4743437962787535</c:v>
                </c:pt>
                <c:pt idx="336">
                  <c:v>0.46322164228778012</c:v>
                </c:pt>
                <c:pt idx="337">
                  <c:v>0.4520260467611385</c:v>
                </c:pt>
                <c:pt idx="338">
                  <c:v>0.44075878470598173</c:v>
                </c:pt>
                <c:pt idx="339">
                  <c:v>0.42942164249184217</c:v>
                </c:pt>
                <c:pt idx="340">
                  <c:v>0.41801641756740859</c:v>
                </c:pt>
                <c:pt idx="341">
                  <c:v>0.40654491817555433</c:v>
                </c:pt>
                <c:pt idx="342">
                  <c:v>0.39500896306664679</c:v>
                </c:pt>
                <c:pt idx="343">
                  <c:v>0.38341038121019116</c:v>
                </c:pt>
                <c:pt idx="344">
                  <c:v>0.37175101150486073</c:v>
                </c:pt>
                <c:pt idx="345">
                  <c:v>0.3600327024869463</c:v>
                </c:pt>
                <c:pt idx="346">
                  <c:v>0.34825731203727722</c:v>
                </c:pt>
                <c:pt idx="347">
                  <c:v>0.33642670708666833</c:v>
                </c:pt>
                <c:pt idx="348">
                  <c:v>0.32454276331992477</c:v>
                </c:pt>
                <c:pt idx="349">
                  <c:v>0.31260736487845869</c:v>
                </c:pt>
                <c:pt idx="350">
                  <c:v>0.30062240406157281</c:v>
                </c:pt>
                <c:pt idx="351">
                  <c:v>0.28858978102644323</c:v>
                </c:pt>
                <c:pt idx="352">
                  <c:v>0.27651140348685604</c:v>
                </c:pt>
                <c:pt idx="353">
                  <c:v>0.26438918641075382</c:v>
                </c:pt>
                <c:pt idx="354">
                  <c:v>0.25222505171662413</c:v>
                </c:pt>
                <c:pt idx="355">
                  <c:v>0.24002092796878616</c:v>
                </c:pt>
                <c:pt idx="356">
                  <c:v>0.22777875007163151</c:v>
                </c:pt>
                <c:pt idx="357">
                  <c:v>0.21550045896285175</c:v>
                </c:pt>
                <c:pt idx="358">
                  <c:v>0.20318800130570971</c:v>
                </c:pt>
                <c:pt idx="359">
                  <c:v>0.19084332918041072</c:v>
                </c:pt>
                <c:pt idx="360">
                  <c:v>0.17846839977460716</c:v>
                </c:pt>
                <c:pt idx="361">
                  <c:v>0.16606517507309324</c:v>
                </c:pt>
                <c:pt idx="362">
                  <c:v>0.15363562154674718</c:v>
                </c:pt>
                <c:pt idx="363">
                  <c:v>0.14118170984075415</c:v>
                </c:pt>
                <c:pt idx="364">
                  <c:v>0.12870541446216746</c:v>
                </c:pt>
                <c:pt idx="365">
                  <c:v>0.11620871346686536</c:v>
                </c:pt>
                <c:pt idx="366">
                  <c:v>0.10369358814593721</c:v>
                </c:pt>
                <c:pt idx="367">
                  <c:v>9.1162022711556878E-2</c:v>
                </c:pt>
                <c:pt idx="368">
                  <c:v>7.8616003982400817E-2</c:v>
                </c:pt>
                <c:pt idx="369">
                  <c:v>6.6057521068644959E-2</c:v>
                </c:pt>
                <c:pt idx="370">
                  <c:v>5.3488565056598353E-2</c:v>
                </c:pt>
                <c:pt idx="371">
                  <c:v>4.091112869303147E-2</c:v>
                </c:pt>
                <c:pt idx="372">
                  <c:v>2.8327206069233189E-2</c:v>
                </c:pt>
                <c:pt idx="373">
                  <c:v>1.5738792304854712E-2</c:v>
                </c:pt>
                <c:pt idx="374">
                  <c:v>3.1478832315983678E-3</c:v>
                </c:pt>
                <c:pt idx="375">
                  <c:v>-9.4435249232144355E-3</c:v>
                </c:pt>
                <c:pt idx="376">
                  <c:v>-2.2033435853138009E-2</c:v>
                </c:pt>
                <c:pt idx="377">
                  <c:v>-3.461985348910171E-2</c:v>
                </c:pt>
                <c:pt idx="378">
                  <c:v>-4.7200782315879652E-2</c:v>
                </c:pt>
                <c:pt idx="379">
                  <c:v>-5.977422768847257E-2</c:v>
                </c:pt>
                <c:pt idx="380">
                  <c:v>-7.2338196148343761E-2</c:v>
                </c:pt>
                <c:pt idx="381">
                  <c:v>-8.4890695739474886E-2</c:v>
                </c:pt>
                <c:pt idx="382">
                  <c:v>-9.7429736324183544E-2</c:v>
                </c:pt>
                <c:pt idx="383">
                  <c:v>-0.10995332989864461</c:v>
                </c:pt>
                <c:pt idx="384">
                  <c:v>-0.12245949090808123</c:v>
                </c:pt>
                <c:pt idx="385">
                  <c:v>-0.13494623656156748</c:v>
                </c:pt>
                <c:pt idx="386">
                  <c:v>-0.14741158714638491</c:v>
                </c:pt>
                <c:pt idx="387">
                  <c:v>-0.15985356634189996</c:v>
                </c:pt>
                <c:pt idx="388">
                  <c:v>-0.17227020153289807</c:v>
                </c:pt>
                <c:pt idx="389">
                  <c:v>-0.18465952412233588</c:v>
                </c:pt>
                <c:pt idx="390">
                  <c:v>-0.1970195698434474</c:v>
                </c:pt>
                <c:pt idx="391">
                  <c:v>-0.20934837907117143</c:v>
                </c:pt>
                <c:pt idx="392">
                  <c:v>-0.22164399713284344</c:v>
                </c:pt>
                <c:pt idx="393">
                  <c:v>-0.23390447461809394</c:v>
                </c:pt>
                <c:pt idx="394">
                  <c:v>-0.24612786768792078</c:v>
                </c:pt>
                <c:pt idx="395">
                  <c:v>-0.25831223838287781</c:v>
                </c:pt>
                <c:pt idx="396">
                  <c:v>-0.27045565493032381</c:v>
                </c:pt>
                <c:pt idx="397">
                  <c:v>-0.28255619205069837</c:v>
                </c:pt>
                <c:pt idx="398">
                  <c:v>-0.29461193126276775</c:v>
                </c:pt>
                <c:pt idx="399">
                  <c:v>-0.30662096118778609</c:v>
                </c:pt>
                <c:pt idx="400">
                  <c:v>-0.31858137785253743</c:v>
                </c:pt>
                <c:pt idx="401">
                  <c:v>-0.330491284991204</c:v>
                </c:pt>
                <c:pt idx="402">
                  <c:v>-0.34234879434600496</c:v>
                </c:pt>
                <c:pt idx="403">
                  <c:v>-0.35415202596657297</c:v>
                </c:pt>
                <c:pt idx="404">
                  <c:v>-0.3658991085080136</c:v>
                </c:pt>
                <c:pt idx="405">
                  <c:v>-0.37758817952759294</c:v>
                </c:pt>
                <c:pt idx="406">
                  <c:v>-0.38921738578002152</c:v>
                </c:pt>
                <c:pt idx="407">
                  <c:v>-0.40078488351127955</c:v>
                </c:pt>
                <c:pt idx="408">
                  <c:v>-0.41228883875093031</c:v>
                </c:pt>
                <c:pt idx="409">
                  <c:v>-0.42372742760288978</c:v>
                </c:pt>
                <c:pt idx="410">
                  <c:v>-0.43509883653459874</c:v>
                </c:pt>
                <c:pt idx="411">
                  <c:v>-0.44640126266454477</c:v>
                </c:pt>
                <c:pt idx="412">
                  <c:v>-0.45763291404810286</c:v>
                </c:pt>
                <c:pt idx="413">
                  <c:v>-0.46879200996164166</c:v>
                </c:pt>
                <c:pt idx="414">
                  <c:v>-0.47987678118484395</c:v>
                </c:pt>
                <c:pt idx="415">
                  <c:v>-0.49088547028121021</c:v>
                </c:pt>
                <c:pt idx="416">
                  <c:v>-0.50181633187669406</c:v>
                </c:pt>
                <c:pt idx="417">
                  <c:v>-0.51266763293641782</c:v>
                </c:pt>
                <c:pt idx="418">
                  <c:v>-0.52343765303943968</c:v>
                </c:pt>
                <c:pt idx="419">
                  <c:v>-0.53412468465151974</c:v>
                </c:pt>
                <c:pt idx="420">
                  <c:v>-0.54472703339583717</c:v>
                </c:pt>
                <c:pt idx="421">
                  <c:v>-0.55524301832162715</c:v>
                </c:pt>
                <c:pt idx="422">
                  <c:v>-0.56567097217069007</c:v>
                </c:pt>
                <c:pt idx="423">
                  <c:v>-0.57600924164172285</c:v>
                </c:pt>
                <c:pt idx="424">
                  <c:v>-0.58625618765244358</c:v>
                </c:pt>
                <c:pt idx="425">
                  <c:v>-0.59641018559946257</c:v>
                </c:pt>
                <c:pt idx="426">
                  <c:v>-0.60646962561585072</c:v>
                </c:pt>
                <c:pt idx="427">
                  <c:v>-0.61643291282637847</c:v>
                </c:pt>
                <c:pt idx="428">
                  <c:v>-0.62629846760037755</c:v>
                </c:pt>
                <c:pt idx="429">
                  <c:v>-0.63606472580217954</c:v>
                </c:pt>
                <c:pt idx="430">
                  <c:v>-0.64573013903910359</c:v>
                </c:pt>
                <c:pt idx="431">
                  <c:v>-0.6552931749069496</c:v>
                </c:pt>
                <c:pt idx="432">
                  <c:v>-0.66475231723294848</c:v>
                </c:pt>
                <c:pt idx="433">
                  <c:v>-0.67410606631614611</c:v>
                </c:pt>
                <c:pt idx="434">
                  <c:v>-0.68335293916517603</c:v>
                </c:pt>
                <c:pt idx="435">
                  <c:v>-0.69249146973337627</c:v>
                </c:pt>
                <c:pt idx="436">
                  <c:v>-0.7015202091512257</c:v>
                </c:pt>
                <c:pt idx="437">
                  <c:v>-0.7104377259560577</c:v>
                </c:pt>
                <c:pt idx="438">
                  <c:v>-0.71924260631900705</c:v>
                </c:pt>
                <c:pt idx="439">
                  <c:v>-0.72793345426916811</c:v>
                </c:pt>
                <c:pt idx="440">
                  <c:v>-0.73650889191492097</c:v>
                </c:pt>
                <c:pt idx="441">
                  <c:v>-0.74496755966238526</c:v>
                </c:pt>
                <c:pt idx="442">
                  <c:v>-0.75330811643097972</c:v>
                </c:pt>
                <c:pt idx="443">
                  <c:v>-0.76152923986604526</c:v>
                </c:pt>
                <c:pt idx="444">
                  <c:v>-0.76962962654849454</c:v>
                </c:pt>
                <c:pt idx="445">
                  <c:v>-0.77760799220146415</c:v>
                </c:pt>
                <c:pt idx="446">
                  <c:v>-0.78546307189393294</c:v>
                </c:pt>
                <c:pt idx="447">
                  <c:v>-0.79319362024126616</c:v>
                </c:pt>
                <c:pt idx="448">
                  <c:v>-0.80079841160266774</c:v>
                </c:pt>
                <c:pt idx="449">
                  <c:v>-0.80827624027550105</c:v>
                </c:pt>
                <c:pt idx="450">
                  <c:v>-0.81562592068644368</c:v>
                </c:pt>
                <c:pt idx="451">
                  <c:v>-0.82284628757945599</c:v>
                </c:pt>
                <c:pt idx="452">
                  <c:v>-0.82993619620052894</c:v>
                </c:pt>
                <c:pt idx="453">
                  <c:v>-0.83689452247917506</c:v>
                </c:pt>
                <c:pt idx="454">
                  <c:v>-0.843720163206647</c:v>
                </c:pt>
                <c:pt idx="455">
                  <c:v>-0.85041203621084671</c:v>
                </c:pt>
                <c:pt idx="456">
                  <c:v>-0.85696908052789589</c:v>
                </c:pt>
                <c:pt idx="457">
                  <c:v>-0.86339025657034785</c:v>
                </c:pt>
                <c:pt idx="458">
                  <c:v>-0.8696745462920108</c:v>
                </c:pt>
                <c:pt idx="459">
                  <c:v>-0.87582095334935095</c:v>
                </c:pt>
                <c:pt idx="460">
                  <c:v>-0.88182850325945983</c:v>
                </c:pt>
                <c:pt idx="461">
                  <c:v>-0.88769624355455456</c:v>
                </c:pt>
                <c:pt idx="462">
                  <c:v>-0.89342324393298445</c:v>
                </c:pt>
                <c:pt idx="463">
                  <c:v>-0.8990085964067277</c:v>
                </c:pt>
                <c:pt idx="464">
                  <c:v>-0.90445141544534879</c:v>
                </c:pt>
                <c:pt idx="465">
                  <c:v>-0.90975083811639346</c:v>
                </c:pt>
                <c:pt idx="466">
                  <c:v>-0.91490602422220291</c:v>
                </c:pt>
                <c:pt idx="467">
                  <c:v>-0.91991615643312463</c:v>
                </c:pt>
                <c:pt idx="468">
                  <c:v>-0.92478044041709373</c:v>
                </c:pt>
                <c:pt idx="469">
                  <c:v>-0.92949810496557161</c:v>
                </c:pt>
                <c:pt idx="470">
                  <c:v>-0.93406840211581788</c:v>
                </c:pt>
                <c:pt idx="471">
                  <c:v>-0.93849060726947464</c:v>
                </c:pt>
                <c:pt idx="472">
                  <c:v>-0.94276401930744913</c:v>
                </c:pt>
                <c:pt idx="473">
                  <c:v>-0.94688796070107328</c:v>
                </c:pt>
                <c:pt idx="474">
                  <c:v>-0.95086177761952073</c:v>
                </c:pt>
                <c:pt idx="475">
                  <c:v>-0.95468484003346987</c:v>
                </c:pt>
                <c:pt idx="476">
                  <c:v>-0.95835654181499241</c:v>
                </c:pt>
                <c:pt idx="477">
                  <c:v>-0.96187630083365039</c:v>
                </c:pt>
                <c:pt idx="478">
                  <c:v>-0.96524355904879122</c:v>
                </c:pt>
                <c:pt idx="479">
                  <c:v>-0.96845778259802262</c:v>
                </c:pt>
                <c:pt idx="480">
                  <c:v>-0.97151846188185254</c:v>
                </c:pt>
                <c:pt idx="481">
                  <c:v>-0.97442511164448486</c:v>
                </c:pt>
                <c:pt idx="482">
                  <c:v>-0.97717727105075436</c:v>
                </c:pt>
                <c:pt idx="483">
                  <c:v>-0.97977450375918906</c:v>
                </c:pt>
                <c:pt idx="484">
                  <c:v>-0.98221639799119032</c:v>
                </c:pt>
                <c:pt idx="485">
                  <c:v>-0.98450256659631907</c:v>
                </c:pt>
                <c:pt idx="486">
                  <c:v>-0.98663264711367571</c:v>
                </c:pt>
                <c:pt idx="487">
                  <c:v>-0.98860630182936671</c:v>
                </c:pt>
                <c:pt idx="488">
                  <c:v>-0.99042321783004816</c:v>
                </c:pt>
                <c:pt idx="489">
                  <c:v>-0.99208310705253577</c:v>
                </c:pt>
                <c:pt idx="490">
                  <c:v>-0.99358570632947618</c:v>
                </c:pt>
                <c:pt idx="491">
                  <c:v>-0.99493077743107128</c:v>
                </c:pt>
                <c:pt idx="492">
                  <c:v>-0.99611810710284798</c:v>
                </c:pt>
                <c:pt idx="493">
                  <c:v>-0.99714750709946842</c:v>
                </c:pt>
                <c:pt idx="494">
                  <c:v>-0.99801881421457617</c:v>
                </c:pt>
                <c:pt idx="495">
                  <c:v>-0.99873189030667098</c:v>
                </c:pt>
                <c:pt idx="496">
                  <c:v>-0.99928662232101095</c:v>
                </c:pt>
                <c:pt idx="497">
                  <c:v>-0.99968292230753641</c:v>
                </c:pt>
                <c:pt idx="498">
                  <c:v>-0.99992072743481442</c:v>
                </c:pt>
                <c:pt idx="499">
                  <c:v>-1</c:v>
                </c:pt>
              </c:numCache>
            </c:numRef>
          </c:xVal>
          <c:yVal>
            <c:numRef>
              <c:f>XLSTAT_20220714_134407_1_HID1!ycirclez1</c:f>
              <c:numCache>
                <c:formatCode>General</c:formatCode>
                <c:ptCount val="500"/>
                <c:pt idx="0">
                  <c:v>-3.2311393144413003E-15</c:v>
                </c:pt>
                <c:pt idx="1">
                  <c:v>-1.2591220998459735E-2</c:v>
                </c:pt>
                <c:pt idx="2">
                  <c:v>-2.5180445720141945E-2</c:v>
                </c:pt>
                <c:pt idx="3">
                  <c:v>-3.7765678204774195E-2</c:v>
                </c:pt>
                <c:pt idx="4">
                  <c:v>-5.0344923125031901E-2</c:v>
                </c:pt>
                <c:pt idx="5">
                  <c:v>-6.291618610288964E-2</c:v>
                </c:pt>
                <c:pt idx="6">
                  <c:v>-7.547747402581878E-2</c:v>
                </c:pt>
                <c:pt idx="7">
                  <c:v>-8.8026795362788374E-2</c:v>
                </c:pt>
                <c:pt idx="8">
                  <c:v>-0.10056216048001143</c:v>
                </c:pt>
                <c:pt idx="9">
                  <c:v>-0.1130815819563903</c:v>
                </c:pt>
                <c:pt idx="10">
                  <c:v>-0.12558307489861525</c:v>
                </c:pt>
                <c:pt idx="11">
                  <c:v>-0.1380646572558584</c:v>
                </c:pt>
                <c:pt idx="12">
                  <c:v>-0.15052435013401677</c:v>
                </c:pt>
                <c:pt idx="13">
                  <c:v>-0.16296017810945904</c:v>
                </c:pt>
                <c:pt idx="14">
                  <c:v>-0.17537016954221801</c:v>
                </c:pt>
                <c:pt idx="15">
                  <c:v>-0.18775235688858319</c:v>
                </c:pt>
                <c:pt idx="16">
                  <c:v>-0.20010477701304791</c:v>
                </c:pt>
                <c:pt idx="17">
                  <c:v>-0.21242547149955354</c:v>
                </c:pt>
                <c:pt idx="18">
                  <c:v>-0.22471248696198562</c:v>
                </c:pt>
                <c:pt idx="19">
                  <c:v>-0.23696387535387617</c:v>
                </c:pt>
                <c:pt idx="20">
                  <c:v>-0.24917769427725583</c:v>
                </c:pt>
                <c:pt idx="21">
                  <c:v>-0.2613520072906102</c:v>
                </c:pt>
                <c:pt idx="22">
                  <c:v>-0.27348488421589578</c:v>
                </c:pt>
                <c:pt idx="23">
                  <c:v>-0.28557440144455914</c:v>
                </c:pt>
                <c:pt idx="24">
                  <c:v>-0.29761864224251428</c:v>
                </c:pt>
                <c:pt idx="25">
                  <c:v>-0.30961569705403402</c:v>
                </c:pt>
                <c:pt idx="26">
                  <c:v>-0.32156366380449974</c:v>
                </c:pt>
                <c:pt idx="27">
                  <c:v>-0.33346064820196436</c:v>
                </c:pt>
                <c:pt idx="28">
                  <c:v>-0.345304764037486</c:v>
                </c:pt>
                <c:pt idx="29">
                  <c:v>-0.35709413348417585</c:v>
                </c:pt>
                <c:pt idx="30">
                  <c:v>-0.36882688739491704</c:v>
                </c:pt>
                <c:pt idx="31">
                  <c:v>-0.38050116559871172</c:v>
                </c:pt>
                <c:pt idx="32">
                  <c:v>-0.39211511719560044</c:v>
                </c:pt>
                <c:pt idx="33">
                  <c:v>-0.40366690085011231</c:v>
                </c:pt>
                <c:pt idx="34">
                  <c:v>-0.41515468508320219</c:v>
                </c:pt>
                <c:pt idx="35">
                  <c:v>-0.42657664856262156</c:v>
                </c:pt>
                <c:pt idx="36">
                  <c:v>-0.43793098039168077</c:v>
                </c:pt>
                <c:pt idx="37">
                  <c:v>-0.44921588039636001</c:v>
                </c:pt>
                <c:pt idx="38">
                  <c:v>-0.46042955941071717</c:v>
                </c:pt>
                <c:pt idx="39">
                  <c:v>-0.47157023956055033</c:v>
                </c:pt>
                <c:pt idx="40">
                  <c:v>-0.48263615454527298</c:v>
                </c:pt>
                <c:pt idx="41">
                  <c:v>-0.4936255499179516</c:v>
                </c:pt>
                <c:pt idx="42">
                  <c:v>-0.50453668336346336</c:v>
                </c:pt>
                <c:pt idx="43">
                  <c:v>-0.51536782497473399</c:v>
                </c:pt>
                <c:pt idx="44">
                  <c:v>-0.52611725752700511</c:v>
                </c:pt>
                <c:pt idx="45">
                  <c:v>-0.53678327675009052</c:v>
                </c:pt>
                <c:pt idx="46">
                  <c:v>-0.54736419159858218</c:v>
                </c:pt>
                <c:pt idx="47">
                  <c:v>-0.55785832451995665</c:v>
                </c:pt>
                <c:pt idx="48">
                  <c:v>-0.56826401172054075</c:v>
                </c:pt>
                <c:pt idx="49">
                  <c:v>-0.57857960342930126</c:v>
                </c:pt>
                <c:pt idx="50">
                  <c:v>-0.58880346415940599</c:v>
                </c:pt>
                <c:pt idx="51">
                  <c:v>-0.59893397296752204</c:v>
                </c:pt>
                <c:pt idx="52">
                  <c:v>-0.60896952371081003</c:v>
                </c:pt>
                <c:pt idx="53">
                  <c:v>-0.61890852530156926</c:v>
                </c:pt>
                <c:pt idx="54">
                  <c:v>-0.62874940195949613</c:v>
                </c:pt>
                <c:pt idx="55">
                  <c:v>-0.63849059346151837</c:v>
                </c:pt>
                <c:pt idx="56">
                  <c:v>-0.64813055538915954</c:v>
                </c:pt>
                <c:pt idx="57">
                  <c:v>-0.65766775937339839</c:v>
                </c:pt>
                <c:pt idx="58">
                  <c:v>-0.66710069333698618</c:v>
                </c:pt>
                <c:pt idx="59">
                  <c:v>-0.67642786173417824</c:v>
                </c:pt>
                <c:pt idx="60">
                  <c:v>-0.68564778578784435</c:v>
                </c:pt>
                <c:pt idx="61">
                  <c:v>-0.69475900372392385</c:v>
                </c:pt>
                <c:pt idx="62">
                  <c:v>-0.70376007100318139</c:v>
                </c:pt>
                <c:pt idx="63">
                  <c:v>-0.71264956055023099</c:v>
                </c:pt>
                <c:pt idx="64">
                  <c:v>-0.72142606297979406</c:v>
                </c:pt>
                <c:pt idx="65">
                  <c:v>-0.73008818682014875</c:v>
                </c:pt>
                <c:pt idx="66">
                  <c:v>-0.73863455873374106</c:v>
                </c:pt>
                <c:pt idx="67">
                  <c:v>-0.74706382373492208</c:v>
                </c:pt>
                <c:pt idx="68">
                  <c:v>-0.75537464540477328</c:v>
                </c:pt>
                <c:pt idx="69">
                  <c:v>-0.76356570610298924</c:v>
                </c:pt>
                <c:pt idx="70">
                  <c:v>-0.77163570717678376</c:v>
                </c:pt>
                <c:pt idx="71">
                  <c:v>-0.77958336916678495</c:v>
                </c:pt>
                <c:pt idx="72">
                  <c:v>-0.78740743200988572</c:v>
                </c:pt>
                <c:pt idx="73">
                  <c:v>-0.79510665523902302</c:v>
                </c:pt>
                <c:pt idx="74">
                  <c:v>-0.80267981817984635</c:v>
                </c:pt>
                <c:pt idx="75">
                  <c:v>-0.81012572014424955</c:v>
                </c:pt>
                <c:pt idx="76">
                  <c:v>-0.81744318062073507</c:v>
                </c:pt>
                <c:pt idx="77">
                  <c:v>-0.8246310394615779</c:v>
                </c:pt>
                <c:pt idx="78">
                  <c:v>-0.83168815706676069</c:v>
                </c:pt>
                <c:pt idx="79">
                  <c:v>-0.83861341456465288</c:v>
                </c:pt>
                <c:pt idx="80">
                  <c:v>-0.84540571398940179</c:v>
                </c:pt>
                <c:pt idx="81">
                  <c:v>-0.85206397845500914</c:v>
                </c:pt>
                <c:pt idx="82">
                  <c:v>-0.85858715232606742</c:v>
                </c:pt>
                <c:pt idx="83">
                  <c:v>-0.86497420138512493</c:v>
                </c:pt>
                <c:pt idx="84">
                  <c:v>-0.8712241129966557</c:v>
                </c:pt>
                <c:pt idx="85">
                  <c:v>-0.87733589626760855</c:v>
                </c:pt>
                <c:pt idx="86">
                  <c:v>-0.88330858220450814</c:v>
                </c:pt>
                <c:pt idx="87">
                  <c:v>-0.88914122386708372</c:v>
                </c:pt>
                <c:pt idx="88">
                  <c:v>-0.89483289651840248</c:v>
                </c:pt>
                <c:pt idx="89">
                  <c:v>-0.90038269777148217</c:v>
                </c:pt>
                <c:pt idx="90">
                  <c:v>-0.9057897477323591</c:v>
                </c:pt>
                <c:pt idx="91">
                  <c:v>-0.91105318913959277</c:v>
                </c:pt>
                <c:pt idx="92">
                  <c:v>-0.91617218750017881</c:v>
                </c:pt>
                <c:pt idx="93">
                  <c:v>-0.92114593122185473</c:v>
                </c:pt>
                <c:pt idx="94">
                  <c:v>-0.92597363174177405</c:v>
                </c:pt>
                <c:pt idx="95">
                  <c:v>-0.93065452365152812</c:v>
                </c:pt>
                <c:pt idx="96">
                  <c:v>-0.93518786481849892</c:v>
                </c:pt>
                <c:pt idx="97">
                  <c:v>-0.93957293650352025</c:v>
                </c:pt>
                <c:pt idx="98">
                  <c:v>-0.94380904347483008</c:v>
                </c:pt>
                <c:pt idx="99">
                  <c:v>-0.9478955141182962</c:v>
                </c:pt>
                <c:pt idx="100">
                  <c:v>-0.95183170054389787</c:v>
                </c:pt>
                <c:pt idx="101">
                  <c:v>-0.95561697868844497</c:v>
                </c:pt>
                <c:pt idx="102">
                  <c:v>-0.95925074841452074</c:v>
                </c:pt>
                <c:pt idx="103">
                  <c:v>-0.96273243360562999</c:v>
                </c:pt>
                <c:pt idx="104">
                  <c:v>-0.9660614822575404</c:v>
                </c:pt>
                <c:pt idx="105">
                  <c:v>-0.96923736656579929</c:v>
                </c:pt>
                <c:pt idx="106">
                  <c:v>-0.97225958300941495</c:v>
                </c:pt>
                <c:pt idx="107">
                  <c:v>-0.97512765243068744</c:v>
                </c:pt>
                <c:pt idx="108">
                  <c:v>-0.97784112011117641</c:v>
                </c:pt>
                <c:pt idx="109">
                  <c:v>-0.98039955584379457</c:v>
                </c:pt>
                <c:pt idx="110">
                  <c:v>-0.98280255400101535</c:v>
                </c:pt>
                <c:pt idx="111">
                  <c:v>-0.98504973359918258</c:v>
                </c:pt>
                <c:pt idx="112">
                  <c:v>-0.98714073835891369</c:v>
                </c:pt>
                <c:pt idx="113">
                  <c:v>-0.98907523676158671</c:v>
                </c:pt>
                <c:pt idx="114">
                  <c:v>-0.99085292210190001</c:v>
                </c:pt>
                <c:pt idx="115">
                  <c:v>-0.99247351253649974</c:v>
                </c:pt>
                <c:pt idx="116">
                  <c:v>-0.99393675112866398</c:v>
                </c:pt>
                <c:pt idx="117">
                  <c:v>-0.99524240588903934</c:v>
                </c:pt>
                <c:pt idx="118">
                  <c:v>-0.99639026981242185</c:v>
                </c:pt>
                <c:pt idx="119">
                  <c:v>-0.99738016091057591</c:v>
                </c:pt>
                <c:pt idx="120">
                  <c:v>-0.99821192224108835</c:v>
                </c:pt>
                <c:pt idx="121">
                  <c:v>-0.99888542193225072</c:v>
                </c:pt>
                <c:pt idx="122">
                  <c:v>-0.99940055320396648</c:v>
                </c:pt>
                <c:pt idx="123">
                  <c:v>-0.99975723438468123</c:v>
                </c:pt>
                <c:pt idx="124">
                  <c:v>-0.99995540892433044</c:v>
                </c:pt>
                <c:pt idx="125">
                  <c:v>-0.99999504540330608</c:v>
                </c:pt>
                <c:pt idx="126">
                  <c:v>-0.9998761375374372</c:v>
                </c:pt>
                <c:pt idx="127">
                  <c:v>-0.99959870417898711</c:v>
                </c:pt>
                <c:pt idx="128">
                  <c:v>-0.99916278931366376</c:v>
                </c:pt>
                <c:pt idx="129">
                  <c:v>-0.99856846205364613</c:v>
                </c:pt>
                <c:pt idx="130">
                  <c:v>-0.99781581662662744</c:v>
                </c:pt>
                <c:pt idx="131">
                  <c:v>-0.99690497236087472</c:v>
                </c:pt>
                <c:pt idx="132">
                  <c:v>-0.99583607366631099</c:v>
                </c:pt>
                <c:pt idx="133">
                  <c:v>-0.99460929001161924</c:v>
                </c:pt>
                <c:pt idx="134">
                  <c:v>-0.99322481589737377</c:v>
                </c:pt>
                <c:pt idx="135">
                  <c:v>-0.99168287082520357</c:v>
                </c:pt>
                <c:pt idx="136">
                  <c:v>-0.98998369926299112</c:v>
                </c:pt>
                <c:pt idx="137">
                  <c:v>-0.98812757060611334</c:v>
                </c:pt>
                <c:pt idx="138">
                  <c:v>-0.98611477913473</c:v>
                </c:pt>
                <c:pt idx="139">
                  <c:v>-0.98394564396712747</c:v>
                </c:pt>
                <c:pt idx="140">
                  <c:v>-0.98162050900912357</c:v>
                </c:pt>
                <c:pt idx="141">
                  <c:v>-0.97913974289954353</c:v>
                </c:pt>
                <c:pt idx="142">
                  <c:v>-0.97650373895177345</c:v>
                </c:pt>
                <c:pt idx="143">
                  <c:v>-0.9737129150914029</c:v>
                </c:pt>
                <c:pt idx="144">
                  <c:v>-0.97076771378996474</c:v>
                </c:pt>
                <c:pt idx="145">
                  <c:v>-0.96766860199478322</c:v>
                </c:pt>
                <c:pt idx="146">
                  <c:v>-0.96441607105494198</c:v>
                </c:pt>
                <c:pt idx="147">
                  <c:v>-0.96101063664338282</c:v>
                </c:pt>
                <c:pt idx="148">
                  <c:v>-0.95745283867514874</c:v>
                </c:pt>
                <c:pt idx="149">
                  <c:v>-0.95374324122178211</c:v>
                </c:pt>
                <c:pt idx="150">
                  <c:v>-0.94988243242189507</c:v>
                </c:pt>
                <c:pt idx="151">
                  <c:v>-0.94587102438792203</c:v>
                </c:pt>
                <c:pt idx="152">
                  <c:v>-0.94170965310907273</c:v>
                </c:pt>
                <c:pt idx="153">
                  <c:v>-0.93739897835049901</c:v>
                </c:pt>
                <c:pt idx="154">
                  <c:v>-0.93293968354869272</c:v>
                </c:pt>
                <c:pt idx="155">
                  <c:v>-0.92833247570312916</c:v>
                </c:pt>
                <c:pt idx="156">
                  <c:v>-0.92357808526417717</c:v>
                </c:pt>
                <c:pt idx="157">
                  <c:v>-0.91867726601728883</c:v>
                </c:pt>
                <c:pt idx="158">
                  <c:v>-0.9136307949634902</c:v>
                </c:pt>
                <c:pt idx="159">
                  <c:v>-0.9084394721961927</c:v>
                </c:pt>
                <c:pt idx="160">
                  <c:v>-0.90310412077434099</c:v>
                </c:pt>
                <c:pt idx="161">
                  <c:v>-0.89762558659192215</c:v>
                </c:pt>
                <c:pt idx="162">
                  <c:v>-0.89200473824385229</c:v>
                </c:pt>
                <c:pt idx="163">
                  <c:v>-0.88624246688826536</c:v>
                </c:pt>
                <c:pt idx="164">
                  <c:v>-0.88033968610522495</c:v>
                </c:pt>
                <c:pt idx="165">
                  <c:v>-0.87429733175187974</c:v>
                </c:pt>
                <c:pt idx="166">
                  <c:v>-0.86811636181408813</c:v>
                </c:pt>
                <c:pt idx="167">
                  <c:v>-0.86179775625453536</c:v>
                </c:pt>
                <c:pt idx="168">
                  <c:v>-0.85534251685736318</c:v>
                </c:pt>
                <c:pt idx="169">
                  <c:v>-0.84875166706934335</c:v>
                </c:pt>
                <c:pt idx="170">
                  <c:v>-0.84202625183761515</c:v>
                </c:pt>
                <c:pt idx="171">
                  <c:v>-0.83516733744401306</c:v>
                </c:pt>
                <c:pt idx="172">
                  <c:v>-0.8281760113360136</c:v>
                </c:pt>
                <c:pt idx="173">
                  <c:v>-0.82105338195432642</c:v>
                </c:pt>
                <c:pt idx="174">
                  <c:v>-0.81380057855715537</c:v>
                </c:pt>
                <c:pt idx="175">
                  <c:v>-0.80641875104116034</c:v>
                </c:pt>
                <c:pt idx="176">
                  <c:v>-0.79890906975914755</c:v>
                </c:pt>
                <c:pt idx="177">
                  <c:v>-0.79127272533451476</c:v>
                </c:pt>
                <c:pt idx="178">
                  <c:v>-0.78351092847248416</c:v>
                </c:pt>
                <c:pt idx="179">
                  <c:v>-0.77562490976815157</c:v>
                </c:pt>
                <c:pt idx="180">
                  <c:v>-0.76761591951138042</c:v>
                </c:pt>
                <c:pt idx="181">
                  <c:v>-0.75948522748857461</c:v>
                </c:pt>
                <c:pt idx="182">
                  <c:v>-0.75123412278136181</c:v>
                </c:pt>
                <c:pt idx="183">
                  <c:v>-0.74286391356221293</c:v>
                </c:pt>
                <c:pt idx="184">
                  <c:v>-0.73437592688703979</c:v>
                </c:pt>
                <c:pt idx="185">
                  <c:v>-0.72577150848479688</c:v>
                </c:pt>
                <c:pt idx="186">
                  <c:v>-0.71705202254412126</c:v>
                </c:pt>
                <c:pt idx="187">
                  <c:v>-0.70821885149704789</c:v>
                </c:pt>
                <c:pt idx="188">
                  <c:v>-0.69927339579983261</c:v>
                </c:pt>
                <c:pt idx="189">
                  <c:v>-0.6902170737109149</c:v>
                </c:pt>
                <c:pt idx="190">
                  <c:v>-0.6810513210660607</c:v>
                </c:pt>
                <c:pt idx="191">
                  <c:v>-0.67177759105071866</c:v>
                </c:pt>
                <c:pt idx="192">
                  <c:v>-0.66239735396962285</c:v>
                </c:pt>
                <c:pt idx="193">
                  <c:v>-0.65291209701368369</c:v>
                </c:pt>
                <c:pt idx="194">
                  <c:v>-0.64332332402420278</c:v>
                </c:pt>
                <c:pt idx="195">
                  <c:v>-0.63363255525444295</c:v>
                </c:pt>
                <c:pt idx="196">
                  <c:v>-0.62384132712860307</c:v>
                </c:pt>
                <c:pt idx="197">
                  <c:v>-0.61395119199822235</c:v>
                </c:pt>
                <c:pt idx="198">
                  <c:v>-0.60396371789606418</c:v>
                </c:pt>
                <c:pt idx="199">
                  <c:v>-0.59388048828751272</c:v>
                </c:pt>
                <c:pt idx="200">
                  <c:v>-0.58370310181952068</c:v>
                </c:pt>
                <c:pt idx="201">
                  <c:v>-0.57343317206715205</c:v>
                </c:pt>
                <c:pt idx="202">
                  <c:v>-0.56307232727775902</c:v>
                </c:pt>
                <c:pt idx="203">
                  <c:v>-0.55262221011282897</c:v>
                </c:pt>
                <c:pt idx="204">
                  <c:v>-0.54208447738755017</c:v>
                </c:pt>
                <c:pt idx="205">
                  <c:v>-0.53146079980813188</c:v>
                </c:pt>
                <c:pt idx="206">
                  <c:v>-0.52075286170692059</c:v>
                </c:pt>
                <c:pt idx="207">
                  <c:v>-0.50996236077535817</c:v>
                </c:pt>
                <c:pt idx="208">
                  <c:v>-0.49909100779482252</c:v>
                </c:pt>
                <c:pt idx="209">
                  <c:v>-0.48814052636538874</c:v>
                </c:pt>
                <c:pt idx="210">
                  <c:v>-0.47711265263256231</c:v>
                </c:pt>
                <c:pt idx="211">
                  <c:v>-0.46600913501202273</c:v>
                </c:pt>
                <c:pt idx="212">
                  <c:v>-0.45483173391241832</c:v>
                </c:pt>
                <c:pt idx="213">
                  <c:v>-0.44358222145626325</c:v>
                </c:pt>
                <c:pt idx="214">
                  <c:v>-0.43226238119897725</c:v>
                </c:pt>
                <c:pt idx="215">
                  <c:v>-0.4208740078461094</c:v>
                </c:pt>
                <c:pt idx="216">
                  <c:v>-0.40941890696879712</c:v>
                </c:pt>
                <c:pt idx="217">
                  <c:v>-0.39789889471750334</c:v>
                </c:pt>
                <c:pt idx="218">
                  <c:v>-0.38631579753407186</c:v>
                </c:pt>
                <c:pt idx="219">
                  <c:v>-0.37467145186215534</c:v>
                </c:pt>
                <c:pt idx="220">
                  <c:v>-0.3629677038560572</c:v>
                </c:pt>
                <c:pt idx="221">
                  <c:v>-0.35120640908803058</c:v>
                </c:pt>
                <c:pt idx="222">
                  <c:v>-0.3393894322540873</c:v>
                </c:pt>
                <c:pt idx="223">
                  <c:v>-0.32751864687836102</c:v>
                </c:pt>
                <c:pt idx="224">
                  <c:v>-0.31559593501606631</c:v>
                </c:pt>
                <c:pt idx="225">
                  <c:v>-0.30362318695510926</c:v>
                </c:pt>
                <c:pt idx="226">
                  <c:v>-0.29160230091639305</c:v>
                </c:pt>
                <c:pt idx="227">
                  <c:v>-0.27953518275286143</c:v>
                </c:pt>
                <c:pt idx="228">
                  <c:v>-0.26742374564733634</c:v>
                </c:pt>
                <c:pt idx="229">
                  <c:v>-0.25526990980919356</c:v>
                </c:pt>
                <c:pt idx="230">
                  <c:v>-0.24307560216992019</c:v>
                </c:pt>
                <c:pt idx="231">
                  <c:v>-0.23084275607761018</c:v>
                </c:pt>
                <c:pt idx="232">
                  <c:v>-0.21857331099044294</c:v>
                </c:pt>
                <c:pt idx="233">
                  <c:v>-0.206269212169189</c:v>
                </c:pt>
                <c:pt idx="234">
                  <c:v>-0.1939324103687996</c:v>
                </c:pt>
                <c:pt idx="235">
                  <c:v>-0.18156486152912546</c:v>
                </c:pt>
                <c:pt idx="236">
                  <c:v>-0.16916852646480929</c:v>
                </c:pt>
                <c:pt idx="237">
                  <c:v>-0.15674537055440954</c:v>
                </c:pt>
                <c:pt idx="238">
                  <c:v>-0.14429736342880053</c:v>
                </c:pt>
                <c:pt idx="239">
                  <c:v>-0.13182647865889446</c:v>
                </c:pt>
                <c:pt idx="240">
                  <c:v>-0.11933469344274253</c:v>
                </c:pt>
                <c:pt idx="241">
                  <c:v>-0.1068239882920613</c:v>
                </c:pt>
                <c:pt idx="242">
                  <c:v>-9.4296346718229507E-2</c:v>
                </c:pt>
                <c:pt idx="243">
                  <c:v>-8.1753754917813268E-2</c:v>
                </c:pt>
                <c:pt idx="244">
                  <c:v>-6.919820145766567E-2</c:v>
                </c:pt>
                <c:pt idx="245">
                  <c:v>-5.6631676959646479E-2</c:v>
                </c:pt>
                <c:pt idx="246">
                  <c:v>-4.4056173785020115E-2</c:v>
                </c:pt>
                <c:pt idx="247">
                  <c:v>-3.1473685718577782E-2</c:v>
                </c:pt>
                <c:pt idx="248">
                  <c:v>-1.8886207652529921E-2</c:v>
                </c:pt>
                <c:pt idx="249">
                  <c:v>-6.2957352702271195E-3</c:v>
                </c:pt>
                <c:pt idx="250">
                  <c:v>6.295735270244439E-3</c:v>
                </c:pt>
                <c:pt idx="251">
                  <c:v>1.8886207652546793E-2</c:v>
                </c:pt>
                <c:pt idx="252">
                  <c:v>3.1473685718595094E-2</c:v>
                </c:pt>
                <c:pt idx="253">
                  <c:v>4.4056173785037421E-2</c:v>
                </c:pt>
                <c:pt idx="254">
                  <c:v>5.6631676959663327E-2</c:v>
                </c:pt>
                <c:pt idx="255">
                  <c:v>6.9198201457682948E-2</c:v>
                </c:pt>
                <c:pt idx="256">
                  <c:v>8.1753754917830532E-2</c:v>
                </c:pt>
                <c:pt idx="257">
                  <c:v>9.4296346718246313E-2</c:v>
                </c:pt>
                <c:pt idx="258">
                  <c:v>0.10682398829207852</c:v>
                </c:pt>
                <c:pt idx="259">
                  <c:v>0.11933469344275972</c:v>
                </c:pt>
                <c:pt idx="260">
                  <c:v>0.13182647865891117</c:v>
                </c:pt>
                <c:pt idx="261">
                  <c:v>0.14429736342881769</c:v>
                </c:pt>
                <c:pt idx="262">
                  <c:v>0.15674537055442664</c:v>
                </c:pt>
                <c:pt idx="263">
                  <c:v>0.16916852646482591</c:v>
                </c:pt>
                <c:pt idx="264">
                  <c:v>0.1815648615291425</c:v>
                </c:pt>
                <c:pt idx="265">
                  <c:v>0.19393241036881659</c:v>
                </c:pt>
                <c:pt idx="266">
                  <c:v>0.20626921216920552</c:v>
                </c:pt>
                <c:pt idx="267">
                  <c:v>0.21857331099045985</c:v>
                </c:pt>
                <c:pt idx="268">
                  <c:v>0.23084275607762703</c:v>
                </c:pt>
                <c:pt idx="269">
                  <c:v>0.24307560216993654</c:v>
                </c:pt>
                <c:pt idx="270">
                  <c:v>0.25526990980921033</c:v>
                </c:pt>
                <c:pt idx="271">
                  <c:v>0.267423745647353</c:v>
                </c:pt>
                <c:pt idx="272">
                  <c:v>0.27953518275287759</c:v>
                </c:pt>
                <c:pt idx="273">
                  <c:v>0.29160230091640965</c:v>
                </c:pt>
                <c:pt idx="274">
                  <c:v>0.3036231869551258</c:v>
                </c:pt>
                <c:pt idx="275">
                  <c:v>0.3155959350160823</c:v>
                </c:pt>
                <c:pt idx="276">
                  <c:v>0.3275186468783774</c:v>
                </c:pt>
                <c:pt idx="277">
                  <c:v>0.33938943225410362</c:v>
                </c:pt>
                <c:pt idx="278">
                  <c:v>0.35120640908804635</c:v>
                </c:pt>
                <c:pt idx="279">
                  <c:v>0.36296770385607335</c:v>
                </c:pt>
                <c:pt idx="280">
                  <c:v>0.37467145186217138</c:v>
                </c:pt>
                <c:pt idx="281">
                  <c:v>0.3863157975340874</c:v>
                </c:pt>
                <c:pt idx="282">
                  <c:v>0.39789889471751921</c:v>
                </c:pt>
                <c:pt idx="283">
                  <c:v>0.40941890696881295</c:v>
                </c:pt>
                <c:pt idx="284">
                  <c:v>0.42087400784612472</c:v>
                </c:pt>
                <c:pt idx="285">
                  <c:v>0.43226238119899291</c:v>
                </c:pt>
                <c:pt idx="286">
                  <c:v>0.44358222145627879</c:v>
                </c:pt>
                <c:pt idx="287">
                  <c:v>0.45483173391243337</c:v>
                </c:pt>
                <c:pt idx="288">
                  <c:v>0.46600913501203806</c:v>
                </c:pt>
                <c:pt idx="289">
                  <c:v>0.47711265263257752</c:v>
                </c:pt>
                <c:pt idx="290">
                  <c:v>0.48814052636540345</c:v>
                </c:pt>
                <c:pt idx="291">
                  <c:v>0.49909100779483756</c:v>
                </c:pt>
                <c:pt idx="292">
                  <c:v>0.50996236077537316</c:v>
                </c:pt>
                <c:pt idx="293">
                  <c:v>0.52075286170693491</c:v>
                </c:pt>
                <c:pt idx="294">
                  <c:v>0.53146079980814653</c:v>
                </c:pt>
                <c:pt idx="295">
                  <c:v>0.54208447738756471</c:v>
                </c:pt>
                <c:pt idx="296">
                  <c:v>0.55262221011284307</c:v>
                </c:pt>
                <c:pt idx="297">
                  <c:v>0.56307232727777323</c:v>
                </c:pt>
                <c:pt idx="298">
                  <c:v>0.57343317206716626</c:v>
                </c:pt>
                <c:pt idx="299">
                  <c:v>0.58370310181953444</c:v>
                </c:pt>
                <c:pt idx="300">
                  <c:v>0.59388048828752671</c:v>
                </c:pt>
                <c:pt idx="301">
                  <c:v>0.60396371789607795</c:v>
                </c:pt>
                <c:pt idx="302">
                  <c:v>0.61395119199823567</c:v>
                </c:pt>
                <c:pt idx="303">
                  <c:v>0.62384132712861662</c:v>
                </c:pt>
                <c:pt idx="304">
                  <c:v>0.63363255525445639</c:v>
                </c:pt>
                <c:pt idx="305">
                  <c:v>0.64332332402421566</c:v>
                </c:pt>
                <c:pt idx="306">
                  <c:v>0.65291209701369679</c:v>
                </c:pt>
                <c:pt idx="307">
                  <c:v>0.66239735396963551</c:v>
                </c:pt>
                <c:pt idx="308">
                  <c:v>0.6717775910507312</c:v>
                </c:pt>
                <c:pt idx="309">
                  <c:v>0.68105132106607336</c:v>
                </c:pt>
                <c:pt idx="310">
                  <c:v>0.69021707371092711</c:v>
                </c:pt>
                <c:pt idx="311">
                  <c:v>0.69927339579984471</c:v>
                </c:pt>
                <c:pt idx="312">
                  <c:v>0.7082188514970601</c:v>
                </c:pt>
                <c:pt idx="313">
                  <c:v>0.71705202254413303</c:v>
                </c:pt>
                <c:pt idx="314">
                  <c:v>0.72577150848480843</c:v>
                </c:pt>
                <c:pt idx="315">
                  <c:v>0.73437592688705156</c:v>
                </c:pt>
                <c:pt idx="316">
                  <c:v>0.74286391356222425</c:v>
                </c:pt>
                <c:pt idx="317">
                  <c:v>0.75123412278137291</c:v>
                </c:pt>
                <c:pt idx="318">
                  <c:v>0.7594852274885856</c:v>
                </c:pt>
                <c:pt idx="319">
                  <c:v>0.76761591951139119</c:v>
                </c:pt>
                <c:pt idx="320">
                  <c:v>0.77562490976816245</c:v>
                </c:pt>
                <c:pt idx="321">
                  <c:v>0.78351092847249459</c:v>
                </c:pt>
                <c:pt idx="322">
                  <c:v>0.79127272533452508</c:v>
                </c:pt>
                <c:pt idx="323">
                  <c:v>0.79890906975915799</c:v>
                </c:pt>
                <c:pt idx="324">
                  <c:v>0.80641875104117022</c:v>
                </c:pt>
                <c:pt idx="325">
                  <c:v>0.81380057855716526</c:v>
                </c:pt>
                <c:pt idx="326">
                  <c:v>0.8210533819543363</c:v>
                </c:pt>
                <c:pt idx="327">
                  <c:v>0.82817601133602303</c:v>
                </c:pt>
                <c:pt idx="328">
                  <c:v>0.83516733744402227</c:v>
                </c:pt>
                <c:pt idx="329">
                  <c:v>0.84202625183762447</c:v>
                </c:pt>
                <c:pt idx="330">
                  <c:v>0.84875166706935223</c:v>
                </c:pt>
                <c:pt idx="331">
                  <c:v>0.85534251685737195</c:v>
                </c:pt>
                <c:pt idx="332">
                  <c:v>0.86179775625454413</c:v>
                </c:pt>
                <c:pt idx="333">
                  <c:v>0.86811636181409657</c:v>
                </c:pt>
                <c:pt idx="334">
                  <c:v>0.87429733175188784</c:v>
                </c:pt>
                <c:pt idx="335">
                  <c:v>0.88033968610523317</c:v>
                </c:pt>
                <c:pt idx="336">
                  <c:v>0.88624246688827313</c:v>
                </c:pt>
                <c:pt idx="337">
                  <c:v>0.89200473824385995</c:v>
                </c:pt>
                <c:pt idx="338">
                  <c:v>0.89762558659192981</c:v>
                </c:pt>
                <c:pt idx="339">
                  <c:v>0.90310412077434821</c:v>
                </c:pt>
                <c:pt idx="340">
                  <c:v>0.90843947219619969</c:v>
                </c:pt>
                <c:pt idx="341">
                  <c:v>0.91363079496349719</c:v>
                </c:pt>
                <c:pt idx="342">
                  <c:v>0.91867726601729538</c:v>
                </c:pt>
                <c:pt idx="343">
                  <c:v>0.92357808526418372</c:v>
                </c:pt>
                <c:pt idx="344">
                  <c:v>0.9283324757031356</c:v>
                </c:pt>
                <c:pt idx="345">
                  <c:v>0.93293968354869872</c:v>
                </c:pt>
                <c:pt idx="346">
                  <c:v>0.93739897835050501</c:v>
                </c:pt>
                <c:pt idx="347">
                  <c:v>0.9417096531090785</c:v>
                </c:pt>
                <c:pt idx="348">
                  <c:v>0.94587102438792747</c:v>
                </c:pt>
                <c:pt idx="349">
                  <c:v>0.9498824324219004</c:v>
                </c:pt>
                <c:pt idx="350">
                  <c:v>0.95374324122178733</c:v>
                </c:pt>
                <c:pt idx="351">
                  <c:v>0.95745283867515352</c:v>
                </c:pt>
                <c:pt idx="352">
                  <c:v>0.96101063664338759</c:v>
                </c:pt>
                <c:pt idx="353">
                  <c:v>0.96441607105494653</c:v>
                </c:pt>
                <c:pt idx="354">
                  <c:v>0.96766860199478744</c:v>
                </c:pt>
                <c:pt idx="355">
                  <c:v>0.97076771378996884</c:v>
                </c:pt>
                <c:pt idx="356">
                  <c:v>0.97371291509140678</c:v>
                </c:pt>
                <c:pt idx="357">
                  <c:v>0.976503738951777</c:v>
                </c:pt>
                <c:pt idx="358">
                  <c:v>0.97913974289954697</c:v>
                </c:pt>
                <c:pt idx="359">
                  <c:v>0.9816205090091269</c:v>
                </c:pt>
                <c:pt idx="360">
                  <c:v>0.98394564396713047</c:v>
                </c:pt>
                <c:pt idx="361">
                  <c:v>0.98611477913473278</c:v>
                </c:pt>
                <c:pt idx="362">
                  <c:v>0.988127570606116</c:v>
                </c:pt>
                <c:pt idx="363">
                  <c:v>0.98998369926299346</c:v>
                </c:pt>
                <c:pt idx="364">
                  <c:v>0.99168287082520579</c:v>
                </c:pt>
                <c:pt idx="365">
                  <c:v>0.99322481589737577</c:v>
                </c:pt>
                <c:pt idx="366">
                  <c:v>0.99460929001162102</c:v>
                </c:pt>
                <c:pt idx="367">
                  <c:v>0.99583607366631266</c:v>
                </c:pt>
                <c:pt idx="368">
                  <c:v>0.99690497236087605</c:v>
                </c:pt>
                <c:pt idx="369">
                  <c:v>0.99781581662662855</c:v>
                </c:pt>
                <c:pt idx="370">
                  <c:v>0.99856846205364713</c:v>
                </c:pt>
                <c:pt idx="371">
                  <c:v>0.99916278931366442</c:v>
                </c:pt>
                <c:pt idx="372">
                  <c:v>0.99959870417898766</c:v>
                </c:pt>
                <c:pt idx="373">
                  <c:v>0.99987613753743754</c:v>
                </c:pt>
                <c:pt idx="374">
                  <c:v>0.99999504540330608</c:v>
                </c:pt>
                <c:pt idx="375">
                  <c:v>0.99995540892433032</c:v>
                </c:pt>
                <c:pt idx="376">
                  <c:v>0.99975723438468078</c:v>
                </c:pt>
                <c:pt idx="377">
                  <c:v>0.99940055320396592</c:v>
                </c:pt>
                <c:pt idx="378">
                  <c:v>0.99888542193224994</c:v>
                </c:pt>
                <c:pt idx="379">
                  <c:v>0.99821192224108735</c:v>
                </c:pt>
                <c:pt idx="380">
                  <c:v>0.99738016091057469</c:v>
                </c:pt>
                <c:pt idx="381">
                  <c:v>0.9963902698124204</c:v>
                </c:pt>
                <c:pt idx="382">
                  <c:v>0.99524240588903767</c:v>
                </c:pt>
                <c:pt idx="383">
                  <c:v>0.99393675112866198</c:v>
                </c:pt>
                <c:pt idx="384">
                  <c:v>0.99247351253649763</c:v>
                </c:pt>
                <c:pt idx="385">
                  <c:v>0.99085292210189779</c:v>
                </c:pt>
                <c:pt idx="386">
                  <c:v>0.98907523676158415</c:v>
                </c:pt>
                <c:pt idx="387">
                  <c:v>0.98714073835891092</c:v>
                </c:pt>
                <c:pt idx="388">
                  <c:v>0.98504973359917958</c:v>
                </c:pt>
                <c:pt idx="389">
                  <c:v>0.98280255400101213</c:v>
                </c:pt>
                <c:pt idx="390">
                  <c:v>0.98039955584379113</c:v>
                </c:pt>
                <c:pt idx="391">
                  <c:v>0.97784112011117286</c:v>
                </c:pt>
                <c:pt idx="392">
                  <c:v>0.97512765243068356</c:v>
                </c:pt>
                <c:pt idx="393">
                  <c:v>0.97225958300941084</c:v>
                </c:pt>
                <c:pt idx="394">
                  <c:v>0.96923736656579507</c:v>
                </c:pt>
                <c:pt idx="395">
                  <c:v>0.96606148225753585</c:v>
                </c:pt>
                <c:pt idx="396">
                  <c:v>0.96273243360562522</c:v>
                </c:pt>
                <c:pt idx="397">
                  <c:v>0.95925074841451585</c:v>
                </c:pt>
                <c:pt idx="398">
                  <c:v>0.95561697868843987</c:v>
                </c:pt>
                <c:pt idx="399">
                  <c:v>0.95183170054389243</c:v>
                </c:pt>
                <c:pt idx="400">
                  <c:v>0.94789551411829076</c:v>
                </c:pt>
                <c:pt idx="401">
                  <c:v>0.94380904347482431</c:v>
                </c:pt>
                <c:pt idx="402">
                  <c:v>0.93957293650351426</c:v>
                </c:pt>
                <c:pt idx="403">
                  <c:v>0.93518786481849292</c:v>
                </c:pt>
                <c:pt idx="404">
                  <c:v>0.93065452365152179</c:v>
                </c:pt>
                <c:pt idx="405">
                  <c:v>0.92597363174176739</c:v>
                </c:pt>
                <c:pt idx="406">
                  <c:v>0.92114593122184818</c:v>
                </c:pt>
                <c:pt idx="407">
                  <c:v>0.91617218750017182</c:v>
                </c:pt>
                <c:pt idx="408">
                  <c:v>0.91105318913958555</c:v>
                </c:pt>
                <c:pt idx="409">
                  <c:v>0.90578974773235199</c:v>
                </c:pt>
                <c:pt idx="410">
                  <c:v>0.90038269777147462</c:v>
                </c:pt>
                <c:pt idx="411">
                  <c:v>0.8948328965183947</c:v>
                </c:pt>
                <c:pt idx="412">
                  <c:v>0.88914122386707595</c:v>
                </c:pt>
                <c:pt idx="413">
                  <c:v>0.88330858220450004</c:v>
                </c:pt>
                <c:pt idx="414">
                  <c:v>0.87733589626760022</c:v>
                </c:pt>
                <c:pt idx="415">
                  <c:v>0.87122411299664748</c:v>
                </c:pt>
                <c:pt idx="416">
                  <c:v>0.86497420138511627</c:v>
                </c:pt>
                <c:pt idx="417">
                  <c:v>0.85858715232605853</c:v>
                </c:pt>
                <c:pt idx="418">
                  <c:v>0.85206397845500026</c:v>
                </c:pt>
                <c:pt idx="419">
                  <c:v>0.84540571398939246</c:v>
                </c:pt>
                <c:pt idx="420">
                  <c:v>0.83861341456464344</c:v>
                </c:pt>
                <c:pt idx="421">
                  <c:v>0.83168815706675137</c:v>
                </c:pt>
                <c:pt idx="422">
                  <c:v>0.82463103946156813</c:v>
                </c:pt>
                <c:pt idx="423">
                  <c:v>0.81744318062072507</c:v>
                </c:pt>
                <c:pt idx="424">
                  <c:v>0.81012572014423967</c:v>
                </c:pt>
                <c:pt idx="425">
                  <c:v>0.80267981817983602</c:v>
                </c:pt>
                <c:pt idx="426">
                  <c:v>0.79510665523901247</c:v>
                </c:pt>
                <c:pt idx="427">
                  <c:v>0.7874074320098754</c:v>
                </c:pt>
                <c:pt idx="428">
                  <c:v>0.77958336916677407</c:v>
                </c:pt>
                <c:pt idx="429">
                  <c:v>0.77163570717677277</c:v>
                </c:pt>
                <c:pt idx="430">
                  <c:v>0.76356570610297836</c:v>
                </c:pt>
                <c:pt idx="431">
                  <c:v>0.75537464540476196</c:v>
                </c:pt>
                <c:pt idx="432">
                  <c:v>0.74706382373491054</c:v>
                </c:pt>
                <c:pt idx="433">
                  <c:v>0.73863455873372974</c:v>
                </c:pt>
                <c:pt idx="434">
                  <c:v>0.73008818682013699</c:v>
                </c:pt>
                <c:pt idx="435">
                  <c:v>0.72142606297978207</c:v>
                </c:pt>
                <c:pt idx="436">
                  <c:v>0.71264956055021922</c:v>
                </c:pt>
                <c:pt idx="437">
                  <c:v>0.70376007100316906</c:v>
                </c:pt>
                <c:pt idx="438">
                  <c:v>0.69475900372391142</c:v>
                </c:pt>
                <c:pt idx="439">
                  <c:v>0.68564778578783214</c:v>
                </c:pt>
                <c:pt idx="440">
                  <c:v>0.67642786173416547</c:v>
                </c:pt>
                <c:pt idx="441">
                  <c:v>0.6671006933369733</c:v>
                </c:pt>
                <c:pt idx="442">
                  <c:v>0.65766775937338562</c:v>
                </c:pt>
                <c:pt idx="443">
                  <c:v>0.64813055538914632</c:v>
                </c:pt>
                <c:pt idx="444">
                  <c:v>0.63849059346150505</c:v>
                </c:pt>
                <c:pt idx="445">
                  <c:v>0.62874940195948303</c:v>
                </c:pt>
                <c:pt idx="446">
                  <c:v>0.61890852530155571</c:v>
                </c:pt>
                <c:pt idx="447">
                  <c:v>0.60896952371079627</c:v>
                </c:pt>
                <c:pt idx="448">
                  <c:v>0.59893397296750861</c:v>
                </c:pt>
                <c:pt idx="449">
                  <c:v>0.588803464159392</c:v>
                </c:pt>
                <c:pt idx="450">
                  <c:v>0.57857960342928716</c:v>
                </c:pt>
                <c:pt idx="451">
                  <c:v>0.56826401172052687</c:v>
                </c:pt>
                <c:pt idx="452">
                  <c:v>0.55785832451994222</c:v>
                </c:pt>
                <c:pt idx="453">
                  <c:v>0.54736419159856775</c:v>
                </c:pt>
                <c:pt idx="454">
                  <c:v>0.5367832767500762</c:v>
                </c:pt>
                <c:pt idx="455">
                  <c:v>0.52611725752699035</c:v>
                </c:pt>
                <c:pt idx="456">
                  <c:v>0.51536782497471911</c:v>
                </c:pt>
                <c:pt idx="457">
                  <c:v>0.50453668336344881</c:v>
                </c:pt>
                <c:pt idx="458">
                  <c:v>0.4936255499179365</c:v>
                </c:pt>
                <c:pt idx="459">
                  <c:v>0.48263615454525777</c:v>
                </c:pt>
                <c:pt idx="460">
                  <c:v>0.47157023956053545</c:v>
                </c:pt>
                <c:pt idx="461">
                  <c:v>0.46042955941070179</c:v>
                </c:pt>
                <c:pt idx="462">
                  <c:v>0.44921588039634452</c:v>
                </c:pt>
                <c:pt idx="463">
                  <c:v>0.43793098039166556</c:v>
                </c:pt>
                <c:pt idx="464">
                  <c:v>0.42657664856260591</c:v>
                </c:pt>
                <c:pt idx="465">
                  <c:v>0.41515468508318643</c:v>
                </c:pt>
                <c:pt idx="466">
                  <c:v>0.40366690085009682</c:v>
                </c:pt>
                <c:pt idx="467">
                  <c:v>0.39211511719558451</c:v>
                </c:pt>
                <c:pt idx="468">
                  <c:v>0.38050116559869573</c:v>
                </c:pt>
                <c:pt idx="469">
                  <c:v>0.36882688739490138</c:v>
                </c:pt>
                <c:pt idx="470">
                  <c:v>0.35709413348415964</c:v>
                </c:pt>
                <c:pt idx="471">
                  <c:v>0.34530476403746974</c:v>
                </c:pt>
                <c:pt idx="472">
                  <c:v>0.33346064820194843</c:v>
                </c:pt>
                <c:pt idx="473">
                  <c:v>0.32156366380448331</c:v>
                </c:pt>
                <c:pt idx="474">
                  <c:v>0.30961569705401759</c:v>
                </c:pt>
                <c:pt idx="475">
                  <c:v>0.29761864224249818</c:v>
                </c:pt>
                <c:pt idx="476">
                  <c:v>0.28557440144454255</c:v>
                </c:pt>
                <c:pt idx="477">
                  <c:v>0.27348488421587913</c:v>
                </c:pt>
                <c:pt idx="478">
                  <c:v>0.26135200729059388</c:v>
                </c:pt>
                <c:pt idx="479">
                  <c:v>0.24917769427723904</c:v>
                </c:pt>
                <c:pt idx="480">
                  <c:v>0.23696387535385935</c:v>
                </c:pt>
                <c:pt idx="481">
                  <c:v>0.22471248696196916</c:v>
                </c:pt>
                <c:pt idx="482">
                  <c:v>0.21242547149953661</c:v>
                </c:pt>
                <c:pt idx="483">
                  <c:v>0.20010477701303092</c:v>
                </c:pt>
                <c:pt idx="484">
                  <c:v>0.18775235688856662</c:v>
                </c:pt>
                <c:pt idx="485">
                  <c:v>0.17537016954220097</c:v>
                </c:pt>
                <c:pt idx="486">
                  <c:v>0.16296017810944194</c:v>
                </c:pt>
                <c:pt idx="487">
                  <c:v>0.15052435013400009</c:v>
                </c:pt>
                <c:pt idx="488">
                  <c:v>0.13806465725584124</c:v>
                </c:pt>
                <c:pt idx="489">
                  <c:v>0.12558307489859807</c:v>
                </c:pt>
                <c:pt idx="490">
                  <c:v>0.11308158195637352</c:v>
                </c:pt>
                <c:pt idx="491">
                  <c:v>0.10056216047999419</c:v>
                </c:pt>
                <c:pt idx="492">
                  <c:v>8.8026795362771124E-2</c:v>
                </c:pt>
                <c:pt idx="493">
                  <c:v>7.5477474025801961E-2</c:v>
                </c:pt>
                <c:pt idx="494">
                  <c:v>6.2916186102872362E-2</c:v>
                </c:pt>
                <c:pt idx="495">
                  <c:v>5.0344923125014603E-2</c:v>
                </c:pt>
                <c:pt idx="496">
                  <c:v>3.7765678204757333E-2</c:v>
                </c:pt>
                <c:pt idx="497">
                  <c:v>2.5180445720124629E-2</c:v>
                </c:pt>
                <c:pt idx="498">
                  <c:v>1.2591220998442417E-2</c:v>
                </c:pt>
                <c:pt idx="499">
                  <c:v>-1.3644250659861079E-14</c:v>
                </c:pt>
              </c:numCache>
            </c:numRef>
          </c:yVal>
          <c:smooth val="0"/>
          <c:extLst>
            <c:ext xmlns:c16="http://schemas.microsoft.com/office/drawing/2014/chart" uri="{C3380CC4-5D6E-409C-BE32-E72D297353CC}">
              <c16:uniqueId val="{00000018-83CD-496D-92BC-332736CBE9F4}"/>
            </c:ext>
          </c:extLst>
        </c:ser>
        <c:ser>
          <c:idx val="2"/>
          <c:order val="2"/>
          <c:tx>
            <c:v/>
          </c:tx>
          <c:spPr>
            <a:ln w="6350">
              <a:solidFill>
                <a:srgbClr val="FF4A46"/>
              </a:solidFill>
              <a:prstDash val="solid"/>
            </a:ln>
            <a:effectLst/>
          </c:spPr>
          <c:marker>
            <c:symbol val="none"/>
          </c:marker>
          <c:xVal>
            <c:numLit>
              <c:formatCode>General</c:formatCode>
              <c:ptCount val="2"/>
              <c:pt idx="0">
                <c:v>0</c:v>
              </c:pt>
              <c:pt idx="1">
                <c:v>0.50698153691005043</c:v>
              </c:pt>
            </c:numLit>
          </c:xVal>
          <c:yVal>
            <c:numLit>
              <c:formatCode>General</c:formatCode>
              <c:ptCount val="2"/>
              <c:pt idx="0">
                <c:v>0</c:v>
              </c:pt>
              <c:pt idx="1">
                <c:v>-0.23581796560869142</c:v>
              </c:pt>
            </c:numLit>
          </c:yVal>
          <c:smooth val="0"/>
          <c:extLst>
            <c:ext xmlns:c16="http://schemas.microsoft.com/office/drawing/2014/chart" uri="{C3380CC4-5D6E-409C-BE32-E72D297353CC}">
              <c16:uniqueId val="{00000019-83CD-496D-92BC-332736CBE9F4}"/>
            </c:ext>
          </c:extLst>
        </c:ser>
        <c:ser>
          <c:idx val="3"/>
          <c:order val="3"/>
          <c:tx>
            <c:v/>
          </c:tx>
          <c:spPr>
            <a:ln w="6350">
              <a:solidFill>
                <a:srgbClr val="FF4A46"/>
              </a:solidFill>
              <a:prstDash val="solid"/>
            </a:ln>
            <a:effectLst/>
          </c:spPr>
          <c:marker>
            <c:symbol val="none"/>
          </c:marker>
          <c:xVal>
            <c:numLit>
              <c:formatCode>General</c:formatCode>
              <c:ptCount val="2"/>
              <c:pt idx="0">
                <c:v>0</c:v>
              </c:pt>
              <c:pt idx="1">
                <c:v>0.47097402251831849</c:v>
              </c:pt>
            </c:numLit>
          </c:xVal>
          <c:yVal>
            <c:numLit>
              <c:formatCode>General</c:formatCode>
              <c:ptCount val="2"/>
              <c:pt idx="0">
                <c:v>0</c:v>
              </c:pt>
              <c:pt idx="1">
                <c:v>-0.57816677492981439</c:v>
              </c:pt>
            </c:numLit>
          </c:yVal>
          <c:smooth val="0"/>
          <c:extLst>
            <c:ext xmlns:c16="http://schemas.microsoft.com/office/drawing/2014/chart" uri="{C3380CC4-5D6E-409C-BE32-E72D297353CC}">
              <c16:uniqueId val="{0000001A-83CD-496D-92BC-332736CBE9F4}"/>
            </c:ext>
          </c:extLst>
        </c:ser>
        <c:ser>
          <c:idx val="4"/>
          <c:order val="4"/>
          <c:tx>
            <c:v/>
          </c:tx>
          <c:spPr>
            <a:ln w="6350">
              <a:solidFill>
                <a:srgbClr val="FF4A46"/>
              </a:solidFill>
              <a:prstDash val="solid"/>
            </a:ln>
            <a:effectLst/>
          </c:spPr>
          <c:marker>
            <c:symbol val="none"/>
          </c:marker>
          <c:xVal>
            <c:numLit>
              <c:formatCode>General</c:formatCode>
              <c:ptCount val="2"/>
              <c:pt idx="0">
                <c:v>0</c:v>
              </c:pt>
              <c:pt idx="1">
                <c:v>0.25419287280822667</c:v>
              </c:pt>
            </c:numLit>
          </c:xVal>
          <c:yVal>
            <c:numLit>
              <c:formatCode>General</c:formatCode>
              <c:ptCount val="2"/>
              <c:pt idx="0">
                <c:v>0</c:v>
              </c:pt>
              <c:pt idx="1">
                <c:v>0.44183356475079028</c:v>
              </c:pt>
            </c:numLit>
          </c:yVal>
          <c:smooth val="0"/>
          <c:extLst>
            <c:ext xmlns:c16="http://schemas.microsoft.com/office/drawing/2014/chart" uri="{C3380CC4-5D6E-409C-BE32-E72D297353CC}">
              <c16:uniqueId val="{0000001B-83CD-496D-92BC-332736CBE9F4}"/>
            </c:ext>
          </c:extLst>
        </c:ser>
        <c:ser>
          <c:idx val="5"/>
          <c:order val="5"/>
          <c:tx>
            <c:v/>
          </c:tx>
          <c:spPr>
            <a:ln w="6350">
              <a:solidFill>
                <a:srgbClr val="FF4A46"/>
              </a:solidFill>
              <a:prstDash val="solid"/>
            </a:ln>
            <a:effectLst/>
          </c:spPr>
          <c:marker>
            <c:symbol val="none"/>
          </c:marker>
          <c:xVal>
            <c:numLit>
              <c:formatCode>General</c:formatCode>
              <c:ptCount val="2"/>
              <c:pt idx="0">
                <c:v>0</c:v>
              </c:pt>
              <c:pt idx="1">
                <c:v>0.64196762720127276</c:v>
              </c:pt>
            </c:numLit>
          </c:xVal>
          <c:yVal>
            <c:numLit>
              <c:formatCode>General</c:formatCode>
              <c:ptCount val="2"/>
              <c:pt idx="0">
                <c:v>0</c:v>
              </c:pt>
              <c:pt idx="1">
                <c:v>0.2496413556208803</c:v>
              </c:pt>
            </c:numLit>
          </c:yVal>
          <c:smooth val="0"/>
          <c:extLst>
            <c:ext xmlns:c16="http://schemas.microsoft.com/office/drawing/2014/chart" uri="{C3380CC4-5D6E-409C-BE32-E72D297353CC}">
              <c16:uniqueId val="{0000001C-83CD-496D-92BC-332736CBE9F4}"/>
            </c:ext>
          </c:extLst>
        </c:ser>
        <c:ser>
          <c:idx val="6"/>
          <c:order val="6"/>
          <c:tx>
            <c:v/>
          </c:tx>
          <c:spPr>
            <a:ln w="6350">
              <a:solidFill>
                <a:srgbClr val="FF4A46"/>
              </a:solidFill>
              <a:prstDash val="solid"/>
            </a:ln>
            <a:effectLst/>
          </c:spPr>
          <c:marker>
            <c:symbol val="none"/>
          </c:marker>
          <c:xVal>
            <c:numLit>
              <c:formatCode>General</c:formatCode>
              <c:ptCount val="2"/>
              <c:pt idx="0">
                <c:v>0</c:v>
              </c:pt>
              <c:pt idx="1">
                <c:v>0.70878627283546125</c:v>
              </c:pt>
            </c:numLit>
          </c:xVal>
          <c:yVal>
            <c:numLit>
              <c:formatCode>General</c:formatCode>
              <c:ptCount val="2"/>
              <c:pt idx="0">
                <c:v>0</c:v>
              </c:pt>
              <c:pt idx="1">
                <c:v>9.2505630700425362E-2</c:v>
              </c:pt>
            </c:numLit>
          </c:yVal>
          <c:smooth val="0"/>
          <c:extLst>
            <c:ext xmlns:c16="http://schemas.microsoft.com/office/drawing/2014/chart" uri="{C3380CC4-5D6E-409C-BE32-E72D297353CC}">
              <c16:uniqueId val="{0000001D-83CD-496D-92BC-332736CBE9F4}"/>
            </c:ext>
          </c:extLst>
        </c:ser>
        <c:ser>
          <c:idx val="7"/>
          <c:order val="7"/>
          <c:tx>
            <c:v/>
          </c:tx>
          <c:spPr>
            <a:ln w="6350">
              <a:solidFill>
                <a:srgbClr val="FF4A46"/>
              </a:solidFill>
              <a:prstDash val="solid"/>
            </a:ln>
            <a:effectLst/>
          </c:spPr>
          <c:marker>
            <c:symbol val="none"/>
          </c:marker>
          <c:xVal>
            <c:numLit>
              <c:formatCode>General</c:formatCode>
              <c:ptCount val="2"/>
              <c:pt idx="0">
                <c:v>0</c:v>
              </c:pt>
              <c:pt idx="1">
                <c:v>0.80529545280941672</c:v>
              </c:pt>
            </c:numLit>
          </c:xVal>
          <c:yVal>
            <c:numLit>
              <c:formatCode>General</c:formatCode>
              <c:ptCount val="2"/>
              <c:pt idx="0">
                <c:v>0</c:v>
              </c:pt>
              <c:pt idx="1">
                <c:v>0.2868930121796377</c:v>
              </c:pt>
            </c:numLit>
          </c:yVal>
          <c:smooth val="0"/>
          <c:extLst>
            <c:ext xmlns:c16="http://schemas.microsoft.com/office/drawing/2014/chart" uri="{C3380CC4-5D6E-409C-BE32-E72D297353CC}">
              <c16:uniqueId val="{0000001E-83CD-496D-92BC-332736CBE9F4}"/>
            </c:ext>
          </c:extLst>
        </c:ser>
        <c:ser>
          <c:idx val="8"/>
          <c:order val="8"/>
          <c:tx>
            <c:v/>
          </c:tx>
          <c:spPr>
            <a:ln w="6350">
              <a:solidFill>
                <a:srgbClr val="FF4A46"/>
              </a:solidFill>
              <a:prstDash val="solid"/>
            </a:ln>
            <a:effectLst/>
          </c:spPr>
          <c:marker>
            <c:symbol val="none"/>
          </c:marker>
          <c:xVal>
            <c:numLit>
              <c:formatCode>General</c:formatCode>
              <c:ptCount val="2"/>
              <c:pt idx="0">
                <c:v>0</c:v>
              </c:pt>
              <c:pt idx="1">
                <c:v>0.59738634847995975</c:v>
              </c:pt>
            </c:numLit>
          </c:xVal>
          <c:yVal>
            <c:numLit>
              <c:formatCode>General</c:formatCode>
              <c:ptCount val="2"/>
              <c:pt idx="0">
                <c:v>0</c:v>
              </c:pt>
              <c:pt idx="1">
                <c:v>0.45546299922516092</c:v>
              </c:pt>
            </c:numLit>
          </c:yVal>
          <c:smooth val="0"/>
          <c:extLst>
            <c:ext xmlns:c16="http://schemas.microsoft.com/office/drawing/2014/chart" uri="{C3380CC4-5D6E-409C-BE32-E72D297353CC}">
              <c16:uniqueId val="{0000001F-83CD-496D-92BC-332736CBE9F4}"/>
            </c:ext>
          </c:extLst>
        </c:ser>
        <c:ser>
          <c:idx val="9"/>
          <c:order val="9"/>
          <c:tx>
            <c:v/>
          </c:tx>
          <c:spPr>
            <a:ln w="6350">
              <a:solidFill>
                <a:srgbClr val="FF4A46"/>
              </a:solidFill>
              <a:prstDash val="solid"/>
            </a:ln>
            <a:effectLst/>
          </c:spPr>
          <c:marker>
            <c:symbol val="none"/>
          </c:marker>
          <c:xVal>
            <c:numLit>
              <c:formatCode>General</c:formatCode>
              <c:ptCount val="2"/>
              <c:pt idx="0">
                <c:v>0</c:v>
              </c:pt>
              <c:pt idx="1">
                <c:v>0.65416385073842609</c:v>
              </c:pt>
            </c:numLit>
          </c:xVal>
          <c:yVal>
            <c:numLit>
              <c:formatCode>General</c:formatCode>
              <c:ptCount val="2"/>
              <c:pt idx="0">
                <c:v>0</c:v>
              </c:pt>
              <c:pt idx="1">
                <c:v>-0.2499036048085633</c:v>
              </c:pt>
            </c:numLit>
          </c:yVal>
          <c:smooth val="0"/>
          <c:extLst>
            <c:ext xmlns:c16="http://schemas.microsoft.com/office/drawing/2014/chart" uri="{C3380CC4-5D6E-409C-BE32-E72D297353CC}">
              <c16:uniqueId val="{00000020-83CD-496D-92BC-332736CBE9F4}"/>
            </c:ext>
          </c:extLst>
        </c:ser>
        <c:ser>
          <c:idx val="10"/>
          <c:order val="10"/>
          <c:tx>
            <c:v/>
          </c:tx>
          <c:spPr>
            <a:ln w="6350">
              <a:solidFill>
                <a:srgbClr val="FF4A46"/>
              </a:solidFill>
              <a:prstDash val="solid"/>
            </a:ln>
            <a:effectLst/>
          </c:spPr>
          <c:marker>
            <c:symbol val="none"/>
          </c:marker>
          <c:xVal>
            <c:numLit>
              <c:formatCode>General</c:formatCode>
              <c:ptCount val="2"/>
              <c:pt idx="0">
                <c:v>0</c:v>
              </c:pt>
              <c:pt idx="1">
                <c:v>0.85478450349662161</c:v>
              </c:pt>
            </c:numLit>
          </c:xVal>
          <c:yVal>
            <c:numLit>
              <c:formatCode>General</c:formatCode>
              <c:ptCount val="2"/>
              <c:pt idx="0">
                <c:v>0</c:v>
              </c:pt>
              <c:pt idx="1">
                <c:v>0.11322432454073453</c:v>
              </c:pt>
            </c:numLit>
          </c:yVal>
          <c:smooth val="0"/>
          <c:extLst>
            <c:ext xmlns:c16="http://schemas.microsoft.com/office/drawing/2014/chart" uri="{C3380CC4-5D6E-409C-BE32-E72D297353CC}">
              <c16:uniqueId val="{00000021-83CD-496D-92BC-332736CBE9F4}"/>
            </c:ext>
          </c:extLst>
        </c:ser>
        <c:ser>
          <c:idx val="11"/>
          <c:order val="11"/>
          <c:tx>
            <c:v/>
          </c:tx>
          <c:spPr>
            <a:ln w="6350">
              <a:solidFill>
                <a:srgbClr val="FF4A46"/>
              </a:solidFill>
              <a:prstDash val="solid"/>
            </a:ln>
            <a:effectLst/>
          </c:spPr>
          <c:marker>
            <c:symbol val="none"/>
          </c:marker>
          <c:xVal>
            <c:numLit>
              <c:formatCode>General</c:formatCode>
              <c:ptCount val="2"/>
              <c:pt idx="0">
                <c:v>0</c:v>
              </c:pt>
              <c:pt idx="1">
                <c:v>0.67868663266840201</c:v>
              </c:pt>
            </c:numLit>
          </c:xVal>
          <c:yVal>
            <c:numLit>
              <c:formatCode>General</c:formatCode>
              <c:ptCount val="2"/>
              <c:pt idx="0">
                <c:v>0</c:v>
              </c:pt>
              <c:pt idx="1">
                <c:v>-0.29901881631761762</c:v>
              </c:pt>
            </c:numLit>
          </c:yVal>
          <c:smooth val="0"/>
          <c:extLst>
            <c:ext xmlns:c16="http://schemas.microsoft.com/office/drawing/2014/chart" uri="{C3380CC4-5D6E-409C-BE32-E72D297353CC}">
              <c16:uniqueId val="{00000022-83CD-496D-92BC-332736CBE9F4}"/>
            </c:ext>
          </c:extLst>
        </c:ser>
        <c:ser>
          <c:idx val="12"/>
          <c:order val="12"/>
          <c:tx>
            <c:v/>
          </c:tx>
          <c:spPr>
            <a:ln w="6350">
              <a:solidFill>
                <a:srgbClr val="FF4A46"/>
              </a:solidFill>
              <a:prstDash val="solid"/>
            </a:ln>
            <a:effectLst/>
          </c:spPr>
          <c:marker>
            <c:symbol val="none"/>
          </c:marker>
          <c:xVal>
            <c:numLit>
              <c:formatCode>General</c:formatCode>
              <c:ptCount val="2"/>
              <c:pt idx="0">
                <c:v>0</c:v>
              </c:pt>
              <c:pt idx="1">
                <c:v>-0.43431641003286892</c:v>
              </c:pt>
            </c:numLit>
          </c:xVal>
          <c:yVal>
            <c:numLit>
              <c:formatCode>General</c:formatCode>
              <c:ptCount val="2"/>
              <c:pt idx="0">
                <c:v>0</c:v>
              </c:pt>
              <c:pt idx="1">
                <c:v>0.20339847510185624</c:v>
              </c:pt>
            </c:numLit>
          </c:yVal>
          <c:smooth val="0"/>
          <c:extLst>
            <c:ext xmlns:c16="http://schemas.microsoft.com/office/drawing/2014/chart" uri="{C3380CC4-5D6E-409C-BE32-E72D297353CC}">
              <c16:uniqueId val="{00000023-83CD-496D-92BC-332736CBE9F4}"/>
            </c:ext>
          </c:extLst>
        </c:ser>
        <c:ser>
          <c:idx val="13"/>
          <c:order val="13"/>
          <c:tx>
            <c:v/>
          </c:tx>
          <c:spPr>
            <a:ln w="6350">
              <a:solidFill>
                <a:srgbClr val="FF4A46"/>
              </a:solidFill>
              <a:prstDash val="solid"/>
            </a:ln>
            <a:effectLst/>
          </c:spPr>
          <c:marker>
            <c:symbol val="none"/>
          </c:marker>
          <c:xVal>
            <c:numLit>
              <c:formatCode>General</c:formatCode>
              <c:ptCount val="2"/>
              <c:pt idx="0">
                <c:v>0</c:v>
              </c:pt>
              <c:pt idx="1">
                <c:v>0.52790044362693334</c:v>
              </c:pt>
            </c:numLit>
          </c:xVal>
          <c:yVal>
            <c:numLit>
              <c:formatCode>General</c:formatCode>
              <c:ptCount val="2"/>
              <c:pt idx="0">
                <c:v>0</c:v>
              </c:pt>
              <c:pt idx="1">
                <c:v>0.22261571289776957</c:v>
              </c:pt>
            </c:numLit>
          </c:yVal>
          <c:smooth val="0"/>
          <c:extLst>
            <c:ext xmlns:c16="http://schemas.microsoft.com/office/drawing/2014/chart" uri="{C3380CC4-5D6E-409C-BE32-E72D297353CC}">
              <c16:uniqueId val="{00000024-83CD-496D-92BC-332736CBE9F4}"/>
            </c:ext>
          </c:extLst>
        </c:ser>
        <c:ser>
          <c:idx val="14"/>
          <c:order val="14"/>
          <c:tx>
            <c:v/>
          </c:tx>
          <c:spPr>
            <a:ln w="6350">
              <a:solidFill>
                <a:srgbClr val="FF4A46"/>
              </a:solidFill>
              <a:prstDash val="solid"/>
            </a:ln>
            <a:effectLst/>
          </c:spPr>
          <c:marker>
            <c:symbol val="none"/>
          </c:marker>
          <c:xVal>
            <c:numLit>
              <c:formatCode>General</c:formatCode>
              <c:ptCount val="2"/>
              <c:pt idx="0">
                <c:v>0</c:v>
              </c:pt>
              <c:pt idx="1">
                <c:v>0.23566793830940122</c:v>
              </c:pt>
            </c:numLit>
          </c:xVal>
          <c:yVal>
            <c:numLit>
              <c:formatCode>General</c:formatCode>
              <c:ptCount val="2"/>
              <c:pt idx="0">
                <c:v>0</c:v>
              </c:pt>
              <c:pt idx="1">
                <c:v>0.73589058005066277</c:v>
              </c:pt>
            </c:numLit>
          </c:yVal>
          <c:smooth val="0"/>
          <c:extLst>
            <c:ext xmlns:c16="http://schemas.microsoft.com/office/drawing/2014/chart" uri="{C3380CC4-5D6E-409C-BE32-E72D297353CC}">
              <c16:uniqueId val="{00000025-83CD-496D-92BC-332736CBE9F4}"/>
            </c:ext>
          </c:extLst>
        </c:ser>
        <c:ser>
          <c:idx val="15"/>
          <c:order val="15"/>
          <c:tx>
            <c:v/>
          </c:tx>
          <c:spPr>
            <a:ln w="6350">
              <a:solidFill>
                <a:srgbClr val="FF4A46"/>
              </a:solidFill>
              <a:prstDash val="solid"/>
            </a:ln>
            <a:effectLst/>
          </c:spPr>
          <c:marker>
            <c:symbol val="none"/>
          </c:marker>
          <c:xVal>
            <c:numLit>
              <c:formatCode>General</c:formatCode>
              <c:ptCount val="2"/>
              <c:pt idx="0">
                <c:v>0</c:v>
              </c:pt>
              <c:pt idx="1">
                <c:v>0.49947314371589924</c:v>
              </c:pt>
            </c:numLit>
          </c:xVal>
          <c:yVal>
            <c:numLit>
              <c:formatCode>General</c:formatCode>
              <c:ptCount val="2"/>
              <c:pt idx="0">
                <c:v>0</c:v>
              </c:pt>
              <c:pt idx="1">
                <c:v>-0.50077722510232703</c:v>
              </c:pt>
            </c:numLit>
          </c:yVal>
          <c:smooth val="0"/>
          <c:extLst>
            <c:ext xmlns:c16="http://schemas.microsoft.com/office/drawing/2014/chart" uri="{C3380CC4-5D6E-409C-BE32-E72D297353CC}">
              <c16:uniqueId val="{00000026-83CD-496D-92BC-332736CBE9F4}"/>
            </c:ext>
          </c:extLst>
        </c:ser>
        <c:ser>
          <c:idx val="16"/>
          <c:order val="16"/>
          <c:tx>
            <c:v/>
          </c:tx>
          <c:spPr>
            <a:ln w="6350">
              <a:solidFill>
                <a:srgbClr val="FF4A46"/>
              </a:solidFill>
              <a:prstDash val="solid"/>
            </a:ln>
            <a:effectLst/>
          </c:spPr>
          <c:marker>
            <c:symbol val="none"/>
          </c:marker>
          <c:xVal>
            <c:numLit>
              <c:formatCode>General</c:formatCode>
              <c:ptCount val="2"/>
              <c:pt idx="0">
                <c:v>0</c:v>
              </c:pt>
              <c:pt idx="1">
                <c:v>0.24505480386972225</c:v>
              </c:pt>
            </c:numLit>
          </c:xVal>
          <c:yVal>
            <c:numLit>
              <c:formatCode>General</c:formatCode>
              <c:ptCount val="2"/>
              <c:pt idx="0">
                <c:v>0</c:v>
              </c:pt>
              <c:pt idx="1">
                <c:v>-0.37967475172873993</c:v>
              </c:pt>
            </c:numLit>
          </c:yVal>
          <c:smooth val="0"/>
          <c:extLst>
            <c:ext xmlns:c16="http://schemas.microsoft.com/office/drawing/2014/chart" uri="{C3380CC4-5D6E-409C-BE32-E72D297353CC}">
              <c16:uniqueId val="{00000027-83CD-496D-92BC-332736CBE9F4}"/>
            </c:ext>
          </c:extLst>
        </c:ser>
        <c:ser>
          <c:idx val="17"/>
          <c:order val="17"/>
          <c:tx>
            <c:v/>
          </c:tx>
          <c:spPr>
            <a:ln w="6350">
              <a:solidFill>
                <a:srgbClr val="FF4A46"/>
              </a:solidFill>
              <a:prstDash val="solid"/>
            </a:ln>
            <a:effectLst/>
          </c:spPr>
          <c:marker>
            <c:symbol val="none"/>
          </c:marker>
          <c:xVal>
            <c:numLit>
              <c:formatCode>General</c:formatCode>
              <c:ptCount val="2"/>
              <c:pt idx="0">
                <c:v>0</c:v>
              </c:pt>
              <c:pt idx="1">
                <c:v>0.13181278595584339</c:v>
              </c:pt>
            </c:numLit>
          </c:xVal>
          <c:yVal>
            <c:numLit>
              <c:formatCode>General</c:formatCode>
              <c:ptCount val="2"/>
              <c:pt idx="0">
                <c:v>0</c:v>
              </c:pt>
              <c:pt idx="1">
                <c:v>6.6650919066485917E-2</c:v>
              </c:pt>
            </c:numLit>
          </c:yVal>
          <c:smooth val="0"/>
          <c:extLst>
            <c:ext xmlns:c16="http://schemas.microsoft.com/office/drawing/2014/chart" uri="{C3380CC4-5D6E-409C-BE32-E72D297353CC}">
              <c16:uniqueId val="{00000028-83CD-496D-92BC-332736CBE9F4}"/>
            </c:ext>
          </c:extLst>
        </c:ser>
        <c:ser>
          <c:idx val="18"/>
          <c:order val="18"/>
          <c:tx>
            <c:v/>
          </c:tx>
          <c:spPr>
            <a:ln w="6350">
              <a:solidFill>
                <a:srgbClr val="FF4A46"/>
              </a:solidFill>
              <a:prstDash val="solid"/>
            </a:ln>
            <a:effectLst/>
          </c:spPr>
          <c:marker>
            <c:symbol val="none"/>
          </c:marker>
          <c:xVal>
            <c:numLit>
              <c:formatCode>General</c:formatCode>
              <c:ptCount val="2"/>
              <c:pt idx="0">
                <c:v>0</c:v>
              </c:pt>
              <c:pt idx="1">
                <c:v>0.12223624318834536</c:v>
              </c:pt>
            </c:numLit>
          </c:xVal>
          <c:yVal>
            <c:numLit>
              <c:formatCode>General</c:formatCode>
              <c:ptCount val="2"/>
              <c:pt idx="0">
                <c:v>0</c:v>
              </c:pt>
              <c:pt idx="1">
                <c:v>0.33199616924227515</c:v>
              </c:pt>
            </c:numLit>
          </c:yVal>
          <c:smooth val="0"/>
          <c:extLst>
            <c:ext xmlns:c16="http://schemas.microsoft.com/office/drawing/2014/chart" uri="{C3380CC4-5D6E-409C-BE32-E72D297353CC}">
              <c16:uniqueId val="{00000029-83CD-496D-92BC-332736CBE9F4}"/>
            </c:ext>
          </c:extLst>
        </c:ser>
        <c:ser>
          <c:idx val="19"/>
          <c:order val="19"/>
          <c:tx>
            <c:v/>
          </c:tx>
          <c:spPr>
            <a:ln w="6350">
              <a:solidFill>
                <a:srgbClr val="FF4A46"/>
              </a:solidFill>
              <a:prstDash val="solid"/>
            </a:ln>
            <a:effectLst/>
          </c:spPr>
          <c:marker>
            <c:symbol val="none"/>
          </c:marker>
          <c:xVal>
            <c:numLit>
              <c:formatCode>General</c:formatCode>
              <c:ptCount val="2"/>
              <c:pt idx="0">
                <c:v>0</c:v>
              </c:pt>
              <c:pt idx="1">
                <c:v>0.56141593016253355</c:v>
              </c:pt>
            </c:numLit>
          </c:xVal>
          <c:yVal>
            <c:numLit>
              <c:formatCode>General</c:formatCode>
              <c:ptCount val="2"/>
              <c:pt idx="0">
                <c:v>0</c:v>
              </c:pt>
              <c:pt idx="1">
                <c:v>-0.56272021306871689</c:v>
              </c:pt>
            </c:numLit>
          </c:yVal>
          <c:smooth val="0"/>
          <c:extLst>
            <c:ext xmlns:c16="http://schemas.microsoft.com/office/drawing/2014/chart" uri="{C3380CC4-5D6E-409C-BE32-E72D297353CC}">
              <c16:uniqueId val="{0000002A-83CD-496D-92BC-332736CBE9F4}"/>
            </c:ext>
          </c:extLst>
        </c:ser>
        <c:ser>
          <c:idx val="20"/>
          <c:order val="20"/>
          <c:tx>
            <c:v/>
          </c:tx>
          <c:spPr>
            <a:ln w="6350">
              <a:solidFill>
                <a:srgbClr val="FF4A46"/>
              </a:solidFill>
              <a:prstDash val="solid"/>
            </a:ln>
            <a:effectLst/>
          </c:spPr>
          <c:marker>
            <c:symbol val="none"/>
          </c:marker>
          <c:xVal>
            <c:numLit>
              <c:formatCode>General</c:formatCode>
              <c:ptCount val="2"/>
              <c:pt idx="0">
                <c:v>0</c:v>
              </c:pt>
              <c:pt idx="1">
                <c:v>0.33784359469172415</c:v>
              </c:pt>
            </c:numLit>
          </c:xVal>
          <c:yVal>
            <c:numLit>
              <c:formatCode>General</c:formatCode>
              <c:ptCount val="2"/>
              <c:pt idx="0">
                <c:v>0</c:v>
              </c:pt>
              <c:pt idx="1">
                <c:v>-0.21516723391239689</c:v>
              </c:pt>
            </c:numLit>
          </c:yVal>
          <c:smooth val="0"/>
          <c:extLst>
            <c:ext xmlns:c16="http://schemas.microsoft.com/office/drawing/2014/chart" uri="{C3380CC4-5D6E-409C-BE32-E72D297353CC}">
              <c16:uniqueId val="{0000002B-83CD-496D-92BC-332736CBE9F4}"/>
            </c:ext>
          </c:extLst>
        </c:ser>
        <c:ser>
          <c:idx val="21"/>
          <c:order val="21"/>
          <c:tx>
            <c:v/>
          </c:tx>
          <c:spPr>
            <a:ln w="6350">
              <a:solidFill>
                <a:srgbClr val="FF4A46"/>
              </a:solidFill>
              <a:prstDash val="solid"/>
            </a:ln>
            <a:effectLst/>
          </c:spPr>
          <c:marker>
            <c:symbol val="none"/>
          </c:marker>
          <c:xVal>
            <c:numLit>
              <c:formatCode>General</c:formatCode>
              <c:ptCount val="2"/>
              <c:pt idx="0">
                <c:v>0</c:v>
              </c:pt>
              <c:pt idx="1">
                <c:v>0.28457283360939933</c:v>
              </c:pt>
            </c:numLit>
          </c:xVal>
          <c:yVal>
            <c:numLit>
              <c:formatCode>General</c:formatCode>
              <c:ptCount val="2"/>
              <c:pt idx="0">
                <c:v>0</c:v>
              </c:pt>
              <c:pt idx="1">
                <c:v>-0.33248083193982453</c:v>
              </c:pt>
            </c:numLit>
          </c:yVal>
          <c:smooth val="0"/>
          <c:extLst>
            <c:ext xmlns:c16="http://schemas.microsoft.com/office/drawing/2014/chart" uri="{C3380CC4-5D6E-409C-BE32-E72D297353CC}">
              <c16:uniqueId val="{0000002C-83CD-496D-92BC-332736CBE9F4}"/>
            </c:ext>
          </c:extLst>
        </c:ser>
        <c:ser>
          <c:idx val="22"/>
          <c:order val="22"/>
          <c:tx>
            <c:v/>
          </c:tx>
          <c:spPr>
            <a:ln w="6350">
              <a:solidFill>
                <a:srgbClr val="FF4A46"/>
              </a:solidFill>
              <a:prstDash val="solid"/>
            </a:ln>
            <a:effectLst/>
          </c:spPr>
          <c:marker>
            <c:symbol val="none"/>
          </c:marker>
          <c:xVal>
            <c:numLit>
              <c:formatCode>General</c:formatCode>
              <c:ptCount val="2"/>
              <c:pt idx="0">
                <c:v>0</c:v>
              </c:pt>
              <c:pt idx="1">
                <c:v>0.81151276262898531</c:v>
              </c:pt>
            </c:numLit>
          </c:xVal>
          <c:yVal>
            <c:numLit>
              <c:formatCode>General</c:formatCode>
              <c:ptCount val="2"/>
              <c:pt idx="0">
                <c:v>0</c:v>
              </c:pt>
              <c:pt idx="1">
                <c:v>0.30913723772801599</c:v>
              </c:pt>
            </c:numLit>
          </c:yVal>
          <c:smooth val="0"/>
          <c:extLst>
            <c:ext xmlns:c16="http://schemas.microsoft.com/office/drawing/2014/chart" uri="{C3380CC4-5D6E-409C-BE32-E72D297353CC}">
              <c16:uniqueId val="{0000002D-83CD-496D-92BC-332736CBE9F4}"/>
            </c:ext>
          </c:extLst>
        </c:ser>
        <c:ser>
          <c:idx val="23"/>
          <c:order val="23"/>
          <c:tx>
            <c:v/>
          </c:tx>
          <c:spPr>
            <a:ln w="6350">
              <a:solidFill>
                <a:srgbClr val="FF4A46"/>
              </a:solidFill>
              <a:prstDash val="solid"/>
            </a:ln>
            <a:effectLst/>
          </c:spPr>
          <c:marker>
            <c:symbol val="none"/>
          </c:marker>
          <c:xVal>
            <c:numLit>
              <c:formatCode>General</c:formatCode>
              <c:ptCount val="2"/>
              <c:pt idx="0">
                <c:v>0</c:v>
              </c:pt>
              <c:pt idx="1">
                <c:v>0.80253332003408739</c:v>
              </c:pt>
            </c:numLit>
          </c:xVal>
          <c:yVal>
            <c:numLit>
              <c:formatCode>General</c:formatCode>
              <c:ptCount val="2"/>
              <c:pt idx="0">
                <c:v>0</c:v>
              </c:pt>
              <c:pt idx="1">
                <c:v>0.2786683606723766</c:v>
              </c:pt>
            </c:numLit>
          </c:yVal>
          <c:smooth val="0"/>
          <c:extLst>
            <c:ext xmlns:c16="http://schemas.microsoft.com/office/drawing/2014/chart" uri="{C3380CC4-5D6E-409C-BE32-E72D297353CC}">
              <c16:uniqueId val="{0000002E-83CD-496D-92BC-332736CBE9F4}"/>
            </c:ext>
          </c:extLst>
        </c:ser>
        <c:ser>
          <c:idx val="24"/>
          <c:order val="24"/>
          <c:tx>
            <c:v/>
          </c:tx>
          <c:spPr>
            <a:ln w="6350">
              <a:solidFill>
                <a:srgbClr val="FF4A46"/>
              </a:solidFill>
              <a:prstDash val="solid"/>
            </a:ln>
            <a:effectLst/>
          </c:spPr>
          <c:marker>
            <c:symbol val="none"/>
          </c:marker>
          <c:xVal>
            <c:numLit>
              <c:formatCode>General</c:formatCode>
              <c:ptCount val="2"/>
              <c:pt idx="0">
                <c:v>0</c:v>
              </c:pt>
              <c:pt idx="1">
                <c:v>-0.22839532010818311</c:v>
              </c:pt>
            </c:numLit>
          </c:xVal>
          <c:yVal>
            <c:numLit>
              <c:formatCode>General</c:formatCode>
              <c:ptCount val="2"/>
              <c:pt idx="0">
                <c:v>0</c:v>
              </c:pt>
              <c:pt idx="1">
                <c:v>0.34964083447768357</c:v>
              </c:pt>
            </c:numLit>
          </c:yVal>
          <c:smooth val="0"/>
          <c:extLst>
            <c:ext xmlns:c16="http://schemas.microsoft.com/office/drawing/2014/chart" uri="{C3380CC4-5D6E-409C-BE32-E72D297353CC}">
              <c16:uniqueId val="{0000002F-83CD-496D-92BC-332736CBE9F4}"/>
            </c:ext>
          </c:extLst>
        </c:ser>
        <c:dLbls>
          <c:showLegendKey val="0"/>
          <c:showVal val="0"/>
          <c:showCatName val="0"/>
          <c:showSerName val="0"/>
          <c:showPercent val="0"/>
          <c:showBubbleSize val="0"/>
        </c:dLbls>
        <c:axId val="1125360280"/>
        <c:axId val="1125373728"/>
      </c:scatterChart>
      <c:valAx>
        <c:axId val="1125360280"/>
        <c:scaling>
          <c:orientation val="minMax"/>
          <c:max val="1"/>
          <c:min val="-1"/>
        </c:scaling>
        <c:delete val="0"/>
        <c:axPos val="b"/>
        <c:title>
          <c:tx>
            <c:rich>
              <a:bodyPr/>
              <a:lstStyle/>
              <a:p>
                <a:pPr>
                  <a:defRPr sz="800" b="0">
                    <a:latin typeface="Arial"/>
                    <a:ea typeface="Arial"/>
                    <a:cs typeface="Arial"/>
                  </a:defRPr>
                </a:pPr>
                <a:r>
                  <a:rPr lang="en-US"/>
                  <a:t>F1 (29.62 %)</a:t>
                </a:r>
              </a:p>
            </c:rich>
          </c:tx>
          <c:overlay val="0"/>
        </c:title>
        <c:numFmt formatCode="General" sourceLinked="0"/>
        <c:majorTickMark val="none"/>
        <c:minorTickMark val="none"/>
        <c:tickLblPos val="low"/>
        <c:txPr>
          <a:bodyPr rot="0" vert="horz"/>
          <a:lstStyle/>
          <a:p>
            <a:pPr>
              <a:defRPr sz="700"/>
            </a:pPr>
            <a:endParaRPr lang="en-US"/>
          </a:p>
        </c:txPr>
        <c:crossAx val="1125373728"/>
        <c:crosses val="autoZero"/>
        <c:crossBetween val="midCat"/>
        <c:majorUnit val="0.25"/>
      </c:valAx>
      <c:valAx>
        <c:axId val="1125373728"/>
        <c:scaling>
          <c:orientation val="minMax"/>
          <c:max val="1"/>
          <c:min val="-1"/>
        </c:scaling>
        <c:delete val="0"/>
        <c:axPos val="l"/>
        <c:title>
          <c:tx>
            <c:rich>
              <a:bodyPr/>
              <a:lstStyle/>
              <a:p>
                <a:pPr>
                  <a:defRPr sz="800" b="0">
                    <a:latin typeface="Arial"/>
                    <a:ea typeface="Arial"/>
                    <a:cs typeface="Arial"/>
                  </a:defRPr>
                </a:pPr>
                <a:r>
                  <a:rPr lang="en-US"/>
                  <a:t>F2 (13.14 %)</a:t>
                </a:r>
              </a:p>
            </c:rich>
          </c:tx>
          <c:overlay val="0"/>
        </c:title>
        <c:numFmt formatCode="General" sourceLinked="0"/>
        <c:majorTickMark val="cross"/>
        <c:minorTickMark val="none"/>
        <c:tickLblPos val="low"/>
        <c:txPr>
          <a:bodyPr/>
          <a:lstStyle/>
          <a:p>
            <a:pPr>
              <a:defRPr sz="700"/>
            </a:pPr>
            <a:endParaRPr lang="en-US"/>
          </a:p>
        </c:txPr>
        <c:crossAx val="1125360280"/>
        <c:crosses val="autoZero"/>
        <c:crossBetween val="midCat"/>
        <c:majorUnit val="0.25"/>
      </c:valAx>
      <c:spPr>
        <a:ln>
          <a:solidFill>
            <a:srgbClr val="C0C0C0"/>
          </a:solid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ayout>
        <c:manualLayout>
          <c:xMode val="edge"/>
          <c:yMode val="edge"/>
          <c:x val="0.33773165073115857"/>
          <c:y val="0.91029365446966193"/>
          <c:w val="0.36025098425196855"/>
          <c:h val="6.6176933765632245E-2"/>
        </c:manualLayout>
      </c:layout>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Observations (axes F1 and F2: 42.76 %)</a:t>
            </a:r>
          </a:p>
        </c:rich>
      </c:tx>
      <c:overlay val="0"/>
    </c:title>
    <c:autoTitleDeleted val="0"/>
    <c:plotArea>
      <c:layout/>
      <c:scatterChart>
        <c:scatterStyle val="lineMarker"/>
        <c:varyColors val="0"/>
        <c:ser>
          <c:idx val="0"/>
          <c:order val="0"/>
          <c:tx>
            <c:v>Active observations</c:v>
          </c:tx>
          <c:spPr>
            <a:ln w="19050">
              <a:noFill/>
            </a:ln>
            <a:effectLst/>
          </c:spPr>
          <c:marker>
            <c:symbol val="circle"/>
            <c:size val="3"/>
            <c:spPr>
              <a:solidFill>
                <a:srgbClr val="2A7498"/>
              </a:solidFill>
              <a:ln>
                <a:solidFill>
                  <a:srgbClr val="2A7498"/>
                </a:solidFill>
                <a:prstDash val="solid"/>
              </a:ln>
            </c:spPr>
          </c:marker>
          <c:dLbls>
            <c:dLbl>
              <c:idx val="0"/>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8-4762-A908-457E778C8D5B}"/>
                </c:ext>
              </c:extLst>
            </c:dLbl>
            <c:dLbl>
              <c:idx val="1"/>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78-4762-A908-457E778C8D5B}"/>
                </c:ext>
              </c:extLst>
            </c:dLbl>
            <c:dLbl>
              <c:idx val="2"/>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8-4762-A908-457E778C8D5B}"/>
                </c:ext>
              </c:extLst>
            </c:dLbl>
            <c:dLbl>
              <c:idx val="3"/>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78-4762-A908-457E778C8D5B}"/>
                </c:ext>
              </c:extLst>
            </c:dLbl>
            <c:dLbl>
              <c:idx val="4"/>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78-4762-A908-457E778C8D5B}"/>
                </c:ext>
              </c:extLst>
            </c:dLbl>
            <c:dLbl>
              <c:idx val="5"/>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578-4762-A908-457E778C8D5B}"/>
                </c:ext>
              </c:extLst>
            </c:dLbl>
            <c:dLbl>
              <c:idx val="6"/>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578-4762-A908-457E778C8D5B}"/>
                </c:ext>
              </c:extLst>
            </c:dLbl>
            <c:dLbl>
              <c:idx val="7"/>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578-4762-A908-457E778C8D5B}"/>
                </c:ext>
              </c:extLst>
            </c:dLbl>
            <c:dLbl>
              <c:idx val="8"/>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578-4762-A908-457E778C8D5B}"/>
                </c:ext>
              </c:extLst>
            </c:dLbl>
            <c:dLbl>
              <c:idx val="9"/>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578-4762-A908-457E778C8D5B}"/>
                </c:ext>
              </c:extLst>
            </c:dLbl>
            <c:dLbl>
              <c:idx val="10"/>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578-4762-A908-457E778C8D5B}"/>
                </c:ext>
              </c:extLst>
            </c:dLbl>
            <c:dLbl>
              <c:idx val="11"/>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578-4762-A908-457E778C8D5B}"/>
                </c:ext>
              </c:extLst>
            </c:dLbl>
            <c:dLbl>
              <c:idx val="12"/>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578-4762-A908-457E778C8D5B}"/>
                </c:ext>
              </c:extLst>
            </c:dLbl>
            <c:dLbl>
              <c:idx val="13"/>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578-4762-A908-457E778C8D5B}"/>
                </c:ext>
              </c:extLst>
            </c:dLbl>
            <c:dLbl>
              <c:idx val="14"/>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578-4762-A908-457E778C8D5B}"/>
                </c:ext>
              </c:extLst>
            </c:dLbl>
            <c:dLbl>
              <c:idx val="15"/>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578-4762-A908-457E778C8D5B}"/>
                </c:ext>
              </c:extLst>
            </c:dLbl>
            <c:dLbl>
              <c:idx val="16"/>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578-4762-A908-457E778C8D5B}"/>
                </c:ext>
              </c:extLst>
            </c:dLbl>
            <c:dLbl>
              <c:idx val="17"/>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578-4762-A908-457E778C8D5B}"/>
                </c:ext>
              </c:extLst>
            </c:dLbl>
            <c:dLbl>
              <c:idx val="18"/>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578-4762-A908-457E778C8D5B}"/>
                </c:ext>
              </c:extLst>
            </c:dLbl>
            <c:dLbl>
              <c:idx val="19"/>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578-4762-A908-457E778C8D5B}"/>
                </c:ext>
              </c:extLst>
            </c:dLbl>
            <c:dLbl>
              <c:idx val="20"/>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578-4762-A908-457E778C8D5B}"/>
                </c:ext>
              </c:extLst>
            </c:dLbl>
            <c:dLbl>
              <c:idx val="21"/>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578-4762-A908-457E778C8D5B}"/>
                </c:ext>
              </c:extLst>
            </c:dLbl>
            <c:dLbl>
              <c:idx val="22"/>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578-4762-A908-457E778C8D5B}"/>
                </c:ext>
              </c:extLst>
            </c:dLbl>
            <c:dLbl>
              <c:idx val="23"/>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578-4762-A908-457E778C8D5B}"/>
                </c:ext>
              </c:extLst>
            </c:dLbl>
            <c:dLbl>
              <c:idx val="24"/>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C578-4762-A908-457E778C8D5B}"/>
                </c:ext>
              </c:extLst>
            </c:dLbl>
            <c:dLbl>
              <c:idx val="25"/>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C578-4762-A908-457E778C8D5B}"/>
                </c:ext>
              </c:extLst>
            </c:dLbl>
            <c:dLbl>
              <c:idx val="26"/>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C578-4762-A908-457E778C8D5B}"/>
                </c:ext>
              </c:extLst>
            </c:dLbl>
            <c:dLbl>
              <c:idx val="27"/>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C578-4762-A908-457E778C8D5B}"/>
                </c:ext>
              </c:extLst>
            </c:dLbl>
            <c:dLbl>
              <c:idx val="28"/>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C578-4762-A908-457E778C8D5B}"/>
                </c:ext>
              </c:extLst>
            </c:dLbl>
            <c:dLbl>
              <c:idx val="29"/>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C578-4762-A908-457E778C8D5B}"/>
                </c:ext>
              </c:extLst>
            </c:dLbl>
            <c:dLbl>
              <c:idx val="30"/>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C578-4762-A908-457E778C8D5B}"/>
                </c:ext>
              </c:extLst>
            </c:dLbl>
            <c:dLbl>
              <c:idx val="31"/>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C578-4762-A908-457E778C8D5B}"/>
                </c:ext>
              </c:extLst>
            </c:dLbl>
            <c:dLbl>
              <c:idx val="32"/>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C578-4762-A908-457E778C8D5B}"/>
                </c:ext>
              </c:extLst>
            </c:dLbl>
            <c:dLbl>
              <c:idx val="33"/>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C578-4762-A908-457E778C8D5B}"/>
                </c:ext>
              </c:extLst>
            </c:dLbl>
            <c:dLbl>
              <c:idx val="34"/>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C578-4762-A908-457E778C8D5B}"/>
                </c:ext>
              </c:extLst>
            </c:dLbl>
            <c:dLbl>
              <c:idx val="35"/>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C578-4762-A908-457E778C8D5B}"/>
                </c:ext>
              </c:extLst>
            </c:dLbl>
            <c:dLbl>
              <c:idx val="36"/>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C578-4762-A908-457E778C8D5B}"/>
                </c:ext>
              </c:extLst>
            </c:dLbl>
            <c:dLbl>
              <c:idx val="37"/>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C578-4762-A908-457E778C8D5B}"/>
                </c:ext>
              </c:extLst>
            </c:dLbl>
            <c:dLbl>
              <c:idx val="38"/>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C578-4762-A908-457E778C8D5B}"/>
                </c:ext>
              </c:extLst>
            </c:dLbl>
            <c:dLbl>
              <c:idx val="39"/>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C578-4762-A908-457E778C8D5B}"/>
                </c:ext>
              </c:extLst>
            </c:dLbl>
            <c:dLbl>
              <c:idx val="40"/>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C578-4762-A908-457E778C8D5B}"/>
                </c:ext>
              </c:extLst>
            </c:dLbl>
            <c:dLbl>
              <c:idx val="41"/>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C578-4762-A908-457E778C8D5B}"/>
                </c:ext>
              </c:extLst>
            </c:dLbl>
            <c:dLbl>
              <c:idx val="42"/>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C578-4762-A908-457E778C8D5B}"/>
                </c:ext>
              </c:extLst>
            </c:dLbl>
            <c:dLbl>
              <c:idx val="43"/>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C578-4762-A908-457E778C8D5B}"/>
                </c:ext>
              </c:extLst>
            </c:dLbl>
            <c:dLbl>
              <c:idx val="44"/>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C578-4762-A908-457E778C8D5B}"/>
                </c:ext>
              </c:extLst>
            </c:dLbl>
            <c:dLbl>
              <c:idx val="45"/>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C578-4762-A908-457E778C8D5B}"/>
                </c:ext>
              </c:extLst>
            </c:dLbl>
            <c:dLbl>
              <c:idx val="46"/>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C578-4762-A908-457E778C8D5B}"/>
                </c:ext>
              </c:extLst>
            </c:dLbl>
            <c:dLbl>
              <c:idx val="47"/>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C578-4762-A908-457E778C8D5B}"/>
                </c:ext>
              </c:extLst>
            </c:dLbl>
            <c:dLbl>
              <c:idx val="48"/>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C578-4762-A908-457E778C8D5B}"/>
                </c:ext>
              </c:extLst>
            </c:dLbl>
            <c:dLbl>
              <c:idx val="49"/>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C578-4762-A908-457E778C8D5B}"/>
                </c:ext>
              </c:extLst>
            </c:dLbl>
            <c:dLbl>
              <c:idx val="50"/>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C578-4762-A908-457E778C8D5B}"/>
                </c:ext>
              </c:extLst>
            </c:dLbl>
            <c:dLbl>
              <c:idx val="51"/>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C578-4762-A908-457E778C8D5B}"/>
                </c:ext>
              </c:extLst>
            </c:dLbl>
            <c:dLbl>
              <c:idx val="52"/>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C578-4762-A908-457E778C8D5B}"/>
                </c:ext>
              </c:extLst>
            </c:dLbl>
            <c:dLbl>
              <c:idx val="53"/>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C578-4762-A908-457E778C8D5B}"/>
                </c:ext>
              </c:extLst>
            </c:dLbl>
            <c:dLbl>
              <c:idx val="54"/>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C578-4762-A908-457E778C8D5B}"/>
                </c:ext>
              </c:extLst>
            </c:dLbl>
            <c:dLbl>
              <c:idx val="55"/>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C578-4762-A908-457E778C8D5B}"/>
                </c:ext>
              </c:extLst>
            </c:dLbl>
            <c:dLbl>
              <c:idx val="56"/>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C578-4762-A908-457E778C8D5B}"/>
                </c:ext>
              </c:extLst>
            </c:dLbl>
            <c:dLbl>
              <c:idx val="57"/>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C578-4762-A908-457E778C8D5B}"/>
                </c:ext>
              </c:extLst>
            </c:dLbl>
            <c:dLbl>
              <c:idx val="58"/>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C578-4762-A908-457E778C8D5B}"/>
                </c:ext>
              </c:extLst>
            </c:dLbl>
            <c:dLbl>
              <c:idx val="59"/>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C578-4762-A908-457E778C8D5B}"/>
                </c:ext>
              </c:extLst>
            </c:dLbl>
            <c:dLbl>
              <c:idx val="60"/>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C578-4762-A908-457E778C8D5B}"/>
                </c:ext>
              </c:extLst>
            </c:dLbl>
            <c:dLbl>
              <c:idx val="61"/>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C578-4762-A908-457E778C8D5B}"/>
                </c:ext>
              </c:extLst>
            </c:dLbl>
            <c:dLbl>
              <c:idx val="62"/>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C578-4762-A908-457E778C8D5B}"/>
                </c:ext>
              </c:extLst>
            </c:dLbl>
            <c:dLbl>
              <c:idx val="63"/>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C578-4762-A908-457E778C8D5B}"/>
                </c:ext>
              </c:extLst>
            </c:dLbl>
            <c:dLbl>
              <c:idx val="64"/>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C578-4762-A908-457E778C8D5B}"/>
                </c:ext>
              </c:extLst>
            </c:dLbl>
            <c:dLbl>
              <c:idx val="65"/>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C578-4762-A908-457E778C8D5B}"/>
                </c:ext>
              </c:extLst>
            </c:dLbl>
            <c:dLbl>
              <c:idx val="66"/>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C578-4762-A908-457E778C8D5B}"/>
                </c:ext>
              </c:extLst>
            </c:dLbl>
            <c:dLbl>
              <c:idx val="67"/>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C578-4762-A908-457E778C8D5B}"/>
                </c:ext>
              </c:extLst>
            </c:dLbl>
            <c:dLbl>
              <c:idx val="68"/>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C578-4762-A908-457E778C8D5B}"/>
                </c:ext>
              </c:extLst>
            </c:dLbl>
            <c:dLbl>
              <c:idx val="69"/>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C578-4762-A908-457E778C8D5B}"/>
                </c:ext>
              </c:extLst>
            </c:dLbl>
            <c:dLbl>
              <c:idx val="70"/>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C578-4762-A908-457E778C8D5B}"/>
                </c:ext>
              </c:extLst>
            </c:dLbl>
            <c:dLbl>
              <c:idx val="71"/>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C578-4762-A908-457E778C8D5B}"/>
                </c:ext>
              </c:extLst>
            </c:dLbl>
            <c:dLbl>
              <c:idx val="72"/>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C578-4762-A908-457E778C8D5B}"/>
                </c:ext>
              </c:extLst>
            </c:dLbl>
            <c:dLbl>
              <c:idx val="73"/>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C578-4762-A908-457E778C8D5B}"/>
                </c:ext>
              </c:extLst>
            </c:dLbl>
            <c:dLbl>
              <c:idx val="74"/>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C578-4762-A908-457E778C8D5B}"/>
                </c:ext>
              </c:extLst>
            </c:dLbl>
            <c:dLbl>
              <c:idx val="75"/>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C578-4762-A908-457E778C8D5B}"/>
                </c:ext>
              </c:extLst>
            </c:dLbl>
            <c:dLbl>
              <c:idx val="76"/>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C578-4762-A908-457E778C8D5B}"/>
                </c:ext>
              </c:extLst>
            </c:dLbl>
            <c:dLbl>
              <c:idx val="77"/>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C578-4762-A908-457E778C8D5B}"/>
                </c:ext>
              </c:extLst>
            </c:dLbl>
            <c:dLbl>
              <c:idx val="78"/>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C578-4762-A908-457E778C8D5B}"/>
                </c:ext>
              </c:extLst>
            </c:dLbl>
            <c:dLbl>
              <c:idx val="79"/>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C578-4762-A908-457E778C8D5B}"/>
                </c:ext>
              </c:extLst>
            </c:dLbl>
            <c:dLbl>
              <c:idx val="80"/>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C578-4762-A908-457E778C8D5B}"/>
                </c:ext>
              </c:extLst>
            </c:dLbl>
            <c:dLbl>
              <c:idx val="81"/>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C578-4762-A908-457E778C8D5B}"/>
                </c:ext>
              </c:extLst>
            </c:dLbl>
            <c:dLbl>
              <c:idx val="82"/>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C578-4762-A908-457E778C8D5B}"/>
                </c:ext>
              </c:extLst>
            </c:dLbl>
            <c:dLbl>
              <c:idx val="83"/>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C578-4762-A908-457E778C8D5B}"/>
                </c:ext>
              </c:extLst>
            </c:dLbl>
            <c:dLbl>
              <c:idx val="84"/>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C578-4762-A908-457E778C8D5B}"/>
                </c:ext>
              </c:extLst>
            </c:dLbl>
            <c:dLbl>
              <c:idx val="85"/>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C578-4762-A908-457E778C8D5B}"/>
                </c:ext>
              </c:extLst>
            </c:dLbl>
            <c:dLbl>
              <c:idx val="86"/>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C578-4762-A908-457E778C8D5B}"/>
                </c:ext>
              </c:extLst>
            </c:dLbl>
            <c:dLbl>
              <c:idx val="87"/>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C578-4762-A908-457E778C8D5B}"/>
                </c:ext>
              </c:extLst>
            </c:dLbl>
            <c:dLbl>
              <c:idx val="88"/>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C578-4762-A908-457E778C8D5B}"/>
                </c:ext>
              </c:extLst>
            </c:dLbl>
            <c:dLbl>
              <c:idx val="89"/>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C578-4762-A908-457E778C8D5B}"/>
                </c:ext>
              </c:extLst>
            </c:dLbl>
            <c:dLbl>
              <c:idx val="90"/>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C578-4762-A908-457E778C8D5B}"/>
                </c:ext>
              </c:extLst>
            </c:dLbl>
            <c:dLbl>
              <c:idx val="91"/>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C578-4762-A908-457E778C8D5B}"/>
                </c:ext>
              </c:extLst>
            </c:dLbl>
            <c:dLbl>
              <c:idx val="92"/>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C578-4762-A908-457E778C8D5B}"/>
                </c:ext>
              </c:extLst>
            </c:dLbl>
            <c:dLbl>
              <c:idx val="93"/>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C578-4762-A908-457E778C8D5B}"/>
                </c:ext>
              </c:extLst>
            </c:dLbl>
            <c:dLbl>
              <c:idx val="94"/>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C578-4762-A908-457E778C8D5B}"/>
                </c:ext>
              </c:extLst>
            </c:dLbl>
            <c:dLbl>
              <c:idx val="95"/>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C578-4762-A908-457E778C8D5B}"/>
                </c:ext>
              </c:extLst>
            </c:dLbl>
            <c:dLbl>
              <c:idx val="96"/>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C578-4762-A908-457E778C8D5B}"/>
                </c:ext>
              </c:extLst>
            </c:dLbl>
            <c:dLbl>
              <c:idx val="97"/>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C578-4762-A908-457E778C8D5B}"/>
                </c:ext>
              </c:extLst>
            </c:dLbl>
            <c:dLbl>
              <c:idx val="98"/>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C578-4762-A908-457E778C8D5B}"/>
                </c:ext>
              </c:extLst>
            </c:dLbl>
            <c:dLbl>
              <c:idx val="99"/>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C578-4762-A908-457E778C8D5B}"/>
                </c:ext>
              </c:extLst>
            </c:dLbl>
            <c:dLbl>
              <c:idx val="100"/>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C578-4762-A908-457E778C8D5B}"/>
                </c:ext>
              </c:extLst>
            </c:dLbl>
            <c:dLbl>
              <c:idx val="101"/>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C578-4762-A908-457E778C8D5B}"/>
                </c:ext>
              </c:extLst>
            </c:dLbl>
            <c:dLbl>
              <c:idx val="102"/>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C578-4762-A908-457E778C8D5B}"/>
                </c:ext>
              </c:extLst>
            </c:dLbl>
            <c:dLbl>
              <c:idx val="103"/>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C578-4762-A908-457E778C8D5B}"/>
                </c:ext>
              </c:extLst>
            </c:dLbl>
            <c:dLbl>
              <c:idx val="104"/>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C578-4762-A908-457E778C8D5B}"/>
                </c:ext>
              </c:extLst>
            </c:dLbl>
            <c:dLbl>
              <c:idx val="105"/>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C578-4762-A908-457E778C8D5B}"/>
                </c:ext>
              </c:extLst>
            </c:dLbl>
            <c:dLbl>
              <c:idx val="106"/>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C578-4762-A908-457E778C8D5B}"/>
                </c:ext>
              </c:extLst>
            </c:dLbl>
            <c:dLbl>
              <c:idx val="107"/>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C578-4762-A908-457E778C8D5B}"/>
                </c:ext>
              </c:extLst>
            </c:dLbl>
            <c:dLbl>
              <c:idx val="108"/>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C578-4762-A908-457E778C8D5B}"/>
                </c:ext>
              </c:extLst>
            </c:dLbl>
            <c:dLbl>
              <c:idx val="109"/>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C578-4762-A908-457E778C8D5B}"/>
                </c:ext>
              </c:extLst>
            </c:dLbl>
            <c:dLbl>
              <c:idx val="110"/>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C578-4762-A908-457E778C8D5B}"/>
                </c:ext>
              </c:extLst>
            </c:dLbl>
            <c:dLbl>
              <c:idx val="111"/>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C578-4762-A908-457E778C8D5B}"/>
                </c:ext>
              </c:extLst>
            </c:dLbl>
            <c:dLbl>
              <c:idx val="112"/>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C578-4762-A908-457E778C8D5B}"/>
                </c:ext>
              </c:extLst>
            </c:dLbl>
            <c:dLbl>
              <c:idx val="113"/>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C578-4762-A908-457E778C8D5B}"/>
                </c:ext>
              </c:extLst>
            </c:dLbl>
            <c:dLbl>
              <c:idx val="114"/>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C578-4762-A908-457E778C8D5B}"/>
                </c:ext>
              </c:extLst>
            </c:dLbl>
            <c:dLbl>
              <c:idx val="115"/>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C578-4762-A908-457E778C8D5B}"/>
                </c:ext>
              </c:extLst>
            </c:dLbl>
            <c:dLbl>
              <c:idx val="116"/>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C578-4762-A908-457E778C8D5B}"/>
                </c:ext>
              </c:extLst>
            </c:dLbl>
            <c:dLbl>
              <c:idx val="117"/>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C578-4762-A908-457E778C8D5B}"/>
                </c:ext>
              </c:extLst>
            </c:dLbl>
            <c:dLbl>
              <c:idx val="118"/>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C578-4762-A908-457E778C8D5B}"/>
                </c:ext>
              </c:extLst>
            </c:dLbl>
            <c:dLbl>
              <c:idx val="119"/>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C578-4762-A908-457E778C8D5B}"/>
                </c:ext>
              </c:extLst>
            </c:dLbl>
            <c:dLbl>
              <c:idx val="120"/>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C578-4762-A908-457E778C8D5B}"/>
                </c:ext>
              </c:extLst>
            </c:dLbl>
            <c:dLbl>
              <c:idx val="121"/>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C578-4762-A908-457E778C8D5B}"/>
                </c:ext>
              </c:extLst>
            </c:dLbl>
            <c:dLbl>
              <c:idx val="122"/>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C578-4762-A908-457E778C8D5B}"/>
                </c:ext>
              </c:extLst>
            </c:dLbl>
            <c:dLbl>
              <c:idx val="123"/>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C578-4762-A908-457E778C8D5B}"/>
                </c:ext>
              </c:extLst>
            </c:dLbl>
            <c:dLbl>
              <c:idx val="124"/>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C578-4762-A908-457E778C8D5B}"/>
                </c:ext>
              </c:extLst>
            </c:dLbl>
            <c:dLbl>
              <c:idx val="125"/>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C578-4762-A908-457E778C8D5B}"/>
                </c:ext>
              </c:extLst>
            </c:dLbl>
            <c:dLbl>
              <c:idx val="126"/>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C578-4762-A908-457E778C8D5B}"/>
                </c:ext>
              </c:extLst>
            </c:dLbl>
            <c:dLbl>
              <c:idx val="127"/>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C578-4762-A908-457E778C8D5B}"/>
                </c:ext>
              </c:extLst>
            </c:dLbl>
            <c:dLbl>
              <c:idx val="128"/>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C578-4762-A908-457E778C8D5B}"/>
                </c:ext>
              </c:extLst>
            </c:dLbl>
            <c:dLbl>
              <c:idx val="129"/>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C578-4762-A908-457E778C8D5B}"/>
                </c:ext>
              </c:extLst>
            </c:dLbl>
            <c:dLbl>
              <c:idx val="130"/>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C578-4762-A908-457E778C8D5B}"/>
                </c:ext>
              </c:extLst>
            </c:dLbl>
            <c:dLbl>
              <c:idx val="131"/>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C578-4762-A908-457E778C8D5B}"/>
                </c:ext>
              </c:extLst>
            </c:dLbl>
            <c:dLbl>
              <c:idx val="132"/>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C578-4762-A908-457E778C8D5B}"/>
                </c:ext>
              </c:extLst>
            </c:dLbl>
            <c:dLbl>
              <c:idx val="133"/>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C578-4762-A908-457E778C8D5B}"/>
                </c:ext>
              </c:extLst>
            </c:dLbl>
            <c:dLbl>
              <c:idx val="134"/>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C578-4762-A908-457E778C8D5B}"/>
                </c:ext>
              </c:extLst>
            </c:dLbl>
            <c:dLbl>
              <c:idx val="135"/>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C578-4762-A908-457E778C8D5B}"/>
                </c:ext>
              </c:extLst>
            </c:dLbl>
            <c:dLbl>
              <c:idx val="136"/>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C578-4762-A908-457E778C8D5B}"/>
                </c:ext>
              </c:extLst>
            </c:dLbl>
            <c:dLbl>
              <c:idx val="137"/>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C578-4762-A908-457E778C8D5B}"/>
                </c:ext>
              </c:extLst>
            </c:dLbl>
            <c:dLbl>
              <c:idx val="138"/>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C578-4762-A908-457E778C8D5B}"/>
                </c:ext>
              </c:extLst>
            </c:dLbl>
            <c:dLbl>
              <c:idx val="139"/>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C578-4762-A908-457E778C8D5B}"/>
                </c:ext>
              </c:extLst>
            </c:dLbl>
            <c:dLbl>
              <c:idx val="140"/>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C578-4762-A908-457E778C8D5B}"/>
                </c:ext>
              </c:extLst>
            </c:dLbl>
            <c:dLbl>
              <c:idx val="141"/>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C578-4762-A908-457E778C8D5B}"/>
                </c:ext>
              </c:extLst>
            </c:dLbl>
            <c:dLbl>
              <c:idx val="142"/>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C578-4762-A908-457E778C8D5B}"/>
                </c:ext>
              </c:extLst>
            </c:dLbl>
            <c:dLbl>
              <c:idx val="143"/>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C578-4762-A908-457E778C8D5B}"/>
                </c:ext>
              </c:extLst>
            </c:dLbl>
            <c:dLbl>
              <c:idx val="144"/>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C578-4762-A908-457E778C8D5B}"/>
                </c:ext>
              </c:extLst>
            </c:dLbl>
            <c:dLbl>
              <c:idx val="145"/>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C578-4762-A908-457E778C8D5B}"/>
                </c:ext>
              </c:extLst>
            </c:dLbl>
            <c:dLbl>
              <c:idx val="146"/>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C578-4762-A908-457E778C8D5B}"/>
                </c:ext>
              </c:extLst>
            </c:dLbl>
            <c:dLbl>
              <c:idx val="147"/>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C578-4762-A908-457E778C8D5B}"/>
                </c:ext>
              </c:extLst>
            </c:dLbl>
            <c:dLbl>
              <c:idx val="148"/>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C578-4762-A908-457E778C8D5B}"/>
                </c:ext>
              </c:extLst>
            </c:dLbl>
            <c:dLbl>
              <c:idx val="149"/>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C578-4762-A908-457E778C8D5B}"/>
                </c:ext>
              </c:extLst>
            </c:dLbl>
            <c:dLbl>
              <c:idx val="150"/>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C578-4762-A908-457E778C8D5B}"/>
                </c:ext>
              </c:extLst>
            </c:dLbl>
            <c:dLbl>
              <c:idx val="151"/>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C578-4762-A908-457E778C8D5B}"/>
                </c:ext>
              </c:extLst>
            </c:dLbl>
            <c:dLbl>
              <c:idx val="152"/>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C578-4762-A908-457E778C8D5B}"/>
                </c:ext>
              </c:extLst>
            </c:dLbl>
            <c:dLbl>
              <c:idx val="153"/>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C578-4762-A908-457E778C8D5B}"/>
                </c:ext>
              </c:extLst>
            </c:dLbl>
            <c:dLbl>
              <c:idx val="154"/>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C578-4762-A908-457E778C8D5B}"/>
                </c:ext>
              </c:extLst>
            </c:dLbl>
            <c:dLbl>
              <c:idx val="155"/>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C578-4762-A908-457E778C8D5B}"/>
                </c:ext>
              </c:extLst>
            </c:dLbl>
            <c:dLbl>
              <c:idx val="156"/>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C578-4762-A908-457E778C8D5B}"/>
                </c:ext>
              </c:extLst>
            </c:dLbl>
            <c:dLbl>
              <c:idx val="157"/>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C578-4762-A908-457E778C8D5B}"/>
                </c:ext>
              </c:extLst>
            </c:dLbl>
            <c:dLbl>
              <c:idx val="158"/>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C578-4762-A908-457E778C8D5B}"/>
                </c:ext>
              </c:extLst>
            </c:dLbl>
            <c:dLbl>
              <c:idx val="159"/>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C578-4762-A908-457E778C8D5B}"/>
                </c:ext>
              </c:extLst>
            </c:dLbl>
            <c:dLbl>
              <c:idx val="160"/>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C578-4762-A908-457E778C8D5B}"/>
                </c:ext>
              </c:extLst>
            </c:dLbl>
            <c:dLbl>
              <c:idx val="161"/>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C578-4762-A908-457E778C8D5B}"/>
                </c:ext>
              </c:extLst>
            </c:dLbl>
            <c:dLbl>
              <c:idx val="162"/>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C578-4762-A908-457E778C8D5B}"/>
                </c:ext>
              </c:extLst>
            </c:dLbl>
            <c:dLbl>
              <c:idx val="163"/>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C578-4762-A908-457E778C8D5B}"/>
                </c:ext>
              </c:extLst>
            </c:dLbl>
            <c:dLbl>
              <c:idx val="164"/>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C578-4762-A908-457E778C8D5B}"/>
                </c:ext>
              </c:extLst>
            </c:dLbl>
            <c:dLbl>
              <c:idx val="165"/>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C578-4762-A908-457E778C8D5B}"/>
                </c:ext>
              </c:extLst>
            </c:dLbl>
            <c:dLbl>
              <c:idx val="166"/>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C578-4762-A908-457E778C8D5B}"/>
                </c:ext>
              </c:extLst>
            </c:dLbl>
            <c:dLbl>
              <c:idx val="167"/>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C578-4762-A908-457E778C8D5B}"/>
                </c:ext>
              </c:extLst>
            </c:dLbl>
            <c:dLbl>
              <c:idx val="168"/>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C578-4762-A908-457E778C8D5B}"/>
                </c:ext>
              </c:extLst>
            </c:dLbl>
            <c:dLbl>
              <c:idx val="169"/>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C578-4762-A908-457E778C8D5B}"/>
                </c:ext>
              </c:extLst>
            </c:dLbl>
            <c:dLbl>
              <c:idx val="170"/>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C578-4762-A908-457E778C8D5B}"/>
                </c:ext>
              </c:extLst>
            </c:dLbl>
            <c:dLbl>
              <c:idx val="171"/>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C578-4762-A908-457E778C8D5B}"/>
                </c:ext>
              </c:extLst>
            </c:dLbl>
            <c:dLbl>
              <c:idx val="172"/>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C578-4762-A908-457E778C8D5B}"/>
                </c:ext>
              </c:extLst>
            </c:dLbl>
            <c:dLbl>
              <c:idx val="173"/>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C578-4762-A908-457E778C8D5B}"/>
                </c:ext>
              </c:extLst>
            </c:dLbl>
            <c:dLbl>
              <c:idx val="174"/>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C578-4762-A908-457E778C8D5B}"/>
                </c:ext>
              </c:extLst>
            </c:dLbl>
            <c:dLbl>
              <c:idx val="175"/>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C578-4762-A908-457E778C8D5B}"/>
                </c:ext>
              </c:extLst>
            </c:dLbl>
            <c:dLbl>
              <c:idx val="176"/>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C578-4762-A908-457E778C8D5B}"/>
                </c:ext>
              </c:extLst>
            </c:dLbl>
            <c:dLbl>
              <c:idx val="177"/>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C578-4762-A908-457E778C8D5B}"/>
                </c:ext>
              </c:extLst>
            </c:dLbl>
            <c:dLbl>
              <c:idx val="178"/>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C578-4762-A908-457E778C8D5B}"/>
                </c:ext>
              </c:extLst>
            </c:dLbl>
            <c:dLbl>
              <c:idx val="179"/>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C578-4762-A908-457E778C8D5B}"/>
                </c:ext>
              </c:extLst>
            </c:dLbl>
            <c:dLbl>
              <c:idx val="180"/>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C578-4762-A908-457E778C8D5B}"/>
                </c:ext>
              </c:extLst>
            </c:dLbl>
            <c:dLbl>
              <c:idx val="181"/>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C578-4762-A908-457E778C8D5B}"/>
                </c:ext>
              </c:extLst>
            </c:dLbl>
            <c:dLbl>
              <c:idx val="182"/>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C578-4762-A908-457E778C8D5B}"/>
                </c:ext>
              </c:extLst>
            </c:dLbl>
            <c:dLbl>
              <c:idx val="183"/>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C578-4762-A908-457E778C8D5B}"/>
                </c:ext>
              </c:extLst>
            </c:dLbl>
            <c:dLbl>
              <c:idx val="184"/>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C578-4762-A908-457E778C8D5B}"/>
                </c:ext>
              </c:extLst>
            </c:dLbl>
            <c:dLbl>
              <c:idx val="185"/>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C578-4762-A908-457E778C8D5B}"/>
                </c:ext>
              </c:extLst>
            </c:dLbl>
            <c:dLbl>
              <c:idx val="186"/>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C578-4762-A908-457E778C8D5B}"/>
                </c:ext>
              </c:extLst>
            </c:dLbl>
            <c:dLbl>
              <c:idx val="187"/>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C578-4762-A908-457E778C8D5B}"/>
                </c:ext>
              </c:extLst>
            </c:dLbl>
            <c:dLbl>
              <c:idx val="188"/>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C578-4762-A908-457E778C8D5B}"/>
                </c:ext>
              </c:extLst>
            </c:dLbl>
            <c:dLbl>
              <c:idx val="189"/>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C578-4762-A908-457E778C8D5B}"/>
                </c:ext>
              </c:extLst>
            </c:dLbl>
            <c:dLbl>
              <c:idx val="190"/>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C578-4762-A908-457E778C8D5B}"/>
                </c:ext>
              </c:extLst>
            </c:dLbl>
            <c:dLbl>
              <c:idx val="191"/>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C578-4762-A908-457E778C8D5B}"/>
                </c:ext>
              </c:extLst>
            </c:dLbl>
            <c:dLbl>
              <c:idx val="192"/>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C578-4762-A908-457E778C8D5B}"/>
                </c:ext>
              </c:extLst>
            </c:dLbl>
            <c:dLbl>
              <c:idx val="193"/>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C578-4762-A908-457E778C8D5B}"/>
                </c:ext>
              </c:extLst>
            </c:dLbl>
            <c:dLbl>
              <c:idx val="194"/>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C578-4762-A908-457E778C8D5B}"/>
                </c:ext>
              </c:extLst>
            </c:dLbl>
            <c:dLbl>
              <c:idx val="195"/>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C578-4762-A908-457E778C8D5B}"/>
                </c:ext>
              </c:extLst>
            </c:dLbl>
            <c:dLbl>
              <c:idx val="196"/>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C578-4762-A908-457E778C8D5B}"/>
                </c:ext>
              </c:extLst>
            </c:dLbl>
            <c:dLbl>
              <c:idx val="197"/>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C578-4762-A908-457E778C8D5B}"/>
                </c:ext>
              </c:extLst>
            </c:dLbl>
            <c:dLbl>
              <c:idx val="198"/>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C578-4762-A908-457E778C8D5B}"/>
                </c:ext>
              </c:extLst>
            </c:dLbl>
            <c:dLbl>
              <c:idx val="199"/>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C578-4762-A908-457E778C8D5B}"/>
                </c:ext>
              </c:extLst>
            </c:dLbl>
            <c:dLbl>
              <c:idx val="200"/>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C578-4762-A908-457E778C8D5B}"/>
                </c:ext>
              </c:extLst>
            </c:dLbl>
            <c:dLbl>
              <c:idx val="201"/>
              <c:tx>
                <c:rich>
                  <a:bodyPr/>
                  <a:lstStyle/>
                  <a:p>
                    <a:r>
                      <a:rPr lang="en-US"/>
                      <a:t>Obs202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C578-4762-A908-457E778C8D5B}"/>
                </c:ext>
              </c:extLst>
            </c:dLbl>
            <c:dLbl>
              <c:idx val="202"/>
              <c:tx>
                <c:rich>
                  <a:bodyPr/>
                  <a:lstStyle/>
                  <a:p>
                    <a:r>
                      <a:rPr lang="en-US"/>
                      <a:t>Obs203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C578-4762-A908-457E778C8D5B}"/>
                </c:ext>
              </c:extLst>
            </c:dLbl>
            <c:dLbl>
              <c:idx val="203"/>
              <c:tx>
                <c:rich>
                  <a:bodyPr/>
                  <a:lstStyle/>
                  <a:p>
                    <a:r>
                      <a:rPr lang="en-US"/>
                      <a:t>Obs204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C578-4762-A908-457E778C8D5B}"/>
                </c:ext>
              </c:extLst>
            </c:dLbl>
            <c:dLbl>
              <c:idx val="204"/>
              <c:tx>
                <c:rich>
                  <a:bodyPr/>
                  <a:lstStyle/>
                  <a:p>
                    <a:r>
                      <a:rPr lang="en-US"/>
                      <a:t>Obs205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C578-4762-A908-457E778C8D5B}"/>
                </c:ext>
              </c:extLst>
            </c:dLbl>
            <c:dLbl>
              <c:idx val="205"/>
              <c:tx>
                <c:rich>
                  <a:bodyPr/>
                  <a:lstStyle/>
                  <a:p>
                    <a:r>
                      <a:rPr lang="en-US"/>
                      <a:t>Obs206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C578-4762-A908-457E778C8D5B}"/>
                </c:ext>
              </c:extLst>
            </c:dLbl>
            <c:dLbl>
              <c:idx val="206"/>
              <c:tx>
                <c:rich>
                  <a:bodyPr/>
                  <a:lstStyle/>
                  <a:p>
                    <a:r>
                      <a:rPr lang="en-US"/>
                      <a:t>Obs207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C578-4762-A908-457E778C8D5B}"/>
                </c:ext>
              </c:extLst>
            </c:dLbl>
            <c:dLbl>
              <c:idx val="207"/>
              <c:tx>
                <c:rich>
                  <a:bodyPr/>
                  <a:lstStyle/>
                  <a:p>
                    <a:r>
                      <a:rPr lang="en-US"/>
                      <a:t>Obs208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C578-4762-A908-457E778C8D5B}"/>
                </c:ext>
              </c:extLst>
            </c:dLbl>
            <c:dLbl>
              <c:idx val="208"/>
              <c:tx>
                <c:rich>
                  <a:bodyPr/>
                  <a:lstStyle/>
                  <a:p>
                    <a:r>
                      <a:rPr lang="en-US"/>
                      <a:t>Obs209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C578-4762-A908-457E778C8D5B}"/>
                </c:ext>
              </c:extLst>
            </c:dLbl>
            <c:dLbl>
              <c:idx val="209"/>
              <c:tx>
                <c:rich>
                  <a:bodyPr/>
                  <a:lstStyle/>
                  <a:p>
                    <a:r>
                      <a:rPr lang="en-US"/>
                      <a:t>Obs210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C578-4762-A908-457E778C8D5B}"/>
                </c:ext>
              </c:extLst>
            </c:dLbl>
            <c:dLbl>
              <c:idx val="210"/>
              <c:tx>
                <c:rich>
                  <a:bodyPr/>
                  <a:lstStyle/>
                  <a:p>
                    <a:r>
                      <a:rPr lang="en-US"/>
                      <a:t>Obs211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C578-4762-A908-457E778C8D5B}"/>
                </c:ext>
              </c:extLst>
            </c:dLbl>
            <c:dLbl>
              <c:idx val="211"/>
              <c:tx>
                <c:rich>
                  <a:bodyPr/>
                  <a:lstStyle/>
                  <a:p>
                    <a:r>
                      <a:rPr lang="en-US"/>
                      <a:t>Obs212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C578-4762-A908-457E778C8D5B}"/>
                </c:ext>
              </c:extLst>
            </c:dLbl>
            <c:dLbl>
              <c:idx val="212"/>
              <c:tx>
                <c:rich>
                  <a:bodyPr/>
                  <a:lstStyle/>
                  <a:p>
                    <a:r>
                      <a:rPr lang="en-US"/>
                      <a:t>Obs213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C578-4762-A908-457E778C8D5B}"/>
                </c:ext>
              </c:extLst>
            </c:dLbl>
            <c:dLbl>
              <c:idx val="213"/>
              <c:tx>
                <c:rich>
                  <a:bodyPr/>
                  <a:lstStyle/>
                  <a:p>
                    <a:r>
                      <a:rPr lang="en-US"/>
                      <a:t>Obs214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C578-4762-A908-457E778C8D5B}"/>
                </c:ext>
              </c:extLst>
            </c:dLbl>
            <c:dLbl>
              <c:idx val="214"/>
              <c:tx>
                <c:rich>
                  <a:bodyPr/>
                  <a:lstStyle/>
                  <a:p>
                    <a:r>
                      <a:rPr lang="en-US"/>
                      <a:t>Obs215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C578-4762-A908-457E778C8D5B}"/>
                </c:ext>
              </c:extLst>
            </c:dLbl>
            <c:dLbl>
              <c:idx val="215"/>
              <c:tx>
                <c:rich>
                  <a:bodyPr/>
                  <a:lstStyle/>
                  <a:p>
                    <a:r>
                      <a:rPr lang="en-US"/>
                      <a:t>Obs216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C578-4762-A908-457E778C8D5B}"/>
                </c:ext>
              </c:extLst>
            </c:dLbl>
            <c:dLbl>
              <c:idx val="216"/>
              <c:tx>
                <c:rich>
                  <a:bodyPr/>
                  <a:lstStyle/>
                  <a:p>
                    <a:r>
                      <a:rPr lang="en-US"/>
                      <a:t>Obs217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C578-4762-A908-457E778C8D5B}"/>
                </c:ext>
              </c:extLst>
            </c:dLbl>
            <c:dLbl>
              <c:idx val="217"/>
              <c:tx>
                <c:rich>
                  <a:bodyPr/>
                  <a:lstStyle/>
                  <a:p>
                    <a:r>
                      <a:rPr lang="en-US"/>
                      <a:t>Obs218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C578-4762-A908-457E778C8D5B}"/>
                </c:ext>
              </c:extLst>
            </c:dLbl>
            <c:dLbl>
              <c:idx val="218"/>
              <c:tx>
                <c:rich>
                  <a:bodyPr/>
                  <a:lstStyle/>
                  <a:p>
                    <a:r>
                      <a:rPr lang="en-US"/>
                      <a:t>Obs219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C578-4762-A908-457E778C8D5B}"/>
                </c:ext>
              </c:extLst>
            </c:dLbl>
            <c:dLbl>
              <c:idx val="219"/>
              <c:tx>
                <c:rich>
                  <a:bodyPr/>
                  <a:lstStyle/>
                  <a:p>
                    <a:r>
                      <a:rPr lang="en-US"/>
                      <a:t>Obs220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C578-4762-A908-457E778C8D5B}"/>
                </c:ext>
              </c:extLst>
            </c:dLbl>
            <c:dLbl>
              <c:idx val="220"/>
              <c:tx>
                <c:rich>
                  <a:bodyPr/>
                  <a:lstStyle/>
                  <a:p>
                    <a:r>
                      <a:rPr lang="en-US"/>
                      <a:t>Obs221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C578-4762-A908-457E778C8D5B}"/>
                </c:ext>
              </c:extLst>
            </c:dLbl>
            <c:dLbl>
              <c:idx val="221"/>
              <c:tx>
                <c:rich>
                  <a:bodyPr/>
                  <a:lstStyle/>
                  <a:p>
                    <a:r>
                      <a:rPr lang="en-US"/>
                      <a:t>Obs222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C578-4762-A908-457E778C8D5B}"/>
                </c:ext>
              </c:extLst>
            </c:dLbl>
            <c:dLbl>
              <c:idx val="222"/>
              <c:tx>
                <c:rich>
                  <a:bodyPr/>
                  <a:lstStyle/>
                  <a:p>
                    <a:r>
                      <a:rPr lang="en-US"/>
                      <a:t>Obs223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C578-4762-A908-457E778C8D5B}"/>
                </c:ext>
              </c:extLst>
            </c:dLbl>
            <c:dLbl>
              <c:idx val="223"/>
              <c:tx>
                <c:rich>
                  <a:bodyPr/>
                  <a:lstStyle/>
                  <a:p>
                    <a:r>
                      <a:rPr lang="en-US"/>
                      <a:t>Obs224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C578-4762-A908-457E778C8D5B}"/>
                </c:ext>
              </c:extLst>
            </c:dLbl>
            <c:dLbl>
              <c:idx val="224"/>
              <c:tx>
                <c:rich>
                  <a:bodyPr/>
                  <a:lstStyle/>
                  <a:p>
                    <a:r>
                      <a:rPr lang="en-US"/>
                      <a:t>Obs225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C578-4762-A908-457E778C8D5B}"/>
                </c:ext>
              </c:extLst>
            </c:dLbl>
            <c:dLbl>
              <c:idx val="225"/>
              <c:tx>
                <c:rich>
                  <a:bodyPr/>
                  <a:lstStyle/>
                  <a:p>
                    <a:r>
                      <a:rPr lang="en-US"/>
                      <a:t>Obs226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C578-4762-A908-457E778C8D5B}"/>
                </c:ext>
              </c:extLst>
            </c:dLbl>
            <c:dLbl>
              <c:idx val="226"/>
              <c:tx>
                <c:rich>
                  <a:bodyPr/>
                  <a:lstStyle/>
                  <a:p>
                    <a:r>
                      <a:rPr lang="en-US"/>
                      <a:t>Obs227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C578-4762-A908-457E778C8D5B}"/>
                </c:ext>
              </c:extLst>
            </c:dLbl>
            <c:dLbl>
              <c:idx val="227"/>
              <c:tx>
                <c:rich>
                  <a:bodyPr/>
                  <a:lstStyle/>
                  <a:p>
                    <a:r>
                      <a:rPr lang="en-US"/>
                      <a:t>Obs228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C578-4762-A908-457E778C8D5B}"/>
                </c:ext>
              </c:extLst>
            </c:dLbl>
            <c:dLbl>
              <c:idx val="228"/>
              <c:tx>
                <c:rich>
                  <a:bodyPr/>
                  <a:lstStyle/>
                  <a:p>
                    <a:r>
                      <a:rPr lang="en-US"/>
                      <a:t>Obs229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C578-4762-A908-457E778C8D5B}"/>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XLSTAT_20220714_134407_1_HID2!$A$1:$A$229</c:f>
              <c:numCache>
                <c:formatCode>General</c:formatCode>
                <c:ptCount val="229"/>
                <c:pt idx="0">
                  <c:v>0.7559607805524281</c:v>
                </c:pt>
                <c:pt idx="1">
                  <c:v>-1.5834754472078596</c:v>
                </c:pt>
                <c:pt idx="2">
                  <c:v>1.0153843866681638</c:v>
                </c:pt>
                <c:pt idx="3">
                  <c:v>-0.40818739793665637</c:v>
                </c:pt>
                <c:pt idx="4">
                  <c:v>-0.13117185817843174</c:v>
                </c:pt>
                <c:pt idx="5">
                  <c:v>0.19867449408884374</c:v>
                </c:pt>
                <c:pt idx="6">
                  <c:v>-0.14142125830531502</c:v>
                </c:pt>
                <c:pt idx="7">
                  <c:v>2.5702781469507816E-2</c:v>
                </c:pt>
                <c:pt idx="8">
                  <c:v>0.26806731126744865</c:v>
                </c:pt>
                <c:pt idx="9">
                  <c:v>-0.27924506653472703</c:v>
                </c:pt>
                <c:pt idx="10">
                  <c:v>-5.471136221531836</c:v>
                </c:pt>
                <c:pt idx="11">
                  <c:v>-4.5753807402109468</c:v>
                </c:pt>
                <c:pt idx="12">
                  <c:v>-4.5825765997894283</c:v>
                </c:pt>
                <c:pt idx="13">
                  <c:v>-5.5436552953754195</c:v>
                </c:pt>
                <c:pt idx="14">
                  <c:v>-3.9573446378993693</c:v>
                </c:pt>
                <c:pt idx="15">
                  <c:v>-2.9153639401761606</c:v>
                </c:pt>
                <c:pt idx="16">
                  <c:v>-3.6617690030866656</c:v>
                </c:pt>
                <c:pt idx="17">
                  <c:v>-4.4330862246481839</c:v>
                </c:pt>
                <c:pt idx="18">
                  <c:v>-4.5131990106764563</c:v>
                </c:pt>
                <c:pt idx="19">
                  <c:v>-3.4003177244831009</c:v>
                </c:pt>
                <c:pt idx="20">
                  <c:v>-0.61279214640860635</c:v>
                </c:pt>
                <c:pt idx="21">
                  <c:v>-2.0534710950316923</c:v>
                </c:pt>
                <c:pt idx="22">
                  <c:v>-1.4592222237185803</c:v>
                </c:pt>
                <c:pt idx="23">
                  <c:v>-2.6021005329619147</c:v>
                </c:pt>
                <c:pt idx="24">
                  <c:v>0.84894638697348712</c:v>
                </c:pt>
                <c:pt idx="25">
                  <c:v>-1.8535522540335008</c:v>
                </c:pt>
                <c:pt idx="26">
                  <c:v>2.4104991370098263</c:v>
                </c:pt>
                <c:pt idx="27">
                  <c:v>-1.6013230753821164</c:v>
                </c:pt>
                <c:pt idx="28">
                  <c:v>-0.22886481818218632</c:v>
                </c:pt>
                <c:pt idx="29">
                  <c:v>-0.8390882361901415</c:v>
                </c:pt>
                <c:pt idx="30">
                  <c:v>-2.3030239677936204</c:v>
                </c:pt>
                <c:pt idx="31">
                  <c:v>-3.0621415352162336</c:v>
                </c:pt>
                <c:pt idx="32">
                  <c:v>-2.6365908953188084</c:v>
                </c:pt>
                <c:pt idx="33">
                  <c:v>-1.0473738531564163</c:v>
                </c:pt>
                <c:pt idx="34">
                  <c:v>-0.50448797854719096</c:v>
                </c:pt>
                <c:pt idx="35">
                  <c:v>1.2118246255486484</c:v>
                </c:pt>
                <c:pt idx="36">
                  <c:v>-2.6912127624826185</c:v>
                </c:pt>
                <c:pt idx="37">
                  <c:v>-2.818380116658004</c:v>
                </c:pt>
                <c:pt idx="38">
                  <c:v>-3.2667594441787546</c:v>
                </c:pt>
                <c:pt idx="39">
                  <c:v>-3.6376438138629279</c:v>
                </c:pt>
                <c:pt idx="40">
                  <c:v>-1.2291124652226106</c:v>
                </c:pt>
                <c:pt idx="41">
                  <c:v>-4.5325684599337768</c:v>
                </c:pt>
                <c:pt idx="42">
                  <c:v>-3.2294578809219314</c:v>
                </c:pt>
                <c:pt idx="43">
                  <c:v>-2.8991384700740803</c:v>
                </c:pt>
                <c:pt idx="44">
                  <c:v>-6.0122280242203665</c:v>
                </c:pt>
                <c:pt idx="45">
                  <c:v>-3.4473440849721531</c:v>
                </c:pt>
                <c:pt idx="46">
                  <c:v>-3.3012658864428466</c:v>
                </c:pt>
                <c:pt idx="47">
                  <c:v>-3.8261595963406361</c:v>
                </c:pt>
                <c:pt idx="48">
                  <c:v>-2.4846012343431036</c:v>
                </c:pt>
                <c:pt idx="49">
                  <c:v>-2.6844812481710241</c:v>
                </c:pt>
                <c:pt idx="50">
                  <c:v>-1.9737052771272667</c:v>
                </c:pt>
                <c:pt idx="51">
                  <c:v>-3.3733751344672305</c:v>
                </c:pt>
                <c:pt idx="52">
                  <c:v>-3.6780476029173519</c:v>
                </c:pt>
                <c:pt idx="53">
                  <c:v>-3.1991089517137148</c:v>
                </c:pt>
                <c:pt idx="54">
                  <c:v>-2.8909114088953456</c:v>
                </c:pt>
                <c:pt idx="55">
                  <c:v>-3.3861219373202203</c:v>
                </c:pt>
                <c:pt idx="56">
                  <c:v>-5.3377400111500792</c:v>
                </c:pt>
                <c:pt idx="57">
                  <c:v>-2.2579558714950521</c:v>
                </c:pt>
                <c:pt idx="58">
                  <c:v>-1.5089669439508762</c:v>
                </c:pt>
                <c:pt idx="59">
                  <c:v>-3.7854782222373347</c:v>
                </c:pt>
                <c:pt idx="60">
                  <c:v>-3.6171574363154204</c:v>
                </c:pt>
                <c:pt idx="61">
                  <c:v>-2.6119799897745399</c:v>
                </c:pt>
                <c:pt idx="62">
                  <c:v>-3.9979991592339355</c:v>
                </c:pt>
                <c:pt idx="63">
                  <c:v>-4.4284963790030698</c:v>
                </c:pt>
                <c:pt idx="64">
                  <c:v>-4.5394124444444026</c:v>
                </c:pt>
                <c:pt idx="65">
                  <c:v>0.48090802585938985</c:v>
                </c:pt>
                <c:pt idx="66">
                  <c:v>-5.3574546263569632E-2</c:v>
                </c:pt>
                <c:pt idx="67">
                  <c:v>-0.64259719629722589</c:v>
                </c:pt>
                <c:pt idx="68">
                  <c:v>-0.43314416384219495</c:v>
                </c:pt>
                <c:pt idx="69">
                  <c:v>-1.0982508314836141</c:v>
                </c:pt>
                <c:pt idx="70">
                  <c:v>-1.6202939753058001</c:v>
                </c:pt>
                <c:pt idx="71">
                  <c:v>-3.066902451466595</c:v>
                </c:pt>
                <c:pt idx="72">
                  <c:v>-2.1100934916386009</c:v>
                </c:pt>
                <c:pt idx="73">
                  <c:v>2.5730703318530952</c:v>
                </c:pt>
                <c:pt idx="74">
                  <c:v>1.7554194752710657</c:v>
                </c:pt>
                <c:pt idx="75">
                  <c:v>1.5285769161107485</c:v>
                </c:pt>
                <c:pt idx="76">
                  <c:v>0.55112851312150846</c:v>
                </c:pt>
                <c:pt idx="77">
                  <c:v>0.15600606155750346</c:v>
                </c:pt>
                <c:pt idx="78">
                  <c:v>0.8659479481184037</c:v>
                </c:pt>
                <c:pt idx="79">
                  <c:v>0.23435513687917228</c:v>
                </c:pt>
                <c:pt idx="80">
                  <c:v>0.13416459385382212</c:v>
                </c:pt>
                <c:pt idx="81">
                  <c:v>4.3366192151738932E-2</c:v>
                </c:pt>
                <c:pt idx="82">
                  <c:v>0.14510641829521037</c:v>
                </c:pt>
                <c:pt idx="83">
                  <c:v>0.14672618510076677</c:v>
                </c:pt>
                <c:pt idx="84">
                  <c:v>-0.81145288816557226</c:v>
                </c:pt>
                <c:pt idx="85">
                  <c:v>0.8996167139492981</c:v>
                </c:pt>
                <c:pt idx="86">
                  <c:v>-0.19783103564729343</c:v>
                </c:pt>
                <c:pt idx="87">
                  <c:v>1.123804702812423</c:v>
                </c:pt>
                <c:pt idx="88">
                  <c:v>0.67872016181673411</c:v>
                </c:pt>
                <c:pt idx="89">
                  <c:v>0.62666393840982615</c:v>
                </c:pt>
                <c:pt idx="90">
                  <c:v>2.0239944724215948</c:v>
                </c:pt>
                <c:pt idx="91">
                  <c:v>2.1494305118085908</c:v>
                </c:pt>
                <c:pt idx="92">
                  <c:v>1.16833187761563</c:v>
                </c:pt>
                <c:pt idx="93">
                  <c:v>1.865763303606895</c:v>
                </c:pt>
                <c:pt idx="94">
                  <c:v>2.0806714077469861</c:v>
                </c:pt>
                <c:pt idx="95">
                  <c:v>-0.58189268480490342</c:v>
                </c:pt>
                <c:pt idx="96">
                  <c:v>-1.8866599132345125</c:v>
                </c:pt>
                <c:pt idx="97">
                  <c:v>-0.57565519715415936</c:v>
                </c:pt>
                <c:pt idx="98">
                  <c:v>-1.1722261238450116</c:v>
                </c:pt>
                <c:pt idx="99">
                  <c:v>0.12174938800177953</c:v>
                </c:pt>
                <c:pt idx="100">
                  <c:v>2.4931645242165286</c:v>
                </c:pt>
                <c:pt idx="101">
                  <c:v>-0.52150611333184915</c:v>
                </c:pt>
                <c:pt idx="102">
                  <c:v>2.9039133837730788</c:v>
                </c:pt>
                <c:pt idx="103">
                  <c:v>3.1279237186293329</c:v>
                </c:pt>
                <c:pt idx="104">
                  <c:v>3.397580043716026</c:v>
                </c:pt>
                <c:pt idx="105">
                  <c:v>2.6742209163454729</c:v>
                </c:pt>
                <c:pt idx="106">
                  <c:v>1.9954391752951266</c:v>
                </c:pt>
                <c:pt idx="107">
                  <c:v>2.8947779277108863</c:v>
                </c:pt>
                <c:pt idx="108">
                  <c:v>-0.12394690039981208</c:v>
                </c:pt>
                <c:pt idx="109">
                  <c:v>2.2314632063932671</c:v>
                </c:pt>
                <c:pt idx="110">
                  <c:v>-4.5257843044407382</c:v>
                </c:pt>
                <c:pt idx="111">
                  <c:v>2.6293332061255459</c:v>
                </c:pt>
                <c:pt idx="112">
                  <c:v>-2.8864064985180327</c:v>
                </c:pt>
                <c:pt idx="113">
                  <c:v>-3.3265976483956825</c:v>
                </c:pt>
                <c:pt idx="114">
                  <c:v>-2.0252737884240424</c:v>
                </c:pt>
                <c:pt idx="115">
                  <c:v>-6.007681221767303</c:v>
                </c:pt>
                <c:pt idx="116">
                  <c:v>1.685399115669874</c:v>
                </c:pt>
                <c:pt idx="117">
                  <c:v>2.1475558705394255</c:v>
                </c:pt>
                <c:pt idx="118">
                  <c:v>2.4401479980705556</c:v>
                </c:pt>
                <c:pt idx="119">
                  <c:v>2.7130912716910029</c:v>
                </c:pt>
                <c:pt idx="120">
                  <c:v>2.4601211642613499</c:v>
                </c:pt>
                <c:pt idx="121">
                  <c:v>1.4943184330434522</c:v>
                </c:pt>
                <c:pt idx="122">
                  <c:v>2.0025991796738118</c:v>
                </c:pt>
                <c:pt idx="123">
                  <c:v>-3.0323439477415501</c:v>
                </c:pt>
                <c:pt idx="124">
                  <c:v>-3.24805318876128</c:v>
                </c:pt>
                <c:pt idx="125">
                  <c:v>-2.4457050885240319</c:v>
                </c:pt>
                <c:pt idx="126">
                  <c:v>-1.5355959296761867</c:v>
                </c:pt>
                <c:pt idx="127">
                  <c:v>2.992606849673654</c:v>
                </c:pt>
                <c:pt idx="128">
                  <c:v>2.6036963363108847</c:v>
                </c:pt>
                <c:pt idx="129">
                  <c:v>-3.6722596745803231</c:v>
                </c:pt>
                <c:pt idx="130">
                  <c:v>-3.24805318876128</c:v>
                </c:pt>
                <c:pt idx="131">
                  <c:v>-3.0323439477415501</c:v>
                </c:pt>
                <c:pt idx="132">
                  <c:v>2.992606849673654</c:v>
                </c:pt>
                <c:pt idx="133">
                  <c:v>-2.4457050885240319</c:v>
                </c:pt>
                <c:pt idx="134">
                  <c:v>-1.5355959296761867</c:v>
                </c:pt>
                <c:pt idx="135">
                  <c:v>2.0273764977167099</c:v>
                </c:pt>
                <c:pt idx="136">
                  <c:v>3.0665780520452603</c:v>
                </c:pt>
                <c:pt idx="137">
                  <c:v>2.3324468716106552</c:v>
                </c:pt>
                <c:pt idx="138">
                  <c:v>-3.6183575104410561</c:v>
                </c:pt>
                <c:pt idx="139">
                  <c:v>0.23435513687917228</c:v>
                </c:pt>
                <c:pt idx="140">
                  <c:v>2.9862980753411574</c:v>
                </c:pt>
                <c:pt idx="141">
                  <c:v>2.219812469842072</c:v>
                </c:pt>
                <c:pt idx="142">
                  <c:v>1.6271144186874564</c:v>
                </c:pt>
                <c:pt idx="143">
                  <c:v>2.6036963363108847</c:v>
                </c:pt>
                <c:pt idx="144">
                  <c:v>2.992606849673654</c:v>
                </c:pt>
                <c:pt idx="145">
                  <c:v>-3.6722596745803231</c:v>
                </c:pt>
                <c:pt idx="146">
                  <c:v>-2.4457050885240319</c:v>
                </c:pt>
                <c:pt idx="147">
                  <c:v>-3.24805318876128</c:v>
                </c:pt>
                <c:pt idx="148">
                  <c:v>-3.0323439477415501</c:v>
                </c:pt>
                <c:pt idx="149">
                  <c:v>-0.41821534513413872</c:v>
                </c:pt>
                <c:pt idx="150">
                  <c:v>3.8920285934144698</c:v>
                </c:pt>
                <c:pt idx="151">
                  <c:v>3.0494451954673494</c:v>
                </c:pt>
                <c:pt idx="152">
                  <c:v>2.8788438423983678</c:v>
                </c:pt>
                <c:pt idx="153">
                  <c:v>3.1451971111995101</c:v>
                </c:pt>
                <c:pt idx="154">
                  <c:v>3.008688872249488</c:v>
                </c:pt>
                <c:pt idx="155">
                  <c:v>3.0405804161740453</c:v>
                </c:pt>
                <c:pt idx="156">
                  <c:v>3.0260338586494102</c:v>
                </c:pt>
                <c:pt idx="157">
                  <c:v>2.9043004852063596</c:v>
                </c:pt>
                <c:pt idx="158">
                  <c:v>2.8905506007771611</c:v>
                </c:pt>
                <c:pt idx="159">
                  <c:v>2.4280407262833976</c:v>
                </c:pt>
                <c:pt idx="160">
                  <c:v>1.1163258035318477</c:v>
                </c:pt>
                <c:pt idx="161">
                  <c:v>0.8763568235294914</c:v>
                </c:pt>
                <c:pt idx="162">
                  <c:v>3.1632281240092723</c:v>
                </c:pt>
                <c:pt idx="163">
                  <c:v>1.8969492699192121</c:v>
                </c:pt>
                <c:pt idx="164">
                  <c:v>1.438806865312066</c:v>
                </c:pt>
                <c:pt idx="165">
                  <c:v>2.7109269424658282</c:v>
                </c:pt>
                <c:pt idx="166">
                  <c:v>2.0114665422274358</c:v>
                </c:pt>
                <c:pt idx="167">
                  <c:v>2.6263023781433859</c:v>
                </c:pt>
                <c:pt idx="168">
                  <c:v>2.2572289787379272</c:v>
                </c:pt>
                <c:pt idx="169">
                  <c:v>2.3120042627909632</c:v>
                </c:pt>
                <c:pt idx="170">
                  <c:v>3.3301723016829499</c:v>
                </c:pt>
                <c:pt idx="171">
                  <c:v>2.6291004044258224</c:v>
                </c:pt>
                <c:pt idx="172">
                  <c:v>3.10010158335619</c:v>
                </c:pt>
                <c:pt idx="173">
                  <c:v>2.6415585916741855</c:v>
                </c:pt>
                <c:pt idx="174">
                  <c:v>3.2941743577304345</c:v>
                </c:pt>
                <c:pt idx="175">
                  <c:v>2.7487873686597224</c:v>
                </c:pt>
                <c:pt idx="176">
                  <c:v>3.758921445292144</c:v>
                </c:pt>
                <c:pt idx="177">
                  <c:v>2.7243104234277058</c:v>
                </c:pt>
                <c:pt idx="178">
                  <c:v>3.3889243130390998</c:v>
                </c:pt>
                <c:pt idx="179">
                  <c:v>2.5654726439275528</c:v>
                </c:pt>
                <c:pt idx="180">
                  <c:v>2.2357780969269685</c:v>
                </c:pt>
                <c:pt idx="181">
                  <c:v>2.6077852025472206</c:v>
                </c:pt>
                <c:pt idx="182">
                  <c:v>2.3948731389018914</c:v>
                </c:pt>
                <c:pt idx="183">
                  <c:v>2.3926217282948925</c:v>
                </c:pt>
                <c:pt idx="184">
                  <c:v>2.4841771997039732</c:v>
                </c:pt>
                <c:pt idx="185">
                  <c:v>1.9782166923231861</c:v>
                </c:pt>
                <c:pt idx="186">
                  <c:v>1.4943184330434522</c:v>
                </c:pt>
                <c:pt idx="187">
                  <c:v>2.4070108274062467</c:v>
                </c:pt>
                <c:pt idx="188">
                  <c:v>2.0025991796738118</c:v>
                </c:pt>
                <c:pt idx="189">
                  <c:v>2.4565919905776785</c:v>
                </c:pt>
                <c:pt idx="190">
                  <c:v>2.1203187102211207</c:v>
                </c:pt>
                <c:pt idx="191">
                  <c:v>2.2335881205795713</c:v>
                </c:pt>
                <c:pt idx="192">
                  <c:v>2.159114529889222</c:v>
                </c:pt>
                <c:pt idx="193">
                  <c:v>2.2170632213004615</c:v>
                </c:pt>
                <c:pt idx="194">
                  <c:v>2.5621137037327077</c:v>
                </c:pt>
                <c:pt idx="195">
                  <c:v>2.988062599633547</c:v>
                </c:pt>
                <c:pt idx="196">
                  <c:v>2.8880056832772794</c:v>
                </c:pt>
                <c:pt idx="197">
                  <c:v>2.6089164068817072</c:v>
                </c:pt>
                <c:pt idx="198">
                  <c:v>1.9263216224817072</c:v>
                </c:pt>
                <c:pt idx="199">
                  <c:v>1.6887991015213633</c:v>
                </c:pt>
                <c:pt idx="200">
                  <c:v>1.245688477126853</c:v>
                </c:pt>
                <c:pt idx="201">
                  <c:v>2.6808620542318073</c:v>
                </c:pt>
                <c:pt idx="202">
                  <c:v>2.8718513962214125</c:v>
                </c:pt>
                <c:pt idx="203">
                  <c:v>2.6706056768122242</c:v>
                </c:pt>
                <c:pt idx="204">
                  <c:v>2.219812469842072</c:v>
                </c:pt>
                <c:pt idx="205">
                  <c:v>1.6271144186874564</c:v>
                </c:pt>
                <c:pt idx="206">
                  <c:v>1.8243667261887395</c:v>
                </c:pt>
                <c:pt idx="207">
                  <c:v>2.8100688581784219</c:v>
                </c:pt>
                <c:pt idx="208">
                  <c:v>2.7853773397181656</c:v>
                </c:pt>
                <c:pt idx="209">
                  <c:v>2.2924157730478574</c:v>
                </c:pt>
                <c:pt idx="210">
                  <c:v>-0.13117185817843174</c:v>
                </c:pt>
                <c:pt idx="211">
                  <c:v>-0.14142125830531502</c:v>
                </c:pt>
                <c:pt idx="212">
                  <c:v>0.26806731126744865</c:v>
                </c:pt>
                <c:pt idx="213">
                  <c:v>0.19867449408884374</c:v>
                </c:pt>
                <c:pt idx="214">
                  <c:v>2.5702781469507816E-2</c:v>
                </c:pt>
                <c:pt idx="215">
                  <c:v>-3.6775834600325132</c:v>
                </c:pt>
                <c:pt idx="216">
                  <c:v>-2.8909114088953456</c:v>
                </c:pt>
                <c:pt idx="217">
                  <c:v>-3.3733751344672305</c:v>
                </c:pt>
                <c:pt idx="218">
                  <c:v>-3.1991089517137148</c:v>
                </c:pt>
                <c:pt idx="219">
                  <c:v>-3.3861219373202203</c:v>
                </c:pt>
                <c:pt idx="220">
                  <c:v>-2.6842491767286036</c:v>
                </c:pt>
                <c:pt idx="221">
                  <c:v>-1.9737052771272667</c:v>
                </c:pt>
                <c:pt idx="222">
                  <c:v>-3.0323439477415501</c:v>
                </c:pt>
                <c:pt idx="223">
                  <c:v>-0.41821534513413872</c:v>
                </c:pt>
                <c:pt idx="224">
                  <c:v>3.8920285934144698</c:v>
                </c:pt>
                <c:pt idx="225">
                  <c:v>3.0494451954673494</c:v>
                </c:pt>
                <c:pt idx="226">
                  <c:v>3.1451971111995101</c:v>
                </c:pt>
                <c:pt idx="227">
                  <c:v>3.008688872249488</c:v>
                </c:pt>
                <c:pt idx="228">
                  <c:v>2.8788438423983678</c:v>
                </c:pt>
              </c:numCache>
            </c:numRef>
          </c:xVal>
          <c:yVal>
            <c:numRef>
              <c:f>XLSTAT_20220714_134407_1_HID2!$B$1:$B$229</c:f>
              <c:numCache>
                <c:formatCode>General</c:formatCode>
                <c:ptCount val="229"/>
                <c:pt idx="0">
                  <c:v>-3.7062492365167667</c:v>
                </c:pt>
                <c:pt idx="1">
                  <c:v>0.2571801716113859</c:v>
                </c:pt>
                <c:pt idx="2">
                  <c:v>-0.55292344237576685</c:v>
                </c:pt>
                <c:pt idx="3">
                  <c:v>9.6925495667413264E-2</c:v>
                </c:pt>
                <c:pt idx="4">
                  <c:v>0.37321760800804804</c:v>
                </c:pt>
                <c:pt idx="5">
                  <c:v>-0.92854109084011505</c:v>
                </c:pt>
                <c:pt idx="6">
                  <c:v>-7.3580028050240512E-2</c:v>
                </c:pt>
                <c:pt idx="7">
                  <c:v>-0.35897435259602745</c:v>
                </c:pt>
                <c:pt idx="8">
                  <c:v>-1.2944130179854136</c:v>
                </c:pt>
                <c:pt idx="9">
                  <c:v>-0.60237444520616501</c:v>
                </c:pt>
                <c:pt idx="10">
                  <c:v>0.71036007063287399</c:v>
                </c:pt>
                <c:pt idx="11">
                  <c:v>-0.30587057171240384</c:v>
                </c:pt>
                <c:pt idx="12">
                  <c:v>0.41264136644791027</c:v>
                </c:pt>
                <c:pt idx="13">
                  <c:v>0.20704424976066965</c:v>
                </c:pt>
                <c:pt idx="14">
                  <c:v>0.579744930910704</c:v>
                </c:pt>
                <c:pt idx="15">
                  <c:v>1.0875803485593469</c:v>
                </c:pt>
                <c:pt idx="16">
                  <c:v>0.44260109167949341</c:v>
                </c:pt>
                <c:pt idx="17">
                  <c:v>-0.51676426251614083</c:v>
                </c:pt>
                <c:pt idx="18">
                  <c:v>0.34950609277356848</c:v>
                </c:pt>
                <c:pt idx="19">
                  <c:v>0.67201911438255268</c:v>
                </c:pt>
                <c:pt idx="20">
                  <c:v>-2.9678733122774301</c:v>
                </c:pt>
                <c:pt idx="21">
                  <c:v>-3.1243489859011434E-2</c:v>
                </c:pt>
                <c:pt idx="22">
                  <c:v>-0.91193920174717924</c:v>
                </c:pt>
                <c:pt idx="23">
                  <c:v>-0.41028513904930852</c:v>
                </c:pt>
                <c:pt idx="24">
                  <c:v>2.1677006161616896</c:v>
                </c:pt>
                <c:pt idx="25">
                  <c:v>-0.31398055267916331</c:v>
                </c:pt>
                <c:pt idx="26">
                  <c:v>0.31171691308900423</c:v>
                </c:pt>
                <c:pt idx="27">
                  <c:v>5.389861213667415E-2</c:v>
                </c:pt>
                <c:pt idx="28">
                  <c:v>3.3645416765927476</c:v>
                </c:pt>
                <c:pt idx="29">
                  <c:v>0.30297297034130338</c:v>
                </c:pt>
                <c:pt idx="30">
                  <c:v>-0.83737932963039574</c:v>
                </c:pt>
                <c:pt idx="31">
                  <c:v>0.97200724013704853</c:v>
                </c:pt>
                <c:pt idx="32">
                  <c:v>-0.99850850117388901</c:v>
                </c:pt>
                <c:pt idx="33">
                  <c:v>2.661806782376738</c:v>
                </c:pt>
                <c:pt idx="34">
                  <c:v>0.7052838099496429</c:v>
                </c:pt>
                <c:pt idx="35">
                  <c:v>2.2596094279497176</c:v>
                </c:pt>
                <c:pt idx="36">
                  <c:v>1.6137600535207612</c:v>
                </c:pt>
                <c:pt idx="37">
                  <c:v>1.4917907746569987</c:v>
                </c:pt>
                <c:pt idx="38">
                  <c:v>1.5712834931089639</c:v>
                </c:pt>
                <c:pt idx="39">
                  <c:v>1.3089168201185852</c:v>
                </c:pt>
                <c:pt idx="40">
                  <c:v>0.2878816100256017</c:v>
                </c:pt>
                <c:pt idx="41">
                  <c:v>0.79317829198673884</c:v>
                </c:pt>
                <c:pt idx="42">
                  <c:v>2.376502841133453</c:v>
                </c:pt>
                <c:pt idx="43">
                  <c:v>0.55813531200159783</c:v>
                </c:pt>
                <c:pt idx="44">
                  <c:v>1.7968911984263256</c:v>
                </c:pt>
                <c:pt idx="45">
                  <c:v>0.52871743172571051</c:v>
                </c:pt>
                <c:pt idx="46">
                  <c:v>1.2935813805911778</c:v>
                </c:pt>
                <c:pt idx="47">
                  <c:v>2.1571102675017784</c:v>
                </c:pt>
                <c:pt idx="48">
                  <c:v>0.41815946802030418</c:v>
                </c:pt>
                <c:pt idx="49">
                  <c:v>-0.50877350915135755</c:v>
                </c:pt>
                <c:pt idx="50">
                  <c:v>0.46218657868518936</c:v>
                </c:pt>
                <c:pt idx="51">
                  <c:v>-0.24281366343613606</c:v>
                </c:pt>
                <c:pt idx="52">
                  <c:v>0.72856573588591145</c:v>
                </c:pt>
                <c:pt idx="53">
                  <c:v>1.0422819633692919</c:v>
                </c:pt>
                <c:pt idx="54">
                  <c:v>6.3389522251119795E-2</c:v>
                </c:pt>
                <c:pt idx="55">
                  <c:v>-0.32247866360012295</c:v>
                </c:pt>
                <c:pt idx="56">
                  <c:v>0.21013874837292085</c:v>
                </c:pt>
                <c:pt idx="57">
                  <c:v>-0.23919882804765891</c:v>
                </c:pt>
                <c:pt idx="58">
                  <c:v>0.66977570827948196</c:v>
                </c:pt>
                <c:pt idx="59">
                  <c:v>0.79852152549718025</c:v>
                </c:pt>
                <c:pt idx="60">
                  <c:v>0.79528183941391206</c:v>
                </c:pt>
                <c:pt idx="61">
                  <c:v>0.8384682228524345</c:v>
                </c:pt>
                <c:pt idx="62">
                  <c:v>1.2909496766861077</c:v>
                </c:pt>
                <c:pt idx="63">
                  <c:v>0.96503301535868324</c:v>
                </c:pt>
                <c:pt idx="64">
                  <c:v>0.80379679509348634</c:v>
                </c:pt>
                <c:pt idx="65">
                  <c:v>-2.9546080734710678</c:v>
                </c:pt>
                <c:pt idx="66">
                  <c:v>-3.9013966195070999</c:v>
                </c:pt>
                <c:pt idx="67">
                  <c:v>-3.629725700592386</c:v>
                </c:pt>
                <c:pt idx="68">
                  <c:v>-5.0719825022303677</c:v>
                </c:pt>
                <c:pt idx="69">
                  <c:v>-4.7174155927153283</c:v>
                </c:pt>
                <c:pt idx="70">
                  <c:v>-4.1146350123452757</c:v>
                </c:pt>
                <c:pt idx="71">
                  <c:v>-3.8894547881754273</c:v>
                </c:pt>
                <c:pt idx="72">
                  <c:v>-3.756585409360008</c:v>
                </c:pt>
                <c:pt idx="73">
                  <c:v>-3.1985521887045216</c:v>
                </c:pt>
                <c:pt idx="74">
                  <c:v>-3.0612471432029111</c:v>
                </c:pt>
                <c:pt idx="75">
                  <c:v>-2.4644625247044414</c:v>
                </c:pt>
                <c:pt idx="76">
                  <c:v>-3.125803808386955</c:v>
                </c:pt>
                <c:pt idx="77">
                  <c:v>-3.8353153013099361</c:v>
                </c:pt>
                <c:pt idx="78">
                  <c:v>-4.2549086061220143</c:v>
                </c:pt>
                <c:pt idx="79">
                  <c:v>-5.001730534466664</c:v>
                </c:pt>
                <c:pt idx="80">
                  <c:v>-4.5181763032951636</c:v>
                </c:pt>
                <c:pt idx="81">
                  <c:v>-4.584530873016373</c:v>
                </c:pt>
                <c:pt idx="82">
                  <c:v>-3.8426425799871557</c:v>
                </c:pt>
                <c:pt idx="83">
                  <c:v>-4.3442677338644238</c:v>
                </c:pt>
                <c:pt idx="84">
                  <c:v>-4.5369925945792779</c:v>
                </c:pt>
                <c:pt idx="85">
                  <c:v>-3.0612319331892786</c:v>
                </c:pt>
                <c:pt idx="86">
                  <c:v>-2.6556110188073467</c:v>
                </c:pt>
                <c:pt idx="87">
                  <c:v>-2.9760040012628655</c:v>
                </c:pt>
                <c:pt idx="88">
                  <c:v>-2.6942588438401738</c:v>
                </c:pt>
                <c:pt idx="89">
                  <c:v>-2.7374240218687151</c:v>
                </c:pt>
                <c:pt idx="90">
                  <c:v>-3.7573315082680865</c:v>
                </c:pt>
                <c:pt idx="91">
                  <c:v>-4.4131470767923933</c:v>
                </c:pt>
                <c:pt idx="92">
                  <c:v>-3.5668853524148769</c:v>
                </c:pt>
                <c:pt idx="93">
                  <c:v>-4.137179703246721</c:v>
                </c:pt>
                <c:pt idx="94">
                  <c:v>-4.1812733098461967</c:v>
                </c:pt>
                <c:pt idx="95">
                  <c:v>-0.26754182194003356</c:v>
                </c:pt>
                <c:pt idx="96">
                  <c:v>-0.51702864827325801</c:v>
                </c:pt>
                <c:pt idx="97">
                  <c:v>0.18623437939307919</c:v>
                </c:pt>
                <c:pt idx="98">
                  <c:v>-0.91422181834624183</c:v>
                </c:pt>
                <c:pt idx="99">
                  <c:v>-1.6258742791678928</c:v>
                </c:pt>
                <c:pt idx="100">
                  <c:v>-1.2738939411096593</c:v>
                </c:pt>
                <c:pt idx="101">
                  <c:v>-0.24093487523720539</c:v>
                </c:pt>
                <c:pt idx="102">
                  <c:v>0.97269406337998077</c:v>
                </c:pt>
                <c:pt idx="103">
                  <c:v>0.28090189468090176</c:v>
                </c:pt>
                <c:pt idx="104">
                  <c:v>0.65266795998909855</c:v>
                </c:pt>
                <c:pt idx="105">
                  <c:v>0.3802871030793995</c:v>
                </c:pt>
                <c:pt idx="106">
                  <c:v>1.3534300542481936</c:v>
                </c:pt>
                <c:pt idx="107">
                  <c:v>0.95601920301310683</c:v>
                </c:pt>
                <c:pt idx="108">
                  <c:v>0.35640930719690961</c:v>
                </c:pt>
                <c:pt idx="109">
                  <c:v>0.26413050452202974</c:v>
                </c:pt>
                <c:pt idx="110">
                  <c:v>0.3775620850694964</c:v>
                </c:pt>
                <c:pt idx="111">
                  <c:v>0.8861126600750977</c:v>
                </c:pt>
                <c:pt idx="112">
                  <c:v>8.4511709958565356E-2</c:v>
                </c:pt>
                <c:pt idx="113">
                  <c:v>1.5646681392154185</c:v>
                </c:pt>
                <c:pt idx="114">
                  <c:v>-4.8795149465923421E-2</c:v>
                </c:pt>
                <c:pt idx="115">
                  <c:v>1.7937737125782398</c:v>
                </c:pt>
                <c:pt idx="116">
                  <c:v>0.65854308474958101</c:v>
                </c:pt>
                <c:pt idx="117">
                  <c:v>0.43189800444903281</c:v>
                </c:pt>
                <c:pt idx="118">
                  <c:v>9.5576539516932773E-3</c:v>
                </c:pt>
                <c:pt idx="119">
                  <c:v>-0.26810778636381988</c:v>
                </c:pt>
                <c:pt idx="120">
                  <c:v>-1.1336617871736807</c:v>
                </c:pt>
                <c:pt idx="121">
                  <c:v>0.88976592745238148</c:v>
                </c:pt>
                <c:pt idx="122">
                  <c:v>0.89378443124815909</c:v>
                </c:pt>
                <c:pt idx="123">
                  <c:v>0.9288930701798439</c:v>
                </c:pt>
                <c:pt idx="124">
                  <c:v>1.607852766904412</c:v>
                </c:pt>
                <c:pt idx="125">
                  <c:v>-0.12816390215934542</c:v>
                </c:pt>
                <c:pt idx="126">
                  <c:v>0.71277373723047288</c:v>
                </c:pt>
                <c:pt idx="127">
                  <c:v>1.0513169157026312</c:v>
                </c:pt>
                <c:pt idx="128">
                  <c:v>1.1359634040843303</c:v>
                </c:pt>
                <c:pt idx="129">
                  <c:v>0.87351806617675454</c:v>
                </c:pt>
                <c:pt idx="130">
                  <c:v>1.607852766904412</c:v>
                </c:pt>
                <c:pt idx="131">
                  <c:v>0.9288930701798439</c:v>
                </c:pt>
                <c:pt idx="132">
                  <c:v>1.0513169157026312</c:v>
                </c:pt>
                <c:pt idx="133">
                  <c:v>-0.12816390215934542</c:v>
                </c:pt>
                <c:pt idx="134">
                  <c:v>0.71277373723047288</c:v>
                </c:pt>
                <c:pt idx="135">
                  <c:v>1.1705565991587661</c:v>
                </c:pt>
                <c:pt idx="136">
                  <c:v>1.2294588928041041</c:v>
                </c:pt>
                <c:pt idx="137">
                  <c:v>1.6421375559686968</c:v>
                </c:pt>
                <c:pt idx="138">
                  <c:v>0.81654977527232153</c:v>
                </c:pt>
                <c:pt idx="139">
                  <c:v>-5.001730534466664</c:v>
                </c:pt>
                <c:pt idx="140">
                  <c:v>0.70953202063027965</c:v>
                </c:pt>
                <c:pt idx="141">
                  <c:v>0.58831844888880891</c:v>
                </c:pt>
                <c:pt idx="142">
                  <c:v>0.78707567421105917</c:v>
                </c:pt>
                <c:pt idx="143">
                  <c:v>1.1359634040843303</c:v>
                </c:pt>
                <c:pt idx="144">
                  <c:v>1.0513169157026312</c:v>
                </c:pt>
                <c:pt idx="145">
                  <c:v>0.87351806617675454</c:v>
                </c:pt>
                <c:pt idx="146">
                  <c:v>-0.12816390215934542</c:v>
                </c:pt>
                <c:pt idx="147">
                  <c:v>1.607852766904412</c:v>
                </c:pt>
                <c:pt idx="148">
                  <c:v>0.9288930701798439</c:v>
                </c:pt>
                <c:pt idx="149">
                  <c:v>2.0570384834349786</c:v>
                </c:pt>
                <c:pt idx="150">
                  <c:v>1.1490295644947723</c:v>
                </c:pt>
                <c:pt idx="151">
                  <c:v>1.0988197266266286</c:v>
                </c:pt>
                <c:pt idx="152">
                  <c:v>1.108230521221476</c:v>
                </c:pt>
                <c:pt idx="153">
                  <c:v>1.0324905508691355</c:v>
                </c:pt>
                <c:pt idx="154">
                  <c:v>0.91534777940582512</c:v>
                </c:pt>
                <c:pt idx="155">
                  <c:v>0.68960251673388062</c:v>
                </c:pt>
                <c:pt idx="156">
                  <c:v>1.0393592034370955</c:v>
                </c:pt>
                <c:pt idx="157">
                  <c:v>0.7852880769067454</c:v>
                </c:pt>
                <c:pt idx="158">
                  <c:v>1.29663314541694</c:v>
                </c:pt>
                <c:pt idx="159">
                  <c:v>1.0565318577970009</c:v>
                </c:pt>
                <c:pt idx="160">
                  <c:v>1.3415001655855783</c:v>
                </c:pt>
                <c:pt idx="161">
                  <c:v>1.5946249663135628</c:v>
                </c:pt>
                <c:pt idx="162">
                  <c:v>1.0930259577285</c:v>
                </c:pt>
                <c:pt idx="163">
                  <c:v>1.4969209029850434</c:v>
                </c:pt>
                <c:pt idx="164">
                  <c:v>1.5922850673218307</c:v>
                </c:pt>
                <c:pt idx="165">
                  <c:v>1.3303952840048676</c:v>
                </c:pt>
                <c:pt idx="166">
                  <c:v>1.1193809019368528</c:v>
                </c:pt>
                <c:pt idx="167">
                  <c:v>1.2675988146946091</c:v>
                </c:pt>
                <c:pt idx="168">
                  <c:v>1.5170362474343784</c:v>
                </c:pt>
                <c:pt idx="169">
                  <c:v>1.6719546353559656</c:v>
                </c:pt>
                <c:pt idx="170">
                  <c:v>0.6505177022705485</c:v>
                </c:pt>
                <c:pt idx="171">
                  <c:v>1.189890129948767</c:v>
                </c:pt>
                <c:pt idx="172">
                  <c:v>0.28492506424053121</c:v>
                </c:pt>
                <c:pt idx="173">
                  <c:v>1.0933572322257061</c:v>
                </c:pt>
                <c:pt idx="174">
                  <c:v>1.1936065204484865</c:v>
                </c:pt>
                <c:pt idx="175">
                  <c:v>1.2675825992767735</c:v>
                </c:pt>
                <c:pt idx="176">
                  <c:v>0.74640782300225672</c:v>
                </c:pt>
                <c:pt idx="177">
                  <c:v>0.55254872879894756</c:v>
                </c:pt>
                <c:pt idx="178">
                  <c:v>1.1425551566686585</c:v>
                </c:pt>
                <c:pt idx="179">
                  <c:v>1.3788002424257377</c:v>
                </c:pt>
                <c:pt idx="180">
                  <c:v>2.5903547789867845</c:v>
                </c:pt>
                <c:pt idx="181">
                  <c:v>1.1475494529454147</c:v>
                </c:pt>
                <c:pt idx="182">
                  <c:v>1.0500666664346661</c:v>
                </c:pt>
                <c:pt idx="183">
                  <c:v>1.1340528802799685</c:v>
                </c:pt>
                <c:pt idx="184">
                  <c:v>0.5642372100117754</c:v>
                </c:pt>
                <c:pt idx="185">
                  <c:v>-0.17672865089284601</c:v>
                </c:pt>
                <c:pt idx="186">
                  <c:v>0.88976592745238148</c:v>
                </c:pt>
                <c:pt idx="187">
                  <c:v>-0.52316938653872846</c:v>
                </c:pt>
                <c:pt idx="188">
                  <c:v>0.89378443124815909</c:v>
                </c:pt>
                <c:pt idx="189">
                  <c:v>0.42586912117724268</c:v>
                </c:pt>
                <c:pt idx="190">
                  <c:v>-0.59197912414463794</c:v>
                </c:pt>
                <c:pt idx="191">
                  <c:v>0.58490829854114657</c:v>
                </c:pt>
                <c:pt idx="192">
                  <c:v>0.4071452534068154</c:v>
                </c:pt>
                <c:pt idx="193">
                  <c:v>0.26306285052282602</c:v>
                </c:pt>
                <c:pt idx="194">
                  <c:v>0.55175570376536553</c:v>
                </c:pt>
                <c:pt idx="195">
                  <c:v>0.67279803907347979</c:v>
                </c:pt>
                <c:pt idx="196">
                  <c:v>0.47452891164219446</c:v>
                </c:pt>
                <c:pt idx="197">
                  <c:v>0.58674826711900063</c:v>
                </c:pt>
                <c:pt idx="198">
                  <c:v>1.4281688753079278</c:v>
                </c:pt>
                <c:pt idx="199">
                  <c:v>0.7264934607297916</c:v>
                </c:pt>
                <c:pt idx="200">
                  <c:v>0.34400729983516409</c:v>
                </c:pt>
                <c:pt idx="201">
                  <c:v>0.84611695920762975</c:v>
                </c:pt>
                <c:pt idx="202">
                  <c:v>0.96273113365752516</c:v>
                </c:pt>
                <c:pt idx="203">
                  <c:v>0.96095457091032865</c:v>
                </c:pt>
                <c:pt idx="204">
                  <c:v>0.58831844888880891</c:v>
                </c:pt>
                <c:pt idx="205">
                  <c:v>0.78707567421105917</c:v>
                </c:pt>
                <c:pt idx="206">
                  <c:v>0.63018191729789064</c:v>
                </c:pt>
                <c:pt idx="207">
                  <c:v>-0.11234390990528959</c:v>
                </c:pt>
                <c:pt idx="208">
                  <c:v>-4.6708850132539358E-3</c:v>
                </c:pt>
                <c:pt idx="209">
                  <c:v>0.7019323072496928</c:v>
                </c:pt>
                <c:pt idx="210">
                  <c:v>0.37321760800804787</c:v>
                </c:pt>
                <c:pt idx="211">
                  <c:v>-7.3580028050240484E-2</c:v>
                </c:pt>
                <c:pt idx="212">
                  <c:v>-1.2944130179854136</c:v>
                </c:pt>
                <c:pt idx="213">
                  <c:v>-0.92854109084011505</c:v>
                </c:pt>
                <c:pt idx="214">
                  <c:v>-0.35897435259602745</c:v>
                </c:pt>
                <c:pt idx="215">
                  <c:v>0.7288140242814215</c:v>
                </c:pt>
                <c:pt idx="216">
                  <c:v>6.3389522251119795E-2</c:v>
                </c:pt>
                <c:pt idx="217">
                  <c:v>-0.24281366343613606</c:v>
                </c:pt>
                <c:pt idx="218">
                  <c:v>1.0422819633692919</c:v>
                </c:pt>
                <c:pt idx="219">
                  <c:v>-0.32247866360012295</c:v>
                </c:pt>
                <c:pt idx="220">
                  <c:v>-0.50864936495360247</c:v>
                </c:pt>
                <c:pt idx="221">
                  <c:v>0.46218657868518936</c:v>
                </c:pt>
                <c:pt idx="222">
                  <c:v>0.9288930701798439</c:v>
                </c:pt>
                <c:pt idx="223">
                  <c:v>2.0570384834349786</c:v>
                </c:pt>
                <c:pt idx="224">
                  <c:v>1.1490295644947723</c:v>
                </c:pt>
                <c:pt idx="225">
                  <c:v>1.0988197266266286</c:v>
                </c:pt>
                <c:pt idx="226">
                  <c:v>1.0324905508691355</c:v>
                </c:pt>
                <c:pt idx="227">
                  <c:v>0.91534777940582512</c:v>
                </c:pt>
                <c:pt idx="228">
                  <c:v>1.108230521221476</c:v>
                </c:pt>
              </c:numCache>
            </c:numRef>
          </c:yVal>
          <c:smooth val="0"/>
          <c:extLst>
            <c:ext xmlns:c16="http://schemas.microsoft.com/office/drawing/2014/chart" uri="{C3380CC4-5D6E-409C-BE32-E72D297353CC}">
              <c16:uniqueId val="{00000000-C578-4762-A908-457E778C8D5B}"/>
            </c:ext>
          </c:extLst>
        </c:ser>
        <c:dLbls>
          <c:showLegendKey val="0"/>
          <c:showVal val="0"/>
          <c:showCatName val="0"/>
          <c:showSerName val="0"/>
          <c:showPercent val="0"/>
          <c:showBubbleSize val="0"/>
        </c:dLbls>
        <c:axId val="1125390128"/>
        <c:axId val="1125383896"/>
      </c:scatterChart>
      <c:valAx>
        <c:axId val="1125390128"/>
        <c:scaling>
          <c:orientation val="minMax"/>
        </c:scaling>
        <c:delete val="0"/>
        <c:axPos val="b"/>
        <c:title>
          <c:tx>
            <c:rich>
              <a:bodyPr/>
              <a:lstStyle/>
              <a:p>
                <a:pPr>
                  <a:defRPr sz="800" b="0">
                    <a:latin typeface="Arial"/>
                    <a:ea typeface="Arial"/>
                    <a:cs typeface="Arial"/>
                  </a:defRPr>
                </a:pPr>
                <a:r>
                  <a:rPr lang="en-US"/>
                  <a:t>F1 (29.62 %)</a:t>
                </a:r>
              </a:p>
            </c:rich>
          </c:tx>
          <c:overlay val="0"/>
        </c:title>
        <c:numFmt formatCode="General" sourceLinked="0"/>
        <c:majorTickMark val="none"/>
        <c:minorTickMark val="none"/>
        <c:tickLblPos val="low"/>
        <c:txPr>
          <a:bodyPr rot="0" vert="horz"/>
          <a:lstStyle/>
          <a:p>
            <a:pPr>
              <a:defRPr sz="700"/>
            </a:pPr>
            <a:endParaRPr lang="en-US"/>
          </a:p>
        </c:txPr>
        <c:crossAx val="1125383896"/>
        <c:crosses val="autoZero"/>
        <c:crossBetween val="midCat"/>
      </c:valAx>
      <c:valAx>
        <c:axId val="1125383896"/>
        <c:scaling>
          <c:orientation val="minMax"/>
        </c:scaling>
        <c:delete val="0"/>
        <c:axPos val="l"/>
        <c:title>
          <c:tx>
            <c:rich>
              <a:bodyPr/>
              <a:lstStyle/>
              <a:p>
                <a:pPr>
                  <a:defRPr sz="800" b="0">
                    <a:latin typeface="Arial"/>
                    <a:ea typeface="Arial"/>
                    <a:cs typeface="Arial"/>
                  </a:defRPr>
                </a:pPr>
                <a:r>
                  <a:rPr lang="en-US"/>
                  <a:t>F2 (13.14 %)</a:t>
                </a:r>
              </a:p>
            </c:rich>
          </c:tx>
          <c:overlay val="0"/>
        </c:title>
        <c:numFmt formatCode="General" sourceLinked="0"/>
        <c:majorTickMark val="cross"/>
        <c:minorTickMark val="none"/>
        <c:tickLblPos val="low"/>
        <c:txPr>
          <a:bodyPr/>
          <a:lstStyle/>
          <a:p>
            <a:pPr>
              <a:defRPr sz="700"/>
            </a:pPr>
            <a:endParaRPr lang="en-US"/>
          </a:p>
        </c:txPr>
        <c:crossAx val="1125390128"/>
        <c:crosses val="autoZero"/>
        <c:crossBetween val="midCat"/>
      </c:valAx>
      <c:spPr>
        <a:ln>
          <a:solidFill>
            <a:srgbClr val="C0C0C0"/>
          </a:solidFill>
          <a:prstDash val="solid"/>
        </a:ln>
      </c:spPr>
    </c:plotArea>
    <c:legend>
      <c:legendPos val="b"/>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Biplot (axes F1 and F2: 42.76 %)</a:t>
            </a:r>
          </a:p>
        </c:rich>
      </c:tx>
      <c:overlay val="0"/>
    </c:title>
    <c:autoTitleDeleted val="0"/>
    <c:plotArea>
      <c:layout/>
      <c:scatterChart>
        <c:scatterStyle val="lineMarker"/>
        <c:varyColors val="0"/>
        <c:ser>
          <c:idx val="0"/>
          <c:order val="0"/>
          <c:tx>
            <c:v>Active variables</c:v>
          </c:tx>
          <c:spPr>
            <a:ln w="19050">
              <a:noFill/>
            </a:ln>
            <a:effectLst/>
          </c:spPr>
          <c:marker>
            <c:symbol val="circle"/>
            <c:size val="3"/>
            <c:spPr>
              <a:solidFill>
                <a:srgbClr val="FF4A46"/>
              </a:solidFill>
              <a:ln>
                <a:solidFill>
                  <a:srgbClr val="FF4A46"/>
                </a:solidFill>
                <a:prstDash val="solid"/>
              </a:ln>
            </c:spPr>
          </c:marker>
          <c:dLbls>
            <c:dLbl>
              <c:idx val="0"/>
              <c:layout>
                <c:manualLayout>
                  <c:x val="-1.6666666666666666E-2"/>
                  <c:y val="1.7647058823529412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6C-407B-909C-9903B8BA7BFC}"/>
                </c:ext>
              </c:extLst>
            </c:dLbl>
            <c:dLbl>
              <c:idx val="1"/>
              <c:layout>
                <c:manualLayout>
                  <c:x val="-1.6666666666666729E-2"/>
                  <c:y val="1.7647058823529269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D6C-407B-909C-9903B8BA7BFC}"/>
                </c:ext>
              </c:extLst>
            </c:dLbl>
            <c:dLbl>
              <c:idx val="2"/>
              <c:layout>
                <c:manualLayout>
                  <c:x val="-1.6666666666666729E-2"/>
                  <c:y val="-3.1372549019607877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D6C-407B-909C-9903B8BA7BFC}"/>
                </c:ext>
              </c:extLst>
            </c:dLbl>
            <c:dLbl>
              <c:idx val="3"/>
              <c:layout>
                <c:manualLayout>
                  <c:x val="-1.6666666666666666E-2"/>
                  <c:y val="-3.1372549019607843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6C-407B-909C-9903B8BA7BFC}"/>
                </c:ext>
              </c:extLst>
            </c:dLbl>
            <c:dLbl>
              <c:idx val="4"/>
              <c:layout>
                <c:manualLayout>
                  <c:x val="-1.6666666666666788E-2"/>
                  <c:y val="-3.1372549019607843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6C-407B-909C-9903B8BA7BFC}"/>
                </c:ext>
              </c:extLst>
            </c:dLbl>
            <c:dLbl>
              <c:idx val="5"/>
              <c:layout>
                <c:manualLayout>
                  <c:x val="-1.6666666666666666E-2"/>
                  <c:y val="-3.1372549019607843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D6C-407B-909C-9903B8BA7BFC}"/>
                </c:ext>
              </c:extLst>
            </c:dLbl>
            <c:dLbl>
              <c:idx val="6"/>
              <c:layout>
                <c:manualLayout>
                  <c:x val="-1.6666666666666666E-2"/>
                  <c:y val="-3.1372549019607877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D6C-407B-909C-9903B8BA7BFC}"/>
                </c:ext>
              </c:extLst>
            </c:dLbl>
            <c:dLbl>
              <c:idx val="7"/>
              <c:layout>
                <c:manualLayout>
                  <c:x val="-1.6666666666666666E-2"/>
                  <c:y val="1.7647058823529412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D6C-407B-909C-9903B8BA7BFC}"/>
                </c:ext>
              </c:extLst>
            </c:dLbl>
            <c:dLbl>
              <c:idx val="8"/>
              <c:layout>
                <c:manualLayout>
                  <c:x val="-1.6666666666666666E-2"/>
                  <c:y val="-3.1372549019607843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D6C-407B-909C-9903B8BA7BFC}"/>
                </c:ext>
              </c:extLst>
            </c:dLbl>
            <c:dLbl>
              <c:idx val="9"/>
              <c:layout>
                <c:manualLayout>
                  <c:x val="-1.6666666666666666E-2"/>
                  <c:y val="1.7647058823529412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D6C-407B-909C-9903B8BA7BFC}"/>
                </c:ext>
              </c:extLst>
            </c:dLbl>
            <c:dLbl>
              <c:idx val="10"/>
              <c:layout>
                <c:manualLayout>
                  <c:x val="-6.6166666666666665E-2"/>
                  <c:y val="-3.1372549019607843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D6C-407B-909C-9903B8BA7BFC}"/>
                </c:ext>
              </c:extLst>
            </c:dLbl>
            <c:dLbl>
              <c:idx val="11"/>
              <c:layout>
                <c:manualLayout>
                  <c:x val="-1.6666666666666788E-2"/>
                  <c:y val="-3.1372549019607912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D6C-407B-909C-9903B8BA7BFC}"/>
                </c:ext>
              </c:extLst>
            </c:dLbl>
            <c:dLbl>
              <c:idx val="12"/>
              <c:layout>
                <c:manualLayout>
                  <c:x val="-1.6666666666666666E-2"/>
                  <c:y val="-3.1372549019607864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D6C-407B-909C-9903B8BA7BFC}"/>
                </c:ext>
              </c:extLst>
            </c:dLbl>
            <c:dLbl>
              <c:idx val="13"/>
              <c:layout>
                <c:manualLayout>
                  <c:x val="-1.6666666666666788E-2"/>
                  <c:y val="1.7647058823529269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D6C-407B-909C-9903B8BA7BFC}"/>
                </c:ext>
              </c:extLst>
            </c:dLbl>
            <c:dLbl>
              <c:idx val="14"/>
              <c:layout>
                <c:manualLayout>
                  <c:x val="-1.6666666666666666E-2"/>
                  <c:y val="1.7647058823529412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D6C-407B-909C-9903B8BA7BFC}"/>
                </c:ext>
              </c:extLst>
            </c:dLbl>
            <c:dLbl>
              <c:idx val="15"/>
              <c:layout>
                <c:manualLayout>
                  <c:x val="-1.6666666666666729E-2"/>
                  <c:y val="-3.1372549019607843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D6C-407B-909C-9903B8BA7BFC}"/>
                </c:ext>
              </c:extLst>
            </c:dLbl>
            <c:dLbl>
              <c:idx val="16"/>
              <c:layout>
                <c:manualLayout>
                  <c:x val="-1.6666666666666666E-2"/>
                  <c:y val="-3.1372549019607912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D6C-407B-909C-9903B8BA7BFC}"/>
                </c:ext>
              </c:extLst>
            </c:dLbl>
            <c:dLbl>
              <c:idx val="17"/>
              <c:layout>
                <c:manualLayout>
                  <c:x val="-1.6666666666666666E-2"/>
                  <c:y val="1.76470588235294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D6C-407B-909C-9903B8BA7BFC}"/>
                </c:ext>
              </c:extLst>
            </c:dLbl>
            <c:dLbl>
              <c:idx val="18"/>
              <c:layout>
                <c:manualLayout>
                  <c:x val="-1.6666666666666729E-2"/>
                  <c:y val="1.7647058823529412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D6C-407B-909C-9903B8BA7BFC}"/>
                </c:ext>
              </c:extLst>
            </c:dLbl>
            <c:dLbl>
              <c:idx val="19"/>
              <c:layout>
                <c:manualLayout>
                  <c:x val="-1.6666666666666666E-2"/>
                  <c:y val="1.7647058823529269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D6C-407B-909C-9903B8BA7BFC}"/>
                </c:ext>
              </c:extLst>
            </c:dLbl>
            <c:dLbl>
              <c:idx val="20"/>
              <c:layout>
                <c:manualLayout>
                  <c:x val="-1.6666666666666788E-2"/>
                  <c:y val="-3.1372549019607843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D6C-407B-909C-9903B8BA7BFC}"/>
                </c:ext>
              </c:extLst>
            </c:dLbl>
            <c:dLbl>
              <c:idx val="21"/>
              <c:layout>
                <c:manualLayout>
                  <c:x val="-1.6666666666666788E-2"/>
                  <c:y val="-3.1372549019607843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2D6C-407B-909C-9903B8BA7BFC}"/>
                </c:ext>
              </c:extLst>
            </c:dLbl>
            <c:dLbl>
              <c:idx val="22"/>
              <c:layout>
                <c:manualLayout>
                  <c:x val="-7.5566666666666671E-2"/>
                  <c:y val="-3.137254901960784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D6C-407B-909C-9903B8BA7BFC}"/>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XLSTAT_20220714_134407_1_HID3!$A$1:$A$23</c:f>
              <c:numCache>
                <c:formatCode>General</c:formatCode>
                <c:ptCount val="23"/>
                <c:pt idx="0">
                  <c:v>2.8527317390563476</c:v>
                </c:pt>
                <c:pt idx="1">
                  <c:v>2.6501212460275911</c:v>
                </c:pt>
                <c:pt idx="2">
                  <c:v>1.4303165368142345</c:v>
                </c:pt>
                <c:pt idx="3">
                  <c:v>3.6122842593549658</c:v>
                </c:pt>
                <c:pt idx="4">
                  <c:v>3.9882657444464589</c:v>
                </c:pt>
                <c:pt idx="5">
                  <c:v>4.5313127407926999</c:v>
                </c:pt>
                <c:pt idx="6">
                  <c:v>3.3614300969901314</c:v>
                </c:pt>
                <c:pt idx="7">
                  <c:v>3.680911125321559</c:v>
                </c:pt>
                <c:pt idx="8">
                  <c:v>4.809782419376293</c:v>
                </c:pt>
                <c:pt idx="9">
                  <c:v>3.8188982377674536</c:v>
                </c:pt>
                <c:pt idx="10">
                  <c:v>-2.4438527194602733</c:v>
                </c:pt>
                <c:pt idx="11">
                  <c:v>2.9704402250523545</c:v>
                </c:pt>
                <c:pt idx="12">
                  <c:v>1.3260786804796054</c:v>
                </c:pt>
                <c:pt idx="13">
                  <c:v>2.8104828009494156</c:v>
                </c:pt>
                <c:pt idx="14">
                  <c:v>1.3788975848471896</c:v>
                </c:pt>
                <c:pt idx="15">
                  <c:v>0.74169667085211921</c:v>
                </c:pt>
                <c:pt idx="16">
                  <c:v>0.68781047280676677</c:v>
                </c:pt>
                <c:pt idx="17">
                  <c:v>3.1590283396664489</c:v>
                </c:pt>
                <c:pt idx="18">
                  <c:v>1.9010103430748111</c:v>
                </c:pt>
                <c:pt idx="19">
                  <c:v>1.6012613781924903</c:v>
                </c:pt>
                <c:pt idx="20">
                  <c:v>4.5662968886611397</c:v>
                </c:pt>
                <c:pt idx="21">
                  <c:v>4.5157705104312269</c:v>
                </c:pt>
                <c:pt idx="22">
                  <c:v>-1.2851564234382515</c:v>
                </c:pt>
              </c:numCache>
            </c:numRef>
          </c:xVal>
          <c:yVal>
            <c:numRef>
              <c:f>XLSTAT_20220714_134407_1_HID3!$B$1:$B$23</c:f>
              <c:numCache>
                <c:formatCode>General</c:formatCode>
                <c:ptCount val="23"/>
                <c:pt idx="0">
                  <c:v>-1.9924419638753859</c:v>
                </c:pt>
                <c:pt idx="1">
                  <c:v>-4.8849702418355543</c:v>
                </c:pt>
                <c:pt idx="2">
                  <c:v>3.7330817148974731</c:v>
                </c:pt>
                <c:pt idx="3">
                  <c:v>2.1092367223756936</c:v>
                </c:pt>
                <c:pt idx="4">
                  <c:v>0.78158633938912081</c:v>
                </c:pt>
                <c:pt idx="5">
                  <c:v>2.423978491773803</c:v>
                </c:pt>
                <c:pt idx="6">
                  <c:v>3.8482377299217374</c:v>
                </c:pt>
                <c:pt idx="7">
                  <c:v>-2.1114524835251172</c:v>
                </c:pt>
                <c:pt idx="8">
                  <c:v>0.95663998696666985</c:v>
                </c:pt>
                <c:pt idx="9">
                  <c:v>-2.5264302322418524</c:v>
                </c:pt>
                <c:pt idx="10">
                  <c:v>1.7185274927427532</c:v>
                </c:pt>
                <c:pt idx="11">
                  <c:v>1.8808952365044211</c:v>
                </c:pt>
                <c:pt idx="12">
                  <c:v>6.2175893542671616</c:v>
                </c:pt>
                <c:pt idx="13">
                  <c:v>-4.2311006935858853</c:v>
                </c:pt>
                <c:pt idx="14">
                  <c:v>-3.2078976935268289</c:v>
                </c:pt>
                <c:pt idx="15">
                  <c:v>0.56313812959988552</c:v>
                </c:pt>
                <c:pt idx="16">
                  <c:v>2.8050581207278626</c:v>
                </c:pt>
                <c:pt idx="17">
                  <c:v>-4.7544611944429693</c:v>
                </c:pt>
                <c:pt idx="18">
                  <c:v>-1.8179625330558358</c:v>
                </c:pt>
                <c:pt idx="19">
                  <c:v>-2.8091530686866832</c:v>
                </c:pt>
                <c:pt idx="20">
                  <c:v>2.6119214600803042</c:v>
                </c:pt>
                <c:pt idx="21">
                  <c:v>2.3544878541159826</c:v>
                </c:pt>
                <c:pt idx="22">
                  <c:v>2.9541390924121727</c:v>
                </c:pt>
              </c:numCache>
            </c:numRef>
          </c:yVal>
          <c:smooth val="0"/>
          <c:extLst>
            <c:ext xmlns:c16="http://schemas.microsoft.com/office/drawing/2014/chart" uri="{C3380CC4-5D6E-409C-BE32-E72D297353CC}">
              <c16:uniqueId val="{00000000-2D6C-407B-909C-9903B8BA7BFC}"/>
            </c:ext>
          </c:extLst>
        </c:ser>
        <c:ser>
          <c:idx val="1"/>
          <c:order val="1"/>
          <c:tx>
            <c:v>Active observations</c:v>
          </c:tx>
          <c:spPr>
            <a:ln w="19050">
              <a:noFill/>
            </a:ln>
            <a:effectLst/>
          </c:spPr>
          <c:marker>
            <c:symbol val="circle"/>
            <c:size val="3"/>
            <c:spPr>
              <a:solidFill>
                <a:srgbClr val="2A7498"/>
              </a:solidFill>
              <a:ln>
                <a:solidFill>
                  <a:srgbClr val="2A7498"/>
                </a:solidFill>
                <a:prstDash val="solid"/>
              </a:ln>
            </c:spPr>
          </c:marker>
          <c:dLbls>
            <c:dLbl>
              <c:idx val="0"/>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2D6C-407B-909C-9903B8BA7BFC}"/>
                </c:ext>
              </c:extLst>
            </c:dLbl>
            <c:dLbl>
              <c:idx val="1"/>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2D6C-407B-909C-9903B8BA7BFC}"/>
                </c:ext>
              </c:extLst>
            </c:dLbl>
            <c:dLbl>
              <c:idx val="2"/>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2D6C-407B-909C-9903B8BA7BFC}"/>
                </c:ext>
              </c:extLst>
            </c:dLbl>
            <c:dLbl>
              <c:idx val="3"/>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2D6C-407B-909C-9903B8BA7BFC}"/>
                </c:ext>
              </c:extLst>
            </c:dLbl>
            <c:dLbl>
              <c:idx val="4"/>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2D6C-407B-909C-9903B8BA7BFC}"/>
                </c:ext>
              </c:extLst>
            </c:dLbl>
            <c:dLbl>
              <c:idx val="5"/>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2D6C-407B-909C-9903B8BA7BFC}"/>
                </c:ext>
              </c:extLst>
            </c:dLbl>
            <c:dLbl>
              <c:idx val="6"/>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2D6C-407B-909C-9903B8BA7BFC}"/>
                </c:ext>
              </c:extLst>
            </c:dLbl>
            <c:dLbl>
              <c:idx val="7"/>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2D6C-407B-909C-9903B8BA7BFC}"/>
                </c:ext>
              </c:extLst>
            </c:dLbl>
            <c:dLbl>
              <c:idx val="8"/>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2D6C-407B-909C-9903B8BA7BFC}"/>
                </c:ext>
              </c:extLst>
            </c:dLbl>
            <c:dLbl>
              <c:idx val="9"/>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2D6C-407B-909C-9903B8BA7BFC}"/>
                </c:ext>
              </c:extLst>
            </c:dLbl>
            <c:dLbl>
              <c:idx val="10"/>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2D6C-407B-909C-9903B8BA7BFC}"/>
                </c:ext>
              </c:extLst>
            </c:dLbl>
            <c:dLbl>
              <c:idx val="11"/>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2D6C-407B-909C-9903B8BA7BFC}"/>
                </c:ext>
              </c:extLst>
            </c:dLbl>
            <c:dLbl>
              <c:idx val="12"/>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2D6C-407B-909C-9903B8BA7BFC}"/>
                </c:ext>
              </c:extLst>
            </c:dLbl>
            <c:dLbl>
              <c:idx val="13"/>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2D6C-407B-909C-9903B8BA7BFC}"/>
                </c:ext>
              </c:extLst>
            </c:dLbl>
            <c:dLbl>
              <c:idx val="14"/>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2D6C-407B-909C-9903B8BA7BFC}"/>
                </c:ext>
              </c:extLst>
            </c:dLbl>
            <c:dLbl>
              <c:idx val="15"/>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2D6C-407B-909C-9903B8BA7BFC}"/>
                </c:ext>
              </c:extLst>
            </c:dLbl>
            <c:dLbl>
              <c:idx val="16"/>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2D6C-407B-909C-9903B8BA7BFC}"/>
                </c:ext>
              </c:extLst>
            </c:dLbl>
            <c:dLbl>
              <c:idx val="17"/>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2D6C-407B-909C-9903B8BA7BFC}"/>
                </c:ext>
              </c:extLst>
            </c:dLbl>
            <c:dLbl>
              <c:idx val="18"/>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2D6C-407B-909C-9903B8BA7BFC}"/>
                </c:ext>
              </c:extLst>
            </c:dLbl>
            <c:dLbl>
              <c:idx val="19"/>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2D6C-407B-909C-9903B8BA7BFC}"/>
                </c:ext>
              </c:extLst>
            </c:dLbl>
            <c:dLbl>
              <c:idx val="20"/>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2D6C-407B-909C-9903B8BA7BFC}"/>
                </c:ext>
              </c:extLst>
            </c:dLbl>
            <c:dLbl>
              <c:idx val="21"/>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2D6C-407B-909C-9903B8BA7BFC}"/>
                </c:ext>
              </c:extLst>
            </c:dLbl>
            <c:dLbl>
              <c:idx val="22"/>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2D6C-407B-909C-9903B8BA7BFC}"/>
                </c:ext>
              </c:extLst>
            </c:dLbl>
            <c:dLbl>
              <c:idx val="23"/>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2D6C-407B-909C-9903B8BA7BFC}"/>
                </c:ext>
              </c:extLst>
            </c:dLbl>
            <c:dLbl>
              <c:idx val="24"/>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2D6C-407B-909C-9903B8BA7BFC}"/>
                </c:ext>
              </c:extLst>
            </c:dLbl>
            <c:dLbl>
              <c:idx val="25"/>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2D6C-407B-909C-9903B8BA7BFC}"/>
                </c:ext>
              </c:extLst>
            </c:dLbl>
            <c:dLbl>
              <c:idx val="26"/>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2D6C-407B-909C-9903B8BA7BFC}"/>
                </c:ext>
              </c:extLst>
            </c:dLbl>
            <c:dLbl>
              <c:idx val="27"/>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2D6C-407B-909C-9903B8BA7BFC}"/>
                </c:ext>
              </c:extLst>
            </c:dLbl>
            <c:dLbl>
              <c:idx val="28"/>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2D6C-407B-909C-9903B8BA7BFC}"/>
                </c:ext>
              </c:extLst>
            </c:dLbl>
            <c:dLbl>
              <c:idx val="29"/>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2D6C-407B-909C-9903B8BA7BFC}"/>
                </c:ext>
              </c:extLst>
            </c:dLbl>
            <c:dLbl>
              <c:idx val="30"/>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2D6C-407B-909C-9903B8BA7BFC}"/>
                </c:ext>
              </c:extLst>
            </c:dLbl>
            <c:dLbl>
              <c:idx val="31"/>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2D6C-407B-909C-9903B8BA7BFC}"/>
                </c:ext>
              </c:extLst>
            </c:dLbl>
            <c:dLbl>
              <c:idx val="32"/>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2D6C-407B-909C-9903B8BA7BFC}"/>
                </c:ext>
              </c:extLst>
            </c:dLbl>
            <c:dLbl>
              <c:idx val="33"/>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2D6C-407B-909C-9903B8BA7BFC}"/>
                </c:ext>
              </c:extLst>
            </c:dLbl>
            <c:dLbl>
              <c:idx val="34"/>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2D6C-407B-909C-9903B8BA7BFC}"/>
                </c:ext>
              </c:extLst>
            </c:dLbl>
            <c:dLbl>
              <c:idx val="35"/>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2D6C-407B-909C-9903B8BA7BFC}"/>
                </c:ext>
              </c:extLst>
            </c:dLbl>
            <c:dLbl>
              <c:idx val="36"/>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2D6C-407B-909C-9903B8BA7BFC}"/>
                </c:ext>
              </c:extLst>
            </c:dLbl>
            <c:dLbl>
              <c:idx val="37"/>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2D6C-407B-909C-9903B8BA7BFC}"/>
                </c:ext>
              </c:extLst>
            </c:dLbl>
            <c:dLbl>
              <c:idx val="38"/>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2D6C-407B-909C-9903B8BA7BFC}"/>
                </c:ext>
              </c:extLst>
            </c:dLbl>
            <c:dLbl>
              <c:idx val="39"/>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2D6C-407B-909C-9903B8BA7BFC}"/>
                </c:ext>
              </c:extLst>
            </c:dLbl>
            <c:dLbl>
              <c:idx val="40"/>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D6C-407B-909C-9903B8BA7BFC}"/>
                </c:ext>
              </c:extLst>
            </c:dLbl>
            <c:dLbl>
              <c:idx val="41"/>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D6C-407B-909C-9903B8BA7BFC}"/>
                </c:ext>
              </c:extLst>
            </c:dLbl>
            <c:dLbl>
              <c:idx val="42"/>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D6C-407B-909C-9903B8BA7BFC}"/>
                </c:ext>
              </c:extLst>
            </c:dLbl>
            <c:dLbl>
              <c:idx val="43"/>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D6C-407B-909C-9903B8BA7BFC}"/>
                </c:ext>
              </c:extLst>
            </c:dLbl>
            <c:dLbl>
              <c:idx val="44"/>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D6C-407B-909C-9903B8BA7BFC}"/>
                </c:ext>
              </c:extLst>
            </c:dLbl>
            <c:dLbl>
              <c:idx val="45"/>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D6C-407B-909C-9903B8BA7BFC}"/>
                </c:ext>
              </c:extLst>
            </c:dLbl>
            <c:dLbl>
              <c:idx val="46"/>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D6C-407B-909C-9903B8BA7BFC}"/>
                </c:ext>
              </c:extLst>
            </c:dLbl>
            <c:dLbl>
              <c:idx val="47"/>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D6C-407B-909C-9903B8BA7BFC}"/>
                </c:ext>
              </c:extLst>
            </c:dLbl>
            <c:dLbl>
              <c:idx val="48"/>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D6C-407B-909C-9903B8BA7BFC}"/>
                </c:ext>
              </c:extLst>
            </c:dLbl>
            <c:dLbl>
              <c:idx val="49"/>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D6C-407B-909C-9903B8BA7BFC}"/>
                </c:ext>
              </c:extLst>
            </c:dLbl>
            <c:dLbl>
              <c:idx val="50"/>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D6C-407B-909C-9903B8BA7BFC}"/>
                </c:ext>
              </c:extLst>
            </c:dLbl>
            <c:dLbl>
              <c:idx val="51"/>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D6C-407B-909C-9903B8BA7BFC}"/>
                </c:ext>
              </c:extLst>
            </c:dLbl>
            <c:dLbl>
              <c:idx val="52"/>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D6C-407B-909C-9903B8BA7BFC}"/>
                </c:ext>
              </c:extLst>
            </c:dLbl>
            <c:dLbl>
              <c:idx val="53"/>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D6C-407B-909C-9903B8BA7BFC}"/>
                </c:ext>
              </c:extLst>
            </c:dLbl>
            <c:dLbl>
              <c:idx val="54"/>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D6C-407B-909C-9903B8BA7BFC}"/>
                </c:ext>
              </c:extLst>
            </c:dLbl>
            <c:dLbl>
              <c:idx val="55"/>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D6C-407B-909C-9903B8BA7BFC}"/>
                </c:ext>
              </c:extLst>
            </c:dLbl>
            <c:dLbl>
              <c:idx val="56"/>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D6C-407B-909C-9903B8BA7BFC}"/>
                </c:ext>
              </c:extLst>
            </c:dLbl>
            <c:dLbl>
              <c:idx val="57"/>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D6C-407B-909C-9903B8BA7BFC}"/>
                </c:ext>
              </c:extLst>
            </c:dLbl>
            <c:dLbl>
              <c:idx val="58"/>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D6C-407B-909C-9903B8BA7BFC}"/>
                </c:ext>
              </c:extLst>
            </c:dLbl>
            <c:dLbl>
              <c:idx val="59"/>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D6C-407B-909C-9903B8BA7BFC}"/>
                </c:ext>
              </c:extLst>
            </c:dLbl>
            <c:dLbl>
              <c:idx val="60"/>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D6C-407B-909C-9903B8BA7BFC}"/>
                </c:ext>
              </c:extLst>
            </c:dLbl>
            <c:dLbl>
              <c:idx val="61"/>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D6C-407B-909C-9903B8BA7BFC}"/>
                </c:ext>
              </c:extLst>
            </c:dLbl>
            <c:dLbl>
              <c:idx val="62"/>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D6C-407B-909C-9903B8BA7BFC}"/>
                </c:ext>
              </c:extLst>
            </c:dLbl>
            <c:dLbl>
              <c:idx val="63"/>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D6C-407B-909C-9903B8BA7BFC}"/>
                </c:ext>
              </c:extLst>
            </c:dLbl>
            <c:dLbl>
              <c:idx val="64"/>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D6C-407B-909C-9903B8BA7BFC}"/>
                </c:ext>
              </c:extLst>
            </c:dLbl>
            <c:dLbl>
              <c:idx val="65"/>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D6C-407B-909C-9903B8BA7BFC}"/>
                </c:ext>
              </c:extLst>
            </c:dLbl>
            <c:dLbl>
              <c:idx val="66"/>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D6C-407B-909C-9903B8BA7BFC}"/>
                </c:ext>
              </c:extLst>
            </c:dLbl>
            <c:dLbl>
              <c:idx val="67"/>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D6C-407B-909C-9903B8BA7BFC}"/>
                </c:ext>
              </c:extLst>
            </c:dLbl>
            <c:dLbl>
              <c:idx val="68"/>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D6C-407B-909C-9903B8BA7BFC}"/>
                </c:ext>
              </c:extLst>
            </c:dLbl>
            <c:dLbl>
              <c:idx val="69"/>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D6C-407B-909C-9903B8BA7BFC}"/>
                </c:ext>
              </c:extLst>
            </c:dLbl>
            <c:dLbl>
              <c:idx val="70"/>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D6C-407B-909C-9903B8BA7BFC}"/>
                </c:ext>
              </c:extLst>
            </c:dLbl>
            <c:dLbl>
              <c:idx val="71"/>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D6C-407B-909C-9903B8BA7BFC}"/>
                </c:ext>
              </c:extLst>
            </c:dLbl>
            <c:dLbl>
              <c:idx val="72"/>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D6C-407B-909C-9903B8BA7BFC}"/>
                </c:ext>
              </c:extLst>
            </c:dLbl>
            <c:dLbl>
              <c:idx val="73"/>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D6C-407B-909C-9903B8BA7BFC}"/>
                </c:ext>
              </c:extLst>
            </c:dLbl>
            <c:dLbl>
              <c:idx val="74"/>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D6C-407B-909C-9903B8BA7BFC}"/>
                </c:ext>
              </c:extLst>
            </c:dLbl>
            <c:dLbl>
              <c:idx val="75"/>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D6C-407B-909C-9903B8BA7BFC}"/>
                </c:ext>
              </c:extLst>
            </c:dLbl>
            <c:dLbl>
              <c:idx val="76"/>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D6C-407B-909C-9903B8BA7BFC}"/>
                </c:ext>
              </c:extLst>
            </c:dLbl>
            <c:dLbl>
              <c:idx val="77"/>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D6C-407B-909C-9903B8BA7BFC}"/>
                </c:ext>
              </c:extLst>
            </c:dLbl>
            <c:dLbl>
              <c:idx val="78"/>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D6C-407B-909C-9903B8BA7BFC}"/>
                </c:ext>
              </c:extLst>
            </c:dLbl>
            <c:dLbl>
              <c:idx val="79"/>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D6C-407B-909C-9903B8BA7BFC}"/>
                </c:ext>
              </c:extLst>
            </c:dLbl>
            <c:dLbl>
              <c:idx val="80"/>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D6C-407B-909C-9903B8BA7BFC}"/>
                </c:ext>
              </c:extLst>
            </c:dLbl>
            <c:dLbl>
              <c:idx val="81"/>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D6C-407B-909C-9903B8BA7BFC}"/>
                </c:ext>
              </c:extLst>
            </c:dLbl>
            <c:dLbl>
              <c:idx val="82"/>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D6C-407B-909C-9903B8BA7BFC}"/>
                </c:ext>
              </c:extLst>
            </c:dLbl>
            <c:dLbl>
              <c:idx val="83"/>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D6C-407B-909C-9903B8BA7BFC}"/>
                </c:ext>
              </c:extLst>
            </c:dLbl>
            <c:dLbl>
              <c:idx val="84"/>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D6C-407B-909C-9903B8BA7BFC}"/>
                </c:ext>
              </c:extLst>
            </c:dLbl>
            <c:dLbl>
              <c:idx val="85"/>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D6C-407B-909C-9903B8BA7BFC}"/>
                </c:ext>
              </c:extLst>
            </c:dLbl>
            <c:dLbl>
              <c:idx val="86"/>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D6C-407B-909C-9903B8BA7BFC}"/>
                </c:ext>
              </c:extLst>
            </c:dLbl>
            <c:dLbl>
              <c:idx val="87"/>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D6C-407B-909C-9903B8BA7BFC}"/>
                </c:ext>
              </c:extLst>
            </c:dLbl>
            <c:dLbl>
              <c:idx val="88"/>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D6C-407B-909C-9903B8BA7BFC}"/>
                </c:ext>
              </c:extLst>
            </c:dLbl>
            <c:dLbl>
              <c:idx val="89"/>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D6C-407B-909C-9903B8BA7BFC}"/>
                </c:ext>
              </c:extLst>
            </c:dLbl>
            <c:dLbl>
              <c:idx val="90"/>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D6C-407B-909C-9903B8BA7BFC}"/>
                </c:ext>
              </c:extLst>
            </c:dLbl>
            <c:dLbl>
              <c:idx val="91"/>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D6C-407B-909C-9903B8BA7BFC}"/>
                </c:ext>
              </c:extLst>
            </c:dLbl>
            <c:dLbl>
              <c:idx val="92"/>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D6C-407B-909C-9903B8BA7BFC}"/>
                </c:ext>
              </c:extLst>
            </c:dLbl>
            <c:dLbl>
              <c:idx val="93"/>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D6C-407B-909C-9903B8BA7BFC}"/>
                </c:ext>
              </c:extLst>
            </c:dLbl>
            <c:dLbl>
              <c:idx val="94"/>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D6C-407B-909C-9903B8BA7BFC}"/>
                </c:ext>
              </c:extLst>
            </c:dLbl>
            <c:dLbl>
              <c:idx val="95"/>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D6C-407B-909C-9903B8BA7BFC}"/>
                </c:ext>
              </c:extLst>
            </c:dLbl>
            <c:dLbl>
              <c:idx val="96"/>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D6C-407B-909C-9903B8BA7BFC}"/>
                </c:ext>
              </c:extLst>
            </c:dLbl>
            <c:dLbl>
              <c:idx val="97"/>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D6C-407B-909C-9903B8BA7BFC}"/>
                </c:ext>
              </c:extLst>
            </c:dLbl>
            <c:dLbl>
              <c:idx val="98"/>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D6C-407B-909C-9903B8BA7BFC}"/>
                </c:ext>
              </c:extLst>
            </c:dLbl>
            <c:dLbl>
              <c:idx val="99"/>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D6C-407B-909C-9903B8BA7BFC}"/>
                </c:ext>
              </c:extLst>
            </c:dLbl>
            <c:dLbl>
              <c:idx val="100"/>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D6C-407B-909C-9903B8BA7BFC}"/>
                </c:ext>
              </c:extLst>
            </c:dLbl>
            <c:dLbl>
              <c:idx val="101"/>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D6C-407B-909C-9903B8BA7BFC}"/>
                </c:ext>
              </c:extLst>
            </c:dLbl>
            <c:dLbl>
              <c:idx val="102"/>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D6C-407B-909C-9903B8BA7BFC}"/>
                </c:ext>
              </c:extLst>
            </c:dLbl>
            <c:dLbl>
              <c:idx val="103"/>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D6C-407B-909C-9903B8BA7BFC}"/>
                </c:ext>
              </c:extLst>
            </c:dLbl>
            <c:dLbl>
              <c:idx val="104"/>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D6C-407B-909C-9903B8BA7BFC}"/>
                </c:ext>
              </c:extLst>
            </c:dLbl>
            <c:dLbl>
              <c:idx val="105"/>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D6C-407B-909C-9903B8BA7BFC}"/>
                </c:ext>
              </c:extLst>
            </c:dLbl>
            <c:dLbl>
              <c:idx val="106"/>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D6C-407B-909C-9903B8BA7BFC}"/>
                </c:ext>
              </c:extLst>
            </c:dLbl>
            <c:dLbl>
              <c:idx val="107"/>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D6C-407B-909C-9903B8BA7BFC}"/>
                </c:ext>
              </c:extLst>
            </c:dLbl>
            <c:dLbl>
              <c:idx val="108"/>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D6C-407B-909C-9903B8BA7BFC}"/>
                </c:ext>
              </c:extLst>
            </c:dLbl>
            <c:dLbl>
              <c:idx val="109"/>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D6C-407B-909C-9903B8BA7BFC}"/>
                </c:ext>
              </c:extLst>
            </c:dLbl>
            <c:dLbl>
              <c:idx val="110"/>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D6C-407B-909C-9903B8BA7BFC}"/>
                </c:ext>
              </c:extLst>
            </c:dLbl>
            <c:dLbl>
              <c:idx val="111"/>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D6C-407B-909C-9903B8BA7BFC}"/>
                </c:ext>
              </c:extLst>
            </c:dLbl>
            <c:dLbl>
              <c:idx val="112"/>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D6C-407B-909C-9903B8BA7BFC}"/>
                </c:ext>
              </c:extLst>
            </c:dLbl>
            <c:dLbl>
              <c:idx val="113"/>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D6C-407B-909C-9903B8BA7BFC}"/>
                </c:ext>
              </c:extLst>
            </c:dLbl>
            <c:dLbl>
              <c:idx val="114"/>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D6C-407B-909C-9903B8BA7BFC}"/>
                </c:ext>
              </c:extLst>
            </c:dLbl>
            <c:dLbl>
              <c:idx val="115"/>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D6C-407B-909C-9903B8BA7BFC}"/>
                </c:ext>
              </c:extLst>
            </c:dLbl>
            <c:dLbl>
              <c:idx val="116"/>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D6C-407B-909C-9903B8BA7BFC}"/>
                </c:ext>
              </c:extLst>
            </c:dLbl>
            <c:dLbl>
              <c:idx val="117"/>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D6C-407B-909C-9903B8BA7BFC}"/>
                </c:ext>
              </c:extLst>
            </c:dLbl>
            <c:dLbl>
              <c:idx val="118"/>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D6C-407B-909C-9903B8BA7BFC}"/>
                </c:ext>
              </c:extLst>
            </c:dLbl>
            <c:dLbl>
              <c:idx val="119"/>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D6C-407B-909C-9903B8BA7BFC}"/>
                </c:ext>
              </c:extLst>
            </c:dLbl>
            <c:dLbl>
              <c:idx val="120"/>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D6C-407B-909C-9903B8BA7BFC}"/>
                </c:ext>
              </c:extLst>
            </c:dLbl>
            <c:dLbl>
              <c:idx val="121"/>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D6C-407B-909C-9903B8BA7BFC}"/>
                </c:ext>
              </c:extLst>
            </c:dLbl>
            <c:dLbl>
              <c:idx val="122"/>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D6C-407B-909C-9903B8BA7BFC}"/>
                </c:ext>
              </c:extLst>
            </c:dLbl>
            <c:dLbl>
              <c:idx val="123"/>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D6C-407B-909C-9903B8BA7BFC}"/>
                </c:ext>
              </c:extLst>
            </c:dLbl>
            <c:dLbl>
              <c:idx val="124"/>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D6C-407B-909C-9903B8BA7BFC}"/>
                </c:ext>
              </c:extLst>
            </c:dLbl>
            <c:dLbl>
              <c:idx val="125"/>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D6C-407B-909C-9903B8BA7BFC}"/>
                </c:ext>
              </c:extLst>
            </c:dLbl>
            <c:dLbl>
              <c:idx val="126"/>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D6C-407B-909C-9903B8BA7BFC}"/>
                </c:ext>
              </c:extLst>
            </c:dLbl>
            <c:dLbl>
              <c:idx val="127"/>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D6C-407B-909C-9903B8BA7BFC}"/>
                </c:ext>
              </c:extLst>
            </c:dLbl>
            <c:dLbl>
              <c:idx val="128"/>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D6C-407B-909C-9903B8BA7BFC}"/>
                </c:ext>
              </c:extLst>
            </c:dLbl>
            <c:dLbl>
              <c:idx val="129"/>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D6C-407B-909C-9903B8BA7BFC}"/>
                </c:ext>
              </c:extLst>
            </c:dLbl>
            <c:dLbl>
              <c:idx val="130"/>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D6C-407B-909C-9903B8BA7BFC}"/>
                </c:ext>
              </c:extLst>
            </c:dLbl>
            <c:dLbl>
              <c:idx val="131"/>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D6C-407B-909C-9903B8BA7BFC}"/>
                </c:ext>
              </c:extLst>
            </c:dLbl>
            <c:dLbl>
              <c:idx val="132"/>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D6C-407B-909C-9903B8BA7BFC}"/>
                </c:ext>
              </c:extLst>
            </c:dLbl>
            <c:dLbl>
              <c:idx val="133"/>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D6C-407B-909C-9903B8BA7BFC}"/>
                </c:ext>
              </c:extLst>
            </c:dLbl>
            <c:dLbl>
              <c:idx val="134"/>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D6C-407B-909C-9903B8BA7BFC}"/>
                </c:ext>
              </c:extLst>
            </c:dLbl>
            <c:dLbl>
              <c:idx val="135"/>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D6C-407B-909C-9903B8BA7BFC}"/>
                </c:ext>
              </c:extLst>
            </c:dLbl>
            <c:dLbl>
              <c:idx val="136"/>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D6C-407B-909C-9903B8BA7BFC}"/>
                </c:ext>
              </c:extLst>
            </c:dLbl>
            <c:dLbl>
              <c:idx val="137"/>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D6C-407B-909C-9903B8BA7BFC}"/>
                </c:ext>
              </c:extLst>
            </c:dLbl>
            <c:dLbl>
              <c:idx val="138"/>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D6C-407B-909C-9903B8BA7BFC}"/>
                </c:ext>
              </c:extLst>
            </c:dLbl>
            <c:dLbl>
              <c:idx val="139"/>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D6C-407B-909C-9903B8BA7BFC}"/>
                </c:ext>
              </c:extLst>
            </c:dLbl>
            <c:dLbl>
              <c:idx val="140"/>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D6C-407B-909C-9903B8BA7BFC}"/>
                </c:ext>
              </c:extLst>
            </c:dLbl>
            <c:dLbl>
              <c:idx val="141"/>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D6C-407B-909C-9903B8BA7BFC}"/>
                </c:ext>
              </c:extLst>
            </c:dLbl>
            <c:dLbl>
              <c:idx val="142"/>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D6C-407B-909C-9903B8BA7BFC}"/>
                </c:ext>
              </c:extLst>
            </c:dLbl>
            <c:dLbl>
              <c:idx val="143"/>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D6C-407B-909C-9903B8BA7BFC}"/>
                </c:ext>
              </c:extLst>
            </c:dLbl>
            <c:dLbl>
              <c:idx val="144"/>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D6C-407B-909C-9903B8BA7BFC}"/>
                </c:ext>
              </c:extLst>
            </c:dLbl>
            <c:dLbl>
              <c:idx val="145"/>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D6C-407B-909C-9903B8BA7BFC}"/>
                </c:ext>
              </c:extLst>
            </c:dLbl>
            <c:dLbl>
              <c:idx val="146"/>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D6C-407B-909C-9903B8BA7BFC}"/>
                </c:ext>
              </c:extLst>
            </c:dLbl>
            <c:dLbl>
              <c:idx val="147"/>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D6C-407B-909C-9903B8BA7BFC}"/>
                </c:ext>
              </c:extLst>
            </c:dLbl>
            <c:dLbl>
              <c:idx val="148"/>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D6C-407B-909C-9903B8BA7BFC}"/>
                </c:ext>
              </c:extLst>
            </c:dLbl>
            <c:dLbl>
              <c:idx val="149"/>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D6C-407B-909C-9903B8BA7BFC}"/>
                </c:ext>
              </c:extLst>
            </c:dLbl>
            <c:dLbl>
              <c:idx val="150"/>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D6C-407B-909C-9903B8BA7BFC}"/>
                </c:ext>
              </c:extLst>
            </c:dLbl>
            <c:dLbl>
              <c:idx val="151"/>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D6C-407B-909C-9903B8BA7BFC}"/>
                </c:ext>
              </c:extLst>
            </c:dLbl>
            <c:dLbl>
              <c:idx val="152"/>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D6C-407B-909C-9903B8BA7BFC}"/>
                </c:ext>
              </c:extLst>
            </c:dLbl>
            <c:dLbl>
              <c:idx val="153"/>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D6C-407B-909C-9903B8BA7BFC}"/>
                </c:ext>
              </c:extLst>
            </c:dLbl>
            <c:dLbl>
              <c:idx val="154"/>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D6C-407B-909C-9903B8BA7BFC}"/>
                </c:ext>
              </c:extLst>
            </c:dLbl>
            <c:dLbl>
              <c:idx val="155"/>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D6C-407B-909C-9903B8BA7BFC}"/>
                </c:ext>
              </c:extLst>
            </c:dLbl>
            <c:dLbl>
              <c:idx val="156"/>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D6C-407B-909C-9903B8BA7BFC}"/>
                </c:ext>
              </c:extLst>
            </c:dLbl>
            <c:dLbl>
              <c:idx val="157"/>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D6C-407B-909C-9903B8BA7BFC}"/>
                </c:ext>
              </c:extLst>
            </c:dLbl>
            <c:dLbl>
              <c:idx val="158"/>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D6C-407B-909C-9903B8BA7BFC}"/>
                </c:ext>
              </c:extLst>
            </c:dLbl>
            <c:dLbl>
              <c:idx val="159"/>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D6C-407B-909C-9903B8BA7BFC}"/>
                </c:ext>
              </c:extLst>
            </c:dLbl>
            <c:dLbl>
              <c:idx val="160"/>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D6C-407B-909C-9903B8BA7BFC}"/>
                </c:ext>
              </c:extLst>
            </c:dLbl>
            <c:dLbl>
              <c:idx val="161"/>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D6C-407B-909C-9903B8BA7BFC}"/>
                </c:ext>
              </c:extLst>
            </c:dLbl>
            <c:dLbl>
              <c:idx val="162"/>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D6C-407B-909C-9903B8BA7BFC}"/>
                </c:ext>
              </c:extLst>
            </c:dLbl>
            <c:dLbl>
              <c:idx val="163"/>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D6C-407B-909C-9903B8BA7BFC}"/>
                </c:ext>
              </c:extLst>
            </c:dLbl>
            <c:dLbl>
              <c:idx val="164"/>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D6C-407B-909C-9903B8BA7BFC}"/>
                </c:ext>
              </c:extLst>
            </c:dLbl>
            <c:dLbl>
              <c:idx val="165"/>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D6C-407B-909C-9903B8BA7BFC}"/>
                </c:ext>
              </c:extLst>
            </c:dLbl>
            <c:dLbl>
              <c:idx val="166"/>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D6C-407B-909C-9903B8BA7BFC}"/>
                </c:ext>
              </c:extLst>
            </c:dLbl>
            <c:dLbl>
              <c:idx val="167"/>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D6C-407B-909C-9903B8BA7BFC}"/>
                </c:ext>
              </c:extLst>
            </c:dLbl>
            <c:dLbl>
              <c:idx val="168"/>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D6C-407B-909C-9903B8BA7BFC}"/>
                </c:ext>
              </c:extLst>
            </c:dLbl>
            <c:dLbl>
              <c:idx val="169"/>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D6C-407B-909C-9903B8BA7BFC}"/>
                </c:ext>
              </c:extLst>
            </c:dLbl>
            <c:dLbl>
              <c:idx val="170"/>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D6C-407B-909C-9903B8BA7BFC}"/>
                </c:ext>
              </c:extLst>
            </c:dLbl>
            <c:dLbl>
              <c:idx val="171"/>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D6C-407B-909C-9903B8BA7BFC}"/>
                </c:ext>
              </c:extLst>
            </c:dLbl>
            <c:dLbl>
              <c:idx val="172"/>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D6C-407B-909C-9903B8BA7BFC}"/>
                </c:ext>
              </c:extLst>
            </c:dLbl>
            <c:dLbl>
              <c:idx val="173"/>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D6C-407B-909C-9903B8BA7BFC}"/>
                </c:ext>
              </c:extLst>
            </c:dLbl>
            <c:dLbl>
              <c:idx val="174"/>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D6C-407B-909C-9903B8BA7BFC}"/>
                </c:ext>
              </c:extLst>
            </c:dLbl>
            <c:dLbl>
              <c:idx val="175"/>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D6C-407B-909C-9903B8BA7BFC}"/>
                </c:ext>
              </c:extLst>
            </c:dLbl>
            <c:dLbl>
              <c:idx val="176"/>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D6C-407B-909C-9903B8BA7BFC}"/>
                </c:ext>
              </c:extLst>
            </c:dLbl>
            <c:dLbl>
              <c:idx val="177"/>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D6C-407B-909C-9903B8BA7BFC}"/>
                </c:ext>
              </c:extLst>
            </c:dLbl>
            <c:dLbl>
              <c:idx val="178"/>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D6C-407B-909C-9903B8BA7BFC}"/>
                </c:ext>
              </c:extLst>
            </c:dLbl>
            <c:dLbl>
              <c:idx val="179"/>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D6C-407B-909C-9903B8BA7BFC}"/>
                </c:ext>
              </c:extLst>
            </c:dLbl>
            <c:dLbl>
              <c:idx val="180"/>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D6C-407B-909C-9903B8BA7BFC}"/>
                </c:ext>
              </c:extLst>
            </c:dLbl>
            <c:dLbl>
              <c:idx val="181"/>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D6C-407B-909C-9903B8BA7BFC}"/>
                </c:ext>
              </c:extLst>
            </c:dLbl>
            <c:dLbl>
              <c:idx val="182"/>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D6C-407B-909C-9903B8BA7BFC}"/>
                </c:ext>
              </c:extLst>
            </c:dLbl>
            <c:dLbl>
              <c:idx val="183"/>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D6C-407B-909C-9903B8BA7BFC}"/>
                </c:ext>
              </c:extLst>
            </c:dLbl>
            <c:dLbl>
              <c:idx val="184"/>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D6C-407B-909C-9903B8BA7BFC}"/>
                </c:ext>
              </c:extLst>
            </c:dLbl>
            <c:dLbl>
              <c:idx val="185"/>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D6C-407B-909C-9903B8BA7BFC}"/>
                </c:ext>
              </c:extLst>
            </c:dLbl>
            <c:dLbl>
              <c:idx val="186"/>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D6C-407B-909C-9903B8BA7BFC}"/>
                </c:ext>
              </c:extLst>
            </c:dLbl>
            <c:dLbl>
              <c:idx val="187"/>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D6C-407B-909C-9903B8BA7BFC}"/>
                </c:ext>
              </c:extLst>
            </c:dLbl>
            <c:dLbl>
              <c:idx val="188"/>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D6C-407B-909C-9903B8BA7BFC}"/>
                </c:ext>
              </c:extLst>
            </c:dLbl>
            <c:dLbl>
              <c:idx val="189"/>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D6C-407B-909C-9903B8BA7BFC}"/>
                </c:ext>
              </c:extLst>
            </c:dLbl>
            <c:dLbl>
              <c:idx val="190"/>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D6C-407B-909C-9903B8BA7BFC}"/>
                </c:ext>
              </c:extLst>
            </c:dLbl>
            <c:dLbl>
              <c:idx val="191"/>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D6C-407B-909C-9903B8BA7BFC}"/>
                </c:ext>
              </c:extLst>
            </c:dLbl>
            <c:dLbl>
              <c:idx val="192"/>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D6C-407B-909C-9903B8BA7BFC}"/>
                </c:ext>
              </c:extLst>
            </c:dLbl>
            <c:dLbl>
              <c:idx val="193"/>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D6C-407B-909C-9903B8BA7BFC}"/>
                </c:ext>
              </c:extLst>
            </c:dLbl>
            <c:dLbl>
              <c:idx val="194"/>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D6C-407B-909C-9903B8BA7BFC}"/>
                </c:ext>
              </c:extLst>
            </c:dLbl>
            <c:dLbl>
              <c:idx val="195"/>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D6C-407B-909C-9903B8BA7BFC}"/>
                </c:ext>
              </c:extLst>
            </c:dLbl>
            <c:dLbl>
              <c:idx val="196"/>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D6C-407B-909C-9903B8BA7BFC}"/>
                </c:ext>
              </c:extLst>
            </c:dLbl>
            <c:dLbl>
              <c:idx val="197"/>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D6C-407B-909C-9903B8BA7BFC}"/>
                </c:ext>
              </c:extLst>
            </c:dLbl>
            <c:dLbl>
              <c:idx val="198"/>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D6C-407B-909C-9903B8BA7BFC}"/>
                </c:ext>
              </c:extLst>
            </c:dLbl>
            <c:dLbl>
              <c:idx val="199"/>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D6C-407B-909C-9903B8BA7BFC}"/>
                </c:ext>
              </c:extLst>
            </c:dLbl>
            <c:dLbl>
              <c:idx val="200"/>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D6C-407B-909C-9903B8BA7BFC}"/>
                </c:ext>
              </c:extLst>
            </c:dLbl>
            <c:dLbl>
              <c:idx val="201"/>
              <c:tx>
                <c:rich>
                  <a:bodyPr/>
                  <a:lstStyle/>
                  <a:p>
                    <a:r>
                      <a:rPr lang="en-US"/>
                      <a:t>Obs202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D6C-407B-909C-9903B8BA7BFC}"/>
                </c:ext>
              </c:extLst>
            </c:dLbl>
            <c:dLbl>
              <c:idx val="202"/>
              <c:tx>
                <c:rich>
                  <a:bodyPr/>
                  <a:lstStyle/>
                  <a:p>
                    <a:r>
                      <a:rPr lang="en-US"/>
                      <a:t>Obs203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D6C-407B-909C-9903B8BA7BFC}"/>
                </c:ext>
              </c:extLst>
            </c:dLbl>
            <c:dLbl>
              <c:idx val="203"/>
              <c:tx>
                <c:rich>
                  <a:bodyPr/>
                  <a:lstStyle/>
                  <a:p>
                    <a:r>
                      <a:rPr lang="en-US"/>
                      <a:t>Obs204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D6C-407B-909C-9903B8BA7BFC}"/>
                </c:ext>
              </c:extLst>
            </c:dLbl>
            <c:dLbl>
              <c:idx val="204"/>
              <c:tx>
                <c:rich>
                  <a:bodyPr/>
                  <a:lstStyle/>
                  <a:p>
                    <a:r>
                      <a:rPr lang="en-US"/>
                      <a:t>Obs205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D6C-407B-909C-9903B8BA7BFC}"/>
                </c:ext>
              </c:extLst>
            </c:dLbl>
            <c:dLbl>
              <c:idx val="205"/>
              <c:tx>
                <c:rich>
                  <a:bodyPr/>
                  <a:lstStyle/>
                  <a:p>
                    <a:r>
                      <a:rPr lang="en-US"/>
                      <a:t>Obs206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D6C-407B-909C-9903B8BA7BFC}"/>
                </c:ext>
              </c:extLst>
            </c:dLbl>
            <c:dLbl>
              <c:idx val="206"/>
              <c:tx>
                <c:rich>
                  <a:bodyPr/>
                  <a:lstStyle/>
                  <a:p>
                    <a:r>
                      <a:rPr lang="en-US"/>
                      <a:t>Obs207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D6C-407B-909C-9903B8BA7BFC}"/>
                </c:ext>
              </c:extLst>
            </c:dLbl>
            <c:dLbl>
              <c:idx val="207"/>
              <c:tx>
                <c:rich>
                  <a:bodyPr/>
                  <a:lstStyle/>
                  <a:p>
                    <a:r>
                      <a:rPr lang="en-US"/>
                      <a:t>Obs208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D6C-407B-909C-9903B8BA7BFC}"/>
                </c:ext>
              </c:extLst>
            </c:dLbl>
            <c:dLbl>
              <c:idx val="208"/>
              <c:tx>
                <c:rich>
                  <a:bodyPr/>
                  <a:lstStyle/>
                  <a:p>
                    <a:r>
                      <a:rPr lang="en-US"/>
                      <a:t>Obs209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D6C-407B-909C-9903B8BA7BFC}"/>
                </c:ext>
              </c:extLst>
            </c:dLbl>
            <c:dLbl>
              <c:idx val="209"/>
              <c:tx>
                <c:rich>
                  <a:bodyPr/>
                  <a:lstStyle/>
                  <a:p>
                    <a:r>
                      <a:rPr lang="en-US"/>
                      <a:t>Obs210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D6C-407B-909C-9903B8BA7BFC}"/>
                </c:ext>
              </c:extLst>
            </c:dLbl>
            <c:dLbl>
              <c:idx val="210"/>
              <c:tx>
                <c:rich>
                  <a:bodyPr/>
                  <a:lstStyle/>
                  <a:p>
                    <a:r>
                      <a:rPr lang="en-US"/>
                      <a:t>Obs211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D6C-407B-909C-9903B8BA7BFC}"/>
                </c:ext>
              </c:extLst>
            </c:dLbl>
            <c:dLbl>
              <c:idx val="211"/>
              <c:tx>
                <c:rich>
                  <a:bodyPr/>
                  <a:lstStyle/>
                  <a:p>
                    <a:r>
                      <a:rPr lang="en-US"/>
                      <a:t>Obs212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D6C-407B-909C-9903B8BA7BFC}"/>
                </c:ext>
              </c:extLst>
            </c:dLbl>
            <c:dLbl>
              <c:idx val="212"/>
              <c:tx>
                <c:rich>
                  <a:bodyPr/>
                  <a:lstStyle/>
                  <a:p>
                    <a:r>
                      <a:rPr lang="en-US"/>
                      <a:t>Obs213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D6C-407B-909C-9903B8BA7BFC}"/>
                </c:ext>
              </c:extLst>
            </c:dLbl>
            <c:dLbl>
              <c:idx val="213"/>
              <c:tx>
                <c:rich>
                  <a:bodyPr/>
                  <a:lstStyle/>
                  <a:p>
                    <a:r>
                      <a:rPr lang="en-US"/>
                      <a:t>Obs214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D6C-407B-909C-9903B8BA7BFC}"/>
                </c:ext>
              </c:extLst>
            </c:dLbl>
            <c:dLbl>
              <c:idx val="214"/>
              <c:tx>
                <c:rich>
                  <a:bodyPr/>
                  <a:lstStyle/>
                  <a:p>
                    <a:r>
                      <a:rPr lang="en-US"/>
                      <a:t>Obs215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D6C-407B-909C-9903B8BA7BFC}"/>
                </c:ext>
              </c:extLst>
            </c:dLbl>
            <c:dLbl>
              <c:idx val="215"/>
              <c:tx>
                <c:rich>
                  <a:bodyPr/>
                  <a:lstStyle/>
                  <a:p>
                    <a:r>
                      <a:rPr lang="en-US"/>
                      <a:t>Obs216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D6C-407B-909C-9903B8BA7BFC}"/>
                </c:ext>
              </c:extLst>
            </c:dLbl>
            <c:dLbl>
              <c:idx val="216"/>
              <c:tx>
                <c:rich>
                  <a:bodyPr/>
                  <a:lstStyle/>
                  <a:p>
                    <a:r>
                      <a:rPr lang="en-US"/>
                      <a:t>Obs217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D6C-407B-909C-9903B8BA7BFC}"/>
                </c:ext>
              </c:extLst>
            </c:dLbl>
            <c:dLbl>
              <c:idx val="217"/>
              <c:tx>
                <c:rich>
                  <a:bodyPr/>
                  <a:lstStyle/>
                  <a:p>
                    <a:r>
                      <a:rPr lang="en-US"/>
                      <a:t>Obs218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D6C-407B-909C-9903B8BA7BFC}"/>
                </c:ext>
              </c:extLst>
            </c:dLbl>
            <c:dLbl>
              <c:idx val="218"/>
              <c:tx>
                <c:rich>
                  <a:bodyPr/>
                  <a:lstStyle/>
                  <a:p>
                    <a:r>
                      <a:rPr lang="en-US"/>
                      <a:t>Obs219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D6C-407B-909C-9903B8BA7BFC}"/>
                </c:ext>
              </c:extLst>
            </c:dLbl>
            <c:dLbl>
              <c:idx val="219"/>
              <c:tx>
                <c:rich>
                  <a:bodyPr/>
                  <a:lstStyle/>
                  <a:p>
                    <a:r>
                      <a:rPr lang="en-US"/>
                      <a:t>Obs220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D6C-407B-909C-9903B8BA7BFC}"/>
                </c:ext>
              </c:extLst>
            </c:dLbl>
            <c:dLbl>
              <c:idx val="220"/>
              <c:tx>
                <c:rich>
                  <a:bodyPr/>
                  <a:lstStyle/>
                  <a:p>
                    <a:r>
                      <a:rPr lang="en-US"/>
                      <a:t>Obs221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D6C-407B-909C-9903B8BA7BFC}"/>
                </c:ext>
              </c:extLst>
            </c:dLbl>
            <c:dLbl>
              <c:idx val="221"/>
              <c:tx>
                <c:rich>
                  <a:bodyPr/>
                  <a:lstStyle/>
                  <a:p>
                    <a:r>
                      <a:rPr lang="en-US"/>
                      <a:t>Obs222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D6C-407B-909C-9903B8BA7BFC}"/>
                </c:ext>
              </c:extLst>
            </c:dLbl>
            <c:dLbl>
              <c:idx val="222"/>
              <c:tx>
                <c:rich>
                  <a:bodyPr/>
                  <a:lstStyle/>
                  <a:p>
                    <a:r>
                      <a:rPr lang="en-US"/>
                      <a:t>Obs223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D6C-407B-909C-9903B8BA7BFC}"/>
                </c:ext>
              </c:extLst>
            </c:dLbl>
            <c:dLbl>
              <c:idx val="223"/>
              <c:tx>
                <c:rich>
                  <a:bodyPr/>
                  <a:lstStyle/>
                  <a:p>
                    <a:r>
                      <a:rPr lang="en-US"/>
                      <a:t>Obs224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D6C-407B-909C-9903B8BA7BFC}"/>
                </c:ext>
              </c:extLst>
            </c:dLbl>
            <c:dLbl>
              <c:idx val="224"/>
              <c:tx>
                <c:rich>
                  <a:bodyPr/>
                  <a:lstStyle/>
                  <a:p>
                    <a:r>
                      <a:rPr lang="en-US"/>
                      <a:t>Obs225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D6C-407B-909C-9903B8BA7BFC}"/>
                </c:ext>
              </c:extLst>
            </c:dLbl>
            <c:dLbl>
              <c:idx val="225"/>
              <c:tx>
                <c:rich>
                  <a:bodyPr/>
                  <a:lstStyle/>
                  <a:p>
                    <a:r>
                      <a:rPr lang="en-US"/>
                      <a:t>Obs226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D6C-407B-909C-9903B8BA7BFC}"/>
                </c:ext>
              </c:extLst>
            </c:dLbl>
            <c:dLbl>
              <c:idx val="226"/>
              <c:tx>
                <c:rich>
                  <a:bodyPr/>
                  <a:lstStyle/>
                  <a:p>
                    <a:r>
                      <a:rPr lang="en-US"/>
                      <a:t>Obs227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D6C-407B-909C-9903B8BA7BFC}"/>
                </c:ext>
              </c:extLst>
            </c:dLbl>
            <c:dLbl>
              <c:idx val="227"/>
              <c:tx>
                <c:rich>
                  <a:bodyPr/>
                  <a:lstStyle/>
                  <a:p>
                    <a:r>
                      <a:rPr lang="en-US"/>
                      <a:t>Obs228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D6C-407B-909C-9903B8BA7BFC}"/>
                </c:ext>
              </c:extLst>
            </c:dLbl>
            <c:dLbl>
              <c:idx val="228"/>
              <c:tx>
                <c:rich>
                  <a:bodyPr/>
                  <a:lstStyle/>
                  <a:p>
                    <a:r>
                      <a:rPr lang="en-US"/>
                      <a:t>Obs229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D6C-407B-909C-9903B8BA7BFC}"/>
                </c:ext>
              </c:extLst>
            </c:dLbl>
            <c:spPr>
              <a:noFill/>
              <a:ln>
                <a:noFill/>
              </a:ln>
              <a:effectLst/>
            </c:spPr>
            <c:txPr>
              <a:bodyPr rot="0" vert="horz" wrap="square" lIns="38100" tIns="19050" rIns="38100" bIns="19050" anchor="ctr">
                <a:spAutoFit/>
              </a:bodyPr>
              <a:lstStyle/>
              <a:p>
                <a:pPr>
                  <a:defRPr sz="700">
                    <a:solidFill>
                      <a:srgbClr val="2A7498"/>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XLSTAT_20220714_134407_1_HID3!$C$1:$C$229</c:f>
              <c:numCache>
                <c:formatCode>General</c:formatCode>
                <c:ptCount val="229"/>
                <c:pt idx="0">
                  <c:v>0.7559607805524281</c:v>
                </c:pt>
                <c:pt idx="1">
                  <c:v>-1.5834754472078596</c:v>
                </c:pt>
                <c:pt idx="2">
                  <c:v>1.0153843866681638</c:v>
                </c:pt>
                <c:pt idx="3">
                  <c:v>-0.40818739793665637</c:v>
                </c:pt>
                <c:pt idx="4">
                  <c:v>-0.13117185817843174</c:v>
                </c:pt>
                <c:pt idx="5">
                  <c:v>0.19867449408884374</c:v>
                </c:pt>
                <c:pt idx="6">
                  <c:v>-0.14142125830531502</c:v>
                </c:pt>
                <c:pt idx="7">
                  <c:v>2.5702781469507816E-2</c:v>
                </c:pt>
                <c:pt idx="8">
                  <c:v>0.26806731126744865</c:v>
                </c:pt>
                <c:pt idx="9">
                  <c:v>-0.27924506653472703</c:v>
                </c:pt>
                <c:pt idx="10">
                  <c:v>-5.471136221531836</c:v>
                </c:pt>
                <c:pt idx="11">
                  <c:v>-4.5753807402109468</c:v>
                </c:pt>
                <c:pt idx="12">
                  <c:v>-4.5825765997894283</c:v>
                </c:pt>
                <c:pt idx="13">
                  <c:v>-5.5436552953754195</c:v>
                </c:pt>
                <c:pt idx="14">
                  <c:v>-3.9573446378993693</c:v>
                </c:pt>
                <c:pt idx="15">
                  <c:v>-2.9153639401761606</c:v>
                </c:pt>
                <c:pt idx="16">
                  <c:v>-3.6617690030866656</c:v>
                </c:pt>
                <c:pt idx="17">
                  <c:v>-4.4330862246481839</c:v>
                </c:pt>
                <c:pt idx="18">
                  <c:v>-4.5131990106764563</c:v>
                </c:pt>
                <c:pt idx="19">
                  <c:v>-3.4003177244831009</c:v>
                </c:pt>
                <c:pt idx="20">
                  <c:v>-0.61279214640860635</c:v>
                </c:pt>
                <c:pt idx="21">
                  <c:v>-2.0534710950316923</c:v>
                </c:pt>
                <c:pt idx="22">
                  <c:v>-1.4592222237185803</c:v>
                </c:pt>
                <c:pt idx="23">
                  <c:v>-2.6021005329619147</c:v>
                </c:pt>
                <c:pt idx="24">
                  <c:v>0.84894638697348712</c:v>
                </c:pt>
                <c:pt idx="25">
                  <c:v>-1.8535522540335008</c:v>
                </c:pt>
                <c:pt idx="26">
                  <c:v>2.4104991370098263</c:v>
                </c:pt>
                <c:pt idx="27">
                  <c:v>-1.6013230753821164</c:v>
                </c:pt>
                <c:pt idx="28">
                  <c:v>-0.22886481818218632</c:v>
                </c:pt>
                <c:pt idx="29">
                  <c:v>-0.8390882361901415</c:v>
                </c:pt>
                <c:pt idx="30">
                  <c:v>-2.3030239677936204</c:v>
                </c:pt>
                <c:pt idx="31">
                  <c:v>-3.0621415352162336</c:v>
                </c:pt>
                <c:pt idx="32">
                  <c:v>-2.6365908953188084</c:v>
                </c:pt>
                <c:pt idx="33">
                  <c:v>-1.0473738531564163</c:v>
                </c:pt>
                <c:pt idx="34">
                  <c:v>-0.50448797854719096</c:v>
                </c:pt>
                <c:pt idx="35">
                  <c:v>1.2118246255486484</c:v>
                </c:pt>
                <c:pt idx="36">
                  <c:v>-2.6912127624826185</c:v>
                </c:pt>
                <c:pt idx="37">
                  <c:v>-2.818380116658004</c:v>
                </c:pt>
                <c:pt idx="38">
                  <c:v>-3.2667594441787546</c:v>
                </c:pt>
                <c:pt idx="39">
                  <c:v>-3.6376438138629279</c:v>
                </c:pt>
                <c:pt idx="40">
                  <c:v>-1.2291124652226106</c:v>
                </c:pt>
                <c:pt idx="41">
                  <c:v>-4.5325684599337768</c:v>
                </c:pt>
                <c:pt idx="42">
                  <c:v>-3.2294578809219314</c:v>
                </c:pt>
                <c:pt idx="43">
                  <c:v>-2.8991384700740803</c:v>
                </c:pt>
                <c:pt idx="44">
                  <c:v>-6.0122280242203665</c:v>
                </c:pt>
                <c:pt idx="45">
                  <c:v>-3.4473440849721531</c:v>
                </c:pt>
                <c:pt idx="46">
                  <c:v>-3.3012658864428466</c:v>
                </c:pt>
                <c:pt idx="47">
                  <c:v>-3.8261595963406361</c:v>
                </c:pt>
                <c:pt idx="48">
                  <c:v>-2.4846012343431036</c:v>
                </c:pt>
                <c:pt idx="49">
                  <c:v>-2.6844812481710241</c:v>
                </c:pt>
                <c:pt idx="50">
                  <c:v>-1.9737052771272667</c:v>
                </c:pt>
                <c:pt idx="51">
                  <c:v>-3.3733751344672305</c:v>
                </c:pt>
                <c:pt idx="52">
                  <c:v>-3.6780476029173519</c:v>
                </c:pt>
                <c:pt idx="53">
                  <c:v>-3.1991089517137148</c:v>
                </c:pt>
                <c:pt idx="54">
                  <c:v>-2.8909114088953456</c:v>
                </c:pt>
                <c:pt idx="55">
                  <c:v>-3.3861219373202203</c:v>
                </c:pt>
                <c:pt idx="56">
                  <c:v>-5.3377400111500792</c:v>
                </c:pt>
                <c:pt idx="57">
                  <c:v>-2.2579558714950521</c:v>
                </c:pt>
                <c:pt idx="58">
                  <c:v>-1.5089669439508762</c:v>
                </c:pt>
                <c:pt idx="59">
                  <c:v>-3.7854782222373347</c:v>
                </c:pt>
                <c:pt idx="60">
                  <c:v>-3.6171574363154204</c:v>
                </c:pt>
                <c:pt idx="61">
                  <c:v>-2.6119799897745399</c:v>
                </c:pt>
                <c:pt idx="62">
                  <c:v>-3.9979991592339355</c:v>
                </c:pt>
                <c:pt idx="63">
                  <c:v>-4.4284963790030698</c:v>
                </c:pt>
                <c:pt idx="64">
                  <c:v>-4.5394124444444026</c:v>
                </c:pt>
                <c:pt idx="65">
                  <c:v>0.48090802585938985</c:v>
                </c:pt>
                <c:pt idx="66">
                  <c:v>-5.3574546263569632E-2</c:v>
                </c:pt>
                <c:pt idx="67">
                  <c:v>-0.64259719629722589</c:v>
                </c:pt>
                <c:pt idx="68">
                  <c:v>-0.43314416384219495</c:v>
                </c:pt>
                <c:pt idx="69">
                  <c:v>-1.0982508314836141</c:v>
                </c:pt>
                <c:pt idx="70">
                  <c:v>-1.6202939753058001</c:v>
                </c:pt>
                <c:pt idx="71">
                  <c:v>-3.066902451466595</c:v>
                </c:pt>
                <c:pt idx="72">
                  <c:v>-2.1100934916386009</c:v>
                </c:pt>
                <c:pt idx="73">
                  <c:v>2.5730703318530952</c:v>
                </c:pt>
                <c:pt idx="74">
                  <c:v>1.7554194752710657</c:v>
                </c:pt>
                <c:pt idx="75">
                  <c:v>1.5285769161107485</c:v>
                </c:pt>
                <c:pt idx="76">
                  <c:v>0.55112851312150846</c:v>
                </c:pt>
                <c:pt idx="77">
                  <c:v>0.15600606155750346</c:v>
                </c:pt>
                <c:pt idx="78">
                  <c:v>0.8659479481184037</c:v>
                </c:pt>
                <c:pt idx="79">
                  <c:v>0.23435513687917228</c:v>
                </c:pt>
                <c:pt idx="80">
                  <c:v>0.13416459385382212</c:v>
                </c:pt>
                <c:pt idx="81">
                  <c:v>4.3366192151738932E-2</c:v>
                </c:pt>
                <c:pt idx="82">
                  <c:v>0.14510641829521037</c:v>
                </c:pt>
                <c:pt idx="83">
                  <c:v>0.14672618510076677</c:v>
                </c:pt>
                <c:pt idx="84">
                  <c:v>-0.81145288816557226</c:v>
                </c:pt>
                <c:pt idx="85">
                  <c:v>0.8996167139492981</c:v>
                </c:pt>
                <c:pt idx="86">
                  <c:v>-0.19783103564729343</c:v>
                </c:pt>
                <c:pt idx="87">
                  <c:v>1.123804702812423</c:v>
                </c:pt>
                <c:pt idx="88">
                  <c:v>0.67872016181673411</c:v>
                </c:pt>
                <c:pt idx="89">
                  <c:v>0.62666393840982615</c:v>
                </c:pt>
                <c:pt idx="90">
                  <c:v>2.0239944724215948</c:v>
                </c:pt>
                <c:pt idx="91">
                  <c:v>2.1494305118085908</c:v>
                </c:pt>
                <c:pt idx="92">
                  <c:v>1.16833187761563</c:v>
                </c:pt>
                <c:pt idx="93">
                  <c:v>1.865763303606895</c:v>
                </c:pt>
                <c:pt idx="94">
                  <c:v>2.0806714077469861</c:v>
                </c:pt>
                <c:pt idx="95">
                  <c:v>-0.58189268480490342</c:v>
                </c:pt>
                <c:pt idx="96">
                  <c:v>-1.8866599132345125</c:v>
                </c:pt>
                <c:pt idx="97">
                  <c:v>-0.57565519715415936</c:v>
                </c:pt>
                <c:pt idx="98">
                  <c:v>-1.1722261238450116</c:v>
                </c:pt>
                <c:pt idx="99">
                  <c:v>0.12174938800177953</c:v>
                </c:pt>
                <c:pt idx="100">
                  <c:v>2.4931645242165286</c:v>
                </c:pt>
                <c:pt idx="101">
                  <c:v>-0.52150611333184915</c:v>
                </c:pt>
                <c:pt idx="102">
                  <c:v>2.9039133837730788</c:v>
                </c:pt>
                <c:pt idx="103">
                  <c:v>3.1279237186293329</c:v>
                </c:pt>
                <c:pt idx="104">
                  <c:v>3.397580043716026</c:v>
                </c:pt>
                <c:pt idx="105">
                  <c:v>2.6742209163454729</c:v>
                </c:pt>
                <c:pt idx="106">
                  <c:v>1.9954391752951266</c:v>
                </c:pt>
                <c:pt idx="107">
                  <c:v>2.8947779277108863</c:v>
                </c:pt>
                <c:pt idx="108">
                  <c:v>-0.12394690039981208</c:v>
                </c:pt>
                <c:pt idx="109">
                  <c:v>2.2314632063932671</c:v>
                </c:pt>
                <c:pt idx="110">
                  <c:v>-4.5257843044407382</c:v>
                </c:pt>
                <c:pt idx="111">
                  <c:v>2.6293332061255459</c:v>
                </c:pt>
                <c:pt idx="112">
                  <c:v>-2.8864064985180327</c:v>
                </c:pt>
                <c:pt idx="113">
                  <c:v>-3.3265976483956825</c:v>
                </c:pt>
                <c:pt idx="114">
                  <c:v>-2.0252737884240424</c:v>
                </c:pt>
                <c:pt idx="115">
                  <c:v>-6.007681221767303</c:v>
                </c:pt>
                <c:pt idx="116">
                  <c:v>1.685399115669874</c:v>
                </c:pt>
                <c:pt idx="117">
                  <c:v>2.1475558705394255</c:v>
                </c:pt>
                <c:pt idx="118">
                  <c:v>2.4401479980705556</c:v>
                </c:pt>
                <c:pt idx="119">
                  <c:v>2.7130912716910029</c:v>
                </c:pt>
                <c:pt idx="120">
                  <c:v>2.4601211642613499</c:v>
                </c:pt>
                <c:pt idx="121">
                  <c:v>1.4943184330434522</c:v>
                </c:pt>
                <c:pt idx="122">
                  <c:v>2.0025991796738118</c:v>
                </c:pt>
                <c:pt idx="123">
                  <c:v>-3.0323439477415501</c:v>
                </c:pt>
                <c:pt idx="124">
                  <c:v>-3.24805318876128</c:v>
                </c:pt>
                <c:pt idx="125">
                  <c:v>-2.4457050885240319</c:v>
                </c:pt>
                <c:pt idx="126">
                  <c:v>-1.5355959296761867</c:v>
                </c:pt>
                <c:pt idx="127">
                  <c:v>2.992606849673654</c:v>
                </c:pt>
                <c:pt idx="128">
                  <c:v>2.6036963363108847</c:v>
                </c:pt>
                <c:pt idx="129">
                  <c:v>-3.6722596745803231</c:v>
                </c:pt>
                <c:pt idx="130">
                  <c:v>-3.24805318876128</c:v>
                </c:pt>
                <c:pt idx="131">
                  <c:v>-3.0323439477415501</c:v>
                </c:pt>
                <c:pt idx="132">
                  <c:v>2.992606849673654</c:v>
                </c:pt>
                <c:pt idx="133">
                  <c:v>-2.4457050885240319</c:v>
                </c:pt>
                <c:pt idx="134">
                  <c:v>-1.5355959296761867</c:v>
                </c:pt>
                <c:pt idx="135">
                  <c:v>2.0273764977167099</c:v>
                </c:pt>
                <c:pt idx="136">
                  <c:v>3.0665780520452603</c:v>
                </c:pt>
                <c:pt idx="137">
                  <c:v>2.3324468716106552</c:v>
                </c:pt>
                <c:pt idx="138">
                  <c:v>-3.6183575104410561</c:v>
                </c:pt>
                <c:pt idx="139">
                  <c:v>0.23435513687917228</c:v>
                </c:pt>
                <c:pt idx="140">
                  <c:v>2.9862980753411574</c:v>
                </c:pt>
                <c:pt idx="141">
                  <c:v>2.219812469842072</c:v>
                </c:pt>
                <c:pt idx="142">
                  <c:v>1.6271144186874564</c:v>
                </c:pt>
                <c:pt idx="143">
                  <c:v>2.6036963363108847</c:v>
                </c:pt>
                <c:pt idx="144">
                  <c:v>2.992606849673654</c:v>
                </c:pt>
                <c:pt idx="145">
                  <c:v>-3.6722596745803231</c:v>
                </c:pt>
                <c:pt idx="146">
                  <c:v>-2.4457050885240319</c:v>
                </c:pt>
                <c:pt idx="147">
                  <c:v>-3.24805318876128</c:v>
                </c:pt>
                <c:pt idx="148">
                  <c:v>-3.0323439477415501</c:v>
                </c:pt>
                <c:pt idx="149">
                  <c:v>-0.41821534513413872</c:v>
                </c:pt>
                <c:pt idx="150">
                  <c:v>3.8920285934144698</c:v>
                </c:pt>
                <c:pt idx="151">
                  <c:v>3.0494451954673494</c:v>
                </c:pt>
                <c:pt idx="152">
                  <c:v>2.8788438423983678</c:v>
                </c:pt>
                <c:pt idx="153">
                  <c:v>3.1451971111995101</c:v>
                </c:pt>
                <c:pt idx="154">
                  <c:v>3.008688872249488</c:v>
                </c:pt>
                <c:pt idx="155">
                  <c:v>3.0405804161740453</c:v>
                </c:pt>
                <c:pt idx="156">
                  <c:v>3.0260338586494102</c:v>
                </c:pt>
                <c:pt idx="157">
                  <c:v>2.9043004852063596</c:v>
                </c:pt>
                <c:pt idx="158">
                  <c:v>2.8905506007771611</c:v>
                </c:pt>
                <c:pt idx="159">
                  <c:v>2.4280407262833976</c:v>
                </c:pt>
                <c:pt idx="160">
                  <c:v>1.1163258035318477</c:v>
                </c:pt>
                <c:pt idx="161">
                  <c:v>0.8763568235294914</c:v>
                </c:pt>
                <c:pt idx="162">
                  <c:v>3.1632281240092723</c:v>
                </c:pt>
                <c:pt idx="163">
                  <c:v>1.8969492699192121</c:v>
                </c:pt>
                <c:pt idx="164">
                  <c:v>1.438806865312066</c:v>
                </c:pt>
                <c:pt idx="165">
                  <c:v>2.7109269424658282</c:v>
                </c:pt>
                <c:pt idx="166">
                  <c:v>2.0114665422274358</c:v>
                </c:pt>
                <c:pt idx="167">
                  <c:v>2.6263023781433859</c:v>
                </c:pt>
                <c:pt idx="168">
                  <c:v>2.2572289787379272</c:v>
                </c:pt>
                <c:pt idx="169">
                  <c:v>2.3120042627909632</c:v>
                </c:pt>
                <c:pt idx="170">
                  <c:v>3.3301723016829499</c:v>
                </c:pt>
                <c:pt idx="171">
                  <c:v>2.6291004044258224</c:v>
                </c:pt>
                <c:pt idx="172">
                  <c:v>3.10010158335619</c:v>
                </c:pt>
                <c:pt idx="173">
                  <c:v>2.6415585916741855</c:v>
                </c:pt>
                <c:pt idx="174">
                  <c:v>3.2941743577304345</c:v>
                </c:pt>
                <c:pt idx="175">
                  <c:v>2.7487873686597224</c:v>
                </c:pt>
                <c:pt idx="176">
                  <c:v>3.758921445292144</c:v>
                </c:pt>
                <c:pt idx="177">
                  <c:v>2.7243104234277058</c:v>
                </c:pt>
                <c:pt idx="178">
                  <c:v>3.3889243130390998</c:v>
                </c:pt>
                <c:pt idx="179">
                  <c:v>2.5654726439275528</c:v>
                </c:pt>
                <c:pt idx="180">
                  <c:v>2.2357780969269685</c:v>
                </c:pt>
                <c:pt idx="181">
                  <c:v>2.6077852025472206</c:v>
                </c:pt>
                <c:pt idx="182">
                  <c:v>2.3948731389018914</c:v>
                </c:pt>
                <c:pt idx="183">
                  <c:v>2.3926217282948925</c:v>
                </c:pt>
                <c:pt idx="184">
                  <c:v>2.4841771997039732</c:v>
                </c:pt>
                <c:pt idx="185">
                  <c:v>1.9782166923231861</c:v>
                </c:pt>
                <c:pt idx="186">
                  <c:v>1.4943184330434522</c:v>
                </c:pt>
                <c:pt idx="187">
                  <c:v>2.4070108274062467</c:v>
                </c:pt>
                <c:pt idx="188">
                  <c:v>2.0025991796738118</c:v>
                </c:pt>
                <c:pt idx="189">
                  <c:v>2.4565919905776785</c:v>
                </c:pt>
                <c:pt idx="190">
                  <c:v>2.1203187102211207</c:v>
                </c:pt>
                <c:pt idx="191">
                  <c:v>2.2335881205795713</c:v>
                </c:pt>
                <c:pt idx="192">
                  <c:v>2.159114529889222</c:v>
                </c:pt>
                <c:pt idx="193">
                  <c:v>2.2170632213004615</c:v>
                </c:pt>
                <c:pt idx="194">
                  <c:v>2.5621137037327077</c:v>
                </c:pt>
                <c:pt idx="195">
                  <c:v>2.988062599633547</c:v>
                </c:pt>
                <c:pt idx="196">
                  <c:v>2.8880056832772794</c:v>
                </c:pt>
                <c:pt idx="197">
                  <c:v>2.6089164068817072</c:v>
                </c:pt>
                <c:pt idx="198">
                  <c:v>1.9263216224817072</c:v>
                </c:pt>
                <c:pt idx="199">
                  <c:v>1.6887991015213633</c:v>
                </c:pt>
                <c:pt idx="200">
                  <c:v>1.245688477126853</c:v>
                </c:pt>
                <c:pt idx="201">
                  <c:v>2.6808620542318073</c:v>
                </c:pt>
                <c:pt idx="202">
                  <c:v>2.8718513962214125</c:v>
                </c:pt>
                <c:pt idx="203">
                  <c:v>2.6706056768122242</c:v>
                </c:pt>
                <c:pt idx="204">
                  <c:v>2.219812469842072</c:v>
                </c:pt>
                <c:pt idx="205">
                  <c:v>1.6271144186874564</c:v>
                </c:pt>
                <c:pt idx="206">
                  <c:v>1.8243667261887395</c:v>
                </c:pt>
                <c:pt idx="207">
                  <c:v>2.8100688581784219</c:v>
                </c:pt>
                <c:pt idx="208">
                  <c:v>2.7853773397181656</c:v>
                </c:pt>
                <c:pt idx="209">
                  <c:v>2.2924157730478574</c:v>
                </c:pt>
                <c:pt idx="210">
                  <c:v>-0.13117185817843174</c:v>
                </c:pt>
                <c:pt idx="211">
                  <c:v>-0.14142125830531502</c:v>
                </c:pt>
                <c:pt idx="212">
                  <c:v>0.26806731126744865</c:v>
                </c:pt>
                <c:pt idx="213">
                  <c:v>0.19867449408884374</c:v>
                </c:pt>
                <c:pt idx="214">
                  <c:v>2.5702781469507816E-2</c:v>
                </c:pt>
                <c:pt idx="215">
                  <c:v>-3.6775834600325132</c:v>
                </c:pt>
                <c:pt idx="216">
                  <c:v>-2.8909114088953456</c:v>
                </c:pt>
                <c:pt idx="217">
                  <c:v>-3.3733751344672305</c:v>
                </c:pt>
                <c:pt idx="218">
                  <c:v>-3.1991089517137148</c:v>
                </c:pt>
                <c:pt idx="219">
                  <c:v>-3.3861219373202203</c:v>
                </c:pt>
                <c:pt idx="220">
                  <c:v>-2.6842491767286036</c:v>
                </c:pt>
                <c:pt idx="221">
                  <c:v>-1.9737052771272667</c:v>
                </c:pt>
                <c:pt idx="222">
                  <c:v>-3.0323439477415501</c:v>
                </c:pt>
                <c:pt idx="223">
                  <c:v>-0.41821534513413872</c:v>
                </c:pt>
                <c:pt idx="224">
                  <c:v>3.8920285934144698</c:v>
                </c:pt>
                <c:pt idx="225">
                  <c:v>3.0494451954673494</c:v>
                </c:pt>
                <c:pt idx="226">
                  <c:v>3.1451971111995101</c:v>
                </c:pt>
                <c:pt idx="227">
                  <c:v>3.008688872249488</c:v>
                </c:pt>
                <c:pt idx="228">
                  <c:v>2.8788438423983678</c:v>
                </c:pt>
              </c:numCache>
            </c:numRef>
          </c:xVal>
          <c:yVal>
            <c:numRef>
              <c:f>XLSTAT_20220714_134407_1_HID3!$D$1:$D$229</c:f>
              <c:numCache>
                <c:formatCode>General</c:formatCode>
                <c:ptCount val="229"/>
                <c:pt idx="0">
                  <c:v>-3.7062492365167667</c:v>
                </c:pt>
                <c:pt idx="1">
                  <c:v>0.2571801716113859</c:v>
                </c:pt>
                <c:pt idx="2">
                  <c:v>-0.55292344237576685</c:v>
                </c:pt>
                <c:pt idx="3">
                  <c:v>9.6925495667413264E-2</c:v>
                </c:pt>
                <c:pt idx="4">
                  <c:v>0.37321760800804804</c:v>
                </c:pt>
                <c:pt idx="5">
                  <c:v>-0.92854109084011505</c:v>
                </c:pt>
                <c:pt idx="6">
                  <c:v>-7.3580028050240512E-2</c:v>
                </c:pt>
                <c:pt idx="7">
                  <c:v>-0.35897435259602745</c:v>
                </c:pt>
                <c:pt idx="8">
                  <c:v>-1.2944130179854136</c:v>
                </c:pt>
                <c:pt idx="9">
                  <c:v>-0.60237444520616501</c:v>
                </c:pt>
                <c:pt idx="10">
                  <c:v>0.71036007063287399</c:v>
                </c:pt>
                <c:pt idx="11">
                  <c:v>-0.30587057171240384</c:v>
                </c:pt>
                <c:pt idx="12">
                  <c:v>0.41264136644791027</c:v>
                </c:pt>
                <c:pt idx="13">
                  <c:v>0.20704424976066965</c:v>
                </c:pt>
                <c:pt idx="14">
                  <c:v>0.579744930910704</c:v>
                </c:pt>
                <c:pt idx="15">
                  <c:v>1.0875803485593469</c:v>
                </c:pt>
                <c:pt idx="16">
                  <c:v>0.44260109167949341</c:v>
                </c:pt>
                <c:pt idx="17">
                  <c:v>-0.51676426251614083</c:v>
                </c:pt>
                <c:pt idx="18">
                  <c:v>0.34950609277356848</c:v>
                </c:pt>
                <c:pt idx="19">
                  <c:v>0.67201911438255268</c:v>
                </c:pt>
                <c:pt idx="20">
                  <c:v>-2.9678733122774301</c:v>
                </c:pt>
                <c:pt idx="21">
                  <c:v>-3.1243489859011434E-2</c:v>
                </c:pt>
                <c:pt idx="22">
                  <c:v>-0.91193920174717924</c:v>
                </c:pt>
                <c:pt idx="23">
                  <c:v>-0.41028513904930852</c:v>
                </c:pt>
                <c:pt idx="24">
                  <c:v>2.1677006161616896</c:v>
                </c:pt>
                <c:pt idx="25">
                  <c:v>-0.31398055267916331</c:v>
                </c:pt>
                <c:pt idx="26">
                  <c:v>0.31171691308900423</c:v>
                </c:pt>
                <c:pt idx="27">
                  <c:v>5.389861213667415E-2</c:v>
                </c:pt>
                <c:pt idx="28">
                  <c:v>3.3645416765927476</c:v>
                </c:pt>
                <c:pt idx="29">
                  <c:v>0.30297297034130338</c:v>
                </c:pt>
                <c:pt idx="30">
                  <c:v>-0.83737932963039574</c:v>
                </c:pt>
                <c:pt idx="31">
                  <c:v>0.97200724013704853</c:v>
                </c:pt>
                <c:pt idx="32">
                  <c:v>-0.99850850117388901</c:v>
                </c:pt>
                <c:pt idx="33">
                  <c:v>2.661806782376738</c:v>
                </c:pt>
                <c:pt idx="34">
                  <c:v>0.7052838099496429</c:v>
                </c:pt>
                <c:pt idx="35">
                  <c:v>2.2596094279497176</c:v>
                </c:pt>
                <c:pt idx="36">
                  <c:v>1.6137600535207612</c:v>
                </c:pt>
                <c:pt idx="37">
                  <c:v>1.4917907746569987</c:v>
                </c:pt>
                <c:pt idx="38">
                  <c:v>1.5712834931089639</c:v>
                </c:pt>
                <c:pt idx="39">
                  <c:v>1.3089168201185852</c:v>
                </c:pt>
                <c:pt idx="40">
                  <c:v>0.2878816100256017</c:v>
                </c:pt>
                <c:pt idx="41">
                  <c:v>0.79317829198673884</c:v>
                </c:pt>
                <c:pt idx="42">
                  <c:v>2.376502841133453</c:v>
                </c:pt>
                <c:pt idx="43">
                  <c:v>0.55813531200159783</c:v>
                </c:pt>
                <c:pt idx="44">
                  <c:v>1.7968911984263256</c:v>
                </c:pt>
                <c:pt idx="45">
                  <c:v>0.52871743172571051</c:v>
                </c:pt>
                <c:pt idx="46">
                  <c:v>1.2935813805911778</c:v>
                </c:pt>
                <c:pt idx="47">
                  <c:v>2.1571102675017784</c:v>
                </c:pt>
                <c:pt idx="48">
                  <c:v>0.41815946802030418</c:v>
                </c:pt>
                <c:pt idx="49">
                  <c:v>-0.50877350915135755</c:v>
                </c:pt>
                <c:pt idx="50">
                  <c:v>0.46218657868518936</c:v>
                </c:pt>
                <c:pt idx="51">
                  <c:v>-0.24281366343613606</c:v>
                </c:pt>
                <c:pt idx="52">
                  <c:v>0.72856573588591145</c:v>
                </c:pt>
                <c:pt idx="53">
                  <c:v>1.0422819633692919</c:v>
                </c:pt>
                <c:pt idx="54">
                  <c:v>6.3389522251119795E-2</c:v>
                </c:pt>
                <c:pt idx="55">
                  <c:v>-0.32247866360012295</c:v>
                </c:pt>
                <c:pt idx="56">
                  <c:v>0.21013874837292085</c:v>
                </c:pt>
                <c:pt idx="57">
                  <c:v>-0.23919882804765891</c:v>
                </c:pt>
                <c:pt idx="58">
                  <c:v>0.66977570827948196</c:v>
                </c:pt>
                <c:pt idx="59">
                  <c:v>0.79852152549718025</c:v>
                </c:pt>
                <c:pt idx="60">
                  <c:v>0.79528183941391206</c:v>
                </c:pt>
                <c:pt idx="61">
                  <c:v>0.8384682228524345</c:v>
                </c:pt>
                <c:pt idx="62">
                  <c:v>1.2909496766861077</c:v>
                </c:pt>
                <c:pt idx="63">
                  <c:v>0.96503301535868324</c:v>
                </c:pt>
                <c:pt idx="64">
                  <c:v>0.80379679509348634</c:v>
                </c:pt>
                <c:pt idx="65">
                  <c:v>-2.9546080734710678</c:v>
                </c:pt>
                <c:pt idx="66">
                  <c:v>-3.9013966195070999</c:v>
                </c:pt>
                <c:pt idx="67">
                  <c:v>-3.629725700592386</c:v>
                </c:pt>
                <c:pt idx="68">
                  <c:v>-5.0719825022303677</c:v>
                </c:pt>
                <c:pt idx="69">
                  <c:v>-4.7174155927153283</c:v>
                </c:pt>
                <c:pt idx="70">
                  <c:v>-4.1146350123452757</c:v>
                </c:pt>
                <c:pt idx="71">
                  <c:v>-3.8894547881754273</c:v>
                </c:pt>
                <c:pt idx="72">
                  <c:v>-3.756585409360008</c:v>
                </c:pt>
                <c:pt idx="73">
                  <c:v>-3.1985521887045216</c:v>
                </c:pt>
                <c:pt idx="74">
                  <c:v>-3.0612471432029111</c:v>
                </c:pt>
                <c:pt idx="75">
                  <c:v>-2.4644625247044414</c:v>
                </c:pt>
                <c:pt idx="76">
                  <c:v>-3.125803808386955</c:v>
                </c:pt>
                <c:pt idx="77">
                  <c:v>-3.8353153013099361</c:v>
                </c:pt>
                <c:pt idx="78">
                  <c:v>-4.2549086061220143</c:v>
                </c:pt>
                <c:pt idx="79">
                  <c:v>-5.001730534466664</c:v>
                </c:pt>
                <c:pt idx="80">
                  <c:v>-4.5181763032951636</c:v>
                </c:pt>
                <c:pt idx="81">
                  <c:v>-4.584530873016373</c:v>
                </c:pt>
                <c:pt idx="82">
                  <c:v>-3.8426425799871557</c:v>
                </c:pt>
                <c:pt idx="83">
                  <c:v>-4.3442677338644238</c:v>
                </c:pt>
                <c:pt idx="84">
                  <c:v>-4.5369925945792779</c:v>
                </c:pt>
                <c:pt idx="85">
                  <c:v>-3.0612319331892786</c:v>
                </c:pt>
                <c:pt idx="86">
                  <c:v>-2.6556110188073467</c:v>
                </c:pt>
                <c:pt idx="87">
                  <c:v>-2.9760040012628655</c:v>
                </c:pt>
                <c:pt idx="88">
                  <c:v>-2.6942588438401738</c:v>
                </c:pt>
                <c:pt idx="89">
                  <c:v>-2.7374240218687151</c:v>
                </c:pt>
                <c:pt idx="90">
                  <c:v>-3.7573315082680865</c:v>
                </c:pt>
                <c:pt idx="91">
                  <c:v>-4.4131470767923933</c:v>
                </c:pt>
                <c:pt idx="92">
                  <c:v>-3.5668853524148769</c:v>
                </c:pt>
                <c:pt idx="93">
                  <c:v>-4.137179703246721</c:v>
                </c:pt>
                <c:pt idx="94">
                  <c:v>-4.1812733098461967</c:v>
                </c:pt>
                <c:pt idx="95">
                  <c:v>-0.26754182194003356</c:v>
                </c:pt>
                <c:pt idx="96">
                  <c:v>-0.51702864827325801</c:v>
                </c:pt>
                <c:pt idx="97">
                  <c:v>0.18623437939307919</c:v>
                </c:pt>
                <c:pt idx="98">
                  <c:v>-0.91422181834624183</c:v>
                </c:pt>
                <c:pt idx="99">
                  <c:v>-1.6258742791678928</c:v>
                </c:pt>
                <c:pt idx="100">
                  <c:v>-1.2738939411096593</c:v>
                </c:pt>
                <c:pt idx="101">
                  <c:v>-0.24093487523720539</c:v>
                </c:pt>
                <c:pt idx="102">
                  <c:v>0.97269406337998077</c:v>
                </c:pt>
                <c:pt idx="103">
                  <c:v>0.28090189468090176</c:v>
                </c:pt>
                <c:pt idx="104">
                  <c:v>0.65266795998909855</c:v>
                </c:pt>
                <c:pt idx="105">
                  <c:v>0.3802871030793995</c:v>
                </c:pt>
                <c:pt idx="106">
                  <c:v>1.3534300542481936</c:v>
                </c:pt>
                <c:pt idx="107">
                  <c:v>0.95601920301310683</c:v>
                </c:pt>
                <c:pt idx="108">
                  <c:v>0.35640930719690961</c:v>
                </c:pt>
                <c:pt idx="109">
                  <c:v>0.26413050452202974</c:v>
                </c:pt>
                <c:pt idx="110">
                  <c:v>0.3775620850694964</c:v>
                </c:pt>
                <c:pt idx="111">
                  <c:v>0.8861126600750977</c:v>
                </c:pt>
                <c:pt idx="112">
                  <c:v>8.4511709958565356E-2</c:v>
                </c:pt>
                <c:pt idx="113">
                  <c:v>1.5646681392154185</c:v>
                </c:pt>
                <c:pt idx="114">
                  <c:v>-4.8795149465923421E-2</c:v>
                </c:pt>
                <c:pt idx="115">
                  <c:v>1.7937737125782398</c:v>
                </c:pt>
                <c:pt idx="116">
                  <c:v>0.65854308474958101</c:v>
                </c:pt>
                <c:pt idx="117">
                  <c:v>0.43189800444903281</c:v>
                </c:pt>
                <c:pt idx="118">
                  <c:v>9.5576539516932773E-3</c:v>
                </c:pt>
                <c:pt idx="119">
                  <c:v>-0.26810778636381988</c:v>
                </c:pt>
                <c:pt idx="120">
                  <c:v>-1.1336617871736807</c:v>
                </c:pt>
                <c:pt idx="121">
                  <c:v>0.88976592745238148</c:v>
                </c:pt>
                <c:pt idx="122">
                  <c:v>0.89378443124815909</c:v>
                </c:pt>
                <c:pt idx="123">
                  <c:v>0.9288930701798439</c:v>
                </c:pt>
                <c:pt idx="124">
                  <c:v>1.607852766904412</c:v>
                </c:pt>
                <c:pt idx="125">
                  <c:v>-0.12816390215934542</c:v>
                </c:pt>
                <c:pt idx="126">
                  <c:v>0.71277373723047288</c:v>
                </c:pt>
                <c:pt idx="127">
                  <c:v>1.0513169157026312</c:v>
                </c:pt>
                <c:pt idx="128">
                  <c:v>1.1359634040843303</c:v>
                </c:pt>
                <c:pt idx="129">
                  <c:v>0.87351806617675454</c:v>
                </c:pt>
                <c:pt idx="130">
                  <c:v>1.607852766904412</c:v>
                </c:pt>
                <c:pt idx="131">
                  <c:v>0.9288930701798439</c:v>
                </c:pt>
                <c:pt idx="132">
                  <c:v>1.0513169157026312</c:v>
                </c:pt>
                <c:pt idx="133">
                  <c:v>-0.12816390215934542</c:v>
                </c:pt>
                <c:pt idx="134">
                  <c:v>0.71277373723047288</c:v>
                </c:pt>
                <c:pt idx="135">
                  <c:v>1.1705565991587661</c:v>
                </c:pt>
                <c:pt idx="136">
                  <c:v>1.2294588928041041</c:v>
                </c:pt>
                <c:pt idx="137">
                  <c:v>1.6421375559686968</c:v>
                </c:pt>
                <c:pt idx="138">
                  <c:v>0.81654977527232153</c:v>
                </c:pt>
                <c:pt idx="139">
                  <c:v>-5.001730534466664</c:v>
                </c:pt>
                <c:pt idx="140">
                  <c:v>0.70953202063027965</c:v>
                </c:pt>
                <c:pt idx="141">
                  <c:v>0.58831844888880891</c:v>
                </c:pt>
                <c:pt idx="142">
                  <c:v>0.78707567421105917</c:v>
                </c:pt>
                <c:pt idx="143">
                  <c:v>1.1359634040843303</c:v>
                </c:pt>
                <c:pt idx="144">
                  <c:v>1.0513169157026312</c:v>
                </c:pt>
                <c:pt idx="145">
                  <c:v>0.87351806617675454</c:v>
                </c:pt>
                <c:pt idx="146">
                  <c:v>-0.12816390215934542</c:v>
                </c:pt>
                <c:pt idx="147">
                  <c:v>1.607852766904412</c:v>
                </c:pt>
                <c:pt idx="148">
                  <c:v>0.9288930701798439</c:v>
                </c:pt>
                <c:pt idx="149">
                  <c:v>2.0570384834349786</c:v>
                </c:pt>
                <c:pt idx="150">
                  <c:v>1.1490295644947723</c:v>
                </c:pt>
                <c:pt idx="151">
                  <c:v>1.0988197266266286</c:v>
                </c:pt>
                <c:pt idx="152">
                  <c:v>1.108230521221476</c:v>
                </c:pt>
                <c:pt idx="153">
                  <c:v>1.0324905508691355</c:v>
                </c:pt>
                <c:pt idx="154">
                  <c:v>0.91534777940582512</c:v>
                </c:pt>
                <c:pt idx="155">
                  <c:v>0.68960251673388062</c:v>
                </c:pt>
                <c:pt idx="156">
                  <c:v>1.0393592034370955</c:v>
                </c:pt>
                <c:pt idx="157">
                  <c:v>0.7852880769067454</c:v>
                </c:pt>
                <c:pt idx="158">
                  <c:v>1.29663314541694</c:v>
                </c:pt>
                <c:pt idx="159">
                  <c:v>1.0565318577970009</c:v>
                </c:pt>
                <c:pt idx="160">
                  <c:v>1.3415001655855783</c:v>
                </c:pt>
                <c:pt idx="161">
                  <c:v>1.5946249663135628</c:v>
                </c:pt>
                <c:pt idx="162">
                  <c:v>1.0930259577285</c:v>
                </c:pt>
                <c:pt idx="163">
                  <c:v>1.4969209029850434</c:v>
                </c:pt>
                <c:pt idx="164">
                  <c:v>1.5922850673218307</c:v>
                </c:pt>
                <c:pt idx="165">
                  <c:v>1.3303952840048676</c:v>
                </c:pt>
                <c:pt idx="166">
                  <c:v>1.1193809019368528</c:v>
                </c:pt>
                <c:pt idx="167">
                  <c:v>1.2675988146946091</c:v>
                </c:pt>
                <c:pt idx="168">
                  <c:v>1.5170362474343784</c:v>
                </c:pt>
                <c:pt idx="169">
                  <c:v>1.6719546353559656</c:v>
                </c:pt>
                <c:pt idx="170">
                  <c:v>0.6505177022705485</c:v>
                </c:pt>
                <c:pt idx="171">
                  <c:v>1.189890129948767</c:v>
                </c:pt>
                <c:pt idx="172">
                  <c:v>0.28492506424053121</c:v>
                </c:pt>
                <c:pt idx="173">
                  <c:v>1.0933572322257061</c:v>
                </c:pt>
                <c:pt idx="174">
                  <c:v>1.1936065204484865</c:v>
                </c:pt>
                <c:pt idx="175">
                  <c:v>1.2675825992767735</c:v>
                </c:pt>
                <c:pt idx="176">
                  <c:v>0.74640782300225672</c:v>
                </c:pt>
                <c:pt idx="177">
                  <c:v>0.55254872879894756</c:v>
                </c:pt>
                <c:pt idx="178">
                  <c:v>1.1425551566686585</c:v>
                </c:pt>
                <c:pt idx="179">
                  <c:v>1.3788002424257377</c:v>
                </c:pt>
                <c:pt idx="180">
                  <c:v>2.5903547789867845</c:v>
                </c:pt>
                <c:pt idx="181">
                  <c:v>1.1475494529454147</c:v>
                </c:pt>
                <c:pt idx="182">
                  <c:v>1.0500666664346661</c:v>
                </c:pt>
                <c:pt idx="183">
                  <c:v>1.1340528802799685</c:v>
                </c:pt>
                <c:pt idx="184">
                  <c:v>0.5642372100117754</c:v>
                </c:pt>
                <c:pt idx="185">
                  <c:v>-0.17672865089284601</c:v>
                </c:pt>
                <c:pt idx="186">
                  <c:v>0.88976592745238148</c:v>
                </c:pt>
                <c:pt idx="187">
                  <c:v>-0.52316938653872846</c:v>
                </c:pt>
                <c:pt idx="188">
                  <c:v>0.89378443124815909</c:v>
                </c:pt>
                <c:pt idx="189">
                  <c:v>0.42586912117724268</c:v>
                </c:pt>
                <c:pt idx="190">
                  <c:v>-0.59197912414463794</c:v>
                </c:pt>
                <c:pt idx="191">
                  <c:v>0.58490829854114657</c:v>
                </c:pt>
                <c:pt idx="192">
                  <c:v>0.4071452534068154</c:v>
                </c:pt>
                <c:pt idx="193">
                  <c:v>0.26306285052282602</c:v>
                </c:pt>
                <c:pt idx="194">
                  <c:v>0.55175570376536553</c:v>
                </c:pt>
                <c:pt idx="195">
                  <c:v>0.67279803907347979</c:v>
                </c:pt>
                <c:pt idx="196">
                  <c:v>0.47452891164219446</c:v>
                </c:pt>
                <c:pt idx="197">
                  <c:v>0.58674826711900063</c:v>
                </c:pt>
                <c:pt idx="198">
                  <c:v>1.4281688753079278</c:v>
                </c:pt>
                <c:pt idx="199">
                  <c:v>0.7264934607297916</c:v>
                </c:pt>
                <c:pt idx="200">
                  <c:v>0.34400729983516409</c:v>
                </c:pt>
                <c:pt idx="201">
                  <c:v>0.84611695920762975</c:v>
                </c:pt>
                <c:pt idx="202">
                  <c:v>0.96273113365752516</c:v>
                </c:pt>
                <c:pt idx="203">
                  <c:v>0.96095457091032865</c:v>
                </c:pt>
                <c:pt idx="204">
                  <c:v>0.58831844888880891</c:v>
                </c:pt>
                <c:pt idx="205">
                  <c:v>0.78707567421105917</c:v>
                </c:pt>
                <c:pt idx="206">
                  <c:v>0.63018191729789064</c:v>
                </c:pt>
                <c:pt idx="207">
                  <c:v>-0.11234390990528959</c:v>
                </c:pt>
                <c:pt idx="208">
                  <c:v>-4.6708850132539358E-3</c:v>
                </c:pt>
                <c:pt idx="209">
                  <c:v>0.7019323072496928</c:v>
                </c:pt>
                <c:pt idx="210">
                  <c:v>0.37321760800804787</c:v>
                </c:pt>
                <c:pt idx="211">
                  <c:v>-7.3580028050240484E-2</c:v>
                </c:pt>
                <c:pt idx="212">
                  <c:v>-1.2944130179854136</c:v>
                </c:pt>
                <c:pt idx="213">
                  <c:v>-0.92854109084011505</c:v>
                </c:pt>
                <c:pt idx="214">
                  <c:v>-0.35897435259602745</c:v>
                </c:pt>
                <c:pt idx="215">
                  <c:v>0.7288140242814215</c:v>
                </c:pt>
                <c:pt idx="216">
                  <c:v>6.3389522251119795E-2</c:v>
                </c:pt>
                <c:pt idx="217">
                  <c:v>-0.24281366343613606</c:v>
                </c:pt>
                <c:pt idx="218">
                  <c:v>1.0422819633692919</c:v>
                </c:pt>
                <c:pt idx="219">
                  <c:v>-0.32247866360012295</c:v>
                </c:pt>
                <c:pt idx="220">
                  <c:v>-0.50864936495360247</c:v>
                </c:pt>
                <c:pt idx="221">
                  <c:v>0.46218657868518936</c:v>
                </c:pt>
                <c:pt idx="222">
                  <c:v>0.9288930701798439</c:v>
                </c:pt>
                <c:pt idx="223">
                  <c:v>2.0570384834349786</c:v>
                </c:pt>
                <c:pt idx="224">
                  <c:v>1.1490295644947723</c:v>
                </c:pt>
                <c:pt idx="225">
                  <c:v>1.0988197266266286</c:v>
                </c:pt>
                <c:pt idx="226">
                  <c:v>1.0324905508691355</c:v>
                </c:pt>
                <c:pt idx="227">
                  <c:v>0.91534777940582512</c:v>
                </c:pt>
                <c:pt idx="228">
                  <c:v>1.108230521221476</c:v>
                </c:pt>
              </c:numCache>
            </c:numRef>
          </c:yVal>
          <c:smooth val="0"/>
          <c:extLst>
            <c:ext xmlns:c16="http://schemas.microsoft.com/office/drawing/2014/chart" uri="{C3380CC4-5D6E-409C-BE32-E72D297353CC}">
              <c16:uniqueId val="{00000018-2D6C-407B-909C-9903B8BA7BFC}"/>
            </c:ext>
          </c:extLst>
        </c:ser>
        <c:ser>
          <c:idx val="2"/>
          <c:order val="2"/>
          <c:tx>
            <c:v/>
          </c:tx>
          <c:spPr>
            <a:ln w="6350">
              <a:solidFill>
                <a:srgbClr val="FF4A46"/>
              </a:solidFill>
              <a:prstDash val="solid"/>
            </a:ln>
            <a:effectLst/>
          </c:spPr>
          <c:marker>
            <c:symbol val="none"/>
          </c:marker>
          <c:xVal>
            <c:numLit>
              <c:formatCode>General</c:formatCode>
              <c:ptCount val="2"/>
              <c:pt idx="0">
                <c:v>0</c:v>
              </c:pt>
              <c:pt idx="1">
                <c:v>2.8527317390563476</c:v>
              </c:pt>
            </c:numLit>
          </c:xVal>
          <c:yVal>
            <c:numLit>
              <c:formatCode>General</c:formatCode>
              <c:ptCount val="2"/>
              <c:pt idx="0">
                <c:v>0</c:v>
              </c:pt>
              <c:pt idx="1">
                <c:v>-1.9924419638753859</c:v>
              </c:pt>
            </c:numLit>
          </c:yVal>
          <c:smooth val="0"/>
          <c:extLst>
            <c:ext xmlns:c16="http://schemas.microsoft.com/office/drawing/2014/chart" uri="{C3380CC4-5D6E-409C-BE32-E72D297353CC}">
              <c16:uniqueId val="{000000FE-2D6C-407B-909C-9903B8BA7BFC}"/>
            </c:ext>
          </c:extLst>
        </c:ser>
        <c:ser>
          <c:idx val="3"/>
          <c:order val="3"/>
          <c:tx>
            <c:v/>
          </c:tx>
          <c:spPr>
            <a:ln w="6350">
              <a:solidFill>
                <a:srgbClr val="FF4A46"/>
              </a:solidFill>
              <a:prstDash val="solid"/>
            </a:ln>
            <a:effectLst/>
          </c:spPr>
          <c:marker>
            <c:symbol val="none"/>
          </c:marker>
          <c:xVal>
            <c:numLit>
              <c:formatCode>General</c:formatCode>
              <c:ptCount val="2"/>
              <c:pt idx="0">
                <c:v>0</c:v>
              </c:pt>
              <c:pt idx="1">
                <c:v>2.6501212460275911</c:v>
              </c:pt>
            </c:numLit>
          </c:xVal>
          <c:yVal>
            <c:numLit>
              <c:formatCode>General</c:formatCode>
              <c:ptCount val="2"/>
              <c:pt idx="0">
                <c:v>0</c:v>
              </c:pt>
              <c:pt idx="1">
                <c:v>-4.8849702418355543</c:v>
              </c:pt>
            </c:numLit>
          </c:yVal>
          <c:smooth val="0"/>
          <c:extLst>
            <c:ext xmlns:c16="http://schemas.microsoft.com/office/drawing/2014/chart" uri="{C3380CC4-5D6E-409C-BE32-E72D297353CC}">
              <c16:uniqueId val="{000000FF-2D6C-407B-909C-9903B8BA7BFC}"/>
            </c:ext>
          </c:extLst>
        </c:ser>
        <c:ser>
          <c:idx val="4"/>
          <c:order val="4"/>
          <c:tx>
            <c:v/>
          </c:tx>
          <c:spPr>
            <a:ln w="6350">
              <a:solidFill>
                <a:srgbClr val="FF4A46"/>
              </a:solidFill>
              <a:prstDash val="solid"/>
            </a:ln>
            <a:effectLst/>
          </c:spPr>
          <c:marker>
            <c:symbol val="none"/>
          </c:marker>
          <c:xVal>
            <c:numLit>
              <c:formatCode>General</c:formatCode>
              <c:ptCount val="2"/>
              <c:pt idx="0">
                <c:v>0</c:v>
              </c:pt>
              <c:pt idx="1">
                <c:v>1.4303165368142345</c:v>
              </c:pt>
            </c:numLit>
          </c:xVal>
          <c:yVal>
            <c:numLit>
              <c:formatCode>General</c:formatCode>
              <c:ptCount val="2"/>
              <c:pt idx="0">
                <c:v>0</c:v>
              </c:pt>
              <c:pt idx="1">
                <c:v>3.7330817148974731</c:v>
              </c:pt>
            </c:numLit>
          </c:yVal>
          <c:smooth val="0"/>
          <c:extLst>
            <c:ext xmlns:c16="http://schemas.microsoft.com/office/drawing/2014/chart" uri="{C3380CC4-5D6E-409C-BE32-E72D297353CC}">
              <c16:uniqueId val="{00000100-2D6C-407B-909C-9903B8BA7BFC}"/>
            </c:ext>
          </c:extLst>
        </c:ser>
        <c:ser>
          <c:idx val="5"/>
          <c:order val="5"/>
          <c:tx>
            <c:v/>
          </c:tx>
          <c:spPr>
            <a:ln w="6350">
              <a:solidFill>
                <a:srgbClr val="FF4A46"/>
              </a:solidFill>
              <a:prstDash val="solid"/>
            </a:ln>
            <a:effectLst/>
          </c:spPr>
          <c:marker>
            <c:symbol val="none"/>
          </c:marker>
          <c:xVal>
            <c:numLit>
              <c:formatCode>General</c:formatCode>
              <c:ptCount val="2"/>
              <c:pt idx="0">
                <c:v>0</c:v>
              </c:pt>
              <c:pt idx="1">
                <c:v>3.6122842593549658</c:v>
              </c:pt>
            </c:numLit>
          </c:xVal>
          <c:yVal>
            <c:numLit>
              <c:formatCode>General</c:formatCode>
              <c:ptCount val="2"/>
              <c:pt idx="0">
                <c:v>0</c:v>
              </c:pt>
              <c:pt idx="1">
                <c:v>2.1092367223756936</c:v>
              </c:pt>
            </c:numLit>
          </c:yVal>
          <c:smooth val="0"/>
          <c:extLst>
            <c:ext xmlns:c16="http://schemas.microsoft.com/office/drawing/2014/chart" uri="{C3380CC4-5D6E-409C-BE32-E72D297353CC}">
              <c16:uniqueId val="{00000101-2D6C-407B-909C-9903B8BA7BFC}"/>
            </c:ext>
          </c:extLst>
        </c:ser>
        <c:ser>
          <c:idx val="6"/>
          <c:order val="6"/>
          <c:tx>
            <c:v/>
          </c:tx>
          <c:spPr>
            <a:ln w="6350">
              <a:solidFill>
                <a:srgbClr val="FF4A46"/>
              </a:solidFill>
              <a:prstDash val="solid"/>
            </a:ln>
            <a:effectLst/>
          </c:spPr>
          <c:marker>
            <c:symbol val="none"/>
          </c:marker>
          <c:xVal>
            <c:numLit>
              <c:formatCode>General</c:formatCode>
              <c:ptCount val="2"/>
              <c:pt idx="0">
                <c:v>0</c:v>
              </c:pt>
              <c:pt idx="1">
                <c:v>3.9882657444464589</c:v>
              </c:pt>
            </c:numLit>
          </c:xVal>
          <c:yVal>
            <c:numLit>
              <c:formatCode>General</c:formatCode>
              <c:ptCount val="2"/>
              <c:pt idx="0">
                <c:v>0</c:v>
              </c:pt>
              <c:pt idx="1">
                <c:v>0.78158633938912081</c:v>
              </c:pt>
            </c:numLit>
          </c:yVal>
          <c:smooth val="0"/>
          <c:extLst>
            <c:ext xmlns:c16="http://schemas.microsoft.com/office/drawing/2014/chart" uri="{C3380CC4-5D6E-409C-BE32-E72D297353CC}">
              <c16:uniqueId val="{00000102-2D6C-407B-909C-9903B8BA7BFC}"/>
            </c:ext>
          </c:extLst>
        </c:ser>
        <c:ser>
          <c:idx val="7"/>
          <c:order val="7"/>
          <c:tx>
            <c:v/>
          </c:tx>
          <c:spPr>
            <a:ln w="6350">
              <a:solidFill>
                <a:srgbClr val="FF4A46"/>
              </a:solidFill>
              <a:prstDash val="solid"/>
            </a:ln>
            <a:effectLst/>
          </c:spPr>
          <c:marker>
            <c:symbol val="none"/>
          </c:marker>
          <c:xVal>
            <c:numLit>
              <c:formatCode>General</c:formatCode>
              <c:ptCount val="2"/>
              <c:pt idx="0">
                <c:v>0</c:v>
              </c:pt>
              <c:pt idx="1">
                <c:v>4.5313127407926999</c:v>
              </c:pt>
            </c:numLit>
          </c:xVal>
          <c:yVal>
            <c:numLit>
              <c:formatCode>General</c:formatCode>
              <c:ptCount val="2"/>
              <c:pt idx="0">
                <c:v>0</c:v>
              </c:pt>
              <c:pt idx="1">
                <c:v>2.423978491773803</c:v>
              </c:pt>
            </c:numLit>
          </c:yVal>
          <c:smooth val="0"/>
          <c:extLst>
            <c:ext xmlns:c16="http://schemas.microsoft.com/office/drawing/2014/chart" uri="{C3380CC4-5D6E-409C-BE32-E72D297353CC}">
              <c16:uniqueId val="{00000103-2D6C-407B-909C-9903B8BA7BFC}"/>
            </c:ext>
          </c:extLst>
        </c:ser>
        <c:ser>
          <c:idx val="8"/>
          <c:order val="8"/>
          <c:tx>
            <c:v/>
          </c:tx>
          <c:spPr>
            <a:ln w="6350">
              <a:solidFill>
                <a:srgbClr val="FF4A46"/>
              </a:solidFill>
              <a:prstDash val="solid"/>
            </a:ln>
            <a:effectLst/>
          </c:spPr>
          <c:marker>
            <c:symbol val="none"/>
          </c:marker>
          <c:xVal>
            <c:numLit>
              <c:formatCode>General</c:formatCode>
              <c:ptCount val="2"/>
              <c:pt idx="0">
                <c:v>0</c:v>
              </c:pt>
              <c:pt idx="1">
                <c:v>3.3614300969901314</c:v>
              </c:pt>
            </c:numLit>
          </c:xVal>
          <c:yVal>
            <c:numLit>
              <c:formatCode>General</c:formatCode>
              <c:ptCount val="2"/>
              <c:pt idx="0">
                <c:v>0</c:v>
              </c:pt>
              <c:pt idx="1">
                <c:v>3.8482377299217374</c:v>
              </c:pt>
            </c:numLit>
          </c:yVal>
          <c:smooth val="0"/>
          <c:extLst>
            <c:ext xmlns:c16="http://schemas.microsoft.com/office/drawing/2014/chart" uri="{C3380CC4-5D6E-409C-BE32-E72D297353CC}">
              <c16:uniqueId val="{00000104-2D6C-407B-909C-9903B8BA7BFC}"/>
            </c:ext>
          </c:extLst>
        </c:ser>
        <c:ser>
          <c:idx val="9"/>
          <c:order val="9"/>
          <c:tx>
            <c:v/>
          </c:tx>
          <c:spPr>
            <a:ln w="6350">
              <a:solidFill>
                <a:srgbClr val="FF4A46"/>
              </a:solidFill>
              <a:prstDash val="solid"/>
            </a:ln>
            <a:effectLst/>
          </c:spPr>
          <c:marker>
            <c:symbol val="none"/>
          </c:marker>
          <c:xVal>
            <c:numLit>
              <c:formatCode>General</c:formatCode>
              <c:ptCount val="2"/>
              <c:pt idx="0">
                <c:v>0</c:v>
              </c:pt>
              <c:pt idx="1">
                <c:v>3.680911125321559</c:v>
              </c:pt>
            </c:numLit>
          </c:xVal>
          <c:yVal>
            <c:numLit>
              <c:formatCode>General</c:formatCode>
              <c:ptCount val="2"/>
              <c:pt idx="0">
                <c:v>0</c:v>
              </c:pt>
              <c:pt idx="1">
                <c:v>-2.1114524835251172</c:v>
              </c:pt>
            </c:numLit>
          </c:yVal>
          <c:smooth val="0"/>
          <c:extLst>
            <c:ext xmlns:c16="http://schemas.microsoft.com/office/drawing/2014/chart" uri="{C3380CC4-5D6E-409C-BE32-E72D297353CC}">
              <c16:uniqueId val="{00000105-2D6C-407B-909C-9903B8BA7BFC}"/>
            </c:ext>
          </c:extLst>
        </c:ser>
        <c:ser>
          <c:idx val="10"/>
          <c:order val="10"/>
          <c:tx>
            <c:v/>
          </c:tx>
          <c:spPr>
            <a:ln w="6350">
              <a:solidFill>
                <a:srgbClr val="FF4A46"/>
              </a:solidFill>
              <a:prstDash val="solid"/>
            </a:ln>
            <a:effectLst/>
          </c:spPr>
          <c:marker>
            <c:symbol val="none"/>
          </c:marker>
          <c:xVal>
            <c:numLit>
              <c:formatCode>General</c:formatCode>
              <c:ptCount val="2"/>
              <c:pt idx="0">
                <c:v>0</c:v>
              </c:pt>
              <c:pt idx="1">
                <c:v>4.809782419376293</c:v>
              </c:pt>
            </c:numLit>
          </c:xVal>
          <c:yVal>
            <c:numLit>
              <c:formatCode>General</c:formatCode>
              <c:ptCount val="2"/>
              <c:pt idx="0">
                <c:v>0</c:v>
              </c:pt>
              <c:pt idx="1">
                <c:v>0.95663998696666985</c:v>
              </c:pt>
            </c:numLit>
          </c:yVal>
          <c:smooth val="0"/>
          <c:extLst>
            <c:ext xmlns:c16="http://schemas.microsoft.com/office/drawing/2014/chart" uri="{C3380CC4-5D6E-409C-BE32-E72D297353CC}">
              <c16:uniqueId val="{00000106-2D6C-407B-909C-9903B8BA7BFC}"/>
            </c:ext>
          </c:extLst>
        </c:ser>
        <c:ser>
          <c:idx val="11"/>
          <c:order val="11"/>
          <c:tx>
            <c:v/>
          </c:tx>
          <c:spPr>
            <a:ln w="6350">
              <a:solidFill>
                <a:srgbClr val="FF4A46"/>
              </a:solidFill>
              <a:prstDash val="solid"/>
            </a:ln>
            <a:effectLst/>
          </c:spPr>
          <c:marker>
            <c:symbol val="none"/>
          </c:marker>
          <c:xVal>
            <c:numLit>
              <c:formatCode>General</c:formatCode>
              <c:ptCount val="2"/>
              <c:pt idx="0">
                <c:v>0</c:v>
              </c:pt>
              <c:pt idx="1">
                <c:v>3.8188982377674536</c:v>
              </c:pt>
            </c:numLit>
          </c:xVal>
          <c:yVal>
            <c:numLit>
              <c:formatCode>General</c:formatCode>
              <c:ptCount val="2"/>
              <c:pt idx="0">
                <c:v>0</c:v>
              </c:pt>
              <c:pt idx="1">
                <c:v>-2.5264302322418524</c:v>
              </c:pt>
            </c:numLit>
          </c:yVal>
          <c:smooth val="0"/>
          <c:extLst>
            <c:ext xmlns:c16="http://schemas.microsoft.com/office/drawing/2014/chart" uri="{C3380CC4-5D6E-409C-BE32-E72D297353CC}">
              <c16:uniqueId val="{00000107-2D6C-407B-909C-9903B8BA7BFC}"/>
            </c:ext>
          </c:extLst>
        </c:ser>
        <c:ser>
          <c:idx val="12"/>
          <c:order val="12"/>
          <c:tx>
            <c:v/>
          </c:tx>
          <c:spPr>
            <a:ln w="6350">
              <a:solidFill>
                <a:srgbClr val="FF4A46"/>
              </a:solidFill>
              <a:prstDash val="solid"/>
            </a:ln>
            <a:effectLst/>
          </c:spPr>
          <c:marker>
            <c:symbol val="none"/>
          </c:marker>
          <c:xVal>
            <c:numLit>
              <c:formatCode>General</c:formatCode>
              <c:ptCount val="2"/>
              <c:pt idx="0">
                <c:v>0</c:v>
              </c:pt>
              <c:pt idx="1">
                <c:v>-2.4438527194602733</c:v>
              </c:pt>
            </c:numLit>
          </c:xVal>
          <c:yVal>
            <c:numLit>
              <c:formatCode>General</c:formatCode>
              <c:ptCount val="2"/>
              <c:pt idx="0">
                <c:v>0</c:v>
              </c:pt>
              <c:pt idx="1">
                <c:v>1.7185274927427532</c:v>
              </c:pt>
            </c:numLit>
          </c:yVal>
          <c:smooth val="0"/>
          <c:extLst>
            <c:ext xmlns:c16="http://schemas.microsoft.com/office/drawing/2014/chart" uri="{C3380CC4-5D6E-409C-BE32-E72D297353CC}">
              <c16:uniqueId val="{00000108-2D6C-407B-909C-9903B8BA7BFC}"/>
            </c:ext>
          </c:extLst>
        </c:ser>
        <c:ser>
          <c:idx val="13"/>
          <c:order val="13"/>
          <c:tx>
            <c:v/>
          </c:tx>
          <c:spPr>
            <a:ln w="6350">
              <a:solidFill>
                <a:srgbClr val="FF4A46"/>
              </a:solidFill>
              <a:prstDash val="solid"/>
            </a:ln>
            <a:effectLst/>
          </c:spPr>
          <c:marker>
            <c:symbol val="none"/>
          </c:marker>
          <c:xVal>
            <c:numLit>
              <c:formatCode>General</c:formatCode>
              <c:ptCount val="2"/>
              <c:pt idx="0">
                <c:v>0</c:v>
              </c:pt>
              <c:pt idx="1">
                <c:v>2.9704402250523545</c:v>
              </c:pt>
            </c:numLit>
          </c:xVal>
          <c:yVal>
            <c:numLit>
              <c:formatCode>General</c:formatCode>
              <c:ptCount val="2"/>
              <c:pt idx="0">
                <c:v>0</c:v>
              </c:pt>
              <c:pt idx="1">
                <c:v>1.8808952365044211</c:v>
              </c:pt>
            </c:numLit>
          </c:yVal>
          <c:smooth val="0"/>
          <c:extLst>
            <c:ext xmlns:c16="http://schemas.microsoft.com/office/drawing/2014/chart" uri="{C3380CC4-5D6E-409C-BE32-E72D297353CC}">
              <c16:uniqueId val="{00000109-2D6C-407B-909C-9903B8BA7BFC}"/>
            </c:ext>
          </c:extLst>
        </c:ser>
        <c:ser>
          <c:idx val="14"/>
          <c:order val="14"/>
          <c:tx>
            <c:v/>
          </c:tx>
          <c:spPr>
            <a:ln w="6350">
              <a:solidFill>
                <a:srgbClr val="FF4A46"/>
              </a:solidFill>
              <a:prstDash val="solid"/>
            </a:ln>
            <a:effectLst/>
          </c:spPr>
          <c:marker>
            <c:symbol val="none"/>
          </c:marker>
          <c:xVal>
            <c:numLit>
              <c:formatCode>General</c:formatCode>
              <c:ptCount val="2"/>
              <c:pt idx="0">
                <c:v>0</c:v>
              </c:pt>
              <c:pt idx="1">
                <c:v>1.3260786804796054</c:v>
              </c:pt>
            </c:numLit>
          </c:xVal>
          <c:yVal>
            <c:numLit>
              <c:formatCode>General</c:formatCode>
              <c:ptCount val="2"/>
              <c:pt idx="0">
                <c:v>0</c:v>
              </c:pt>
              <c:pt idx="1">
                <c:v>6.2175893542671616</c:v>
              </c:pt>
            </c:numLit>
          </c:yVal>
          <c:smooth val="0"/>
          <c:extLst>
            <c:ext xmlns:c16="http://schemas.microsoft.com/office/drawing/2014/chart" uri="{C3380CC4-5D6E-409C-BE32-E72D297353CC}">
              <c16:uniqueId val="{0000010A-2D6C-407B-909C-9903B8BA7BFC}"/>
            </c:ext>
          </c:extLst>
        </c:ser>
        <c:ser>
          <c:idx val="15"/>
          <c:order val="15"/>
          <c:tx>
            <c:v/>
          </c:tx>
          <c:spPr>
            <a:ln w="6350">
              <a:solidFill>
                <a:srgbClr val="FF4A46"/>
              </a:solidFill>
              <a:prstDash val="solid"/>
            </a:ln>
            <a:effectLst/>
          </c:spPr>
          <c:marker>
            <c:symbol val="none"/>
          </c:marker>
          <c:xVal>
            <c:numLit>
              <c:formatCode>General</c:formatCode>
              <c:ptCount val="2"/>
              <c:pt idx="0">
                <c:v>0</c:v>
              </c:pt>
              <c:pt idx="1">
                <c:v>2.8104828009494156</c:v>
              </c:pt>
            </c:numLit>
          </c:xVal>
          <c:yVal>
            <c:numLit>
              <c:formatCode>General</c:formatCode>
              <c:ptCount val="2"/>
              <c:pt idx="0">
                <c:v>0</c:v>
              </c:pt>
              <c:pt idx="1">
                <c:v>-4.2311006935858853</c:v>
              </c:pt>
            </c:numLit>
          </c:yVal>
          <c:smooth val="0"/>
          <c:extLst>
            <c:ext xmlns:c16="http://schemas.microsoft.com/office/drawing/2014/chart" uri="{C3380CC4-5D6E-409C-BE32-E72D297353CC}">
              <c16:uniqueId val="{0000010B-2D6C-407B-909C-9903B8BA7BFC}"/>
            </c:ext>
          </c:extLst>
        </c:ser>
        <c:ser>
          <c:idx val="16"/>
          <c:order val="16"/>
          <c:tx>
            <c:v/>
          </c:tx>
          <c:spPr>
            <a:ln w="6350">
              <a:solidFill>
                <a:srgbClr val="FF4A46"/>
              </a:solidFill>
              <a:prstDash val="solid"/>
            </a:ln>
            <a:effectLst/>
          </c:spPr>
          <c:marker>
            <c:symbol val="none"/>
          </c:marker>
          <c:xVal>
            <c:numLit>
              <c:formatCode>General</c:formatCode>
              <c:ptCount val="2"/>
              <c:pt idx="0">
                <c:v>0</c:v>
              </c:pt>
              <c:pt idx="1">
                <c:v>1.3788975848471896</c:v>
              </c:pt>
            </c:numLit>
          </c:xVal>
          <c:yVal>
            <c:numLit>
              <c:formatCode>General</c:formatCode>
              <c:ptCount val="2"/>
              <c:pt idx="0">
                <c:v>0</c:v>
              </c:pt>
              <c:pt idx="1">
                <c:v>-3.2078976935268289</c:v>
              </c:pt>
            </c:numLit>
          </c:yVal>
          <c:smooth val="0"/>
          <c:extLst>
            <c:ext xmlns:c16="http://schemas.microsoft.com/office/drawing/2014/chart" uri="{C3380CC4-5D6E-409C-BE32-E72D297353CC}">
              <c16:uniqueId val="{0000010C-2D6C-407B-909C-9903B8BA7BFC}"/>
            </c:ext>
          </c:extLst>
        </c:ser>
        <c:ser>
          <c:idx val="17"/>
          <c:order val="17"/>
          <c:tx>
            <c:v/>
          </c:tx>
          <c:spPr>
            <a:ln w="6350">
              <a:solidFill>
                <a:srgbClr val="FF4A46"/>
              </a:solidFill>
              <a:prstDash val="solid"/>
            </a:ln>
            <a:effectLst/>
          </c:spPr>
          <c:marker>
            <c:symbol val="none"/>
          </c:marker>
          <c:xVal>
            <c:numLit>
              <c:formatCode>General</c:formatCode>
              <c:ptCount val="2"/>
              <c:pt idx="0">
                <c:v>0</c:v>
              </c:pt>
              <c:pt idx="1">
                <c:v>0.74169667085211921</c:v>
              </c:pt>
            </c:numLit>
          </c:xVal>
          <c:yVal>
            <c:numLit>
              <c:formatCode>General</c:formatCode>
              <c:ptCount val="2"/>
              <c:pt idx="0">
                <c:v>0</c:v>
              </c:pt>
              <c:pt idx="1">
                <c:v>0.56313812959988552</c:v>
              </c:pt>
            </c:numLit>
          </c:yVal>
          <c:smooth val="0"/>
          <c:extLst>
            <c:ext xmlns:c16="http://schemas.microsoft.com/office/drawing/2014/chart" uri="{C3380CC4-5D6E-409C-BE32-E72D297353CC}">
              <c16:uniqueId val="{0000010D-2D6C-407B-909C-9903B8BA7BFC}"/>
            </c:ext>
          </c:extLst>
        </c:ser>
        <c:ser>
          <c:idx val="18"/>
          <c:order val="18"/>
          <c:tx>
            <c:v/>
          </c:tx>
          <c:spPr>
            <a:ln w="6350">
              <a:solidFill>
                <a:srgbClr val="FF4A46"/>
              </a:solidFill>
              <a:prstDash val="solid"/>
            </a:ln>
            <a:effectLst/>
          </c:spPr>
          <c:marker>
            <c:symbol val="none"/>
          </c:marker>
          <c:xVal>
            <c:numLit>
              <c:formatCode>General</c:formatCode>
              <c:ptCount val="2"/>
              <c:pt idx="0">
                <c:v>0</c:v>
              </c:pt>
              <c:pt idx="1">
                <c:v>0.68781047280676677</c:v>
              </c:pt>
            </c:numLit>
          </c:xVal>
          <c:yVal>
            <c:numLit>
              <c:formatCode>General</c:formatCode>
              <c:ptCount val="2"/>
              <c:pt idx="0">
                <c:v>0</c:v>
              </c:pt>
              <c:pt idx="1">
                <c:v>2.8050581207278626</c:v>
              </c:pt>
            </c:numLit>
          </c:yVal>
          <c:smooth val="0"/>
          <c:extLst>
            <c:ext xmlns:c16="http://schemas.microsoft.com/office/drawing/2014/chart" uri="{C3380CC4-5D6E-409C-BE32-E72D297353CC}">
              <c16:uniqueId val="{0000010E-2D6C-407B-909C-9903B8BA7BFC}"/>
            </c:ext>
          </c:extLst>
        </c:ser>
        <c:ser>
          <c:idx val="19"/>
          <c:order val="19"/>
          <c:tx>
            <c:v/>
          </c:tx>
          <c:spPr>
            <a:ln w="6350">
              <a:solidFill>
                <a:srgbClr val="FF4A46"/>
              </a:solidFill>
              <a:prstDash val="solid"/>
            </a:ln>
            <a:effectLst/>
          </c:spPr>
          <c:marker>
            <c:symbol val="none"/>
          </c:marker>
          <c:xVal>
            <c:numLit>
              <c:formatCode>General</c:formatCode>
              <c:ptCount val="2"/>
              <c:pt idx="0">
                <c:v>0</c:v>
              </c:pt>
              <c:pt idx="1">
                <c:v>3.1590283396664489</c:v>
              </c:pt>
            </c:numLit>
          </c:xVal>
          <c:yVal>
            <c:numLit>
              <c:formatCode>General</c:formatCode>
              <c:ptCount val="2"/>
              <c:pt idx="0">
                <c:v>0</c:v>
              </c:pt>
              <c:pt idx="1">
                <c:v>-4.7544611944429693</c:v>
              </c:pt>
            </c:numLit>
          </c:yVal>
          <c:smooth val="0"/>
          <c:extLst>
            <c:ext xmlns:c16="http://schemas.microsoft.com/office/drawing/2014/chart" uri="{C3380CC4-5D6E-409C-BE32-E72D297353CC}">
              <c16:uniqueId val="{0000010F-2D6C-407B-909C-9903B8BA7BFC}"/>
            </c:ext>
          </c:extLst>
        </c:ser>
        <c:ser>
          <c:idx val="20"/>
          <c:order val="20"/>
          <c:tx>
            <c:v/>
          </c:tx>
          <c:spPr>
            <a:ln w="6350">
              <a:solidFill>
                <a:srgbClr val="FF4A46"/>
              </a:solidFill>
              <a:prstDash val="solid"/>
            </a:ln>
            <a:effectLst/>
          </c:spPr>
          <c:marker>
            <c:symbol val="none"/>
          </c:marker>
          <c:xVal>
            <c:numLit>
              <c:formatCode>General</c:formatCode>
              <c:ptCount val="2"/>
              <c:pt idx="0">
                <c:v>0</c:v>
              </c:pt>
              <c:pt idx="1">
                <c:v>1.9010103430748111</c:v>
              </c:pt>
            </c:numLit>
          </c:xVal>
          <c:yVal>
            <c:numLit>
              <c:formatCode>General</c:formatCode>
              <c:ptCount val="2"/>
              <c:pt idx="0">
                <c:v>0</c:v>
              </c:pt>
              <c:pt idx="1">
                <c:v>-1.8179625330558358</c:v>
              </c:pt>
            </c:numLit>
          </c:yVal>
          <c:smooth val="0"/>
          <c:extLst>
            <c:ext xmlns:c16="http://schemas.microsoft.com/office/drawing/2014/chart" uri="{C3380CC4-5D6E-409C-BE32-E72D297353CC}">
              <c16:uniqueId val="{00000110-2D6C-407B-909C-9903B8BA7BFC}"/>
            </c:ext>
          </c:extLst>
        </c:ser>
        <c:ser>
          <c:idx val="21"/>
          <c:order val="21"/>
          <c:tx>
            <c:v/>
          </c:tx>
          <c:spPr>
            <a:ln w="6350">
              <a:solidFill>
                <a:srgbClr val="FF4A46"/>
              </a:solidFill>
              <a:prstDash val="solid"/>
            </a:ln>
            <a:effectLst/>
          </c:spPr>
          <c:marker>
            <c:symbol val="none"/>
          </c:marker>
          <c:xVal>
            <c:numLit>
              <c:formatCode>General</c:formatCode>
              <c:ptCount val="2"/>
              <c:pt idx="0">
                <c:v>0</c:v>
              </c:pt>
              <c:pt idx="1">
                <c:v>1.6012613781924903</c:v>
              </c:pt>
            </c:numLit>
          </c:xVal>
          <c:yVal>
            <c:numLit>
              <c:formatCode>General</c:formatCode>
              <c:ptCount val="2"/>
              <c:pt idx="0">
                <c:v>0</c:v>
              </c:pt>
              <c:pt idx="1">
                <c:v>-2.8091530686866832</c:v>
              </c:pt>
            </c:numLit>
          </c:yVal>
          <c:smooth val="0"/>
          <c:extLst>
            <c:ext xmlns:c16="http://schemas.microsoft.com/office/drawing/2014/chart" uri="{C3380CC4-5D6E-409C-BE32-E72D297353CC}">
              <c16:uniqueId val="{00000111-2D6C-407B-909C-9903B8BA7BFC}"/>
            </c:ext>
          </c:extLst>
        </c:ser>
        <c:ser>
          <c:idx val="22"/>
          <c:order val="22"/>
          <c:tx>
            <c:v/>
          </c:tx>
          <c:spPr>
            <a:ln w="6350">
              <a:solidFill>
                <a:srgbClr val="FF4A46"/>
              </a:solidFill>
              <a:prstDash val="solid"/>
            </a:ln>
            <a:effectLst/>
          </c:spPr>
          <c:marker>
            <c:symbol val="none"/>
          </c:marker>
          <c:xVal>
            <c:numLit>
              <c:formatCode>General</c:formatCode>
              <c:ptCount val="2"/>
              <c:pt idx="0">
                <c:v>0</c:v>
              </c:pt>
              <c:pt idx="1">
                <c:v>4.5662968886611397</c:v>
              </c:pt>
            </c:numLit>
          </c:xVal>
          <c:yVal>
            <c:numLit>
              <c:formatCode>General</c:formatCode>
              <c:ptCount val="2"/>
              <c:pt idx="0">
                <c:v>0</c:v>
              </c:pt>
              <c:pt idx="1">
                <c:v>2.6119214600803042</c:v>
              </c:pt>
            </c:numLit>
          </c:yVal>
          <c:smooth val="0"/>
          <c:extLst>
            <c:ext xmlns:c16="http://schemas.microsoft.com/office/drawing/2014/chart" uri="{C3380CC4-5D6E-409C-BE32-E72D297353CC}">
              <c16:uniqueId val="{00000112-2D6C-407B-909C-9903B8BA7BFC}"/>
            </c:ext>
          </c:extLst>
        </c:ser>
        <c:ser>
          <c:idx val="23"/>
          <c:order val="23"/>
          <c:tx>
            <c:v/>
          </c:tx>
          <c:spPr>
            <a:ln w="6350">
              <a:solidFill>
                <a:srgbClr val="FF4A46"/>
              </a:solidFill>
              <a:prstDash val="solid"/>
            </a:ln>
            <a:effectLst/>
          </c:spPr>
          <c:marker>
            <c:symbol val="none"/>
          </c:marker>
          <c:xVal>
            <c:numLit>
              <c:formatCode>General</c:formatCode>
              <c:ptCount val="2"/>
              <c:pt idx="0">
                <c:v>0</c:v>
              </c:pt>
              <c:pt idx="1">
                <c:v>4.5157705104312269</c:v>
              </c:pt>
            </c:numLit>
          </c:xVal>
          <c:yVal>
            <c:numLit>
              <c:formatCode>General</c:formatCode>
              <c:ptCount val="2"/>
              <c:pt idx="0">
                <c:v>0</c:v>
              </c:pt>
              <c:pt idx="1">
                <c:v>2.3544878541159826</c:v>
              </c:pt>
            </c:numLit>
          </c:yVal>
          <c:smooth val="0"/>
          <c:extLst>
            <c:ext xmlns:c16="http://schemas.microsoft.com/office/drawing/2014/chart" uri="{C3380CC4-5D6E-409C-BE32-E72D297353CC}">
              <c16:uniqueId val="{00000113-2D6C-407B-909C-9903B8BA7BFC}"/>
            </c:ext>
          </c:extLst>
        </c:ser>
        <c:ser>
          <c:idx val="24"/>
          <c:order val="24"/>
          <c:tx>
            <c:v/>
          </c:tx>
          <c:spPr>
            <a:ln w="6350">
              <a:solidFill>
                <a:srgbClr val="FF4A46"/>
              </a:solidFill>
              <a:prstDash val="solid"/>
            </a:ln>
            <a:effectLst/>
          </c:spPr>
          <c:marker>
            <c:symbol val="none"/>
          </c:marker>
          <c:xVal>
            <c:numLit>
              <c:formatCode>General</c:formatCode>
              <c:ptCount val="2"/>
              <c:pt idx="0">
                <c:v>0</c:v>
              </c:pt>
              <c:pt idx="1">
                <c:v>-1.2851564234382515</c:v>
              </c:pt>
            </c:numLit>
          </c:xVal>
          <c:yVal>
            <c:numLit>
              <c:formatCode>General</c:formatCode>
              <c:ptCount val="2"/>
              <c:pt idx="0">
                <c:v>0</c:v>
              </c:pt>
              <c:pt idx="1">
                <c:v>2.9541390924121727</c:v>
              </c:pt>
            </c:numLit>
          </c:yVal>
          <c:smooth val="0"/>
          <c:extLst>
            <c:ext xmlns:c16="http://schemas.microsoft.com/office/drawing/2014/chart" uri="{C3380CC4-5D6E-409C-BE32-E72D297353CC}">
              <c16:uniqueId val="{00000114-2D6C-407B-909C-9903B8BA7BFC}"/>
            </c:ext>
          </c:extLst>
        </c:ser>
        <c:dLbls>
          <c:showLegendKey val="0"/>
          <c:showVal val="0"/>
          <c:showCatName val="0"/>
          <c:showSerName val="0"/>
          <c:showPercent val="0"/>
          <c:showBubbleSize val="0"/>
        </c:dLbls>
        <c:axId val="1125385864"/>
        <c:axId val="1125381272"/>
      </c:scatterChart>
      <c:valAx>
        <c:axId val="1125385864"/>
        <c:scaling>
          <c:orientation val="minMax"/>
        </c:scaling>
        <c:delete val="0"/>
        <c:axPos val="b"/>
        <c:title>
          <c:tx>
            <c:rich>
              <a:bodyPr/>
              <a:lstStyle/>
              <a:p>
                <a:pPr>
                  <a:defRPr sz="800" b="0">
                    <a:latin typeface="Arial"/>
                    <a:ea typeface="Arial"/>
                    <a:cs typeface="Arial"/>
                  </a:defRPr>
                </a:pPr>
                <a:r>
                  <a:rPr lang="en-US"/>
                  <a:t>F1 (29.62 %)</a:t>
                </a:r>
              </a:p>
            </c:rich>
          </c:tx>
          <c:overlay val="0"/>
        </c:title>
        <c:numFmt formatCode="General" sourceLinked="0"/>
        <c:majorTickMark val="none"/>
        <c:minorTickMark val="none"/>
        <c:tickLblPos val="low"/>
        <c:txPr>
          <a:bodyPr rot="0" vert="horz"/>
          <a:lstStyle/>
          <a:p>
            <a:pPr>
              <a:defRPr sz="700"/>
            </a:pPr>
            <a:endParaRPr lang="en-US"/>
          </a:p>
        </c:txPr>
        <c:crossAx val="1125381272"/>
        <c:crosses val="autoZero"/>
        <c:crossBetween val="midCat"/>
      </c:valAx>
      <c:valAx>
        <c:axId val="1125381272"/>
        <c:scaling>
          <c:orientation val="minMax"/>
        </c:scaling>
        <c:delete val="0"/>
        <c:axPos val="l"/>
        <c:title>
          <c:tx>
            <c:rich>
              <a:bodyPr/>
              <a:lstStyle/>
              <a:p>
                <a:pPr>
                  <a:defRPr sz="800" b="0">
                    <a:latin typeface="Arial"/>
                    <a:ea typeface="Arial"/>
                    <a:cs typeface="Arial"/>
                  </a:defRPr>
                </a:pPr>
                <a:r>
                  <a:rPr lang="en-US"/>
                  <a:t>F2 (13.14 %)</a:t>
                </a:r>
              </a:p>
            </c:rich>
          </c:tx>
          <c:overlay val="0"/>
        </c:title>
        <c:numFmt formatCode="General" sourceLinked="0"/>
        <c:majorTickMark val="cross"/>
        <c:minorTickMark val="none"/>
        <c:tickLblPos val="low"/>
        <c:txPr>
          <a:bodyPr/>
          <a:lstStyle/>
          <a:p>
            <a:pPr>
              <a:defRPr sz="700"/>
            </a:pPr>
            <a:endParaRPr lang="en-US"/>
          </a:p>
        </c:txPr>
        <c:crossAx val="1125385864"/>
        <c:crosses val="autoZero"/>
        <c:crossBetween val="midCat"/>
      </c:valAx>
      <c:spPr>
        <a:ln>
          <a:solidFill>
            <a:srgbClr val="C0C0C0"/>
          </a:solidFill>
          <a:prstDash val="solid"/>
        </a:ln>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Axes homogeneity index</a:t>
            </a:r>
          </a:p>
        </c:rich>
      </c:tx>
      <c:overlay val="0"/>
    </c:title>
    <c:autoTitleDeleted val="0"/>
    <c:plotArea>
      <c:layout/>
      <c:barChart>
        <c:barDir val="col"/>
        <c:grouping val="clustered"/>
        <c:varyColors val="0"/>
        <c:ser>
          <c:idx val="0"/>
          <c:order val="0"/>
          <c:tx>
            <c:v>Value</c:v>
          </c:tx>
          <c:spPr>
            <a:solidFill>
              <a:srgbClr val="2A7498"/>
            </a:solidFill>
            <a:ln>
              <a:solidFill>
                <a:srgbClr val="2A7498"/>
              </a:solidFill>
              <a:prstDash val="solid"/>
            </a:ln>
          </c:spPr>
          <c:invertIfNegative val="0"/>
          <c:cat>
            <c:strRef>
              <c:f>'PCA1'!$B$742:$B$746</c:f>
              <c:strCache>
                <c:ptCount val="5"/>
                <c:pt idx="0">
                  <c:v>F1</c:v>
                </c:pt>
                <c:pt idx="1">
                  <c:v>F2</c:v>
                </c:pt>
                <c:pt idx="2">
                  <c:v>F3</c:v>
                </c:pt>
                <c:pt idx="3">
                  <c:v>F4</c:v>
                </c:pt>
                <c:pt idx="4">
                  <c:v>F5</c:v>
                </c:pt>
              </c:strCache>
            </c:strRef>
          </c:cat>
          <c:val>
            <c:numRef>
              <c:f>'PCA1'!$C$742:$C$746</c:f>
              <c:numCache>
                <c:formatCode>0.000</c:formatCode>
                <c:ptCount val="5"/>
                <c:pt idx="0">
                  <c:v>0.44541484716157204</c:v>
                </c:pt>
                <c:pt idx="1">
                  <c:v>0.19213973799126643</c:v>
                </c:pt>
                <c:pt idx="2">
                  <c:v>0.20960698689956322</c:v>
                </c:pt>
                <c:pt idx="3">
                  <c:v>0.3187772925764194</c:v>
                </c:pt>
                <c:pt idx="4">
                  <c:v>0.18777292576419238</c:v>
                </c:pt>
              </c:numCache>
            </c:numRef>
          </c:val>
          <c:extLst>
            <c:ext xmlns:c16="http://schemas.microsoft.com/office/drawing/2014/chart" uri="{C3380CC4-5D6E-409C-BE32-E72D297353CC}">
              <c16:uniqueId val="{00000000-E535-4C7F-9AE4-09A2973DDF95}"/>
            </c:ext>
          </c:extLst>
        </c:ser>
        <c:dLbls>
          <c:showLegendKey val="0"/>
          <c:showVal val="0"/>
          <c:showCatName val="0"/>
          <c:showSerName val="0"/>
          <c:showPercent val="0"/>
          <c:showBubbleSize val="0"/>
        </c:dLbls>
        <c:gapWidth val="60"/>
        <c:overlap val="-30"/>
        <c:axId val="1125474096"/>
        <c:axId val="1125471144"/>
      </c:barChart>
      <c:catAx>
        <c:axId val="1125474096"/>
        <c:scaling>
          <c:orientation val="minMax"/>
        </c:scaling>
        <c:delete val="0"/>
        <c:axPos val="b"/>
        <c:title>
          <c:tx>
            <c:rich>
              <a:bodyPr/>
              <a:lstStyle/>
              <a:p>
                <a:pPr>
                  <a:defRPr sz="800" b="0">
                    <a:latin typeface="Arial"/>
                    <a:ea typeface="Arial"/>
                    <a:cs typeface="Arial"/>
                  </a:defRPr>
                </a:pPr>
                <a:r>
                  <a:rPr lang="en-US"/>
                  <a:t>axis</a:t>
                </a:r>
              </a:p>
            </c:rich>
          </c:tx>
          <c:overlay val="0"/>
        </c:title>
        <c:numFmt formatCode="General" sourceLinked="0"/>
        <c:majorTickMark val="cross"/>
        <c:minorTickMark val="none"/>
        <c:tickLblPos val="nextTo"/>
        <c:txPr>
          <a:bodyPr rot="0" vert="horz"/>
          <a:lstStyle/>
          <a:p>
            <a:pPr>
              <a:defRPr sz="700"/>
            </a:pPr>
            <a:endParaRPr lang="en-US"/>
          </a:p>
        </c:txPr>
        <c:crossAx val="1125471144"/>
        <c:crosses val="autoZero"/>
        <c:auto val="1"/>
        <c:lblAlgn val="ctr"/>
        <c:lblOffset val="100"/>
        <c:noMultiLvlLbl val="0"/>
      </c:catAx>
      <c:valAx>
        <c:axId val="1125471144"/>
        <c:scaling>
          <c:orientation val="minMax"/>
          <c:min val="0"/>
        </c:scaling>
        <c:delete val="0"/>
        <c:axPos val="l"/>
        <c:title>
          <c:tx>
            <c:rich>
              <a:bodyPr/>
              <a:lstStyle/>
              <a:p>
                <a:pPr>
                  <a:defRPr sz="800" b="0">
                    <a:latin typeface="Arial"/>
                    <a:ea typeface="Arial"/>
                    <a:cs typeface="Arial"/>
                  </a:defRPr>
                </a:pPr>
                <a:r>
                  <a:rPr lang="en-US"/>
                  <a:t>Value</a:t>
                </a:r>
              </a:p>
            </c:rich>
          </c:tx>
          <c:overlay val="0"/>
        </c:title>
        <c:numFmt formatCode="General" sourceLinked="0"/>
        <c:majorTickMark val="cross"/>
        <c:minorTickMark val="none"/>
        <c:tickLblPos val="nextTo"/>
        <c:txPr>
          <a:bodyPr/>
          <a:lstStyle/>
          <a:p>
            <a:pPr>
              <a:defRPr sz="700"/>
            </a:pPr>
            <a:endParaRPr lang="en-US"/>
          </a:p>
        </c:txPr>
        <c:crossAx val="1125474096"/>
        <c:crosses val="autoZero"/>
        <c:crossBetween val="between"/>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Dendrogram</a:t>
            </a:r>
          </a:p>
        </c:rich>
      </c:tx>
      <c:overlay val="0"/>
    </c:title>
    <c:autoTitleDeleted val="0"/>
    <c:plotArea>
      <c:layout/>
      <c:scatterChart>
        <c:scatterStyle val="lineMarker"/>
        <c:varyColors val="0"/>
        <c:ser>
          <c:idx val="0"/>
          <c:order val="0"/>
          <c:tx>
            <c:v/>
          </c:tx>
          <c:spPr>
            <a:ln w="6350">
              <a:solidFill>
                <a:srgbClr val="000000"/>
              </a:solidFill>
              <a:prstDash val="solid"/>
            </a:ln>
            <a:effectLst/>
          </c:spPr>
          <c:marker>
            <c:symbol val="circle"/>
            <c:size val="3"/>
            <c:spPr>
              <a:noFill/>
              <a:ln w="25400">
                <a:noFill/>
              </a:ln>
            </c:spPr>
          </c:marker>
          <c:xVal>
            <c:numRef>
              <c:f>XLSTAT_20220714_121239_1_HID!$E$1:$E$22</c:f>
              <c:numCache>
                <c:formatCode>0.000</c:formatCode>
                <c:ptCount val="22"/>
                <c:pt idx="0">
                  <c:v>1.875</c:v>
                </c:pt>
                <c:pt idx="1">
                  <c:v>1</c:v>
                </c:pt>
                <c:pt idx="2">
                  <c:v>1</c:v>
                </c:pt>
                <c:pt idx="3">
                  <c:v>1</c:v>
                </c:pt>
                <c:pt idx="4">
                  <c:v>2.75</c:v>
                </c:pt>
                <c:pt idx="5">
                  <c:v>2.75</c:v>
                </c:pt>
                <c:pt idx="6">
                  <c:v>2</c:v>
                </c:pt>
                <c:pt idx="7">
                  <c:v>2</c:v>
                </c:pt>
                <c:pt idx="8">
                  <c:v>2</c:v>
                </c:pt>
                <c:pt idx="9">
                  <c:v>3.5</c:v>
                </c:pt>
                <c:pt idx="10">
                  <c:v>3.5</c:v>
                </c:pt>
                <c:pt idx="11">
                  <c:v>3</c:v>
                </c:pt>
                <c:pt idx="12">
                  <c:v>3</c:v>
                </c:pt>
                <c:pt idx="13">
                  <c:v>3</c:v>
                </c:pt>
                <c:pt idx="14">
                  <c:v>4</c:v>
                </c:pt>
                <c:pt idx="15">
                  <c:v>4</c:v>
                </c:pt>
                <c:pt idx="16">
                  <c:v>4</c:v>
                </c:pt>
                <c:pt idx="17">
                  <c:v>3.5</c:v>
                </c:pt>
                <c:pt idx="18">
                  <c:v>3.5</c:v>
                </c:pt>
                <c:pt idx="19">
                  <c:v>2.75</c:v>
                </c:pt>
                <c:pt idx="20">
                  <c:v>2.75</c:v>
                </c:pt>
                <c:pt idx="21">
                  <c:v>1.875</c:v>
                </c:pt>
              </c:numCache>
            </c:numRef>
          </c:xVal>
          <c:yVal>
            <c:numRef>
              <c:f>XLSTAT_20220714_121239_1_HID!$F$1:$F$22</c:f>
              <c:numCache>
                <c:formatCode>0.000</c:formatCode>
                <c:ptCount val="22"/>
                <c:pt idx="0">
                  <c:v>228.70270070203227</c:v>
                </c:pt>
                <c:pt idx="1">
                  <c:v>228.70270070203227</c:v>
                </c:pt>
                <c:pt idx="2">
                  <c:v>0</c:v>
                </c:pt>
                <c:pt idx="3">
                  <c:v>228.70270070203227</c:v>
                </c:pt>
                <c:pt idx="4">
                  <c:v>228.70270070203227</c:v>
                </c:pt>
                <c:pt idx="5">
                  <c:v>129.83591360509789</c:v>
                </c:pt>
                <c:pt idx="6">
                  <c:v>129.83591360509789</c:v>
                </c:pt>
                <c:pt idx="7">
                  <c:v>0</c:v>
                </c:pt>
                <c:pt idx="8">
                  <c:v>129.83591360509789</c:v>
                </c:pt>
                <c:pt idx="9">
                  <c:v>129.83591360509789</c:v>
                </c:pt>
                <c:pt idx="10">
                  <c:v>91.617046664636348</c:v>
                </c:pt>
                <c:pt idx="11">
                  <c:v>91.617046664636348</c:v>
                </c:pt>
                <c:pt idx="12">
                  <c:v>0</c:v>
                </c:pt>
                <c:pt idx="13">
                  <c:v>91.617046664636348</c:v>
                </c:pt>
                <c:pt idx="14">
                  <c:v>91.617046664636348</c:v>
                </c:pt>
                <c:pt idx="15">
                  <c:v>0</c:v>
                </c:pt>
                <c:pt idx="16">
                  <c:v>91.617046664636348</c:v>
                </c:pt>
                <c:pt idx="17">
                  <c:v>91.617046664636348</c:v>
                </c:pt>
                <c:pt idx="18">
                  <c:v>129.83591360509789</c:v>
                </c:pt>
                <c:pt idx="19">
                  <c:v>129.83591360509789</c:v>
                </c:pt>
                <c:pt idx="20">
                  <c:v>228.70270070203227</c:v>
                </c:pt>
                <c:pt idx="21">
                  <c:v>228.70270070203227</c:v>
                </c:pt>
              </c:numCache>
            </c:numRef>
          </c:yVal>
          <c:smooth val="0"/>
          <c:extLst>
            <c:ext xmlns:c16="http://schemas.microsoft.com/office/drawing/2014/chart" uri="{C3380CC4-5D6E-409C-BE32-E72D297353CC}">
              <c16:uniqueId val="{00000000-2EC6-4E92-949F-332A1A26505A}"/>
            </c:ext>
          </c:extLst>
        </c:ser>
        <c:ser>
          <c:idx val="1"/>
          <c:order val="1"/>
          <c:tx>
            <c:v/>
          </c:tx>
          <c:spPr>
            <a:ln w="6350">
              <a:solidFill>
                <a:srgbClr val="000000"/>
              </a:solidFill>
              <a:prstDash val="solid"/>
            </a:ln>
            <a:effectLst/>
          </c:spPr>
          <c:marker>
            <c:symbol val="none"/>
          </c:marker>
          <c:dLbls>
            <c:dLbl>
              <c:idx val="0"/>
              <c:tx>
                <c:rich>
                  <a:bodyPr/>
                  <a:lstStyle/>
                  <a:p>
                    <a:r>
                      <a:rPr lang="en-US"/>
                      <a:t>C4</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C6-4E92-949F-332A1A26505A}"/>
                </c:ext>
              </c:extLst>
            </c:dLbl>
            <c:dLbl>
              <c:idx val="1"/>
              <c:tx>
                <c:rich>
                  <a:bodyPr/>
                  <a:lstStyle/>
                  <a:p>
                    <a:r>
                      <a:rPr lang="en-US"/>
                      <a:t>C1</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C6-4E92-949F-332A1A26505A}"/>
                </c:ext>
              </c:extLst>
            </c:dLbl>
            <c:dLbl>
              <c:idx val="2"/>
              <c:tx>
                <c:rich>
                  <a:bodyPr/>
                  <a:lstStyle/>
                  <a:p>
                    <a:r>
                      <a:rPr lang="en-US"/>
                      <a:t>C3</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C6-4E92-949F-332A1A26505A}"/>
                </c:ext>
              </c:extLst>
            </c:dLbl>
            <c:dLbl>
              <c:idx val="3"/>
              <c:tx>
                <c:rich>
                  <a:bodyPr/>
                  <a:lstStyle/>
                  <a:p>
                    <a:r>
                      <a:rPr lang="en-US"/>
                      <a:t>C2</a:t>
                    </a:r>
                  </a:p>
                </c:rich>
              </c:tx>
              <c:dLblPos val="b"/>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C6-4E92-949F-332A1A26505A}"/>
                </c:ext>
              </c:extLst>
            </c:dLbl>
            <c:spPr>
              <a:noFill/>
              <a:ln>
                <a:noFill/>
              </a:ln>
              <a:effectLst/>
            </c:spPr>
            <c:txPr>
              <a:bodyPr rot="-5400000" vert="horz" wrap="square" lIns="38100" tIns="19050" rIns="38100" bIns="19050" anchor="ctr">
                <a:spAutoFit/>
              </a:bodyPr>
              <a:lstStyle/>
              <a:p>
                <a:pPr>
                  <a:defRPr sz="700"/>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XLSTAT_20220714_121239_1_HID!$G$1:$G$4</c:f>
              <c:numCache>
                <c:formatCode>General</c:formatCode>
                <c:ptCount val="4"/>
                <c:pt idx="0">
                  <c:v>1</c:v>
                </c:pt>
                <c:pt idx="1">
                  <c:v>2</c:v>
                </c:pt>
                <c:pt idx="2">
                  <c:v>3</c:v>
                </c:pt>
                <c:pt idx="3">
                  <c:v>4</c:v>
                </c:pt>
              </c:numCache>
            </c:numRef>
          </c:xVal>
          <c:yVal>
            <c:numRef>
              <c:f>XLSTAT_20220714_121239_1_HID!$H$1:$H$4</c:f>
              <c:numCache>
                <c:formatCode>General</c:formatCode>
                <c:ptCount val="4"/>
                <c:pt idx="0">
                  <c:v>66</c:v>
                </c:pt>
                <c:pt idx="1">
                  <c:v>66</c:v>
                </c:pt>
                <c:pt idx="2">
                  <c:v>66</c:v>
                </c:pt>
                <c:pt idx="3">
                  <c:v>66</c:v>
                </c:pt>
              </c:numCache>
            </c:numRef>
          </c:yVal>
          <c:smooth val="0"/>
          <c:extLst>
            <c:ext xmlns:c16="http://schemas.microsoft.com/office/drawing/2014/chart" uri="{C3380CC4-5D6E-409C-BE32-E72D297353CC}">
              <c16:uniqueId val="{00000001-2EC6-4E92-949F-332A1A26505A}"/>
            </c:ext>
          </c:extLst>
        </c:ser>
        <c:dLbls>
          <c:showLegendKey val="0"/>
          <c:showVal val="0"/>
          <c:showCatName val="0"/>
          <c:showSerName val="0"/>
          <c:showPercent val="0"/>
          <c:showBubbleSize val="0"/>
        </c:dLbls>
        <c:axId val="885736808"/>
        <c:axId val="885728936"/>
      </c:scatterChart>
      <c:valAx>
        <c:axId val="885736808"/>
        <c:scaling>
          <c:orientation val="minMax"/>
          <c:max val="5"/>
          <c:min val="0"/>
        </c:scaling>
        <c:delete val="0"/>
        <c:axPos val="b"/>
        <c:title>
          <c:tx>
            <c:rich>
              <a:bodyPr/>
              <a:lstStyle/>
              <a:p>
                <a:pPr>
                  <a:defRPr sz="800" b="0">
                    <a:latin typeface="Arial"/>
                    <a:ea typeface="Arial"/>
                    <a:cs typeface="Arial"/>
                  </a:defRPr>
                </a:pPr>
                <a:r>
                  <a:rPr lang="en-US"/>
                  <a:t> </a:t>
                </a:r>
              </a:p>
            </c:rich>
          </c:tx>
          <c:overlay val="0"/>
        </c:title>
        <c:numFmt formatCode="General" sourceLinked="0"/>
        <c:majorTickMark val="none"/>
        <c:minorTickMark val="none"/>
        <c:tickLblPos val="none"/>
        <c:txPr>
          <a:bodyPr rot="0" vert="horz"/>
          <a:lstStyle/>
          <a:p>
            <a:pPr>
              <a:defRPr sz="700"/>
            </a:pPr>
            <a:endParaRPr lang="en-US"/>
          </a:p>
        </c:txPr>
        <c:crossAx val="885728936"/>
        <c:crosses val="autoZero"/>
        <c:crossBetween val="midCat"/>
      </c:valAx>
      <c:valAx>
        <c:axId val="885728936"/>
        <c:scaling>
          <c:orientation val="minMax"/>
          <c:min val="66"/>
        </c:scaling>
        <c:delete val="0"/>
        <c:axPos val="l"/>
        <c:title>
          <c:tx>
            <c:rich>
              <a:bodyPr/>
              <a:lstStyle/>
              <a:p>
                <a:pPr>
                  <a:defRPr sz="800" b="0">
                    <a:latin typeface="Arial"/>
                    <a:ea typeface="Arial"/>
                    <a:cs typeface="Arial"/>
                  </a:defRPr>
                </a:pPr>
                <a:r>
                  <a:rPr lang="en-US"/>
                  <a:t>Dissimilarity</a:t>
                </a:r>
              </a:p>
            </c:rich>
          </c:tx>
          <c:overlay val="0"/>
        </c:title>
        <c:numFmt formatCode="General" sourceLinked="0"/>
        <c:majorTickMark val="cross"/>
        <c:minorTickMark val="none"/>
        <c:tickLblPos val="nextTo"/>
        <c:txPr>
          <a:bodyPr/>
          <a:lstStyle/>
          <a:p>
            <a:pPr>
              <a:defRPr sz="700"/>
            </a:pPr>
            <a:endParaRPr lang="en-US"/>
          </a:p>
        </c:txPr>
        <c:crossAx val="885736808"/>
        <c:crosses val="autoZero"/>
        <c:crossBetween val="midCat"/>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Scree plot</a:t>
            </a:r>
          </a:p>
        </c:rich>
      </c:tx>
      <c:overlay val="0"/>
    </c:title>
    <c:autoTitleDeleted val="0"/>
    <c:plotArea>
      <c:layout/>
      <c:barChart>
        <c:barDir val="col"/>
        <c:grouping val="clustered"/>
        <c:varyColors val="0"/>
        <c:ser>
          <c:idx val="0"/>
          <c:order val="0"/>
          <c:tx>
            <c:strRef>
              <c:f>DA!$B$587</c:f>
              <c:strCache>
                <c:ptCount val="1"/>
                <c:pt idx="0">
                  <c:v>Eigenvalue</c:v>
                </c:pt>
              </c:strCache>
            </c:strRef>
          </c:tx>
          <c:spPr>
            <a:solidFill>
              <a:srgbClr val="2A7498"/>
            </a:solidFill>
            <a:ln>
              <a:solidFill>
                <a:srgbClr val="2A7498"/>
              </a:solidFill>
              <a:prstDash val="solid"/>
            </a:ln>
            <a:effectLst/>
          </c:spPr>
          <c:invertIfNegative val="0"/>
          <c:cat>
            <c:strRef>
              <c:f>DA!$C$586:$F$586</c:f>
              <c:strCache>
                <c:ptCount val="4"/>
                <c:pt idx="0">
                  <c:v>F1</c:v>
                </c:pt>
                <c:pt idx="1">
                  <c:v>F2</c:v>
                </c:pt>
                <c:pt idx="2">
                  <c:v>F3</c:v>
                </c:pt>
                <c:pt idx="3">
                  <c:v>F4</c:v>
                </c:pt>
              </c:strCache>
            </c:strRef>
          </c:cat>
          <c:val>
            <c:numRef>
              <c:f>DA!$C$587:$F$587</c:f>
              <c:numCache>
                <c:formatCode>0.000</c:formatCode>
                <c:ptCount val="4"/>
                <c:pt idx="0">
                  <c:v>4.1015429818695841</c:v>
                </c:pt>
                <c:pt idx="1">
                  <c:v>0.93961038379962514</c:v>
                </c:pt>
                <c:pt idx="2">
                  <c:v>0.58301677907259419</c:v>
                </c:pt>
                <c:pt idx="3">
                  <c:v>0.27016038050995123</c:v>
                </c:pt>
              </c:numCache>
            </c:numRef>
          </c:val>
          <c:extLst>
            <c:ext xmlns:c16="http://schemas.microsoft.com/office/drawing/2014/chart" uri="{C3380CC4-5D6E-409C-BE32-E72D297353CC}">
              <c16:uniqueId val="{00000003-765F-46D6-A65E-A0B159714C21}"/>
            </c:ext>
          </c:extLst>
        </c:ser>
        <c:dLbls>
          <c:showLegendKey val="0"/>
          <c:showVal val="0"/>
          <c:showCatName val="0"/>
          <c:showSerName val="0"/>
          <c:showPercent val="0"/>
          <c:showBubbleSize val="0"/>
        </c:dLbls>
        <c:gapWidth val="50"/>
        <c:overlap val="-30"/>
        <c:axId val="814377904"/>
        <c:axId val="814384136"/>
      </c:barChart>
      <c:lineChart>
        <c:grouping val="standard"/>
        <c:varyColors val="0"/>
        <c:ser>
          <c:idx val="1"/>
          <c:order val="1"/>
          <c:spPr>
            <a:ln w="12700">
              <a:solidFill>
                <a:srgbClr val="FF4A46"/>
              </a:solidFill>
              <a:prstDash val="solid"/>
            </a:ln>
            <a:effectLst/>
          </c:spPr>
          <c:marker>
            <c:symbol val="circle"/>
            <c:size val="3"/>
            <c:spPr>
              <a:solidFill>
                <a:srgbClr val="FFFFFF"/>
              </a:solidFill>
              <a:ln>
                <a:solidFill>
                  <a:srgbClr val="FF4A46"/>
                </a:solidFill>
                <a:prstDash val="solid"/>
              </a:ln>
            </c:spPr>
          </c:marker>
          <c:cat>
            <c:strRef>
              <c:f>DA!$C$586:$F$586</c:f>
              <c:strCache>
                <c:ptCount val="4"/>
                <c:pt idx="0">
                  <c:v>F1</c:v>
                </c:pt>
                <c:pt idx="1">
                  <c:v>F2</c:v>
                </c:pt>
                <c:pt idx="2">
                  <c:v>F3</c:v>
                </c:pt>
                <c:pt idx="3">
                  <c:v>F4</c:v>
                </c:pt>
              </c:strCache>
            </c:strRef>
          </c:cat>
          <c:val>
            <c:numRef>
              <c:f>DA!$C$589:$F$589</c:f>
              <c:numCache>
                <c:formatCode>0.000</c:formatCode>
                <c:ptCount val="4"/>
                <c:pt idx="0">
                  <c:v>69.584543389588802</c:v>
                </c:pt>
                <c:pt idx="1">
                  <c:v>85.525461188043835</c:v>
                </c:pt>
                <c:pt idx="2">
                  <c:v>95.416606188734022</c:v>
                </c:pt>
                <c:pt idx="3">
                  <c:v>100.00000000000001</c:v>
                </c:pt>
              </c:numCache>
            </c:numRef>
          </c:val>
          <c:smooth val="0"/>
          <c:extLst>
            <c:ext xmlns:c16="http://schemas.microsoft.com/office/drawing/2014/chart" uri="{C3380CC4-5D6E-409C-BE32-E72D297353CC}">
              <c16:uniqueId val="{00000004-765F-46D6-A65E-A0B159714C21}"/>
            </c:ext>
          </c:extLst>
        </c:ser>
        <c:dLbls>
          <c:showLegendKey val="0"/>
          <c:showVal val="0"/>
          <c:showCatName val="0"/>
          <c:showSerName val="0"/>
          <c:showPercent val="0"/>
          <c:showBubbleSize val="0"/>
        </c:dLbls>
        <c:marker val="1"/>
        <c:smooth val="0"/>
        <c:axId val="814381840"/>
        <c:axId val="814380856"/>
      </c:lineChart>
      <c:catAx>
        <c:axId val="814377904"/>
        <c:scaling>
          <c:orientation val="minMax"/>
        </c:scaling>
        <c:delete val="0"/>
        <c:axPos val="b"/>
        <c:title>
          <c:tx>
            <c:rich>
              <a:bodyPr/>
              <a:lstStyle/>
              <a:p>
                <a:pPr>
                  <a:defRPr sz="800" b="1">
                    <a:latin typeface="Arial"/>
                    <a:ea typeface="Arial"/>
                    <a:cs typeface="Arial"/>
                  </a:defRPr>
                </a:pPr>
                <a:r>
                  <a:rPr lang="en-US"/>
                  <a:t>axis</a:t>
                </a:r>
              </a:p>
            </c:rich>
          </c:tx>
          <c:overlay val="0"/>
        </c:title>
        <c:numFmt formatCode="General" sourceLinked="0"/>
        <c:majorTickMark val="cross"/>
        <c:minorTickMark val="none"/>
        <c:tickLblPos val="nextTo"/>
        <c:txPr>
          <a:bodyPr/>
          <a:lstStyle/>
          <a:p>
            <a:pPr>
              <a:defRPr sz="700"/>
            </a:pPr>
            <a:endParaRPr lang="en-US"/>
          </a:p>
        </c:txPr>
        <c:crossAx val="814384136"/>
        <c:crosses val="autoZero"/>
        <c:auto val="1"/>
        <c:lblAlgn val="ctr"/>
        <c:lblOffset val="100"/>
        <c:noMultiLvlLbl val="0"/>
      </c:catAx>
      <c:valAx>
        <c:axId val="814384136"/>
        <c:scaling>
          <c:orientation val="minMax"/>
          <c:min val="0"/>
        </c:scaling>
        <c:delete val="0"/>
        <c:axPos val="l"/>
        <c:title>
          <c:tx>
            <c:rich>
              <a:bodyPr/>
              <a:lstStyle/>
              <a:p>
                <a:pPr>
                  <a:defRPr sz="800" b="1">
                    <a:latin typeface="Arial"/>
                    <a:ea typeface="Arial"/>
                    <a:cs typeface="Arial"/>
                  </a:defRPr>
                </a:pPr>
                <a:r>
                  <a:rPr lang="en-US"/>
                  <a:t>Eigenvalue</a:t>
                </a:r>
              </a:p>
            </c:rich>
          </c:tx>
          <c:overlay val="0"/>
        </c:title>
        <c:numFmt formatCode="General" sourceLinked="0"/>
        <c:majorTickMark val="cross"/>
        <c:minorTickMark val="none"/>
        <c:tickLblPos val="nextTo"/>
        <c:txPr>
          <a:bodyPr/>
          <a:lstStyle/>
          <a:p>
            <a:pPr>
              <a:defRPr sz="700"/>
            </a:pPr>
            <a:endParaRPr lang="en-US"/>
          </a:p>
        </c:txPr>
        <c:crossAx val="814377904"/>
        <c:crosses val="autoZero"/>
        <c:crossBetween val="between"/>
      </c:valAx>
      <c:valAx>
        <c:axId val="814380856"/>
        <c:scaling>
          <c:orientation val="minMax"/>
          <c:max val="100"/>
          <c:min val="0"/>
        </c:scaling>
        <c:delete val="0"/>
        <c:axPos val="r"/>
        <c:title>
          <c:tx>
            <c:rich>
              <a:bodyPr/>
              <a:lstStyle/>
              <a:p>
                <a:pPr>
                  <a:defRPr sz="800" b="1">
                    <a:latin typeface="Arial"/>
                    <a:ea typeface="Arial"/>
                    <a:cs typeface="Arial"/>
                  </a:defRPr>
                </a:pPr>
                <a:r>
                  <a:rPr lang="en-US"/>
                  <a:t>Cumulative variability (%)</a:t>
                </a:r>
              </a:p>
            </c:rich>
          </c:tx>
          <c:overlay val="0"/>
        </c:title>
        <c:numFmt formatCode="General" sourceLinked="0"/>
        <c:majorTickMark val="cross"/>
        <c:minorTickMark val="none"/>
        <c:tickLblPos val="nextTo"/>
        <c:txPr>
          <a:bodyPr/>
          <a:lstStyle/>
          <a:p>
            <a:pPr>
              <a:defRPr sz="700"/>
            </a:pPr>
            <a:endParaRPr lang="en-US"/>
          </a:p>
        </c:txPr>
        <c:crossAx val="814381840"/>
        <c:crosses val="max"/>
        <c:crossBetween val="between"/>
        <c:majorUnit val="20"/>
      </c:valAx>
      <c:catAx>
        <c:axId val="814381840"/>
        <c:scaling>
          <c:orientation val="minMax"/>
        </c:scaling>
        <c:delete val="1"/>
        <c:axPos val="b"/>
        <c:numFmt formatCode="General" sourceLinked="1"/>
        <c:majorTickMark val="out"/>
        <c:minorTickMark val="none"/>
        <c:tickLblPos val="nextTo"/>
        <c:crossAx val="814380856"/>
        <c:auto val="1"/>
        <c:lblAlgn val="ctr"/>
        <c:lblOffset val="100"/>
        <c:noMultiLvlLbl val="0"/>
      </c:catAx>
      <c:spPr>
        <a:ln>
          <a:solidFill>
            <a:srgbClr val="80808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F2: 85.53 %)</a:t>
            </a:r>
          </a:p>
        </c:rich>
      </c:tx>
      <c:overlay val="0"/>
    </c:title>
    <c:autoTitleDeleted val="0"/>
    <c:plotArea>
      <c:layout>
        <c:manualLayout>
          <c:xMode val="edge"/>
          <c:yMode val="edge"/>
          <c:x val="5.1745252431681335E-2"/>
          <c:y val="7.9784468117955837E-2"/>
          <c:w val="0.92472533580361282"/>
          <c:h val="0.84886243631310809"/>
        </c:manualLayout>
      </c:layout>
      <c:scatterChart>
        <c:scatterStyle val="lineMarker"/>
        <c:varyColors val="0"/>
        <c:ser>
          <c:idx val="0"/>
          <c:order val="0"/>
          <c:tx>
            <c:v/>
          </c:tx>
          <c:spPr>
            <a:ln w="19050">
              <a:noFill/>
            </a:ln>
            <a:effectLst/>
          </c:spPr>
          <c:marker>
            <c:symbol val="dot"/>
            <c:size val="3"/>
            <c:spPr>
              <a:solidFill>
                <a:srgbClr val="FF4A46"/>
              </a:solidFill>
              <a:ln>
                <a:solidFill>
                  <a:srgbClr val="FF4A46"/>
                </a:solidFill>
                <a:prstDash val="solid"/>
              </a:ln>
            </c:spPr>
          </c:marker>
          <c:dLbls>
            <c:dLbl>
              <c:idx val="0"/>
              <c:layout>
                <c:manualLayout>
                  <c:x val="-1.9607843137254975E-2"/>
                  <c:y val="-3.1372549019607912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C3E-456C-BE25-3242D2FB74D6}"/>
                </c:ext>
              </c:extLst>
            </c:dLbl>
            <c:dLbl>
              <c:idx val="1"/>
              <c:layout>
                <c:manualLayout>
                  <c:x val="-1.9607843137254975E-2"/>
                  <c:y val="1.7647058823529269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3E-456C-BE25-3242D2FB74D6}"/>
                </c:ext>
              </c:extLst>
            </c:dLbl>
            <c:dLbl>
              <c:idx val="2"/>
              <c:layout>
                <c:manualLayout>
                  <c:x val="-1.9607843137254902E-2"/>
                  <c:y val="1.7647058823529269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3E-456C-BE25-3242D2FB74D6}"/>
                </c:ext>
              </c:extLst>
            </c:dLbl>
            <c:dLbl>
              <c:idx val="3"/>
              <c:layout>
                <c:manualLayout>
                  <c:x val="-1.9607843137254902E-2"/>
                  <c:y val="1.7647058823529269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3E-456C-BE25-3242D2FB74D6}"/>
                </c:ext>
              </c:extLst>
            </c:dLbl>
            <c:dLbl>
              <c:idx val="4"/>
              <c:layout>
                <c:manualLayout>
                  <c:x val="-1.9607843137254975E-2"/>
                  <c:y val="1.7647058823529412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C3E-456C-BE25-3242D2FB74D6}"/>
                </c:ext>
              </c:extLst>
            </c:dLbl>
            <c:dLbl>
              <c:idx val="5"/>
              <c:layout>
                <c:manualLayout>
                  <c:x val="-1.9607843137254975E-2"/>
                  <c:y val="1.7647058823529412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C3E-456C-BE25-3242D2FB74D6}"/>
                </c:ext>
              </c:extLst>
            </c:dLbl>
            <c:dLbl>
              <c:idx val="6"/>
              <c:layout>
                <c:manualLayout>
                  <c:x val="-1.9607843137254902E-2"/>
                  <c:y val="1.7647058823529412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C3E-456C-BE25-3242D2FB74D6}"/>
                </c:ext>
              </c:extLst>
            </c:dLbl>
            <c:dLbl>
              <c:idx val="7"/>
              <c:layout>
                <c:manualLayout>
                  <c:x val="-1.9607843137254902E-2"/>
                  <c:y val="1.7647058823529412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C3E-456C-BE25-3242D2FB74D6}"/>
                </c:ext>
              </c:extLst>
            </c:dLbl>
            <c:dLbl>
              <c:idx val="8"/>
              <c:layout>
                <c:manualLayout>
                  <c:x val="-1.9607843137254902E-2"/>
                  <c:y val="-3.1372549019607773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C3E-456C-BE25-3242D2FB74D6}"/>
                </c:ext>
              </c:extLst>
            </c:dLbl>
            <c:dLbl>
              <c:idx val="9"/>
              <c:layout>
                <c:manualLayout>
                  <c:x val="-1.9607843137254975E-2"/>
                  <c:y val="-3.1372549019607843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C3E-456C-BE25-3242D2FB74D6}"/>
                </c:ext>
              </c:extLst>
            </c:dLbl>
            <c:dLbl>
              <c:idx val="10"/>
              <c:layout>
                <c:manualLayout>
                  <c:x val="-7.7843137254901967E-2"/>
                  <c:y val="1.7647058823529412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C3E-456C-BE25-3242D2FB74D6}"/>
                </c:ext>
              </c:extLst>
            </c:dLbl>
            <c:dLbl>
              <c:idx val="11"/>
              <c:layout>
                <c:manualLayout>
                  <c:x val="-1.9607843137254902E-2"/>
                  <c:y val="1.7647058823529412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C3E-456C-BE25-3242D2FB74D6}"/>
                </c:ext>
              </c:extLst>
            </c:dLbl>
            <c:dLbl>
              <c:idx val="12"/>
              <c:layout>
                <c:manualLayout>
                  <c:x val="-8.3588389686583289E-2"/>
                  <c:y val="1.7647058823529412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C3E-456C-BE25-3242D2FB74D6}"/>
                </c:ext>
              </c:extLst>
            </c:dLbl>
            <c:dLbl>
              <c:idx val="13"/>
              <c:layout>
                <c:manualLayout>
                  <c:x val="-1.9607843137254902E-2"/>
                  <c:y val="1.7647058823529412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C3E-456C-BE25-3242D2FB74D6}"/>
                </c:ext>
              </c:extLst>
            </c:dLbl>
            <c:dLbl>
              <c:idx val="14"/>
              <c:layout>
                <c:manualLayout>
                  <c:x val="-8.7392002470279492E-2"/>
                  <c:y val="1.7647058823529269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C3E-456C-BE25-3242D2FB74D6}"/>
                </c:ext>
              </c:extLst>
            </c:dLbl>
            <c:dLbl>
              <c:idx val="15"/>
              <c:layout>
                <c:manualLayout>
                  <c:x val="-1.9607843137254902E-2"/>
                  <c:y val="1.7647058823529412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C3E-456C-BE25-3242D2FB74D6}"/>
                </c:ext>
              </c:extLst>
            </c:dLbl>
            <c:dLbl>
              <c:idx val="16"/>
              <c:layout>
                <c:manualLayout>
                  <c:x val="-1.9607843137254902E-2"/>
                  <c:y val="1.7647058823529269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C3E-456C-BE25-3242D2FB74D6}"/>
                </c:ext>
              </c:extLst>
            </c:dLbl>
            <c:dLbl>
              <c:idx val="17"/>
              <c:layout>
                <c:manualLayout>
                  <c:x val="-1.9607843137254975E-2"/>
                  <c:y val="-3.13725490196079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C3E-456C-BE25-3242D2FB74D6}"/>
                </c:ext>
              </c:extLst>
            </c:dLbl>
            <c:dLbl>
              <c:idx val="18"/>
              <c:layout>
                <c:manualLayout>
                  <c:x val="-1.9607843137254829E-2"/>
                  <c:y val="1.7647058823529412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C3E-456C-BE25-3242D2FB74D6}"/>
                </c:ext>
              </c:extLst>
            </c:dLbl>
            <c:dLbl>
              <c:idx val="19"/>
              <c:layout>
                <c:manualLayout>
                  <c:x val="-1.9607843137254902E-2"/>
                  <c:y val="-3.1372549019607912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C3E-456C-BE25-3242D2FB74D6}"/>
                </c:ext>
              </c:extLst>
            </c:dLbl>
            <c:dLbl>
              <c:idx val="20"/>
              <c:layout>
                <c:manualLayout>
                  <c:x val="-1.9607843137254902E-2"/>
                  <c:y val="-3.1372549019607843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C3E-456C-BE25-3242D2FB74D6}"/>
                </c:ext>
              </c:extLst>
            </c:dLbl>
            <c:dLbl>
              <c:idx val="21"/>
              <c:layout>
                <c:manualLayout>
                  <c:x val="-1.9607843137254829E-2"/>
                  <c:y val="1.7647058823529412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C3E-456C-BE25-3242D2FB74D6}"/>
                </c:ext>
              </c:extLst>
            </c:dLbl>
            <c:dLbl>
              <c:idx val="22"/>
              <c:layout>
                <c:manualLayout>
                  <c:x val="-8.8901960784313755E-2"/>
                  <c:y val="-3.137254901960777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C3E-456C-BE25-3242D2FB74D6}"/>
                </c:ext>
              </c:extLst>
            </c:dLbl>
            <c:dLbl>
              <c:idx val="23"/>
              <c:layout>
                <c:manualLayout>
                  <c:x val="-7.1568627450980429E-2"/>
                  <c:y val="-3.1372549019607864E-2"/>
                </c:manualLayout>
              </c:layout>
              <c:tx>
                <c:rich>
                  <a:bodyPr/>
                  <a:lstStyle/>
                  <a:p>
                    <a:r>
                      <a:rPr lang="en-US"/>
                      <a:t>NC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C3E-456C-BE25-3242D2FB74D6}"/>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DA!$C$649:$C$672</c:f>
              <c:numCache>
                <c:formatCode>0.000</c:formatCode>
                <c:ptCount val="24"/>
                <c:pt idx="0">
                  <c:v>0.29168894921700483</c:v>
                </c:pt>
                <c:pt idx="1">
                  <c:v>0.11184396085413947</c:v>
                </c:pt>
                <c:pt idx="2">
                  <c:v>1.2861201277184988E-2</c:v>
                </c:pt>
                <c:pt idx="3">
                  <c:v>0.17043529688561113</c:v>
                </c:pt>
                <c:pt idx="4">
                  <c:v>0.40294021885060427</c:v>
                </c:pt>
                <c:pt idx="5">
                  <c:v>0.75921183050113095</c:v>
                </c:pt>
                <c:pt idx="6">
                  <c:v>0.23812455663710994</c:v>
                </c:pt>
                <c:pt idx="7">
                  <c:v>0.45169775611865276</c:v>
                </c:pt>
                <c:pt idx="8">
                  <c:v>0.35496959571679326</c:v>
                </c:pt>
                <c:pt idx="9">
                  <c:v>0.32131029294105817</c:v>
                </c:pt>
                <c:pt idx="10">
                  <c:v>-0.51839266011481477</c:v>
                </c:pt>
                <c:pt idx="11">
                  <c:v>0.18517420495553266</c:v>
                </c:pt>
                <c:pt idx="12">
                  <c:v>-0.14845226093470879</c:v>
                </c:pt>
                <c:pt idx="13">
                  <c:v>7.889489923100125E-2</c:v>
                </c:pt>
                <c:pt idx="14">
                  <c:v>-0.37061841970105913</c:v>
                </c:pt>
                <c:pt idx="15">
                  <c:v>0.11074065652083154</c:v>
                </c:pt>
                <c:pt idx="16">
                  <c:v>6.3688962117414469E-2</c:v>
                </c:pt>
                <c:pt idx="17">
                  <c:v>0.24752995384751822</c:v>
                </c:pt>
                <c:pt idx="18">
                  <c:v>0.25961918629364539</c:v>
                </c:pt>
                <c:pt idx="19">
                  <c:v>0.25845228176429252</c:v>
                </c:pt>
                <c:pt idx="20">
                  <c:v>4.4318324090938978E-2</c:v>
                </c:pt>
                <c:pt idx="21">
                  <c:v>0.28601596329467965</c:v>
                </c:pt>
                <c:pt idx="22">
                  <c:v>-0.12843470036530028</c:v>
                </c:pt>
                <c:pt idx="23">
                  <c:v>-0.42300172381150081</c:v>
                </c:pt>
              </c:numCache>
            </c:numRef>
          </c:xVal>
          <c:yVal>
            <c:numRef>
              <c:f>DA!$D$649:$D$672</c:f>
              <c:numCache>
                <c:formatCode>0.000</c:formatCode>
                <c:ptCount val="24"/>
                <c:pt idx="0">
                  <c:v>6.6349780833661387E-2</c:v>
                </c:pt>
                <c:pt idx="1">
                  <c:v>-0.24918666136589177</c:v>
                </c:pt>
                <c:pt idx="2">
                  <c:v>-0.10621670828778378</c:v>
                </c:pt>
                <c:pt idx="3">
                  <c:v>-0.17507571870328845</c:v>
                </c:pt>
                <c:pt idx="4">
                  <c:v>-9.0783831098239023E-2</c:v>
                </c:pt>
                <c:pt idx="5">
                  <c:v>-9.8244909258850127E-2</c:v>
                </c:pt>
                <c:pt idx="6">
                  <c:v>-0.16378921224925636</c:v>
                </c:pt>
                <c:pt idx="7">
                  <c:v>-8.5621252454069041E-2</c:v>
                </c:pt>
                <c:pt idx="8">
                  <c:v>8.3110641099707505E-2</c:v>
                </c:pt>
                <c:pt idx="9">
                  <c:v>0.241959898176655</c:v>
                </c:pt>
                <c:pt idx="10">
                  <c:v>-4.8982471647099401E-2</c:v>
                </c:pt>
                <c:pt idx="11">
                  <c:v>-0.15233630082957225</c:v>
                </c:pt>
                <c:pt idx="12">
                  <c:v>-0.21919150455117056</c:v>
                </c:pt>
                <c:pt idx="13">
                  <c:v>-7.1642902049207854E-2</c:v>
                </c:pt>
                <c:pt idx="14">
                  <c:v>-0.13210778671739898</c:v>
                </c:pt>
                <c:pt idx="15">
                  <c:v>-0.16099512831769683</c:v>
                </c:pt>
                <c:pt idx="16">
                  <c:v>-9.4089645899576427E-2</c:v>
                </c:pt>
                <c:pt idx="17">
                  <c:v>4.6674214830480919E-2</c:v>
                </c:pt>
                <c:pt idx="18">
                  <c:v>-6.5022882339887164E-2</c:v>
                </c:pt>
                <c:pt idx="19">
                  <c:v>0.12141654930633468</c:v>
                </c:pt>
                <c:pt idx="20">
                  <c:v>0.25320912048015382</c:v>
                </c:pt>
                <c:pt idx="21">
                  <c:v>-0.13904328327794485</c:v>
                </c:pt>
                <c:pt idx="22">
                  <c:v>7.1946076619052321E-2</c:v>
                </c:pt>
                <c:pt idx="23">
                  <c:v>0.7891360016996557</c:v>
                </c:pt>
              </c:numCache>
            </c:numRef>
          </c:yVal>
          <c:smooth val="0"/>
          <c:extLst>
            <c:ext xmlns:c16="http://schemas.microsoft.com/office/drawing/2014/chart" uri="{C3380CC4-5D6E-409C-BE32-E72D297353CC}">
              <c16:uniqueId val="{00000000-7C3E-456C-BE25-3242D2FB74D6}"/>
            </c:ext>
          </c:extLst>
        </c:ser>
        <c:ser>
          <c:idx val="1"/>
          <c:order val="1"/>
          <c:spPr>
            <a:ln w="3175">
              <a:solidFill>
                <a:srgbClr val="000000"/>
              </a:solidFill>
              <a:prstDash val="solid"/>
            </a:ln>
          </c:spPr>
          <c:marker>
            <c:symbol val="none"/>
          </c:marker>
          <c:xVal>
            <c:numRef>
              <c:f>XLSTAT_20220714_121022_1_HID!xcirclez1</c:f>
              <c:numCache>
                <c:formatCode>General</c:formatCode>
                <c:ptCount val="500"/>
                <c:pt idx="0">
                  <c:v>-1</c:v>
                </c:pt>
                <c:pt idx="1">
                  <c:v>-0.99992072743481419</c:v>
                </c:pt>
                <c:pt idx="2">
                  <c:v>-0.99968292230753597</c:v>
                </c:pt>
                <c:pt idx="3">
                  <c:v>-0.99928662232101029</c:v>
                </c:pt>
                <c:pt idx="4">
                  <c:v>-0.9987318903066702</c:v>
                </c:pt>
                <c:pt idx="5">
                  <c:v>-0.99801881421457506</c:v>
                </c:pt>
                <c:pt idx="6">
                  <c:v>-0.99714750709946709</c:v>
                </c:pt>
                <c:pt idx="7">
                  <c:v>-0.99611810710284643</c:v>
                </c:pt>
                <c:pt idx="8">
                  <c:v>-0.9949307774310695</c:v>
                </c:pt>
                <c:pt idx="9">
                  <c:v>-0.99358570632947418</c:v>
                </c:pt>
                <c:pt idx="10">
                  <c:v>-0.99208310705253355</c:v>
                </c:pt>
                <c:pt idx="11">
                  <c:v>-0.99042321783004583</c:v>
                </c:pt>
                <c:pt idx="12">
                  <c:v>-0.98860630182936415</c:v>
                </c:pt>
                <c:pt idx="13">
                  <c:v>-0.98663264711367293</c:v>
                </c:pt>
                <c:pt idx="14">
                  <c:v>-0.98450256659631608</c:v>
                </c:pt>
                <c:pt idx="15">
                  <c:v>-0.9822163979911871</c:v>
                </c:pt>
                <c:pt idx="16">
                  <c:v>-0.97977450375918562</c:v>
                </c:pt>
                <c:pt idx="17">
                  <c:v>-0.9771772710507507</c:v>
                </c:pt>
                <c:pt idx="18">
                  <c:v>-0.97442511164448109</c:v>
                </c:pt>
                <c:pt idx="19">
                  <c:v>-0.97151846188184843</c:v>
                </c:pt>
                <c:pt idx="20">
                  <c:v>-0.96845778259801829</c:v>
                </c:pt>
                <c:pt idx="21">
                  <c:v>-0.96524355904878689</c:v>
                </c:pt>
                <c:pt idx="22">
                  <c:v>-0.96187630083364573</c:v>
                </c:pt>
                <c:pt idx="23">
                  <c:v>-0.95835654181498742</c:v>
                </c:pt>
                <c:pt idx="24">
                  <c:v>-0.95468484003346477</c:v>
                </c:pt>
                <c:pt idx="25">
                  <c:v>-0.95086177761951529</c:v>
                </c:pt>
                <c:pt idx="26">
                  <c:v>-0.94688796070106762</c:v>
                </c:pt>
                <c:pt idx="27">
                  <c:v>-0.94276401930744358</c:v>
                </c:pt>
                <c:pt idx="28">
                  <c:v>-0.93849060726946865</c:v>
                </c:pt>
                <c:pt idx="29">
                  <c:v>-0.93406840211581166</c:v>
                </c:pt>
                <c:pt idx="30">
                  <c:v>-0.9294981049655654</c:v>
                </c:pt>
                <c:pt idx="31">
                  <c:v>-0.92478044041708718</c:v>
                </c:pt>
                <c:pt idx="32">
                  <c:v>-0.91991615643311786</c:v>
                </c:pt>
                <c:pt idx="33">
                  <c:v>-0.91490602422219602</c:v>
                </c:pt>
                <c:pt idx="34">
                  <c:v>-0.90975083811638624</c:v>
                </c:pt>
                <c:pt idx="35">
                  <c:v>-0.90445141544534147</c:v>
                </c:pt>
                <c:pt idx="36">
                  <c:v>-0.89900859640672026</c:v>
                </c:pt>
                <c:pt idx="37">
                  <c:v>-0.89342324393297667</c:v>
                </c:pt>
                <c:pt idx="38">
                  <c:v>-0.88769624355454657</c:v>
                </c:pt>
                <c:pt idx="39">
                  <c:v>-0.88182850325945195</c:v>
                </c:pt>
                <c:pt idx="40">
                  <c:v>-0.87582095334934262</c:v>
                </c:pt>
                <c:pt idx="41">
                  <c:v>-0.86967454629200225</c:v>
                </c:pt>
                <c:pt idx="42">
                  <c:v>-0.8633902565703393</c:v>
                </c:pt>
                <c:pt idx="43">
                  <c:v>-0.8569690805278869</c:v>
                </c:pt>
                <c:pt idx="44">
                  <c:v>-0.85041203621083761</c:v>
                </c:pt>
                <c:pt idx="45">
                  <c:v>-0.84372016320663801</c:v>
                </c:pt>
                <c:pt idx="46">
                  <c:v>-0.83689452247916551</c:v>
                </c:pt>
                <c:pt idx="47">
                  <c:v>-0.82993619620051928</c:v>
                </c:pt>
                <c:pt idx="48">
                  <c:v>-0.82284628757944644</c:v>
                </c:pt>
                <c:pt idx="49">
                  <c:v>-0.81562592068643358</c:v>
                </c:pt>
                <c:pt idx="50">
                  <c:v>-0.80827624027549083</c:v>
                </c:pt>
                <c:pt idx="51">
                  <c:v>-0.80079841160265763</c:v>
                </c:pt>
                <c:pt idx="52">
                  <c:v>-0.79319362024125561</c:v>
                </c:pt>
                <c:pt idx="53">
                  <c:v>-0.78546307189392217</c:v>
                </c:pt>
                <c:pt idx="54">
                  <c:v>-0.7776079922014536</c:v>
                </c:pt>
                <c:pt idx="55">
                  <c:v>-0.76962962654848344</c:v>
                </c:pt>
                <c:pt idx="56">
                  <c:v>-0.76152923986603405</c:v>
                </c:pt>
                <c:pt idx="57">
                  <c:v>-0.75330811643096862</c:v>
                </c:pt>
                <c:pt idx="58">
                  <c:v>-0.74496755966237371</c:v>
                </c:pt>
                <c:pt idx="59">
                  <c:v>-0.7365088919149092</c:v>
                </c:pt>
                <c:pt idx="60">
                  <c:v>-0.72793345426915657</c:v>
                </c:pt>
                <c:pt idx="61">
                  <c:v>-0.71924260631899495</c:v>
                </c:pt>
                <c:pt idx="62">
                  <c:v>-0.71043772595604548</c:v>
                </c:pt>
                <c:pt idx="63">
                  <c:v>-0.70152020915121371</c:v>
                </c:pt>
                <c:pt idx="64">
                  <c:v>-0.69249146973336373</c:v>
                </c:pt>
                <c:pt idx="65">
                  <c:v>-0.68335293916516338</c:v>
                </c:pt>
                <c:pt idx="66">
                  <c:v>-0.67410606631613368</c:v>
                </c:pt>
                <c:pt idx="67">
                  <c:v>-0.66475231723293549</c:v>
                </c:pt>
                <c:pt idx="68">
                  <c:v>-0.65529317490693662</c:v>
                </c:pt>
                <c:pt idx="69">
                  <c:v>-0.64573013903909071</c:v>
                </c:pt>
                <c:pt idx="70">
                  <c:v>-0.63606472580216611</c:v>
                </c:pt>
                <c:pt idx="71">
                  <c:v>-0.62629846760036412</c:v>
                </c:pt>
                <c:pt idx="72">
                  <c:v>-0.61643291282636525</c:v>
                </c:pt>
                <c:pt idx="73">
                  <c:v>-0.60646962561583695</c:v>
                </c:pt>
                <c:pt idx="74">
                  <c:v>-0.59641018559944858</c:v>
                </c:pt>
                <c:pt idx="75">
                  <c:v>-0.58625618765242993</c:v>
                </c:pt>
                <c:pt idx="76">
                  <c:v>-0.57600924164170875</c:v>
                </c:pt>
                <c:pt idx="77">
                  <c:v>-0.56567097217067575</c:v>
                </c:pt>
                <c:pt idx="78">
                  <c:v>-0.55524301832161305</c:v>
                </c:pt>
                <c:pt idx="79">
                  <c:v>-0.54472703339582262</c:v>
                </c:pt>
                <c:pt idx="80">
                  <c:v>-0.5341246846515052</c:v>
                </c:pt>
                <c:pt idx="81">
                  <c:v>-0.52343765303942535</c:v>
                </c:pt>
                <c:pt idx="82">
                  <c:v>-0.51266763293640294</c:v>
                </c:pt>
                <c:pt idx="83">
                  <c:v>-0.50181633187667907</c:v>
                </c:pt>
                <c:pt idx="84">
                  <c:v>-0.4908854702811955</c:v>
                </c:pt>
                <c:pt idx="85">
                  <c:v>-0.47987678118482874</c:v>
                </c:pt>
                <c:pt idx="86">
                  <c:v>-0.4687920099616264</c:v>
                </c:pt>
                <c:pt idx="87">
                  <c:v>-0.45763291404808787</c:v>
                </c:pt>
                <c:pt idx="88">
                  <c:v>-0.44640126266452929</c:v>
                </c:pt>
                <c:pt idx="89">
                  <c:v>-0.43509883653458314</c:v>
                </c:pt>
                <c:pt idx="90">
                  <c:v>-0.42372742760287452</c:v>
                </c:pt>
                <c:pt idx="91">
                  <c:v>-0.41228883875091432</c:v>
                </c:pt>
                <c:pt idx="92">
                  <c:v>-0.40078488351126368</c:v>
                </c:pt>
                <c:pt idx="93">
                  <c:v>-0.38921738578000598</c:v>
                </c:pt>
                <c:pt idx="94">
                  <c:v>-0.37758817952757667</c:v>
                </c:pt>
                <c:pt idx="95">
                  <c:v>-0.36589910850799745</c:v>
                </c:pt>
                <c:pt idx="96">
                  <c:v>-0.3541520259665572</c:v>
                </c:pt>
                <c:pt idx="97">
                  <c:v>-0.34234879434598847</c:v>
                </c:pt>
                <c:pt idx="98">
                  <c:v>-0.33049128499118763</c:v>
                </c:pt>
                <c:pt idx="99">
                  <c:v>-0.31858137785252122</c:v>
                </c:pt>
                <c:pt idx="100">
                  <c:v>-0.30662096118776938</c:v>
                </c:pt>
                <c:pt idx="101">
                  <c:v>-0.2946119312627512</c:v>
                </c:pt>
                <c:pt idx="102">
                  <c:v>-0.28255619205068194</c:v>
                </c:pt>
                <c:pt idx="103">
                  <c:v>-0.27045565493030693</c:v>
                </c:pt>
                <c:pt idx="104">
                  <c:v>-0.25831223838286105</c:v>
                </c:pt>
                <c:pt idx="105">
                  <c:v>-0.24612786768790421</c:v>
                </c:pt>
                <c:pt idx="106">
                  <c:v>-0.2339044746180769</c:v>
                </c:pt>
                <c:pt idx="107">
                  <c:v>-0.22164399713282656</c:v>
                </c:pt>
                <c:pt idx="108">
                  <c:v>-0.20934837907115472</c:v>
                </c:pt>
                <c:pt idx="109">
                  <c:v>-0.19701956984343019</c:v>
                </c:pt>
                <c:pt idx="110">
                  <c:v>-0.18465952412231887</c:v>
                </c:pt>
                <c:pt idx="111">
                  <c:v>-0.17227020153288122</c:v>
                </c:pt>
                <c:pt idx="112">
                  <c:v>-0.15985356634188264</c:v>
                </c:pt>
                <c:pt idx="113">
                  <c:v>-0.14741158714636779</c:v>
                </c:pt>
                <c:pt idx="114">
                  <c:v>-0.13494623656155053</c:v>
                </c:pt>
                <c:pt idx="115">
                  <c:v>-0.1224594909080647</c:v>
                </c:pt>
                <c:pt idx="116">
                  <c:v>-0.1099533298986274</c:v>
                </c:pt>
                <c:pt idx="117">
                  <c:v>-9.7429736324166516E-2</c:v>
                </c:pt>
                <c:pt idx="118">
                  <c:v>-8.4890695739458288E-2</c:v>
                </c:pt>
                <c:pt idx="119">
                  <c:v>-7.2338196148326483E-2</c:v>
                </c:pt>
                <c:pt idx="120">
                  <c:v>-5.9774227688455507E-2</c:v>
                </c:pt>
                <c:pt idx="121">
                  <c:v>-4.720078231586302E-2</c:v>
                </c:pt>
                <c:pt idx="122">
                  <c:v>-3.4619853489084404E-2</c:v>
                </c:pt>
                <c:pt idx="123">
                  <c:v>-2.2033435853120915E-2</c:v>
                </c:pt>
                <c:pt idx="124">
                  <c:v>-9.4435249231977821E-3</c:v>
                </c:pt>
                <c:pt idx="125">
                  <c:v>3.1478832316156873E-3</c:v>
                </c:pt>
                <c:pt idx="126">
                  <c:v>1.5738792304871806E-2</c:v>
                </c:pt>
                <c:pt idx="127">
                  <c:v>2.8327206069249836E-2</c:v>
                </c:pt>
                <c:pt idx="128">
                  <c:v>4.0911128693048776E-2</c:v>
                </c:pt>
                <c:pt idx="129">
                  <c:v>5.3488565056615429E-2</c:v>
                </c:pt>
                <c:pt idx="130">
                  <c:v>6.605752106866157E-2</c:v>
                </c:pt>
                <c:pt idx="131">
                  <c:v>7.8616003982418081E-2</c:v>
                </c:pt>
                <c:pt idx="132">
                  <c:v>9.1162022711573906E-2</c:v>
                </c:pt>
                <c:pt idx="133">
                  <c:v>0.10369358814595377</c:v>
                </c:pt>
                <c:pt idx="134">
                  <c:v>0.11620871346688255</c:v>
                </c:pt>
                <c:pt idx="135">
                  <c:v>0.12870541446218442</c:v>
                </c:pt>
                <c:pt idx="136">
                  <c:v>0.14118170984077064</c:v>
                </c:pt>
                <c:pt idx="137">
                  <c:v>0.1536356215467643</c:v>
                </c:pt>
                <c:pt idx="138">
                  <c:v>0.16606517507311008</c:v>
                </c:pt>
                <c:pt idx="139">
                  <c:v>0.17846839977462353</c:v>
                </c:pt>
                <c:pt idx="140">
                  <c:v>0.19084332918042771</c:v>
                </c:pt>
                <c:pt idx="141">
                  <c:v>0.20318800130572645</c:v>
                </c:pt>
                <c:pt idx="142">
                  <c:v>0.21550045896286801</c:v>
                </c:pt>
                <c:pt idx="143">
                  <c:v>0.22777875007164838</c:v>
                </c:pt>
                <c:pt idx="144">
                  <c:v>0.24002092796880276</c:v>
                </c:pt>
                <c:pt idx="145">
                  <c:v>0.25222505171664023</c:v>
                </c:pt>
                <c:pt idx="146">
                  <c:v>0.26438918641077053</c:v>
                </c:pt>
                <c:pt idx="147">
                  <c:v>0.27651140348687248</c:v>
                </c:pt>
                <c:pt idx="148">
                  <c:v>0.28858978102645916</c:v>
                </c:pt>
                <c:pt idx="149">
                  <c:v>0.3006224040615893</c:v>
                </c:pt>
                <c:pt idx="150">
                  <c:v>0.3126073648784749</c:v>
                </c:pt>
                <c:pt idx="151">
                  <c:v>0.32454276331994053</c:v>
                </c:pt>
                <c:pt idx="152">
                  <c:v>0.33642670708668465</c:v>
                </c:pt>
                <c:pt idx="153">
                  <c:v>0.34825731203729327</c:v>
                </c:pt>
                <c:pt idx="154">
                  <c:v>0.36003270248696184</c:v>
                </c:pt>
                <c:pt idx="155">
                  <c:v>0.37175101150487677</c:v>
                </c:pt>
                <c:pt idx="156">
                  <c:v>0.38341038121020693</c:v>
                </c:pt>
                <c:pt idx="157">
                  <c:v>0.39500896306666211</c:v>
                </c:pt>
                <c:pt idx="158">
                  <c:v>0.40654491817557015</c:v>
                </c:pt>
                <c:pt idx="159">
                  <c:v>0.41801641756742391</c:v>
                </c:pt>
                <c:pt idx="160">
                  <c:v>0.42942164249185744</c:v>
                </c:pt>
                <c:pt idx="161">
                  <c:v>0.44075878470599728</c:v>
                </c:pt>
                <c:pt idx="162">
                  <c:v>0.45202604676115354</c:v>
                </c:pt>
                <c:pt idx="163">
                  <c:v>0.46322164228779505</c:v>
                </c:pt>
                <c:pt idx="164">
                  <c:v>0.47434379627876877</c:v>
                </c:pt>
                <c:pt idx="165">
                  <c:v>0.48539074537072052</c:v>
                </c:pt>
                <c:pt idx="166">
                  <c:v>0.49636073812366666</c:v>
                </c:pt>
                <c:pt idx="167">
                  <c:v>0.50725203529867535</c:v>
                </c:pt>
                <c:pt idx="168">
                  <c:v>0.51806291013361627</c:v>
                </c:pt>
                <c:pt idx="169">
                  <c:v>0.52879164861692984</c:v>
                </c:pt>
                <c:pt idx="170">
                  <c:v>0.53943654975937361</c:v>
                </c:pt>
                <c:pt idx="171">
                  <c:v>0.5499959258637086</c:v>
                </c:pt>
                <c:pt idx="172">
                  <c:v>0.5604681027922741</c:v>
                </c:pt>
                <c:pt idx="173">
                  <c:v>0.57085142023241298</c:v>
                </c:pt>
                <c:pt idx="174">
                  <c:v>0.58114423195970821</c:v>
                </c:pt>
                <c:pt idx="175">
                  <c:v>0.59134490609898305</c:v>
                </c:pt>
                <c:pt idx="176">
                  <c:v>0.60145182538302566</c:v>
                </c:pt>
                <c:pt idx="177">
                  <c:v>0.61146338740900052</c:v>
                </c:pt>
                <c:pt idx="178">
                  <c:v>0.62137800489250161</c:v>
                </c:pt>
                <c:pt idx="179">
                  <c:v>0.63119410591920666</c:v>
                </c:pt>
                <c:pt idx="180">
                  <c:v>0.64091013419409903</c:v>
                </c:pt>
                <c:pt idx="181">
                  <c:v>0.65052454928820946</c:v>
                </c:pt>
                <c:pt idx="182">
                  <c:v>0.66003582688284268</c:v>
                </c:pt>
                <c:pt idx="183">
                  <c:v>0.66944245901125288</c:v>
                </c:pt>
                <c:pt idx="184">
                  <c:v>0.67874295429772324</c:v>
                </c:pt>
                <c:pt idx="185">
                  <c:v>0.68793583819401527</c:v>
                </c:pt>
                <c:pt idx="186">
                  <c:v>0.69701965321315373</c:v>
                </c:pt>
                <c:pt idx="187">
                  <c:v>0.70599295916050209</c:v>
                </c:pt>
                <c:pt idx="188">
                  <c:v>0.7148543333620988</c:v>
                </c:pt>
                <c:pt idx="189">
                  <c:v>0.72360237089021584</c:v>
                </c:pt>
                <c:pt idx="190">
                  <c:v>0.73223568478610324</c:v>
                </c:pt>
                <c:pt idx="191">
                  <c:v>0.74075290627988322</c:v>
                </c:pt>
                <c:pt idx="192">
                  <c:v>0.74915268500756382</c:v>
                </c:pt>
                <c:pt idx="193">
                  <c:v>0.7574336892251321</c:v>
                </c:pt>
                <c:pt idx="194">
                  <c:v>0.76559460601969409</c:v>
                </c:pt>
                <c:pt idx="195">
                  <c:v>0.77363414151763321</c:v>
                </c:pt>
                <c:pt idx="196">
                  <c:v>0.78155102108974517</c:v>
                </c:pt>
                <c:pt idx="197">
                  <c:v>0.78934398955332641</c:v>
                </c:pt>
                <c:pt idx="198">
                  <c:v>0.79701181137117627</c:v>
                </c:pt>
                <c:pt idx="199">
                  <c:v>0.80455327084748429</c:v>
                </c:pt>
                <c:pt idx="200">
                  <c:v>0.81196717232057491</c:v>
                </c:pt>
                <c:pt idx="201">
                  <c:v>0.81925234035247285</c:v>
                </c:pt>
                <c:pt idx="202">
                  <c:v>0.82640761991526213</c:v>
                </c:pt>
                <c:pt idx="203">
                  <c:v>0.83343187657421181</c:v>
                </c:pt>
                <c:pt idx="204">
                  <c:v>0.84032399666763458</c:v>
                </c:pt>
                <c:pt idx="205">
                  <c:v>0.84708288748345095</c:v>
                </c:pt>
                <c:pt idx="206">
                  <c:v>0.8537074774324358</c:v>
                </c:pt>
                <c:pt idx="207">
                  <c:v>0.86019671621811211</c:v>
                </c:pt>
                <c:pt idx="208">
                  <c:v>0.86654957500327034</c:v>
                </c:pt>
                <c:pt idx="209">
                  <c:v>0.87276504657308618</c:v>
                </c:pt>
                <c:pt idx="210">
                  <c:v>0.87884214549480955</c:v>
                </c:pt>
                <c:pt idx="211">
                  <c:v>0.88477990827399922</c:v>
                </c:pt>
                <c:pt idx="212">
                  <c:v>0.89057739350728138</c:v>
                </c:pt>
                <c:pt idx="213">
                  <c:v>0.89623368203160425</c:v>
                </c:pt>
                <c:pt idx="214">
                  <c:v>0.90174787706996573</c:v>
                </c:pt>
                <c:pt idx="215">
                  <c:v>0.907119104373595</c:v>
                </c:pt>
                <c:pt idx="216">
                  <c:v>0.91234651236055886</c:v>
                </c:pt>
                <c:pt idx="217">
                  <c:v>0.91742927225077642</c:v>
                </c:pt>
                <c:pt idx="218">
                  <c:v>0.92236657819741819</c:v>
                </c:pt>
                <c:pt idx="219">
                  <c:v>0.92715764741466955</c:v>
                </c:pt>
                <c:pt idx="220">
                  <c:v>0.93180172030183628</c:v>
                </c:pt>
                <c:pt idx="221">
                  <c:v>0.9362980605637774</c:v>
                </c:pt>
                <c:pt idx="222">
                  <c:v>0.94064595532763984</c:v>
                </c:pt>
                <c:pt idx="223">
                  <c:v>0.94484471525588132</c:v>
                </c:pt>
                <c:pt idx="224">
                  <c:v>0.94889367465556163</c:v>
                </c:pt>
                <c:pt idx="225">
                  <c:v>0.95279219158388506</c:v>
                </c:pt>
                <c:pt idx="226">
                  <c:v>0.9565396479499767</c:v>
                </c:pt>
                <c:pt idx="227">
                  <c:v>0.96013544961287856</c:v>
                </c:pt>
                <c:pt idx="228">
                  <c:v>0.96357902647574722</c:v>
                </c:pt>
                <c:pt idx="229">
                  <c:v>0.96686983257623993</c:v>
                </c:pt>
                <c:pt idx="230">
                  <c:v>0.97000734617307449</c:v>
                </c:pt>
                <c:pt idx="231">
                  <c:v>0.97299106982874872</c:v>
                </c:pt>
                <c:pt idx="232">
                  <c:v>0.97582053048840656</c:v>
                </c:pt>
                <c:pt idx="233">
                  <c:v>0.97849527955483873</c:v>
                </c:pt>
                <c:pt idx="234">
                  <c:v>0.9810148929596062</c:v>
                </c:pt>
                <c:pt idx="235">
                  <c:v>0.98337897123027274</c:v>
                </c:pt>
                <c:pt idx="236">
                  <c:v>0.98558713955374089</c:v>
                </c:pt>
                <c:pt idx="237">
                  <c:v>0.98763904783567602</c:v>
                </c:pt>
                <c:pt idx="238">
                  <c:v>0.98953437075601203</c:v>
                </c:pt>
                <c:pt idx="239">
                  <c:v>0.99127280782052929</c:v>
                </c:pt>
                <c:pt idx="240">
                  <c:v>0.99285408340849701</c:v>
                </c:pt>
                <c:pt idx="241">
                  <c:v>0.99427794681637061</c:v>
                </c:pt>
                <c:pt idx="242">
                  <c:v>0.99554417229754077</c:v>
                </c:pt>
                <c:pt idx="243">
                  <c:v>0.99665255909812334</c:v>
                </c:pt>
                <c:pt idx="244">
                  <c:v>0.99760293148878842</c:v>
                </c:pt>
                <c:pt idx="245">
                  <c:v>0.99839513879262165</c:v>
                </c:pt>
                <c:pt idx="246">
                  <c:v>0.99902905540901266</c:v>
                </c:pt>
                <c:pt idx="247">
                  <c:v>0.99950458083356886</c:v>
                </c:pt>
                <c:pt idx="248">
                  <c:v>0.9998216396740498</c:v>
                </c:pt>
                <c:pt idx="249">
                  <c:v>0.99998018166232039</c:v>
                </c:pt>
                <c:pt idx="250">
                  <c:v>0.99998018166232028</c:v>
                </c:pt>
                <c:pt idx="251">
                  <c:v>0.99982163967404947</c:v>
                </c:pt>
                <c:pt idx="252">
                  <c:v>0.9995045808335683</c:v>
                </c:pt>
                <c:pt idx="253">
                  <c:v>0.99902905540901188</c:v>
                </c:pt>
                <c:pt idx="254">
                  <c:v>0.99839513879262065</c:v>
                </c:pt>
                <c:pt idx="255">
                  <c:v>0.9976029314887872</c:v>
                </c:pt>
                <c:pt idx="256">
                  <c:v>0.99665255909812189</c:v>
                </c:pt>
                <c:pt idx="257">
                  <c:v>0.99554417229753911</c:v>
                </c:pt>
                <c:pt idx="258">
                  <c:v>0.99427794681636883</c:v>
                </c:pt>
                <c:pt idx="259">
                  <c:v>0.9928540834084949</c:v>
                </c:pt>
                <c:pt idx="260">
                  <c:v>0.99127280782052707</c:v>
                </c:pt>
                <c:pt idx="261">
                  <c:v>0.98953437075600947</c:v>
                </c:pt>
                <c:pt idx="262">
                  <c:v>0.98763904783567336</c:v>
                </c:pt>
                <c:pt idx="263">
                  <c:v>0.985587139553738</c:v>
                </c:pt>
                <c:pt idx="264">
                  <c:v>0.98337897123026952</c:v>
                </c:pt>
                <c:pt idx="265">
                  <c:v>0.98101489295960276</c:v>
                </c:pt>
                <c:pt idx="266">
                  <c:v>0.97849527955483528</c:v>
                </c:pt>
                <c:pt idx="267">
                  <c:v>0.97582053048840278</c:v>
                </c:pt>
                <c:pt idx="268">
                  <c:v>0.97299106982874473</c:v>
                </c:pt>
                <c:pt idx="269">
                  <c:v>0.97000734617307038</c:v>
                </c:pt>
                <c:pt idx="270">
                  <c:v>0.96686983257623549</c:v>
                </c:pt>
                <c:pt idx="271">
                  <c:v>0.96357902647574256</c:v>
                </c:pt>
                <c:pt idx="272">
                  <c:v>0.96013544961287378</c:v>
                </c:pt>
                <c:pt idx="273">
                  <c:v>0.95653964794997159</c:v>
                </c:pt>
                <c:pt idx="274">
                  <c:v>0.95279219158387984</c:v>
                </c:pt>
                <c:pt idx="275">
                  <c:v>0.9488936746555563</c:v>
                </c:pt>
                <c:pt idx="276">
                  <c:v>0.94484471525587566</c:v>
                </c:pt>
                <c:pt idx="277">
                  <c:v>0.94064595532763395</c:v>
                </c:pt>
                <c:pt idx="278">
                  <c:v>0.93629806056377141</c:v>
                </c:pt>
                <c:pt idx="279">
                  <c:v>0.93180172030183006</c:v>
                </c:pt>
                <c:pt idx="280">
                  <c:v>0.927157647414663</c:v>
                </c:pt>
                <c:pt idx="281">
                  <c:v>0.92236657819741175</c:v>
                </c:pt>
                <c:pt idx="282">
                  <c:v>0.91742927225076953</c:v>
                </c:pt>
                <c:pt idx="283">
                  <c:v>0.91234651236055175</c:v>
                </c:pt>
                <c:pt idx="284">
                  <c:v>0.90711910437358789</c:v>
                </c:pt>
                <c:pt idx="285">
                  <c:v>0.90174787706995829</c:v>
                </c:pt>
                <c:pt idx="286">
                  <c:v>0.89623368203159648</c:v>
                </c:pt>
                <c:pt idx="287">
                  <c:v>0.89057739350727372</c:v>
                </c:pt>
                <c:pt idx="288">
                  <c:v>0.88477990827399111</c:v>
                </c:pt>
                <c:pt idx="289">
                  <c:v>0.87884214549480122</c:v>
                </c:pt>
                <c:pt idx="290">
                  <c:v>0.87276504657307785</c:v>
                </c:pt>
                <c:pt idx="291">
                  <c:v>0.86654957500326169</c:v>
                </c:pt>
                <c:pt idx="292">
                  <c:v>0.86019671621810334</c:v>
                </c:pt>
                <c:pt idx="293">
                  <c:v>0.85370747743242703</c:v>
                </c:pt>
                <c:pt idx="294">
                  <c:v>0.84708288748344174</c:v>
                </c:pt>
                <c:pt idx="295">
                  <c:v>0.84032399666762514</c:v>
                </c:pt>
                <c:pt idx="296">
                  <c:v>0.83343187657420248</c:v>
                </c:pt>
                <c:pt idx="297">
                  <c:v>0.82640761991525236</c:v>
                </c:pt>
                <c:pt idx="298">
                  <c:v>0.81925234035246286</c:v>
                </c:pt>
                <c:pt idx="299">
                  <c:v>0.81196717232056503</c:v>
                </c:pt>
                <c:pt idx="300">
                  <c:v>0.80455327084747397</c:v>
                </c:pt>
                <c:pt idx="301">
                  <c:v>0.79701181137116583</c:v>
                </c:pt>
                <c:pt idx="302">
                  <c:v>0.78934398955331608</c:v>
                </c:pt>
                <c:pt idx="303">
                  <c:v>0.7815510210897344</c:v>
                </c:pt>
                <c:pt idx="304">
                  <c:v>0.77363414151762222</c:v>
                </c:pt>
                <c:pt idx="305">
                  <c:v>0.76559460601968321</c:v>
                </c:pt>
                <c:pt idx="306">
                  <c:v>0.75743368922512078</c:v>
                </c:pt>
                <c:pt idx="307">
                  <c:v>0.74915268500755272</c:v>
                </c:pt>
                <c:pt idx="308">
                  <c:v>0.74075290627987178</c:v>
                </c:pt>
                <c:pt idx="309">
                  <c:v>0.73223568478609136</c:v>
                </c:pt>
                <c:pt idx="310">
                  <c:v>0.72360237089020418</c:v>
                </c:pt>
                <c:pt idx="311">
                  <c:v>0.71485433336208692</c:v>
                </c:pt>
                <c:pt idx="312">
                  <c:v>0.70599295916048987</c:v>
                </c:pt>
                <c:pt idx="313">
                  <c:v>0.69701965321314163</c:v>
                </c:pt>
                <c:pt idx="314">
                  <c:v>0.68793583819400306</c:v>
                </c:pt>
                <c:pt idx="315">
                  <c:v>0.67874295429771048</c:v>
                </c:pt>
                <c:pt idx="316">
                  <c:v>0.66944245901124033</c:v>
                </c:pt>
                <c:pt idx="317">
                  <c:v>0.66003582688283002</c:v>
                </c:pt>
                <c:pt idx="318">
                  <c:v>0.65052454928819659</c:v>
                </c:pt>
                <c:pt idx="319">
                  <c:v>0.64091013419408605</c:v>
                </c:pt>
                <c:pt idx="320">
                  <c:v>0.63119410591919323</c:v>
                </c:pt>
                <c:pt idx="321">
                  <c:v>0.6213780048924884</c:v>
                </c:pt>
                <c:pt idx="322">
                  <c:v>0.6114633874089872</c:v>
                </c:pt>
                <c:pt idx="323">
                  <c:v>0.60145182538301178</c:v>
                </c:pt>
                <c:pt idx="324">
                  <c:v>0.5913449060989695</c:v>
                </c:pt>
                <c:pt idx="325">
                  <c:v>0.58114423195969445</c:v>
                </c:pt>
                <c:pt idx="326">
                  <c:v>0.57085142023239865</c:v>
                </c:pt>
                <c:pt idx="327">
                  <c:v>0.56046810279226011</c:v>
                </c:pt>
                <c:pt idx="328">
                  <c:v>0.5499959258636945</c:v>
                </c:pt>
                <c:pt idx="329">
                  <c:v>0.53943654975935906</c:v>
                </c:pt>
                <c:pt idx="330">
                  <c:v>0.52879164861691552</c:v>
                </c:pt>
                <c:pt idx="331">
                  <c:v>0.51806291013360184</c:v>
                </c:pt>
                <c:pt idx="332">
                  <c:v>0.50725203529866036</c:v>
                </c:pt>
                <c:pt idx="333">
                  <c:v>0.496360738123652</c:v>
                </c:pt>
                <c:pt idx="334">
                  <c:v>0.48539074537070576</c:v>
                </c:pt>
                <c:pt idx="335">
                  <c:v>0.4743437962787535</c:v>
                </c:pt>
                <c:pt idx="336">
                  <c:v>0.46322164228778012</c:v>
                </c:pt>
                <c:pt idx="337">
                  <c:v>0.4520260467611385</c:v>
                </c:pt>
                <c:pt idx="338">
                  <c:v>0.44075878470598173</c:v>
                </c:pt>
                <c:pt idx="339">
                  <c:v>0.42942164249184217</c:v>
                </c:pt>
                <c:pt idx="340">
                  <c:v>0.41801641756740859</c:v>
                </c:pt>
                <c:pt idx="341">
                  <c:v>0.40654491817555433</c:v>
                </c:pt>
                <c:pt idx="342">
                  <c:v>0.39500896306664679</c:v>
                </c:pt>
                <c:pt idx="343">
                  <c:v>0.38341038121019116</c:v>
                </c:pt>
                <c:pt idx="344">
                  <c:v>0.37175101150486073</c:v>
                </c:pt>
                <c:pt idx="345">
                  <c:v>0.3600327024869463</c:v>
                </c:pt>
                <c:pt idx="346">
                  <c:v>0.34825731203727722</c:v>
                </c:pt>
                <c:pt idx="347">
                  <c:v>0.33642670708666833</c:v>
                </c:pt>
                <c:pt idx="348">
                  <c:v>0.32454276331992477</c:v>
                </c:pt>
                <c:pt idx="349">
                  <c:v>0.31260736487845869</c:v>
                </c:pt>
                <c:pt idx="350">
                  <c:v>0.30062240406157281</c:v>
                </c:pt>
                <c:pt idx="351">
                  <c:v>0.28858978102644323</c:v>
                </c:pt>
                <c:pt idx="352">
                  <c:v>0.27651140348685604</c:v>
                </c:pt>
                <c:pt idx="353">
                  <c:v>0.26438918641075382</c:v>
                </c:pt>
                <c:pt idx="354">
                  <c:v>0.25222505171662413</c:v>
                </c:pt>
                <c:pt idx="355">
                  <c:v>0.24002092796878616</c:v>
                </c:pt>
                <c:pt idx="356">
                  <c:v>0.22777875007163151</c:v>
                </c:pt>
                <c:pt idx="357">
                  <c:v>0.21550045896285175</c:v>
                </c:pt>
                <c:pt idx="358">
                  <c:v>0.20318800130570971</c:v>
                </c:pt>
                <c:pt idx="359">
                  <c:v>0.19084332918041072</c:v>
                </c:pt>
                <c:pt idx="360">
                  <c:v>0.17846839977460716</c:v>
                </c:pt>
                <c:pt idx="361">
                  <c:v>0.16606517507309324</c:v>
                </c:pt>
                <c:pt idx="362">
                  <c:v>0.15363562154674718</c:v>
                </c:pt>
                <c:pt idx="363">
                  <c:v>0.14118170984075415</c:v>
                </c:pt>
                <c:pt idx="364">
                  <c:v>0.12870541446216746</c:v>
                </c:pt>
                <c:pt idx="365">
                  <c:v>0.11620871346686536</c:v>
                </c:pt>
                <c:pt idx="366">
                  <c:v>0.10369358814593721</c:v>
                </c:pt>
                <c:pt idx="367">
                  <c:v>9.1162022711556878E-2</c:v>
                </c:pt>
                <c:pt idx="368">
                  <c:v>7.8616003982400817E-2</c:v>
                </c:pt>
                <c:pt idx="369">
                  <c:v>6.6057521068644959E-2</c:v>
                </c:pt>
                <c:pt idx="370">
                  <c:v>5.3488565056598353E-2</c:v>
                </c:pt>
                <c:pt idx="371">
                  <c:v>4.091112869303147E-2</c:v>
                </c:pt>
                <c:pt idx="372">
                  <c:v>2.8327206069233189E-2</c:v>
                </c:pt>
                <c:pt idx="373">
                  <c:v>1.5738792304854712E-2</c:v>
                </c:pt>
                <c:pt idx="374">
                  <c:v>3.1478832315983678E-3</c:v>
                </c:pt>
                <c:pt idx="375">
                  <c:v>-9.4435249232144355E-3</c:v>
                </c:pt>
                <c:pt idx="376">
                  <c:v>-2.2033435853138009E-2</c:v>
                </c:pt>
                <c:pt idx="377">
                  <c:v>-3.461985348910171E-2</c:v>
                </c:pt>
                <c:pt idx="378">
                  <c:v>-4.7200782315879652E-2</c:v>
                </c:pt>
                <c:pt idx="379">
                  <c:v>-5.977422768847257E-2</c:v>
                </c:pt>
                <c:pt idx="380">
                  <c:v>-7.2338196148343761E-2</c:v>
                </c:pt>
                <c:pt idx="381">
                  <c:v>-8.4890695739474886E-2</c:v>
                </c:pt>
                <c:pt idx="382">
                  <c:v>-9.7429736324183544E-2</c:v>
                </c:pt>
                <c:pt idx="383">
                  <c:v>-0.10995332989864461</c:v>
                </c:pt>
                <c:pt idx="384">
                  <c:v>-0.12245949090808123</c:v>
                </c:pt>
                <c:pt idx="385">
                  <c:v>-0.13494623656156748</c:v>
                </c:pt>
                <c:pt idx="386">
                  <c:v>-0.14741158714638491</c:v>
                </c:pt>
                <c:pt idx="387">
                  <c:v>-0.15985356634189996</c:v>
                </c:pt>
                <c:pt idx="388">
                  <c:v>-0.17227020153289807</c:v>
                </c:pt>
                <c:pt idx="389">
                  <c:v>-0.18465952412233588</c:v>
                </c:pt>
                <c:pt idx="390">
                  <c:v>-0.1970195698434474</c:v>
                </c:pt>
                <c:pt idx="391">
                  <c:v>-0.20934837907117143</c:v>
                </c:pt>
                <c:pt idx="392">
                  <c:v>-0.22164399713284344</c:v>
                </c:pt>
                <c:pt idx="393">
                  <c:v>-0.23390447461809394</c:v>
                </c:pt>
                <c:pt idx="394">
                  <c:v>-0.24612786768792078</c:v>
                </c:pt>
                <c:pt idx="395">
                  <c:v>-0.25831223838287781</c:v>
                </c:pt>
                <c:pt idx="396">
                  <c:v>-0.27045565493032381</c:v>
                </c:pt>
                <c:pt idx="397">
                  <c:v>-0.28255619205069837</c:v>
                </c:pt>
                <c:pt idx="398">
                  <c:v>-0.29461193126276775</c:v>
                </c:pt>
                <c:pt idx="399">
                  <c:v>-0.30662096118778609</c:v>
                </c:pt>
                <c:pt idx="400">
                  <c:v>-0.31858137785253743</c:v>
                </c:pt>
                <c:pt idx="401">
                  <c:v>-0.330491284991204</c:v>
                </c:pt>
                <c:pt idx="402">
                  <c:v>-0.34234879434600496</c:v>
                </c:pt>
                <c:pt idx="403">
                  <c:v>-0.35415202596657297</c:v>
                </c:pt>
                <c:pt idx="404">
                  <c:v>-0.3658991085080136</c:v>
                </c:pt>
                <c:pt idx="405">
                  <c:v>-0.37758817952759294</c:v>
                </c:pt>
                <c:pt idx="406">
                  <c:v>-0.38921738578002152</c:v>
                </c:pt>
                <c:pt idx="407">
                  <c:v>-0.40078488351127955</c:v>
                </c:pt>
                <c:pt idx="408">
                  <c:v>-0.41228883875093031</c:v>
                </c:pt>
                <c:pt idx="409">
                  <c:v>-0.42372742760288978</c:v>
                </c:pt>
                <c:pt idx="410">
                  <c:v>-0.43509883653459874</c:v>
                </c:pt>
                <c:pt idx="411">
                  <c:v>-0.44640126266454477</c:v>
                </c:pt>
                <c:pt idx="412">
                  <c:v>-0.45763291404810286</c:v>
                </c:pt>
                <c:pt idx="413">
                  <c:v>-0.46879200996164166</c:v>
                </c:pt>
                <c:pt idx="414">
                  <c:v>-0.47987678118484395</c:v>
                </c:pt>
                <c:pt idx="415">
                  <c:v>-0.49088547028121021</c:v>
                </c:pt>
                <c:pt idx="416">
                  <c:v>-0.50181633187669406</c:v>
                </c:pt>
                <c:pt idx="417">
                  <c:v>-0.51266763293641782</c:v>
                </c:pt>
                <c:pt idx="418">
                  <c:v>-0.52343765303943968</c:v>
                </c:pt>
                <c:pt idx="419">
                  <c:v>-0.53412468465151974</c:v>
                </c:pt>
                <c:pt idx="420">
                  <c:v>-0.54472703339583717</c:v>
                </c:pt>
                <c:pt idx="421">
                  <c:v>-0.55524301832162715</c:v>
                </c:pt>
                <c:pt idx="422">
                  <c:v>-0.56567097217069007</c:v>
                </c:pt>
                <c:pt idx="423">
                  <c:v>-0.57600924164172285</c:v>
                </c:pt>
                <c:pt idx="424">
                  <c:v>-0.58625618765244358</c:v>
                </c:pt>
                <c:pt idx="425">
                  <c:v>-0.59641018559946257</c:v>
                </c:pt>
                <c:pt idx="426">
                  <c:v>-0.60646962561585072</c:v>
                </c:pt>
                <c:pt idx="427">
                  <c:v>-0.61643291282637847</c:v>
                </c:pt>
                <c:pt idx="428">
                  <c:v>-0.62629846760037755</c:v>
                </c:pt>
                <c:pt idx="429">
                  <c:v>-0.63606472580217954</c:v>
                </c:pt>
                <c:pt idx="430">
                  <c:v>-0.64573013903910359</c:v>
                </c:pt>
                <c:pt idx="431">
                  <c:v>-0.6552931749069496</c:v>
                </c:pt>
                <c:pt idx="432">
                  <c:v>-0.66475231723294848</c:v>
                </c:pt>
                <c:pt idx="433">
                  <c:v>-0.67410606631614611</c:v>
                </c:pt>
                <c:pt idx="434">
                  <c:v>-0.68335293916517603</c:v>
                </c:pt>
                <c:pt idx="435">
                  <c:v>-0.69249146973337627</c:v>
                </c:pt>
                <c:pt idx="436">
                  <c:v>-0.7015202091512257</c:v>
                </c:pt>
                <c:pt idx="437">
                  <c:v>-0.7104377259560577</c:v>
                </c:pt>
                <c:pt idx="438">
                  <c:v>-0.71924260631900705</c:v>
                </c:pt>
                <c:pt idx="439">
                  <c:v>-0.72793345426916811</c:v>
                </c:pt>
                <c:pt idx="440">
                  <c:v>-0.73650889191492097</c:v>
                </c:pt>
                <c:pt idx="441">
                  <c:v>-0.74496755966238526</c:v>
                </c:pt>
                <c:pt idx="442">
                  <c:v>-0.75330811643097972</c:v>
                </c:pt>
                <c:pt idx="443">
                  <c:v>-0.76152923986604526</c:v>
                </c:pt>
                <c:pt idx="444">
                  <c:v>-0.76962962654849454</c:v>
                </c:pt>
                <c:pt idx="445">
                  <c:v>-0.77760799220146415</c:v>
                </c:pt>
                <c:pt idx="446">
                  <c:v>-0.78546307189393294</c:v>
                </c:pt>
                <c:pt idx="447">
                  <c:v>-0.79319362024126616</c:v>
                </c:pt>
                <c:pt idx="448">
                  <c:v>-0.80079841160266774</c:v>
                </c:pt>
                <c:pt idx="449">
                  <c:v>-0.80827624027550105</c:v>
                </c:pt>
                <c:pt idx="450">
                  <c:v>-0.81562592068644368</c:v>
                </c:pt>
                <c:pt idx="451">
                  <c:v>-0.82284628757945599</c:v>
                </c:pt>
                <c:pt idx="452">
                  <c:v>-0.82993619620052894</c:v>
                </c:pt>
                <c:pt idx="453">
                  <c:v>-0.83689452247917506</c:v>
                </c:pt>
                <c:pt idx="454">
                  <c:v>-0.843720163206647</c:v>
                </c:pt>
                <c:pt idx="455">
                  <c:v>-0.85041203621084671</c:v>
                </c:pt>
                <c:pt idx="456">
                  <c:v>-0.85696908052789589</c:v>
                </c:pt>
                <c:pt idx="457">
                  <c:v>-0.86339025657034785</c:v>
                </c:pt>
                <c:pt idx="458">
                  <c:v>-0.8696745462920108</c:v>
                </c:pt>
                <c:pt idx="459">
                  <c:v>-0.87582095334935095</c:v>
                </c:pt>
                <c:pt idx="460">
                  <c:v>-0.88182850325945983</c:v>
                </c:pt>
                <c:pt idx="461">
                  <c:v>-0.88769624355455456</c:v>
                </c:pt>
                <c:pt idx="462">
                  <c:v>-0.89342324393298445</c:v>
                </c:pt>
                <c:pt idx="463">
                  <c:v>-0.8990085964067277</c:v>
                </c:pt>
                <c:pt idx="464">
                  <c:v>-0.90445141544534879</c:v>
                </c:pt>
                <c:pt idx="465">
                  <c:v>-0.90975083811639346</c:v>
                </c:pt>
                <c:pt idx="466">
                  <c:v>-0.91490602422220291</c:v>
                </c:pt>
                <c:pt idx="467">
                  <c:v>-0.91991615643312463</c:v>
                </c:pt>
                <c:pt idx="468">
                  <c:v>-0.92478044041709373</c:v>
                </c:pt>
                <c:pt idx="469">
                  <c:v>-0.92949810496557161</c:v>
                </c:pt>
                <c:pt idx="470">
                  <c:v>-0.93406840211581788</c:v>
                </c:pt>
                <c:pt idx="471">
                  <c:v>-0.93849060726947464</c:v>
                </c:pt>
                <c:pt idx="472">
                  <c:v>-0.94276401930744913</c:v>
                </c:pt>
                <c:pt idx="473">
                  <c:v>-0.94688796070107328</c:v>
                </c:pt>
                <c:pt idx="474">
                  <c:v>-0.95086177761952073</c:v>
                </c:pt>
                <c:pt idx="475">
                  <c:v>-0.95468484003346987</c:v>
                </c:pt>
                <c:pt idx="476">
                  <c:v>-0.95835654181499241</c:v>
                </c:pt>
                <c:pt idx="477">
                  <c:v>-0.96187630083365039</c:v>
                </c:pt>
                <c:pt idx="478">
                  <c:v>-0.96524355904879122</c:v>
                </c:pt>
                <c:pt idx="479">
                  <c:v>-0.96845778259802262</c:v>
                </c:pt>
                <c:pt idx="480">
                  <c:v>-0.97151846188185254</c:v>
                </c:pt>
                <c:pt idx="481">
                  <c:v>-0.97442511164448486</c:v>
                </c:pt>
                <c:pt idx="482">
                  <c:v>-0.97717727105075436</c:v>
                </c:pt>
                <c:pt idx="483">
                  <c:v>-0.97977450375918906</c:v>
                </c:pt>
                <c:pt idx="484">
                  <c:v>-0.98221639799119032</c:v>
                </c:pt>
                <c:pt idx="485">
                  <c:v>-0.98450256659631907</c:v>
                </c:pt>
                <c:pt idx="486">
                  <c:v>-0.98663264711367571</c:v>
                </c:pt>
                <c:pt idx="487">
                  <c:v>-0.98860630182936671</c:v>
                </c:pt>
                <c:pt idx="488">
                  <c:v>-0.99042321783004816</c:v>
                </c:pt>
                <c:pt idx="489">
                  <c:v>-0.99208310705253577</c:v>
                </c:pt>
                <c:pt idx="490">
                  <c:v>-0.99358570632947618</c:v>
                </c:pt>
                <c:pt idx="491">
                  <c:v>-0.99493077743107128</c:v>
                </c:pt>
                <c:pt idx="492">
                  <c:v>-0.99611810710284798</c:v>
                </c:pt>
                <c:pt idx="493">
                  <c:v>-0.99714750709946842</c:v>
                </c:pt>
                <c:pt idx="494">
                  <c:v>-0.99801881421457617</c:v>
                </c:pt>
                <c:pt idx="495">
                  <c:v>-0.99873189030667098</c:v>
                </c:pt>
                <c:pt idx="496">
                  <c:v>-0.99928662232101095</c:v>
                </c:pt>
                <c:pt idx="497">
                  <c:v>-0.99968292230753641</c:v>
                </c:pt>
                <c:pt idx="498">
                  <c:v>-0.99992072743481442</c:v>
                </c:pt>
                <c:pt idx="499">
                  <c:v>-1</c:v>
                </c:pt>
              </c:numCache>
            </c:numRef>
          </c:xVal>
          <c:yVal>
            <c:numRef>
              <c:f>XLSTAT_20220714_121022_1_HID!ycirclez1</c:f>
              <c:numCache>
                <c:formatCode>General</c:formatCode>
                <c:ptCount val="500"/>
                <c:pt idx="0">
                  <c:v>-3.2311393144413003E-15</c:v>
                </c:pt>
                <c:pt idx="1">
                  <c:v>-1.2591220998459735E-2</c:v>
                </c:pt>
                <c:pt idx="2">
                  <c:v>-2.5180445720141945E-2</c:v>
                </c:pt>
                <c:pt idx="3">
                  <c:v>-3.7765678204774195E-2</c:v>
                </c:pt>
                <c:pt idx="4">
                  <c:v>-5.0344923125031901E-2</c:v>
                </c:pt>
                <c:pt idx="5">
                  <c:v>-6.291618610288964E-2</c:v>
                </c:pt>
                <c:pt idx="6">
                  <c:v>-7.547747402581878E-2</c:v>
                </c:pt>
                <c:pt idx="7">
                  <c:v>-8.8026795362788374E-2</c:v>
                </c:pt>
                <c:pt idx="8">
                  <c:v>-0.10056216048001143</c:v>
                </c:pt>
                <c:pt idx="9">
                  <c:v>-0.1130815819563903</c:v>
                </c:pt>
                <c:pt idx="10">
                  <c:v>-0.12558307489861525</c:v>
                </c:pt>
                <c:pt idx="11">
                  <c:v>-0.1380646572558584</c:v>
                </c:pt>
                <c:pt idx="12">
                  <c:v>-0.15052435013401677</c:v>
                </c:pt>
                <c:pt idx="13">
                  <c:v>-0.16296017810945904</c:v>
                </c:pt>
                <c:pt idx="14">
                  <c:v>-0.17537016954221801</c:v>
                </c:pt>
                <c:pt idx="15">
                  <c:v>-0.18775235688858319</c:v>
                </c:pt>
                <c:pt idx="16">
                  <c:v>-0.20010477701304791</c:v>
                </c:pt>
                <c:pt idx="17">
                  <c:v>-0.21242547149955354</c:v>
                </c:pt>
                <c:pt idx="18">
                  <c:v>-0.22471248696198562</c:v>
                </c:pt>
                <c:pt idx="19">
                  <c:v>-0.23696387535387617</c:v>
                </c:pt>
                <c:pt idx="20">
                  <c:v>-0.24917769427725583</c:v>
                </c:pt>
                <c:pt idx="21">
                  <c:v>-0.2613520072906102</c:v>
                </c:pt>
                <c:pt idx="22">
                  <c:v>-0.27348488421589578</c:v>
                </c:pt>
                <c:pt idx="23">
                  <c:v>-0.28557440144455914</c:v>
                </c:pt>
                <c:pt idx="24">
                  <c:v>-0.29761864224251428</c:v>
                </c:pt>
                <c:pt idx="25">
                  <c:v>-0.30961569705403402</c:v>
                </c:pt>
                <c:pt idx="26">
                  <c:v>-0.32156366380449974</c:v>
                </c:pt>
                <c:pt idx="27">
                  <c:v>-0.33346064820196436</c:v>
                </c:pt>
                <c:pt idx="28">
                  <c:v>-0.345304764037486</c:v>
                </c:pt>
                <c:pt idx="29">
                  <c:v>-0.35709413348417585</c:v>
                </c:pt>
                <c:pt idx="30">
                  <c:v>-0.36882688739491704</c:v>
                </c:pt>
                <c:pt idx="31">
                  <c:v>-0.38050116559871172</c:v>
                </c:pt>
                <c:pt idx="32">
                  <c:v>-0.39211511719560044</c:v>
                </c:pt>
                <c:pt idx="33">
                  <c:v>-0.40366690085011231</c:v>
                </c:pt>
                <c:pt idx="34">
                  <c:v>-0.41515468508320219</c:v>
                </c:pt>
                <c:pt idx="35">
                  <c:v>-0.42657664856262156</c:v>
                </c:pt>
                <c:pt idx="36">
                  <c:v>-0.43793098039168077</c:v>
                </c:pt>
                <c:pt idx="37">
                  <c:v>-0.44921588039636001</c:v>
                </c:pt>
                <c:pt idx="38">
                  <c:v>-0.46042955941071717</c:v>
                </c:pt>
                <c:pt idx="39">
                  <c:v>-0.47157023956055033</c:v>
                </c:pt>
                <c:pt idx="40">
                  <c:v>-0.48263615454527298</c:v>
                </c:pt>
                <c:pt idx="41">
                  <c:v>-0.4936255499179516</c:v>
                </c:pt>
                <c:pt idx="42">
                  <c:v>-0.50453668336346336</c:v>
                </c:pt>
                <c:pt idx="43">
                  <c:v>-0.51536782497473399</c:v>
                </c:pt>
                <c:pt idx="44">
                  <c:v>-0.52611725752700511</c:v>
                </c:pt>
                <c:pt idx="45">
                  <c:v>-0.53678327675009052</c:v>
                </c:pt>
                <c:pt idx="46">
                  <c:v>-0.54736419159858218</c:v>
                </c:pt>
                <c:pt idx="47">
                  <c:v>-0.55785832451995665</c:v>
                </c:pt>
                <c:pt idx="48">
                  <c:v>-0.56826401172054075</c:v>
                </c:pt>
                <c:pt idx="49">
                  <c:v>-0.57857960342930126</c:v>
                </c:pt>
                <c:pt idx="50">
                  <c:v>-0.58880346415940599</c:v>
                </c:pt>
                <c:pt idx="51">
                  <c:v>-0.59893397296752204</c:v>
                </c:pt>
                <c:pt idx="52">
                  <c:v>-0.60896952371081003</c:v>
                </c:pt>
                <c:pt idx="53">
                  <c:v>-0.61890852530156926</c:v>
                </c:pt>
                <c:pt idx="54">
                  <c:v>-0.62874940195949613</c:v>
                </c:pt>
                <c:pt idx="55">
                  <c:v>-0.63849059346151837</c:v>
                </c:pt>
                <c:pt idx="56">
                  <c:v>-0.64813055538915954</c:v>
                </c:pt>
                <c:pt idx="57">
                  <c:v>-0.65766775937339839</c:v>
                </c:pt>
                <c:pt idx="58">
                  <c:v>-0.66710069333698618</c:v>
                </c:pt>
                <c:pt idx="59">
                  <c:v>-0.67642786173417824</c:v>
                </c:pt>
                <c:pt idx="60">
                  <c:v>-0.68564778578784435</c:v>
                </c:pt>
                <c:pt idx="61">
                  <c:v>-0.69475900372392385</c:v>
                </c:pt>
                <c:pt idx="62">
                  <c:v>-0.70376007100318139</c:v>
                </c:pt>
                <c:pt idx="63">
                  <c:v>-0.71264956055023099</c:v>
                </c:pt>
                <c:pt idx="64">
                  <c:v>-0.72142606297979406</c:v>
                </c:pt>
                <c:pt idx="65">
                  <c:v>-0.73008818682014875</c:v>
                </c:pt>
                <c:pt idx="66">
                  <c:v>-0.73863455873374106</c:v>
                </c:pt>
                <c:pt idx="67">
                  <c:v>-0.74706382373492208</c:v>
                </c:pt>
                <c:pt idx="68">
                  <c:v>-0.75537464540477328</c:v>
                </c:pt>
                <c:pt idx="69">
                  <c:v>-0.76356570610298924</c:v>
                </c:pt>
                <c:pt idx="70">
                  <c:v>-0.77163570717678376</c:v>
                </c:pt>
                <c:pt idx="71">
                  <c:v>-0.77958336916678495</c:v>
                </c:pt>
                <c:pt idx="72">
                  <c:v>-0.78740743200988572</c:v>
                </c:pt>
                <c:pt idx="73">
                  <c:v>-0.79510665523902302</c:v>
                </c:pt>
                <c:pt idx="74">
                  <c:v>-0.80267981817984635</c:v>
                </c:pt>
                <c:pt idx="75">
                  <c:v>-0.81012572014424955</c:v>
                </c:pt>
                <c:pt idx="76">
                  <c:v>-0.81744318062073507</c:v>
                </c:pt>
                <c:pt idx="77">
                  <c:v>-0.8246310394615779</c:v>
                </c:pt>
                <c:pt idx="78">
                  <c:v>-0.83168815706676069</c:v>
                </c:pt>
                <c:pt idx="79">
                  <c:v>-0.83861341456465288</c:v>
                </c:pt>
                <c:pt idx="80">
                  <c:v>-0.84540571398940179</c:v>
                </c:pt>
                <c:pt idx="81">
                  <c:v>-0.85206397845500914</c:v>
                </c:pt>
                <c:pt idx="82">
                  <c:v>-0.85858715232606742</c:v>
                </c:pt>
                <c:pt idx="83">
                  <c:v>-0.86497420138512493</c:v>
                </c:pt>
                <c:pt idx="84">
                  <c:v>-0.8712241129966557</c:v>
                </c:pt>
                <c:pt idx="85">
                  <c:v>-0.87733589626760855</c:v>
                </c:pt>
                <c:pt idx="86">
                  <c:v>-0.88330858220450814</c:v>
                </c:pt>
                <c:pt idx="87">
                  <c:v>-0.88914122386708372</c:v>
                </c:pt>
                <c:pt idx="88">
                  <c:v>-0.89483289651840248</c:v>
                </c:pt>
                <c:pt idx="89">
                  <c:v>-0.90038269777148217</c:v>
                </c:pt>
                <c:pt idx="90">
                  <c:v>-0.9057897477323591</c:v>
                </c:pt>
                <c:pt idx="91">
                  <c:v>-0.91105318913959277</c:v>
                </c:pt>
                <c:pt idx="92">
                  <c:v>-0.91617218750017881</c:v>
                </c:pt>
                <c:pt idx="93">
                  <c:v>-0.92114593122185473</c:v>
                </c:pt>
                <c:pt idx="94">
                  <c:v>-0.92597363174177405</c:v>
                </c:pt>
                <c:pt idx="95">
                  <c:v>-0.93065452365152812</c:v>
                </c:pt>
                <c:pt idx="96">
                  <c:v>-0.93518786481849892</c:v>
                </c:pt>
                <c:pt idx="97">
                  <c:v>-0.93957293650352025</c:v>
                </c:pt>
                <c:pt idx="98">
                  <c:v>-0.94380904347483008</c:v>
                </c:pt>
                <c:pt idx="99">
                  <c:v>-0.9478955141182962</c:v>
                </c:pt>
                <c:pt idx="100">
                  <c:v>-0.95183170054389787</c:v>
                </c:pt>
                <c:pt idx="101">
                  <c:v>-0.95561697868844497</c:v>
                </c:pt>
                <c:pt idx="102">
                  <c:v>-0.95925074841452074</c:v>
                </c:pt>
                <c:pt idx="103">
                  <c:v>-0.96273243360562999</c:v>
                </c:pt>
                <c:pt idx="104">
                  <c:v>-0.9660614822575404</c:v>
                </c:pt>
                <c:pt idx="105">
                  <c:v>-0.96923736656579929</c:v>
                </c:pt>
                <c:pt idx="106">
                  <c:v>-0.97225958300941495</c:v>
                </c:pt>
                <c:pt idx="107">
                  <c:v>-0.97512765243068744</c:v>
                </c:pt>
                <c:pt idx="108">
                  <c:v>-0.97784112011117641</c:v>
                </c:pt>
                <c:pt idx="109">
                  <c:v>-0.98039955584379457</c:v>
                </c:pt>
                <c:pt idx="110">
                  <c:v>-0.98280255400101535</c:v>
                </c:pt>
                <c:pt idx="111">
                  <c:v>-0.98504973359918258</c:v>
                </c:pt>
                <c:pt idx="112">
                  <c:v>-0.98714073835891369</c:v>
                </c:pt>
                <c:pt idx="113">
                  <c:v>-0.98907523676158671</c:v>
                </c:pt>
                <c:pt idx="114">
                  <c:v>-0.99085292210190001</c:v>
                </c:pt>
                <c:pt idx="115">
                  <c:v>-0.99247351253649974</c:v>
                </c:pt>
                <c:pt idx="116">
                  <c:v>-0.99393675112866398</c:v>
                </c:pt>
                <c:pt idx="117">
                  <c:v>-0.99524240588903934</c:v>
                </c:pt>
                <c:pt idx="118">
                  <c:v>-0.99639026981242185</c:v>
                </c:pt>
                <c:pt idx="119">
                  <c:v>-0.99738016091057591</c:v>
                </c:pt>
                <c:pt idx="120">
                  <c:v>-0.99821192224108835</c:v>
                </c:pt>
                <c:pt idx="121">
                  <c:v>-0.99888542193225072</c:v>
                </c:pt>
                <c:pt idx="122">
                  <c:v>-0.99940055320396648</c:v>
                </c:pt>
                <c:pt idx="123">
                  <c:v>-0.99975723438468123</c:v>
                </c:pt>
                <c:pt idx="124">
                  <c:v>-0.99995540892433044</c:v>
                </c:pt>
                <c:pt idx="125">
                  <c:v>-0.99999504540330608</c:v>
                </c:pt>
                <c:pt idx="126">
                  <c:v>-0.9998761375374372</c:v>
                </c:pt>
                <c:pt idx="127">
                  <c:v>-0.99959870417898711</c:v>
                </c:pt>
                <c:pt idx="128">
                  <c:v>-0.99916278931366376</c:v>
                </c:pt>
                <c:pt idx="129">
                  <c:v>-0.99856846205364613</c:v>
                </c:pt>
                <c:pt idx="130">
                  <c:v>-0.99781581662662744</c:v>
                </c:pt>
                <c:pt idx="131">
                  <c:v>-0.99690497236087472</c:v>
                </c:pt>
                <c:pt idx="132">
                  <c:v>-0.99583607366631099</c:v>
                </c:pt>
                <c:pt idx="133">
                  <c:v>-0.99460929001161924</c:v>
                </c:pt>
                <c:pt idx="134">
                  <c:v>-0.99322481589737377</c:v>
                </c:pt>
                <c:pt idx="135">
                  <c:v>-0.99168287082520357</c:v>
                </c:pt>
                <c:pt idx="136">
                  <c:v>-0.98998369926299112</c:v>
                </c:pt>
                <c:pt idx="137">
                  <c:v>-0.98812757060611334</c:v>
                </c:pt>
                <c:pt idx="138">
                  <c:v>-0.98611477913473</c:v>
                </c:pt>
                <c:pt idx="139">
                  <c:v>-0.98394564396712747</c:v>
                </c:pt>
                <c:pt idx="140">
                  <c:v>-0.98162050900912357</c:v>
                </c:pt>
                <c:pt idx="141">
                  <c:v>-0.97913974289954353</c:v>
                </c:pt>
                <c:pt idx="142">
                  <c:v>-0.97650373895177345</c:v>
                </c:pt>
                <c:pt idx="143">
                  <c:v>-0.9737129150914029</c:v>
                </c:pt>
                <c:pt idx="144">
                  <c:v>-0.97076771378996474</c:v>
                </c:pt>
                <c:pt idx="145">
                  <c:v>-0.96766860199478322</c:v>
                </c:pt>
                <c:pt idx="146">
                  <c:v>-0.96441607105494198</c:v>
                </c:pt>
                <c:pt idx="147">
                  <c:v>-0.96101063664338282</c:v>
                </c:pt>
                <c:pt idx="148">
                  <c:v>-0.95745283867514874</c:v>
                </c:pt>
                <c:pt idx="149">
                  <c:v>-0.95374324122178211</c:v>
                </c:pt>
                <c:pt idx="150">
                  <c:v>-0.94988243242189507</c:v>
                </c:pt>
                <c:pt idx="151">
                  <c:v>-0.94587102438792203</c:v>
                </c:pt>
                <c:pt idx="152">
                  <c:v>-0.94170965310907273</c:v>
                </c:pt>
                <c:pt idx="153">
                  <c:v>-0.93739897835049901</c:v>
                </c:pt>
                <c:pt idx="154">
                  <c:v>-0.93293968354869272</c:v>
                </c:pt>
                <c:pt idx="155">
                  <c:v>-0.92833247570312916</c:v>
                </c:pt>
                <c:pt idx="156">
                  <c:v>-0.92357808526417717</c:v>
                </c:pt>
                <c:pt idx="157">
                  <c:v>-0.91867726601728883</c:v>
                </c:pt>
                <c:pt idx="158">
                  <c:v>-0.9136307949634902</c:v>
                </c:pt>
                <c:pt idx="159">
                  <c:v>-0.9084394721961927</c:v>
                </c:pt>
                <c:pt idx="160">
                  <c:v>-0.90310412077434099</c:v>
                </c:pt>
                <c:pt idx="161">
                  <c:v>-0.89762558659192215</c:v>
                </c:pt>
                <c:pt idx="162">
                  <c:v>-0.89200473824385229</c:v>
                </c:pt>
                <c:pt idx="163">
                  <c:v>-0.88624246688826536</c:v>
                </c:pt>
                <c:pt idx="164">
                  <c:v>-0.88033968610522495</c:v>
                </c:pt>
                <c:pt idx="165">
                  <c:v>-0.87429733175187974</c:v>
                </c:pt>
                <c:pt idx="166">
                  <c:v>-0.86811636181408813</c:v>
                </c:pt>
                <c:pt idx="167">
                  <c:v>-0.86179775625453536</c:v>
                </c:pt>
                <c:pt idx="168">
                  <c:v>-0.85534251685736318</c:v>
                </c:pt>
                <c:pt idx="169">
                  <c:v>-0.84875166706934335</c:v>
                </c:pt>
                <c:pt idx="170">
                  <c:v>-0.84202625183761515</c:v>
                </c:pt>
                <c:pt idx="171">
                  <c:v>-0.83516733744401306</c:v>
                </c:pt>
                <c:pt idx="172">
                  <c:v>-0.8281760113360136</c:v>
                </c:pt>
                <c:pt idx="173">
                  <c:v>-0.82105338195432642</c:v>
                </c:pt>
                <c:pt idx="174">
                  <c:v>-0.81380057855715537</c:v>
                </c:pt>
                <c:pt idx="175">
                  <c:v>-0.80641875104116034</c:v>
                </c:pt>
                <c:pt idx="176">
                  <c:v>-0.79890906975914755</c:v>
                </c:pt>
                <c:pt idx="177">
                  <c:v>-0.79127272533451476</c:v>
                </c:pt>
                <c:pt idx="178">
                  <c:v>-0.78351092847248416</c:v>
                </c:pt>
                <c:pt idx="179">
                  <c:v>-0.77562490976815157</c:v>
                </c:pt>
                <c:pt idx="180">
                  <c:v>-0.76761591951138042</c:v>
                </c:pt>
                <c:pt idx="181">
                  <c:v>-0.75948522748857461</c:v>
                </c:pt>
                <c:pt idx="182">
                  <c:v>-0.75123412278136181</c:v>
                </c:pt>
                <c:pt idx="183">
                  <c:v>-0.74286391356221293</c:v>
                </c:pt>
                <c:pt idx="184">
                  <c:v>-0.73437592688703979</c:v>
                </c:pt>
                <c:pt idx="185">
                  <c:v>-0.72577150848479688</c:v>
                </c:pt>
                <c:pt idx="186">
                  <c:v>-0.71705202254412126</c:v>
                </c:pt>
                <c:pt idx="187">
                  <c:v>-0.70821885149704789</c:v>
                </c:pt>
                <c:pt idx="188">
                  <c:v>-0.69927339579983261</c:v>
                </c:pt>
                <c:pt idx="189">
                  <c:v>-0.6902170737109149</c:v>
                </c:pt>
                <c:pt idx="190">
                  <c:v>-0.6810513210660607</c:v>
                </c:pt>
                <c:pt idx="191">
                  <c:v>-0.67177759105071866</c:v>
                </c:pt>
                <c:pt idx="192">
                  <c:v>-0.66239735396962285</c:v>
                </c:pt>
                <c:pt idx="193">
                  <c:v>-0.65291209701368369</c:v>
                </c:pt>
                <c:pt idx="194">
                  <c:v>-0.64332332402420278</c:v>
                </c:pt>
                <c:pt idx="195">
                  <c:v>-0.63363255525444295</c:v>
                </c:pt>
                <c:pt idx="196">
                  <c:v>-0.62384132712860307</c:v>
                </c:pt>
                <c:pt idx="197">
                  <c:v>-0.61395119199822235</c:v>
                </c:pt>
                <c:pt idx="198">
                  <c:v>-0.60396371789606418</c:v>
                </c:pt>
                <c:pt idx="199">
                  <c:v>-0.59388048828751272</c:v>
                </c:pt>
                <c:pt idx="200">
                  <c:v>-0.58370310181952068</c:v>
                </c:pt>
                <c:pt idx="201">
                  <c:v>-0.57343317206715205</c:v>
                </c:pt>
                <c:pt idx="202">
                  <c:v>-0.56307232727775902</c:v>
                </c:pt>
                <c:pt idx="203">
                  <c:v>-0.55262221011282897</c:v>
                </c:pt>
                <c:pt idx="204">
                  <c:v>-0.54208447738755017</c:v>
                </c:pt>
                <c:pt idx="205">
                  <c:v>-0.53146079980813188</c:v>
                </c:pt>
                <c:pt idx="206">
                  <c:v>-0.52075286170692059</c:v>
                </c:pt>
                <c:pt idx="207">
                  <c:v>-0.50996236077535817</c:v>
                </c:pt>
                <c:pt idx="208">
                  <c:v>-0.49909100779482252</c:v>
                </c:pt>
                <c:pt idx="209">
                  <c:v>-0.48814052636538874</c:v>
                </c:pt>
                <c:pt idx="210">
                  <c:v>-0.47711265263256231</c:v>
                </c:pt>
                <c:pt idx="211">
                  <c:v>-0.46600913501202273</c:v>
                </c:pt>
                <c:pt idx="212">
                  <c:v>-0.45483173391241832</c:v>
                </c:pt>
                <c:pt idx="213">
                  <c:v>-0.44358222145626325</c:v>
                </c:pt>
                <c:pt idx="214">
                  <c:v>-0.43226238119897725</c:v>
                </c:pt>
                <c:pt idx="215">
                  <c:v>-0.4208740078461094</c:v>
                </c:pt>
                <c:pt idx="216">
                  <c:v>-0.40941890696879712</c:v>
                </c:pt>
                <c:pt idx="217">
                  <c:v>-0.39789889471750334</c:v>
                </c:pt>
                <c:pt idx="218">
                  <c:v>-0.38631579753407186</c:v>
                </c:pt>
                <c:pt idx="219">
                  <c:v>-0.37467145186215534</c:v>
                </c:pt>
                <c:pt idx="220">
                  <c:v>-0.3629677038560572</c:v>
                </c:pt>
                <c:pt idx="221">
                  <c:v>-0.35120640908803058</c:v>
                </c:pt>
                <c:pt idx="222">
                  <c:v>-0.3393894322540873</c:v>
                </c:pt>
                <c:pt idx="223">
                  <c:v>-0.32751864687836102</c:v>
                </c:pt>
                <c:pt idx="224">
                  <c:v>-0.31559593501606631</c:v>
                </c:pt>
                <c:pt idx="225">
                  <c:v>-0.30362318695510926</c:v>
                </c:pt>
                <c:pt idx="226">
                  <c:v>-0.29160230091639305</c:v>
                </c:pt>
                <c:pt idx="227">
                  <c:v>-0.27953518275286143</c:v>
                </c:pt>
                <c:pt idx="228">
                  <c:v>-0.26742374564733634</c:v>
                </c:pt>
                <c:pt idx="229">
                  <c:v>-0.25526990980919356</c:v>
                </c:pt>
                <c:pt idx="230">
                  <c:v>-0.24307560216992019</c:v>
                </c:pt>
                <c:pt idx="231">
                  <c:v>-0.23084275607761018</c:v>
                </c:pt>
                <c:pt idx="232">
                  <c:v>-0.21857331099044294</c:v>
                </c:pt>
                <c:pt idx="233">
                  <c:v>-0.206269212169189</c:v>
                </c:pt>
                <c:pt idx="234">
                  <c:v>-0.1939324103687996</c:v>
                </c:pt>
                <c:pt idx="235">
                  <c:v>-0.18156486152912546</c:v>
                </c:pt>
                <c:pt idx="236">
                  <c:v>-0.16916852646480929</c:v>
                </c:pt>
                <c:pt idx="237">
                  <c:v>-0.15674537055440954</c:v>
                </c:pt>
                <c:pt idx="238">
                  <c:v>-0.14429736342880053</c:v>
                </c:pt>
                <c:pt idx="239">
                  <c:v>-0.13182647865889446</c:v>
                </c:pt>
                <c:pt idx="240">
                  <c:v>-0.11933469344274253</c:v>
                </c:pt>
                <c:pt idx="241">
                  <c:v>-0.1068239882920613</c:v>
                </c:pt>
                <c:pt idx="242">
                  <c:v>-9.4296346718229507E-2</c:v>
                </c:pt>
                <c:pt idx="243">
                  <c:v>-8.1753754917813268E-2</c:v>
                </c:pt>
                <c:pt idx="244">
                  <c:v>-6.919820145766567E-2</c:v>
                </c:pt>
                <c:pt idx="245">
                  <c:v>-5.6631676959646479E-2</c:v>
                </c:pt>
                <c:pt idx="246">
                  <c:v>-4.4056173785020115E-2</c:v>
                </c:pt>
                <c:pt idx="247">
                  <c:v>-3.1473685718577782E-2</c:v>
                </c:pt>
                <c:pt idx="248">
                  <c:v>-1.8886207652529921E-2</c:v>
                </c:pt>
                <c:pt idx="249">
                  <c:v>-6.2957352702271195E-3</c:v>
                </c:pt>
                <c:pt idx="250">
                  <c:v>6.295735270244439E-3</c:v>
                </c:pt>
                <c:pt idx="251">
                  <c:v>1.8886207652546793E-2</c:v>
                </c:pt>
                <c:pt idx="252">
                  <c:v>3.1473685718595094E-2</c:v>
                </c:pt>
                <c:pt idx="253">
                  <c:v>4.4056173785037421E-2</c:v>
                </c:pt>
                <c:pt idx="254">
                  <c:v>5.6631676959663327E-2</c:v>
                </c:pt>
                <c:pt idx="255">
                  <c:v>6.9198201457682948E-2</c:v>
                </c:pt>
                <c:pt idx="256">
                  <c:v>8.1753754917830532E-2</c:v>
                </c:pt>
                <c:pt idx="257">
                  <c:v>9.4296346718246313E-2</c:v>
                </c:pt>
                <c:pt idx="258">
                  <c:v>0.10682398829207852</c:v>
                </c:pt>
                <c:pt idx="259">
                  <c:v>0.11933469344275972</c:v>
                </c:pt>
                <c:pt idx="260">
                  <c:v>0.13182647865891117</c:v>
                </c:pt>
                <c:pt idx="261">
                  <c:v>0.14429736342881769</c:v>
                </c:pt>
                <c:pt idx="262">
                  <c:v>0.15674537055442664</c:v>
                </c:pt>
                <c:pt idx="263">
                  <c:v>0.16916852646482591</c:v>
                </c:pt>
                <c:pt idx="264">
                  <c:v>0.1815648615291425</c:v>
                </c:pt>
                <c:pt idx="265">
                  <c:v>0.19393241036881659</c:v>
                </c:pt>
                <c:pt idx="266">
                  <c:v>0.20626921216920552</c:v>
                </c:pt>
                <c:pt idx="267">
                  <c:v>0.21857331099045985</c:v>
                </c:pt>
                <c:pt idx="268">
                  <c:v>0.23084275607762703</c:v>
                </c:pt>
                <c:pt idx="269">
                  <c:v>0.24307560216993654</c:v>
                </c:pt>
                <c:pt idx="270">
                  <c:v>0.25526990980921033</c:v>
                </c:pt>
                <c:pt idx="271">
                  <c:v>0.267423745647353</c:v>
                </c:pt>
                <c:pt idx="272">
                  <c:v>0.27953518275287759</c:v>
                </c:pt>
                <c:pt idx="273">
                  <c:v>0.29160230091640965</c:v>
                </c:pt>
                <c:pt idx="274">
                  <c:v>0.3036231869551258</c:v>
                </c:pt>
                <c:pt idx="275">
                  <c:v>0.3155959350160823</c:v>
                </c:pt>
                <c:pt idx="276">
                  <c:v>0.3275186468783774</c:v>
                </c:pt>
                <c:pt idx="277">
                  <c:v>0.33938943225410362</c:v>
                </c:pt>
                <c:pt idx="278">
                  <c:v>0.35120640908804635</c:v>
                </c:pt>
                <c:pt idx="279">
                  <c:v>0.36296770385607335</c:v>
                </c:pt>
                <c:pt idx="280">
                  <c:v>0.37467145186217138</c:v>
                </c:pt>
                <c:pt idx="281">
                  <c:v>0.3863157975340874</c:v>
                </c:pt>
                <c:pt idx="282">
                  <c:v>0.39789889471751921</c:v>
                </c:pt>
                <c:pt idx="283">
                  <c:v>0.40941890696881295</c:v>
                </c:pt>
                <c:pt idx="284">
                  <c:v>0.42087400784612472</c:v>
                </c:pt>
                <c:pt idx="285">
                  <c:v>0.43226238119899291</c:v>
                </c:pt>
                <c:pt idx="286">
                  <c:v>0.44358222145627879</c:v>
                </c:pt>
                <c:pt idx="287">
                  <c:v>0.45483173391243337</c:v>
                </c:pt>
                <c:pt idx="288">
                  <c:v>0.46600913501203806</c:v>
                </c:pt>
                <c:pt idx="289">
                  <c:v>0.47711265263257752</c:v>
                </c:pt>
                <c:pt idx="290">
                  <c:v>0.48814052636540345</c:v>
                </c:pt>
                <c:pt idx="291">
                  <c:v>0.49909100779483756</c:v>
                </c:pt>
                <c:pt idx="292">
                  <c:v>0.50996236077537316</c:v>
                </c:pt>
                <c:pt idx="293">
                  <c:v>0.52075286170693491</c:v>
                </c:pt>
                <c:pt idx="294">
                  <c:v>0.53146079980814653</c:v>
                </c:pt>
                <c:pt idx="295">
                  <c:v>0.54208447738756471</c:v>
                </c:pt>
                <c:pt idx="296">
                  <c:v>0.55262221011284307</c:v>
                </c:pt>
                <c:pt idx="297">
                  <c:v>0.56307232727777323</c:v>
                </c:pt>
                <c:pt idx="298">
                  <c:v>0.57343317206716626</c:v>
                </c:pt>
                <c:pt idx="299">
                  <c:v>0.58370310181953444</c:v>
                </c:pt>
                <c:pt idx="300">
                  <c:v>0.59388048828752671</c:v>
                </c:pt>
                <c:pt idx="301">
                  <c:v>0.60396371789607795</c:v>
                </c:pt>
                <c:pt idx="302">
                  <c:v>0.61395119199823567</c:v>
                </c:pt>
                <c:pt idx="303">
                  <c:v>0.62384132712861662</c:v>
                </c:pt>
                <c:pt idx="304">
                  <c:v>0.63363255525445639</c:v>
                </c:pt>
                <c:pt idx="305">
                  <c:v>0.64332332402421566</c:v>
                </c:pt>
                <c:pt idx="306">
                  <c:v>0.65291209701369679</c:v>
                </c:pt>
                <c:pt idx="307">
                  <c:v>0.66239735396963551</c:v>
                </c:pt>
                <c:pt idx="308">
                  <c:v>0.6717775910507312</c:v>
                </c:pt>
                <c:pt idx="309">
                  <c:v>0.68105132106607336</c:v>
                </c:pt>
                <c:pt idx="310">
                  <c:v>0.69021707371092711</c:v>
                </c:pt>
                <c:pt idx="311">
                  <c:v>0.69927339579984471</c:v>
                </c:pt>
                <c:pt idx="312">
                  <c:v>0.7082188514970601</c:v>
                </c:pt>
                <c:pt idx="313">
                  <c:v>0.71705202254413303</c:v>
                </c:pt>
                <c:pt idx="314">
                  <c:v>0.72577150848480843</c:v>
                </c:pt>
                <c:pt idx="315">
                  <c:v>0.73437592688705156</c:v>
                </c:pt>
                <c:pt idx="316">
                  <c:v>0.74286391356222425</c:v>
                </c:pt>
                <c:pt idx="317">
                  <c:v>0.75123412278137291</c:v>
                </c:pt>
                <c:pt idx="318">
                  <c:v>0.7594852274885856</c:v>
                </c:pt>
                <c:pt idx="319">
                  <c:v>0.76761591951139119</c:v>
                </c:pt>
                <c:pt idx="320">
                  <c:v>0.77562490976816245</c:v>
                </c:pt>
                <c:pt idx="321">
                  <c:v>0.78351092847249459</c:v>
                </c:pt>
                <c:pt idx="322">
                  <c:v>0.79127272533452508</c:v>
                </c:pt>
                <c:pt idx="323">
                  <c:v>0.79890906975915799</c:v>
                </c:pt>
                <c:pt idx="324">
                  <c:v>0.80641875104117022</c:v>
                </c:pt>
                <c:pt idx="325">
                  <c:v>0.81380057855716526</c:v>
                </c:pt>
                <c:pt idx="326">
                  <c:v>0.8210533819543363</c:v>
                </c:pt>
                <c:pt idx="327">
                  <c:v>0.82817601133602303</c:v>
                </c:pt>
                <c:pt idx="328">
                  <c:v>0.83516733744402227</c:v>
                </c:pt>
                <c:pt idx="329">
                  <c:v>0.84202625183762447</c:v>
                </c:pt>
                <c:pt idx="330">
                  <c:v>0.84875166706935223</c:v>
                </c:pt>
                <c:pt idx="331">
                  <c:v>0.85534251685737195</c:v>
                </c:pt>
                <c:pt idx="332">
                  <c:v>0.86179775625454413</c:v>
                </c:pt>
                <c:pt idx="333">
                  <c:v>0.86811636181409657</c:v>
                </c:pt>
                <c:pt idx="334">
                  <c:v>0.87429733175188784</c:v>
                </c:pt>
                <c:pt idx="335">
                  <c:v>0.88033968610523317</c:v>
                </c:pt>
                <c:pt idx="336">
                  <c:v>0.88624246688827313</c:v>
                </c:pt>
                <c:pt idx="337">
                  <c:v>0.89200473824385995</c:v>
                </c:pt>
                <c:pt idx="338">
                  <c:v>0.89762558659192981</c:v>
                </c:pt>
                <c:pt idx="339">
                  <c:v>0.90310412077434821</c:v>
                </c:pt>
                <c:pt idx="340">
                  <c:v>0.90843947219619969</c:v>
                </c:pt>
                <c:pt idx="341">
                  <c:v>0.91363079496349719</c:v>
                </c:pt>
                <c:pt idx="342">
                  <c:v>0.91867726601729538</c:v>
                </c:pt>
                <c:pt idx="343">
                  <c:v>0.92357808526418372</c:v>
                </c:pt>
                <c:pt idx="344">
                  <c:v>0.9283324757031356</c:v>
                </c:pt>
                <c:pt idx="345">
                  <c:v>0.93293968354869872</c:v>
                </c:pt>
                <c:pt idx="346">
                  <c:v>0.93739897835050501</c:v>
                </c:pt>
                <c:pt idx="347">
                  <c:v>0.9417096531090785</c:v>
                </c:pt>
                <c:pt idx="348">
                  <c:v>0.94587102438792747</c:v>
                </c:pt>
                <c:pt idx="349">
                  <c:v>0.9498824324219004</c:v>
                </c:pt>
                <c:pt idx="350">
                  <c:v>0.95374324122178733</c:v>
                </c:pt>
                <c:pt idx="351">
                  <c:v>0.95745283867515352</c:v>
                </c:pt>
                <c:pt idx="352">
                  <c:v>0.96101063664338759</c:v>
                </c:pt>
                <c:pt idx="353">
                  <c:v>0.96441607105494653</c:v>
                </c:pt>
                <c:pt idx="354">
                  <c:v>0.96766860199478744</c:v>
                </c:pt>
                <c:pt idx="355">
                  <c:v>0.97076771378996884</c:v>
                </c:pt>
                <c:pt idx="356">
                  <c:v>0.97371291509140678</c:v>
                </c:pt>
                <c:pt idx="357">
                  <c:v>0.976503738951777</c:v>
                </c:pt>
                <c:pt idx="358">
                  <c:v>0.97913974289954697</c:v>
                </c:pt>
                <c:pt idx="359">
                  <c:v>0.9816205090091269</c:v>
                </c:pt>
                <c:pt idx="360">
                  <c:v>0.98394564396713047</c:v>
                </c:pt>
                <c:pt idx="361">
                  <c:v>0.98611477913473278</c:v>
                </c:pt>
                <c:pt idx="362">
                  <c:v>0.988127570606116</c:v>
                </c:pt>
                <c:pt idx="363">
                  <c:v>0.98998369926299346</c:v>
                </c:pt>
                <c:pt idx="364">
                  <c:v>0.99168287082520579</c:v>
                </c:pt>
                <c:pt idx="365">
                  <c:v>0.99322481589737577</c:v>
                </c:pt>
                <c:pt idx="366">
                  <c:v>0.99460929001162102</c:v>
                </c:pt>
                <c:pt idx="367">
                  <c:v>0.99583607366631266</c:v>
                </c:pt>
                <c:pt idx="368">
                  <c:v>0.99690497236087605</c:v>
                </c:pt>
                <c:pt idx="369">
                  <c:v>0.99781581662662855</c:v>
                </c:pt>
                <c:pt idx="370">
                  <c:v>0.99856846205364713</c:v>
                </c:pt>
                <c:pt idx="371">
                  <c:v>0.99916278931366442</c:v>
                </c:pt>
                <c:pt idx="372">
                  <c:v>0.99959870417898766</c:v>
                </c:pt>
                <c:pt idx="373">
                  <c:v>0.99987613753743754</c:v>
                </c:pt>
                <c:pt idx="374">
                  <c:v>0.99999504540330608</c:v>
                </c:pt>
                <c:pt idx="375">
                  <c:v>0.99995540892433032</c:v>
                </c:pt>
                <c:pt idx="376">
                  <c:v>0.99975723438468078</c:v>
                </c:pt>
                <c:pt idx="377">
                  <c:v>0.99940055320396592</c:v>
                </c:pt>
                <c:pt idx="378">
                  <c:v>0.99888542193224994</c:v>
                </c:pt>
                <c:pt idx="379">
                  <c:v>0.99821192224108735</c:v>
                </c:pt>
                <c:pt idx="380">
                  <c:v>0.99738016091057469</c:v>
                </c:pt>
                <c:pt idx="381">
                  <c:v>0.9963902698124204</c:v>
                </c:pt>
                <c:pt idx="382">
                  <c:v>0.99524240588903767</c:v>
                </c:pt>
                <c:pt idx="383">
                  <c:v>0.99393675112866198</c:v>
                </c:pt>
                <c:pt idx="384">
                  <c:v>0.99247351253649763</c:v>
                </c:pt>
                <c:pt idx="385">
                  <c:v>0.99085292210189779</c:v>
                </c:pt>
                <c:pt idx="386">
                  <c:v>0.98907523676158415</c:v>
                </c:pt>
                <c:pt idx="387">
                  <c:v>0.98714073835891092</c:v>
                </c:pt>
                <c:pt idx="388">
                  <c:v>0.98504973359917958</c:v>
                </c:pt>
                <c:pt idx="389">
                  <c:v>0.98280255400101213</c:v>
                </c:pt>
                <c:pt idx="390">
                  <c:v>0.98039955584379113</c:v>
                </c:pt>
                <c:pt idx="391">
                  <c:v>0.97784112011117286</c:v>
                </c:pt>
                <c:pt idx="392">
                  <c:v>0.97512765243068356</c:v>
                </c:pt>
                <c:pt idx="393">
                  <c:v>0.97225958300941084</c:v>
                </c:pt>
                <c:pt idx="394">
                  <c:v>0.96923736656579507</c:v>
                </c:pt>
                <c:pt idx="395">
                  <c:v>0.96606148225753585</c:v>
                </c:pt>
                <c:pt idx="396">
                  <c:v>0.96273243360562522</c:v>
                </c:pt>
                <c:pt idx="397">
                  <c:v>0.95925074841451585</c:v>
                </c:pt>
                <c:pt idx="398">
                  <c:v>0.95561697868843987</c:v>
                </c:pt>
                <c:pt idx="399">
                  <c:v>0.95183170054389243</c:v>
                </c:pt>
                <c:pt idx="400">
                  <c:v>0.94789551411829076</c:v>
                </c:pt>
                <c:pt idx="401">
                  <c:v>0.94380904347482431</c:v>
                </c:pt>
                <c:pt idx="402">
                  <c:v>0.93957293650351426</c:v>
                </c:pt>
                <c:pt idx="403">
                  <c:v>0.93518786481849292</c:v>
                </c:pt>
                <c:pt idx="404">
                  <c:v>0.93065452365152179</c:v>
                </c:pt>
                <c:pt idx="405">
                  <c:v>0.92597363174176739</c:v>
                </c:pt>
                <c:pt idx="406">
                  <c:v>0.92114593122184818</c:v>
                </c:pt>
                <c:pt idx="407">
                  <c:v>0.91617218750017182</c:v>
                </c:pt>
                <c:pt idx="408">
                  <c:v>0.91105318913958555</c:v>
                </c:pt>
                <c:pt idx="409">
                  <c:v>0.90578974773235199</c:v>
                </c:pt>
                <c:pt idx="410">
                  <c:v>0.90038269777147462</c:v>
                </c:pt>
                <c:pt idx="411">
                  <c:v>0.8948328965183947</c:v>
                </c:pt>
                <c:pt idx="412">
                  <c:v>0.88914122386707595</c:v>
                </c:pt>
                <c:pt idx="413">
                  <c:v>0.88330858220450004</c:v>
                </c:pt>
                <c:pt idx="414">
                  <c:v>0.87733589626760022</c:v>
                </c:pt>
                <c:pt idx="415">
                  <c:v>0.87122411299664748</c:v>
                </c:pt>
                <c:pt idx="416">
                  <c:v>0.86497420138511627</c:v>
                </c:pt>
                <c:pt idx="417">
                  <c:v>0.85858715232605853</c:v>
                </c:pt>
                <c:pt idx="418">
                  <c:v>0.85206397845500026</c:v>
                </c:pt>
                <c:pt idx="419">
                  <c:v>0.84540571398939246</c:v>
                </c:pt>
                <c:pt idx="420">
                  <c:v>0.83861341456464344</c:v>
                </c:pt>
                <c:pt idx="421">
                  <c:v>0.83168815706675137</c:v>
                </c:pt>
                <c:pt idx="422">
                  <c:v>0.82463103946156813</c:v>
                </c:pt>
                <c:pt idx="423">
                  <c:v>0.81744318062072507</c:v>
                </c:pt>
                <c:pt idx="424">
                  <c:v>0.81012572014423967</c:v>
                </c:pt>
                <c:pt idx="425">
                  <c:v>0.80267981817983602</c:v>
                </c:pt>
                <c:pt idx="426">
                  <c:v>0.79510665523901247</c:v>
                </c:pt>
                <c:pt idx="427">
                  <c:v>0.7874074320098754</c:v>
                </c:pt>
                <c:pt idx="428">
                  <c:v>0.77958336916677407</c:v>
                </c:pt>
                <c:pt idx="429">
                  <c:v>0.77163570717677277</c:v>
                </c:pt>
                <c:pt idx="430">
                  <c:v>0.76356570610297836</c:v>
                </c:pt>
                <c:pt idx="431">
                  <c:v>0.75537464540476196</c:v>
                </c:pt>
                <c:pt idx="432">
                  <c:v>0.74706382373491054</c:v>
                </c:pt>
                <c:pt idx="433">
                  <c:v>0.73863455873372974</c:v>
                </c:pt>
                <c:pt idx="434">
                  <c:v>0.73008818682013699</c:v>
                </c:pt>
                <c:pt idx="435">
                  <c:v>0.72142606297978207</c:v>
                </c:pt>
                <c:pt idx="436">
                  <c:v>0.71264956055021922</c:v>
                </c:pt>
                <c:pt idx="437">
                  <c:v>0.70376007100316906</c:v>
                </c:pt>
                <c:pt idx="438">
                  <c:v>0.69475900372391142</c:v>
                </c:pt>
                <c:pt idx="439">
                  <c:v>0.68564778578783214</c:v>
                </c:pt>
                <c:pt idx="440">
                  <c:v>0.67642786173416547</c:v>
                </c:pt>
                <c:pt idx="441">
                  <c:v>0.6671006933369733</c:v>
                </c:pt>
                <c:pt idx="442">
                  <c:v>0.65766775937338562</c:v>
                </c:pt>
                <c:pt idx="443">
                  <c:v>0.64813055538914632</c:v>
                </c:pt>
                <c:pt idx="444">
                  <c:v>0.63849059346150505</c:v>
                </c:pt>
                <c:pt idx="445">
                  <c:v>0.62874940195948303</c:v>
                </c:pt>
                <c:pt idx="446">
                  <c:v>0.61890852530155571</c:v>
                </c:pt>
                <c:pt idx="447">
                  <c:v>0.60896952371079627</c:v>
                </c:pt>
                <c:pt idx="448">
                  <c:v>0.59893397296750861</c:v>
                </c:pt>
                <c:pt idx="449">
                  <c:v>0.588803464159392</c:v>
                </c:pt>
                <c:pt idx="450">
                  <c:v>0.57857960342928716</c:v>
                </c:pt>
                <c:pt idx="451">
                  <c:v>0.56826401172052687</c:v>
                </c:pt>
                <c:pt idx="452">
                  <c:v>0.55785832451994222</c:v>
                </c:pt>
                <c:pt idx="453">
                  <c:v>0.54736419159856775</c:v>
                </c:pt>
                <c:pt idx="454">
                  <c:v>0.5367832767500762</c:v>
                </c:pt>
                <c:pt idx="455">
                  <c:v>0.52611725752699035</c:v>
                </c:pt>
                <c:pt idx="456">
                  <c:v>0.51536782497471911</c:v>
                </c:pt>
                <c:pt idx="457">
                  <c:v>0.50453668336344881</c:v>
                </c:pt>
                <c:pt idx="458">
                  <c:v>0.4936255499179365</c:v>
                </c:pt>
                <c:pt idx="459">
                  <c:v>0.48263615454525777</c:v>
                </c:pt>
                <c:pt idx="460">
                  <c:v>0.47157023956053545</c:v>
                </c:pt>
                <c:pt idx="461">
                  <c:v>0.46042955941070179</c:v>
                </c:pt>
                <c:pt idx="462">
                  <c:v>0.44921588039634452</c:v>
                </c:pt>
                <c:pt idx="463">
                  <c:v>0.43793098039166556</c:v>
                </c:pt>
                <c:pt idx="464">
                  <c:v>0.42657664856260591</c:v>
                </c:pt>
                <c:pt idx="465">
                  <c:v>0.41515468508318643</c:v>
                </c:pt>
                <c:pt idx="466">
                  <c:v>0.40366690085009682</c:v>
                </c:pt>
                <c:pt idx="467">
                  <c:v>0.39211511719558451</c:v>
                </c:pt>
                <c:pt idx="468">
                  <c:v>0.38050116559869573</c:v>
                </c:pt>
                <c:pt idx="469">
                  <c:v>0.36882688739490138</c:v>
                </c:pt>
                <c:pt idx="470">
                  <c:v>0.35709413348415964</c:v>
                </c:pt>
                <c:pt idx="471">
                  <c:v>0.34530476403746974</c:v>
                </c:pt>
                <c:pt idx="472">
                  <c:v>0.33346064820194843</c:v>
                </c:pt>
                <c:pt idx="473">
                  <c:v>0.32156366380448331</c:v>
                </c:pt>
                <c:pt idx="474">
                  <c:v>0.30961569705401759</c:v>
                </c:pt>
                <c:pt idx="475">
                  <c:v>0.29761864224249818</c:v>
                </c:pt>
                <c:pt idx="476">
                  <c:v>0.28557440144454255</c:v>
                </c:pt>
                <c:pt idx="477">
                  <c:v>0.27348488421587913</c:v>
                </c:pt>
                <c:pt idx="478">
                  <c:v>0.26135200729059388</c:v>
                </c:pt>
                <c:pt idx="479">
                  <c:v>0.24917769427723904</c:v>
                </c:pt>
                <c:pt idx="480">
                  <c:v>0.23696387535385935</c:v>
                </c:pt>
                <c:pt idx="481">
                  <c:v>0.22471248696196916</c:v>
                </c:pt>
                <c:pt idx="482">
                  <c:v>0.21242547149953661</c:v>
                </c:pt>
                <c:pt idx="483">
                  <c:v>0.20010477701303092</c:v>
                </c:pt>
                <c:pt idx="484">
                  <c:v>0.18775235688856662</c:v>
                </c:pt>
                <c:pt idx="485">
                  <c:v>0.17537016954220097</c:v>
                </c:pt>
                <c:pt idx="486">
                  <c:v>0.16296017810944194</c:v>
                </c:pt>
                <c:pt idx="487">
                  <c:v>0.15052435013400009</c:v>
                </c:pt>
                <c:pt idx="488">
                  <c:v>0.13806465725584124</c:v>
                </c:pt>
                <c:pt idx="489">
                  <c:v>0.12558307489859807</c:v>
                </c:pt>
                <c:pt idx="490">
                  <c:v>0.11308158195637352</c:v>
                </c:pt>
                <c:pt idx="491">
                  <c:v>0.10056216047999419</c:v>
                </c:pt>
                <c:pt idx="492">
                  <c:v>8.8026795362771124E-2</c:v>
                </c:pt>
                <c:pt idx="493">
                  <c:v>7.5477474025801961E-2</c:v>
                </c:pt>
                <c:pt idx="494">
                  <c:v>6.2916186102872362E-2</c:v>
                </c:pt>
                <c:pt idx="495">
                  <c:v>5.0344923125014603E-2</c:v>
                </c:pt>
                <c:pt idx="496">
                  <c:v>3.7765678204757333E-2</c:v>
                </c:pt>
                <c:pt idx="497">
                  <c:v>2.5180445720124629E-2</c:v>
                </c:pt>
                <c:pt idx="498">
                  <c:v>1.2591220998442417E-2</c:v>
                </c:pt>
                <c:pt idx="499">
                  <c:v>-1.3644250659861079E-14</c:v>
                </c:pt>
              </c:numCache>
            </c:numRef>
          </c:yVal>
          <c:smooth val="0"/>
          <c:extLst>
            <c:ext xmlns:c16="http://schemas.microsoft.com/office/drawing/2014/chart" uri="{C3380CC4-5D6E-409C-BE32-E72D297353CC}">
              <c16:uniqueId val="{00000019-7C3E-456C-BE25-3242D2FB74D6}"/>
            </c:ext>
          </c:extLst>
        </c:ser>
        <c:ser>
          <c:idx val="2"/>
          <c:order val="2"/>
          <c:tx>
            <c:v/>
          </c:tx>
          <c:spPr>
            <a:ln w="6350">
              <a:solidFill>
                <a:srgbClr val="FF4A46"/>
              </a:solidFill>
              <a:prstDash val="solid"/>
            </a:ln>
            <a:effectLst/>
          </c:spPr>
          <c:marker>
            <c:symbol val="none"/>
          </c:marker>
          <c:xVal>
            <c:numLit>
              <c:formatCode>General</c:formatCode>
              <c:ptCount val="2"/>
              <c:pt idx="0">
                <c:v>0</c:v>
              </c:pt>
              <c:pt idx="1">
                <c:v>0.29168894921700483</c:v>
              </c:pt>
            </c:numLit>
          </c:xVal>
          <c:yVal>
            <c:numLit>
              <c:formatCode>General</c:formatCode>
              <c:ptCount val="2"/>
              <c:pt idx="0">
                <c:v>0</c:v>
              </c:pt>
              <c:pt idx="1">
                <c:v>6.6349780833661387E-2</c:v>
              </c:pt>
            </c:numLit>
          </c:yVal>
          <c:smooth val="0"/>
          <c:extLst>
            <c:ext xmlns:c16="http://schemas.microsoft.com/office/drawing/2014/chart" uri="{C3380CC4-5D6E-409C-BE32-E72D297353CC}">
              <c16:uniqueId val="{0000001A-7C3E-456C-BE25-3242D2FB74D6}"/>
            </c:ext>
          </c:extLst>
        </c:ser>
        <c:ser>
          <c:idx val="3"/>
          <c:order val="3"/>
          <c:tx>
            <c:v/>
          </c:tx>
          <c:spPr>
            <a:ln w="6350">
              <a:solidFill>
                <a:srgbClr val="FF4A46"/>
              </a:solidFill>
              <a:prstDash val="solid"/>
            </a:ln>
            <a:effectLst/>
          </c:spPr>
          <c:marker>
            <c:symbol val="none"/>
          </c:marker>
          <c:xVal>
            <c:numLit>
              <c:formatCode>General</c:formatCode>
              <c:ptCount val="2"/>
              <c:pt idx="0">
                <c:v>0</c:v>
              </c:pt>
              <c:pt idx="1">
                <c:v>0.11184396085413947</c:v>
              </c:pt>
            </c:numLit>
          </c:xVal>
          <c:yVal>
            <c:numLit>
              <c:formatCode>General</c:formatCode>
              <c:ptCount val="2"/>
              <c:pt idx="0">
                <c:v>0</c:v>
              </c:pt>
              <c:pt idx="1">
                <c:v>-0.24918666136589177</c:v>
              </c:pt>
            </c:numLit>
          </c:yVal>
          <c:smooth val="0"/>
          <c:extLst>
            <c:ext xmlns:c16="http://schemas.microsoft.com/office/drawing/2014/chart" uri="{C3380CC4-5D6E-409C-BE32-E72D297353CC}">
              <c16:uniqueId val="{0000001B-7C3E-456C-BE25-3242D2FB74D6}"/>
            </c:ext>
          </c:extLst>
        </c:ser>
        <c:ser>
          <c:idx val="4"/>
          <c:order val="4"/>
          <c:tx>
            <c:v/>
          </c:tx>
          <c:spPr>
            <a:ln w="6350">
              <a:solidFill>
                <a:srgbClr val="FF4A46"/>
              </a:solidFill>
              <a:prstDash val="solid"/>
            </a:ln>
            <a:effectLst/>
          </c:spPr>
          <c:marker>
            <c:symbol val="none"/>
          </c:marker>
          <c:xVal>
            <c:numLit>
              <c:formatCode>General</c:formatCode>
              <c:ptCount val="2"/>
              <c:pt idx="0">
                <c:v>0</c:v>
              </c:pt>
              <c:pt idx="1">
                <c:v>1.2861201277184988E-2</c:v>
              </c:pt>
            </c:numLit>
          </c:xVal>
          <c:yVal>
            <c:numLit>
              <c:formatCode>General</c:formatCode>
              <c:ptCount val="2"/>
              <c:pt idx="0">
                <c:v>0</c:v>
              </c:pt>
              <c:pt idx="1">
                <c:v>-0.10621670828778378</c:v>
              </c:pt>
            </c:numLit>
          </c:yVal>
          <c:smooth val="0"/>
          <c:extLst>
            <c:ext xmlns:c16="http://schemas.microsoft.com/office/drawing/2014/chart" uri="{C3380CC4-5D6E-409C-BE32-E72D297353CC}">
              <c16:uniqueId val="{0000001C-7C3E-456C-BE25-3242D2FB74D6}"/>
            </c:ext>
          </c:extLst>
        </c:ser>
        <c:ser>
          <c:idx val="5"/>
          <c:order val="5"/>
          <c:tx>
            <c:v/>
          </c:tx>
          <c:spPr>
            <a:ln w="6350">
              <a:solidFill>
                <a:srgbClr val="FF4A46"/>
              </a:solidFill>
              <a:prstDash val="solid"/>
            </a:ln>
            <a:effectLst/>
          </c:spPr>
          <c:marker>
            <c:symbol val="none"/>
          </c:marker>
          <c:xVal>
            <c:numLit>
              <c:formatCode>General</c:formatCode>
              <c:ptCount val="2"/>
              <c:pt idx="0">
                <c:v>0</c:v>
              </c:pt>
              <c:pt idx="1">
                <c:v>0.17043529688561113</c:v>
              </c:pt>
            </c:numLit>
          </c:xVal>
          <c:yVal>
            <c:numLit>
              <c:formatCode>General</c:formatCode>
              <c:ptCount val="2"/>
              <c:pt idx="0">
                <c:v>0</c:v>
              </c:pt>
              <c:pt idx="1">
                <c:v>-0.17507571870328845</c:v>
              </c:pt>
            </c:numLit>
          </c:yVal>
          <c:smooth val="0"/>
          <c:extLst>
            <c:ext xmlns:c16="http://schemas.microsoft.com/office/drawing/2014/chart" uri="{C3380CC4-5D6E-409C-BE32-E72D297353CC}">
              <c16:uniqueId val="{0000001D-7C3E-456C-BE25-3242D2FB74D6}"/>
            </c:ext>
          </c:extLst>
        </c:ser>
        <c:ser>
          <c:idx val="6"/>
          <c:order val="6"/>
          <c:tx>
            <c:v/>
          </c:tx>
          <c:spPr>
            <a:ln w="6350">
              <a:solidFill>
                <a:srgbClr val="FF4A46"/>
              </a:solidFill>
              <a:prstDash val="solid"/>
            </a:ln>
            <a:effectLst/>
          </c:spPr>
          <c:marker>
            <c:symbol val="none"/>
          </c:marker>
          <c:xVal>
            <c:numLit>
              <c:formatCode>General</c:formatCode>
              <c:ptCount val="2"/>
              <c:pt idx="0">
                <c:v>0</c:v>
              </c:pt>
              <c:pt idx="1">
                <c:v>0.40294021885060427</c:v>
              </c:pt>
            </c:numLit>
          </c:xVal>
          <c:yVal>
            <c:numLit>
              <c:formatCode>General</c:formatCode>
              <c:ptCount val="2"/>
              <c:pt idx="0">
                <c:v>0</c:v>
              </c:pt>
              <c:pt idx="1">
                <c:v>-9.0783831098239023E-2</c:v>
              </c:pt>
            </c:numLit>
          </c:yVal>
          <c:smooth val="0"/>
          <c:extLst>
            <c:ext xmlns:c16="http://schemas.microsoft.com/office/drawing/2014/chart" uri="{C3380CC4-5D6E-409C-BE32-E72D297353CC}">
              <c16:uniqueId val="{0000001E-7C3E-456C-BE25-3242D2FB74D6}"/>
            </c:ext>
          </c:extLst>
        </c:ser>
        <c:ser>
          <c:idx val="7"/>
          <c:order val="7"/>
          <c:tx>
            <c:v/>
          </c:tx>
          <c:spPr>
            <a:ln w="6350">
              <a:solidFill>
                <a:srgbClr val="FF4A46"/>
              </a:solidFill>
              <a:prstDash val="solid"/>
            </a:ln>
            <a:effectLst/>
          </c:spPr>
          <c:marker>
            <c:symbol val="none"/>
          </c:marker>
          <c:xVal>
            <c:numLit>
              <c:formatCode>General</c:formatCode>
              <c:ptCount val="2"/>
              <c:pt idx="0">
                <c:v>0</c:v>
              </c:pt>
              <c:pt idx="1">
                <c:v>0.75921183050113095</c:v>
              </c:pt>
            </c:numLit>
          </c:xVal>
          <c:yVal>
            <c:numLit>
              <c:formatCode>General</c:formatCode>
              <c:ptCount val="2"/>
              <c:pt idx="0">
                <c:v>0</c:v>
              </c:pt>
              <c:pt idx="1">
                <c:v>-9.8244909258850127E-2</c:v>
              </c:pt>
            </c:numLit>
          </c:yVal>
          <c:smooth val="0"/>
          <c:extLst>
            <c:ext xmlns:c16="http://schemas.microsoft.com/office/drawing/2014/chart" uri="{C3380CC4-5D6E-409C-BE32-E72D297353CC}">
              <c16:uniqueId val="{0000001F-7C3E-456C-BE25-3242D2FB74D6}"/>
            </c:ext>
          </c:extLst>
        </c:ser>
        <c:ser>
          <c:idx val="8"/>
          <c:order val="8"/>
          <c:tx>
            <c:v/>
          </c:tx>
          <c:spPr>
            <a:ln w="6350">
              <a:solidFill>
                <a:srgbClr val="FF4A46"/>
              </a:solidFill>
              <a:prstDash val="solid"/>
            </a:ln>
            <a:effectLst/>
          </c:spPr>
          <c:marker>
            <c:symbol val="none"/>
          </c:marker>
          <c:xVal>
            <c:numLit>
              <c:formatCode>General</c:formatCode>
              <c:ptCount val="2"/>
              <c:pt idx="0">
                <c:v>0</c:v>
              </c:pt>
              <c:pt idx="1">
                <c:v>0.23812455663710994</c:v>
              </c:pt>
            </c:numLit>
          </c:xVal>
          <c:yVal>
            <c:numLit>
              <c:formatCode>General</c:formatCode>
              <c:ptCount val="2"/>
              <c:pt idx="0">
                <c:v>0</c:v>
              </c:pt>
              <c:pt idx="1">
                <c:v>-0.16378921224925636</c:v>
              </c:pt>
            </c:numLit>
          </c:yVal>
          <c:smooth val="0"/>
          <c:extLst>
            <c:ext xmlns:c16="http://schemas.microsoft.com/office/drawing/2014/chart" uri="{C3380CC4-5D6E-409C-BE32-E72D297353CC}">
              <c16:uniqueId val="{00000020-7C3E-456C-BE25-3242D2FB74D6}"/>
            </c:ext>
          </c:extLst>
        </c:ser>
        <c:ser>
          <c:idx val="9"/>
          <c:order val="9"/>
          <c:tx>
            <c:v/>
          </c:tx>
          <c:spPr>
            <a:ln w="6350">
              <a:solidFill>
                <a:srgbClr val="FF4A46"/>
              </a:solidFill>
              <a:prstDash val="solid"/>
            </a:ln>
            <a:effectLst/>
          </c:spPr>
          <c:marker>
            <c:symbol val="none"/>
          </c:marker>
          <c:xVal>
            <c:numLit>
              <c:formatCode>General</c:formatCode>
              <c:ptCount val="2"/>
              <c:pt idx="0">
                <c:v>0</c:v>
              </c:pt>
              <c:pt idx="1">
                <c:v>0.45169775611865276</c:v>
              </c:pt>
            </c:numLit>
          </c:xVal>
          <c:yVal>
            <c:numLit>
              <c:formatCode>General</c:formatCode>
              <c:ptCount val="2"/>
              <c:pt idx="0">
                <c:v>0</c:v>
              </c:pt>
              <c:pt idx="1">
                <c:v>-8.5621252454069041E-2</c:v>
              </c:pt>
            </c:numLit>
          </c:yVal>
          <c:smooth val="0"/>
          <c:extLst>
            <c:ext xmlns:c16="http://schemas.microsoft.com/office/drawing/2014/chart" uri="{C3380CC4-5D6E-409C-BE32-E72D297353CC}">
              <c16:uniqueId val="{00000021-7C3E-456C-BE25-3242D2FB74D6}"/>
            </c:ext>
          </c:extLst>
        </c:ser>
        <c:ser>
          <c:idx val="10"/>
          <c:order val="10"/>
          <c:tx>
            <c:v/>
          </c:tx>
          <c:spPr>
            <a:ln w="6350">
              <a:solidFill>
                <a:srgbClr val="FF4A46"/>
              </a:solidFill>
              <a:prstDash val="solid"/>
            </a:ln>
            <a:effectLst/>
          </c:spPr>
          <c:marker>
            <c:symbol val="none"/>
          </c:marker>
          <c:xVal>
            <c:numLit>
              <c:formatCode>General</c:formatCode>
              <c:ptCount val="2"/>
              <c:pt idx="0">
                <c:v>0</c:v>
              </c:pt>
              <c:pt idx="1">
                <c:v>0.35496959571679326</c:v>
              </c:pt>
            </c:numLit>
          </c:xVal>
          <c:yVal>
            <c:numLit>
              <c:formatCode>General</c:formatCode>
              <c:ptCount val="2"/>
              <c:pt idx="0">
                <c:v>0</c:v>
              </c:pt>
              <c:pt idx="1">
                <c:v>8.3110641099707505E-2</c:v>
              </c:pt>
            </c:numLit>
          </c:yVal>
          <c:smooth val="0"/>
          <c:extLst>
            <c:ext xmlns:c16="http://schemas.microsoft.com/office/drawing/2014/chart" uri="{C3380CC4-5D6E-409C-BE32-E72D297353CC}">
              <c16:uniqueId val="{00000022-7C3E-456C-BE25-3242D2FB74D6}"/>
            </c:ext>
          </c:extLst>
        </c:ser>
        <c:ser>
          <c:idx val="11"/>
          <c:order val="11"/>
          <c:tx>
            <c:v/>
          </c:tx>
          <c:spPr>
            <a:ln w="6350">
              <a:solidFill>
                <a:srgbClr val="FF4A46"/>
              </a:solidFill>
              <a:prstDash val="solid"/>
            </a:ln>
            <a:effectLst/>
          </c:spPr>
          <c:marker>
            <c:symbol val="none"/>
          </c:marker>
          <c:xVal>
            <c:numLit>
              <c:formatCode>General</c:formatCode>
              <c:ptCount val="2"/>
              <c:pt idx="0">
                <c:v>0</c:v>
              </c:pt>
              <c:pt idx="1">
                <c:v>0.32131029294105817</c:v>
              </c:pt>
            </c:numLit>
          </c:xVal>
          <c:yVal>
            <c:numLit>
              <c:formatCode>General</c:formatCode>
              <c:ptCount val="2"/>
              <c:pt idx="0">
                <c:v>0</c:v>
              </c:pt>
              <c:pt idx="1">
                <c:v>0.241959898176655</c:v>
              </c:pt>
            </c:numLit>
          </c:yVal>
          <c:smooth val="0"/>
          <c:extLst>
            <c:ext xmlns:c16="http://schemas.microsoft.com/office/drawing/2014/chart" uri="{C3380CC4-5D6E-409C-BE32-E72D297353CC}">
              <c16:uniqueId val="{00000023-7C3E-456C-BE25-3242D2FB74D6}"/>
            </c:ext>
          </c:extLst>
        </c:ser>
        <c:ser>
          <c:idx val="12"/>
          <c:order val="12"/>
          <c:tx>
            <c:v/>
          </c:tx>
          <c:spPr>
            <a:ln w="6350">
              <a:solidFill>
                <a:srgbClr val="FF4A46"/>
              </a:solidFill>
              <a:prstDash val="solid"/>
            </a:ln>
            <a:effectLst/>
          </c:spPr>
          <c:marker>
            <c:symbol val="none"/>
          </c:marker>
          <c:xVal>
            <c:numLit>
              <c:formatCode>General</c:formatCode>
              <c:ptCount val="2"/>
              <c:pt idx="0">
                <c:v>0</c:v>
              </c:pt>
              <c:pt idx="1">
                <c:v>-0.51839266011481477</c:v>
              </c:pt>
            </c:numLit>
          </c:xVal>
          <c:yVal>
            <c:numLit>
              <c:formatCode>General</c:formatCode>
              <c:ptCount val="2"/>
              <c:pt idx="0">
                <c:v>0</c:v>
              </c:pt>
              <c:pt idx="1">
                <c:v>-4.8982471647099401E-2</c:v>
              </c:pt>
            </c:numLit>
          </c:yVal>
          <c:smooth val="0"/>
          <c:extLst>
            <c:ext xmlns:c16="http://schemas.microsoft.com/office/drawing/2014/chart" uri="{C3380CC4-5D6E-409C-BE32-E72D297353CC}">
              <c16:uniqueId val="{00000024-7C3E-456C-BE25-3242D2FB74D6}"/>
            </c:ext>
          </c:extLst>
        </c:ser>
        <c:ser>
          <c:idx val="13"/>
          <c:order val="13"/>
          <c:tx>
            <c:v/>
          </c:tx>
          <c:spPr>
            <a:ln w="6350">
              <a:solidFill>
                <a:srgbClr val="FF4A46"/>
              </a:solidFill>
              <a:prstDash val="solid"/>
            </a:ln>
            <a:effectLst/>
          </c:spPr>
          <c:marker>
            <c:symbol val="none"/>
          </c:marker>
          <c:xVal>
            <c:numLit>
              <c:formatCode>General</c:formatCode>
              <c:ptCount val="2"/>
              <c:pt idx="0">
                <c:v>0</c:v>
              </c:pt>
              <c:pt idx="1">
                <c:v>0.18517420495553266</c:v>
              </c:pt>
            </c:numLit>
          </c:xVal>
          <c:yVal>
            <c:numLit>
              <c:formatCode>General</c:formatCode>
              <c:ptCount val="2"/>
              <c:pt idx="0">
                <c:v>0</c:v>
              </c:pt>
              <c:pt idx="1">
                <c:v>-0.15233630082957225</c:v>
              </c:pt>
            </c:numLit>
          </c:yVal>
          <c:smooth val="0"/>
          <c:extLst>
            <c:ext xmlns:c16="http://schemas.microsoft.com/office/drawing/2014/chart" uri="{C3380CC4-5D6E-409C-BE32-E72D297353CC}">
              <c16:uniqueId val="{00000025-7C3E-456C-BE25-3242D2FB74D6}"/>
            </c:ext>
          </c:extLst>
        </c:ser>
        <c:ser>
          <c:idx val="14"/>
          <c:order val="14"/>
          <c:tx>
            <c:v/>
          </c:tx>
          <c:spPr>
            <a:ln w="6350">
              <a:solidFill>
                <a:srgbClr val="FF4A46"/>
              </a:solidFill>
              <a:prstDash val="solid"/>
            </a:ln>
            <a:effectLst/>
          </c:spPr>
          <c:marker>
            <c:symbol val="none"/>
          </c:marker>
          <c:xVal>
            <c:numLit>
              <c:formatCode>General</c:formatCode>
              <c:ptCount val="2"/>
              <c:pt idx="0">
                <c:v>0</c:v>
              </c:pt>
              <c:pt idx="1">
                <c:v>-0.14845226093470879</c:v>
              </c:pt>
            </c:numLit>
          </c:xVal>
          <c:yVal>
            <c:numLit>
              <c:formatCode>General</c:formatCode>
              <c:ptCount val="2"/>
              <c:pt idx="0">
                <c:v>0</c:v>
              </c:pt>
              <c:pt idx="1">
                <c:v>-0.21919150455117056</c:v>
              </c:pt>
            </c:numLit>
          </c:yVal>
          <c:smooth val="0"/>
          <c:extLst>
            <c:ext xmlns:c16="http://schemas.microsoft.com/office/drawing/2014/chart" uri="{C3380CC4-5D6E-409C-BE32-E72D297353CC}">
              <c16:uniqueId val="{00000026-7C3E-456C-BE25-3242D2FB74D6}"/>
            </c:ext>
          </c:extLst>
        </c:ser>
        <c:ser>
          <c:idx val="15"/>
          <c:order val="15"/>
          <c:tx>
            <c:v/>
          </c:tx>
          <c:spPr>
            <a:ln w="6350">
              <a:solidFill>
                <a:srgbClr val="FF4A46"/>
              </a:solidFill>
              <a:prstDash val="solid"/>
            </a:ln>
            <a:effectLst/>
          </c:spPr>
          <c:marker>
            <c:symbol val="none"/>
          </c:marker>
          <c:xVal>
            <c:numLit>
              <c:formatCode>General</c:formatCode>
              <c:ptCount val="2"/>
              <c:pt idx="0">
                <c:v>0</c:v>
              </c:pt>
              <c:pt idx="1">
                <c:v>7.889489923100125E-2</c:v>
              </c:pt>
            </c:numLit>
          </c:xVal>
          <c:yVal>
            <c:numLit>
              <c:formatCode>General</c:formatCode>
              <c:ptCount val="2"/>
              <c:pt idx="0">
                <c:v>0</c:v>
              </c:pt>
              <c:pt idx="1">
                <c:v>-7.1642902049207854E-2</c:v>
              </c:pt>
            </c:numLit>
          </c:yVal>
          <c:smooth val="0"/>
          <c:extLst>
            <c:ext xmlns:c16="http://schemas.microsoft.com/office/drawing/2014/chart" uri="{C3380CC4-5D6E-409C-BE32-E72D297353CC}">
              <c16:uniqueId val="{00000027-7C3E-456C-BE25-3242D2FB74D6}"/>
            </c:ext>
          </c:extLst>
        </c:ser>
        <c:ser>
          <c:idx val="16"/>
          <c:order val="16"/>
          <c:tx>
            <c:v/>
          </c:tx>
          <c:spPr>
            <a:ln w="6350">
              <a:solidFill>
                <a:srgbClr val="FF4A46"/>
              </a:solidFill>
              <a:prstDash val="solid"/>
            </a:ln>
            <a:effectLst/>
          </c:spPr>
          <c:marker>
            <c:symbol val="none"/>
          </c:marker>
          <c:xVal>
            <c:numLit>
              <c:formatCode>General</c:formatCode>
              <c:ptCount val="2"/>
              <c:pt idx="0">
                <c:v>0</c:v>
              </c:pt>
              <c:pt idx="1">
                <c:v>-0.37061841970105913</c:v>
              </c:pt>
            </c:numLit>
          </c:xVal>
          <c:yVal>
            <c:numLit>
              <c:formatCode>General</c:formatCode>
              <c:ptCount val="2"/>
              <c:pt idx="0">
                <c:v>0</c:v>
              </c:pt>
              <c:pt idx="1">
                <c:v>-0.13210778671739898</c:v>
              </c:pt>
            </c:numLit>
          </c:yVal>
          <c:smooth val="0"/>
          <c:extLst>
            <c:ext xmlns:c16="http://schemas.microsoft.com/office/drawing/2014/chart" uri="{C3380CC4-5D6E-409C-BE32-E72D297353CC}">
              <c16:uniqueId val="{00000028-7C3E-456C-BE25-3242D2FB74D6}"/>
            </c:ext>
          </c:extLst>
        </c:ser>
        <c:ser>
          <c:idx val="17"/>
          <c:order val="17"/>
          <c:tx>
            <c:v/>
          </c:tx>
          <c:spPr>
            <a:ln w="6350">
              <a:solidFill>
                <a:srgbClr val="FF4A46"/>
              </a:solidFill>
              <a:prstDash val="solid"/>
            </a:ln>
            <a:effectLst/>
          </c:spPr>
          <c:marker>
            <c:symbol val="none"/>
          </c:marker>
          <c:xVal>
            <c:numLit>
              <c:formatCode>General</c:formatCode>
              <c:ptCount val="2"/>
              <c:pt idx="0">
                <c:v>0</c:v>
              </c:pt>
              <c:pt idx="1">
                <c:v>0.11074065652083154</c:v>
              </c:pt>
            </c:numLit>
          </c:xVal>
          <c:yVal>
            <c:numLit>
              <c:formatCode>General</c:formatCode>
              <c:ptCount val="2"/>
              <c:pt idx="0">
                <c:v>0</c:v>
              </c:pt>
              <c:pt idx="1">
                <c:v>-0.16099512831769683</c:v>
              </c:pt>
            </c:numLit>
          </c:yVal>
          <c:smooth val="0"/>
          <c:extLst>
            <c:ext xmlns:c16="http://schemas.microsoft.com/office/drawing/2014/chart" uri="{C3380CC4-5D6E-409C-BE32-E72D297353CC}">
              <c16:uniqueId val="{00000029-7C3E-456C-BE25-3242D2FB74D6}"/>
            </c:ext>
          </c:extLst>
        </c:ser>
        <c:ser>
          <c:idx val="18"/>
          <c:order val="18"/>
          <c:tx>
            <c:v/>
          </c:tx>
          <c:spPr>
            <a:ln w="6350">
              <a:solidFill>
                <a:srgbClr val="FF4A46"/>
              </a:solidFill>
              <a:prstDash val="solid"/>
            </a:ln>
            <a:effectLst/>
          </c:spPr>
          <c:marker>
            <c:symbol val="none"/>
          </c:marker>
          <c:xVal>
            <c:numLit>
              <c:formatCode>General</c:formatCode>
              <c:ptCount val="2"/>
              <c:pt idx="0">
                <c:v>0</c:v>
              </c:pt>
              <c:pt idx="1">
                <c:v>6.3688962117414469E-2</c:v>
              </c:pt>
            </c:numLit>
          </c:xVal>
          <c:yVal>
            <c:numLit>
              <c:formatCode>General</c:formatCode>
              <c:ptCount val="2"/>
              <c:pt idx="0">
                <c:v>0</c:v>
              </c:pt>
              <c:pt idx="1">
                <c:v>-9.4089645899576427E-2</c:v>
              </c:pt>
            </c:numLit>
          </c:yVal>
          <c:smooth val="0"/>
          <c:extLst>
            <c:ext xmlns:c16="http://schemas.microsoft.com/office/drawing/2014/chart" uri="{C3380CC4-5D6E-409C-BE32-E72D297353CC}">
              <c16:uniqueId val="{0000002A-7C3E-456C-BE25-3242D2FB74D6}"/>
            </c:ext>
          </c:extLst>
        </c:ser>
        <c:ser>
          <c:idx val="19"/>
          <c:order val="19"/>
          <c:tx>
            <c:v/>
          </c:tx>
          <c:spPr>
            <a:ln w="6350">
              <a:solidFill>
                <a:srgbClr val="FF4A46"/>
              </a:solidFill>
              <a:prstDash val="solid"/>
            </a:ln>
            <a:effectLst/>
          </c:spPr>
          <c:marker>
            <c:symbol val="none"/>
          </c:marker>
          <c:xVal>
            <c:numLit>
              <c:formatCode>General</c:formatCode>
              <c:ptCount val="2"/>
              <c:pt idx="0">
                <c:v>0</c:v>
              </c:pt>
              <c:pt idx="1">
                <c:v>0.24752995384751822</c:v>
              </c:pt>
            </c:numLit>
          </c:xVal>
          <c:yVal>
            <c:numLit>
              <c:formatCode>General</c:formatCode>
              <c:ptCount val="2"/>
              <c:pt idx="0">
                <c:v>0</c:v>
              </c:pt>
              <c:pt idx="1">
                <c:v>4.6674214830480919E-2</c:v>
              </c:pt>
            </c:numLit>
          </c:yVal>
          <c:smooth val="0"/>
          <c:extLst>
            <c:ext xmlns:c16="http://schemas.microsoft.com/office/drawing/2014/chart" uri="{C3380CC4-5D6E-409C-BE32-E72D297353CC}">
              <c16:uniqueId val="{0000002B-7C3E-456C-BE25-3242D2FB74D6}"/>
            </c:ext>
          </c:extLst>
        </c:ser>
        <c:ser>
          <c:idx val="20"/>
          <c:order val="20"/>
          <c:tx>
            <c:v/>
          </c:tx>
          <c:spPr>
            <a:ln w="6350">
              <a:solidFill>
                <a:srgbClr val="FF4A46"/>
              </a:solidFill>
              <a:prstDash val="solid"/>
            </a:ln>
            <a:effectLst/>
          </c:spPr>
          <c:marker>
            <c:symbol val="none"/>
          </c:marker>
          <c:xVal>
            <c:numLit>
              <c:formatCode>General</c:formatCode>
              <c:ptCount val="2"/>
              <c:pt idx="0">
                <c:v>0</c:v>
              </c:pt>
              <c:pt idx="1">
                <c:v>0.25961918629364539</c:v>
              </c:pt>
            </c:numLit>
          </c:xVal>
          <c:yVal>
            <c:numLit>
              <c:formatCode>General</c:formatCode>
              <c:ptCount val="2"/>
              <c:pt idx="0">
                <c:v>0</c:v>
              </c:pt>
              <c:pt idx="1">
                <c:v>-6.5022882339887164E-2</c:v>
              </c:pt>
            </c:numLit>
          </c:yVal>
          <c:smooth val="0"/>
          <c:extLst>
            <c:ext xmlns:c16="http://schemas.microsoft.com/office/drawing/2014/chart" uri="{C3380CC4-5D6E-409C-BE32-E72D297353CC}">
              <c16:uniqueId val="{0000002C-7C3E-456C-BE25-3242D2FB74D6}"/>
            </c:ext>
          </c:extLst>
        </c:ser>
        <c:ser>
          <c:idx val="21"/>
          <c:order val="21"/>
          <c:tx>
            <c:v/>
          </c:tx>
          <c:spPr>
            <a:ln w="6350">
              <a:solidFill>
                <a:srgbClr val="FF4A46"/>
              </a:solidFill>
              <a:prstDash val="solid"/>
            </a:ln>
            <a:effectLst/>
          </c:spPr>
          <c:marker>
            <c:symbol val="none"/>
          </c:marker>
          <c:xVal>
            <c:numLit>
              <c:formatCode>General</c:formatCode>
              <c:ptCount val="2"/>
              <c:pt idx="0">
                <c:v>0</c:v>
              </c:pt>
              <c:pt idx="1">
                <c:v>0.25845228176429252</c:v>
              </c:pt>
            </c:numLit>
          </c:xVal>
          <c:yVal>
            <c:numLit>
              <c:formatCode>General</c:formatCode>
              <c:ptCount val="2"/>
              <c:pt idx="0">
                <c:v>0</c:v>
              </c:pt>
              <c:pt idx="1">
                <c:v>0.12141654930633468</c:v>
              </c:pt>
            </c:numLit>
          </c:yVal>
          <c:smooth val="0"/>
          <c:extLst>
            <c:ext xmlns:c16="http://schemas.microsoft.com/office/drawing/2014/chart" uri="{C3380CC4-5D6E-409C-BE32-E72D297353CC}">
              <c16:uniqueId val="{0000002D-7C3E-456C-BE25-3242D2FB74D6}"/>
            </c:ext>
          </c:extLst>
        </c:ser>
        <c:ser>
          <c:idx val="22"/>
          <c:order val="22"/>
          <c:tx>
            <c:v/>
          </c:tx>
          <c:spPr>
            <a:ln w="6350">
              <a:solidFill>
                <a:srgbClr val="FF4A46"/>
              </a:solidFill>
              <a:prstDash val="solid"/>
            </a:ln>
            <a:effectLst/>
          </c:spPr>
          <c:marker>
            <c:symbol val="none"/>
          </c:marker>
          <c:xVal>
            <c:numLit>
              <c:formatCode>General</c:formatCode>
              <c:ptCount val="2"/>
              <c:pt idx="0">
                <c:v>0</c:v>
              </c:pt>
              <c:pt idx="1">
                <c:v>4.4318324090938978E-2</c:v>
              </c:pt>
            </c:numLit>
          </c:xVal>
          <c:yVal>
            <c:numLit>
              <c:formatCode>General</c:formatCode>
              <c:ptCount val="2"/>
              <c:pt idx="0">
                <c:v>0</c:v>
              </c:pt>
              <c:pt idx="1">
                <c:v>0.25320912048015382</c:v>
              </c:pt>
            </c:numLit>
          </c:yVal>
          <c:smooth val="0"/>
          <c:extLst>
            <c:ext xmlns:c16="http://schemas.microsoft.com/office/drawing/2014/chart" uri="{C3380CC4-5D6E-409C-BE32-E72D297353CC}">
              <c16:uniqueId val="{0000002E-7C3E-456C-BE25-3242D2FB74D6}"/>
            </c:ext>
          </c:extLst>
        </c:ser>
        <c:ser>
          <c:idx val="23"/>
          <c:order val="23"/>
          <c:tx>
            <c:v/>
          </c:tx>
          <c:spPr>
            <a:ln w="6350">
              <a:solidFill>
                <a:srgbClr val="FF4A46"/>
              </a:solidFill>
              <a:prstDash val="solid"/>
            </a:ln>
            <a:effectLst/>
          </c:spPr>
          <c:marker>
            <c:symbol val="none"/>
          </c:marker>
          <c:xVal>
            <c:numLit>
              <c:formatCode>General</c:formatCode>
              <c:ptCount val="2"/>
              <c:pt idx="0">
                <c:v>0</c:v>
              </c:pt>
              <c:pt idx="1">
                <c:v>0.28601596329467965</c:v>
              </c:pt>
            </c:numLit>
          </c:xVal>
          <c:yVal>
            <c:numLit>
              <c:formatCode>General</c:formatCode>
              <c:ptCount val="2"/>
              <c:pt idx="0">
                <c:v>0</c:v>
              </c:pt>
              <c:pt idx="1">
                <c:v>-0.13904328327794485</c:v>
              </c:pt>
            </c:numLit>
          </c:yVal>
          <c:smooth val="0"/>
          <c:extLst>
            <c:ext xmlns:c16="http://schemas.microsoft.com/office/drawing/2014/chart" uri="{C3380CC4-5D6E-409C-BE32-E72D297353CC}">
              <c16:uniqueId val="{0000002F-7C3E-456C-BE25-3242D2FB74D6}"/>
            </c:ext>
          </c:extLst>
        </c:ser>
        <c:ser>
          <c:idx val="24"/>
          <c:order val="24"/>
          <c:tx>
            <c:v/>
          </c:tx>
          <c:spPr>
            <a:ln w="6350">
              <a:solidFill>
                <a:srgbClr val="FF4A46"/>
              </a:solidFill>
              <a:prstDash val="solid"/>
            </a:ln>
            <a:effectLst/>
          </c:spPr>
          <c:marker>
            <c:symbol val="none"/>
          </c:marker>
          <c:xVal>
            <c:numLit>
              <c:formatCode>General</c:formatCode>
              <c:ptCount val="2"/>
              <c:pt idx="0">
                <c:v>0</c:v>
              </c:pt>
              <c:pt idx="1">
                <c:v>-0.12843470036530028</c:v>
              </c:pt>
            </c:numLit>
          </c:xVal>
          <c:yVal>
            <c:numLit>
              <c:formatCode>General</c:formatCode>
              <c:ptCount val="2"/>
              <c:pt idx="0">
                <c:v>0</c:v>
              </c:pt>
              <c:pt idx="1">
                <c:v>7.1946076619052321E-2</c:v>
              </c:pt>
            </c:numLit>
          </c:yVal>
          <c:smooth val="0"/>
          <c:extLst>
            <c:ext xmlns:c16="http://schemas.microsoft.com/office/drawing/2014/chart" uri="{C3380CC4-5D6E-409C-BE32-E72D297353CC}">
              <c16:uniqueId val="{00000030-7C3E-456C-BE25-3242D2FB74D6}"/>
            </c:ext>
          </c:extLst>
        </c:ser>
        <c:ser>
          <c:idx val="25"/>
          <c:order val="25"/>
          <c:tx>
            <c:v/>
          </c:tx>
          <c:spPr>
            <a:ln w="6350">
              <a:solidFill>
                <a:srgbClr val="FF4A46"/>
              </a:solidFill>
              <a:prstDash val="solid"/>
            </a:ln>
            <a:effectLst/>
          </c:spPr>
          <c:marker>
            <c:symbol val="none"/>
          </c:marker>
          <c:xVal>
            <c:numLit>
              <c:formatCode>General</c:formatCode>
              <c:ptCount val="2"/>
              <c:pt idx="0">
                <c:v>0</c:v>
              </c:pt>
              <c:pt idx="1">
                <c:v>-0.42300172381150081</c:v>
              </c:pt>
            </c:numLit>
          </c:xVal>
          <c:yVal>
            <c:numLit>
              <c:formatCode>General</c:formatCode>
              <c:ptCount val="2"/>
              <c:pt idx="0">
                <c:v>0</c:v>
              </c:pt>
              <c:pt idx="1">
                <c:v>0.7891360016996557</c:v>
              </c:pt>
            </c:numLit>
          </c:yVal>
          <c:smooth val="0"/>
          <c:extLst>
            <c:ext xmlns:c16="http://schemas.microsoft.com/office/drawing/2014/chart" uri="{C3380CC4-5D6E-409C-BE32-E72D297353CC}">
              <c16:uniqueId val="{00000031-7C3E-456C-BE25-3242D2FB74D6}"/>
            </c:ext>
          </c:extLst>
        </c:ser>
        <c:dLbls>
          <c:showLegendKey val="0"/>
          <c:showVal val="0"/>
          <c:showCatName val="0"/>
          <c:showSerName val="0"/>
          <c:showPercent val="0"/>
          <c:showBubbleSize val="0"/>
        </c:dLbls>
        <c:axId val="814389384"/>
        <c:axId val="814386104"/>
      </c:scatterChart>
      <c:valAx>
        <c:axId val="814389384"/>
        <c:scaling>
          <c:orientation val="minMax"/>
          <c:max val="1"/>
          <c:min val="-1"/>
        </c:scaling>
        <c:delete val="0"/>
        <c:axPos val="b"/>
        <c:title>
          <c:tx>
            <c:rich>
              <a:bodyPr/>
              <a:lstStyle/>
              <a:p>
                <a:pPr>
                  <a:defRPr sz="800" b="0">
                    <a:latin typeface="Arial"/>
                    <a:ea typeface="Arial"/>
                    <a:cs typeface="Arial"/>
                  </a:defRPr>
                </a:pPr>
                <a:r>
                  <a:rPr lang="en-US"/>
                  <a:t>F1 (69.58 %)</a:t>
                </a:r>
              </a:p>
            </c:rich>
          </c:tx>
          <c:overlay val="0"/>
        </c:title>
        <c:numFmt formatCode="General" sourceLinked="0"/>
        <c:majorTickMark val="none"/>
        <c:minorTickMark val="none"/>
        <c:tickLblPos val="low"/>
        <c:txPr>
          <a:bodyPr rot="0" vert="horz"/>
          <a:lstStyle/>
          <a:p>
            <a:pPr>
              <a:defRPr sz="700"/>
            </a:pPr>
            <a:endParaRPr lang="en-US"/>
          </a:p>
        </c:txPr>
        <c:crossAx val="814386104"/>
        <c:crosses val="autoZero"/>
        <c:crossBetween val="midCat"/>
        <c:majorUnit val="0.25"/>
      </c:valAx>
      <c:valAx>
        <c:axId val="814386104"/>
        <c:scaling>
          <c:orientation val="minMax"/>
          <c:max val="1"/>
          <c:min val="-1"/>
        </c:scaling>
        <c:delete val="0"/>
        <c:axPos val="l"/>
        <c:title>
          <c:tx>
            <c:rich>
              <a:bodyPr/>
              <a:lstStyle/>
              <a:p>
                <a:pPr>
                  <a:defRPr sz="800" b="0">
                    <a:latin typeface="Arial"/>
                    <a:ea typeface="Arial"/>
                    <a:cs typeface="Arial"/>
                  </a:defRPr>
                </a:pPr>
                <a:r>
                  <a:rPr lang="en-US"/>
                  <a:t>F2 (15.94 %)</a:t>
                </a:r>
              </a:p>
            </c:rich>
          </c:tx>
          <c:overlay val="0"/>
        </c:title>
        <c:numFmt formatCode="General" sourceLinked="0"/>
        <c:majorTickMark val="cross"/>
        <c:minorTickMark val="none"/>
        <c:tickLblPos val="low"/>
        <c:txPr>
          <a:bodyPr/>
          <a:lstStyle/>
          <a:p>
            <a:pPr>
              <a:defRPr sz="700"/>
            </a:pPr>
            <a:endParaRPr lang="en-US"/>
          </a:p>
        </c:txPr>
        <c:crossAx val="814389384"/>
        <c:crosses val="autoZero"/>
        <c:crossBetween val="midCat"/>
        <c:majorUnit val="0.25"/>
      </c:val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Observations (axes F1 and F2: 85.53 %)</a:t>
            </a:r>
          </a:p>
        </c:rich>
      </c:tx>
      <c:overlay val="0"/>
    </c:title>
    <c:autoTitleDeleted val="0"/>
    <c:plotArea>
      <c:layout/>
      <c:scatterChart>
        <c:scatterStyle val="lineMarker"/>
        <c:varyColors val="0"/>
        <c:ser>
          <c:idx val="0"/>
          <c:order val="0"/>
          <c:tx>
            <c:v>Ebang (obs)</c:v>
          </c:tx>
          <c:spPr>
            <a:ln w="19050">
              <a:noFill/>
            </a:ln>
            <a:effectLst/>
          </c:spPr>
          <c:marker>
            <c:symbol val="circle"/>
            <c:size val="3"/>
            <c:spPr>
              <a:solidFill>
                <a:srgbClr val="2A7498"/>
              </a:solidFill>
              <a:ln>
                <a:solidFill>
                  <a:srgbClr val="2A7498"/>
                </a:solidFill>
                <a:prstDash val="solid"/>
              </a:ln>
            </c:spPr>
          </c:marker>
          <c:dLbls>
            <c:dLbl>
              <c:idx val="0"/>
              <c:layout>
                <c:manualLayout>
                  <c:x val="-1.6666666666666729E-2"/>
                  <c:y val="-3.1372549019607912E-2"/>
                </c:manualLayout>
              </c:layout>
              <c:tx>
                <c:rich>
                  <a:bodyPr/>
                  <a:lstStyle/>
                  <a:p>
                    <a:r>
                      <a:rPr lang="en-US"/>
                      <a:t>Obs76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A8-453F-A5F6-016EF9E7899C}"/>
                </c:ext>
              </c:extLst>
            </c:dLbl>
            <c:dLbl>
              <c:idx val="1"/>
              <c:layout>
                <c:manualLayout>
                  <c:x val="-1.6666666666666729E-2"/>
                  <c:y val="1.7647058823529412E-2"/>
                </c:manualLayout>
              </c:layout>
              <c:tx>
                <c:rich>
                  <a:bodyPr/>
                  <a:lstStyle/>
                  <a:p>
                    <a:r>
                      <a:rPr lang="en-US"/>
                      <a:t>Obs77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A8-453F-A5F6-016EF9E7899C}"/>
                </c:ext>
              </c:extLst>
            </c:dLbl>
            <c:dLbl>
              <c:idx val="2"/>
              <c:layout>
                <c:manualLayout>
                  <c:x val="-1.6666666666666666E-2"/>
                  <c:y val="1.7647058823529412E-2"/>
                </c:manualLayout>
              </c:layout>
              <c:tx>
                <c:rich>
                  <a:bodyPr/>
                  <a:lstStyle/>
                  <a:p>
                    <a:r>
                      <a:rPr lang="en-US"/>
                      <a:t>Obs78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A8-453F-A5F6-016EF9E7899C}"/>
                </c:ext>
              </c:extLst>
            </c:dLbl>
            <c:dLbl>
              <c:idx val="3"/>
              <c:layout>
                <c:manualLayout>
                  <c:x val="-1.6666666666666666E-2"/>
                  <c:y val="1.7647058823529412E-2"/>
                </c:manualLayout>
              </c:layout>
              <c:tx>
                <c:rich>
                  <a:bodyPr/>
                  <a:lstStyle/>
                  <a:p>
                    <a:r>
                      <a:rPr lang="en-US"/>
                      <a:t>Obs79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A8-453F-A5F6-016EF9E7899C}"/>
                </c:ext>
              </c:extLst>
            </c:dLbl>
            <c:dLbl>
              <c:idx val="4"/>
              <c:layout>
                <c:manualLayout>
                  <c:x val="-1.6666666666666666E-2"/>
                  <c:y val="1.7647058823529412E-2"/>
                </c:manualLayout>
              </c:layout>
              <c:tx>
                <c:rich>
                  <a:bodyPr/>
                  <a:lstStyle/>
                  <a:p>
                    <a:r>
                      <a:rPr lang="en-US"/>
                      <a:t>Obs80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A8-453F-A5F6-016EF9E7899C}"/>
                </c:ext>
              </c:extLst>
            </c:dLbl>
            <c:dLbl>
              <c:idx val="5"/>
              <c:layout>
                <c:manualLayout>
                  <c:x val="-1.6666666666666666E-2"/>
                  <c:y val="-3.1372549019607843E-2"/>
                </c:manualLayout>
              </c:layout>
              <c:tx>
                <c:rich>
                  <a:bodyPr/>
                  <a:lstStyle/>
                  <a:p>
                    <a:r>
                      <a:rPr lang="en-US"/>
                      <a:t>Obs81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A8-453F-A5F6-016EF9E7899C}"/>
                </c:ext>
              </c:extLst>
            </c:dLbl>
            <c:dLbl>
              <c:idx val="6"/>
              <c:layout>
                <c:manualLayout>
                  <c:x val="-9.3850131233595799E-2"/>
                  <c:y val="1.7647058823529412E-2"/>
                </c:manualLayout>
              </c:layout>
              <c:tx>
                <c:rich>
                  <a:bodyPr/>
                  <a:lstStyle/>
                  <a:p>
                    <a:r>
                      <a:rPr lang="en-US"/>
                      <a:t>Obs82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A8-453F-A5F6-016EF9E7899C}"/>
                </c:ext>
              </c:extLst>
            </c:dLbl>
            <c:dLbl>
              <c:idx val="7"/>
              <c:layout>
                <c:manualLayout>
                  <c:x val="-1.6666666666666666E-2"/>
                  <c:y val="-3.1372549019607843E-2"/>
                </c:manualLayout>
              </c:layout>
              <c:tx>
                <c:rich>
                  <a:bodyPr/>
                  <a:lstStyle/>
                  <a:p>
                    <a:r>
                      <a:rPr lang="en-US"/>
                      <a:t>Obs83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EA8-453F-A5F6-016EF9E7899C}"/>
                </c:ext>
              </c:extLst>
            </c:dLbl>
            <c:dLbl>
              <c:idx val="8"/>
              <c:layout>
                <c:manualLayout>
                  <c:x val="-9.3850131233595799E-2"/>
                  <c:y val="-3.1372549019607843E-2"/>
                </c:manualLayout>
              </c:layout>
              <c:tx>
                <c:rich>
                  <a:bodyPr/>
                  <a:lstStyle/>
                  <a:p>
                    <a:r>
                      <a:rPr lang="en-US"/>
                      <a:t>Obs84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EA8-453F-A5F6-016EF9E7899C}"/>
                </c:ext>
              </c:extLst>
            </c:dLbl>
            <c:dLbl>
              <c:idx val="9"/>
              <c:layout>
                <c:manualLayout>
                  <c:x val="-1.6666666666666666E-2"/>
                  <c:y val="-3.1372549019607843E-2"/>
                </c:manualLayout>
              </c:layout>
              <c:tx>
                <c:rich>
                  <a:bodyPr/>
                  <a:lstStyle/>
                  <a:p>
                    <a:r>
                      <a:rPr lang="en-US"/>
                      <a:t>Obs85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EA8-453F-A5F6-016EF9E7899C}"/>
                </c:ext>
              </c:extLst>
            </c:dLbl>
            <c:dLbl>
              <c:idx val="10"/>
              <c:layout>
                <c:manualLayout>
                  <c:x val="-1.6666666666666729E-2"/>
                  <c:y val="1.7647058823529412E-2"/>
                </c:manualLayout>
              </c:layout>
              <c:tx>
                <c:rich>
                  <a:bodyPr/>
                  <a:lstStyle/>
                  <a:p>
                    <a:r>
                      <a:rPr lang="en-US"/>
                      <a:t>Obs86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EA8-453F-A5F6-016EF9E7899C}"/>
                </c:ext>
              </c:extLst>
            </c:dLbl>
            <c:dLbl>
              <c:idx val="11"/>
              <c:layout>
                <c:manualLayout>
                  <c:x val="-1.6666666666666666E-2"/>
                  <c:y val="1.7647058823529412E-2"/>
                </c:manualLayout>
              </c:layout>
              <c:tx>
                <c:rich>
                  <a:bodyPr/>
                  <a:lstStyle/>
                  <a:p>
                    <a:r>
                      <a:rPr lang="en-US"/>
                      <a:t>Obs87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EA8-453F-A5F6-016EF9E7899C}"/>
                </c:ext>
              </c:extLst>
            </c:dLbl>
            <c:dLbl>
              <c:idx val="12"/>
              <c:layout>
                <c:manualLayout>
                  <c:x val="-1.6666666666666666E-2"/>
                  <c:y val="1.7647058823529412E-2"/>
                </c:manualLayout>
              </c:layout>
              <c:tx>
                <c:rich>
                  <a:bodyPr/>
                  <a:lstStyle/>
                  <a:p>
                    <a:r>
                      <a:rPr lang="en-US"/>
                      <a:t>Obs88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EA8-453F-A5F6-016EF9E7899C}"/>
                </c:ext>
              </c:extLst>
            </c:dLbl>
            <c:dLbl>
              <c:idx val="13"/>
              <c:layout>
                <c:manualLayout>
                  <c:x val="-1.6666666666666666E-2"/>
                  <c:y val="1.7647058823529412E-2"/>
                </c:manualLayout>
              </c:layout>
              <c:tx>
                <c:rich>
                  <a:bodyPr/>
                  <a:lstStyle/>
                  <a:p>
                    <a:r>
                      <a:rPr lang="en-US"/>
                      <a:t>Obs89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EA8-453F-A5F6-016EF9E7899C}"/>
                </c:ext>
              </c:extLst>
            </c:dLbl>
            <c:dLbl>
              <c:idx val="14"/>
              <c:layout>
                <c:manualLayout>
                  <c:x val="-1.6666666666666604E-2"/>
                  <c:y val="1.7647058823529412E-2"/>
                </c:manualLayout>
              </c:layout>
              <c:tx>
                <c:rich>
                  <a:bodyPr/>
                  <a:lstStyle/>
                  <a:p>
                    <a:r>
                      <a:rPr lang="en-US"/>
                      <a:t>Obs90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EA8-453F-A5F6-016EF9E7899C}"/>
                </c:ext>
              </c:extLst>
            </c:dLbl>
            <c:dLbl>
              <c:idx val="15"/>
              <c:layout>
                <c:manualLayout>
                  <c:x val="-1.6666666666666729E-2"/>
                  <c:y val="-3.1372549019607843E-2"/>
                </c:manualLayout>
              </c:layout>
              <c:tx>
                <c:rich>
                  <a:bodyPr/>
                  <a:lstStyle/>
                  <a:p>
                    <a:r>
                      <a:rPr lang="en-US"/>
                      <a:t>Obs91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EA8-453F-A5F6-016EF9E7899C}"/>
                </c:ext>
              </c:extLst>
            </c:dLbl>
            <c:dLbl>
              <c:idx val="16"/>
              <c:layout>
                <c:manualLayout>
                  <c:x val="-1.6666666666666666E-2"/>
                  <c:y val="1.7647058823529412E-2"/>
                </c:manualLayout>
              </c:layout>
              <c:tx>
                <c:rich>
                  <a:bodyPr/>
                  <a:lstStyle/>
                  <a:p>
                    <a:r>
                      <a:rPr lang="en-US"/>
                      <a:t>Obs92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EA8-453F-A5F6-016EF9E7899C}"/>
                </c:ext>
              </c:extLst>
            </c:dLbl>
            <c:dLbl>
              <c:idx val="17"/>
              <c:layout>
                <c:manualLayout>
                  <c:x val="-1.6666666666666666E-2"/>
                  <c:y val="1.7647058823529412E-2"/>
                </c:manualLayout>
              </c:layout>
              <c:tx>
                <c:rich>
                  <a:bodyPr/>
                  <a:lstStyle/>
                  <a:p>
                    <a:r>
                      <a:rPr lang="en-US"/>
                      <a:t>Obs93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EA8-453F-A5F6-016EF9E7899C}"/>
                </c:ext>
              </c:extLst>
            </c:dLbl>
            <c:dLbl>
              <c:idx val="18"/>
              <c:layout>
                <c:manualLayout>
                  <c:x val="-1.6666666666666666E-2"/>
                  <c:y val="1.7647058823529412E-2"/>
                </c:manualLayout>
              </c:layout>
              <c:tx>
                <c:rich>
                  <a:bodyPr/>
                  <a:lstStyle/>
                  <a:p>
                    <a:r>
                      <a:rPr lang="en-US"/>
                      <a:t>Obs94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EA8-453F-A5F6-016EF9E7899C}"/>
                </c:ext>
              </c:extLst>
            </c:dLbl>
            <c:dLbl>
              <c:idx val="19"/>
              <c:layout>
                <c:manualLayout>
                  <c:x val="-1.6666666666666666E-2"/>
                  <c:y val="1.7647058823529412E-2"/>
                </c:manualLayout>
              </c:layout>
              <c:tx>
                <c:rich>
                  <a:bodyPr/>
                  <a:lstStyle/>
                  <a:p>
                    <a:r>
                      <a:rPr lang="en-US"/>
                      <a:t>Obs95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EA8-453F-A5F6-016EF9E7899C}"/>
                </c:ext>
              </c:extLst>
            </c:dLbl>
            <c:dLbl>
              <c:idx val="20"/>
              <c:layout>
                <c:manualLayout>
                  <c:x val="-1.6666666666666666E-2"/>
                  <c:y val="1.7647058823529412E-2"/>
                </c:manualLayout>
              </c:layout>
              <c:tx>
                <c:rich>
                  <a:bodyPr/>
                  <a:lstStyle/>
                  <a:p>
                    <a:r>
                      <a:rPr lang="en-US"/>
                      <a:t>Obs96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EA8-453F-A5F6-016EF9E7899C}"/>
                </c:ext>
              </c:extLst>
            </c:dLbl>
            <c:dLbl>
              <c:idx val="21"/>
              <c:layout>
                <c:manualLayout>
                  <c:x val="-1.6666666666666788E-2"/>
                  <c:y val="1.7647058823529412E-2"/>
                </c:manualLayout>
              </c:layout>
              <c:tx>
                <c:rich>
                  <a:bodyPr/>
                  <a:lstStyle/>
                  <a:p>
                    <a:r>
                      <a:rPr lang="en-US"/>
                      <a:t>Obs97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EA8-453F-A5F6-016EF9E7899C}"/>
                </c:ext>
              </c:extLst>
            </c:dLbl>
            <c:dLbl>
              <c:idx val="22"/>
              <c:layout>
                <c:manualLayout>
                  <c:x val="-1.6666666666666666E-2"/>
                  <c:y val="1.7647058823529412E-2"/>
                </c:manualLayout>
              </c:layout>
              <c:tx>
                <c:rich>
                  <a:bodyPr/>
                  <a:lstStyle/>
                  <a:p>
                    <a:r>
                      <a:rPr lang="en-US"/>
                      <a:t>Obs98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EA8-453F-A5F6-016EF9E7899C}"/>
                </c:ext>
              </c:extLst>
            </c:dLbl>
            <c:dLbl>
              <c:idx val="23"/>
              <c:layout>
                <c:manualLayout>
                  <c:x val="-1.6666666666666666E-2"/>
                  <c:y val="-3.1372549019607843E-2"/>
                </c:manualLayout>
              </c:layout>
              <c:tx>
                <c:rich>
                  <a:bodyPr/>
                  <a:lstStyle/>
                  <a:p>
                    <a:r>
                      <a:rPr lang="en-US"/>
                      <a:t>Obs99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EA8-453F-A5F6-016EF9E7899C}"/>
                </c:ext>
              </c:extLst>
            </c:dLbl>
            <c:dLbl>
              <c:idx val="24"/>
              <c:layout>
                <c:manualLayout>
                  <c:x val="-1.6666666666666666E-2"/>
                  <c:y val="1.7647058823529412E-2"/>
                </c:manualLayout>
              </c:layout>
              <c:tx>
                <c:rich>
                  <a:bodyPr/>
                  <a:lstStyle/>
                  <a:p>
                    <a:r>
                      <a:rPr lang="en-US"/>
                      <a:t>Obs100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9EA8-453F-A5F6-016EF9E7899C}"/>
                </c:ext>
              </c:extLst>
            </c:dLbl>
            <c:dLbl>
              <c:idx val="25"/>
              <c:layout>
                <c:manualLayout>
                  <c:x val="-1.6666666666666666E-2"/>
                  <c:y val="-3.1372549019607877E-2"/>
                </c:manualLayout>
              </c:layout>
              <c:tx>
                <c:rich>
                  <a:bodyPr/>
                  <a:lstStyle/>
                  <a:p>
                    <a:r>
                      <a:rPr lang="en-US"/>
                      <a:t>Obs101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EA8-453F-A5F6-016EF9E7899C}"/>
                </c:ext>
              </c:extLst>
            </c:dLbl>
            <c:dLbl>
              <c:idx val="26"/>
              <c:layout>
                <c:manualLayout>
                  <c:x val="-1.6666666666666788E-2"/>
                  <c:y val="-3.1372549019607843E-2"/>
                </c:manualLayout>
              </c:layout>
              <c:tx>
                <c:rich>
                  <a:bodyPr/>
                  <a:lstStyle/>
                  <a:p>
                    <a:r>
                      <a:rPr lang="en-US"/>
                      <a:t>Obs102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9EA8-453F-A5F6-016EF9E7899C}"/>
                </c:ext>
              </c:extLst>
            </c:dLbl>
            <c:dLbl>
              <c:idx val="27"/>
              <c:layout>
                <c:manualLayout>
                  <c:x val="-1.6666666666666788E-2"/>
                  <c:y val="-3.1372549019607843E-2"/>
                </c:manualLayout>
              </c:layout>
              <c:tx>
                <c:rich>
                  <a:bodyPr/>
                  <a:lstStyle/>
                  <a:p>
                    <a:r>
                      <a:rPr lang="en-US"/>
                      <a:t>Obs103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9EA8-453F-A5F6-016EF9E7899C}"/>
                </c:ext>
              </c:extLst>
            </c:dLbl>
            <c:dLbl>
              <c:idx val="28"/>
              <c:layout>
                <c:manualLayout>
                  <c:x val="-1.6666666666666666E-2"/>
                  <c:y val="-3.1372549019607843E-2"/>
                </c:manualLayout>
              </c:layout>
              <c:tx>
                <c:rich>
                  <a:bodyPr/>
                  <a:lstStyle/>
                  <a:p>
                    <a:r>
                      <a:rPr lang="en-US"/>
                      <a:t>Obs104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9EA8-453F-A5F6-016EF9E7899C}"/>
                </c:ext>
              </c:extLst>
            </c:dLbl>
            <c:dLbl>
              <c:idx val="29"/>
              <c:layout>
                <c:manualLayout>
                  <c:x val="-1.6666666666666666E-2"/>
                  <c:y val="1.7647058823529412E-2"/>
                </c:manualLayout>
              </c:layout>
              <c:tx>
                <c:rich>
                  <a:bodyPr/>
                  <a:lstStyle/>
                  <a:p>
                    <a:r>
                      <a:rPr lang="en-US"/>
                      <a:t>Obs105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9EA8-453F-A5F6-016EF9E7899C}"/>
                </c:ext>
              </c:extLst>
            </c:dLbl>
            <c:dLbl>
              <c:idx val="30"/>
              <c:layout>
                <c:manualLayout>
                  <c:x val="-0.10568320209973753"/>
                  <c:y val="1.7647058823529557E-2"/>
                </c:manualLayout>
              </c:layout>
              <c:tx>
                <c:rich>
                  <a:bodyPr/>
                  <a:lstStyle/>
                  <a:p>
                    <a:r>
                      <a:rPr lang="en-US"/>
                      <a:t>Obs106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9EA8-453F-A5F6-016EF9E7899C}"/>
                </c:ext>
              </c:extLst>
            </c:dLbl>
            <c:dLbl>
              <c:idx val="31"/>
              <c:layout>
                <c:manualLayout>
                  <c:x val="-1.6666666666666666E-2"/>
                  <c:y val="1.7647058823529339E-2"/>
                </c:manualLayout>
              </c:layout>
              <c:tx>
                <c:rich>
                  <a:bodyPr/>
                  <a:lstStyle/>
                  <a:p>
                    <a:r>
                      <a:rPr lang="en-US"/>
                      <a:t>Obs107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9EA8-453F-A5F6-016EF9E7899C}"/>
                </c:ext>
              </c:extLst>
            </c:dLbl>
            <c:dLbl>
              <c:idx val="32"/>
              <c:layout>
                <c:manualLayout>
                  <c:x val="-0.10568320209973753"/>
                  <c:y val="1.7647058823529412E-2"/>
                </c:manualLayout>
              </c:layout>
              <c:tx>
                <c:rich>
                  <a:bodyPr/>
                  <a:lstStyle/>
                  <a:p>
                    <a:r>
                      <a:rPr lang="en-US"/>
                      <a:t>Obs108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9EA8-453F-A5F6-016EF9E7899C}"/>
                </c:ext>
              </c:extLst>
            </c:dLbl>
            <c:spPr>
              <a:noFill/>
              <a:ln>
                <a:noFill/>
              </a:ln>
              <a:effectLst/>
            </c:spPr>
            <c:txPr>
              <a:bodyPr rot="0" vert="horz" wrap="square" lIns="38100" tIns="19050" rIns="38100" bIns="19050" anchor="ctr">
                <a:spAutoFit/>
              </a:bodyPr>
              <a:lstStyle/>
              <a:p>
                <a:pPr>
                  <a:defRPr sz="700">
                    <a:solidFill>
                      <a:srgbClr val="2A7498"/>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XLSTAT_20220714_121022_1_HID1!$A$1:$A$33</c:f>
              <c:numCache>
                <c:formatCode>General</c:formatCode>
                <c:ptCount val="33"/>
                <c:pt idx="0">
                  <c:v>0.73285237749219434</c:v>
                </c:pt>
                <c:pt idx="1">
                  <c:v>0.53680786257053659</c:v>
                </c:pt>
                <c:pt idx="2">
                  <c:v>0.74116470889787178</c:v>
                </c:pt>
                <c:pt idx="3">
                  <c:v>1.8747019329702481</c:v>
                </c:pt>
                <c:pt idx="4">
                  <c:v>1.3586211550693534</c:v>
                </c:pt>
                <c:pt idx="5">
                  <c:v>2.4512384131515682E-2</c:v>
                </c:pt>
                <c:pt idx="6">
                  <c:v>-0.13400303505746625</c:v>
                </c:pt>
                <c:pt idx="7">
                  <c:v>5.9141759572426324E-2</c:v>
                </c:pt>
                <c:pt idx="8">
                  <c:v>-0.76223669393733418</c:v>
                </c:pt>
                <c:pt idx="9">
                  <c:v>1.0746202387200006</c:v>
                </c:pt>
                <c:pt idx="10">
                  <c:v>0.38398760644300201</c:v>
                </c:pt>
                <c:pt idx="11">
                  <c:v>2.3354000814003615</c:v>
                </c:pt>
                <c:pt idx="12">
                  <c:v>0.58280312039458726</c:v>
                </c:pt>
                <c:pt idx="13">
                  <c:v>1.4467533558929531</c:v>
                </c:pt>
                <c:pt idx="14">
                  <c:v>1.0342662770380149</c:v>
                </c:pt>
                <c:pt idx="15">
                  <c:v>0.57145983652933841</c:v>
                </c:pt>
                <c:pt idx="16">
                  <c:v>0.30942130321988037</c:v>
                </c:pt>
                <c:pt idx="17">
                  <c:v>0.48947151824320223</c:v>
                </c:pt>
                <c:pt idx="18">
                  <c:v>1.3730754738091766</c:v>
                </c:pt>
                <c:pt idx="19">
                  <c:v>1.0974220185007124</c:v>
                </c:pt>
                <c:pt idx="20">
                  <c:v>1.2688816818126012</c:v>
                </c:pt>
                <c:pt idx="21">
                  <c:v>1.7474629837679216</c:v>
                </c:pt>
                <c:pt idx="22">
                  <c:v>1.6605693531511205</c:v>
                </c:pt>
                <c:pt idx="23">
                  <c:v>1.9246553261723907</c:v>
                </c:pt>
                <c:pt idx="24">
                  <c:v>1.4231513704207366</c:v>
                </c:pt>
                <c:pt idx="25">
                  <c:v>0.648997821272569</c:v>
                </c:pt>
                <c:pt idx="26">
                  <c:v>1.8412849695607614</c:v>
                </c:pt>
                <c:pt idx="27">
                  <c:v>2.3747261726679407</c:v>
                </c:pt>
                <c:pt idx="28">
                  <c:v>1.4357634409848097</c:v>
                </c:pt>
                <c:pt idx="29">
                  <c:v>2.0593906484763687</c:v>
                </c:pt>
                <c:pt idx="30">
                  <c:v>-0.5899114985627214</c:v>
                </c:pt>
                <c:pt idx="31">
                  <c:v>2.3417908451007419</c:v>
                </c:pt>
                <c:pt idx="32">
                  <c:v>-1.9489039626598301</c:v>
                </c:pt>
              </c:numCache>
            </c:numRef>
          </c:xVal>
          <c:yVal>
            <c:numRef>
              <c:f>XLSTAT_20220714_121022_1_HID1!$B$1:$B$33</c:f>
              <c:numCache>
                <c:formatCode>General</c:formatCode>
                <c:ptCount val="33"/>
                <c:pt idx="0">
                  <c:v>1.1528815590587183</c:v>
                </c:pt>
                <c:pt idx="1">
                  <c:v>-0.92424337253303657</c:v>
                </c:pt>
                <c:pt idx="2">
                  <c:v>-1.4235630353249176</c:v>
                </c:pt>
                <c:pt idx="3">
                  <c:v>-1.8882159617133212</c:v>
                </c:pt>
                <c:pt idx="4">
                  <c:v>-2.3575082754244603</c:v>
                </c:pt>
                <c:pt idx="5">
                  <c:v>1.2422627326149751</c:v>
                </c:pt>
                <c:pt idx="6">
                  <c:v>-0.97656990239282326</c:v>
                </c:pt>
                <c:pt idx="7">
                  <c:v>1.7131350059117094</c:v>
                </c:pt>
                <c:pt idx="8">
                  <c:v>1.0357042227855815</c:v>
                </c:pt>
                <c:pt idx="9">
                  <c:v>1.3989983882081718</c:v>
                </c:pt>
                <c:pt idx="10">
                  <c:v>-2.0216105181961206</c:v>
                </c:pt>
                <c:pt idx="11">
                  <c:v>-1.7909059001357874</c:v>
                </c:pt>
                <c:pt idx="12">
                  <c:v>-1.6924325240724067</c:v>
                </c:pt>
                <c:pt idx="13">
                  <c:v>-0.92690443005025247</c:v>
                </c:pt>
                <c:pt idx="14">
                  <c:v>-0.75913000537161401</c:v>
                </c:pt>
                <c:pt idx="15">
                  <c:v>1.3531509426813311</c:v>
                </c:pt>
                <c:pt idx="16">
                  <c:v>-0.94639341765447849</c:v>
                </c:pt>
                <c:pt idx="17">
                  <c:v>-1.4248725079467766</c:v>
                </c:pt>
                <c:pt idx="18">
                  <c:v>-2.196281238302221</c:v>
                </c:pt>
                <c:pt idx="19">
                  <c:v>-2.3619471138637471</c:v>
                </c:pt>
                <c:pt idx="20">
                  <c:v>-1.5020024963357579</c:v>
                </c:pt>
                <c:pt idx="21">
                  <c:v>-0.68443556744876122</c:v>
                </c:pt>
                <c:pt idx="22">
                  <c:v>-0.51118717749361364</c:v>
                </c:pt>
                <c:pt idx="23">
                  <c:v>5.4461270179158028E-2</c:v>
                </c:pt>
                <c:pt idx="24">
                  <c:v>-0.26947019659099891</c:v>
                </c:pt>
                <c:pt idx="25">
                  <c:v>2.1377453217892302</c:v>
                </c:pt>
                <c:pt idx="26">
                  <c:v>2.3495012653396379</c:v>
                </c:pt>
                <c:pt idx="27">
                  <c:v>3.027530539316456</c:v>
                </c:pt>
                <c:pt idx="28">
                  <c:v>1.6657138133274996</c:v>
                </c:pt>
                <c:pt idx="29">
                  <c:v>-0.69233041407662854</c:v>
                </c:pt>
                <c:pt idx="30">
                  <c:v>-0.77145959239069606</c:v>
                </c:pt>
                <c:pt idx="31">
                  <c:v>-0.58942240122606404</c:v>
                </c:pt>
                <c:pt idx="32">
                  <c:v>-1.2653303101386109</c:v>
                </c:pt>
              </c:numCache>
            </c:numRef>
          </c:yVal>
          <c:smooth val="0"/>
          <c:extLst>
            <c:ext xmlns:c16="http://schemas.microsoft.com/office/drawing/2014/chart" uri="{C3380CC4-5D6E-409C-BE32-E72D297353CC}">
              <c16:uniqueId val="{00000000-9EA8-453F-A5F6-016EF9E7899C}"/>
            </c:ext>
          </c:extLst>
        </c:ser>
        <c:ser>
          <c:idx val="1"/>
          <c:order val="1"/>
          <c:spPr>
            <a:ln w="3175">
              <a:solidFill>
                <a:srgbClr val="2A7498"/>
              </a:solidFill>
              <a:prstDash val="solid"/>
            </a:ln>
          </c:spPr>
          <c:marker>
            <c:symbol val="none"/>
          </c:marker>
          <c:xVal>
            <c:numRef>
              <c:f>XLSTAT_20220714_121022_1_HID!xcircle544446211</c:f>
              <c:numCache>
                <c:formatCode>General</c:formatCode>
                <c:ptCount val="300"/>
                <c:pt idx="0">
                  <c:v>-1.498713423588341</c:v>
                </c:pt>
                <c:pt idx="1">
                  <c:v>-1.4981729955415692</c:v>
                </c:pt>
                <c:pt idx="2">
                  <c:v>-1.4965519500390665</c:v>
                </c:pt>
                <c:pt idx="3">
                  <c:v>-1.4938510028888918</c:v>
                </c:pt>
                <c:pt idx="4">
                  <c:v>-1.490071346753272</c:v>
                </c:pt>
                <c:pt idx="5">
                  <c:v>-1.4852146506219552</c:v>
                </c:pt>
                <c:pt idx="6">
                  <c:v>-1.4792830590752313</c:v>
                </c:pt>
                <c:pt idx="7">
                  <c:v>-1.4722791913369464</c:v>
                </c:pt>
                <c:pt idx="8">
                  <c:v>-1.4642061401179267</c:v>
                </c:pt>
                <c:pt idx="9">
                  <c:v>-1.4550674702503248</c:v>
                </c:pt>
                <c:pt idx="10">
                  <c:v>-1.44486721711349</c:v>
                </c:pt>
                <c:pt idx="11">
                  <c:v>-1.4336098848520586</c:v>
                </c:pt>
                <c:pt idx="12">
                  <c:v>-1.4213004443870509</c:v>
                </c:pt>
                <c:pt idx="13">
                  <c:v>-1.4079443312208511</c:v>
                </c:pt>
                <c:pt idx="14">
                  <c:v>-1.3935474430370431</c:v>
                </c:pt>
                <c:pt idx="15">
                  <c:v>-1.3781161370961608</c:v>
                </c:pt>
                <c:pt idx="16">
                  <c:v>-1.3616572274284977</c:v>
                </c:pt>
                <c:pt idx="17">
                  <c:v>-1.3441779818252269</c:v>
                </c:pt>
                <c:pt idx="18">
                  <c:v>-1.3256861186291446</c:v>
                </c:pt>
                <c:pt idx="19">
                  <c:v>-1.3061898033264721</c:v>
                </c:pt>
                <c:pt idx="20">
                  <c:v>-1.2856976449412032</c:v>
                </c:pt>
                <c:pt idx="21">
                  <c:v>-1.2642186922336027</c:v>
                </c:pt>
                <c:pt idx="22">
                  <c:v>-1.2417624297045295</c:v>
                </c:pt>
                <c:pt idx="23">
                  <c:v>-1.218338773407347</c:v>
                </c:pt>
                <c:pt idx="24">
                  <c:v>-1.1939580665692724</c:v>
                </c:pt>
                <c:pt idx="25">
                  <c:v>-1.1686310750241005</c:v>
                </c:pt>
                <c:pt idx="26">
                  <c:v>-1.1423689824583143</c:v>
                </c:pt>
                <c:pt idx="27">
                  <c:v>-1.1151833854726825</c:v>
                </c:pt>
                <c:pt idx="28">
                  <c:v>-1.0870862884615284</c:v>
                </c:pt>
                <c:pt idx="29">
                  <c:v>-1.0580900983119264</c:v>
                </c:pt>
                <c:pt idx="30">
                  <c:v>-1.0282076189251705</c:v>
                </c:pt>
                <c:pt idx="31">
                  <c:v>-0.99745204556293143</c:v>
                </c:pt>
                <c:pt idx="32">
                  <c:v>-0.96583695902060196</c:v>
                </c:pt>
                <c:pt idx="33">
                  <c:v>-0.93337631963039747</c:v>
                </c:pt>
                <c:pt idx="34">
                  <c:v>-0.90008446109686968</c:v>
                </c:pt>
                <c:pt idx="35">
                  <c:v>-0.86597608416754102</c:v>
                </c:pt>
                <c:pt idx="36">
                  <c:v>-0.83106625014147451</c:v>
                </c:pt>
                <c:pt idx="37">
                  <c:v>-0.79537037421862378</c:v>
                </c:pt>
                <c:pt idx="38">
                  <c:v>-0.75890421869291669</c:v>
                </c:pt>
                <c:pt idx="39">
                  <c:v>-0.72168388599206934</c:v>
                </c:pt>
                <c:pt idx="40">
                  <c:v>-0.68372581156720713</c:v>
                </c:pt>
                <c:pt idx="41">
                  <c:v>-0.64504675663543254</c:v>
                </c:pt>
                <c:pt idx="42">
                  <c:v>-0.60566380077854398</c:v>
                </c:pt>
                <c:pt idx="43">
                  <c:v>-0.56559433440117179</c:v>
                </c:pt>
                <c:pt idx="44">
                  <c:v>-0.52485605105166711</c:v>
                </c:pt>
                <c:pt idx="45">
                  <c:v>-0.48346693960912779</c:v>
                </c:pt>
                <c:pt idx="46">
                  <c:v>-0.4414452763400154</c:v>
                </c:pt>
                <c:pt idx="47">
                  <c:v>-0.39880961682787164</c:v>
                </c:pt>
                <c:pt idx="48">
                  <c:v>-0.35557878777969432</c:v>
                </c:pt>
                <c:pt idx="49">
                  <c:v>-0.31177187871259338</c:v>
                </c:pt>
                <c:pt idx="50">
                  <c:v>-0.26740823352439835</c:v>
                </c:pt>
                <c:pt idx="51">
                  <c:v>-0.22250744195193661</c:v>
                </c:pt>
                <c:pt idx="52">
                  <c:v>-0.17708933092075752</c:v>
                </c:pt>
                <c:pt idx="53">
                  <c:v>-0.13117395579012081</c:v>
                </c:pt>
                <c:pt idx="54">
                  <c:v>-8.4781591497114173E-2</c:v>
                </c:pt>
                <c:pt idx="55">
                  <c:v>-3.7932723603809504E-2</c:v>
                </c:pt>
                <c:pt idx="56">
                  <c:v>9.3519607485804679E-3</c:v>
                </c:pt>
                <c:pt idx="57">
                  <c:v>5.7051581974563614E-2</c:v>
                </c:pt>
                <c:pt idx="58">
                  <c:v>0.10514507726420574</c:v>
                </c:pt>
                <c:pt idx="59">
                  <c:v>0.153611209883874</c:v>
                </c:pt>
                <c:pt idx="60">
                  <c:v>0.20242857855378116</c:v>
                </c:pt>
                <c:pt idx="61">
                  <c:v>0.25157562689818669</c:v>
                </c:pt>
                <c:pt idx="62">
                  <c:v>0.30103065296408893</c:v>
                </c:pt>
                <c:pt idx="63">
                  <c:v>0.35077181880419239</c:v>
                </c:pt>
                <c:pt idx="64">
                  <c:v>0.40077716011993303</c:v>
                </c:pt>
                <c:pt idx="65">
                  <c:v>0.4510245959602936</c:v>
                </c:pt>
                <c:pt idx="66">
                  <c:v>0.50149193847213014</c:v>
                </c:pt>
                <c:pt idx="67">
                  <c:v>0.55215690269770301</c:v>
                </c:pt>
                <c:pt idx="68">
                  <c:v>0.60299711641508669</c:v>
                </c:pt>
                <c:pt idx="69">
                  <c:v>0.65399013001711503</c:v>
                </c:pt>
                <c:pt idx="70">
                  <c:v>0.70511342642449271</c:v>
                </c:pt>
                <c:pt idx="71">
                  <c:v>0.75634443102870597</c:v>
                </c:pt>
                <c:pt idx="72">
                  <c:v>0.80766052166033309</c:v>
                </c:pt>
                <c:pt idx="73">
                  <c:v>0.85903903857835795</c:v>
                </c:pt>
                <c:pt idx="74">
                  <c:v>0.91045729447607404</c:v>
                </c:pt>
                <c:pt idx="75">
                  <c:v>0.96189258449915938</c:v>
                </c:pt>
                <c:pt idx="76">
                  <c:v>1.0133221962715031</c:v>
                </c:pt>
                <c:pt idx="77">
                  <c:v>1.0647234199243489</c:v>
                </c:pt>
                <c:pt idx="78">
                  <c:v>1.1160735581243353</c:v>
                </c:pt>
                <c:pt idx="79">
                  <c:v>1.1673499360959982</c:v>
                </c:pt>
                <c:pt idx="80">
                  <c:v>1.2185299116343145</c:v>
                </c:pt>
                <c:pt idx="81">
                  <c:v>1.2695908851028617</c:v>
                </c:pt>
                <c:pt idx="82">
                  <c:v>1.3205103094131803</c:v>
                </c:pt>
                <c:pt idx="83">
                  <c:v>1.3712656999809365</c:v>
                </c:pt>
                <c:pt idx="84">
                  <c:v>1.4218346446544776</c:v>
                </c:pt>
                <c:pt idx="85">
                  <c:v>1.4721948136114094</c:v>
                </c:pt>
                <c:pt idx="86">
                  <c:v>1.5223239692188177</c:v>
                </c:pt>
                <c:pt idx="87">
                  <c:v>1.5721999758527789</c:v>
                </c:pt>
                <c:pt idx="88">
                  <c:v>1.6218008096728309</c:v>
                </c:pt>
                <c:pt idx="89">
                  <c:v>1.6711045683470784</c:v>
                </c:pt>
                <c:pt idx="90">
                  <c:v>1.7200894807236495</c:v>
                </c:pt>
                <c:pt idx="91">
                  <c:v>1.7687339164442195</c:v>
                </c:pt>
                <c:pt idx="92">
                  <c:v>1.8170163954953713</c:v>
                </c:pt>
                <c:pt idx="93">
                  <c:v>1.864915597693563</c:v>
                </c:pt>
                <c:pt idx="94">
                  <c:v>1.9124103720995214</c:v>
                </c:pt>
                <c:pt idx="95">
                  <c:v>1.9594797463579015</c:v>
                </c:pt>
                <c:pt idx="96">
                  <c:v>2.0061029359580873</c:v>
                </c:pt>
                <c:pt idx="97">
                  <c:v>2.0522593534120479</c:v>
                </c:pt>
                <c:pt idx="98">
                  <c:v>2.0979286173451923</c:v>
                </c:pt>
                <c:pt idx="99">
                  <c:v>2.1430905614962095</c:v>
                </c:pt>
                <c:pt idx="100">
                  <c:v>2.1877252436219239</c:v>
                </c:pt>
                <c:pt idx="101">
                  <c:v>2.2318129543032246</c:v>
                </c:pt>
                <c:pt idx="102">
                  <c:v>2.2753342256481952</c:v>
                </c:pt>
                <c:pt idx="103">
                  <c:v>2.3182698398885844</c:v>
                </c:pt>
                <c:pt idx="104">
                  <c:v>2.3606008378658299</c:v>
                </c:pt>
                <c:pt idx="105">
                  <c:v>2.4023085274028908</c:v>
                </c:pt>
                <c:pt idx="106">
                  <c:v>2.4433744915581874</c:v>
                </c:pt>
                <c:pt idx="107">
                  <c:v>2.4837805967580016</c:v>
                </c:pt>
                <c:pt idx="108">
                  <c:v>2.5235090008037577</c:v>
                </c:pt>
                <c:pt idx="109">
                  <c:v>2.562542160750628</c:v>
                </c:pt>
                <c:pt idx="110">
                  <c:v>2.6008628406540089</c:v>
                </c:pt>
                <c:pt idx="111">
                  <c:v>2.6384541191804249</c:v>
                </c:pt>
                <c:pt idx="112">
                  <c:v>2.6752993970795176</c:v>
                </c:pt>
                <c:pt idx="113">
                  <c:v>2.7113824045138033</c:v>
                </c:pt>
                <c:pt idx="114">
                  <c:v>2.7466872082429772</c:v>
                </c:pt>
                <c:pt idx="115">
                  <c:v>2.7811982186595832</c:v>
                </c:pt>
                <c:pt idx="116">
                  <c:v>2.8149001966729461</c:v>
                </c:pt>
                <c:pt idx="117">
                  <c:v>2.8477782604383242</c:v>
                </c:pt>
                <c:pt idx="118">
                  <c:v>2.8798178919283148</c:v>
                </c:pt>
                <c:pt idx="119">
                  <c:v>2.9110049433436034</c:v>
                </c:pt>
                <c:pt idx="120">
                  <c:v>2.9413256433602366</c:v>
                </c:pt>
                <c:pt idx="121">
                  <c:v>2.9707666032106497</c:v>
                </c:pt>
                <c:pt idx="122">
                  <c:v>2.9993148225957693</c:v>
                </c:pt>
                <c:pt idx="123">
                  <c:v>3.0269576954255815</c:v>
                </c:pt>
                <c:pt idx="124">
                  <c:v>3.053683015385622</c:v>
                </c:pt>
                <c:pt idx="125">
                  <c:v>3.079478981326945</c:v>
                </c:pt>
                <c:pt idx="126">
                  <c:v>3.104334202477177</c:v>
                </c:pt>
                <c:pt idx="127">
                  <c:v>3.1282377034703615</c:v>
                </c:pt>
                <c:pt idx="128">
                  <c:v>3.1511789291933701</c:v>
                </c:pt>
                <c:pt idx="129">
                  <c:v>3.1731477494467457</c:v>
                </c:pt>
                <c:pt idx="130">
                  <c:v>3.194134463417913</c:v>
                </c:pt>
                <c:pt idx="131">
                  <c:v>3.2141298039647808</c:v>
                </c:pt>
                <c:pt idx="132">
                  <c:v>3.2331249417078567</c:v>
                </c:pt>
                <c:pt idx="133">
                  <c:v>3.2511114889290473</c:v>
                </c:pt>
                <c:pt idx="134">
                  <c:v>3.2680815032754422</c:v>
                </c:pt>
                <c:pt idx="135">
                  <c:v>3.2840274912664311</c:v>
                </c:pt>
                <c:pt idx="136">
                  <c:v>3.2989424116026154</c:v>
                </c:pt>
                <c:pt idx="137">
                  <c:v>3.3128196782750479</c:v>
                </c:pt>
                <c:pt idx="138">
                  <c:v>3.325653163473425</c:v>
                </c:pt>
                <c:pt idx="139">
                  <c:v>3.3374372002919612</c:v>
                </c:pt>
                <c:pt idx="140">
                  <c:v>3.3481665852317324</c:v>
                </c:pt>
                <c:pt idx="141">
                  <c:v>3.3578365804983923</c:v>
                </c:pt>
                <c:pt idx="142">
                  <c:v>3.3664429160942539</c:v>
                </c:pt>
                <c:pt idx="143">
                  <c:v>3.3739817917037955</c:v>
                </c:pt>
                <c:pt idx="144">
                  <c:v>3.3804498783717767</c:v>
                </c:pt>
                <c:pt idx="145">
                  <c:v>3.3858443199732084</c:v>
                </c:pt>
                <c:pt idx="146">
                  <c:v>3.3901627344745391</c:v>
                </c:pt>
                <c:pt idx="147">
                  <c:v>3.3934032149854936</c:v>
                </c:pt>
                <c:pt idx="148">
                  <c:v>3.3955643306011014</c:v>
                </c:pt>
                <c:pt idx="149">
                  <c:v>3.3966451270335449</c:v>
                </c:pt>
                <c:pt idx="150">
                  <c:v>3.396645127033544</c:v>
                </c:pt>
                <c:pt idx="151">
                  <c:v>3.3955643306011005</c:v>
                </c:pt>
                <c:pt idx="152">
                  <c:v>3.3934032149854918</c:v>
                </c:pt>
                <c:pt idx="153">
                  <c:v>3.3901627344745364</c:v>
                </c:pt>
                <c:pt idx="154">
                  <c:v>3.3858443199732049</c:v>
                </c:pt>
                <c:pt idx="155">
                  <c:v>3.3804498783717722</c:v>
                </c:pt>
                <c:pt idx="156">
                  <c:v>3.3739817917037911</c:v>
                </c:pt>
                <c:pt idx="157">
                  <c:v>3.3664429160942486</c:v>
                </c:pt>
                <c:pt idx="158">
                  <c:v>3.3578365804983861</c:v>
                </c:pt>
                <c:pt idx="159">
                  <c:v>3.3481665852317253</c:v>
                </c:pt>
                <c:pt idx="160">
                  <c:v>3.3374372002919532</c:v>
                </c:pt>
                <c:pt idx="161">
                  <c:v>3.3256531634734161</c:v>
                </c:pt>
                <c:pt idx="162">
                  <c:v>3.3128196782750381</c:v>
                </c:pt>
                <c:pt idx="163">
                  <c:v>3.2989424116026056</c:v>
                </c:pt>
                <c:pt idx="164">
                  <c:v>3.2840274912664205</c:v>
                </c:pt>
                <c:pt idx="165">
                  <c:v>3.2680815032754307</c:v>
                </c:pt>
                <c:pt idx="166">
                  <c:v>3.2511114889290349</c:v>
                </c:pt>
                <c:pt idx="167">
                  <c:v>3.2331249417078434</c:v>
                </c:pt>
                <c:pt idx="168">
                  <c:v>3.2141298039647666</c:v>
                </c:pt>
                <c:pt idx="169">
                  <c:v>3.1941344634178988</c:v>
                </c:pt>
                <c:pt idx="170">
                  <c:v>3.1731477494467306</c:v>
                </c:pt>
                <c:pt idx="171">
                  <c:v>3.1511789291933541</c:v>
                </c:pt>
                <c:pt idx="172">
                  <c:v>3.1282377034703446</c:v>
                </c:pt>
                <c:pt idx="173">
                  <c:v>3.1043342024771601</c:v>
                </c:pt>
                <c:pt idx="174">
                  <c:v>3.0794789813269272</c:v>
                </c:pt>
                <c:pt idx="175">
                  <c:v>3.0536830153856034</c:v>
                </c:pt>
                <c:pt idx="176">
                  <c:v>3.0269576954255628</c:v>
                </c:pt>
                <c:pt idx="177">
                  <c:v>2.9993148225957498</c:v>
                </c:pt>
                <c:pt idx="178">
                  <c:v>2.9707666032106301</c:v>
                </c:pt>
                <c:pt idx="179">
                  <c:v>2.9413256433602157</c:v>
                </c:pt>
                <c:pt idx="180">
                  <c:v>2.9110049433435816</c:v>
                </c:pt>
                <c:pt idx="181">
                  <c:v>2.8798178919282922</c:v>
                </c:pt>
                <c:pt idx="182">
                  <c:v>2.847778260438302</c:v>
                </c:pt>
                <c:pt idx="183">
                  <c:v>2.814900196672923</c:v>
                </c:pt>
                <c:pt idx="184">
                  <c:v>2.7811982186595596</c:v>
                </c:pt>
                <c:pt idx="185">
                  <c:v>2.7466872082429532</c:v>
                </c:pt>
                <c:pt idx="186">
                  <c:v>2.7113824045137784</c:v>
                </c:pt>
                <c:pt idx="187">
                  <c:v>2.6752993970794923</c:v>
                </c:pt>
                <c:pt idx="188">
                  <c:v>2.6384541191803992</c:v>
                </c:pt>
                <c:pt idx="189">
                  <c:v>2.6008628406539822</c:v>
                </c:pt>
                <c:pt idx="190">
                  <c:v>2.5625421607506009</c:v>
                </c:pt>
                <c:pt idx="191">
                  <c:v>2.5235090008037311</c:v>
                </c:pt>
                <c:pt idx="192">
                  <c:v>2.4837805967579749</c:v>
                </c:pt>
                <c:pt idx="193">
                  <c:v>2.443374491558159</c:v>
                </c:pt>
                <c:pt idx="194">
                  <c:v>2.4023085274028624</c:v>
                </c:pt>
                <c:pt idx="195">
                  <c:v>2.3606008378658005</c:v>
                </c:pt>
                <c:pt idx="196">
                  <c:v>2.3182698398885551</c:v>
                </c:pt>
                <c:pt idx="197">
                  <c:v>2.275334225648165</c:v>
                </c:pt>
                <c:pt idx="198">
                  <c:v>2.2318129543031939</c:v>
                </c:pt>
                <c:pt idx="199">
                  <c:v>2.1877252436218928</c:v>
                </c:pt>
                <c:pt idx="200">
                  <c:v>2.1430905614961784</c:v>
                </c:pt>
                <c:pt idx="201">
                  <c:v>2.0979286173451608</c:v>
                </c:pt>
                <c:pt idx="202">
                  <c:v>2.0522593534120159</c:v>
                </c:pt>
                <c:pt idx="203">
                  <c:v>2.0061029359580544</c:v>
                </c:pt>
                <c:pt idx="204">
                  <c:v>1.9594797463578681</c:v>
                </c:pt>
                <c:pt idx="205">
                  <c:v>1.9124103720994881</c:v>
                </c:pt>
                <c:pt idx="206">
                  <c:v>1.8649155976935292</c:v>
                </c:pt>
                <c:pt idx="207">
                  <c:v>1.8170163954953371</c:v>
                </c:pt>
                <c:pt idx="208">
                  <c:v>1.7687339164441853</c:v>
                </c:pt>
                <c:pt idx="209">
                  <c:v>1.7200894807236149</c:v>
                </c:pt>
                <c:pt idx="210">
                  <c:v>1.6711045683470436</c:v>
                </c:pt>
                <c:pt idx="211">
                  <c:v>1.6218008096727954</c:v>
                </c:pt>
                <c:pt idx="212">
                  <c:v>1.5721999758527434</c:v>
                </c:pt>
                <c:pt idx="213">
                  <c:v>1.5223239692187818</c:v>
                </c:pt>
                <c:pt idx="214">
                  <c:v>1.4721948136113756</c:v>
                </c:pt>
                <c:pt idx="215">
                  <c:v>1.4218346446544434</c:v>
                </c:pt>
                <c:pt idx="216">
                  <c:v>1.3712656999809023</c:v>
                </c:pt>
                <c:pt idx="217">
                  <c:v>1.3205103094131458</c:v>
                </c:pt>
                <c:pt idx="218">
                  <c:v>1.2695908851028266</c:v>
                </c:pt>
                <c:pt idx="219">
                  <c:v>1.2185299116342794</c:v>
                </c:pt>
                <c:pt idx="220">
                  <c:v>1.1673499360959629</c:v>
                </c:pt>
                <c:pt idx="221">
                  <c:v>1.1160735581243</c:v>
                </c:pt>
                <c:pt idx="222">
                  <c:v>1.0647234199243136</c:v>
                </c:pt>
                <c:pt idx="223">
                  <c:v>1.0133221962714678</c:v>
                </c:pt>
                <c:pt idx="224">
                  <c:v>0.96189258449912396</c:v>
                </c:pt>
                <c:pt idx="225">
                  <c:v>0.91045729447603818</c:v>
                </c:pt>
                <c:pt idx="226">
                  <c:v>0.8590390385783222</c:v>
                </c:pt>
                <c:pt idx="227">
                  <c:v>0.80766052166029723</c:v>
                </c:pt>
                <c:pt idx="228">
                  <c:v>0.75634443102867022</c:v>
                </c:pt>
                <c:pt idx="229">
                  <c:v>0.70511342642445707</c:v>
                </c:pt>
                <c:pt idx="230">
                  <c:v>0.6539901300170794</c:v>
                </c:pt>
                <c:pt idx="231">
                  <c:v>0.60299711641505116</c:v>
                </c:pt>
                <c:pt idx="232">
                  <c:v>0.55215690269766715</c:v>
                </c:pt>
                <c:pt idx="233">
                  <c:v>0.50149193847209439</c:v>
                </c:pt>
                <c:pt idx="234">
                  <c:v>0.45102459596025801</c:v>
                </c:pt>
                <c:pt idx="235">
                  <c:v>0.40077716011989761</c:v>
                </c:pt>
                <c:pt idx="236">
                  <c:v>0.35077181880415709</c:v>
                </c:pt>
                <c:pt idx="237">
                  <c:v>0.30103065296405385</c:v>
                </c:pt>
                <c:pt idx="238">
                  <c:v>0.25157562689815183</c:v>
                </c:pt>
                <c:pt idx="239">
                  <c:v>0.20242857855374596</c:v>
                </c:pt>
                <c:pt idx="240">
                  <c:v>0.15361120988383914</c:v>
                </c:pt>
                <c:pt idx="241">
                  <c:v>0.10514507726417088</c:v>
                </c:pt>
                <c:pt idx="242">
                  <c:v>5.7051581974531085E-2</c:v>
                </c:pt>
                <c:pt idx="243">
                  <c:v>9.3519607485483824E-3</c:v>
                </c:pt>
                <c:pt idx="244">
                  <c:v>-3.7932723603841256E-2</c:v>
                </c:pt>
                <c:pt idx="245">
                  <c:v>-8.4781591497145703E-2</c:v>
                </c:pt>
                <c:pt idx="246">
                  <c:v>-0.13117395579015301</c:v>
                </c:pt>
                <c:pt idx="247">
                  <c:v>-0.17708933092078949</c:v>
                </c:pt>
                <c:pt idx="248">
                  <c:v>-0.22250744195196814</c:v>
                </c:pt>
                <c:pt idx="249">
                  <c:v>-0.26740823352442944</c:v>
                </c:pt>
                <c:pt idx="250">
                  <c:v>-0.31177187871262424</c:v>
                </c:pt>
                <c:pt idx="251">
                  <c:v>-0.35557878777972474</c:v>
                </c:pt>
                <c:pt idx="252">
                  <c:v>-0.39880961682790161</c:v>
                </c:pt>
                <c:pt idx="253">
                  <c:v>-0.44144527634004471</c:v>
                </c:pt>
                <c:pt idx="254">
                  <c:v>-0.48346693960915688</c:v>
                </c:pt>
                <c:pt idx="255">
                  <c:v>-0.52485605105169597</c:v>
                </c:pt>
                <c:pt idx="256">
                  <c:v>-0.56559433440119999</c:v>
                </c:pt>
                <c:pt idx="257">
                  <c:v>-0.60566380077857174</c:v>
                </c:pt>
                <c:pt idx="258">
                  <c:v>-0.64504675663545963</c:v>
                </c:pt>
                <c:pt idx="259">
                  <c:v>-0.68372581156723378</c:v>
                </c:pt>
                <c:pt idx="260">
                  <c:v>-0.72168388599209576</c:v>
                </c:pt>
                <c:pt idx="261">
                  <c:v>-0.75890421869294267</c:v>
                </c:pt>
                <c:pt idx="262">
                  <c:v>-0.79537037421864909</c:v>
                </c:pt>
                <c:pt idx="263">
                  <c:v>-0.83106625014149893</c:v>
                </c:pt>
                <c:pt idx="264">
                  <c:v>-0.86597608416756522</c:v>
                </c:pt>
                <c:pt idx="265">
                  <c:v>-0.90008446109689322</c:v>
                </c:pt>
                <c:pt idx="266">
                  <c:v>-0.93337631963042123</c:v>
                </c:pt>
                <c:pt idx="267">
                  <c:v>-0.96583695902062505</c:v>
                </c:pt>
                <c:pt idx="268">
                  <c:v>-0.99745204556295386</c:v>
                </c:pt>
                <c:pt idx="269">
                  <c:v>-1.0282076189251921</c:v>
                </c:pt>
                <c:pt idx="270">
                  <c:v>-1.0580900983119472</c:v>
                </c:pt>
                <c:pt idx="271">
                  <c:v>-1.0870862884615475</c:v>
                </c:pt>
                <c:pt idx="272">
                  <c:v>-1.1151833854727011</c:v>
                </c:pt>
                <c:pt idx="273">
                  <c:v>-1.1423689824583321</c:v>
                </c:pt>
                <c:pt idx="274">
                  <c:v>-1.1686310750241178</c:v>
                </c:pt>
                <c:pt idx="275">
                  <c:v>-1.1939580665692893</c:v>
                </c:pt>
                <c:pt idx="276">
                  <c:v>-1.218338773407363</c:v>
                </c:pt>
                <c:pt idx="277">
                  <c:v>-1.2417624297045455</c:v>
                </c:pt>
                <c:pt idx="278">
                  <c:v>-1.2642186922336183</c:v>
                </c:pt>
                <c:pt idx="279">
                  <c:v>-1.2856976449412179</c:v>
                </c:pt>
                <c:pt idx="280">
                  <c:v>-1.3061898033264863</c:v>
                </c:pt>
                <c:pt idx="281">
                  <c:v>-1.325686118629158</c:v>
                </c:pt>
                <c:pt idx="282">
                  <c:v>-1.3441779818252393</c:v>
                </c:pt>
                <c:pt idx="283">
                  <c:v>-1.3616572274285097</c:v>
                </c:pt>
                <c:pt idx="284">
                  <c:v>-1.3781161370961719</c:v>
                </c:pt>
                <c:pt idx="285">
                  <c:v>-1.3935474430370534</c:v>
                </c:pt>
                <c:pt idx="286">
                  <c:v>-1.4079443312208604</c:v>
                </c:pt>
                <c:pt idx="287">
                  <c:v>-1.4213004443870598</c:v>
                </c:pt>
                <c:pt idx="288">
                  <c:v>-1.4336098848520666</c:v>
                </c:pt>
                <c:pt idx="289">
                  <c:v>-1.4448672171134975</c:v>
                </c:pt>
                <c:pt idx="290">
                  <c:v>-1.4550674702503315</c:v>
                </c:pt>
                <c:pt idx="291">
                  <c:v>-1.4642061401179325</c:v>
                </c:pt>
                <c:pt idx="292">
                  <c:v>-1.4722791913369517</c:v>
                </c:pt>
                <c:pt idx="293">
                  <c:v>-1.4792830590752362</c:v>
                </c:pt>
                <c:pt idx="294">
                  <c:v>-1.4852146506219592</c:v>
                </c:pt>
                <c:pt idx="295">
                  <c:v>-1.4900713467532751</c:v>
                </c:pt>
                <c:pt idx="296">
                  <c:v>-1.4938510028888941</c:v>
                </c:pt>
                <c:pt idx="297">
                  <c:v>-1.4965519500390678</c:v>
                </c:pt>
                <c:pt idx="298">
                  <c:v>-1.4981729955415701</c:v>
                </c:pt>
                <c:pt idx="299">
                  <c:v>-1.498713423588341</c:v>
                </c:pt>
              </c:numCache>
            </c:numRef>
          </c:xVal>
          <c:yVal>
            <c:numRef>
              <c:f>XLSTAT_20220714_121022_1_HID!ycircle544446211</c:f>
              <c:numCache>
                <c:formatCode>General</c:formatCode>
                <c:ptCount val="300"/>
                <c:pt idx="0">
                  <c:v>-0.32864034234760287</c:v>
                </c:pt>
                <c:pt idx="1">
                  <c:v>-0.38007350300217341</c:v>
                </c:pt>
                <c:pt idx="2">
                  <c:v>-0.43148395222090141</c:v>
                </c:pt>
                <c:pt idx="3">
                  <c:v>-0.48284898859667513</c:v>
                </c:pt>
                <c:pt idx="4">
                  <c:v>-0.53414593077541583</c:v>
                </c:pt>
                <c:pt idx="5">
                  <c:v>-0.58535212747152521</c:v>
                </c:pt>
                <c:pt idx="6">
                  <c:v>-0.63644496747005574</c:v>
                </c:pt>
                <c:pt idx="7">
                  <c:v>-0.68740188961118487</c:v>
                </c:pt>
                <c:pt idx="8">
                  <c:v>-0.7382003927525933</c:v>
                </c:pt>
                <c:pt idx="9">
                  <c:v>-0.78881804570532887</c:v>
                </c:pt>
                <c:pt idx="10">
                  <c:v>-0.83923249713879267</c:v>
                </c:pt>
                <c:pt idx="11">
                  <c:v>-0.88942148545045652</c:v>
                </c:pt>
                <c:pt idx="12">
                  <c:v>-0.93936284859595975</c:v>
                </c:pt>
                <c:pt idx="13">
                  <c:v>-0.98903453387524409</c:v>
                </c:pt>
                <c:pt idx="14">
                  <c:v>-1.0384146076704051</c:v>
                </c:pt>
                <c:pt idx="15">
                  <c:v>-1.0874812651309602</c:v>
                </c:pt>
                <c:pt idx="16">
                  <c:v>-1.1362128398022584</c:v>
                </c:pt>
                <c:pt idx="17">
                  <c:v>-1.1845878131927743</c:v>
                </c:pt>
                <c:pt idx="18">
                  <c:v>-1.2325848242760697</c:v>
                </c:pt>
                <c:pt idx="19">
                  <c:v>-1.2801826789232216</c:v>
                </c:pt>
                <c:pt idx="20">
                  <c:v>-1.3273603592615513</c:v>
                </c:pt>
                <c:pt idx="21">
                  <c:v>-1.3740970329555282</c:v>
                </c:pt>
                <c:pt idx="22">
                  <c:v>-1.4203720624057397</c:v>
                </c:pt>
                <c:pt idx="23">
                  <c:v>-1.4661650138618747</c:v>
                </c:pt>
                <c:pt idx="24">
                  <c:v>-1.5114556664456966</c:v>
                </c:pt>
                <c:pt idx="25">
                  <c:v>-1.5562240210800071</c:v>
                </c:pt>
                <c:pt idx="26">
                  <c:v>-1.6004503093196807</c:v>
                </c:pt>
                <c:pt idx="27">
                  <c:v>-1.6441150020808508</c:v>
                </c:pt>
                <c:pt idx="28">
                  <c:v>-1.6871988182644064</c:v>
                </c:pt>
                <c:pt idx="29">
                  <c:v>-1.7296827332699789</c:v>
                </c:pt>
                <c:pt idx="30">
                  <c:v>-1.7715479873966733</c:v>
                </c:pt>
                <c:pt idx="31">
                  <c:v>-1.8127760941268221</c:v>
                </c:pt>
                <c:pt idx="32">
                  <c:v>-1.8533488482891121</c:v>
                </c:pt>
                <c:pt idx="33">
                  <c:v>-1.8932483340974742</c:v>
                </c:pt>
                <c:pt idx="34">
                  <c:v>-1.9324569330621919</c:v>
                </c:pt>
                <c:pt idx="35">
                  <c:v>-1.9709573317697304</c:v>
                </c:pt>
                <c:pt idx="36">
                  <c:v>-2.0087325295278502</c:v>
                </c:pt>
                <c:pt idx="37">
                  <c:v>-2.0457658458726371</c:v>
                </c:pt>
                <c:pt idx="38">
                  <c:v>-2.0820409279341234</c:v>
                </c:pt>
                <c:pt idx="39">
                  <c:v>-2.1175417576572553</c:v>
                </c:pt>
                <c:pt idx="40">
                  <c:v>-2.1522526588750175</c:v>
                </c:pt>
                <c:pt idx="41">
                  <c:v>-2.1861583042305828</c:v>
                </c:pt>
                <c:pt idx="42">
                  <c:v>-2.2192437219454453</c:v>
                </c:pt>
                <c:pt idx="43">
                  <c:v>-2.2514943024305349</c:v>
                </c:pt>
                <c:pt idx="44">
                  <c:v>-2.2828958047374002</c:v>
                </c:pt>
                <c:pt idx="45">
                  <c:v>-2.313434362846611</c:v>
                </c:pt>
                <c:pt idx="46">
                  <c:v>-2.3430964917906021</c:v>
                </c:pt>
                <c:pt idx="47">
                  <c:v>-2.3718690936082538</c:v>
                </c:pt>
                <c:pt idx="48">
                  <c:v>-2.3997394631285855</c:v>
                </c:pt>
                <c:pt idx="49">
                  <c:v>-2.4266952935810009</c:v>
                </c:pt>
                <c:pt idx="50">
                  <c:v>-2.4527246820296087</c:v>
                </c:pt>
                <c:pt idx="51">
                  <c:v>-2.4778161346292285</c:v>
                </c:pt>
                <c:pt idx="52">
                  <c:v>-2.5019585717007438</c:v>
                </c:pt>
                <c:pt idx="53">
                  <c:v>-2.5251413326235825</c:v>
                </c:pt>
                <c:pt idx="54">
                  <c:v>-2.5473541805431417</c:v>
                </c:pt>
                <c:pt idx="55">
                  <c:v>-2.5685873068910983</c:v>
                </c:pt>
                <c:pt idx="56">
                  <c:v>-2.5888313357165922</c:v>
                </c:pt>
                <c:pt idx="57">
                  <c:v>-2.608077327826388</c:v>
                </c:pt>
                <c:pt idx="58">
                  <c:v>-2.6263167847321673</c:v>
                </c:pt>
                <c:pt idx="59">
                  <c:v>-2.6435416524032211</c:v>
                </c:pt>
                <c:pt idx="60">
                  <c:v>-2.6597443248228867</c:v>
                </c:pt>
                <c:pt idx="61">
                  <c:v>-2.6749176473471454</c:v>
                </c:pt>
                <c:pt idx="62">
                  <c:v>-2.6890549198639189</c:v>
                </c:pt>
                <c:pt idx="63">
                  <c:v>-2.7021498997516442</c:v>
                </c:pt>
                <c:pt idx="64">
                  <c:v>-2.7141968046358409</c:v>
                </c:pt>
                <c:pt idx="65">
                  <c:v>-2.7251903149424468</c:v>
                </c:pt>
                <c:pt idx="66">
                  <c:v>-2.735125576246789</c:v>
                </c:pt>
                <c:pt idx="67">
                  <c:v>-2.7439982014171669</c:v>
                </c:pt>
                <c:pt idx="68">
                  <c:v>-2.7518042725520786</c:v>
                </c:pt>
                <c:pt idx="69">
                  <c:v>-2.7585403427102602</c:v>
                </c:pt>
                <c:pt idx="70">
                  <c:v>-2.7642034374327586</c:v>
                </c:pt>
                <c:pt idx="71">
                  <c:v>-2.7687910560563678</c:v>
                </c:pt>
                <c:pt idx="72">
                  <c:v>-2.7723011728178495</c:v>
                </c:pt>
                <c:pt idx="73">
                  <c:v>-2.7747322377484549</c:v>
                </c:pt>
                <c:pt idx="74">
                  <c:v>-2.7760831773583492</c:v>
                </c:pt>
                <c:pt idx="75">
                  <c:v>-2.7763533951106307</c:v>
                </c:pt>
                <c:pt idx="76">
                  <c:v>-2.7755427716847469</c:v>
                </c:pt>
                <c:pt idx="77">
                  <c:v>-2.773651665029182</c:v>
                </c:pt>
                <c:pt idx="78">
                  <c:v>-2.7706809102034002</c:v>
                </c:pt>
                <c:pt idx="79">
                  <c:v>-2.7666318190090999</c:v>
                </c:pt>
                <c:pt idx="80">
                  <c:v>-2.7615061794109685</c:v>
                </c:pt>
                <c:pt idx="81">
                  <c:v>-2.7553062547471576</c:v>
                </c:pt>
                <c:pt idx="82">
                  <c:v>-2.7480347827298655</c:v>
                </c:pt>
                <c:pt idx="83">
                  <c:v>-2.7396949742364338</c:v>
                </c:pt>
                <c:pt idx="84">
                  <c:v>-2.7302905118915177</c:v>
                </c:pt>
                <c:pt idx="85">
                  <c:v>-2.7198255484409435</c:v>
                </c:pt>
                <c:pt idx="86">
                  <c:v>-2.7083047049179685</c:v>
                </c:pt>
                <c:pt idx="87">
                  <c:v>-2.6957330686027694</c:v>
                </c:pt>
                <c:pt idx="88">
                  <c:v>-2.6821161907760356</c:v>
                </c:pt>
                <c:pt idx="89">
                  <c:v>-2.6674600842676854</c:v>
                </c:pt>
                <c:pt idx="90">
                  <c:v>-2.6517712208017663</c:v>
                </c:pt>
                <c:pt idx="91">
                  <c:v>-2.6350565281387253</c:v>
                </c:pt>
                <c:pt idx="92">
                  <c:v>-2.6173233870163051</c:v>
                </c:pt>
                <c:pt idx="93">
                  <c:v>-2.5985796278904161</c:v>
                </c:pt>
                <c:pt idx="94">
                  <c:v>-2.5788335274774301</c:v>
                </c:pt>
                <c:pt idx="95">
                  <c:v>-2.5580938050994151</c:v>
                </c:pt>
                <c:pt idx="96">
                  <c:v>-2.5363696188339251</c:v>
                </c:pt>
                <c:pt idx="97">
                  <c:v>-2.5136705614700547</c:v>
                </c:pt>
                <c:pt idx="98">
                  <c:v>-2.4900066562725307</c:v>
                </c:pt>
                <c:pt idx="99">
                  <c:v>-2.4653883525557232</c:v>
                </c:pt>
                <c:pt idx="100">
                  <c:v>-2.4398265210695191</c:v>
                </c:pt>
                <c:pt idx="101">
                  <c:v>-2.4133324491991086</c:v>
                </c:pt>
                <c:pt idx="102">
                  <c:v>-2.3859178359807895</c:v>
                </c:pt>
                <c:pt idx="103">
                  <c:v>-2.3575947869360085</c:v>
                </c:pt>
                <c:pt idx="104">
                  <c:v>-2.3283758087258954</c:v>
                </c:pt>
                <c:pt idx="105">
                  <c:v>-2.2982738036286809</c:v>
                </c:pt>
                <c:pt idx="106">
                  <c:v>-2.26730206384241</c:v>
                </c:pt>
                <c:pt idx="107">
                  <c:v>-2.2354742656154825</c:v>
                </c:pt>
                <c:pt idx="108">
                  <c:v>-2.2028044632076051</c:v>
                </c:pt>
                <c:pt idx="109">
                  <c:v>-2.169307082683829</c:v>
                </c:pt>
                <c:pt idx="110">
                  <c:v>-2.1349969155444044</c:v>
                </c:pt>
                <c:pt idx="111">
                  <c:v>-2.099889112193269</c:v>
                </c:pt>
                <c:pt idx="112">
                  <c:v>-2.0639991752480582</c:v>
                </c:pt>
                <c:pt idx="113">
                  <c:v>-2.0273429526945832</c:v>
                </c:pt>
                <c:pt idx="114">
                  <c:v>-1.9899366308888096</c:v>
                </c:pt>
                <c:pt idx="115">
                  <c:v>-1.9517967274094155</c:v>
                </c:pt>
                <c:pt idx="116">
                  <c:v>-1.9129400837640951</c:v>
                </c:pt>
                <c:pt idx="117">
                  <c:v>-1.8733838579528235</c:v>
                </c:pt>
                <c:pt idx="118">
                  <c:v>-1.8331455168913653</c:v>
                </c:pt>
                <c:pt idx="119">
                  <c:v>-1.7922428286983783</c:v>
                </c:pt>
                <c:pt idx="120">
                  <c:v>-1.7506938548495101</c:v>
                </c:pt>
                <c:pt idx="121">
                  <c:v>-1.7085169422019624</c:v>
                </c:pt>
                <c:pt idx="122">
                  <c:v>-1.6657307148930298</c:v>
                </c:pt>
                <c:pt idx="123">
                  <c:v>-1.6223540661162117</c:v>
                </c:pt>
                <c:pt idx="124">
                  <c:v>-1.5784061497785049</c:v>
                </c:pt>
                <c:pt idx="125">
                  <c:v>-1.5339063720425803</c:v>
                </c:pt>
                <c:pt idx="126">
                  <c:v>-1.4888743827575657</c:v>
                </c:pt>
                <c:pt idx="127">
                  <c:v>-1.4433300667822277</c:v>
                </c:pt>
                <c:pt idx="128">
                  <c:v>-1.3972935352043758</c:v>
                </c:pt>
                <c:pt idx="129">
                  <c:v>-1.3507851164603737</c:v>
                </c:pt>
                <c:pt idx="130">
                  <c:v>-1.3038253473586732</c:v>
                </c:pt>
                <c:pt idx="131">
                  <c:v>-1.2564349640113379</c:v>
                </c:pt>
                <c:pt idx="132">
                  <c:v>-1.2086348926775607</c:v>
                </c:pt>
                <c:pt idx="133">
                  <c:v>-1.1604462405232159</c:v>
                </c:pt>
                <c:pt idx="134">
                  <c:v>-1.111890286300528</c:v>
                </c:pt>
                <c:pt idx="135">
                  <c:v>-1.0629884709519766</c:v>
                </c:pt>
                <c:pt idx="136">
                  <c:v>-1.0137623881425779</c:v>
                </c:pt>
                <c:pt idx="137">
                  <c:v>-0.96423377472472827</c:v>
                </c:pt>
                <c:pt idx="138">
                  <c:v>-0.9144245011398261</c:v>
                </c:pt>
                <c:pt idx="139">
                  <c:v>-0.86435656176089848</c:v>
                </c:pt>
                <c:pt idx="140">
                  <c:v>-0.8140520651805051</c:v>
                </c:pt>
                <c:pt idx="141">
                  <c:v>-0.76353322444820637</c:v>
                </c:pt>
                <c:pt idx="142">
                  <c:v>-0.71282234726190641</c:v>
                </c:pt>
                <c:pt idx="143">
                  <c:v>-0.66194182611740104</c:v>
                </c:pt>
                <c:pt idx="144">
                  <c:v>-0.61091412842048276</c:v>
                </c:pt>
                <c:pt idx="145">
                  <c:v>-0.55976178656596609</c:v>
                </c:pt>
                <c:pt idx="146">
                  <c:v>-0.50850738798801676</c:v>
                </c:pt>
                <c:pt idx="147">
                  <c:v>-0.45717356518617663</c:v>
                </c:pt>
                <c:pt idx="148">
                  <c:v>-0.40578298573148891</c:v>
                </c:pt>
                <c:pt idx="149">
                  <c:v>-0.35435834225713692</c:v>
                </c:pt>
                <c:pt idx="150">
                  <c:v>-0.30292234243801719</c:v>
                </c:pt>
                <c:pt idx="151">
                  <c:v>-0.25149769896366519</c:v>
                </c:pt>
                <c:pt idx="152">
                  <c:v>-0.2001071195089775</c:v>
                </c:pt>
                <c:pt idx="153">
                  <c:v>-0.14877329670713743</c:v>
                </c:pt>
                <c:pt idx="154">
                  <c:v>-9.7518898129188181E-2</c:v>
                </c:pt>
                <c:pt idx="155">
                  <c:v>-4.6366556274671566E-2</c:v>
                </c:pt>
                <c:pt idx="156">
                  <c:v>4.6611414222466618E-3</c:v>
                </c:pt>
                <c:pt idx="157">
                  <c:v>5.5541662566751859E-2</c:v>
                </c:pt>
                <c:pt idx="158">
                  <c:v>0.10625253975305171</c:v>
                </c:pt>
                <c:pt idx="159">
                  <c:v>0.15677138048535033</c:v>
                </c:pt>
                <c:pt idx="160">
                  <c:v>0.2070758770657436</c:v>
                </c:pt>
                <c:pt idx="161">
                  <c:v>0.25714381644467099</c:v>
                </c:pt>
                <c:pt idx="162">
                  <c:v>0.30695309002957294</c:v>
                </c:pt>
                <c:pt idx="163">
                  <c:v>0.35648170344742258</c:v>
                </c:pt>
                <c:pt idx="164">
                  <c:v>0.40570778625682091</c:v>
                </c:pt>
                <c:pt idx="165">
                  <c:v>0.454609601605372</c:v>
                </c:pt>
                <c:pt idx="166">
                  <c:v>0.50316555582805944</c:v>
                </c:pt>
                <c:pt idx="167">
                  <c:v>0.55135420798240431</c:v>
                </c:pt>
                <c:pt idx="168">
                  <c:v>0.59915427931618126</c:v>
                </c:pt>
                <c:pt idx="169">
                  <c:v>0.64654466266351596</c:v>
                </c:pt>
                <c:pt idx="170">
                  <c:v>0.69350443176521614</c:v>
                </c:pt>
                <c:pt idx="171">
                  <c:v>0.74001285050921806</c:v>
                </c:pt>
                <c:pt idx="172">
                  <c:v>0.78604938208706976</c:v>
                </c:pt>
                <c:pt idx="173">
                  <c:v>0.83159369806240746</c:v>
                </c:pt>
                <c:pt idx="174">
                  <c:v>0.87662568734742141</c:v>
                </c:pt>
                <c:pt idx="175">
                  <c:v>0.92112546508334581</c:v>
                </c:pt>
                <c:pt idx="176">
                  <c:v>0.96507338142105215</c:v>
                </c:pt>
                <c:pt idx="177">
                  <c:v>1.0084500301978701</c:v>
                </c:pt>
                <c:pt idx="178">
                  <c:v>1.0512362575068011</c:v>
                </c:pt>
                <c:pt idx="179">
                  <c:v>1.0934131701543492</c:v>
                </c:pt>
                <c:pt idx="180">
                  <c:v>1.1349621440032169</c:v>
                </c:pt>
                <c:pt idx="181">
                  <c:v>1.1758648321962037</c:v>
                </c:pt>
                <c:pt idx="182">
                  <c:v>1.2161031732576613</c:v>
                </c:pt>
                <c:pt idx="183">
                  <c:v>1.2556593990689324</c:v>
                </c:pt>
                <c:pt idx="184">
                  <c:v>1.2945160427142524</c:v>
                </c:pt>
                <c:pt idx="185">
                  <c:v>1.3326559461936458</c:v>
                </c:pt>
                <c:pt idx="186">
                  <c:v>1.3700622679994192</c:v>
                </c:pt>
                <c:pt idx="187">
                  <c:v>1.4067184905528936</c:v>
                </c:pt>
                <c:pt idx="188">
                  <c:v>1.4426084274981039</c:v>
                </c:pt>
                <c:pt idx="189">
                  <c:v>1.4777162308492386</c:v>
                </c:pt>
                <c:pt idx="190">
                  <c:v>1.5120263979886626</c:v>
                </c:pt>
                <c:pt idx="191">
                  <c:v>1.5455237785124374</c:v>
                </c:pt>
                <c:pt idx="192">
                  <c:v>1.5781935809203143</c:v>
                </c:pt>
                <c:pt idx="193">
                  <c:v>1.6100213791472417</c:v>
                </c:pt>
                <c:pt idx="194">
                  <c:v>1.6409931189335125</c:v>
                </c:pt>
                <c:pt idx="195">
                  <c:v>1.6710951240307261</c:v>
                </c:pt>
                <c:pt idx="196">
                  <c:v>1.7003141022408383</c:v>
                </c:pt>
                <c:pt idx="197">
                  <c:v>1.7286371512856198</c:v>
                </c:pt>
                <c:pt idx="198">
                  <c:v>1.7560517645039371</c:v>
                </c:pt>
                <c:pt idx="199">
                  <c:v>1.7825458363743476</c:v>
                </c:pt>
                <c:pt idx="200">
                  <c:v>1.8081076678605508</c:v>
                </c:pt>
                <c:pt idx="201">
                  <c:v>1.8327259715773578</c:v>
                </c:pt>
                <c:pt idx="202">
                  <c:v>1.856389876774881</c:v>
                </c:pt>
                <c:pt idx="203">
                  <c:v>1.8790889341387504</c:v>
                </c:pt>
                <c:pt idx="204">
                  <c:v>1.90081312040424</c:v>
                </c:pt>
                <c:pt idx="205">
                  <c:v>1.9215528427822546</c:v>
                </c:pt>
                <c:pt idx="206">
                  <c:v>1.9412989431952392</c:v>
                </c:pt>
                <c:pt idx="207">
                  <c:v>1.9600427023211278</c:v>
                </c:pt>
                <c:pt idx="208">
                  <c:v>1.9777758434435475</c:v>
                </c:pt>
                <c:pt idx="209">
                  <c:v>1.9944905361065877</c:v>
                </c:pt>
                <c:pt idx="210">
                  <c:v>2.0101793995725066</c:v>
                </c:pt>
                <c:pt idx="211">
                  <c:v>2.0248355060808558</c:v>
                </c:pt>
                <c:pt idx="212">
                  <c:v>2.0384523839075888</c:v>
                </c:pt>
                <c:pt idx="213">
                  <c:v>2.0510240202227878</c:v>
                </c:pt>
                <c:pt idx="214">
                  <c:v>2.0625448637457611</c:v>
                </c:pt>
                <c:pt idx="215">
                  <c:v>2.0730098271963344</c:v>
                </c:pt>
                <c:pt idx="216">
                  <c:v>2.0824142895412496</c:v>
                </c:pt>
                <c:pt idx="217">
                  <c:v>2.0907540980346813</c:v>
                </c:pt>
                <c:pt idx="218">
                  <c:v>2.0980255700519725</c:v>
                </c:pt>
                <c:pt idx="219">
                  <c:v>2.1042254947157826</c:v>
                </c:pt>
                <c:pt idx="220">
                  <c:v>2.1093511343139131</c:v>
                </c:pt>
                <c:pt idx="221">
                  <c:v>2.1134002255082125</c:v>
                </c:pt>
                <c:pt idx="222">
                  <c:v>2.1163709803339943</c:v>
                </c:pt>
                <c:pt idx="223">
                  <c:v>2.1182620869895574</c:v>
                </c:pt>
                <c:pt idx="224">
                  <c:v>2.1190727104154412</c:v>
                </c:pt>
                <c:pt idx="225">
                  <c:v>2.1188024926631588</c:v>
                </c:pt>
                <c:pt idx="226">
                  <c:v>2.1174515530532636</c:v>
                </c:pt>
                <c:pt idx="227">
                  <c:v>2.1150204881226573</c:v>
                </c:pt>
                <c:pt idx="228">
                  <c:v>2.1115103713611747</c:v>
                </c:pt>
                <c:pt idx="229">
                  <c:v>2.1069227527375656</c:v>
                </c:pt>
                <c:pt idx="230">
                  <c:v>2.1012596580150662</c:v>
                </c:pt>
                <c:pt idx="231">
                  <c:v>2.0945235878568829</c:v>
                </c:pt>
                <c:pt idx="232">
                  <c:v>2.0867175167219711</c:v>
                </c:pt>
                <c:pt idx="233">
                  <c:v>2.0778448915515924</c:v>
                </c:pt>
                <c:pt idx="234">
                  <c:v>2.0679096302472493</c:v>
                </c:pt>
                <c:pt idx="235">
                  <c:v>2.0569161199406425</c:v>
                </c:pt>
                <c:pt idx="236">
                  <c:v>2.0448692150564458</c:v>
                </c:pt>
                <c:pt idx="237">
                  <c:v>2.0317742351687196</c:v>
                </c:pt>
                <c:pt idx="238">
                  <c:v>2.0176369626519453</c:v>
                </c:pt>
                <c:pt idx="239">
                  <c:v>2.0024636401276847</c:v>
                </c:pt>
                <c:pt idx="240">
                  <c:v>1.9862609677080194</c:v>
                </c:pt>
                <c:pt idx="241">
                  <c:v>1.9690361000369647</c:v>
                </c:pt>
                <c:pt idx="242">
                  <c:v>1.9507966431311858</c:v>
                </c:pt>
                <c:pt idx="243">
                  <c:v>1.9315506510213887</c:v>
                </c:pt>
                <c:pt idx="244">
                  <c:v>1.9113066221958939</c:v>
                </c:pt>
                <c:pt idx="245">
                  <c:v>1.8900734958479368</c:v>
                </c:pt>
                <c:pt idx="246">
                  <c:v>1.8678606479283768</c:v>
                </c:pt>
                <c:pt idx="247">
                  <c:v>1.8446778870055376</c:v>
                </c:pt>
                <c:pt idx="248">
                  <c:v>1.8205354499340214</c:v>
                </c:pt>
                <c:pt idx="249">
                  <c:v>1.7954439973344012</c:v>
                </c:pt>
                <c:pt idx="250">
                  <c:v>1.7694146088857925</c:v>
                </c:pt>
                <c:pt idx="251">
                  <c:v>1.7424587784333767</c:v>
                </c:pt>
                <c:pt idx="252">
                  <c:v>1.7145884089130436</c:v>
                </c:pt>
                <c:pt idx="253">
                  <c:v>1.6858158070953915</c:v>
                </c:pt>
                <c:pt idx="254">
                  <c:v>1.6561536781514001</c:v>
                </c:pt>
                <c:pt idx="255">
                  <c:v>1.6256151200421887</c:v>
                </c:pt>
                <c:pt idx="256">
                  <c:v>1.5942136177353226</c:v>
                </c:pt>
                <c:pt idx="257">
                  <c:v>1.5619630372502324</c:v>
                </c:pt>
                <c:pt idx="258">
                  <c:v>1.528877619535369</c:v>
                </c:pt>
                <c:pt idx="259">
                  <c:v>1.4949719741798033</c:v>
                </c:pt>
                <c:pt idx="260">
                  <c:v>1.4602610729620409</c:v>
                </c:pt>
                <c:pt idx="261">
                  <c:v>1.4247602432389082</c:v>
                </c:pt>
                <c:pt idx="262">
                  <c:v>1.3884851611774218</c:v>
                </c:pt>
                <c:pt idx="263">
                  <c:v>1.3514518448326345</c:v>
                </c:pt>
                <c:pt idx="264">
                  <c:v>1.3136766470745138</c:v>
                </c:pt>
                <c:pt idx="265">
                  <c:v>1.2751762483669749</c:v>
                </c:pt>
                <c:pt idx="266">
                  <c:v>1.235967649402256</c:v>
                </c:pt>
                <c:pt idx="267">
                  <c:v>1.196068163593893</c:v>
                </c:pt>
                <c:pt idx="268">
                  <c:v>1.1554954094316028</c:v>
                </c:pt>
                <c:pt idx="269">
                  <c:v>1.1142673027014536</c:v>
                </c:pt>
                <c:pt idx="270">
                  <c:v>1.0724020485747587</c:v>
                </c:pt>
                <c:pt idx="271">
                  <c:v>1.0299181335691874</c:v>
                </c:pt>
                <c:pt idx="272">
                  <c:v>0.98683431738563154</c:v>
                </c:pt>
                <c:pt idx="273">
                  <c:v>0.94316962462446097</c:v>
                </c:pt>
                <c:pt idx="274">
                  <c:v>0.89894333638478718</c:v>
                </c:pt>
                <c:pt idx="275">
                  <c:v>0.85417498175047624</c:v>
                </c:pt>
                <c:pt idx="276">
                  <c:v>0.80888432916665387</c:v>
                </c:pt>
                <c:pt idx="277">
                  <c:v>0.76309137771051749</c:v>
                </c:pt>
                <c:pt idx="278">
                  <c:v>0.71681634826030582</c:v>
                </c:pt>
                <c:pt idx="279">
                  <c:v>0.67007967456632866</c:v>
                </c:pt>
                <c:pt idx="280">
                  <c:v>0.62290199422799852</c:v>
                </c:pt>
                <c:pt idx="281">
                  <c:v>0.57530413958084659</c:v>
                </c:pt>
                <c:pt idx="282">
                  <c:v>0.52730712849755079</c:v>
                </c:pt>
                <c:pt idx="283">
                  <c:v>0.47893215510703457</c:v>
                </c:pt>
                <c:pt idx="284">
                  <c:v>0.43020058043573628</c:v>
                </c:pt>
                <c:pt idx="285">
                  <c:v>0.38113392297518056</c:v>
                </c:pt>
                <c:pt idx="286">
                  <c:v>0.33175384918001949</c:v>
                </c:pt>
                <c:pt idx="287">
                  <c:v>0.28208216390073504</c:v>
                </c:pt>
                <c:pt idx="288">
                  <c:v>0.23214080075523169</c:v>
                </c:pt>
                <c:pt idx="289">
                  <c:v>0.18195181244356762</c:v>
                </c:pt>
                <c:pt idx="290">
                  <c:v>0.1315373610101036</c:v>
                </c:pt>
                <c:pt idx="291">
                  <c:v>8.0919708057367923E-2</c:v>
                </c:pt>
                <c:pt idx="292">
                  <c:v>3.0121204915959432E-2</c:v>
                </c:pt>
                <c:pt idx="293">
                  <c:v>-2.0835717225170913E-2</c:v>
                </c:pt>
                <c:pt idx="294">
                  <c:v>-7.192855722370145E-2</c:v>
                </c:pt>
                <c:pt idx="295">
                  <c:v>-0.12313475391981094</c:v>
                </c:pt>
                <c:pt idx="296">
                  <c:v>-0.17443169609855172</c:v>
                </c:pt>
                <c:pt idx="297">
                  <c:v>-0.2257967324743255</c:v>
                </c:pt>
                <c:pt idx="298">
                  <c:v>-0.27720718169305353</c:v>
                </c:pt>
                <c:pt idx="299">
                  <c:v>-0.32864034234762185</c:v>
                </c:pt>
              </c:numCache>
            </c:numRef>
          </c:yVal>
          <c:smooth val="0"/>
          <c:extLst>
            <c:ext xmlns:c16="http://schemas.microsoft.com/office/drawing/2014/chart" uri="{C3380CC4-5D6E-409C-BE32-E72D297353CC}">
              <c16:uniqueId val="{00000022-9EA8-453F-A5F6-016EF9E7899C}"/>
            </c:ext>
          </c:extLst>
        </c:ser>
        <c:ser>
          <c:idx val="2"/>
          <c:order val="2"/>
          <c:tx>
            <c:v>Mbankomo (obs)</c:v>
          </c:tx>
          <c:spPr>
            <a:ln w="19050">
              <a:noFill/>
            </a:ln>
            <a:effectLst/>
          </c:spPr>
          <c:marker>
            <c:symbol val="circle"/>
            <c:size val="3"/>
            <c:spPr>
              <a:solidFill>
                <a:srgbClr val="008941"/>
              </a:solidFill>
              <a:ln>
                <a:solidFill>
                  <a:srgbClr val="008941"/>
                </a:solidFill>
                <a:prstDash val="solid"/>
              </a:ln>
            </c:spPr>
          </c:marker>
          <c:dLbls>
            <c:dLbl>
              <c:idx val="0"/>
              <c:layout>
                <c:manualLayout>
                  <c:x val="-0.10568320209973753"/>
                  <c:y val="1.7647058823529339E-2"/>
                </c:manualLayout>
              </c:layout>
              <c:tx>
                <c:rich>
                  <a:bodyPr/>
                  <a:lstStyle/>
                  <a:p>
                    <a:r>
                      <a:rPr lang="en-US"/>
                      <a:t>Obs109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9EA8-453F-A5F6-016EF9E7899C}"/>
                </c:ext>
              </c:extLst>
            </c:dLbl>
            <c:dLbl>
              <c:idx val="1"/>
              <c:layout>
                <c:manualLayout>
                  <c:x val="-0.10568320209973757"/>
                  <c:y val="-3.1372549019607877E-2"/>
                </c:manualLayout>
              </c:layout>
              <c:tx>
                <c:rich>
                  <a:bodyPr/>
                  <a:lstStyle/>
                  <a:p>
                    <a:r>
                      <a:rPr lang="en-US"/>
                      <a:t>Obs110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9EA8-453F-A5F6-016EF9E7899C}"/>
                </c:ext>
              </c:extLst>
            </c:dLbl>
            <c:dLbl>
              <c:idx val="2"/>
              <c:layout>
                <c:manualLayout>
                  <c:x val="-0.10568320209973753"/>
                  <c:y val="1.7647058823529339E-2"/>
                </c:manualLayout>
              </c:layout>
              <c:tx>
                <c:rich>
                  <a:bodyPr/>
                  <a:lstStyle/>
                  <a:p>
                    <a:r>
                      <a:rPr lang="en-US"/>
                      <a:t>Obs111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9EA8-453F-A5F6-016EF9E7899C}"/>
                </c:ext>
              </c:extLst>
            </c:dLbl>
            <c:dLbl>
              <c:idx val="3"/>
              <c:layout>
                <c:manualLayout>
                  <c:x val="-0.10568320209973753"/>
                  <c:y val="-3.1372549019607843E-2"/>
                </c:manualLayout>
              </c:layout>
              <c:tx>
                <c:rich>
                  <a:bodyPr/>
                  <a:lstStyle/>
                  <a:p>
                    <a:r>
                      <a:rPr lang="en-US"/>
                      <a:t>Obs112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9EA8-453F-A5F6-016EF9E7899C}"/>
                </c:ext>
              </c:extLst>
            </c:dLbl>
            <c:dLbl>
              <c:idx val="4"/>
              <c:layout>
                <c:manualLayout>
                  <c:x val="-0.10390971128608924"/>
                  <c:y val="1.7647058823529339E-2"/>
                </c:manualLayout>
              </c:layout>
              <c:tx>
                <c:rich>
                  <a:bodyPr/>
                  <a:lstStyle/>
                  <a:p>
                    <a:r>
                      <a:rPr lang="en-US"/>
                      <a:t>Obs113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9EA8-453F-A5F6-016EF9E7899C}"/>
                </c:ext>
              </c:extLst>
            </c:dLbl>
            <c:dLbl>
              <c:idx val="5"/>
              <c:layout>
                <c:manualLayout>
                  <c:x val="-0.10568320209973753"/>
                  <c:y val="-3.1372549019607843E-2"/>
                </c:manualLayout>
              </c:layout>
              <c:tx>
                <c:rich>
                  <a:bodyPr/>
                  <a:lstStyle/>
                  <a:p>
                    <a:r>
                      <a:rPr lang="en-US"/>
                      <a:t>Obs114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9EA8-453F-A5F6-016EF9E7899C}"/>
                </c:ext>
              </c:extLst>
            </c:dLbl>
            <c:dLbl>
              <c:idx val="6"/>
              <c:layout>
                <c:manualLayout>
                  <c:x val="-0.10568320209973753"/>
                  <c:y val="-3.1372549019607843E-2"/>
                </c:manualLayout>
              </c:layout>
              <c:tx>
                <c:rich>
                  <a:bodyPr/>
                  <a:lstStyle/>
                  <a:p>
                    <a:r>
                      <a:rPr lang="en-US"/>
                      <a:t>Obs115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9EA8-453F-A5F6-016EF9E7899C}"/>
                </c:ext>
              </c:extLst>
            </c:dLbl>
            <c:dLbl>
              <c:idx val="7"/>
              <c:layout>
                <c:manualLayout>
                  <c:x val="-0.10568320209973753"/>
                  <c:y val="1.7647058823529339E-2"/>
                </c:manualLayout>
              </c:layout>
              <c:tx>
                <c:rich>
                  <a:bodyPr/>
                  <a:lstStyle/>
                  <a:p>
                    <a:r>
                      <a:rPr lang="en-US"/>
                      <a:t>Obs116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9EA8-453F-A5F6-016EF9E7899C}"/>
                </c:ext>
              </c:extLst>
            </c:dLbl>
            <c:dLbl>
              <c:idx val="8"/>
              <c:layout>
                <c:manualLayout>
                  <c:x val="-0.10568320209973753"/>
                  <c:y val="-3.1372549019607843E-2"/>
                </c:manualLayout>
              </c:layout>
              <c:tx>
                <c:rich>
                  <a:bodyPr/>
                  <a:lstStyle/>
                  <a:p>
                    <a:r>
                      <a:rPr lang="en-US"/>
                      <a:t>Obs117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9EA8-453F-A5F6-016EF9E7899C}"/>
                </c:ext>
              </c:extLst>
            </c:dLbl>
            <c:dLbl>
              <c:idx val="9"/>
              <c:layout>
                <c:manualLayout>
                  <c:x val="-0.10568320209973753"/>
                  <c:y val="-3.1372549019607843E-2"/>
                </c:manualLayout>
              </c:layout>
              <c:tx>
                <c:rich>
                  <a:bodyPr/>
                  <a:lstStyle/>
                  <a:p>
                    <a:r>
                      <a:rPr lang="en-US"/>
                      <a:t>Obs118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9EA8-453F-A5F6-016EF9E7899C}"/>
                </c:ext>
              </c:extLst>
            </c:dLbl>
            <c:dLbl>
              <c:idx val="10"/>
              <c:layout>
                <c:manualLayout>
                  <c:x val="-0.10568320209973753"/>
                  <c:y val="1.7647058823529339E-2"/>
                </c:manualLayout>
              </c:layout>
              <c:tx>
                <c:rich>
                  <a:bodyPr/>
                  <a:lstStyle/>
                  <a:p>
                    <a:r>
                      <a:rPr lang="en-US"/>
                      <a:t>Obs119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9EA8-453F-A5F6-016EF9E7899C}"/>
                </c:ext>
              </c:extLst>
            </c:dLbl>
            <c:dLbl>
              <c:idx val="11"/>
              <c:layout>
                <c:manualLayout>
                  <c:x val="-0.10568320209973753"/>
                  <c:y val="1.7647058823529339E-2"/>
                </c:manualLayout>
              </c:layout>
              <c:tx>
                <c:rich>
                  <a:bodyPr/>
                  <a:lstStyle/>
                  <a:p>
                    <a:r>
                      <a:rPr lang="en-US"/>
                      <a:t>Obs120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9EA8-453F-A5F6-016EF9E7899C}"/>
                </c:ext>
              </c:extLst>
            </c:dLbl>
            <c:dLbl>
              <c:idx val="12"/>
              <c:layout>
                <c:manualLayout>
                  <c:x val="-0.10568320209973753"/>
                  <c:y val="1.7647058823529412E-2"/>
                </c:manualLayout>
              </c:layout>
              <c:tx>
                <c:rich>
                  <a:bodyPr/>
                  <a:lstStyle/>
                  <a:p>
                    <a:r>
                      <a:rPr lang="en-US"/>
                      <a:t>Obs121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9EA8-453F-A5F6-016EF9E7899C}"/>
                </c:ext>
              </c:extLst>
            </c:dLbl>
            <c:dLbl>
              <c:idx val="13"/>
              <c:layout>
                <c:manualLayout>
                  <c:x val="-0.10568320209973753"/>
                  <c:y val="-3.1372549019607843E-2"/>
                </c:manualLayout>
              </c:layout>
              <c:tx>
                <c:rich>
                  <a:bodyPr/>
                  <a:lstStyle/>
                  <a:p>
                    <a:r>
                      <a:rPr lang="en-US"/>
                      <a:t>Obs122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9EA8-453F-A5F6-016EF9E7899C}"/>
                </c:ext>
              </c:extLst>
            </c:dLbl>
            <c:dLbl>
              <c:idx val="14"/>
              <c:layout>
                <c:manualLayout>
                  <c:x val="-0.10568320209973753"/>
                  <c:y val="-3.1372549019607912E-2"/>
                </c:manualLayout>
              </c:layout>
              <c:tx>
                <c:rich>
                  <a:bodyPr/>
                  <a:lstStyle/>
                  <a:p>
                    <a:r>
                      <a:rPr lang="en-US"/>
                      <a:t>Obs123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9EA8-453F-A5F6-016EF9E7899C}"/>
                </c:ext>
              </c:extLst>
            </c:dLbl>
            <c:dLbl>
              <c:idx val="15"/>
              <c:layout>
                <c:manualLayout>
                  <c:x val="-0.10568320209973753"/>
                  <c:y val="-3.1372549019607843E-2"/>
                </c:manualLayout>
              </c:layout>
              <c:tx>
                <c:rich>
                  <a:bodyPr/>
                  <a:lstStyle/>
                  <a:p>
                    <a:r>
                      <a:rPr lang="en-US"/>
                      <a:t>Obs124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9EA8-453F-A5F6-016EF9E7899C}"/>
                </c:ext>
              </c:extLst>
            </c:dLbl>
            <c:dLbl>
              <c:idx val="16"/>
              <c:layout>
                <c:manualLayout>
                  <c:x val="-0.10568320209973753"/>
                  <c:y val="-3.1372549019607843E-2"/>
                </c:manualLayout>
              </c:layout>
              <c:tx>
                <c:rich>
                  <a:bodyPr/>
                  <a:lstStyle/>
                  <a:p>
                    <a:r>
                      <a:rPr lang="en-US"/>
                      <a:t>Obs125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9EA8-453F-A5F6-016EF9E7899C}"/>
                </c:ext>
              </c:extLst>
            </c:dLbl>
            <c:dLbl>
              <c:idx val="17"/>
              <c:layout>
                <c:manualLayout>
                  <c:x val="-0.10568320209973753"/>
                  <c:y val="-3.1372549019607843E-2"/>
                </c:manualLayout>
              </c:layout>
              <c:tx>
                <c:rich>
                  <a:bodyPr/>
                  <a:lstStyle/>
                  <a:p>
                    <a:r>
                      <a:rPr lang="en-US"/>
                      <a:t>Obs126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9EA8-453F-A5F6-016EF9E7899C}"/>
                </c:ext>
              </c:extLst>
            </c:dLbl>
            <c:dLbl>
              <c:idx val="18"/>
              <c:layout>
                <c:manualLayout>
                  <c:x val="-0.10568320209973753"/>
                  <c:y val="-3.1372549019607912E-2"/>
                </c:manualLayout>
              </c:layout>
              <c:tx>
                <c:rich>
                  <a:bodyPr/>
                  <a:lstStyle/>
                  <a:p>
                    <a:r>
                      <a:rPr lang="en-US"/>
                      <a:t>Obs127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9EA8-453F-A5F6-016EF9E7899C}"/>
                </c:ext>
              </c:extLst>
            </c:dLbl>
            <c:dLbl>
              <c:idx val="19"/>
              <c:layout>
                <c:manualLayout>
                  <c:x val="-0.10568320209973753"/>
                  <c:y val="-3.1372549019607843E-2"/>
                </c:manualLayout>
              </c:layout>
              <c:tx>
                <c:rich>
                  <a:bodyPr/>
                  <a:lstStyle/>
                  <a:p>
                    <a:r>
                      <a:rPr lang="en-US"/>
                      <a:t>Obs128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9EA8-453F-A5F6-016EF9E7899C}"/>
                </c:ext>
              </c:extLst>
            </c:dLbl>
            <c:dLbl>
              <c:idx val="20"/>
              <c:layout>
                <c:manualLayout>
                  <c:x val="-0.10568320209973753"/>
                  <c:y val="-3.1372549019607843E-2"/>
                </c:manualLayout>
              </c:layout>
              <c:tx>
                <c:rich>
                  <a:bodyPr/>
                  <a:lstStyle/>
                  <a:p>
                    <a:r>
                      <a:rPr lang="en-US"/>
                      <a:t>Obs129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9EA8-453F-A5F6-016EF9E7899C}"/>
                </c:ext>
              </c:extLst>
            </c:dLbl>
            <c:dLbl>
              <c:idx val="21"/>
              <c:layout>
                <c:manualLayout>
                  <c:x val="-0.10568320209973754"/>
                  <c:y val="-3.1372549019607912E-2"/>
                </c:manualLayout>
              </c:layout>
              <c:tx>
                <c:rich>
                  <a:bodyPr/>
                  <a:lstStyle/>
                  <a:p>
                    <a:r>
                      <a:rPr lang="en-US"/>
                      <a:t>Obs130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9EA8-453F-A5F6-016EF9E7899C}"/>
                </c:ext>
              </c:extLst>
            </c:dLbl>
            <c:dLbl>
              <c:idx val="22"/>
              <c:layout>
                <c:manualLayout>
                  <c:x val="-0.10568320209973753"/>
                  <c:y val="1.7647058823529339E-2"/>
                </c:manualLayout>
              </c:layout>
              <c:tx>
                <c:rich>
                  <a:bodyPr/>
                  <a:lstStyle/>
                  <a:p>
                    <a:r>
                      <a:rPr lang="en-US"/>
                      <a:t>Obs131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9EA8-453F-A5F6-016EF9E7899C}"/>
                </c:ext>
              </c:extLst>
            </c:dLbl>
            <c:dLbl>
              <c:idx val="23"/>
              <c:layout>
                <c:manualLayout>
                  <c:x val="-0.10568320209973754"/>
                  <c:y val="-3.1372549019607912E-2"/>
                </c:manualLayout>
              </c:layout>
              <c:tx>
                <c:rich>
                  <a:bodyPr/>
                  <a:lstStyle/>
                  <a:p>
                    <a:r>
                      <a:rPr lang="en-US"/>
                      <a:t>Obs132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9EA8-453F-A5F6-016EF9E7899C}"/>
                </c:ext>
              </c:extLst>
            </c:dLbl>
            <c:dLbl>
              <c:idx val="24"/>
              <c:layout>
                <c:manualLayout>
                  <c:x val="-0.10568320209973753"/>
                  <c:y val="-3.1372549019607843E-2"/>
                </c:manualLayout>
              </c:layout>
              <c:tx>
                <c:rich>
                  <a:bodyPr/>
                  <a:lstStyle/>
                  <a:p>
                    <a:r>
                      <a:rPr lang="en-US"/>
                      <a:t>Obs133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9EA8-453F-A5F6-016EF9E7899C}"/>
                </c:ext>
              </c:extLst>
            </c:dLbl>
            <c:dLbl>
              <c:idx val="25"/>
              <c:layout>
                <c:manualLayout>
                  <c:x val="-0.10568320209973753"/>
                  <c:y val="1.7647058823529484E-2"/>
                </c:manualLayout>
              </c:layout>
              <c:tx>
                <c:rich>
                  <a:bodyPr/>
                  <a:lstStyle/>
                  <a:p>
                    <a:r>
                      <a:rPr lang="en-US"/>
                      <a:t>Obs134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9EA8-453F-A5F6-016EF9E7899C}"/>
                </c:ext>
              </c:extLst>
            </c:dLbl>
            <c:dLbl>
              <c:idx val="26"/>
              <c:layout>
                <c:manualLayout>
                  <c:x val="-0.10568320209973754"/>
                  <c:y val="1.7647058823529339E-2"/>
                </c:manualLayout>
              </c:layout>
              <c:tx>
                <c:rich>
                  <a:bodyPr/>
                  <a:lstStyle/>
                  <a:p>
                    <a:r>
                      <a:rPr lang="en-US"/>
                      <a:t>Obs135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9EA8-453F-A5F6-016EF9E7899C}"/>
                </c:ext>
              </c:extLst>
            </c:dLbl>
            <c:dLbl>
              <c:idx val="27"/>
              <c:layout>
                <c:manualLayout>
                  <c:x val="-0.10568320209973753"/>
                  <c:y val="1.7647058823529412E-2"/>
                </c:manualLayout>
              </c:layout>
              <c:tx>
                <c:rich>
                  <a:bodyPr/>
                  <a:lstStyle/>
                  <a:p>
                    <a:r>
                      <a:rPr lang="en-US"/>
                      <a:t>Obs136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9EA8-453F-A5F6-016EF9E7899C}"/>
                </c:ext>
              </c:extLst>
            </c:dLbl>
            <c:dLbl>
              <c:idx val="28"/>
              <c:layout>
                <c:manualLayout>
                  <c:x val="-0.10568320209973753"/>
                  <c:y val="-3.1372549019607843E-2"/>
                </c:manualLayout>
              </c:layout>
              <c:tx>
                <c:rich>
                  <a:bodyPr/>
                  <a:lstStyle/>
                  <a:p>
                    <a:r>
                      <a:rPr lang="en-US"/>
                      <a:t>Obs137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9EA8-453F-A5F6-016EF9E7899C}"/>
                </c:ext>
              </c:extLst>
            </c:dLbl>
            <c:dLbl>
              <c:idx val="29"/>
              <c:layout>
                <c:manualLayout>
                  <c:x val="-0.10568320209973753"/>
                  <c:y val="-3.1372549019607912E-2"/>
                </c:manualLayout>
              </c:layout>
              <c:tx>
                <c:rich>
                  <a:bodyPr/>
                  <a:lstStyle/>
                  <a:p>
                    <a:r>
                      <a:rPr lang="en-US"/>
                      <a:t>Obs138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9EA8-453F-A5F6-016EF9E7899C}"/>
                </c:ext>
              </c:extLst>
            </c:dLbl>
            <c:dLbl>
              <c:idx val="30"/>
              <c:layout>
                <c:manualLayout>
                  <c:x val="-0.10568320209973754"/>
                  <c:y val="-3.1372549019607912E-2"/>
                </c:manualLayout>
              </c:layout>
              <c:tx>
                <c:rich>
                  <a:bodyPr/>
                  <a:lstStyle/>
                  <a:p>
                    <a:r>
                      <a:rPr lang="en-US"/>
                      <a:t>Obs139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9EA8-453F-A5F6-016EF9E7899C}"/>
                </c:ext>
              </c:extLst>
            </c:dLbl>
            <c:dLbl>
              <c:idx val="31"/>
              <c:layout>
                <c:manualLayout>
                  <c:x val="-0.10568320209973753"/>
                  <c:y val="-3.1372549019607912E-2"/>
                </c:manualLayout>
              </c:layout>
              <c:tx>
                <c:rich>
                  <a:bodyPr/>
                  <a:lstStyle/>
                  <a:p>
                    <a:r>
                      <a:rPr lang="en-US"/>
                      <a:t>Obs140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9EA8-453F-A5F6-016EF9E7899C}"/>
                </c:ext>
              </c:extLst>
            </c:dLbl>
            <c:dLbl>
              <c:idx val="32"/>
              <c:layout>
                <c:manualLayout>
                  <c:x val="-0.10568320209973753"/>
                  <c:y val="-3.1372549019607912E-2"/>
                </c:manualLayout>
              </c:layout>
              <c:tx>
                <c:rich>
                  <a:bodyPr/>
                  <a:lstStyle/>
                  <a:p>
                    <a:r>
                      <a:rPr lang="en-US"/>
                      <a:t>Obs141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9EA8-453F-A5F6-016EF9E7899C}"/>
                </c:ext>
              </c:extLst>
            </c:dLbl>
            <c:dLbl>
              <c:idx val="33"/>
              <c:layout>
                <c:manualLayout>
                  <c:x val="-0.10568320209973753"/>
                  <c:y val="-3.1372549019607843E-2"/>
                </c:manualLayout>
              </c:layout>
              <c:tx>
                <c:rich>
                  <a:bodyPr/>
                  <a:lstStyle/>
                  <a:p>
                    <a:r>
                      <a:rPr lang="en-US"/>
                      <a:t>Obs142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9EA8-453F-A5F6-016EF9E7899C}"/>
                </c:ext>
              </c:extLst>
            </c:dLbl>
            <c:dLbl>
              <c:idx val="34"/>
              <c:layout>
                <c:manualLayout>
                  <c:x val="-0.10568320209973753"/>
                  <c:y val="-3.1372549019607843E-2"/>
                </c:manualLayout>
              </c:layout>
              <c:tx>
                <c:rich>
                  <a:bodyPr/>
                  <a:lstStyle/>
                  <a:p>
                    <a:r>
                      <a:rPr lang="en-US"/>
                      <a:t>Obs143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9EA8-453F-A5F6-016EF9E7899C}"/>
                </c:ext>
              </c:extLst>
            </c:dLbl>
            <c:spPr>
              <a:noFill/>
              <a:ln>
                <a:noFill/>
              </a:ln>
              <a:effectLst/>
            </c:spPr>
            <c:txPr>
              <a:bodyPr rot="0" vert="horz" wrap="square" lIns="38100" tIns="19050" rIns="38100" bIns="19050" anchor="ctr">
                <a:spAutoFit/>
              </a:bodyPr>
              <a:lstStyle/>
              <a:p>
                <a:pPr>
                  <a:defRPr sz="700">
                    <a:solidFill>
                      <a:srgbClr val="008941"/>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XLSTAT_20220714_121022_1_HID1!$A$34:$A$68</c:f>
              <c:numCache>
                <c:formatCode>General</c:formatCode>
                <c:ptCount val="35"/>
                <c:pt idx="0">
                  <c:v>-2.4269406090367505</c:v>
                </c:pt>
                <c:pt idx="1">
                  <c:v>-1.8762997715394687</c:v>
                </c:pt>
                <c:pt idx="2">
                  <c:v>-4.896364456906471</c:v>
                </c:pt>
                <c:pt idx="3">
                  <c:v>-4.6538286269620688</c:v>
                </c:pt>
                <c:pt idx="4">
                  <c:v>-5.1154215900183129</c:v>
                </c:pt>
                <c:pt idx="5">
                  <c:v>-2.404982304750269</c:v>
                </c:pt>
                <c:pt idx="6">
                  <c:v>-4.2098068163629536</c:v>
                </c:pt>
                <c:pt idx="7">
                  <c:v>-3.8274932165304576</c:v>
                </c:pt>
                <c:pt idx="8">
                  <c:v>-3.9208836437173384</c:v>
                </c:pt>
                <c:pt idx="9">
                  <c:v>-3.9824710584829193</c:v>
                </c:pt>
                <c:pt idx="10">
                  <c:v>-3.9255243040732881</c:v>
                </c:pt>
                <c:pt idx="11">
                  <c:v>-2.9186645613664992</c:v>
                </c:pt>
                <c:pt idx="12">
                  <c:v>-3.7470144614821872</c:v>
                </c:pt>
                <c:pt idx="13">
                  <c:v>-3.2605595267841641</c:v>
                </c:pt>
                <c:pt idx="14">
                  <c:v>-3.4753370602150806</c:v>
                </c:pt>
                <c:pt idx="15">
                  <c:v>-3.3605562709527033</c:v>
                </c:pt>
                <c:pt idx="16">
                  <c:v>-3.9573005589462724</c:v>
                </c:pt>
                <c:pt idx="17">
                  <c:v>-3.9609160942332586</c:v>
                </c:pt>
                <c:pt idx="18">
                  <c:v>-3.4665219418770752</c:v>
                </c:pt>
                <c:pt idx="19">
                  <c:v>-3.9695362130879888</c:v>
                </c:pt>
                <c:pt idx="20">
                  <c:v>-3.9616523232948317</c:v>
                </c:pt>
                <c:pt idx="21">
                  <c:v>-3.8875431584666011</c:v>
                </c:pt>
                <c:pt idx="22">
                  <c:v>-4.7085745948869135</c:v>
                </c:pt>
                <c:pt idx="23">
                  <c:v>-3.9992113386652743</c:v>
                </c:pt>
                <c:pt idx="24">
                  <c:v>-4.037898318096877</c:v>
                </c:pt>
                <c:pt idx="25">
                  <c:v>-3.4559750574720587</c:v>
                </c:pt>
                <c:pt idx="26">
                  <c:v>-3.8237395889477153</c:v>
                </c:pt>
                <c:pt idx="27">
                  <c:v>-3.6662687733796635</c:v>
                </c:pt>
                <c:pt idx="28">
                  <c:v>-3.8256201552555238</c:v>
                </c:pt>
                <c:pt idx="29">
                  <c:v>-3.9140204740972981</c:v>
                </c:pt>
                <c:pt idx="30">
                  <c:v>-3.8622599672805884</c:v>
                </c:pt>
                <c:pt idx="31">
                  <c:v>-3.9207848808729775</c:v>
                </c:pt>
                <c:pt idx="32">
                  <c:v>-3.9043945379329545</c:v>
                </c:pt>
                <c:pt idx="33">
                  <c:v>-3.9901449825635629</c:v>
                </c:pt>
                <c:pt idx="34">
                  <c:v>-3.9635672382888569</c:v>
                </c:pt>
              </c:numCache>
            </c:numRef>
          </c:xVal>
          <c:yVal>
            <c:numRef>
              <c:f>XLSTAT_20220714_121022_1_HID1!$B$34:$B$68</c:f>
              <c:numCache>
                <c:formatCode>General</c:formatCode>
                <c:ptCount val="35"/>
                <c:pt idx="0">
                  <c:v>-1.1394671634172924</c:v>
                </c:pt>
                <c:pt idx="1">
                  <c:v>1.2706389288240802</c:v>
                </c:pt>
                <c:pt idx="2">
                  <c:v>-7.5860839796713209E-2</c:v>
                </c:pt>
                <c:pt idx="3">
                  <c:v>1.6419113006542974E-2</c:v>
                </c:pt>
                <c:pt idx="4">
                  <c:v>-0.25216779765688269</c:v>
                </c:pt>
                <c:pt idx="5">
                  <c:v>0.18946240145709059</c:v>
                </c:pt>
                <c:pt idx="6">
                  <c:v>0.13794667235305724</c:v>
                </c:pt>
                <c:pt idx="7">
                  <c:v>-7.1989019432524448E-2</c:v>
                </c:pt>
                <c:pt idx="8">
                  <c:v>0.17742941031537929</c:v>
                </c:pt>
                <c:pt idx="9">
                  <c:v>0.27536489251380947</c:v>
                </c:pt>
                <c:pt idx="10">
                  <c:v>-0.4857130951853218</c:v>
                </c:pt>
                <c:pt idx="11">
                  <c:v>-0.33454868188850961</c:v>
                </c:pt>
                <c:pt idx="12">
                  <c:v>-0.16297925254560008</c:v>
                </c:pt>
                <c:pt idx="13">
                  <c:v>0.75585428473337124</c:v>
                </c:pt>
                <c:pt idx="14">
                  <c:v>1.411298592294663E-2</c:v>
                </c:pt>
                <c:pt idx="15">
                  <c:v>9.6989519101302379E-2</c:v>
                </c:pt>
                <c:pt idx="16">
                  <c:v>0.28553130597811294</c:v>
                </c:pt>
                <c:pt idx="17">
                  <c:v>0.21689031706857365</c:v>
                </c:pt>
                <c:pt idx="18">
                  <c:v>0.10516360289203919</c:v>
                </c:pt>
                <c:pt idx="19">
                  <c:v>0.29065447681470291</c:v>
                </c:pt>
                <c:pt idx="20">
                  <c:v>0.16854818177284614</c:v>
                </c:pt>
                <c:pt idx="21">
                  <c:v>0.16754451993968866</c:v>
                </c:pt>
                <c:pt idx="22">
                  <c:v>-1.0527188548377264</c:v>
                </c:pt>
                <c:pt idx="23">
                  <c:v>0.29435824913433428</c:v>
                </c:pt>
                <c:pt idx="24">
                  <c:v>0.30154049402977845</c:v>
                </c:pt>
                <c:pt idx="25">
                  <c:v>-0.21213359007339994</c:v>
                </c:pt>
                <c:pt idx="26">
                  <c:v>-3.9349006683059629E-2</c:v>
                </c:pt>
                <c:pt idx="27">
                  <c:v>-0.34381829400350139</c:v>
                </c:pt>
                <c:pt idx="28">
                  <c:v>1.6777577308457414E-2</c:v>
                </c:pt>
                <c:pt idx="29">
                  <c:v>0.22517946259366317</c:v>
                </c:pt>
                <c:pt idx="30">
                  <c:v>0.13632086014399836</c:v>
                </c:pt>
                <c:pt idx="31">
                  <c:v>0.18330059988306502</c:v>
                </c:pt>
                <c:pt idx="32">
                  <c:v>0.19757211048486722</c:v>
                </c:pt>
                <c:pt idx="33">
                  <c:v>0.3437403217136431</c:v>
                </c:pt>
                <c:pt idx="34">
                  <c:v>0.2624931656440852</c:v>
                </c:pt>
              </c:numCache>
            </c:numRef>
          </c:yVal>
          <c:smooth val="0"/>
          <c:extLst>
            <c:ext xmlns:c16="http://schemas.microsoft.com/office/drawing/2014/chart" uri="{C3380CC4-5D6E-409C-BE32-E72D297353CC}">
              <c16:uniqueId val="{00000023-9EA8-453F-A5F6-016EF9E7899C}"/>
            </c:ext>
          </c:extLst>
        </c:ser>
        <c:ser>
          <c:idx val="3"/>
          <c:order val="3"/>
          <c:spPr>
            <a:ln w="3175">
              <a:solidFill>
                <a:srgbClr val="008941"/>
              </a:solidFill>
              <a:prstDash val="solid"/>
            </a:ln>
          </c:spPr>
          <c:marker>
            <c:symbol val="none"/>
          </c:marker>
          <c:xVal>
            <c:numRef>
              <c:f>XLSTAT_20220714_121022_1_HID!xcircle_28343281</c:f>
              <c:numCache>
                <c:formatCode>General</c:formatCode>
                <c:ptCount val="300"/>
                <c:pt idx="0">
                  <c:v>-6.2271205014477395</c:v>
                </c:pt>
                <c:pt idx="1">
                  <c:v>-6.2265800734009682</c:v>
                </c:pt>
                <c:pt idx="2">
                  <c:v>-6.2249590278984659</c:v>
                </c:pt>
                <c:pt idx="3">
                  <c:v>-6.2222580807482908</c:v>
                </c:pt>
                <c:pt idx="4">
                  <c:v>-6.2184784246126714</c:v>
                </c:pt>
                <c:pt idx="5">
                  <c:v>-6.2136217284813542</c:v>
                </c:pt>
                <c:pt idx="6">
                  <c:v>-6.2076901369346302</c:v>
                </c:pt>
                <c:pt idx="7">
                  <c:v>-6.2006862691963454</c:v>
                </c:pt>
                <c:pt idx="8">
                  <c:v>-6.1926132179773257</c:v>
                </c:pt>
                <c:pt idx="9">
                  <c:v>-6.1834745481097233</c:v>
                </c:pt>
                <c:pt idx="10">
                  <c:v>-6.1732742949728889</c:v>
                </c:pt>
                <c:pt idx="11">
                  <c:v>-6.1620169627114576</c:v>
                </c:pt>
                <c:pt idx="12">
                  <c:v>-6.1497075222464499</c:v>
                </c:pt>
                <c:pt idx="13">
                  <c:v>-6.13635140908025</c:v>
                </c:pt>
                <c:pt idx="14">
                  <c:v>-6.1219545208964421</c:v>
                </c:pt>
                <c:pt idx="15">
                  <c:v>-6.1065232149555602</c:v>
                </c:pt>
                <c:pt idx="16">
                  <c:v>-6.0900643052878962</c:v>
                </c:pt>
                <c:pt idx="17">
                  <c:v>-6.0725850596846254</c:v>
                </c:pt>
                <c:pt idx="18">
                  <c:v>-6.0540931964885436</c:v>
                </c:pt>
                <c:pt idx="19">
                  <c:v>-6.0345968811858715</c:v>
                </c:pt>
                <c:pt idx="20">
                  <c:v>-6.0141047228006022</c:v>
                </c:pt>
                <c:pt idx="21">
                  <c:v>-5.9926257700930012</c:v>
                </c:pt>
                <c:pt idx="22">
                  <c:v>-5.9701695075639289</c:v>
                </c:pt>
                <c:pt idx="23">
                  <c:v>-5.9467458512667459</c:v>
                </c:pt>
                <c:pt idx="24">
                  <c:v>-5.9223651444286709</c:v>
                </c:pt>
                <c:pt idx="25">
                  <c:v>-5.8970381528834999</c:v>
                </c:pt>
                <c:pt idx="26">
                  <c:v>-5.8707760603177128</c:v>
                </c:pt>
                <c:pt idx="27">
                  <c:v>-5.843590463332081</c:v>
                </c:pt>
                <c:pt idx="28">
                  <c:v>-5.8154933663209274</c:v>
                </c:pt>
                <c:pt idx="29">
                  <c:v>-5.7864971761713253</c:v>
                </c:pt>
                <c:pt idx="30">
                  <c:v>-5.7566146967845695</c:v>
                </c:pt>
                <c:pt idx="31">
                  <c:v>-5.7258591234223299</c:v>
                </c:pt>
                <c:pt idx="32">
                  <c:v>-5.6942440368800007</c:v>
                </c:pt>
                <c:pt idx="33">
                  <c:v>-5.6617833974897964</c:v>
                </c:pt>
                <c:pt idx="34">
                  <c:v>-5.6284915389562684</c:v>
                </c:pt>
                <c:pt idx="35">
                  <c:v>-5.59438316202694</c:v>
                </c:pt>
                <c:pt idx="36">
                  <c:v>-5.5594733280008732</c:v>
                </c:pt>
                <c:pt idx="37">
                  <c:v>-5.523777452078023</c:v>
                </c:pt>
                <c:pt idx="38">
                  <c:v>-5.4873112965523152</c:v>
                </c:pt>
                <c:pt idx="39">
                  <c:v>-5.4500909638514683</c:v>
                </c:pt>
                <c:pt idx="40">
                  <c:v>-5.4121328894266059</c:v>
                </c:pt>
                <c:pt idx="41">
                  <c:v>-5.3734538344948319</c:v>
                </c:pt>
                <c:pt idx="42">
                  <c:v>-5.3340708786379434</c:v>
                </c:pt>
                <c:pt idx="43">
                  <c:v>-5.2940014122605703</c:v>
                </c:pt>
                <c:pt idx="44">
                  <c:v>-5.2532631289110663</c:v>
                </c:pt>
                <c:pt idx="45">
                  <c:v>-5.211874017468527</c:v>
                </c:pt>
                <c:pt idx="46">
                  <c:v>-5.1698523541994144</c:v>
                </c:pt>
                <c:pt idx="47">
                  <c:v>-5.1272166946872701</c:v>
                </c:pt>
                <c:pt idx="48">
                  <c:v>-5.083985865639093</c:v>
                </c:pt>
                <c:pt idx="49">
                  <c:v>-5.0401789565719923</c:v>
                </c:pt>
                <c:pt idx="50">
                  <c:v>-4.9958153113837973</c:v>
                </c:pt>
                <c:pt idx="51">
                  <c:v>-4.9509145198113353</c:v>
                </c:pt>
                <c:pt idx="52">
                  <c:v>-4.9054964087801567</c:v>
                </c:pt>
                <c:pt idx="53">
                  <c:v>-4.85958103364952</c:v>
                </c:pt>
                <c:pt idx="54">
                  <c:v>-4.8131886693565136</c:v>
                </c:pt>
                <c:pt idx="55">
                  <c:v>-4.7663398014632081</c:v>
                </c:pt>
                <c:pt idx="56">
                  <c:v>-4.7190551171108188</c:v>
                </c:pt>
                <c:pt idx="57">
                  <c:v>-4.6713554958848356</c:v>
                </c:pt>
                <c:pt idx="58">
                  <c:v>-4.6232620005951937</c:v>
                </c:pt>
                <c:pt idx="59">
                  <c:v>-4.5747958679755252</c:v>
                </c:pt>
                <c:pt idx="60">
                  <c:v>-4.5259784993056176</c:v>
                </c:pt>
                <c:pt idx="61">
                  <c:v>-4.4768314509612122</c:v>
                </c:pt>
                <c:pt idx="62">
                  <c:v>-4.4273764248953098</c:v>
                </c:pt>
                <c:pt idx="63">
                  <c:v>-4.3776352590552063</c:v>
                </c:pt>
                <c:pt idx="64">
                  <c:v>-4.3276299177394657</c:v>
                </c:pt>
                <c:pt idx="65">
                  <c:v>-4.2773824818991057</c:v>
                </c:pt>
                <c:pt idx="66">
                  <c:v>-4.2269151393872688</c:v>
                </c:pt>
                <c:pt idx="67">
                  <c:v>-4.1762501751616963</c:v>
                </c:pt>
                <c:pt idx="68">
                  <c:v>-4.125409961444312</c:v>
                </c:pt>
                <c:pt idx="69">
                  <c:v>-4.074416947842284</c:v>
                </c:pt>
                <c:pt idx="70">
                  <c:v>-4.0232936514349058</c:v>
                </c:pt>
                <c:pt idx="71">
                  <c:v>-3.9720626468306928</c:v>
                </c:pt>
                <c:pt idx="72">
                  <c:v>-3.9207465561990658</c:v>
                </c:pt>
                <c:pt idx="73">
                  <c:v>-3.8693680392810408</c:v>
                </c:pt>
                <c:pt idx="74">
                  <c:v>-3.8179497833833249</c:v>
                </c:pt>
                <c:pt idx="75">
                  <c:v>-3.7665144933602397</c:v>
                </c:pt>
                <c:pt idx="76">
                  <c:v>-3.7150848815878956</c:v>
                </c:pt>
                <c:pt idx="77">
                  <c:v>-3.6636836579350498</c:v>
                </c:pt>
                <c:pt idx="78">
                  <c:v>-3.6123335197350639</c:v>
                </c:pt>
                <c:pt idx="79">
                  <c:v>-3.5610571417634009</c:v>
                </c:pt>
                <c:pt idx="80">
                  <c:v>-3.5098771662250843</c:v>
                </c:pt>
                <c:pt idx="81">
                  <c:v>-3.4588161927565375</c:v>
                </c:pt>
                <c:pt idx="82">
                  <c:v>-3.4078967684462187</c:v>
                </c:pt>
                <c:pt idx="83">
                  <c:v>-3.3571413778784622</c:v>
                </c:pt>
                <c:pt idx="84">
                  <c:v>-3.3065724332049213</c:v>
                </c:pt>
                <c:pt idx="85">
                  <c:v>-3.2562122642479894</c:v>
                </c:pt>
                <c:pt idx="86">
                  <c:v>-3.2060831086405814</c:v>
                </c:pt>
                <c:pt idx="87">
                  <c:v>-3.1562071020066198</c:v>
                </c:pt>
                <c:pt idx="88">
                  <c:v>-3.1066062681865683</c:v>
                </c:pt>
                <c:pt idx="89">
                  <c:v>-3.0573025095123207</c:v>
                </c:pt>
                <c:pt idx="90">
                  <c:v>-3.0083175971357496</c:v>
                </c:pt>
                <c:pt idx="91">
                  <c:v>-2.9596731614151794</c:v>
                </c:pt>
                <c:pt idx="92">
                  <c:v>-2.9113906823640274</c:v>
                </c:pt>
                <c:pt idx="93">
                  <c:v>-2.8634914801658358</c:v>
                </c:pt>
                <c:pt idx="94">
                  <c:v>-2.8159967057598774</c:v>
                </c:pt>
                <c:pt idx="95">
                  <c:v>-2.7689273315014975</c:v>
                </c:pt>
                <c:pt idx="96">
                  <c:v>-2.7223041419013119</c:v>
                </c:pt>
                <c:pt idx="97">
                  <c:v>-2.6761477244473513</c:v>
                </c:pt>
                <c:pt idx="98">
                  <c:v>-2.6304784605142064</c:v>
                </c:pt>
                <c:pt idx="99">
                  <c:v>-2.5853165163631893</c:v>
                </c:pt>
                <c:pt idx="100">
                  <c:v>-2.5406818342374753</c:v>
                </c:pt>
                <c:pt idx="101">
                  <c:v>-2.4965941235561746</c:v>
                </c:pt>
                <c:pt idx="102">
                  <c:v>-2.4530728522112035</c:v>
                </c:pt>
                <c:pt idx="103">
                  <c:v>-2.4101372379708144</c:v>
                </c:pt>
                <c:pt idx="104">
                  <c:v>-2.3678062399935693</c:v>
                </c:pt>
                <c:pt idx="105">
                  <c:v>-2.3260985504565079</c:v>
                </c:pt>
                <c:pt idx="106">
                  <c:v>-2.2850325863012118</c:v>
                </c:pt>
                <c:pt idx="107">
                  <c:v>-2.2446264811013972</c:v>
                </c:pt>
                <c:pt idx="108">
                  <c:v>-2.204898077055641</c:v>
                </c:pt>
                <c:pt idx="109">
                  <c:v>-2.1658649171087712</c:v>
                </c:pt>
                <c:pt idx="110">
                  <c:v>-2.1275442372053903</c:v>
                </c:pt>
                <c:pt idx="111">
                  <c:v>-2.0899529586789738</c:v>
                </c:pt>
                <c:pt idx="112">
                  <c:v>-2.0531076807798812</c:v>
                </c:pt>
                <c:pt idx="113">
                  <c:v>-2.0170246733455954</c:v>
                </c:pt>
                <c:pt idx="114">
                  <c:v>-1.9817198696164218</c:v>
                </c:pt>
                <c:pt idx="115">
                  <c:v>-1.9472088591998158</c:v>
                </c:pt>
                <c:pt idx="116">
                  <c:v>-1.9135068811864528</c:v>
                </c:pt>
                <c:pt idx="117">
                  <c:v>-1.8806288174210746</c:v>
                </c:pt>
                <c:pt idx="118">
                  <c:v>-1.8485891859310841</c:v>
                </c:pt>
                <c:pt idx="119">
                  <c:v>-1.8174021345157958</c:v>
                </c:pt>
                <c:pt idx="120">
                  <c:v>-1.7870814344991623</c:v>
                </c:pt>
                <c:pt idx="121">
                  <c:v>-1.7576404746487495</c:v>
                </c:pt>
                <c:pt idx="122">
                  <c:v>-1.7290922552636294</c:v>
                </c:pt>
                <c:pt idx="123">
                  <c:v>-1.7014493824338177</c:v>
                </c:pt>
                <c:pt idx="124">
                  <c:v>-1.6747240624737771</c:v>
                </c:pt>
                <c:pt idx="125">
                  <c:v>-1.6489280965324542</c:v>
                </c:pt>
                <c:pt idx="126">
                  <c:v>-1.6240728753822222</c:v>
                </c:pt>
                <c:pt idx="127">
                  <c:v>-1.6001693743890377</c:v>
                </c:pt>
                <c:pt idx="128">
                  <c:v>-1.5772281486660291</c:v>
                </c:pt>
                <c:pt idx="129">
                  <c:v>-1.555259328412653</c:v>
                </c:pt>
                <c:pt idx="130">
                  <c:v>-1.5342726144414862</c:v>
                </c:pt>
                <c:pt idx="131">
                  <c:v>-1.5142772738946184</c:v>
                </c:pt>
                <c:pt idx="132">
                  <c:v>-1.4952821361515425</c:v>
                </c:pt>
                <c:pt idx="133">
                  <c:v>-1.4772955889303518</c:v>
                </c:pt>
                <c:pt idx="134">
                  <c:v>-1.460325574583957</c:v>
                </c:pt>
                <c:pt idx="135">
                  <c:v>-1.4443795865929676</c:v>
                </c:pt>
                <c:pt idx="136">
                  <c:v>-1.4294646662567834</c:v>
                </c:pt>
                <c:pt idx="137">
                  <c:v>-1.4155873995843513</c:v>
                </c:pt>
                <c:pt idx="138">
                  <c:v>-1.4027539143859742</c:v>
                </c:pt>
                <c:pt idx="139">
                  <c:v>-1.390969877567438</c:v>
                </c:pt>
                <c:pt idx="140">
                  <c:v>-1.3802404926276668</c:v>
                </c:pt>
                <c:pt idx="141">
                  <c:v>-1.3705704973610064</c:v>
                </c:pt>
                <c:pt idx="142">
                  <c:v>-1.3619641617651448</c:v>
                </c:pt>
                <c:pt idx="143">
                  <c:v>-1.3544252861556032</c:v>
                </c:pt>
                <c:pt idx="144">
                  <c:v>-1.3479571994876225</c:v>
                </c:pt>
                <c:pt idx="145">
                  <c:v>-1.3425627578861907</c:v>
                </c:pt>
                <c:pt idx="146">
                  <c:v>-1.3382443433848596</c:v>
                </c:pt>
                <c:pt idx="147">
                  <c:v>-1.3350038628739052</c:v>
                </c:pt>
                <c:pt idx="148">
                  <c:v>-1.3328427472582973</c:v>
                </c:pt>
                <c:pt idx="149">
                  <c:v>-1.3317619508258542</c:v>
                </c:pt>
                <c:pt idx="150">
                  <c:v>-1.3317619508258547</c:v>
                </c:pt>
                <c:pt idx="151">
                  <c:v>-1.3328427472582987</c:v>
                </c:pt>
                <c:pt idx="152">
                  <c:v>-1.3350038628739074</c:v>
                </c:pt>
                <c:pt idx="153">
                  <c:v>-1.3382443433848628</c:v>
                </c:pt>
                <c:pt idx="154">
                  <c:v>-1.3425627578861938</c:v>
                </c:pt>
                <c:pt idx="155">
                  <c:v>-1.3479571994876265</c:v>
                </c:pt>
                <c:pt idx="156">
                  <c:v>-1.3544252861556081</c:v>
                </c:pt>
                <c:pt idx="157">
                  <c:v>-1.3619641617651506</c:v>
                </c:pt>
                <c:pt idx="158">
                  <c:v>-1.3705704973610131</c:v>
                </c:pt>
                <c:pt idx="159">
                  <c:v>-1.3802404926276739</c:v>
                </c:pt>
                <c:pt idx="160">
                  <c:v>-1.3909698775674455</c:v>
                </c:pt>
                <c:pt idx="161">
                  <c:v>-1.4027539143859831</c:v>
                </c:pt>
                <c:pt idx="162">
                  <c:v>-1.4155873995843611</c:v>
                </c:pt>
                <c:pt idx="163">
                  <c:v>-1.4294646662567931</c:v>
                </c:pt>
                <c:pt idx="164">
                  <c:v>-1.4443795865929783</c:v>
                </c:pt>
                <c:pt idx="165">
                  <c:v>-1.4603255745839685</c:v>
                </c:pt>
                <c:pt idx="166">
                  <c:v>-1.4772955889303643</c:v>
                </c:pt>
                <c:pt idx="167">
                  <c:v>-1.4952821361515558</c:v>
                </c:pt>
                <c:pt idx="168">
                  <c:v>-1.5142772738946322</c:v>
                </c:pt>
                <c:pt idx="169">
                  <c:v>-1.5342726144415004</c:v>
                </c:pt>
                <c:pt idx="170">
                  <c:v>-1.5552593284126681</c:v>
                </c:pt>
                <c:pt idx="171">
                  <c:v>-1.5772281486660447</c:v>
                </c:pt>
                <c:pt idx="172">
                  <c:v>-1.6001693743890542</c:v>
                </c:pt>
                <c:pt idx="173">
                  <c:v>-1.6240728753822391</c:v>
                </c:pt>
                <c:pt idx="174">
                  <c:v>-1.6489280965324715</c:v>
                </c:pt>
                <c:pt idx="175">
                  <c:v>-1.6747240624737953</c:v>
                </c:pt>
                <c:pt idx="176">
                  <c:v>-1.7014493824338364</c:v>
                </c:pt>
                <c:pt idx="177">
                  <c:v>-1.729092255263649</c:v>
                </c:pt>
                <c:pt idx="178">
                  <c:v>-1.757640474648769</c:v>
                </c:pt>
                <c:pt idx="179">
                  <c:v>-1.7870814344991832</c:v>
                </c:pt>
                <c:pt idx="180">
                  <c:v>-1.8174021345158173</c:v>
                </c:pt>
                <c:pt idx="181">
                  <c:v>-1.8485891859311065</c:v>
                </c:pt>
                <c:pt idx="182">
                  <c:v>-1.8806288174210972</c:v>
                </c:pt>
                <c:pt idx="183">
                  <c:v>-1.9135068811864759</c:v>
                </c:pt>
                <c:pt idx="184">
                  <c:v>-1.9472088591998393</c:v>
                </c:pt>
                <c:pt idx="185">
                  <c:v>-1.981719869616446</c:v>
                </c:pt>
                <c:pt idx="186">
                  <c:v>-2.0170246733456203</c:v>
                </c:pt>
                <c:pt idx="187">
                  <c:v>-2.0531076807799069</c:v>
                </c:pt>
                <c:pt idx="188">
                  <c:v>-2.0899529586789996</c:v>
                </c:pt>
                <c:pt idx="189">
                  <c:v>-2.127544237205417</c:v>
                </c:pt>
                <c:pt idx="190">
                  <c:v>-2.1658649171087978</c:v>
                </c:pt>
                <c:pt idx="191">
                  <c:v>-2.2048980770556676</c:v>
                </c:pt>
                <c:pt idx="192">
                  <c:v>-2.2446264811014243</c:v>
                </c:pt>
                <c:pt idx="193">
                  <c:v>-2.2850325863012397</c:v>
                </c:pt>
                <c:pt idx="194">
                  <c:v>-2.3260985504565368</c:v>
                </c:pt>
                <c:pt idx="195">
                  <c:v>-2.3678062399935986</c:v>
                </c:pt>
                <c:pt idx="196">
                  <c:v>-2.4101372379708441</c:v>
                </c:pt>
                <c:pt idx="197">
                  <c:v>-2.4530728522112337</c:v>
                </c:pt>
                <c:pt idx="198">
                  <c:v>-2.4965941235562052</c:v>
                </c:pt>
                <c:pt idx="199">
                  <c:v>-2.5406818342375064</c:v>
                </c:pt>
                <c:pt idx="200">
                  <c:v>-2.5853165163632204</c:v>
                </c:pt>
                <c:pt idx="201">
                  <c:v>-2.6304784605142384</c:v>
                </c:pt>
                <c:pt idx="202">
                  <c:v>-2.6761477244473832</c:v>
                </c:pt>
                <c:pt idx="203">
                  <c:v>-2.7223041419013443</c:v>
                </c:pt>
                <c:pt idx="204">
                  <c:v>-2.7689273315015308</c:v>
                </c:pt>
                <c:pt idx="205">
                  <c:v>-2.8159967057599111</c:v>
                </c:pt>
                <c:pt idx="206">
                  <c:v>-2.8634914801658695</c:v>
                </c:pt>
                <c:pt idx="207">
                  <c:v>-2.9113906823640616</c:v>
                </c:pt>
                <c:pt idx="208">
                  <c:v>-2.9596731614152136</c:v>
                </c:pt>
                <c:pt idx="209">
                  <c:v>-3.0083175971357843</c:v>
                </c:pt>
                <c:pt idx="210">
                  <c:v>-3.0573025095123554</c:v>
                </c:pt>
                <c:pt idx="211">
                  <c:v>-3.1066062681866038</c:v>
                </c:pt>
                <c:pt idx="212">
                  <c:v>-3.1562071020066558</c:v>
                </c:pt>
                <c:pt idx="213">
                  <c:v>-3.206083108640617</c:v>
                </c:pt>
                <c:pt idx="214">
                  <c:v>-3.2562122642480236</c:v>
                </c:pt>
                <c:pt idx="215">
                  <c:v>-3.3065724332049555</c:v>
                </c:pt>
                <c:pt idx="216">
                  <c:v>-3.3571413778784969</c:v>
                </c:pt>
                <c:pt idx="217">
                  <c:v>-3.4078967684462529</c:v>
                </c:pt>
                <c:pt idx="218">
                  <c:v>-3.4588161927565721</c:v>
                </c:pt>
                <c:pt idx="219">
                  <c:v>-3.5098771662251194</c:v>
                </c:pt>
                <c:pt idx="220">
                  <c:v>-3.561057141763436</c:v>
                </c:pt>
                <c:pt idx="221">
                  <c:v>-3.612333519735099</c:v>
                </c:pt>
                <c:pt idx="222">
                  <c:v>-3.6636836579350853</c:v>
                </c:pt>
                <c:pt idx="223">
                  <c:v>-3.7150848815879312</c:v>
                </c:pt>
                <c:pt idx="224">
                  <c:v>-3.7665144933602748</c:v>
                </c:pt>
                <c:pt idx="225">
                  <c:v>-3.8179497833833609</c:v>
                </c:pt>
                <c:pt idx="226">
                  <c:v>-3.8693680392810768</c:v>
                </c:pt>
                <c:pt idx="227">
                  <c:v>-3.9207465561991017</c:v>
                </c:pt>
                <c:pt idx="228">
                  <c:v>-3.9720626468307287</c:v>
                </c:pt>
                <c:pt idx="229">
                  <c:v>-4.0232936514349422</c:v>
                </c:pt>
                <c:pt idx="230">
                  <c:v>-4.0744169478423196</c:v>
                </c:pt>
                <c:pt idx="231">
                  <c:v>-4.1254099614443476</c:v>
                </c:pt>
                <c:pt idx="232">
                  <c:v>-4.1762501751617318</c:v>
                </c:pt>
                <c:pt idx="233">
                  <c:v>-4.2269151393873043</c:v>
                </c:pt>
                <c:pt idx="234">
                  <c:v>-4.2773824818991413</c:v>
                </c:pt>
                <c:pt idx="235">
                  <c:v>-4.3276299177395012</c:v>
                </c:pt>
                <c:pt idx="236">
                  <c:v>-4.3776352590552419</c:v>
                </c:pt>
                <c:pt idx="237">
                  <c:v>-4.4273764248953453</c:v>
                </c:pt>
                <c:pt idx="238">
                  <c:v>-4.4768314509612468</c:v>
                </c:pt>
                <c:pt idx="239">
                  <c:v>-4.5259784993056531</c:v>
                </c:pt>
                <c:pt idx="240">
                  <c:v>-4.5747958679755598</c:v>
                </c:pt>
                <c:pt idx="241">
                  <c:v>-4.6232620005952283</c:v>
                </c:pt>
                <c:pt idx="242">
                  <c:v>-4.6713554958848675</c:v>
                </c:pt>
                <c:pt idx="243">
                  <c:v>-4.7190551171108508</c:v>
                </c:pt>
                <c:pt idx="244">
                  <c:v>-4.7663398014632401</c:v>
                </c:pt>
                <c:pt idx="245">
                  <c:v>-4.8131886693565447</c:v>
                </c:pt>
                <c:pt idx="246">
                  <c:v>-4.859581033649552</c:v>
                </c:pt>
                <c:pt idx="247">
                  <c:v>-4.9054964087801887</c:v>
                </c:pt>
                <c:pt idx="248">
                  <c:v>-4.9509145198113673</c:v>
                </c:pt>
                <c:pt idx="249">
                  <c:v>-4.9958153113838284</c:v>
                </c:pt>
                <c:pt idx="250">
                  <c:v>-5.0401789565720234</c:v>
                </c:pt>
                <c:pt idx="251">
                  <c:v>-5.0839858656391232</c:v>
                </c:pt>
                <c:pt idx="252">
                  <c:v>-5.1272166946873003</c:v>
                </c:pt>
                <c:pt idx="253">
                  <c:v>-5.1698523541994437</c:v>
                </c:pt>
                <c:pt idx="254">
                  <c:v>-5.2118740174685563</c:v>
                </c:pt>
                <c:pt idx="255">
                  <c:v>-5.2532631289110947</c:v>
                </c:pt>
                <c:pt idx="256">
                  <c:v>-5.2940014122605987</c:v>
                </c:pt>
                <c:pt idx="257">
                  <c:v>-5.3340708786379709</c:v>
                </c:pt>
                <c:pt idx="258">
                  <c:v>-5.3734538344948586</c:v>
                </c:pt>
                <c:pt idx="259">
                  <c:v>-5.4121328894266325</c:v>
                </c:pt>
                <c:pt idx="260">
                  <c:v>-5.4500909638514949</c:v>
                </c:pt>
                <c:pt idx="261">
                  <c:v>-5.4873112965523418</c:v>
                </c:pt>
                <c:pt idx="262">
                  <c:v>-5.5237774520780478</c:v>
                </c:pt>
                <c:pt idx="263">
                  <c:v>-5.5594733280008981</c:v>
                </c:pt>
                <c:pt idx="264">
                  <c:v>-5.594383162026964</c:v>
                </c:pt>
                <c:pt idx="265">
                  <c:v>-5.6284915389562924</c:v>
                </c:pt>
                <c:pt idx="266">
                  <c:v>-5.6617833974898204</c:v>
                </c:pt>
                <c:pt idx="267">
                  <c:v>-5.6942440368800238</c:v>
                </c:pt>
                <c:pt idx="268">
                  <c:v>-5.725859123422353</c:v>
                </c:pt>
                <c:pt idx="269">
                  <c:v>-5.7566146967845908</c:v>
                </c:pt>
                <c:pt idx="270">
                  <c:v>-5.7864971761713466</c:v>
                </c:pt>
                <c:pt idx="271">
                  <c:v>-5.8154933663209469</c:v>
                </c:pt>
                <c:pt idx="272">
                  <c:v>-5.8435904633321005</c:v>
                </c:pt>
                <c:pt idx="273">
                  <c:v>-5.8707760603177306</c:v>
                </c:pt>
                <c:pt idx="274">
                  <c:v>-5.8970381528835167</c:v>
                </c:pt>
                <c:pt idx="275">
                  <c:v>-5.9223651444286887</c:v>
                </c:pt>
                <c:pt idx="276">
                  <c:v>-5.9467458512667619</c:v>
                </c:pt>
                <c:pt idx="277">
                  <c:v>-5.9701695075639449</c:v>
                </c:pt>
                <c:pt idx="278">
                  <c:v>-5.9926257700930172</c:v>
                </c:pt>
                <c:pt idx="279">
                  <c:v>-6.0141047228006173</c:v>
                </c:pt>
                <c:pt idx="280">
                  <c:v>-6.0345968811858857</c:v>
                </c:pt>
                <c:pt idx="281">
                  <c:v>-6.0540931964885569</c:v>
                </c:pt>
                <c:pt idx="282">
                  <c:v>-6.0725850596846378</c:v>
                </c:pt>
                <c:pt idx="283">
                  <c:v>-6.0900643052879087</c:v>
                </c:pt>
                <c:pt idx="284">
                  <c:v>-6.1065232149555708</c:v>
                </c:pt>
                <c:pt idx="285">
                  <c:v>-6.1219545208964519</c:v>
                </c:pt>
                <c:pt idx="286">
                  <c:v>-6.1363514090802589</c:v>
                </c:pt>
                <c:pt idx="287">
                  <c:v>-6.1497075222464588</c:v>
                </c:pt>
                <c:pt idx="288">
                  <c:v>-6.1620169627114656</c:v>
                </c:pt>
                <c:pt idx="289">
                  <c:v>-6.1732742949728969</c:v>
                </c:pt>
                <c:pt idx="290">
                  <c:v>-6.1834745481097304</c:v>
                </c:pt>
                <c:pt idx="291">
                  <c:v>-6.1926132179773319</c:v>
                </c:pt>
                <c:pt idx="292">
                  <c:v>-6.2006862691963507</c:v>
                </c:pt>
                <c:pt idx="293">
                  <c:v>-6.2076901369346356</c:v>
                </c:pt>
                <c:pt idx="294">
                  <c:v>-6.2136217284813586</c:v>
                </c:pt>
                <c:pt idx="295">
                  <c:v>-6.2184784246126741</c:v>
                </c:pt>
                <c:pt idx="296">
                  <c:v>-6.2222580807482935</c:v>
                </c:pt>
                <c:pt idx="297">
                  <c:v>-6.2249590278984668</c:v>
                </c:pt>
                <c:pt idx="298">
                  <c:v>-6.2265800734009691</c:v>
                </c:pt>
                <c:pt idx="299">
                  <c:v>-6.2271205014477395</c:v>
                </c:pt>
              </c:numCache>
            </c:numRef>
          </c:xVal>
          <c:yVal>
            <c:numRef>
              <c:f>XLSTAT_20220714_121022_1_HID!ycircle_28343281</c:f>
              <c:numCache>
                <c:formatCode>General</c:formatCode>
                <c:ptCount val="300"/>
                <c:pt idx="0">
                  <c:v>5.5973938803103689E-2</c:v>
                </c:pt>
                <c:pt idx="1">
                  <c:v>4.5407781485331949E-3</c:v>
                </c:pt>
                <c:pt idx="2">
                  <c:v>-4.6869671070194817E-2</c:v>
                </c:pt>
                <c:pt idx="3">
                  <c:v>-9.8234707445968544E-2</c:v>
                </c:pt>
                <c:pt idx="4">
                  <c:v>-0.14953164962470927</c:v>
                </c:pt>
                <c:pt idx="5">
                  <c:v>-0.20073784632081867</c:v>
                </c:pt>
                <c:pt idx="6">
                  <c:v>-0.25183068631934918</c:v>
                </c:pt>
                <c:pt idx="7">
                  <c:v>-0.30278760846047831</c:v>
                </c:pt>
                <c:pt idx="8">
                  <c:v>-0.35358611160188669</c:v>
                </c:pt>
                <c:pt idx="9">
                  <c:v>-0.40420376455462226</c:v>
                </c:pt>
                <c:pt idx="10">
                  <c:v>-0.45461821598808611</c:v>
                </c:pt>
                <c:pt idx="11">
                  <c:v>-0.5048072042997499</c:v>
                </c:pt>
                <c:pt idx="12">
                  <c:v>-0.55474856744525314</c:v>
                </c:pt>
                <c:pt idx="13">
                  <c:v>-0.60442025272453748</c:v>
                </c:pt>
                <c:pt idx="14">
                  <c:v>-0.65380032651969833</c:v>
                </c:pt>
                <c:pt idx="15">
                  <c:v>-0.70286698398025371</c:v>
                </c:pt>
                <c:pt idx="16">
                  <c:v>-0.7515985586515519</c:v>
                </c:pt>
                <c:pt idx="17">
                  <c:v>-0.79997353204206767</c:v>
                </c:pt>
                <c:pt idx="18">
                  <c:v>-0.84797054312536324</c:v>
                </c:pt>
                <c:pt idx="19">
                  <c:v>-0.89556839777251485</c:v>
                </c:pt>
                <c:pt idx="20">
                  <c:v>-0.94274607811084477</c:v>
                </c:pt>
                <c:pt idx="21">
                  <c:v>-0.98948275180482159</c:v>
                </c:pt>
                <c:pt idx="22">
                  <c:v>-1.0357577812550331</c:v>
                </c:pt>
                <c:pt idx="23">
                  <c:v>-1.0815507327111682</c:v>
                </c:pt>
                <c:pt idx="24">
                  <c:v>-1.1268413852949901</c:v>
                </c:pt>
                <c:pt idx="25">
                  <c:v>-1.1716097399293006</c:v>
                </c:pt>
                <c:pt idx="26">
                  <c:v>-1.2158360281689742</c:v>
                </c:pt>
                <c:pt idx="27">
                  <c:v>-1.2595007209301443</c:v>
                </c:pt>
                <c:pt idx="28">
                  <c:v>-1.3025845371136999</c:v>
                </c:pt>
                <c:pt idx="29">
                  <c:v>-1.3450684521192724</c:v>
                </c:pt>
                <c:pt idx="30">
                  <c:v>-1.3869337062459668</c:v>
                </c:pt>
                <c:pt idx="31">
                  <c:v>-1.4281618129761156</c:v>
                </c:pt>
                <c:pt idx="32">
                  <c:v>-1.4687345671384056</c:v>
                </c:pt>
                <c:pt idx="33">
                  <c:v>-1.5086340529467677</c:v>
                </c:pt>
                <c:pt idx="34">
                  <c:v>-1.5478426519114854</c:v>
                </c:pt>
                <c:pt idx="35">
                  <c:v>-1.5863430506190239</c:v>
                </c:pt>
                <c:pt idx="36">
                  <c:v>-1.6241182483771439</c:v>
                </c:pt>
                <c:pt idx="37">
                  <c:v>-1.6611515647219308</c:v>
                </c:pt>
                <c:pt idx="38">
                  <c:v>-1.6974266467834167</c:v>
                </c:pt>
                <c:pt idx="39">
                  <c:v>-1.7329274765065488</c:v>
                </c:pt>
                <c:pt idx="40">
                  <c:v>-1.7676383777243108</c:v>
                </c:pt>
                <c:pt idx="41">
                  <c:v>-1.801544023079876</c:v>
                </c:pt>
                <c:pt idx="42">
                  <c:v>-1.8346294407947388</c:v>
                </c:pt>
                <c:pt idx="43">
                  <c:v>-1.8668800212798282</c:v>
                </c:pt>
                <c:pt idx="44">
                  <c:v>-1.8982815235866937</c:v>
                </c:pt>
                <c:pt idx="45">
                  <c:v>-1.9288200816959045</c:v>
                </c:pt>
                <c:pt idx="46">
                  <c:v>-1.9584822106398954</c:v>
                </c:pt>
                <c:pt idx="47">
                  <c:v>-1.9872548124575471</c:v>
                </c:pt>
                <c:pt idx="48">
                  <c:v>-2.0151251819778793</c:v>
                </c:pt>
                <c:pt idx="49">
                  <c:v>-2.0420810124302946</c:v>
                </c:pt>
                <c:pt idx="50">
                  <c:v>-2.0681104008789024</c:v>
                </c:pt>
                <c:pt idx="51">
                  <c:v>-2.0932018534785217</c:v>
                </c:pt>
                <c:pt idx="52">
                  <c:v>-2.1173442905500375</c:v>
                </c:pt>
                <c:pt idx="53">
                  <c:v>-2.1405270514728763</c:v>
                </c:pt>
                <c:pt idx="54">
                  <c:v>-2.1627398993924349</c:v>
                </c:pt>
                <c:pt idx="55">
                  <c:v>-2.1839730257403915</c:v>
                </c:pt>
                <c:pt idx="56">
                  <c:v>-2.2042170545658859</c:v>
                </c:pt>
                <c:pt idx="57">
                  <c:v>-2.2234630466756817</c:v>
                </c:pt>
                <c:pt idx="58">
                  <c:v>-2.2417025035814611</c:v>
                </c:pt>
                <c:pt idx="59">
                  <c:v>-2.2589273712525149</c:v>
                </c:pt>
                <c:pt idx="60">
                  <c:v>-2.27513004367218</c:v>
                </c:pt>
                <c:pt idx="61">
                  <c:v>-2.2903033661964391</c:v>
                </c:pt>
                <c:pt idx="62">
                  <c:v>-2.3044406387132126</c:v>
                </c:pt>
                <c:pt idx="63">
                  <c:v>-2.3175356186009375</c:v>
                </c:pt>
                <c:pt idx="64">
                  <c:v>-2.3295825234851346</c:v>
                </c:pt>
                <c:pt idx="65">
                  <c:v>-2.3405760337917401</c:v>
                </c:pt>
                <c:pt idx="66">
                  <c:v>-2.3505112950960827</c:v>
                </c:pt>
                <c:pt idx="67">
                  <c:v>-2.3593839202664606</c:v>
                </c:pt>
                <c:pt idx="68">
                  <c:v>-2.3671899914013719</c:v>
                </c:pt>
                <c:pt idx="69">
                  <c:v>-2.3739260615595539</c:v>
                </c:pt>
                <c:pt idx="70">
                  <c:v>-2.3795891562820524</c:v>
                </c:pt>
                <c:pt idx="71">
                  <c:v>-2.384176774905661</c:v>
                </c:pt>
                <c:pt idx="72">
                  <c:v>-2.3876868916671428</c:v>
                </c:pt>
                <c:pt idx="73">
                  <c:v>-2.3901179565977482</c:v>
                </c:pt>
                <c:pt idx="74">
                  <c:v>-2.3914688962076425</c:v>
                </c:pt>
                <c:pt idx="75">
                  <c:v>-2.391739113959924</c:v>
                </c:pt>
                <c:pt idx="76">
                  <c:v>-2.3909284905340402</c:v>
                </c:pt>
                <c:pt idx="77">
                  <c:v>-2.3890373838784758</c:v>
                </c:pt>
                <c:pt idx="78">
                  <c:v>-2.3860666290526935</c:v>
                </c:pt>
                <c:pt idx="79">
                  <c:v>-2.3820175378583937</c:v>
                </c:pt>
                <c:pt idx="80">
                  <c:v>-2.3768918982602618</c:v>
                </c:pt>
                <c:pt idx="81">
                  <c:v>-2.3706919735964513</c:v>
                </c:pt>
                <c:pt idx="82">
                  <c:v>-2.3634205015791587</c:v>
                </c:pt>
                <c:pt idx="83">
                  <c:v>-2.3550806930857271</c:v>
                </c:pt>
                <c:pt idx="84">
                  <c:v>-2.345676230740811</c:v>
                </c:pt>
                <c:pt idx="85">
                  <c:v>-2.3352112672902368</c:v>
                </c:pt>
                <c:pt idx="86">
                  <c:v>-2.3236904237672622</c:v>
                </c:pt>
                <c:pt idx="87">
                  <c:v>-2.3111187874520631</c:v>
                </c:pt>
                <c:pt idx="88">
                  <c:v>-2.2975019096253293</c:v>
                </c:pt>
                <c:pt idx="89">
                  <c:v>-2.2828458031169792</c:v>
                </c:pt>
                <c:pt idx="90">
                  <c:v>-2.26715693965106</c:v>
                </c:pt>
                <c:pt idx="91">
                  <c:v>-2.250442246988019</c:v>
                </c:pt>
                <c:pt idx="92">
                  <c:v>-2.2327091058655983</c:v>
                </c:pt>
                <c:pt idx="93">
                  <c:v>-2.2139653467397094</c:v>
                </c:pt>
                <c:pt idx="94">
                  <c:v>-2.1942192463267234</c:v>
                </c:pt>
                <c:pt idx="95">
                  <c:v>-2.1734795239487084</c:v>
                </c:pt>
                <c:pt idx="96">
                  <c:v>-2.1517553376832188</c:v>
                </c:pt>
                <c:pt idx="97">
                  <c:v>-2.129056280319348</c:v>
                </c:pt>
                <c:pt idx="98">
                  <c:v>-2.1053923751218244</c:v>
                </c:pt>
                <c:pt idx="99">
                  <c:v>-2.0807740714050169</c:v>
                </c:pt>
                <c:pt idx="100">
                  <c:v>-2.0552122399188129</c:v>
                </c:pt>
                <c:pt idx="101">
                  <c:v>-2.0287181680484019</c:v>
                </c:pt>
                <c:pt idx="102">
                  <c:v>-2.0013035548300833</c:v>
                </c:pt>
                <c:pt idx="103">
                  <c:v>-1.9729805057853023</c:v>
                </c:pt>
                <c:pt idx="104">
                  <c:v>-1.9437615275751889</c:v>
                </c:pt>
                <c:pt idx="105">
                  <c:v>-1.9136595224779744</c:v>
                </c:pt>
                <c:pt idx="106">
                  <c:v>-1.8826877826917034</c:v>
                </c:pt>
                <c:pt idx="107">
                  <c:v>-1.850859984464776</c:v>
                </c:pt>
                <c:pt idx="108">
                  <c:v>-1.8181901820568984</c:v>
                </c:pt>
                <c:pt idx="109">
                  <c:v>-1.7846928015331225</c:v>
                </c:pt>
                <c:pt idx="110">
                  <c:v>-1.7503826343936979</c:v>
                </c:pt>
                <c:pt idx="111">
                  <c:v>-1.7152748310425627</c:v>
                </c:pt>
                <c:pt idx="112">
                  <c:v>-1.6793848940973517</c:v>
                </c:pt>
                <c:pt idx="113">
                  <c:v>-1.6427286715438767</c:v>
                </c:pt>
                <c:pt idx="114">
                  <c:v>-1.6053223497381031</c:v>
                </c:pt>
                <c:pt idx="115">
                  <c:v>-1.5671824462587089</c:v>
                </c:pt>
                <c:pt idx="116">
                  <c:v>-1.5283258026133886</c:v>
                </c:pt>
                <c:pt idx="117">
                  <c:v>-1.488769576802117</c:v>
                </c:pt>
                <c:pt idx="118">
                  <c:v>-1.4485312357406588</c:v>
                </c:pt>
                <c:pt idx="119">
                  <c:v>-1.4076285475476717</c:v>
                </c:pt>
                <c:pt idx="120">
                  <c:v>-1.3660795736988036</c:v>
                </c:pt>
                <c:pt idx="121">
                  <c:v>-1.3239026610512559</c:v>
                </c:pt>
                <c:pt idx="122">
                  <c:v>-1.2811164337423233</c:v>
                </c:pt>
                <c:pt idx="123">
                  <c:v>-1.2377397849655052</c:v>
                </c:pt>
                <c:pt idx="124">
                  <c:v>-1.1937918686277984</c:v>
                </c:pt>
                <c:pt idx="125">
                  <c:v>-1.1492920908918738</c:v>
                </c:pt>
                <c:pt idx="126">
                  <c:v>-1.1042601016068592</c:v>
                </c:pt>
                <c:pt idx="127">
                  <c:v>-1.0587157856315212</c:v>
                </c:pt>
                <c:pt idx="128">
                  <c:v>-1.0126792540536693</c:v>
                </c:pt>
                <c:pt idx="129">
                  <c:v>-0.96617083530966708</c:v>
                </c:pt>
                <c:pt idx="130">
                  <c:v>-0.91921106620796644</c:v>
                </c:pt>
                <c:pt idx="131">
                  <c:v>-0.87182068286063141</c:v>
                </c:pt>
                <c:pt idx="132">
                  <c:v>-0.82402061152685424</c:v>
                </c:pt>
                <c:pt idx="133">
                  <c:v>-0.77583195937250915</c:v>
                </c:pt>
                <c:pt idx="134">
                  <c:v>-0.72727600514982138</c:v>
                </c:pt>
                <c:pt idx="135">
                  <c:v>-0.67837418980126996</c:v>
                </c:pt>
                <c:pt idx="136">
                  <c:v>-0.6291481069918714</c:v>
                </c:pt>
                <c:pt idx="137">
                  <c:v>-0.57961949357402165</c:v>
                </c:pt>
                <c:pt idx="138">
                  <c:v>-0.52981021998911948</c:v>
                </c:pt>
                <c:pt idx="139">
                  <c:v>-0.47974228061019192</c:v>
                </c:pt>
                <c:pt idx="140">
                  <c:v>-0.42943778402979854</c:v>
                </c:pt>
                <c:pt idx="141">
                  <c:v>-0.37891894329749981</c:v>
                </c:pt>
                <c:pt idx="142">
                  <c:v>-0.32820806611119979</c:v>
                </c:pt>
                <c:pt idx="143">
                  <c:v>-0.27732754496669454</c:v>
                </c:pt>
                <c:pt idx="144">
                  <c:v>-0.22629984726977617</c:v>
                </c:pt>
                <c:pt idx="145">
                  <c:v>-0.1751475054152595</c:v>
                </c:pt>
                <c:pt idx="146">
                  <c:v>-0.1238931068373102</c:v>
                </c:pt>
                <c:pt idx="147">
                  <c:v>-7.2559284035470045E-2</c:v>
                </c:pt>
                <c:pt idx="148">
                  <c:v>-2.1168704580782342E-2</c:v>
                </c:pt>
                <c:pt idx="149">
                  <c:v>3.0255938893569673E-2</c:v>
                </c:pt>
                <c:pt idx="150">
                  <c:v>8.1691938712689399E-2</c:v>
                </c:pt>
                <c:pt idx="151">
                  <c:v>0.13311658218704139</c:v>
                </c:pt>
                <c:pt idx="152">
                  <c:v>0.18450716164172909</c:v>
                </c:pt>
                <c:pt idx="153">
                  <c:v>0.23584098444356916</c:v>
                </c:pt>
                <c:pt idx="154">
                  <c:v>0.28709538302151838</c:v>
                </c:pt>
                <c:pt idx="155">
                  <c:v>0.33824772487603499</c:v>
                </c:pt>
                <c:pt idx="156">
                  <c:v>0.38927542257295322</c:v>
                </c:pt>
                <c:pt idx="157">
                  <c:v>0.44015594371745842</c:v>
                </c:pt>
                <c:pt idx="158">
                  <c:v>0.49086682090375827</c:v>
                </c:pt>
                <c:pt idx="159">
                  <c:v>0.54138566163605695</c:v>
                </c:pt>
                <c:pt idx="160">
                  <c:v>0.59169015821645021</c:v>
                </c:pt>
                <c:pt idx="161">
                  <c:v>0.64175809759537761</c:v>
                </c:pt>
                <c:pt idx="162">
                  <c:v>0.69156737118027956</c:v>
                </c:pt>
                <c:pt idx="163">
                  <c:v>0.7410959845981292</c:v>
                </c:pt>
                <c:pt idx="164">
                  <c:v>0.79032206740752753</c:v>
                </c:pt>
                <c:pt idx="165">
                  <c:v>0.83922388275607862</c:v>
                </c:pt>
                <c:pt idx="166">
                  <c:v>0.88777983697876606</c:v>
                </c:pt>
                <c:pt idx="167">
                  <c:v>0.93596848913311093</c:v>
                </c:pt>
                <c:pt idx="168">
                  <c:v>0.98376856046688788</c:v>
                </c:pt>
                <c:pt idx="169">
                  <c:v>1.0311589438142226</c:v>
                </c:pt>
                <c:pt idx="170">
                  <c:v>1.0781187129159227</c:v>
                </c:pt>
                <c:pt idx="171">
                  <c:v>1.1246271316599246</c:v>
                </c:pt>
                <c:pt idx="172">
                  <c:v>1.1706636632377763</c:v>
                </c:pt>
                <c:pt idx="173">
                  <c:v>1.216207979213114</c:v>
                </c:pt>
                <c:pt idx="174">
                  <c:v>1.2612399684981279</c:v>
                </c:pt>
                <c:pt idx="175">
                  <c:v>1.3057397462340523</c:v>
                </c:pt>
                <c:pt idx="176">
                  <c:v>1.3496876625717587</c:v>
                </c:pt>
                <c:pt idx="177">
                  <c:v>1.3930643113485766</c:v>
                </c:pt>
                <c:pt idx="178">
                  <c:v>1.4358505386575076</c:v>
                </c:pt>
                <c:pt idx="179">
                  <c:v>1.4780274513050558</c:v>
                </c:pt>
                <c:pt idx="180">
                  <c:v>1.5195764251539234</c:v>
                </c:pt>
                <c:pt idx="181">
                  <c:v>1.5604791133469103</c:v>
                </c:pt>
                <c:pt idx="182">
                  <c:v>1.6007174544083678</c:v>
                </c:pt>
                <c:pt idx="183">
                  <c:v>1.6402736802196389</c:v>
                </c:pt>
                <c:pt idx="184">
                  <c:v>1.6791303238649589</c:v>
                </c:pt>
                <c:pt idx="185">
                  <c:v>1.7172702273443523</c:v>
                </c:pt>
                <c:pt idx="186">
                  <c:v>1.7546765491501257</c:v>
                </c:pt>
                <c:pt idx="187">
                  <c:v>1.7913327717036001</c:v>
                </c:pt>
                <c:pt idx="188">
                  <c:v>1.8272227086488104</c:v>
                </c:pt>
                <c:pt idx="189">
                  <c:v>1.8623305119999451</c:v>
                </c:pt>
                <c:pt idx="190">
                  <c:v>1.8966406791393691</c:v>
                </c:pt>
                <c:pt idx="191">
                  <c:v>1.9301380596631439</c:v>
                </c:pt>
                <c:pt idx="192">
                  <c:v>1.9628078620710208</c:v>
                </c:pt>
                <c:pt idx="193">
                  <c:v>1.9946356602979483</c:v>
                </c:pt>
                <c:pt idx="194">
                  <c:v>2.025607400084219</c:v>
                </c:pt>
                <c:pt idx="195">
                  <c:v>2.0557094051814326</c:v>
                </c:pt>
                <c:pt idx="196">
                  <c:v>2.0849283833915448</c:v>
                </c:pt>
                <c:pt idx="197">
                  <c:v>2.1132514324363263</c:v>
                </c:pt>
                <c:pt idx="198">
                  <c:v>2.1406660456546436</c:v>
                </c:pt>
                <c:pt idx="199">
                  <c:v>2.1671601175250541</c:v>
                </c:pt>
                <c:pt idx="200">
                  <c:v>2.1927219490112573</c:v>
                </c:pt>
                <c:pt idx="201">
                  <c:v>2.2173402527280643</c:v>
                </c:pt>
                <c:pt idx="202">
                  <c:v>2.2410041579255875</c:v>
                </c:pt>
                <c:pt idx="203">
                  <c:v>2.2637032152894569</c:v>
                </c:pt>
                <c:pt idx="204">
                  <c:v>2.2854274015549465</c:v>
                </c:pt>
                <c:pt idx="205">
                  <c:v>2.3061671239329611</c:v>
                </c:pt>
                <c:pt idx="206">
                  <c:v>2.3259132243459457</c:v>
                </c:pt>
                <c:pt idx="207">
                  <c:v>2.3446569834718343</c:v>
                </c:pt>
                <c:pt idx="208">
                  <c:v>2.362390124594254</c:v>
                </c:pt>
                <c:pt idx="209">
                  <c:v>2.3791048172572942</c:v>
                </c:pt>
                <c:pt idx="210">
                  <c:v>2.3947936807232129</c:v>
                </c:pt>
                <c:pt idx="211">
                  <c:v>2.4094497872315626</c:v>
                </c:pt>
                <c:pt idx="212">
                  <c:v>2.423066665058295</c:v>
                </c:pt>
                <c:pt idx="213">
                  <c:v>2.4356383013734941</c:v>
                </c:pt>
                <c:pt idx="214">
                  <c:v>2.4471591448964674</c:v>
                </c:pt>
                <c:pt idx="215">
                  <c:v>2.4576241083470411</c:v>
                </c:pt>
                <c:pt idx="216">
                  <c:v>2.4670285706919559</c:v>
                </c:pt>
                <c:pt idx="217">
                  <c:v>2.4753683791853875</c:v>
                </c:pt>
                <c:pt idx="218">
                  <c:v>2.4826398512026788</c:v>
                </c:pt>
                <c:pt idx="219">
                  <c:v>2.4888397758664889</c:v>
                </c:pt>
                <c:pt idx="220">
                  <c:v>2.4939654154646198</c:v>
                </c:pt>
                <c:pt idx="221">
                  <c:v>2.4980145066589188</c:v>
                </c:pt>
                <c:pt idx="222">
                  <c:v>2.5009852614847006</c:v>
                </c:pt>
                <c:pt idx="223">
                  <c:v>2.5028763681402642</c:v>
                </c:pt>
                <c:pt idx="224">
                  <c:v>2.5036869915661475</c:v>
                </c:pt>
                <c:pt idx="225">
                  <c:v>2.5034167738138651</c:v>
                </c:pt>
                <c:pt idx="226">
                  <c:v>2.5020658342039699</c:v>
                </c:pt>
                <c:pt idx="227">
                  <c:v>2.4996347692733636</c:v>
                </c:pt>
                <c:pt idx="228">
                  <c:v>2.4961246525118814</c:v>
                </c:pt>
                <c:pt idx="229">
                  <c:v>2.4915370338882719</c:v>
                </c:pt>
                <c:pt idx="230">
                  <c:v>2.4858739391657725</c:v>
                </c:pt>
                <c:pt idx="231">
                  <c:v>2.4791378690075896</c:v>
                </c:pt>
                <c:pt idx="232">
                  <c:v>2.4713317978726774</c:v>
                </c:pt>
                <c:pt idx="233">
                  <c:v>2.4624591727022991</c:v>
                </c:pt>
                <c:pt idx="234">
                  <c:v>2.4525239113979556</c:v>
                </c:pt>
                <c:pt idx="235">
                  <c:v>2.4415304010913492</c:v>
                </c:pt>
                <c:pt idx="236">
                  <c:v>2.4294834962071521</c:v>
                </c:pt>
                <c:pt idx="237">
                  <c:v>2.4163885163194263</c:v>
                </c:pt>
                <c:pt idx="238">
                  <c:v>2.4022512438026515</c:v>
                </c:pt>
                <c:pt idx="239">
                  <c:v>2.3870779212783915</c:v>
                </c:pt>
                <c:pt idx="240">
                  <c:v>2.3708752488587259</c:v>
                </c:pt>
                <c:pt idx="241">
                  <c:v>2.3536503811876712</c:v>
                </c:pt>
                <c:pt idx="242">
                  <c:v>2.3354109242818923</c:v>
                </c:pt>
                <c:pt idx="243">
                  <c:v>2.3161649321720952</c:v>
                </c:pt>
                <c:pt idx="244">
                  <c:v>2.2959209033466004</c:v>
                </c:pt>
                <c:pt idx="245">
                  <c:v>2.2746877769986433</c:v>
                </c:pt>
                <c:pt idx="246">
                  <c:v>2.2524749290790833</c:v>
                </c:pt>
                <c:pt idx="247">
                  <c:v>2.2292921681562441</c:v>
                </c:pt>
                <c:pt idx="248">
                  <c:v>2.2051497310847279</c:v>
                </c:pt>
                <c:pt idx="249">
                  <c:v>2.1800582784851077</c:v>
                </c:pt>
                <c:pt idx="250">
                  <c:v>2.154028890036499</c:v>
                </c:pt>
                <c:pt idx="251">
                  <c:v>2.1270730595840832</c:v>
                </c:pt>
                <c:pt idx="252">
                  <c:v>2.0992026900637502</c:v>
                </c:pt>
                <c:pt idx="253">
                  <c:v>2.070430088246098</c:v>
                </c:pt>
                <c:pt idx="254">
                  <c:v>2.0407679593021069</c:v>
                </c:pt>
                <c:pt idx="255">
                  <c:v>2.0102294011928952</c:v>
                </c:pt>
                <c:pt idx="256">
                  <c:v>1.9788278988860291</c:v>
                </c:pt>
                <c:pt idx="257">
                  <c:v>1.9465773184009389</c:v>
                </c:pt>
                <c:pt idx="258">
                  <c:v>1.9134919006860756</c:v>
                </c:pt>
                <c:pt idx="259">
                  <c:v>1.8795862553305098</c:v>
                </c:pt>
                <c:pt idx="260">
                  <c:v>1.8448753541127474</c:v>
                </c:pt>
                <c:pt idx="261">
                  <c:v>1.8093745243896147</c:v>
                </c:pt>
                <c:pt idx="262">
                  <c:v>1.7730994423281283</c:v>
                </c:pt>
                <c:pt idx="263">
                  <c:v>1.736066125983341</c:v>
                </c:pt>
                <c:pt idx="264">
                  <c:v>1.6982909282252203</c:v>
                </c:pt>
                <c:pt idx="265">
                  <c:v>1.6597905295176814</c:v>
                </c:pt>
                <c:pt idx="266">
                  <c:v>1.6205819305529625</c:v>
                </c:pt>
                <c:pt idx="267">
                  <c:v>1.5806824447445995</c:v>
                </c:pt>
                <c:pt idx="268">
                  <c:v>1.5401096905823093</c:v>
                </c:pt>
                <c:pt idx="269">
                  <c:v>1.4988815838521601</c:v>
                </c:pt>
                <c:pt idx="270">
                  <c:v>1.4570163297254652</c:v>
                </c:pt>
                <c:pt idx="271">
                  <c:v>1.4145324147198939</c:v>
                </c:pt>
                <c:pt idx="272">
                  <c:v>1.371448598536338</c:v>
                </c:pt>
                <c:pt idx="273">
                  <c:v>1.3277839057751675</c:v>
                </c:pt>
                <c:pt idx="274">
                  <c:v>1.2835576175354937</c:v>
                </c:pt>
                <c:pt idx="275">
                  <c:v>1.2387892629011827</c:v>
                </c:pt>
                <c:pt idx="276">
                  <c:v>1.1934986103173604</c:v>
                </c:pt>
                <c:pt idx="277">
                  <c:v>1.147705658861224</c:v>
                </c:pt>
                <c:pt idx="278">
                  <c:v>1.1014306294110123</c:v>
                </c:pt>
                <c:pt idx="279">
                  <c:v>1.0546939557170352</c:v>
                </c:pt>
                <c:pt idx="280">
                  <c:v>1.007516275378705</c:v>
                </c:pt>
                <c:pt idx="281">
                  <c:v>0.9599184207315532</c:v>
                </c:pt>
                <c:pt idx="282">
                  <c:v>0.91192140964825741</c:v>
                </c:pt>
                <c:pt idx="283">
                  <c:v>0.86354643625774119</c:v>
                </c:pt>
                <c:pt idx="284">
                  <c:v>0.8148148615864429</c:v>
                </c:pt>
                <c:pt idx="285">
                  <c:v>0.76574820412588718</c:v>
                </c:pt>
                <c:pt idx="286">
                  <c:v>0.71636813033072611</c:v>
                </c:pt>
                <c:pt idx="287">
                  <c:v>0.66669644505144166</c:v>
                </c:pt>
                <c:pt idx="288">
                  <c:v>0.61675508190593831</c:v>
                </c:pt>
                <c:pt idx="289">
                  <c:v>0.56656609359427423</c:v>
                </c:pt>
                <c:pt idx="290">
                  <c:v>0.51615164216081022</c:v>
                </c:pt>
                <c:pt idx="291">
                  <c:v>0.46553398920807448</c:v>
                </c:pt>
                <c:pt idx="292">
                  <c:v>0.41473548606666599</c:v>
                </c:pt>
                <c:pt idx="293">
                  <c:v>0.36377856392553565</c:v>
                </c:pt>
                <c:pt idx="294">
                  <c:v>0.31268572392700511</c:v>
                </c:pt>
                <c:pt idx="295">
                  <c:v>0.26147952723089563</c:v>
                </c:pt>
                <c:pt idx="296">
                  <c:v>0.21018258505215487</c:v>
                </c:pt>
                <c:pt idx="297">
                  <c:v>0.15881754867638109</c:v>
                </c:pt>
                <c:pt idx="298">
                  <c:v>0.10740709945765306</c:v>
                </c:pt>
                <c:pt idx="299">
                  <c:v>5.5973938803084725E-2</c:v>
                </c:pt>
              </c:numCache>
            </c:numRef>
          </c:yVal>
          <c:smooth val="0"/>
          <c:extLst>
            <c:ext xmlns:c16="http://schemas.microsoft.com/office/drawing/2014/chart" uri="{C3380CC4-5D6E-409C-BE32-E72D297353CC}">
              <c16:uniqueId val="{00000047-9EA8-453F-A5F6-016EF9E7899C}"/>
            </c:ext>
          </c:extLst>
        </c:ser>
        <c:ser>
          <c:idx val="4"/>
          <c:order val="4"/>
          <c:tx>
            <c:v>Messassi (obs)</c:v>
          </c:tx>
          <c:spPr>
            <a:ln w="19050">
              <a:noFill/>
            </a:ln>
            <a:effectLst/>
          </c:spPr>
          <c:marker>
            <c:symbol val="circle"/>
            <c:size val="3"/>
            <c:spPr>
              <a:solidFill>
                <a:srgbClr val="A30059"/>
              </a:solidFill>
              <a:ln>
                <a:solidFill>
                  <a:srgbClr val="A30059"/>
                </a:solidFill>
                <a:prstDash val="solid"/>
              </a:ln>
            </c:spPr>
          </c:marker>
          <c:dLbls>
            <c:dLbl>
              <c:idx val="0"/>
              <c:layout>
                <c:manualLayout>
                  <c:x val="-1.6666666666666729E-2"/>
                  <c:y val="-3.1372549019607843E-2"/>
                </c:manualLayout>
              </c:layout>
              <c:tx>
                <c:rich>
                  <a:bodyPr/>
                  <a:lstStyle/>
                  <a:p>
                    <a:r>
                      <a:rPr lang="en-US"/>
                      <a:t>Obs160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9EA8-453F-A5F6-016EF9E7899C}"/>
                </c:ext>
              </c:extLst>
            </c:dLbl>
            <c:dLbl>
              <c:idx val="1"/>
              <c:layout>
                <c:manualLayout>
                  <c:x val="-1.6666666666666729E-2"/>
                  <c:y val="-3.1372549019607843E-2"/>
                </c:manualLayout>
              </c:layout>
              <c:tx>
                <c:rich>
                  <a:bodyPr/>
                  <a:lstStyle/>
                  <a:p>
                    <a:r>
                      <a:rPr lang="en-US"/>
                      <a:t>Obs161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9EA8-453F-A5F6-016EF9E7899C}"/>
                </c:ext>
              </c:extLst>
            </c:dLbl>
            <c:dLbl>
              <c:idx val="2"/>
              <c:layout>
                <c:manualLayout>
                  <c:x val="-1.6666666666666666E-2"/>
                  <c:y val="-3.1372549019607877E-2"/>
                </c:manualLayout>
              </c:layout>
              <c:tx>
                <c:rich>
                  <a:bodyPr/>
                  <a:lstStyle/>
                  <a:p>
                    <a:r>
                      <a:rPr lang="en-US"/>
                      <a:t>Obs162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9EA8-453F-A5F6-016EF9E7899C}"/>
                </c:ext>
              </c:extLst>
            </c:dLbl>
            <c:dLbl>
              <c:idx val="3"/>
              <c:layout>
                <c:manualLayout>
                  <c:x val="-1.6666666666666666E-2"/>
                  <c:y val="-3.1372549019607877E-2"/>
                </c:manualLayout>
              </c:layout>
              <c:tx>
                <c:rich>
                  <a:bodyPr/>
                  <a:lstStyle/>
                  <a:p>
                    <a:r>
                      <a:rPr lang="en-US"/>
                      <a:t>Obs163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9EA8-453F-A5F6-016EF9E7899C}"/>
                </c:ext>
              </c:extLst>
            </c:dLbl>
            <c:dLbl>
              <c:idx val="4"/>
              <c:layout>
                <c:manualLayout>
                  <c:x val="-1.6666666666666666E-2"/>
                  <c:y val="-3.1372549019607877E-2"/>
                </c:manualLayout>
              </c:layout>
              <c:tx>
                <c:rich>
                  <a:bodyPr/>
                  <a:lstStyle/>
                  <a:p>
                    <a:r>
                      <a:rPr lang="en-US"/>
                      <a:t>Obs164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9EA8-453F-A5F6-016EF9E7899C}"/>
                </c:ext>
              </c:extLst>
            </c:dLbl>
            <c:dLbl>
              <c:idx val="5"/>
              <c:layout>
                <c:manualLayout>
                  <c:x val="-1.6666666666666666E-2"/>
                  <c:y val="-3.1372549019607843E-2"/>
                </c:manualLayout>
              </c:layout>
              <c:tx>
                <c:rich>
                  <a:bodyPr/>
                  <a:lstStyle/>
                  <a:p>
                    <a:r>
                      <a:rPr lang="en-US"/>
                      <a:t>Obs165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9EA8-453F-A5F6-016EF9E7899C}"/>
                </c:ext>
              </c:extLst>
            </c:dLbl>
            <c:dLbl>
              <c:idx val="6"/>
              <c:layout>
                <c:manualLayout>
                  <c:x val="-1.6666666666666729E-2"/>
                  <c:y val="-3.1372549019607877E-2"/>
                </c:manualLayout>
              </c:layout>
              <c:tx>
                <c:rich>
                  <a:bodyPr/>
                  <a:lstStyle/>
                  <a:p>
                    <a:r>
                      <a:rPr lang="en-US"/>
                      <a:t>Obs166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9EA8-453F-A5F6-016EF9E7899C}"/>
                </c:ext>
              </c:extLst>
            </c:dLbl>
            <c:dLbl>
              <c:idx val="7"/>
              <c:layout>
                <c:manualLayout>
                  <c:x val="-1.6666666666666729E-2"/>
                  <c:y val="-3.1372549019607877E-2"/>
                </c:manualLayout>
              </c:layout>
              <c:tx>
                <c:rich>
                  <a:bodyPr/>
                  <a:lstStyle/>
                  <a:p>
                    <a:r>
                      <a:rPr lang="en-US"/>
                      <a:t>Obs167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9EA8-453F-A5F6-016EF9E7899C}"/>
                </c:ext>
              </c:extLst>
            </c:dLbl>
            <c:dLbl>
              <c:idx val="8"/>
              <c:layout>
                <c:manualLayout>
                  <c:x val="-0.10568320209973753"/>
                  <c:y val="-3.1372549019607912E-2"/>
                </c:manualLayout>
              </c:layout>
              <c:tx>
                <c:rich>
                  <a:bodyPr/>
                  <a:lstStyle/>
                  <a:p>
                    <a:r>
                      <a:rPr lang="en-US"/>
                      <a:t>Obs168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9EA8-453F-A5F6-016EF9E7899C}"/>
                </c:ext>
              </c:extLst>
            </c:dLbl>
            <c:dLbl>
              <c:idx val="9"/>
              <c:layout>
                <c:manualLayout>
                  <c:x val="-1.6666666666666666E-2"/>
                  <c:y val="-3.1372549019607877E-2"/>
                </c:manualLayout>
              </c:layout>
              <c:tx>
                <c:rich>
                  <a:bodyPr/>
                  <a:lstStyle/>
                  <a:p>
                    <a:r>
                      <a:rPr lang="en-US"/>
                      <a:t>Obs169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9EA8-453F-A5F6-016EF9E7899C}"/>
                </c:ext>
              </c:extLst>
            </c:dLbl>
            <c:dLbl>
              <c:idx val="10"/>
              <c:layout>
                <c:manualLayout>
                  <c:x val="-1.6666666666666729E-2"/>
                  <c:y val="-3.1372549019607843E-2"/>
                </c:manualLayout>
              </c:layout>
              <c:tx>
                <c:rich>
                  <a:bodyPr/>
                  <a:lstStyle/>
                  <a:p>
                    <a:r>
                      <a:rPr lang="en-US"/>
                      <a:t>Obs170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9EA8-453F-A5F6-016EF9E7899C}"/>
                </c:ext>
              </c:extLst>
            </c:dLbl>
            <c:dLbl>
              <c:idx val="11"/>
              <c:layout>
                <c:manualLayout>
                  <c:x val="-1.6666666666666729E-2"/>
                  <c:y val="-3.1372549019607877E-2"/>
                </c:manualLayout>
              </c:layout>
              <c:tx>
                <c:rich>
                  <a:bodyPr/>
                  <a:lstStyle/>
                  <a:p>
                    <a:r>
                      <a:rPr lang="en-US"/>
                      <a:t>Obs171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9EA8-453F-A5F6-016EF9E7899C}"/>
                </c:ext>
              </c:extLst>
            </c:dLbl>
            <c:dLbl>
              <c:idx val="12"/>
              <c:layout>
                <c:manualLayout>
                  <c:x val="-1.6666666666666666E-2"/>
                  <c:y val="-3.1372549019607843E-2"/>
                </c:manualLayout>
              </c:layout>
              <c:tx>
                <c:rich>
                  <a:bodyPr/>
                  <a:lstStyle/>
                  <a:p>
                    <a:r>
                      <a:rPr lang="en-US"/>
                      <a:t>Obs172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9EA8-453F-A5F6-016EF9E7899C}"/>
                </c:ext>
              </c:extLst>
            </c:dLbl>
            <c:dLbl>
              <c:idx val="13"/>
              <c:layout>
                <c:manualLayout>
                  <c:x val="-1.6666666666666788E-2"/>
                  <c:y val="-3.1372549019607843E-2"/>
                </c:manualLayout>
              </c:layout>
              <c:tx>
                <c:rich>
                  <a:bodyPr/>
                  <a:lstStyle/>
                  <a:p>
                    <a:r>
                      <a:rPr lang="en-US"/>
                      <a:t>Obs173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9EA8-453F-A5F6-016EF9E7899C}"/>
                </c:ext>
              </c:extLst>
            </c:dLbl>
            <c:dLbl>
              <c:idx val="14"/>
              <c:layout>
                <c:manualLayout>
                  <c:x val="-1.6666666666666729E-2"/>
                  <c:y val="-3.1372549019607877E-2"/>
                </c:manualLayout>
              </c:layout>
              <c:tx>
                <c:rich>
                  <a:bodyPr/>
                  <a:lstStyle/>
                  <a:p>
                    <a:r>
                      <a:rPr lang="en-US"/>
                      <a:t>Obs174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9EA8-453F-A5F6-016EF9E7899C}"/>
                </c:ext>
              </c:extLst>
            </c:dLbl>
            <c:dLbl>
              <c:idx val="15"/>
              <c:layout>
                <c:manualLayout>
                  <c:x val="-1.6666666666666666E-2"/>
                  <c:y val="-3.1372549019607877E-2"/>
                </c:manualLayout>
              </c:layout>
              <c:tx>
                <c:rich>
                  <a:bodyPr/>
                  <a:lstStyle/>
                  <a:p>
                    <a:r>
                      <a:rPr lang="en-US"/>
                      <a:t>Obs175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9EA8-453F-A5F6-016EF9E7899C}"/>
                </c:ext>
              </c:extLst>
            </c:dLbl>
            <c:dLbl>
              <c:idx val="16"/>
              <c:layout>
                <c:manualLayout>
                  <c:x val="-1.6666666666666666E-2"/>
                  <c:y val="-3.1372549019607877E-2"/>
                </c:manualLayout>
              </c:layout>
              <c:tx>
                <c:rich>
                  <a:bodyPr/>
                  <a:lstStyle/>
                  <a:p>
                    <a:r>
                      <a:rPr lang="en-US"/>
                      <a:t>Obs176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9EA8-453F-A5F6-016EF9E7899C}"/>
                </c:ext>
              </c:extLst>
            </c:dLbl>
            <c:dLbl>
              <c:idx val="17"/>
              <c:layout>
                <c:manualLayout>
                  <c:x val="-1.6666666666666666E-2"/>
                  <c:y val="-3.1372549019607843E-2"/>
                </c:manualLayout>
              </c:layout>
              <c:tx>
                <c:rich>
                  <a:bodyPr/>
                  <a:lstStyle/>
                  <a:p>
                    <a:r>
                      <a:rPr lang="en-US"/>
                      <a:t>Obs177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9EA8-453F-A5F6-016EF9E7899C}"/>
                </c:ext>
              </c:extLst>
            </c:dLbl>
            <c:dLbl>
              <c:idx val="18"/>
              <c:layout>
                <c:manualLayout>
                  <c:x val="-1.6666666666666666E-2"/>
                  <c:y val="-3.1372549019607877E-2"/>
                </c:manualLayout>
              </c:layout>
              <c:tx>
                <c:rich>
                  <a:bodyPr/>
                  <a:lstStyle/>
                  <a:p>
                    <a:r>
                      <a:rPr lang="en-US"/>
                      <a:t>Obs178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9EA8-453F-A5F6-016EF9E7899C}"/>
                </c:ext>
              </c:extLst>
            </c:dLbl>
            <c:dLbl>
              <c:idx val="19"/>
              <c:layout>
                <c:manualLayout>
                  <c:x val="-1.6666666666666666E-2"/>
                  <c:y val="-3.1372549019607843E-2"/>
                </c:manualLayout>
              </c:layout>
              <c:tx>
                <c:rich>
                  <a:bodyPr/>
                  <a:lstStyle/>
                  <a:p>
                    <a:r>
                      <a:rPr lang="en-US"/>
                      <a:t>Obs179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9EA8-453F-A5F6-016EF9E7899C}"/>
                </c:ext>
              </c:extLst>
            </c:dLbl>
            <c:dLbl>
              <c:idx val="20"/>
              <c:layout>
                <c:manualLayout>
                  <c:x val="-1.6666666666666729E-2"/>
                  <c:y val="-3.1372549019607877E-2"/>
                </c:manualLayout>
              </c:layout>
              <c:tx>
                <c:rich>
                  <a:bodyPr/>
                  <a:lstStyle/>
                  <a:p>
                    <a:r>
                      <a:rPr lang="en-US"/>
                      <a:t>Obs180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9EA8-453F-A5F6-016EF9E7899C}"/>
                </c:ext>
              </c:extLst>
            </c:dLbl>
            <c:dLbl>
              <c:idx val="21"/>
              <c:layout>
                <c:manualLayout>
                  <c:x val="-1.6666666666666729E-2"/>
                  <c:y val="-3.1372549019607864E-2"/>
                </c:manualLayout>
              </c:layout>
              <c:tx>
                <c:rich>
                  <a:bodyPr/>
                  <a:lstStyle/>
                  <a:p>
                    <a:r>
                      <a:rPr lang="en-US"/>
                      <a:t>Obs181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9EA8-453F-A5F6-016EF9E7899C}"/>
                </c:ext>
              </c:extLst>
            </c:dLbl>
            <c:dLbl>
              <c:idx val="22"/>
              <c:layout>
                <c:manualLayout>
                  <c:x val="-0.10568320209973753"/>
                  <c:y val="-3.1372549019607843E-2"/>
                </c:manualLayout>
              </c:layout>
              <c:tx>
                <c:rich>
                  <a:bodyPr/>
                  <a:lstStyle/>
                  <a:p>
                    <a:r>
                      <a:rPr lang="en-US"/>
                      <a:t>Obs182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9EA8-453F-A5F6-016EF9E7899C}"/>
                </c:ext>
              </c:extLst>
            </c:dLbl>
            <c:dLbl>
              <c:idx val="23"/>
              <c:layout>
                <c:manualLayout>
                  <c:x val="-1.6666666666666666E-2"/>
                  <c:y val="-3.1372549019607843E-2"/>
                </c:manualLayout>
              </c:layout>
              <c:tx>
                <c:rich>
                  <a:bodyPr/>
                  <a:lstStyle/>
                  <a:p>
                    <a:r>
                      <a:rPr lang="en-US"/>
                      <a:t>Obs183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9EA8-453F-A5F6-016EF9E7899C}"/>
                </c:ext>
              </c:extLst>
            </c:dLbl>
            <c:dLbl>
              <c:idx val="24"/>
              <c:layout>
                <c:manualLayout>
                  <c:x val="-1.6666666666666666E-2"/>
                  <c:y val="-3.1372549019607808E-2"/>
                </c:manualLayout>
              </c:layout>
              <c:tx>
                <c:rich>
                  <a:bodyPr/>
                  <a:lstStyle/>
                  <a:p>
                    <a:r>
                      <a:rPr lang="en-US"/>
                      <a:t>Obs184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9EA8-453F-A5F6-016EF9E7899C}"/>
                </c:ext>
              </c:extLst>
            </c:dLbl>
            <c:dLbl>
              <c:idx val="25"/>
              <c:layout>
                <c:manualLayout>
                  <c:x val="-1.6666666666666729E-2"/>
                  <c:y val="-3.1372549019607843E-2"/>
                </c:manualLayout>
              </c:layout>
              <c:tx>
                <c:rich>
                  <a:bodyPr/>
                  <a:lstStyle/>
                  <a:p>
                    <a:r>
                      <a:rPr lang="en-US"/>
                      <a:t>Obs185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9EA8-453F-A5F6-016EF9E7899C}"/>
                </c:ext>
              </c:extLst>
            </c:dLbl>
            <c:dLbl>
              <c:idx val="26"/>
              <c:layout>
                <c:manualLayout>
                  <c:x val="-1.6666666666666729E-2"/>
                  <c:y val="-3.1372549019607877E-2"/>
                </c:manualLayout>
              </c:layout>
              <c:tx>
                <c:rich>
                  <a:bodyPr/>
                  <a:lstStyle/>
                  <a:p>
                    <a:r>
                      <a:rPr lang="en-US"/>
                      <a:t>Obs186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9EA8-453F-A5F6-016EF9E7899C}"/>
                </c:ext>
              </c:extLst>
            </c:dLbl>
            <c:dLbl>
              <c:idx val="27"/>
              <c:layout>
                <c:manualLayout>
                  <c:x val="-1.6666666666666666E-2"/>
                  <c:y val="-3.1372549019607843E-2"/>
                </c:manualLayout>
              </c:layout>
              <c:tx>
                <c:rich>
                  <a:bodyPr/>
                  <a:lstStyle/>
                  <a:p>
                    <a:r>
                      <a:rPr lang="en-US"/>
                      <a:t>Obs187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9EA8-453F-A5F6-016EF9E7899C}"/>
                </c:ext>
              </c:extLst>
            </c:dLbl>
            <c:dLbl>
              <c:idx val="28"/>
              <c:layout>
                <c:manualLayout>
                  <c:x val="-1.6666666666666666E-2"/>
                  <c:y val="-3.1372549019607843E-2"/>
                </c:manualLayout>
              </c:layout>
              <c:tx>
                <c:rich>
                  <a:bodyPr/>
                  <a:lstStyle/>
                  <a:p>
                    <a:r>
                      <a:rPr lang="en-US"/>
                      <a:t>Obs188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9EA8-453F-A5F6-016EF9E7899C}"/>
                </c:ext>
              </c:extLst>
            </c:dLbl>
            <c:dLbl>
              <c:idx val="29"/>
              <c:layout>
                <c:manualLayout>
                  <c:x val="-1.6666666666666666E-2"/>
                  <c:y val="-3.1372549019607843E-2"/>
                </c:manualLayout>
              </c:layout>
              <c:tx>
                <c:rich>
                  <a:bodyPr/>
                  <a:lstStyle/>
                  <a:p>
                    <a:r>
                      <a:rPr lang="en-US"/>
                      <a:t>Obs189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9EA8-453F-A5F6-016EF9E7899C}"/>
                </c:ext>
              </c:extLst>
            </c:dLbl>
            <c:dLbl>
              <c:idx val="30"/>
              <c:layout>
                <c:manualLayout>
                  <c:x val="-1.6666666666666666E-2"/>
                  <c:y val="-3.1372549019607843E-2"/>
                </c:manualLayout>
              </c:layout>
              <c:tx>
                <c:rich>
                  <a:bodyPr/>
                  <a:lstStyle/>
                  <a:p>
                    <a:r>
                      <a:rPr lang="en-US"/>
                      <a:t>Obs190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9EA8-453F-A5F6-016EF9E7899C}"/>
                </c:ext>
              </c:extLst>
            </c:dLbl>
            <c:dLbl>
              <c:idx val="31"/>
              <c:layout>
                <c:manualLayout>
                  <c:x val="-1.6666666666666729E-2"/>
                  <c:y val="-3.1372549019607843E-2"/>
                </c:manualLayout>
              </c:layout>
              <c:tx>
                <c:rich>
                  <a:bodyPr/>
                  <a:lstStyle/>
                  <a:p>
                    <a:r>
                      <a:rPr lang="en-US"/>
                      <a:t>Obs191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9EA8-453F-A5F6-016EF9E7899C}"/>
                </c:ext>
              </c:extLst>
            </c:dLbl>
            <c:dLbl>
              <c:idx val="32"/>
              <c:layout>
                <c:manualLayout>
                  <c:x val="-1.6666666666666666E-2"/>
                  <c:y val="-3.1372549019607843E-2"/>
                </c:manualLayout>
              </c:layout>
              <c:tx>
                <c:rich>
                  <a:bodyPr/>
                  <a:lstStyle/>
                  <a:p>
                    <a:r>
                      <a:rPr lang="en-US"/>
                      <a:t>Obs192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9EA8-453F-A5F6-016EF9E7899C}"/>
                </c:ext>
              </c:extLst>
            </c:dLbl>
            <c:dLbl>
              <c:idx val="33"/>
              <c:layout>
                <c:manualLayout>
                  <c:x val="-1.6666666666666666E-2"/>
                  <c:y val="-3.1372549019607864E-2"/>
                </c:manualLayout>
              </c:layout>
              <c:tx>
                <c:rich>
                  <a:bodyPr/>
                  <a:lstStyle/>
                  <a:p>
                    <a:r>
                      <a:rPr lang="en-US"/>
                      <a:t>Obs193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9EA8-453F-A5F6-016EF9E7899C}"/>
                </c:ext>
              </c:extLst>
            </c:dLbl>
            <c:dLbl>
              <c:idx val="34"/>
              <c:layout>
                <c:manualLayout>
                  <c:x val="-1.6666666666666729E-2"/>
                  <c:y val="-3.1372549019607877E-2"/>
                </c:manualLayout>
              </c:layout>
              <c:tx>
                <c:rich>
                  <a:bodyPr/>
                  <a:lstStyle/>
                  <a:p>
                    <a:r>
                      <a:rPr lang="en-US"/>
                      <a:t>Obs194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9EA8-453F-A5F6-016EF9E7899C}"/>
                </c:ext>
              </c:extLst>
            </c:dLbl>
            <c:dLbl>
              <c:idx val="35"/>
              <c:layout>
                <c:manualLayout>
                  <c:x val="-1.6666666666666666E-2"/>
                  <c:y val="-3.1372549019607843E-2"/>
                </c:manualLayout>
              </c:layout>
              <c:tx>
                <c:rich>
                  <a:bodyPr/>
                  <a:lstStyle/>
                  <a:p>
                    <a:r>
                      <a:rPr lang="en-US"/>
                      <a:t>Obs195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9EA8-453F-A5F6-016EF9E7899C}"/>
                </c:ext>
              </c:extLst>
            </c:dLbl>
            <c:dLbl>
              <c:idx val="36"/>
              <c:layout>
                <c:manualLayout>
                  <c:x val="-1.6666666666666788E-2"/>
                  <c:y val="-3.1372549019607877E-2"/>
                </c:manualLayout>
              </c:layout>
              <c:tx>
                <c:rich>
                  <a:bodyPr/>
                  <a:lstStyle/>
                  <a:p>
                    <a:r>
                      <a:rPr lang="en-US"/>
                      <a:t>Obs196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9EA8-453F-A5F6-016EF9E7899C}"/>
                </c:ext>
              </c:extLst>
            </c:dLbl>
            <c:dLbl>
              <c:idx val="37"/>
              <c:layout>
                <c:manualLayout>
                  <c:x val="-1.6666666666666666E-2"/>
                  <c:y val="-3.1372549019607877E-2"/>
                </c:manualLayout>
              </c:layout>
              <c:tx>
                <c:rich>
                  <a:bodyPr/>
                  <a:lstStyle/>
                  <a:p>
                    <a:r>
                      <a:rPr lang="en-US"/>
                      <a:t>Obs197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9EA8-453F-A5F6-016EF9E7899C}"/>
                </c:ext>
              </c:extLst>
            </c:dLbl>
            <c:dLbl>
              <c:idx val="38"/>
              <c:layout>
                <c:manualLayout>
                  <c:x val="-1.6666666666666666E-2"/>
                  <c:y val="-3.1372549019607843E-2"/>
                </c:manualLayout>
              </c:layout>
              <c:tx>
                <c:rich>
                  <a:bodyPr/>
                  <a:lstStyle/>
                  <a:p>
                    <a:r>
                      <a:rPr lang="en-US"/>
                      <a:t>Obs198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9EA8-453F-A5F6-016EF9E7899C}"/>
                </c:ext>
              </c:extLst>
            </c:dLbl>
            <c:dLbl>
              <c:idx val="39"/>
              <c:layout>
                <c:manualLayout>
                  <c:x val="-1.6666666666666729E-2"/>
                  <c:y val="-3.1372549019607877E-2"/>
                </c:manualLayout>
              </c:layout>
              <c:tx>
                <c:rich>
                  <a:bodyPr/>
                  <a:lstStyle/>
                  <a:p>
                    <a:r>
                      <a:rPr lang="en-US"/>
                      <a:t>Obs199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9EA8-453F-A5F6-016EF9E7899C}"/>
                </c:ext>
              </c:extLst>
            </c:dLbl>
            <c:dLbl>
              <c:idx val="40"/>
              <c:layout>
                <c:manualLayout>
                  <c:x val="-1.6666666666666729E-2"/>
                  <c:y val="-3.1372549019607843E-2"/>
                </c:manualLayout>
              </c:layout>
              <c:tx>
                <c:rich>
                  <a:bodyPr/>
                  <a:lstStyle/>
                  <a:p>
                    <a:r>
                      <a:rPr lang="en-US"/>
                      <a:t>Obs200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9EA8-453F-A5F6-016EF9E7899C}"/>
                </c:ext>
              </c:extLst>
            </c:dLbl>
            <c:dLbl>
              <c:idx val="41"/>
              <c:layout>
                <c:manualLayout>
                  <c:x val="-1.6666666666666729E-2"/>
                  <c:y val="-3.1372549019607843E-2"/>
                </c:manualLayout>
              </c:layout>
              <c:tx>
                <c:rich>
                  <a:bodyPr/>
                  <a:lstStyle/>
                  <a:p>
                    <a:r>
                      <a:rPr lang="en-US"/>
                      <a:t>Obs201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9EA8-453F-A5F6-016EF9E7899C}"/>
                </c:ext>
              </c:extLst>
            </c:dLbl>
            <c:spPr>
              <a:noFill/>
              <a:ln>
                <a:noFill/>
              </a:ln>
              <a:effectLst/>
            </c:spPr>
            <c:txPr>
              <a:bodyPr rot="0" vert="horz" wrap="square" lIns="38100" tIns="19050" rIns="38100" bIns="19050" anchor="ctr">
                <a:spAutoFit/>
              </a:bodyPr>
              <a:lstStyle/>
              <a:p>
                <a:pPr>
                  <a:defRPr sz="700">
                    <a:solidFill>
                      <a:srgbClr val="A30059"/>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XLSTAT_20220714_121022_1_HID1!$A$69:$A$110</c:f>
              <c:numCache>
                <c:formatCode>General</c:formatCode>
                <c:ptCount val="42"/>
                <c:pt idx="0">
                  <c:v>0.95177880938079062</c:v>
                </c:pt>
                <c:pt idx="1">
                  <c:v>1.3823315561755178</c:v>
                </c:pt>
                <c:pt idx="2">
                  <c:v>0.36645478618960459</c:v>
                </c:pt>
                <c:pt idx="3">
                  <c:v>1.7450129209496399</c:v>
                </c:pt>
                <c:pt idx="4">
                  <c:v>1.5857085037466174</c:v>
                </c:pt>
                <c:pt idx="5">
                  <c:v>2.2816857377336284</c:v>
                </c:pt>
                <c:pt idx="6">
                  <c:v>0.26161120092017326</c:v>
                </c:pt>
                <c:pt idx="7">
                  <c:v>0.90041011045263608</c:v>
                </c:pt>
                <c:pt idx="8">
                  <c:v>-7.8211797293512297E-2</c:v>
                </c:pt>
                <c:pt idx="9">
                  <c:v>0.59543918658970196</c:v>
                </c:pt>
                <c:pt idx="10">
                  <c:v>1.2839233014346911</c:v>
                </c:pt>
                <c:pt idx="11">
                  <c:v>1.4647795974784577</c:v>
                </c:pt>
                <c:pt idx="12">
                  <c:v>1.6297697239758586</c:v>
                </c:pt>
                <c:pt idx="13">
                  <c:v>1.6981471325702673</c:v>
                </c:pt>
                <c:pt idx="14">
                  <c:v>0.6388639576297751</c:v>
                </c:pt>
                <c:pt idx="15">
                  <c:v>1.6436296583336678</c:v>
                </c:pt>
                <c:pt idx="16">
                  <c:v>2.0922097947109148</c:v>
                </c:pt>
                <c:pt idx="17">
                  <c:v>1.0726674583952591</c:v>
                </c:pt>
                <c:pt idx="18">
                  <c:v>1.6948644467423175</c:v>
                </c:pt>
                <c:pt idx="19">
                  <c:v>1.0099704255931565</c:v>
                </c:pt>
                <c:pt idx="20">
                  <c:v>0.69862914480434868</c:v>
                </c:pt>
                <c:pt idx="21">
                  <c:v>0.99145598169889615</c:v>
                </c:pt>
                <c:pt idx="22">
                  <c:v>-9.9952373849011428E-2</c:v>
                </c:pt>
                <c:pt idx="23">
                  <c:v>0.36604159709939038</c:v>
                </c:pt>
                <c:pt idx="24">
                  <c:v>0.98367700359264243</c:v>
                </c:pt>
                <c:pt idx="25">
                  <c:v>4.1681137917803444E-2</c:v>
                </c:pt>
                <c:pt idx="26">
                  <c:v>2.018699497044965</c:v>
                </c:pt>
                <c:pt idx="27">
                  <c:v>1.1504182606972275</c:v>
                </c:pt>
                <c:pt idx="28">
                  <c:v>0.57551555296466272</c:v>
                </c:pt>
                <c:pt idx="29">
                  <c:v>5.8448072908353764E-2</c:v>
                </c:pt>
                <c:pt idx="30">
                  <c:v>1.1678294912827309</c:v>
                </c:pt>
                <c:pt idx="31">
                  <c:v>1.965473183645434</c:v>
                </c:pt>
                <c:pt idx="32">
                  <c:v>2.8071378602240569</c:v>
                </c:pt>
                <c:pt idx="33">
                  <c:v>1.9036427016995006</c:v>
                </c:pt>
                <c:pt idx="34">
                  <c:v>1.4255303570799551</c:v>
                </c:pt>
                <c:pt idx="35">
                  <c:v>5.8633574886846784E-2</c:v>
                </c:pt>
                <c:pt idx="36">
                  <c:v>2.1436311675275852</c:v>
                </c:pt>
                <c:pt idx="37">
                  <c:v>1.0481741322488229</c:v>
                </c:pt>
                <c:pt idx="38">
                  <c:v>2.1889543159930427</c:v>
                </c:pt>
                <c:pt idx="39">
                  <c:v>2.0040851958899646</c:v>
                </c:pt>
                <c:pt idx="40">
                  <c:v>0.65217749232459765</c:v>
                </c:pt>
                <c:pt idx="41">
                  <c:v>1.8867229994068804</c:v>
                </c:pt>
              </c:numCache>
            </c:numRef>
          </c:xVal>
          <c:yVal>
            <c:numRef>
              <c:f>XLSTAT_20220714_121022_1_HID1!$B$69:$B$110</c:f>
              <c:numCache>
                <c:formatCode>General</c:formatCode>
                <c:ptCount val="42"/>
                <c:pt idx="0">
                  <c:v>0.99842645185570755</c:v>
                </c:pt>
                <c:pt idx="1">
                  <c:v>1.0669619491053921</c:v>
                </c:pt>
                <c:pt idx="2">
                  <c:v>1.9053911464368793</c:v>
                </c:pt>
                <c:pt idx="3">
                  <c:v>1.7284199183977014</c:v>
                </c:pt>
                <c:pt idx="4">
                  <c:v>1.7427742617798778</c:v>
                </c:pt>
                <c:pt idx="5">
                  <c:v>1.7713133782509063</c:v>
                </c:pt>
                <c:pt idx="6">
                  <c:v>1.4256404783905738</c:v>
                </c:pt>
                <c:pt idx="7">
                  <c:v>1.7618828671873024</c:v>
                </c:pt>
                <c:pt idx="8">
                  <c:v>1.261864330266127</c:v>
                </c:pt>
                <c:pt idx="9">
                  <c:v>1.4262802865246365</c:v>
                </c:pt>
                <c:pt idx="10">
                  <c:v>1.7321700930424042</c:v>
                </c:pt>
                <c:pt idx="11">
                  <c:v>1.4833279121450251</c:v>
                </c:pt>
                <c:pt idx="12">
                  <c:v>1.7849159517929385</c:v>
                </c:pt>
                <c:pt idx="13">
                  <c:v>0.52558923590459727</c:v>
                </c:pt>
                <c:pt idx="14">
                  <c:v>1.3842871574122428</c:v>
                </c:pt>
                <c:pt idx="15">
                  <c:v>1.7546296887899981</c:v>
                </c:pt>
                <c:pt idx="16">
                  <c:v>1.4672283995471949</c:v>
                </c:pt>
                <c:pt idx="17">
                  <c:v>1.9632781895046487</c:v>
                </c:pt>
                <c:pt idx="18">
                  <c:v>1.8518254536842664</c:v>
                </c:pt>
                <c:pt idx="19">
                  <c:v>0.83925650012582231</c:v>
                </c:pt>
                <c:pt idx="20">
                  <c:v>1.3270717667160679</c:v>
                </c:pt>
                <c:pt idx="21">
                  <c:v>2.7619093726206514</c:v>
                </c:pt>
                <c:pt idx="22">
                  <c:v>1.2133883283973597</c:v>
                </c:pt>
                <c:pt idx="23">
                  <c:v>1.8841224976858371</c:v>
                </c:pt>
                <c:pt idx="24">
                  <c:v>1.6698802135955049</c:v>
                </c:pt>
                <c:pt idx="25">
                  <c:v>1.6764742510699699</c:v>
                </c:pt>
                <c:pt idx="26">
                  <c:v>1.6799914384099577</c:v>
                </c:pt>
                <c:pt idx="27">
                  <c:v>2.7714084137124262</c:v>
                </c:pt>
                <c:pt idx="28">
                  <c:v>1.3062289989576663</c:v>
                </c:pt>
                <c:pt idx="29">
                  <c:v>1.5530444062126532</c:v>
                </c:pt>
                <c:pt idx="30">
                  <c:v>2.6050159172603791</c:v>
                </c:pt>
                <c:pt idx="31">
                  <c:v>2.3899534425930535</c:v>
                </c:pt>
                <c:pt idx="32">
                  <c:v>3.3155244839165787</c:v>
                </c:pt>
                <c:pt idx="33">
                  <c:v>2.6117867820874614</c:v>
                </c:pt>
                <c:pt idx="34">
                  <c:v>2.4527384899086577</c:v>
                </c:pt>
                <c:pt idx="35">
                  <c:v>2.7997485073802273</c:v>
                </c:pt>
                <c:pt idx="36">
                  <c:v>1.8185126228647543</c:v>
                </c:pt>
                <c:pt idx="37">
                  <c:v>2.3119460968806909</c:v>
                </c:pt>
                <c:pt idx="38">
                  <c:v>2.1355256407921321</c:v>
                </c:pt>
                <c:pt idx="39">
                  <c:v>1.8568170759567235</c:v>
                </c:pt>
                <c:pt idx="40">
                  <c:v>0.75400571877057543</c:v>
                </c:pt>
                <c:pt idx="41">
                  <c:v>0.6660663230211783</c:v>
                </c:pt>
              </c:numCache>
            </c:numRef>
          </c:yVal>
          <c:smooth val="0"/>
          <c:extLst>
            <c:ext xmlns:c16="http://schemas.microsoft.com/office/drawing/2014/chart" uri="{C3380CC4-5D6E-409C-BE32-E72D297353CC}">
              <c16:uniqueId val="{00000048-9EA8-453F-A5F6-016EF9E7899C}"/>
            </c:ext>
          </c:extLst>
        </c:ser>
        <c:ser>
          <c:idx val="5"/>
          <c:order val="5"/>
          <c:spPr>
            <a:ln w="3175">
              <a:solidFill>
                <a:srgbClr val="A30059"/>
              </a:solidFill>
              <a:prstDash val="solid"/>
            </a:ln>
          </c:spPr>
          <c:marker>
            <c:symbol val="none"/>
          </c:marker>
          <c:xVal>
            <c:numRef>
              <c:f>XLSTAT_20220714_121022_1_HID!xcircle109069691</c:f>
              <c:numCache>
                <c:formatCode>General</c:formatCode>
                <c:ptCount val="300"/>
                <c:pt idx="0">
                  <c:v>-1.25113604832892</c:v>
                </c:pt>
                <c:pt idx="1">
                  <c:v>-1.2505956202821482</c:v>
                </c:pt>
                <c:pt idx="2">
                  <c:v>-1.2489745747796455</c:v>
                </c:pt>
                <c:pt idx="3">
                  <c:v>-1.2462736276294708</c:v>
                </c:pt>
                <c:pt idx="4">
                  <c:v>-1.242493971493851</c:v>
                </c:pt>
                <c:pt idx="5">
                  <c:v>-1.2376372753625342</c:v>
                </c:pt>
                <c:pt idx="6">
                  <c:v>-1.2317056838158102</c:v>
                </c:pt>
                <c:pt idx="7">
                  <c:v>-1.2247018160775254</c:v>
                </c:pt>
                <c:pt idx="8">
                  <c:v>-1.2166287648585057</c:v>
                </c:pt>
                <c:pt idx="9">
                  <c:v>-1.2074900949909038</c:v>
                </c:pt>
                <c:pt idx="10">
                  <c:v>-1.1972898418540689</c:v>
                </c:pt>
                <c:pt idx="11">
                  <c:v>-1.1860325095926376</c:v>
                </c:pt>
                <c:pt idx="12">
                  <c:v>-1.1737230691276299</c:v>
                </c:pt>
                <c:pt idx="13">
                  <c:v>-1.16036695596143</c:v>
                </c:pt>
                <c:pt idx="14">
                  <c:v>-1.1459700677776221</c:v>
                </c:pt>
                <c:pt idx="15">
                  <c:v>-1.1305387618367397</c:v>
                </c:pt>
                <c:pt idx="16">
                  <c:v>-1.1140798521690767</c:v>
                </c:pt>
                <c:pt idx="17">
                  <c:v>-1.0966006065658058</c:v>
                </c:pt>
                <c:pt idx="18">
                  <c:v>-1.0781087433697236</c:v>
                </c:pt>
                <c:pt idx="19">
                  <c:v>-1.058612428067051</c:v>
                </c:pt>
                <c:pt idx="20">
                  <c:v>-1.0381202696817822</c:v>
                </c:pt>
                <c:pt idx="21">
                  <c:v>-1.0166413169741817</c:v>
                </c:pt>
                <c:pt idx="22">
                  <c:v>-0.99418505444510852</c:v>
                </c:pt>
                <c:pt idx="23">
                  <c:v>-0.97076139814792595</c:v>
                </c:pt>
                <c:pt idx="24">
                  <c:v>-0.94638069130985136</c:v>
                </c:pt>
                <c:pt idx="25">
                  <c:v>-0.92105369976467943</c:v>
                </c:pt>
                <c:pt idx="26">
                  <c:v>-0.89479160719889328</c:v>
                </c:pt>
                <c:pt idx="27">
                  <c:v>-0.86760601021326145</c:v>
                </c:pt>
                <c:pt idx="28">
                  <c:v>-0.83950891320210741</c:v>
                </c:pt>
                <c:pt idx="29">
                  <c:v>-0.81051272305250532</c:v>
                </c:pt>
                <c:pt idx="30">
                  <c:v>-0.78063024366574951</c:v>
                </c:pt>
                <c:pt idx="31">
                  <c:v>-0.7498746703035104</c:v>
                </c:pt>
                <c:pt idx="32">
                  <c:v>-0.71825958376118093</c:v>
                </c:pt>
                <c:pt idx="33">
                  <c:v>-0.68579894437097644</c:v>
                </c:pt>
                <c:pt idx="34">
                  <c:v>-0.65250708583744865</c:v>
                </c:pt>
                <c:pt idx="35">
                  <c:v>-0.61839870890811999</c:v>
                </c:pt>
                <c:pt idx="36">
                  <c:v>-0.58348887488205348</c:v>
                </c:pt>
                <c:pt idx="37">
                  <c:v>-0.54779299895920275</c:v>
                </c:pt>
                <c:pt idx="38">
                  <c:v>-0.51132684343349566</c:v>
                </c:pt>
                <c:pt idx="39">
                  <c:v>-0.47410651073264831</c:v>
                </c:pt>
                <c:pt idx="40">
                  <c:v>-0.4361484363077861</c:v>
                </c:pt>
                <c:pt idx="41">
                  <c:v>-0.39746938137601151</c:v>
                </c:pt>
                <c:pt idx="42">
                  <c:v>-0.35808642551912295</c:v>
                </c:pt>
                <c:pt idx="43">
                  <c:v>-0.31801695914175077</c:v>
                </c:pt>
                <c:pt idx="44">
                  <c:v>-0.27727867579224608</c:v>
                </c:pt>
                <c:pt idx="45">
                  <c:v>-0.23588956434970676</c:v>
                </c:pt>
                <c:pt idx="46">
                  <c:v>-0.19386790108059437</c:v>
                </c:pt>
                <c:pt idx="47">
                  <c:v>-0.15123224156845061</c:v>
                </c:pt>
                <c:pt idx="48">
                  <c:v>-0.10800141252027329</c:v>
                </c:pt>
                <c:pt idx="49">
                  <c:v>-6.4194503453172347E-2</c:v>
                </c:pt>
                <c:pt idx="50">
                  <c:v>-1.9830858264977325E-2</c:v>
                </c:pt>
                <c:pt idx="51">
                  <c:v>2.5069933307484416E-2</c:v>
                </c:pt>
                <c:pt idx="52">
                  <c:v>7.0488044338663514E-2</c:v>
                </c:pt>
                <c:pt idx="53">
                  <c:v>0.11640341946930022</c:v>
                </c:pt>
                <c:pt idx="54">
                  <c:v>0.16279578376230686</c:v>
                </c:pt>
                <c:pt idx="55">
                  <c:v>0.20964465165561152</c:v>
                </c:pt>
                <c:pt idx="56">
                  <c:v>0.2569293360080015</c:v>
                </c:pt>
                <c:pt idx="57">
                  <c:v>0.30462895723398464</c:v>
                </c:pt>
                <c:pt idx="58">
                  <c:v>0.35272245252362677</c:v>
                </c:pt>
                <c:pt idx="59">
                  <c:v>0.40118858514329503</c:v>
                </c:pt>
                <c:pt idx="60">
                  <c:v>0.45000595381320219</c:v>
                </c:pt>
                <c:pt idx="61">
                  <c:v>0.49915300215760772</c:v>
                </c:pt>
                <c:pt idx="62">
                  <c:v>0.54860802822350996</c:v>
                </c:pt>
                <c:pt idx="63">
                  <c:v>0.59834919406361342</c:v>
                </c:pt>
                <c:pt idx="64">
                  <c:v>0.64835453537935406</c:v>
                </c:pt>
                <c:pt idx="65">
                  <c:v>0.69860197121971468</c:v>
                </c:pt>
                <c:pt idx="66">
                  <c:v>0.74906931373155117</c:v>
                </c:pt>
                <c:pt idx="67">
                  <c:v>0.79973427795712404</c:v>
                </c:pt>
                <c:pt idx="68">
                  <c:v>0.85057449167450772</c:v>
                </c:pt>
                <c:pt idx="69">
                  <c:v>0.90156750527653606</c:v>
                </c:pt>
                <c:pt idx="70">
                  <c:v>0.95269080168391373</c:v>
                </c:pt>
                <c:pt idx="71">
                  <c:v>1.003921806288127</c:v>
                </c:pt>
                <c:pt idx="72">
                  <c:v>1.055237896919754</c:v>
                </c:pt>
                <c:pt idx="73">
                  <c:v>1.106616413837779</c:v>
                </c:pt>
                <c:pt idx="74">
                  <c:v>1.1580346697354951</c:v>
                </c:pt>
                <c:pt idx="75">
                  <c:v>1.2094699597585803</c:v>
                </c:pt>
                <c:pt idx="76">
                  <c:v>1.2608995715309241</c:v>
                </c:pt>
                <c:pt idx="77">
                  <c:v>1.31230079518377</c:v>
                </c:pt>
                <c:pt idx="78">
                  <c:v>1.3636509333837563</c:v>
                </c:pt>
                <c:pt idx="79">
                  <c:v>1.4149273113554193</c:v>
                </c:pt>
                <c:pt idx="80">
                  <c:v>1.4661072868937355</c:v>
                </c:pt>
                <c:pt idx="81">
                  <c:v>1.5171682603622827</c:v>
                </c:pt>
                <c:pt idx="82">
                  <c:v>1.5680876846726013</c:v>
                </c:pt>
                <c:pt idx="83">
                  <c:v>1.6188430752403575</c:v>
                </c:pt>
                <c:pt idx="84">
                  <c:v>1.6694120199138986</c:v>
                </c:pt>
                <c:pt idx="85">
                  <c:v>1.7197721888708304</c:v>
                </c:pt>
                <c:pt idx="86">
                  <c:v>1.7699013444782388</c:v>
                </c:pt>
                <c:pt idx="87">
                  <c:v>1.8197773511122</c:v>
                </c:pt>
                <c:pt idx="88">
                  <c:v>1.8693781849322519</c:v>
                </c:pt>
                <c:pt idx="89">
                  <c:v>1.9186819436064995</c:v>
                </c:pt>
                <c:pt idx="90">
                  <c:v>1.9676668559830706</c:v>
                </c:pt>
                <c:pt idx="91">
                  <c:v>2.0163112917036408</c:v>
                </c:pt>
                <c:pt idx="92">
                  <c:v>2.0645937707547923</c:v>
                </c:pt>
                <c:pt idx="93">
                  <c:v>2.112492972952984</c:v>
                </c:pt>
                <c:pt idx="94">
                  <c:v>2.1599877473589424</c:v>
                </c:pt>
                <c:pt idx="95">
                  <c:v>2.2070571216173223</c:v>
                </c:pt>
                <c:pt idx="96">
                  <c:v>2.2536803112175079</c:v>
                </c:pt>
                <c:pt idx="97">
                  <c:v>2.2998367286714689</c:v>
                </c:pt>
                <c:pt idx="98">
                  <c:v>2.3455059926046133</c:v>
                </c:pt>
                <c:pt idx="99">
                  <c:v>2.3906679367556309</c:v>
                </c:pt>
                <c:pt idx="100">
                  <c:v>2.4353026188813445</c:v>
                </c:pt>
                <c:pt idx="101">
                  <c:v>2.4793903295626452</c:v>
                </c:pt>
                <c:pt idx="102">
                  <c:v>2.5229116009076167</c:v>
                </c:pt>
                <c:pt idx="103">
                  <c:v>2.5658472151480054</c:v>
                </c:pt>
                <c:pt idx="104">
                  <c:v>2.6081782131252504</c:v>
                </c:pt>
                <c:pt idx="105">
                  <c:v>2.6498859026623118</c:v>
                </c:pt>
                <c:pt idx="106">
                  <c:v>2.690951866817608</c:v>
                </c:pt>
                <c:pt idx="107">
                  <c:v>2.731357972017423</c:v>
                </c:pt>
                <c:pt idx="108">
                  <c:v>2.7710863760631792</c:v>
                </c:pt>
                <c:pt idx="109">
                  <c:v>2.810119536010049</c:v>
                </c:pt>
                <c:pt idx="110">
                  <c:v>2.8484402159134294</c:v>
                </c:pt>
                <c:pt idx="111">
                  <c:v>2.886031494439846</c:v>
                </c:pt>
                <c:pt idx="112">
                  <c:v>2.9228767723389386</c:v>
                </c:pt>
                <c:pt idx="113">
                  <c:v>2.9589597797732243</c:v>
                </c:pt>
                <c:pt idx="114">
                  <c:v>2.9942645835023982</c:v>
                </c:pt>
                <c:pt idx="115">
                  <c:v>3.0287755939190042</c:v>
                </c:pt>
                <c:pt idx="116">
                  <c:v>3.0624775719323671</c:v>
                </c:pt>
                <c:pt idx="117">
                  <c:v>3.0953556356977456</c:v>
                </c:pt>
                <c:pt idx="118">
                  <c:v>3.1273952671877359</c:v>
                </c:pt>
                <c:pt idx="119">
                  <c:v>3.158582318603024</c:v>
                </c:pt>
                <c:pt idx="120">
                  <c:v>3.1889030186196576</c:v>
                </c:pt>
                <c:pt idx="121">
                  <c:v>3.2183439784700703</c:v>
                </c:pt>
                <c:pt idx="122">
                  <c:v>3.2468921978551908</c:v>
                </c:pt>
                <c:pt idx="123">
                  <c:v>3.274535070685002</c:v>
                </c:pt>
                <c:pt idx="124">
                  <c:v>3.3012603906450426</c:v>
                </c:pt>
                <c:pt idx="125">
                  <c:v>3.3270563565863656</c:v>
                </c:pt>
                <c:pt idx="126">
                  <c:v>3.3519115777365975</c:v>
                </c:pt>
                <c:pt idx="127">
                  <c:v>3.375815078729782</c:v>
                </c:pt>
                <c:pt idx="128">
                  <c:v>3.3987563044527906</c:v>
                </c:pt>
                <c:pt idx="129">
                  <c:v>3.4207251247061672</c:v>
                </c:pt>
                <c:pt idx="130">
                  <c:v>3.4417118386773335</c:v>
                </c:pt>
                <c:pt idx="131">
                  <c:v>3.4617071792242013</c:v>
                </c:pt>
                <c:pt idx="132">
                  <c:v>3.4807023169672773</c:v>
                </c:pt>
                <c:pt idx="133">
                  <c:v>3.4986888641884679</c:v>
                </c:pt>
                <c:pt idx="134">
                  <c:v>3.5156588785348628</c:v>
                </c:pt>
                <c:pt idx="135">
                  <c:v>3.5316048665258526</c:v>
                </c:pt>
                <c:pt idx="136">
                  <c:v>3.5465197868620368</c:v>
                </c:pt>
                <c:pt idx="137">
                  <c:v>3.5603970535344684</c:v>
                </c:pt>
                <c:pt idx="138">
                  <c:v>3.5732305387328456</c:v>
                </c:pt>
                <c:pt idx="139">
                  <c:v>3.5850145755513818</c:v>
                </c:pt>
                <c:pt idx="140">
                  <c:v>3.595743960491153</c:v>
                </c:pt>
                <c:pt idx="141">
                  <c:v>3.6054139557578138</c:v>
                </c:pt>
                <c:pt idx="142">
                  <c:v>3.6140202913536754</c:v>
                </c:pt>
                <c:pt idx="143">
                  <c:v>3.621559166963217</c:v>
                </c:pt>
                <c:pt idx="144">
                  <c:v>3.6280272536311973</c:v>
                </c:pt>
                <c:pt idx="145">
                  <c:v>3.633421695232629</c:v>
                </c:pt>
                <c:pt idx="146">
                  <c:v>3.6377401097339606</c:v>
                </c:pt>
                <c:pt idx="147">
                  <c:v>3.640980590244915</c:v>
                </c:pt>
                <c:pt idx="148">
                  <c:v>3.6431417058605229</c:v>
                </c:pt>
                <c:pt idx="149">
                  <c:v>3.6442225022929655</c:v>
                </c:pt>
                <c:pt idx="150">
                  <c:v>3.6442225022929655</c:v>
                </c:pt>
                <c:pt idx="151">
                  <c:v>3.6431417058605211</c:v>
                </c:pt>
                <c:pt idx="152">
                  <c:v>3.6409805902449124</c:v>
                </c:pt>
                <c:pt idx="153">
                  <c:v>3.637740109733957</c:v>
                </c:pt>
                <c:pt idx="154">
                  <c:v>3.6334216952326264</c:v>
                </c:pt>
                <c:pt idx="155">
                  <c:v>3.6280272536311937</c:v>
                </c:pt>
                <c:pt idx="156">
                  <c:v>3.6215591669632117</c:v>
                </c:pt>
                <c:pt idx="157">
                  <c:v>3.6140202913536692</c:v>
                </c:pt>
                <c:pt idx="158">
                  <c:v>3.6054139557578067</c:v>
                </c:pt>
                <c:pt idx="159">
                  <c:v>3.5957439604911459</c:v>
                </c:pt>
                <c:pt idx="160">
                  <c:v>3.5850145755513747</c:v>
                </c:pt>
                <c:pt idx="161">
                  <c:v>3.5732305387328367</c:v>
                </c:pt>
                <c:pt idx="162">
                  <c:v>3.5603970535344587</c:v>
                </c:pt>
                <c:pt idx="163">
                  <c:v>3.5465197868620271</c:v>
                </c:pt>
                <c:pt idx="164">
                  <c:v>3.5316048665258419</c:v>
                </c:pt>
                <c:pt idx="165">
                  <c:v>3.5156588785348513</c:v>
                </c:pt>
                <c:pt idx="166">
                  <c:v>3.4986888641884555</c:v>
                </c:pt>
                <c:pt idx="167">
                  <c:v>3.480702316967264</c:v>
                </c:pt>
                <c:pt idx="168">
                  <c:v>3.461707179224188</c:v>
                </c:pt>
                <c:pt idx="169">
                  <c:v>3.4417118386773193</c:v>
                </c:pt>
                <c:pt idx="170">
                  <c:v>3.4207251247061521</c:v>
                </c:pt>
                <c:pt idx="171">
                  <c:v>3.3987563044527755</c:v>
                </c:pt>
                <c:pt idx="172">
                  <c:v>3.3758150787297661</c:v>
                </c:pt>
                <c:pt idx="173">
                  <c:v>3.3519115777365807</c:v>
                </c:pt>
                <c:pt idx="174">
                  <c:v>3.3270563565863487</c:v>
                </c:pt>
                <c:pt idx="175">
                  <c:v>3.3012603906450249</c:v>
                </c:pt>
                <c:pt idx="176">
                  <c:v>3.2745350706849834</c:v>
                </c:pt>
                <c:pt idx="177">
                  <c:v>3.2468921978551712</c:v>
                </c:pt>
                <c:pt idx="178">
                  <c:v>3.2183439784700507</c:v>
                </c:pt>
                <c:pt idx="179">
                  <c:v>3.1889030186196368</c:v>
                </c:pt>
                <c:pt idx="180">
                  <c:v>3.1585823186030026</c:v>
                </c:pt>
                <c:pt idx="181">
                  <c:v>3.1273952671877137</c:v>
                </c:pt>
                <c:pt idx="182">
                  <c:v>3.0953556356977225</c:v>
                </c:pt>
                <c:pt idx="183">
                  <c:v>3.062477571932344</c:v>
                </c:pt>
                <c:pt idx="184">
                  <c:v>3.0287755939189807</c:v>
                </c:pt>
                <c:pt idx="185">
                  <c:v>2.9942645835023738</c:v>
                </c:pt>
                <c:pt idx="186">
                  <c:v>2.9589597797731995</c:v>
                </c:pt>
                <c:pt idx="187">
                  <c:v>2.9228767723389133</c:v>
                </c:pt>
                <c:pt idx="188">
                  <c:v>2.8860314944398202</c:v>
                </c:pt>
                <c:pt idx="189">
                  <c:v>2.8484402159134028</c:v>
                </c:pt>
                <c:pt idx="190">
                  <c:v>2.8101195360100224</c:v>
                </c:pt>
                <c:pt idx="191">
                  <c:v>2.7710863760631526</c:v>
                </c:pt>
                <c:pt idx="192">
                  <c:v>2.7313579720173955</c:v>
                </c:pt>
                <c:pt idx="193">
                  <c:v>2.69095186681758</c:v>
                </c:pt>
                <c:pt idx="194">
                  <c:v>2.649885902662283</c:v>
                </c:pt>
                <c:pt idx="195">
                  <c:v>2.6081782131252211</c:v>
                </c:pt>
                <c:pt idx="196">
                  <c:v>2.5658472151479756</c:v>
                </c:pt>
                <c:pt idx="197">
                  <c:v>2.5229116009075865</c:v>
                </c:pt>
                <c:pt idx="198">
                  <c:v>2.479390329562615</c:v>
                </c:pt>
                <c:pt idx="199">
                  <c:v>2.4353026188813134</c:v>
                </c:pt>
                <c:pt idx="200">
                  <c:v>2.3906679367555999</c:v>
                </c:pt>
                <c:pt idx="201">
                  <c:v>2.3455059926045818</c:v>
                </c:pt>
                <c:pt idx="202">
                  <c:v>2.299836728671437</c:v>
                </c:pt>
                <c:pt idx="203">
                  <c:v>2.2536803112174759</c:v>
                </c:pt>
                <c:pt idx="204">
                  <c:v>2.2070571216172894</c:v>
                </c:pt>
                <c:pt idx="205">
                  <c:v>2.1599877473589091</c:v>
                </c:pt>
                <c:pt idx="206">
                  <c:v>2.1124929729529502</c:v>
                </c:pt>
                <c:pt idx="207">
                  <c:v>2.0645937707547581</c:v>
                </c:pt>
                <c:pt idx="208">
                  <c:v>2.0163112917036061</c:v>
                </c:pt>
                <c:pt idx="209">
                  <c:v>1.9676668559830359</c:v>
                </c:pt>
                <c:pt idx="210">
                  <c:v>1.9186819436064646</c:v>
                </c:pt>
                <c:pt idx="211">
                  <c:v>1.8693781849322164</c:v>
                </c:pt>
                <c:pt idx="212">
                  <c:v>1.8197773511121644</c:v>
                </c:pt>
                <c:pt idx="213">
                  <c:v>1.7699013444782028</c:v>
                </c:pt>
                <c:pt idx="214">
                  <c:v>1.7197721888707966</c:v>
                </c:pt>
                <c:pt idx="215">
                  <c:v>1.6694120199138645</c:v>
                </c:pt>
                <c:pt idx="216">
                  <c:v>1.6188430752403233</c:v>
                </c:pt>
                <c:pt idx="217">
                  <c:v>1.5680876846725669</c:v>
                </c:pt>
                <c:pt idx="218">
                  <c:v>1.5171682603622476</c:v>
                </c:pt>
                <c:pt idx="219">
                  <c:v>1.4661072868937004</c:v>
                </c:pt>
                <c:pt idx="220">
                  <c:v>1.414927311355384</c:v>
                </c:pt>
                <c:pt idx="221">
                  <c:v>1.363650933383721</c:v>
                </c:pt>
                <c:pt idx="222">
                  <c:v>1.3123007951837347</c:v>
                </c:pt>
                <c:pt idx="223">
                  <c:v>1.2608995715308888</c:v>
                </c:pt>
                <c:pt idx="224">
                  <c:v>1.209469959758545</c:v>
                </c:pt>
                <c:pt idx="225">
                  <c:v>1.1580346697354593</c:v>
                </c:pt>
                <c:pt idx="226">
                  <c:v>1.1066164138377432</c:v>
                </c:pt>
                <c:pt idx="227">
                  <c:v>1.0552378969197183</c:v>
                </c:pt>
                <c:pt idx="228">
                  <c:v>1.0039218062880912</c:v>
                </c:pt>
                <c:pt idx="229">
                  <c:v>0.9526908016838781</c:v>
                </c:pt>
                <c:pt idx="230">
                  <c:v>0.90156750527650042</c:v>
                </c:pt>
                <c:pt idx="231">
                  <c:v>0.85057449167447219</c:v>
                </c:pt>
                <c:pt idx="232">
                  <c:v>0.79973427795708818</c:v>
                </c:pt>
                <c:pt idx="233">
                  <c:v>0.74906931373151542</c:v>
                </c:pt>
                <c:pt idx="234">
                  <c:v>0.69860197121967904</c:v>
                </c:pt>
                <c:pt idx="235">
                  <c:v>0.64835453537931864</c:v>
                </c:pt>
                <c:pt idx="236">
                  <c:v>0.59834919406357812</c:v>
                </c:pt>
                <c:pt idx="237">
                  <c:v>0.54860802822347488</c:v>
                </c:pt>
                <c:pt idx="238">
                  <c:v>0.49915300215757286</c:v>
                </c:pt>
                <c:pt idx="239">
                  <c:v>0.45000595381316699</c:v>
                </c:pt>
                <c:pt idx="240">
                  <c:v>0.40118858514326017</c:v>
                </c:pt>
                <c:pt idx="241">
                  <c:v>0.35272245252359191</c:v>
                </c:pt>
                <c:pt idx="242">
                  <c:v>0.30462895723395211</c:v>
                </c:pt>
                <c:pt idx="243">
                  <c:v>0.25692933600796941</c:v>
                </c:pt>
                <c:pt idx="244">
                  <c:v>0.20964465165557977</c:v>
                </c:pt>
                <c:pt idx="245">
                  <c:v>0.16279578376227533</c:v>
                </c:pt>
                <c:pt idx="246">
                  <c:v>0.11640341946926802</c:v>
                </c:pt>
                <c:pt idx="247">
                  <c:v>7.0488044338631539E-2</c:v>
                </c:pt>
                <c:pt idx="248">
                  <c:v>2.5069933307452885E-2</c:v>
                </c:pt>
                <c:pt idx="249">
                  <c:v>-1.9830858265008411E-2</c:v>
                </c:pt>
                <c:pt idx="250">
                  <c:v>-6.4194503453203211E-2</c:v>
                </c:pt>
                <c:pt idx="251">
                  <c:v>-0.10800141252030371</c:v>
                </c:pt>
                <c:pt idx="252">
                  <c:v>-0.15123224156848059</c:v>
                </c:pt>
                <c:pt idx="253">
                  <c:v>-0.19386790108062368</c:v>
                </c:pt>
                <c:pt idx="254">
                  <c:v>-0.23588956434973585</c:v>
                </c:pt>
                <c:pt idx="255">
                  <c:v>-0.27727867579227494</c:v>
                </c:pt>
                <c:pt idx="256">
                  <c:v>-0.31801695914177897</c:v>
                </c:pt>
                <c:pt idx="257">
                  <c:v>-0.35808642551915071</c:v>
                </c:pt>
                <c:pt idx="258">
                  <c:v>-0.3974693813760386</c:v>
                </c:pt>
                <c:pt idx="259">
                  <c:v>-0.43614843630781275</c:v>
                </c:pt>
                <c:pt idx="260">
                  <c:v>-0.47410651073267474</c:v>
                </c:pt>
                <c:pt idx="261">
                  <c:v>-0.51132684343352164</c:v>
                </c:pt>
                <c:pt idx="262">
                  <c:v>-0.54779299895922806</c:v>
                </c:pt>
                <c:pt idx="263">
                  <c:v>-0.5834888748820779</c:v>
                </c:pt>
                <c:pt idx="264">
                  <c:v>-0.61839870890814419</c:v>
                </c:pt>
                <c:pt idx="265">
                  <c:v>-0.65250708583747219</c:v>
                </c:pt>
                <c:pt idx="266">
                  <c:v>-0.6857989443710002</c:v>
                </c:pt>
                <c:pt idx="267">
                  <c:v>-0.71825958376120402</c:v>
                </c:pt>
                <c:pt idx="268">
                  <c:v>-0.74987467030353283</c:v>
                </c:pt>
                <c:pt idx="269">
                  <c:v>-0.78063024366577105</c:v>
                </c:pt>
                <c:pt idx="270">
                  <c:v>-0.8105127230525262</c:v>
                </c:pt>
                <c:pt idx="271">
                  <c:v>-0.83950891320212651</c:v>
                </c:pt>
                <c:pt idx="272">
                  <c:v>-0.8676060102132801</c:v>
                </c:pt>
                <c:pt idx="273">
                  <c:v>-0.89479160719891104</c:v>
                </c:pt>
                <c:pt idx="274">
                  <c:v>-0.92105369976469675</c:v>
                </c:pt>
                <c:pt idx="275">
                  <c:v>-0.94638069130986824</c:v>
                </c:pt>
                <c:pt idx="276">
                  <c:v>-0.97076139814794193</c:v>
                </c:pt>
                <c:pt idx="277">
                  <c:v>-0.99418505444512451</c:v>
                </c:pt>
                <c:pt idx="278">
                  <c:v>-1.0166413169741972</c:v>
                </c:pt>
                <c:pt idx="279">
                  <c:v>-1.0381202696817968</c:v>
                </c:pt>
                <c:pt idx="280">
                  <c:v>-1.0586124280670652</c:v>
                </c:pt>
                <c:pt idx="281">
                  <c:v>-1.0781087433697369</c:v>
                </c:pt>
                <c:pt idx="282">
                  <c:v>-1.0966006065658183</c:v>
                </c:pt>
                <c:pt idx="283">
                  <c:v>-1.1140798521690887</c:v>
                </c:pt>
                <c:pt idx="284">
                  <c:v>-1.1305387618367508</c:v>
                </c:pt>
                <c:pt idx="285">
                  <c:v>-1.1459700677776323</c:v>
                </c:pt>
                <c:pt idx="286">
                  <c:v>-1.1603669559614394</c:v>
                </c:pt>
                <c:pt idx="287">
                  <c:v>-1.1737230691276388</c:v>
                </c:pt>
                <c:pt idx="288">
                  <c:v>-1.1860325095926456</c:v>
                </c:pt>
                <c:pt idx="289">
                  <c:v>-1.1972898418540765</c:v>
                </c:pt>
                <c:pt idx="290">
                  <c:v>-1.2074900949909104</c:v>
                </c:pt>
                <c:pt idx="291">
                  <c:v>-1.2166287648585115</c:v>
                </c:pt>
                <c:pt idx="292">
                  <c:v>-1.2247018160775307</c:v>
                </c:pt>
                <c:pt idx="293">
                  <c:v>-1.2317056838158151</c:v>
                </c:pt>
                <c:pt idx="294">
                  <c:v>-1.2376372753625382</c:v>
                </c:pt>
                <c:pt idx="295">
                  <c:v>-1.2424939714938541</c:v>
                </c:pt>
                <c:pt idx="296">
                  <c:v>-1.246273627629473</c:v>
                </c:pt>
                <c:pt idx="297">
                  <c:v>-1.2489745747796468</c:v>
                </c:pt>
                <c:pt idx="298">
                  <c:v>-1.2505956202821491</c:v>
                </c:pt>
                <c:pt idx="299">
                  <c:v>-1.25113604832892</c:v>
                </c:pt>
              </c:numCache>
            </c:numRef>
          </c:xVal>
          <c:yVal>
            <c:numRef>
              <c:f>XLSTAT_20220714_121022_1_HID!ycircle109069691</c:f>
              <c:numCache>
                <c:formatCode>General</c:formatCode>
                <c:ptCount val="300"/>
                <c:pt idx="0">
                  <c:v>1.7484910580703421</c:v>
                </c:pt>
                <c:pt idx="1">
                  <c:v>1.6970578974157717</c:v>
                </c:pt>
                <c:pt idx="2">
                  <c:v>1.6456474481970438</c:v>
                </c:pt>
                <c:pt idx="3">
                  <c:v>1.59428241182127</c:v>
                </c:pt>
                <c:pt idx="4">
                  <c:v>1.5429854696425291</c:v>
                </c:pt>
                <c:pt idx="5">
                  <c:v>1.4917792729464199</c:v>
                </c:pt>
                <c:pt idx="6">
                  <c:v>1.4406864329478895</c:v>
                </c:pt>
                <c:pt idx="7">
                  <c:v>1.3897295108067602</c:v>
                </c:pt>
                <c:pt idx="8">
                  <c:v>1.3389310076653518</c:v>
                </c:pt>
                <c:pt idx="9">
                  <c:v>1.2883133547126162</c:v>
                </c:pt>
                <c:pt idx="10">
                  <c:v>1.2378989032791523</c:v>
                </c:pt>
                <c:pt idx="11">
                  <c:v>1.1877099149674886</c:v>
                </c:pt>
                <c:pt idx="12">
                  <c:v>1.1377685518219853</c:v>
                </c:pt>
                <c:pt idx="13">
                  <c:v>1.0880968665427009</c:v>
                </c:pt>
                <c:pt idx="14">
                  <c:v>1.03871679274754</c:v>
                </c:pt>
                <c:pt idx="15">
                  <c:v>0.98965013528698476</c:v>
                </c:pt>
                <c:pt idx="16">
                  <c:v>0.94091856061568657</c:v>
                </c:pt>
                <c:pt idx="17">
                  <c:v>0.8925435872251708</c:v>
                </c:pt>
                <c:pt idx="18">
                  <c:v>0.84454657614187523</c:v>
                </c:pt>
                <c:pt idx="19">
                  <c:v>0.79694872149472362</c:v>
                </c:pt>
                <c:pt idx="20">
                  <c:v>0.7497710411563937</c:v>
                </c:pt>
                <c:pt idx="21">
                  <c:v>0.70303436746241688</c:v>
                </c:pt>
                <c:pt idx="22">
                  <c:v>0.65675933801220543</c:v>
                </c:pt>
                <c:pt idx="23">
                  <c:v>0.61096638655607038</c:v>
                </c:pt>
                <c:pt idx="24">
                  <c:v>0.56567573397224846</c:v>
                </c:pt>
                <c:pt idx="25">
                  <c:v>0.52090737933793796</c:v>
                </c:pt>
                <c:pt idx="26">
                  <c:v>0.4766810910982644</c:v>
                </c:pt>
                <c:pt idx="27">
                  <c:v>0.43301639833709427</c:v>
                </c:pt>
                <c:pt idx="28">
                  <c:v>0.38993258215353865</c:v>
                </c:pt>
                <c:pt idx="29">
                  <c:v>0.34744866714796618</c:v>
                </c:pt>
                <c:pt idx="30">
                  <c:v>0.30558341302127179</c:v>
                </c:pt>
                <c:pt idx="31">
                  <c:v>0.26435530629112303</c:v>
                </c:pt>
                <c:pt idx="32">
                  <c:v>0.22378255212883302</c:v>
                </c:pt>
                <c:pt idx="33">
                  <c:v>0.18388306632047091</c:v>
                </c:pt>
                <c:pt idx="34">
                  <c:v>0.14467446735575318</c:v>
                </c:pt>
                <c:pt idx="35">
                  <c:v>0.10617406864821466</c:v>
                </c:pt>
                <c:pt idx="36">
                  <c:v>6.8398870890094665E-2</c:v>
                </c:pt>
                <c:pt idx="37">
                  <c:v>3.1365554545307761E-2</c:v>
                </c:pt>
                <c:pt idx="38">
                  <c:v>-4.9095275161781249E-3</c:v>
                </c:pt>
                <c:pt idx="39">
                  <c:v>-4.0410357239310191E-2</c:v>
                </c:pt>
                <c:pt idx="40">
                  <c:v>-7.5121258457072182E-2</c:v>
                </c:pt>
                <c:pt idx="41">
                  <c:v>-0.10902690381263747</c:v>
                </c:pt>
                <c:pt idx="42">
                  <c:v>-0.1421123215275002</c:v>
                </c:pt>
                <c:pt idx="43">
                  <c:v>-0.17436290201258964</c:v>
                </c:pt>
                <c:pt idx="44">
                  <c:v>-0.20576440431945509</c:v>
                </c:pt>
                <c:pt idx="45">
                  <c:v>-0.23630296242866589</c:v>
                </c:pt>
                <c:pt idx="46">
                  <c:v>-0.26596509137265678</c:v>
                </c:pt>
                <c:pt idx="47">
                  <c:v>-0.29473769319030851</c:v>
                </c:pt>
                <c:pt idx="48">
                  <c:v>-0.32260806271064069</c:v>
                </c:pt>
                <c:pt idx="49">
                  <c:v>-0.34956389316305603</c:v>
                </c:pt>
                <c:pt idx="50">
                  <c:v>-0.37559328161166383</c:v>
                </c:pt>
                <c:pt idx="51">
                  <c:v>-0.40068473421128314</c:v>
                </c:pt>
                <c:pt idx="52">
                  <c:v>-0.4248271712827989</c:v>
                </c:pt>
                <c:pt idx="53">
                  <c:v>-0.44800993220563767</c:v>
                </c:pt>
                <c:pt idx="54">
                  <c:v>-0.47022278012519636</c:v>
                </c:pt>
                <c:pt idx="55">
                  <c:v>-0.49145590647315296</c:v>
                </c:pt>
                <c:pt idx="56">
                  <c:v>-0.51169993529864732</c:v>
                </c:pt>
                <c:pt idx="57">
                  <c:v>-0.53094592740844315</c:v>
                </c:pt>
                <c:pt idx="58">
                  <c:v>-0.54918538431422248</c:v>
                </c:pt>
                <c:pt idx="59">
                  <c:v>-0.56641025198527628</c:v>
                </c:pt>
                <c:pt idx="60">
                  <c:v>-0.58261292440494139</c:v>
                </c:pt>
                <c:pt idx="61">
                  <c:v>-0.59778624692920057</c:v>
                </c:pt>
                <c:pt idx="62">
                  <c:v>-0.61192351944597401</c:v>
                </c:pt>
                <c:pt idx="63">
                  <c:v>-0.62501849933369891</c:v>
                </c:pt>
                <c:pt idx="64">
                  <c:v>-0.63706540421789604</c:v>
                </c:pt>
                <c:pt idx="65">
                  <c:v>-0.64805891452450148</c:v>
                </c:pt>
                <c:pt idx="66">
                  <c:v>-0.65799417582884412</c:v>
                </c:pt>
                <c:pt idx="67">
                  <c:v>-0.66686680099922202</c:v>
                </c:pt>
                <c:pt idx="68">
                  <c:v>-0.67467287213413329</c:v>
                </c:pt>
                <c:pt idx="69">
                  <c:v>-0.6814089422923153</c:v>
                </c:pt>
                <c:pt idx="70">
                  <c:v>-0.68707203701481379</c:v>
                </c:pt>
                <c:pt idx="71">
                  <c:v>-0.69165965563842247</c:v>
                </c:pt>
                <c:pt idx="72">
                  <c:v>-0.69516977239990418</c:v>
                </c:pt>
                <c:pt idx="73">
                  <c:v>-0.69760083733050959</c:v>
                </c:pt>
                <c:pt idx="74">
                  <c:v>-0.69895177694040389</c:v>
                </c:pt>
                <c:pt idx="75">
                  <c:v>-0.69922199469268542</c:v>
                </c:pt>
                <c:pt idx="76">
                  <c:v>-0.69841137126680164</c:v>
                </c:pt>
                <c:pt idx="77">
                  <c:v>-0.69652026461123717</c:v>
                </c:pt>
                <c:pt idx="78">
                  <c:v>-0.69354950978545493</c:v>
                </c:pt>
                <c:pt idx="79">
                  <c:v>-0.68950041859115507</c:v>
                </c:pt>
                <c:pt idx="80">
                  <c:v>-0.68437477899302324</c:v>
                </c:pt>
                <c:pt idx="81">
                  <c:v>-0.67817485432921276</c:v>
                </c:pt>
                <c:pt idx="82">
                  <c:v>-0.67090338231192015</c:v>
                </c:pt>
                <c:pt idx="83">
                  <c:v>-0.66256357381848852</c:v>
                </c:pt>
                <c:pt idx="84">
                  <c:v>-0.65315911147357242</c:v>
                </c:pt>
                <c:pt idx="85">
                  <c:v>-0.64269414802299818</c:v>
                </c:pt>
                <c:pt idx="86">
                  <c:v>-0.63117330450002362</c:v>
                </c:pt>
                <c:pt idx="87">
                  <c:v>-0.61860166818482454</c:v>
                </c:pt>
                <c:pt idx="88">
                  <c:v>-0.60498479035809072</c:v>
                </c:pt>
                <c:pt idx="89">
                  <c:v>-0.59032868384974058</c:v>
                </c:pt>
                <c:pt idx="90">
                  <c:v>-0.57463982038382144</c:v>
                </c:pt>
                <c:pt idx="91">
                  <c:v>-0.5579251277207804</c:v>
                </c:pt>
                <c:pt idx="92">
                  <c:v>-0.54019198659835976</c:v>
                </c:pt>
                <c:pt idx="93">
                  <c:v>-0.52144822747247077</c:v>
                </c:pt>
                <c:pt idx="94">
                  <c:v>-0.5017021270594848</c:v>
                </c:pt>
                <c:pt idx="95">
                  <c:v>-0.48096240468146978</c:v>
                </c:pt>
                <c:pt idx="96">
                  <c:v>-0.45923821841598023</c:v>
                </c:pt>
                <c:pt idx="97">
                  <c:v>-0.43653916105210944</c:v>
                </c:pt>
                <c:pt idx="98">
                  <c:v>-0.41287525585458584</c:v>
                </c:pt>
                <c:pt idx="99">
                  <c:v>-0.38825695213777833</c:v>
                </c:pt>
                <c:pt idx="100">
                  <c:v>-0.36269512065157428</c:v>
                </c:pt>
                <c:pt idx="101">
                  <c:v>-0.3362010487811633</c:v>
                </c:pt>
                <c:pt idx="102">
                  <c:v>-0.30878643556284469</c:v>
                </c:pt>
                <c:pt idx="103">
                  <c:v>-0.28046338651806368</c:v>
                </c:pt>
                <c:pt idx="104">
                  <c:v>-0.25124440830795036</c:v>
                </c:pt>
                <c:pt idx="105">
                  <c:v>-0.22114240321073586</c:v>
                </c:pt>
                <c:pt idx="106">
                  <c:v>-0.19017066342446487</c:v>
                </c:pt>
                <c:pt idx="107">
                  <c:v>-0.15834286519753737</c:v>
                </c:pt>
                <c:pt idx="108">
                  <c:v>-0.12567306278965984</c:v>
                </c:pt>
                <c:pt idx="109">
                  <c:v>-9.2175682265883907E-2</c:v>
                </c:pt>
                <c:pt idx="110">
                  <c:v>-5.7865515126459321E-2</c:v>
                </c:pt>
                <c:pt idx="111">
                  <c:v>-2.2757711775324152E-2</c:v>
                </c:pt>
                <c:pt idx="112">
                  <c:v>1.313222516988688E-2</c:v>
                </c:pt>
                <c:pt idx="113">
                  <c:v>4.9788447723361884E-2</c:v>
                </c:pt>
                <c:pt idx="114">
                  <c:v>8.7194769529135518E-2</c:v>
                </c:pt>
                <c:pt idx="115">
                  <c:v>0.12533467300852963</c:v>
                </c:pt>
                <c:pt idx="116">
                  <c:v>0.16419131665385001</c:v>
                </c:pt>
                <c:pt idx="117">
                  <c:v>0.20374754246512161</c:v>
                </c:pt>
                <c:pt idx="118">
                  <c:v>0.24398588352657979</c:v>
                </c:pt>
                <c:pt idx="119">
                  <c:v>0.28488857171956683</c:v>
                </c:pt>
                <c:pt idx="120">
                  <c:v>0.32643754556843496</c:v>
                </c:pt>
                <c:pt idx="121">
                  <c:v>0.36861445821598271</c:v>
                </c:pt>
                <c:pt idx="122">
                  <c:v>0.41140068552491527</c:v>
                </c:pt>
                <c:pt idx="123">
                  <c:v>0.45477733430173339</c:v>
                </c:pt>
                <c:pt idx="124">
                  <c:v>0.49872525063944018</c:v>
                </c:pt>
                <c:pt idx="125">
                  <c:v>0.54322502837536479</c:v>
                </c:pt>
                <c:pt idx="126">
                  <c:v>0.58825701766037941</c:v>
                </c:pt>
                <c:pt idx="127">
                  <c:v>0.63380133363571733</c:v>
                </c:pt>
                <c:pt idx="128">
                  <c:v>0.67983786521356926</c:v>
                </c:pt>
                <c:pt idx="129">
                  <c:v>0.72634628395757139</c:v>
                </c:pt>
                <c:pt idx="130">
                  <c:v>0.77330605305927202</c:v>
                </c:pt>
                <c:pt idx="131">
                  <c:v>0.82069643640660705</c:v>
                </c:pt>
                <c:pt idx="132">
                  <c:v>0.86849650774038423</c:v>
                </c:pt>
                <c:pt idx="133">
                  <c:v>0.91668515989472932</c:v>
                </c:pt>
                <c:pt idx="134">
                  <c:v>0.96524111411741709</c:v>
                </c:pt>
                <c:pt idx="135">
                  <c:v>1.0141429294659685</c:v>
                </c:pt>
                <c:pt idx="136">
                  <c:v>1.0633690122753672</c:v>
                </c:pt>
                <c:pt idx="137">
                  <c:v>1.1128976256932168</c:v>
                </c:pt>
                <c:pt idx="138">
                  <c:v>1.1627068992781191</c:v>
                </c:pt>
                <c:pt idx="139">
                  <c:v>1.2127748386570465</c:v>
                </c:pt>
                <c:pt idx="140">
                  <c:v>1.2630793352374399</c:v>
                </c:pt>
                <c:pt idx="141">
                  <c:v>1.3135981759697386</c:v>
                </c:pt>
                <c:pt idx="142">
                  <c:v>1.3643090531560387</c:v>
                </c:pt>
                <c:pt idx="143">
                  <c:v>1.415189574300544</c:v>
                </c:pt>
                <c:pt idx="144">
                  <c:v>1.4662172719974622</c:v>
                </c:pt>
                <c:pt idx="145">
                  <c:v>1.517369613851979</c:v>
                </c:pt>
                <c:pt idx="146">
                  <c:v>1.5686240124299282</c:v>
                </c:pt>
                <c:pt idx="147">
                  <c:v>1.6199578352317685</c:v>
                </c:pt>
                <c:pt idx="148">
                  <c:v>1.6713484146864561</c:v>
                </c:pt>
                <c:pt idx="149">
                  <c:v>1.7227730581608083</c:v>
                </c:pt>
                <c:pt idx="150">
                  <c:v>1.7742090579799279</c:v>
                </c:pt>
                <c:pt idx="151">
                  <c:v>1.8256337014542798</c:v>
                </c:pt>
                <c:pt idx="152">
                  <c:v>1.8770242809089677</c:v>
                </c:pt>
                <c:pt idx="153">
                  <c:v>1.9283581037108077</c:v>
                </c:pt>
                <c:pt idx="154">
                  <c:v>1.979612502288757</c:v>
                </c:pt>
                <c:pt idx="155">
                  <c:v>2.0307648441432735</c:v>
                </c:pt>
                <c:pt idx="156">
                  <c:v>2.0817925418401919</c:v>
                </c:pt>
                <c:pt idx="157">
                  <c:v>2.1326730629846971</c:v>
                </c:pt>
                <c:pt idx="158">
                  <c:v>2.1833839401709967</c:v>
                </c:pt>
                <c:pt idx="159">
                  <c:v>2.2339027809032954</c:v>
                </c:pt>
                <c:pt idx="160">
                  <c:v>2.2842072774836888</c:v>
                </c:pt>
                <c:pt idx="161">
                  <c:v>2.3342752168626162</c:v>
                </c:pt>
                <c:pt idx="162">
                  <c:v>2.3840844904475178</c:v>
                </c:pt>
                <c:pt idx="163">
                  <c:v>2.4336131038653677</c:v>
                </c:pt>
                <c:pt idx="164">
                  <c:v>2.4828391866747661</c:v>
                </c:pt>
                <c:pt idx="165">
                  <c:v>2.5317410020233169</c:v>
                </c:pt>
                <c:pt idx="166">
                  <c:v>2.5802969562460047</c:v>
                </c:pt>
                <c:pt idx="167">
                  <c:v>2.6284856084003492</c:v>
                </c:pt>
                <c:pt idx="168">
                  <c:v>2.6762856797341263</c:v>
                </c:pt>
                <c:pt idx="169">
                  <c:v>2.7236760630814612</c:v>
                </c:pt>
                <c:pt idx="170">
                  <c:v>2.770635832183161</c:v>
                </c:pt>
                <c:pt idx="171">
                  <c:v>2.8171442509271634</c:v>
                </c:pt>
                <c:pt idx="172">
                  <c:v>2.8631807825050148</c:v>
                </c:pt>
                <c:pt idx="173">
                  <c:v>2.9087250984803523</c:v>
                </c:pt>
                <c:pt idx="174">
                  <c:v>2.9537570877653665</c:v>
                </c:pt>
                <c:pt idx="175">
                  <c:v>2.9982568655012907</c:v>
                </c:pt>
                <c:pt idx="176">
                  <c:v>3.042204781838997</c:v>
                </c:pt>
                <c:pt idx="177">
                  <c:v>3.0855814306158154</c:v>
                </c:pt>
                <c:pt idx="178">
                  <c:v>3.1283676579247461</c:v>
                </c:pt>
                <c:pt idx="179">
                  <c:v>3.1705445705722943</c:v>
                </c:pt>
                <c:pt idx="180">
                  <c:v>3.2120935444211618</c:v>
                </c:pt>
                <c:pt idx="181">
                  <c:v>3.2529962326141488</c:v>
                </c:pt>
                <c:pt idx="182">
                  <c:v>3.2932345736756066</c:v>
                </c:pt>
                <c:pt idx="183">
                  <c:v>3.3327907994868777</c:v>
                </c:pt>
                <c:pt idx="184">
                  <c:v>3.3716474431321974</c:v>
                </c:pt>
                <c:pt idx="185">
                  <c:v>3.4097873466115907</c:v>
                </c:pt>
                <c:pt idx="186">
                  <c:v>3.4471936684173645</c:v>
                </c:pt>
                <c:pt idx="187">
                  <c:v>3.4838498909708386</c:v>
                </c:pt>
                <c:pt idx="188">
                  <c:v>3.519739827916049</c:v>
                </c:pt>
                <c:pt idx="189">
                  <c:v>3.5548476312671839</c:v>
                </c:pt>
                <c:pt idx="190">
                  <c:v>3.5891577984066076</c:v>
                </c:pt>
                <c:pt idx="191">
                  <c:v>3.6226551789303825</c:v>
                </c:pt>
                <c:pt idx="192">
                  <c:v>3.6553249813382593</c:v>
                </c:pt>
                <c:pt idx="193">
                  <c:v>3.6871527795651868</c:v>
                </c:pt>
                <c:pt idx="194">
                  <c:v>3.7181245193514574</c:v>
                </c:pt>
                <c:pt idx="195">
                  <c:v>3.748226524448671</c:v>
                </c:pt>
                <c:pt idx="196">
                  <c:v>3.7774455026587832</c:v>
                </c:pt>
                <c:pt idx="197">
                  <c:v>3.8057685517035651</c:v>
                </c:pt>
                <c:pt idx="198">
                  <c:v>3.8331831649218824</c:v>
                </c:pt>
                <c:pt idx="199">
                  <c:v>3.8596772367922929</c:v>
                </c:pt>
                <c:pt idx="200">
                  <c:v>3.8852390682784961</c:v>
                </c:pt>
                <c:pt idx="201">
                  <c:v>3.9098573719953027</c:v>
                </c:pt>
                <c:pt idx="202">
                  <c:v>3.9335212771928258</c:v>
                </c:pt>
                <c:pt idx="203">
                  <c:v>3.9562203345566953</c:v>
                </c:pt>
                <c:pt idx="204">
                  <c:v>3.9779445208221853</c:v>
                </c:pt>
                <c:pt idx="205">
                  <c:v>3.9986842432001994</c:v>
                </c:pt>
                <c:pt idx="206">
                  <c:v>4.0184303436131845</c:v>
                </c:pt>
                <c:pt idx="207">
                  <c:v>4.0371741027390726</c:v>
                </c:pt>
                <c:pt idx="208">
                  <c:v>4.0549072438614928</c:v>
                </c:pt>
                <c:pt idx="209">
                  <c:v>4.071621936524533</c:v>
                </c:pt>
                <c:pt idx="210">
                  <c:v>4.0873107999904512</c:v>
                </c:pt>
                <c:pt idx="211">
                  <c:v>4.1019669064988014</c:v>
                </c:pt>
                <c:pt idx="212">
                  <c:v>4.1155837843255334</c:v>
                </c:pt>
                <c:pt idx="213">
                  <c:v>4.1281554206407325</c:v>
                </c:pt>
                <c:pt idx="214">
                  <c:v>4.1396762641637057</c:v>
                </c:pt>
                <c:pt idx="215">
                  <c:v>4.1501412276142799</c:v>
                </c:pt>
                <c:pt idx="216">
                  <c:v>4.1595456899591943</c:v>
                </c:pt>
                <c:pt idx="217">
                  <c:v>4.1678854984526259</c:v>
                </c:pt>
                <c:pt idx="218">
                  <c:v>4.1751569704699172</c:v>
                </c:pt>
                <c:pt idx="219">
                  <c:v>4.1813568951337272</c:v>
                </c:pt>
                <c:pt idx="220">
                  <c:v>4.1864825347318586</c:v>
                </c:pt>
                <c:pt idx="221">
                  <c:v>4.1905316259261571</c:v>
                </c:pt>
                <c:pt idx="222">
                  <c:v>4.1935023807519389</c:v>
                </c:pt>
                <c:pt idx="223">
                  <c:v>4.195393487407503</c:v>
                </c:pt>
                <c:pt idx="224">
                  <c:v>4.1962041108333858</c:v>
                </c:pt>
                <c:pt idx="225">
                  <c:v>4.1959338930811034</c:v>
                </c:pt>
                <c:pt idx="226">
                  <c:v>4.1945829534712082</c:v>
                </c:pt>
                <c:pt idx="227">
                  <c:v>4.1921518885406019</c:v>
                </c:pt>
                <c:pt idx="228">
                  <c:v>4.1886417717791202</c:v>
                </c:pt>
                <c:pt idx="229">
                  <c:v>4.1840541531555102</c:v>
                </c:pt>
                <c:pt idx="230">
                  <c:v>4.1783910584330108</c:v>
                </c:pt>
                <c:pt idx="231">
                  <c:v>4.1716549882748284</c:v>
                </c:pt>
                <c:pt idx="232">
                  <c:v>4.1638489171399158</c:v>
                </c:pt>
                <c:pt idx="233">
                  <c:v>4.1549762919695379</c:v>
                </c:pt>
                <c:pt idx="234">
                  <c:v>4.1450410306651939</c:v>
                </c:pt>
                <c:pt idx="235">
                  <c:v>4.134047520358588</c:v>
                </c:pt>
                <c:pt idx="236">
                  <c:v>4.1220006154743905</c:v>
                </c:pt>
                <c:pt idx="237">
                  <c:v>4.1089056355866651</c:v>
                </c:pt>
                <c:pt idx="238">
                  <c:v>4.0947683630698899</c:v>
                </c:pt>
                <c:pt idx="239">
                  <c:v>4.0795950405456303</c:v>
                </c:pt>
                <c:pt idx="240">
                  <c:v>4.0633923681259647</c:v>
                </c:pt>
                <c:pt idx="241">
                  <c:v>4.04616750045491</c:v>
                </c:pt>
                <c:pt idx="242">
                  <c:v>4.0279280435491307</c:v>
                </c:pt>
                <c:pt idx="243">
                  <c:v>4.008682051439334</c:v>
                </c:pt>
                <c:pt idx="244">
                  <c:v>3.9884380226138392</c:v>
                </c:pt>
                <c:pt idx="245">
                  <c:v>3.9672048962658817</c:v>
                </c:pt>
                <c:pt idx="246">
                  <c:v>3.9449920483463217</c:v>
                </c:pt>
                <c:pt idx="247">
                  <c:v>3.9218092874234829</c:v>
                </c:pt>
                <c:pt idx="248">
                  <c:v>3.8976668503519667</c:v>
                </c:pt>
                <c:pt idx="249">
                  <c:v>3.872575397752346</c:v>
                </c:pt>
                <c:pt idx="250">
                  <c:v>3.8465460093037374</c:v>
                </c:pt>
                <c:pt idx="251">
                  <c:v>3.819590178851322</c:v>
                </c:pt>
                <c:pt idx="252">
                  <c:v>3.7917198093309885</c:v>
                </c:pt>
                <c:pt idx="253">
                  <c:v>3.7629472075133368</c:v>
                </c:pt>
                <c:pt idx="254">
                  <c:v>3.7332850785693452</c:v>
                </c:pt>
                <c:pt idx="255">
                  <c:v>3.702746520460134</c:v>
                </c:pt>
                <c:pt idx="256">
                  <c:v>3.6713450181532679</c:v>
                </c:pt>
                <c:pt idx="257">
                  <c:v>3.6390944376681773</c:v>
                </c:pt>
                <c:pt idx="258">
                  <c:v>3.6060090199533139</c:v>
                </c:pt>
                <c:pt idx="259">
                  <c:v>3.5721033745977486</c:v>
                </c:pt>
                <c:pt idx="260">
                  <c:v>3.537392473379986</c:v>
                </c:pt>
                <c:pt idx="261">
                  <c:v>3.5018916436568532</c:v>
                </c:pt>
                <c:pt idx="262">
                  <c:v>3.4656165615953669</c:v>
                </c:pt>
                <c:pt idx="263">
                  <c:v>3.4285832452505796</c:v>
                </c:pt>
                <c:pt idx="264">
                  <c:v>3.3908080474924587</c:v>
                </c:pt>
                <c:pt idx="265">
                  <c:v>3.3523076487849197</c:v>
                </c:pt>
                <c:pt idx="266">
                  <c:v>3.3130990498202011</c:v>
                </c:pt>
                <c:pt idx="267">
                  <c:v>3.2731995640118381</c:v>
                </c:pt>
                <c:pt idx="268">
                  <c:v>3.2326268098495481</c:v>
                </c:pt>
                <c:pt idx="269">
                  <c:v>3.1913987031193987</c:v>
                </c:pt>
                <c:pt idx="270">
                  <c:v>3.1495334489927038</c:v>
                </c:pt>
                <c:pt idx="271">
                  <c:v>3.1070495339871327</c:v>
                </c:pt>
                <c:pt idx="272">
                  <c:v>3.0639657178035766</c:v>
                </c:pt>
                <c:pt idx="273">
                  <c:v>3.0203010250424063</c:v>
                </c:pt>
                <c:pt idx="274">
                  <c:v>2.9760747368027323</c:v>
                </c:pt>
                <c:pt idx="275">
                  <c:v>2.9313063821684215</c:v>
                </c:pt>
                <c:pt idx="276">
                  <c:v>2.886015729584599</c:v>
                </c:pt>
                <c:pt idx="277">
                  <c:v>2.8402227781284628</c:v>
                </c:pt>
                <c:pt idx="278">
                  <c:v>2.7939477486782511</c:v>
                </c:pt>
                <c:pt idx="279">
                  <c:v>2.747211074984274</c:v>
                </c:pt>
                <c:pt idx="280">
                  <c:v>2.7000333946459438</c:v>
                </c:pt>
                <c:pt idx="281">
                  <c:v>2.6524355399987916</c:v>
                </c:pt>
                <c:pt idx="282">
                  <c:v>2.6044385289154959</c:v>
                </c:pt>
                <c:pt idx="283">
                  <c:v>2.5560635555249798</c:v>
                </c:pt>
                <c:pt idx="284">
                  <c:v>2.5073319808536816</c:v>
                </c:pt>
                <c:pt idx="285">
                  <c:v>2.4582653233931255</c:v>
                </c:pt>
                <c:pt idx="286">
                  <c:v>2.4088852495979647</c:v>
                </c:pt>
                <c:pt idx="287">
                  <c:v>2.3592135643186802</c:v>
                </c:pt>
                <c:pt idx="288">
                  <c:v>2.3092722011731768</c:v>
                </c:pt>
                <c:pt idx="289">
                  <c:v>2.2590832128615128</c:v>
                </c:pt>
                <c:pt idx="290">
                  <c:v>2.2086687614280489</c:v>
                </c:pt>
                <c:pt idx="291">
                  <c:v>2.1580511084753131</c:v>
                </c:pt>
                <c:pt idx="292">
                  <c:v>2.1072526053339047</c:v>
                </c:pt>
                <c:pt idx="293">
                  <c:v>2.0562956831927743</c:v>
                </c:pt>
                <c:pt idx="294">
                  <c:v>2.0052028431942435</c:v>
                </c:pt>
                <c:pt idx="295">
                  <c:v>1.9539966464981342</c:v>
                </c:pt>
                <c:pt idx="296">
                  <c:v>1.9026997043193934</c:v>
                </c:pt>
                <c:pt idx="297">
                  <c:v>1.8513346679436196</c:v>
                </c:pt>
                <c:pt idx="298">
                  <c:v>1.7999242187248916</c:v>
                </c:pt>
                <c:pt idx="299">
                  <c:v>1.7484910580703232</c:v>
                </c:pt>
              </c:numCache>
            </c:numRef>
          </c:yVal>
          <c:smooth val="0"/>
          <c:extLst>
            <c:ext xmlns:c16="http://schemas.microsoft.com/office/drawing/2014/chart" uri="{C3380CC4-5D6E-409C-BE32-E72D297353CC}">
              <c16:uniqueId val="{00000073-9EA8-453F-A5F6-016EF9E7899C}"/>
            </c:ext>
          </c:extLst>
        </c:ser>
        <c:ser>
          <c:idx val="6"/>
          <c:order val="6"/>
          <c:tx>
            <c:v>Nkolbissong (obs)</c:v>
          </c:tx>
          <c:spPr>
            <a:ln w="19050">
              <a:noFill/>
            </a:ln>
            <a:effectLst/>
          </c:spPr>
          <c:marker>
            <c:symbol val="circle"/>
            <c:size val="3"/>
            <c:spPr>
              <a:solidFill>
                <a:srgbClr val="7A4900"/>
              </a:solidFill>
              <a:ln>
                <a:solidFill>
                  <a:srgbClr val="7A4900"/>
                </a:solidFill>
                <a:prstDash val="solid"/>
              </a:ln>
            </c:spPr>
          </c:marker>
          <c:dLbls>
            <c:dLbl>
              <c:idx val="0"/>
              <c:layout>
                <c:manualLayout>
                  <c:x val="-0.10568320209973753"/>
                  <c:y val="-3.1372549019607912E-2"/>
                </c:manualLayout>
              </c:layout>
              <c:tx>
                <c:rich>
                  <a:bodyPr/>
                  <a:lstStyle/>
                  <a:p>
                    <a:r>
                      <a:rPr lang="en-US"/>
                      <a:t>Obs144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9EA8-453F-A5F6-016EF9E7899C}"/>
                </c:ext>
              </c:extLst>
            </c:dLbl>
            <c:dLbl>
              <c:idx val="1"/>
              <c:layout>
                <c:manualLayout>
                  <c:x val="-0.10568320209973753"/>
                  <c:y val="-3.1372549019607843E-2"/>
                </c:manualLayout>
              </c:layout>
              <c:tx>
                <c:rich>
                  <a:bodyPr/>
                  <a:lstStyle/>
                  <a:p>
                    <a:r>
                      <a:rPr lang="en-US"/>
                      <a:t>Obs145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9EA8-453F-A5F6-016EF9E7899C}"/>
                </c:ext>
              </c:extLst>
            </c:dLbl>
            <c:dLbl>
              <c:idx val="2"/>
              <c:layout>
                <c:manualLayout>
                  <c:x val="-0.10568320209973753"/>
                  <c:y val="1.7647058823529484E-2"/>
                </c:manualLayout>
              </c:layout>
              <c:tx>
                <c:rich>
                  <a:bodyPr/>
                  <a:lstStyle/>
                  <a:p>
                    <a:r>
                      <a:rPr lang="en-US"/>
                      <a:t>Obs146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9EA8-453F-A5F6-016EF9E7899C}"/>
                </c:ext>
              </c:extLst>
            </c:dLbl>
            <c:dLbl>
              <c:idx val="3"/>
              <c:layout>
                <c:manualLayout>
                  <c:x val="-0.10568320209973753"/>
                  <c:y val="-3.1372549019607843E-2"/>
                </c:manualLayout>
              </c:layout>
              <c:tx>
                <c:rich>
                  <a:bodyPr/>
                  <a:lstStyle/>
                  <a:p>
                    <a:r>
                      <a:rPr lang="en-US"/>
                      <a:t>Obs147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9EA8-453F-A5F6-016EF9E7899C}"/>
                </c:ext>
              </c:extLst>
            </c:dLbl>
            <c:dLbl>
              <c:idx val="4"/>
              <c:layout>
                <c:manualLayout>
                  <c:x val="-0.1056832020997376"/>
                  <c:y val="-3.1372549019607843E-2"/>
                </c:manualLayout>
              </c:layout>
              <c:tx>
                <c:rich>
                  <a:bodyPr/>
                  <a:lstStyle/>
                  <a:p>
                    <a:r>
                      <a:rPr lang="en-US"/>
                      <a:t>Obs148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9EA8-453F-A5F6-016EF9E7899C}"/>
                </c:ext>
              </c:extLst>
            </c:dLbl>
            <c:dLbl>
              <c:idx val="5"/>
              <c:layout>
                <c:manualLayout>
                  <c:x val="-0.10568320209973753"/>
                  <c:y val="1.7647058823529339E-2"/>
                </c:manualLayout>
              </c:layout>
              <c:tx>
                <c:rich>
                  <a:bodyPr/>
                  <a:lstStyle/>
                  <a:p>
                    <a:r>
                      <a:rPr lang="en-US"/>
                      <a:t>Obs149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9EA8-453F-A5F6-016EF9E7899C}"/>
                </c:ext>
              </c:extLst>
            </c:dLbl>
            <c:dLbl>
              <c:idx val="6"/>
              <c:layout>
                <c:manualLayout>
                  <c:x val="-0.10568320209973753"/>
                  <c:y val="1.7647058823529412E-2"/>
                </c:manualLayout>
              </c:layout>
              <c:tx>
                <c:rich>
                  <a:bodyPr/>
                  <a:lstStyle/>
                  <a:p>
                    <a:r>
                      <a:rPr lang="en-US"/>
                      <a:t>Obs150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9EA8-453F-A5F6-016EF9E7899C}"/>
                </c:ext>
              </c:extLst>
            </c:dLbl>
            <c:dLbl>
              <c:idx val="7"/>
              <c:layout>
                <c:manualLayout>
                  <c:x val="-0.10568320209973753"/>
                  <c:y val="1.7647058823529412E-2"/>
                </c:manualLayout>
              </c:layout>
              <c:tx>
                <c:rich>
                  <a:bodyPr/>
                  <a:lstStyle/>
                  <a:p>
                    <a:r>
                      <a:rPr lang="en-US"/>
                      <a:t>Obs151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9EA8-453F-A5F6-016EF9E7899C}"/>
                </c:ext>
              </c:extLst>
            </c:dLbl>
            <c:dLbl>
              <c:idx val="8"/>
              <c:layout>
                <c:manualLayout>
                  <c:x val="-0.10568320209973753"/>
                  <c:y val="1.7647058823529339E-2"/>
                </c:manualLayout>
              </c:layout>
              <c:tx>
                <c:rich>
                  <a:bodyPr/>
                  <a:lstStyle/>
                  <a:p>
                    <a:r>
                      <a:rPr lang="en-US"/>
                      <a:t>Obs152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9EA8-453F-A5F6-016EF9E7899C}"/>
                </c:ext>
              </c:extLst>
            </c:dLbl>
            <c:dLbl>
              <c:idx val="9"/>
              <c:layout>
                <c:manualLayout>
                  <c:x val="-0.10568320209973753"/>
                  <c:y val="-3.1372549019607843E-2"/>
                </c:manualLayout>
              </c:layout>
              <c:tx>
                <c:rich>
                  <a:bodyPr/>
                  <a:lstStyle/>
                  <a:p>
                    <a:r>
                      <a:rPr lang="en-US"/>
                      <a:t>Obs153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9EA8-453F-A5F6-016EF9E7899C}"/>
                </c:ext>
              </c:extLst>
            </c:dLbl>
            <c:dLbl>
              <c:idx val="10"/>
              <c:layout>
                <c:manualLayout>
                  <c:x val="-0.10568320209973753"/>
                  <c:y val="1.7647058823529339E-2"/>
                </c:manualLayout>
              </c:layout>
              <c:tx>
                <c:rich>
                  <a:bodyPr/>
                  <a:lstStyle/>
                  <a:p>
                    <a:r>
                      <a:rPr lang="en-US"/>
                      <a:t>Obs154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9EA8-453F-A5F6-016EF9E7899C}"/>
                </c:ext>
              </c:extLst>
            </c:dLbl>
            <c:dLbl>
              <c:idx val="11"/>
              <c:layout>
                <c:manualLayout>
                  <c:x val="-0.10568320209973753"/>
                  <c:y val="-3.1372549019607912E-2"/>
                </c:manualLayout>
              </c:layout>
              <c:tx>
                <c:rich>
                  <a:bodyPr/>
                  <a:lstStyle/>
                  <a:p>
                    <a:r>
                      <a:rPr lang="en-US"/>
                      <a:t>Obs155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9EA8-453F-A5F6-016EF9E7899C}"/>
                </c:ext>
              </c:extLst>
            </c:dLbl>
            <c:dLbl>
              <c:idx val="12"/>
              <c:layout>
                <c:manualLayout>
                  <c:x val="-0.10568320209973757"/>
                  <c:y val="-3.1372549019607843E-2"/>
                </c:manualLayout>
              </c:layout>
              <c:tx>
                <c:rich>
                  <a:bodyPr/>
                  <a:lstStyle/>
                  <a:p>
                    <a:r>
                      <a:rPr lang="en-US"/>
                      <a:t>Obs156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9EA8-453F-A5F6-016EF9E7899C}"/>
                </c:ext>
              </c:extLst>
            </c:dLbl>
            <c:dLbl>
              <c:idx val="13"/>
              <c:layout>
                <c:manualLayout>
                  <c:x val="-0.10568320209973757"/>
                  <c:y val="-3.1372549019607843E-2"/>
                </c:manualLayout>
              </c:layout>
              <c:tx>
                <c:rich>
                  <a:bodyPr/>
                  <a:lstStyle/>
                  <a:p>
                    <a:r>
                      <a:rPr lang="en-US"/>
                      <a:t>Obs157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9EA8-453F-A5F6-016EF9E7899C}"/>
                </c:ext>
              </c:extLst>
            </c:dLbl>
            <c:dLbl>
              <c:idx val="14"/>
              <c:layout>
                <c:manualLayout>
                  <c:x val="-1.6666666666666729E-2"/>
                  <c:y val="-3.1372549019607843E-2"/>
                </c:manualLayout>
              </c:layout>
              <c:tx>
                <c:rich>
                  <a:bodyPr/>
                  <a:lstStyle/>
                  <a:p>
                    <a:r>
                      <a:rPr lang="en-US"/>
                      <a:t>Obs158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9EA8-453F-A5F6-016EF9E7899C}"/>
                </c:ext>
              </c:extLst>
            </c:dLbl>
            <c:dLbl>
              <c:idx val="15"/>
              <c:layout>
                <c:manualLayout>
                  <c:x val="-1.6666666666666666E-2"/>
                  <c:y val="1.7647058823529269E-2"/>
                </c:manualLayout>
              </c:layout>
              <c:tx>
                <c:rich>
                  <a:bodyPr/>
                  <a:lstStyle/>
                  <a:p>
                    <a:r>
                      <a:rPr lang="en-US"/>
                      <a:t>Obs159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9EA8-453F-A5F6-016EF9E7899C}"/>
                </c:ext>
              </c:extLst>
            </c:dLbl>
            <c:spPr>
              <a:noFill/>
              <a:ln>
                <a:noFill/>
              </a:ln>
              <a:effectLst/>
            </c:spPr>
            <c:txPr>
              <a:bodyPr rot="0" vert="horz" wrap="square" lIns="38100" tIns="19050" rIns="38100" bIns="19050" anchor="ctr">
                <a:spAutoFit/>
              </a:bodyPr>
              <a:lstStyle/>
              <a:p>
                <a:pPr>
                  <a:defRPr sz="700">
                    <a:solidFill>
                      <a:srgbClr val="7A4900"/>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XLSTAT_20220714_121022_1_HID1!$A$111:$A$126</c:f>
              <c:numCache>
                <c:formatCode>General</c:formatCode>
                <c:ptCount val="16"/>
                <c:pt idx="0">
                  <c:v>-3.9274725964591215</c:v>
                </c:pt>
                <c:pt idx="1">
                  <c:v>-3.8896618562095009</c:v>
                </c:pt>
                <c:pt idx="2">
                  <c:v>-5.6739736758211743</c:v>
                </c:pt>
                <c:pt idx="3">
                  <c:v>-4.0592808751202263</c:v>
                </c:pt>
                <c:pt idx="4">
                  <c:v>-0.52808063247311166</c:v>
                </c:pt>
                <c:pt idx="5">
                  <c:v>-0.25289719114696763</c:v>
                </c:pt>
                <c:pt idx="6">
                  <c:v>-3.7036386936924446</c:v>
                </c:pt>
                <c:pt idx="7">
                  <c:v>-3.3508751806409878</c:v>
                </c:pt>
                <c:pt idx="8">
                  <c:v>-3.0367685798955892</c:v>
                </c:pt>
                <c:pt idx="9">
                  <c:v>-1.3715934062709221</c:v>
                </c:pt>
                <c:pt idx="10">
                  <c:v>-3.1410551052607887</c:v>
                </c:pt>
                <c:pt idx="11">
                  <c:v>-3.2335538490672162</c:v>
                </c:pt>
                <c:pt idx="12">
                  <c:v>-2.6057691010160857</c:v>
                </c:pt>
                <c:pt idx="13">
                  <c:v>-3.0113460555293838</c:v>
                </c:pt>
                <c:pt idx="14">
                  <c:v>0.24383201134911786</c:v>
                </c:pt>
                <c:pt idx="15">
                  <c:v>0.94976906250021997</c:v>
                </c:pt>
              </c:numCache>
            </c:numRef>
          </c:xVal>
          <c:yVal>
            <c:numRef>
              <c:f>XLSTAT_20220714_121022_1_HID1!$B$111:$B$126</c:f>
              <c:numCache>
                <c:formatCode>General</c:formatCode>
                <c:ptCount val="16"/>
                <c:pt idx="0">
                  <c:v>0.10465845410557206</c:v>
                </c:pt>
                <c:pt idx="1">
                  <c:v>0.20710047022317646</c:v>
                </c:pt>
                <c:pt idx="2">
                  <c:v>-0.60151017537641682</c:v>
                </c:pt>
                <c:pt idx="3">
                  <c:v>0.36085215391878944</c:v>
                </c:pt>
                <c:pt idx="4">
                  <c:v>1.5322407331298464</c:v>
                </c:pt>
                <c:pt idx="5">
                  <c:v>-0.87402337808740382</c:v>
                </c:pt>
                <c:pt idx="6">
                  <c:v>-2.1279906359006233</c:v>
                </c:pt>
                <c:pt idx="7">
                  <c:v>-2.3919149079240052</c:v>
                </c:pt>
                <c:pt idx="8">
                  <c:v>-7.5132781186169062E-3</c:v>
                </c:pt>
                <c:pt idx="9">
                  <c:v>0.332441467109856</c:v>
                </c:pt>
                <c:pt idx="10">
                  <c:v>-8.2686955028529185E-3</c:v>
                </c:pt>
                <c:pt idx="11">
                  <c:v>0.28850761073027531</c:v>
                </c:pt>
                <c:pt idx="12">
                  <c:v>0.79019417943644221</c:v>
                </c:pt>
                <c:pt idx="13">
                  <c:v>0.93341449266350551</c:v>
                </c:pt>
                <c:pt idx="14">
                  <c:v>0.91766571172165001</c:v>
                </c:pt>
                <c:pt idx="15">
                  <c:v>-1.6923552472803023</c:v>
                </c:pt>
              </c:numCache>
            </c:numRef>
          </c:yVal>
          <c:smooth val="0"/>
          <c:extLst>
            <c:ext xmlns:c16="http://schemas.microsoft.com/office/drawing/2014/chart" uri="{C3380CC4-5D6E-409C-BE32-E72D297353CC}">
              <c16:uniqueId val="{00000074-9EA8-453F-A5F6-016EF9E7899C}"/>
            </c:ext>
          </c:extLst>
        </c:ser>
        <c:ser>
          <c:idx val="7"/>
          <c:order val="7"/>
          <c:spPr>
            <a:ln w="3175">
              <a:solidFill>
                <a:srgbClr val="7A4900"/>
              </a:solidFill>
              <a:prstDash val="solid"/>
            </a:ln>
          </c:spPr>
          <c:marker>
            <c:symbol val="none"/>
          </c:marker>
          <c:xVal>
            <c:numRef>
              <c:f>XLSTAT_20220714_121022_1_HID!xcircle_08862251</c:f>
              <c:numCache>
                <c:formatCode>General</c:formatCode>
                <c:ptCount val="300"/>
                <c:pt idx="0">
                  <c:v>-4.9847696884783899</c:v>
                </c:pt>
                <c:pt idx="1">
                  <c:v>-4.9842292604316185</c:v>
                </c:pt>
                <c:pt idx="2">
                  <c:v>-4.9826082149291153</c:v>
                </c:pt>
                <c:pt idx="3">
                  <c:v>-4.9799072677789411</c:v>
                </c:pt>
                <c:pt idx="4">
                  <c:v>-4.9761276116433208</c:v>
                </c:pt>
                <c:pt idx="5">
                  <c:v>-4.9712709155120045</c:v>
                </c:pt>
                <c:pt idx="6">
                  <c:v>-4.9653393239652797</c:v>
                </c:pt>
                <c:pt idx="7">
                  <c:v>-4.9583354562269957</c:v>
                </c:pt>
                <c:pt idx="8">
                  <c:v>-4.950262405007976</c:v>
                </c:pt>
                <c:pt idx="9">
                  <c:v>-4.9411237351403736</c:v>
                </c:pt>
                <c:pt idx="10">
                  <c:v>-4.9309234820035392</c:v>
                </c:pt>
                <c:pt idx="11">
                  <c:v>-4.9196661497421079</c:v>
                </c:pt>
                <c:pt idx="12">
                  <c:v>-4.9073567092770993</c:v>
                </c:pt>
                <c:pt idx="13">
                  <c:v>-4.8940005961108994</c:v>
                </c:pt>
                <c:pt idx="14">
                  <c:v>-4.8796037079270924</c:v>
                </c:pt>
                <c:pt idx="15">
                  <c:v>-4.8641724019862096</c:v>
                </c:pt>
                <c:pt idx="16">
                  <c:v>-4.8477134923185465</c:v>
                </c:pt>
                <c:pt idx="17">
                  <c:v>-4.8302342467152757</c:v>
                </c:pt>
                <c:pt idx="18">
                  <c:v>-4.8117423835191939</c:v>
                </c:pt>
                <c:pt idx="19">
                  <c:v>-4.7922460682165209</c:v>
                </c:pt>
                <c:pt idx="20">
                  <c:v>-4.7717539098312525</c:v>
                </c:pt>
                <c:pt idx="21">
                  <c:v>-4.7502749571236516</c:v>
                </c:pt>
                <c:pt idx="22">
                  <c:v>-4.7278186945945784</c:v>
                </c:pt>
                <c:pt idx="23">
                  <c:v>-4.7043950382973954</c:v>
                </c:pt>
                <c:pt idx="24">
                  <c:v>-4.6800143314593212</c:v>
                </c:pt>
                <c:pt idx="25">
                  <c:v>-4.6546873399141493</c:v>
                </c:pt>
                <c:pt idx="26">
                  <c:v>-4.6284252473483631</c:v>
                </c:pt>
                <c:pt idx="27">
                  <c:v>-4.6012396503627313</c:v>
                </c:pt>
                <c:pt idx="28">
                  <c:v>-4.5731425533515768</c:v>
                </c:pt>
                <c:pt idx="29">
                  <c:v>-4.5441463632019747</c:v>
                </c:pt>
                <c:pt idx="30">
                  <c:v>-4.5142638838152198</c:v>
                </c:pt>
                <c:pt idx="31">
                  <c:v>-4.4835083104529803</c:v>
                </c:pt>
                <c:pt idx="32">
                  <c:v>-4.451893223910651</c:v>
                </c:pt>
                <c:pt idx="33">
                  <c:v>-4.4194325845204467</c:v>
                </c:pt>
                <c:pt idx="34">
                  <c:v>-4.3861407259869187</c:v>
                </c:pt>
                <c:pt idx="35">
                  <c:v>-4.3520323490575894</c:v>
                </c:pt>
                <c:pt idx="36">
                  <c:v>-4.3171225150315236</c:v>
                </c:pt>
                <c:pt idx="37">
                  <c:v>-4.2814266391086724</c:v>
                </c:pt>
                <c:pt idx="38">
                  <c:v>-4.2449604835829655</c:v>
                </c:pt>
                <c:pt idx="39">
                  <c:v>-4.2077401508821186</c:v>
                </c:pt>
                <c:pt idx="40">
                  <c:v>-4.1697820764572562</c:v>
                </c:pt>
                <c:pt idx="41">
                  <c:v>-4.1311030215254814</c:v>
                </c:pt>
                <c:pt idx="42">
                  <c:v>-4.0917200656685928</c:v>
                </c:pt>
                <c:pt idx="43">
                  <c:v>-4.0516505992912206</c:v>
                </c:pt>
                <c:pt idx="44">
                  <c:v>-4.0109123159417157</c:v>
                </c:pt>
                <c:pt idx="45">
                  <c:v>-3.9695232044991764</c:v>
                </c:pt>
                <c:pt idx="46">
                  <c:v>-3.9275015412300642</c:v>
                </c:pt>
                <c:pt idx="47">
                  <c:v>-3.8848658817179205</c:v>
                </c:pt>
                <c:pt idx="48">
                  <c:v>-3.8416350526697434</c:v>
                </c:pt>
                <c:pt idx="49">
                  <c:v>-3.7978281436026422</c:v>
                </c:pt>
                <c:pt idx="50">
                  <c:v>-3.7534644984144472</c:v>
                </c:pt>
                <c:pt idx="51">
                  <c:v>-3.7085637068419857</c:v>
                </c:pt>
                <c:pt idx="52">
                  <c:v>-3.6631455958108061</c:v>
                </c:pt>
                <c:pt idx="53">
                  <c:v>-3.6172302206801694</c:v>
                </c:pt>
                <c:pt idx="54">
                  <c:v>-3.570837856387163</c:v>
                </c:pt>
                <c:pt idx="55">
                  <c:v>-3.5239889884938584</c:v>
                </c:pt>
                <c:pt idx="56">
                  <c:v>-3.4767043041414682</c:v>
                </c:pt>
                <c:pt idx="57">
                  <c:v>-3.429004682915485</c:v>
                </c:pt>
                <c:pt idx="58">
                  <c:v>-3.3809111876258431</c:v>
                </c:pt>
                <c:pt idx="59">
                  <c:v>-3.3324450550061746</c:v>
                </c:pt>
                <c:pt idx="60">
                  <c:v>-3.2836276863362679</c:v>
                </c:pt>
                <c:pt idx="61">
                  <c:v>-3.234480637991862</c:v>
                </c:pt>
                <c:pt idx="62">
                  <c:v>-3.1850256119259601</c:v>
                </c:pt>
                <c:pt idx="63">
                  <c:v>-3.1352844460858567</c:v>
                </c:pt>
                <c:pt idx="64">
                  <c:v>-3.085279104770116</c:v>
                </c:pt>
                <c:pt idx="65">
                  <c:v>-3.0350316689297552</c:v>
                </c:pt>
                <c:pt idx="66">
                  <c:v>-2.9845643264179187</c:v>
                </c:pt>
                <c:pt idx="67">
                  <c:v>-2.9338993621923457</c:v>
                </c:pt>
                <c:pt idx="68">
                  <c:v>-2.8830591484749624</c:v>
                </c:pt>
                <c:pt idx="69">
                  <c:v>-2.8320661348729339</c:v>
                </c:pt>
                <c:pt idx="70">
                  <c:v>-2.7809428384655561</c:v>
                </c:pt>
                <c:pt idx="71">
                  <c:v>-2.7297118338613426</c:v>
                </c:pt>
                <c:pt idx="72">
                  <c:v>-2.6783957432297156</c:v>
                </c:pt>
                <c:pt idx="73">
                  <c:v>-2.6270172263116907</c:v>
                </c:pt>
                <c:pt idx="74">
                  <c:v>-2.5755989704139748</c:v>
                </c:pt>
                <c:pt idx="75">
                  <c:v>-2.5241636803908896</c:v>
                </c:pt>
                <c:pt idx="76">
                  <c:v>-2.4727340686185455</c:v>
                </c:pt>
                <c:pt idx="77">
                  <c:v>-2.4213328449656997</c:v>
                </c:pt>
                <c:pt idx="78">
                  <c:v>-2.3699827067657138</c:v>
                </c:pt>
                <c:pt idx="79">
                  <c:v>-2.3187063287940508</c:v>
                </c:pt>
                <c:pt idx="80">
                  <c:v>-2.2675263532557342</c:v>
                </c:pt>
                <c:pt idx="81">
                  <c:v>-2.2164653797871874</c:v>
                </c:pt>
                <c:pt idx="82">
                  <c:v>-2.1655459554768686</c:v>
                </c:pt>
                <c:pt idx="83">
                  <c:v>-2.1147905649091125</c:v>
                </c:pt>
                <c:pt idx="84">
                  <c:v>-2.0642216202355712</c:v>
                </c:pt>
                <c:pt idx="85">
                  <c:v>-2.0138614512786392</c:v>
                </c:pt>
                <c:pt idx="86">
                  <c:v>-1.9637322956712313</c:v>
                </c:pt>
                <c:pt idx="87">
                  <c:v>-1.9138562890372697</c:v>
                </c:pt>
                <c:pt idx="88">
                  <c:v>-1.8642554552172179</c:v>
                </c:pt>
                <c:pt idx="89">
                  <c:v>-1.8149516965429706</c:v>
                </c:pt>
                <c:pt idx="90">
                  <c:v>-1.7659667841663995</c:v>
                </c:pt>
                <c:pt idx="91">
                  <c:v>-1.7173223484458293</c:v>
                </c:pt>
                <c:pt idx="92">
                  <c:v>-1.6690398693946775</c:v>
                </c:pt>
                <c:pt idx="93">
                  <c:v>-1.6211406671964859</c:v>
                </c:pt>
                <c:pt idx="94">
                  <c:v>-1.5736458927905275</c:v>
                </c:pt>
                <c:pt idx="95">
                  <c:v>-1.5265765185321474</c:v>
                </c:pt>
                <c:pt idx="96">
                  <c:v>-1.4799533289319617</c:v>
                </c:pt>
                <c:pt idx="97">
                  <c:v>-1.4337969114780009</c:v>
                </c:pt>
                <c:pt idx="98">
                  <c:v>-1.3881276475448565</c:v>
                </c:pt>
                <c:pt idx="99">
                  <c:v>-1.3429657033938391</c:v>
                </c:pt>
                <c:pt idx="100">
                  <c:v>-1.2983310212681252</c:v>
                </c:pt>
                <c:pt idx="101">
                  <c:v>-1.2542433105868245</c:v>
                </c:pt>
                <c:pt idx="102">
                  <c:v>-1.2107220392418534</c:v>
                </c:pt>
                <c:pt idx="103">
                  <c:v>-1.1677864250014645</c:v>
                </c:pt>
                <c:pt idx="104">
                  <c:v>-1.1254554270242192</c:v>
                </c:pt>
                <c:pt idx="105">
                  <c:v>-1.083747737487158</c:v>
                </c:pt>
                <c:pt idx="106">
                  <c:v>-1.0426817733318616</c:v>
                </c:pt>
                <c:pt idx="107">
                  <c:v>-1.002275668132047</c:v>
                </c:pt>
                <c:pt idx="108">
                  <c:v>-0.96254726408629088</c:v>
                </c:pt>
                <c:pt idx="109">
                  <c:v>-0.92351410413942081</c:v>
                </c:pt>
                <c:pt idx="110">
                  <c:v>-0.88519342423604019</c:v>
                </c:pt>
                <c:pt idx="111">
                  <c:v>-0.84760214570962389</c:v>
                </c:pt>
                <c:pt idx="112">
                  <c:v>-0.81075686781053125</c:v>
                </c:pt>
                <c:pt idx="113">
                  <c:v>-0.77467386037624553</c:v>
                </c:pt>
                <c:pt idx="114">
                  <c:v>-0.73936905664707164</c:v>
                </c:pt>
                <c:pt idx="115">
                  <c:v>-0.70485804623046566</c:v>
                </c:pt>
                <c:pt idx="116">
                  <c:v>-0.67115606821710272</c:v>
                </c:pt>
                <c:pt idx="117">
                  <c:v>-0.63827800445172445</c:v>
                </c:pt>
                <c:pt idx="118">
                  <c:v>-0.606238372961734</c:v>
                </c:pt>
                <c:pt idx="119">
                  <c:v>-0.57505132154644567</c:v>
                </c:pt>
                <c:pt idx="120">
                  <c:v>-0.54473062152981222</c:v>
                </c:pt>
                <c:pt idx="121">
                  <c:v>-0.51528966167939938</c:v>
                </c:pt>
                <c:pt idx="122">
                  <c:v>-0.48674144229427929</c:v>
                </c:pt>
                <c:pt idx="123">
                  <c:v>-0.45909856946446759</c:v>
                </c:pt>
                <c:pt idx="124">
                  <c:v>-0.43237324950442702</c:v>
                </c:pt>
                <c:pt idx="125">
                  <c:v>-0.40657728356310407</c:v>
                </c:pt>
                <c:pt idx="126">
                  <c:v>-0.3817220624128721</c:v>
                </c:pt>
                <c:pt idx="127">
                  <c:v>-0.3578185614196876</c:v>
                </c:pt>
                <c:pt idx="128">
                  <c:v>-0.33487733569667899</c:v>
                </c:pt>
                <c:pt idx="129">
                  <c:v>-0.31290851544330289</c:v>
                </c:pt>
                <c:pt idx="130">
                  <c:v>-0.29192180147213609</c:v>
                </c:pt>
                <c:pt idx="131">
                  <c:v>-0.27192646092526829</c:v>
                </c:pt>
                <c:pt idx="132">
                  <c:v>-0.25293132318219236</c:v>
                </c:pt>
                <c:pt idx="133">
                  <c:v>-0.23494477596100172</c:v>
                </c:pt>
                <c:pt idx="134">
                  <c:v>-0.21797476161460683</c:v>
                </c:pt>
                <c:pt idx="135">
                  <c:v>-0.20202877362361749</c:v>
                </c:pt>
                <c:pt idx="136">
                  <c:v>-0.18711385328743324</c:v>
                </c:pt>
                <c:pt idx="137">
                  <c:v>-0.17323658661500119</c:v>
                </c:pt>
                <c:pt idx="138">
                  <c:v>-0.16040310141662406</c:v>
                </c:pt>
                <c:pt idx="139">
                  <c:v>-0.14861906459808782</c:v>
                </c:pt>
                <c:pt idx="140">
                  <c:v>-0.13788967965831667</c:v>
                </c:pt>
                <c:pt idx="141">
                  <c:v>-0.12821968439165632</c:v>
                </c:pt>
                <c:pt idx="142">
                  <c:v>-0.11961334879579466</c:v>
                </c:pt>
                <c:pt idx="143">
                  <c:v>-0.11207447318625308</c:v>
                </c:pt>
                <c:pt idx="144">
                  <c:v>-0.10560638651827237</c:v>
                </c:pt>
                <c:pt idx="145">
                  <c:v>-0.1002119449168406</c:v>
                </c:pt>
                <c:pt idx="146">
                  <c:v>-9.589353041550952E-2</c:v>
                </c:pt>
                <c:pt idx="147">
                  <c:v>-9.2653049904555029E-2</c:v>
                </c:pt>
                <c:pt idx="148">
                  <c:v>-9.0491934288947196E-2</c:v>
                </c:pt>
                <c:pt idx="149">
                  <c:v>-8.9411137856504119E-2</c:v>
                </c:pt>
                <c:pt idx="150">
                  <c:v>-8.9411137856504563E-2</c:v>
                </c:pt>
                <c:pt idx="151">
                  <c:v>-9.0491934288948528E-2</c:v>
                </c:pt>
                <c:pt idx="152">
                  <c:v>-9.265304990455725E-2</c:v>
                </c:pt>
                <c:pt idx="153">
                  <c:v>-9.5893530415512629E-2</c:v>
                </c:pt>
                <c:pt idx="154">
                  <c:v>-0.10021194491684371</c:v>
                </c:pt>
                <c:pt idx="155">
                  <c:v>-0.10560638651827636</c:v>
                </c:pt>
                <c:pt idx="156">
                  <c:v>-0.11207447318625796</c:v>
                </c:pt>
                <c:pt idx="157">
                  <c:v>-0.11961334879580043</c:v>
                </c:pt>
                <c:pt idx="158">
                  <c:v>-0.12821968439166298</c:v>
                </c:pt>
                <c:pt idx="159">
                  <c:v>-0.13788967965832377</c:v>
                </c:pt>
                <c:pt idx="160">
                  <c:v>-0.14861906459809537</c:v>
                </c:pt>
                <c:pt idx="161">
                  <c:v>-0.16040310141663294</c:v>
                </c:pt>
                <c:pt idx="162">
                  <c:v>-0.17323658661501096</c:v>
                </c:pt>
                <c:pt idx="163">
                  <c:v>-0.18711385328744301</c:v>
                </c:pt>
                <c:pt idx="164">
                  <c:v>-0.20202877362362814</c:v>
                </c:pt>
                <c:pt idx="165">
                  <c:v>-0.21797476161461837</c:v>
                </c:pt>
                <c:pt idx="166">
                  <c:v>-0.23494477596101415</c:v>
                </c:pt>
                <c:pt idx="167">
                  <c:v>-0.25293132318220568</c:v>
                </c:pt>
                <c:pt idx="168">
                  <c:v>-0.27192646092528205</c:v>
                </c:pt>
                <c:pt idx="169">
                  <c:v>-0.2919218014721503</c:v>
                </c:pt>
                <c:pt idx="170">
                  <c:v>-0.31290851544331799</c:v>
                </c:pt>
                <c:pt idx="171">
                  <c:v>-0.33487733569669453</c:v>
                </c:pt>
                <c:pt idx="172">
                  <c:v>-0.35781856141970403</c:v>
                </c:pt>
                <c:pt idx="173">
                  <c:v>-0.38172206241288897</c:v>
                </c:pt>
                <c:pt idx="174">
                  <c:v>-0.40657728356312139</c:v>
                </c:pt>
                <c:pt idx="175">
                  <c:v>-0.43237324950444522</c:v>
                </c:pt>
                <c:pt idx="176">
                  <c:v>-0.45909856946448624</c:v>
                </c:pt>
                <c:pt idx="177">
                  <c:v>-0.48674144229429883</c:v>
                </c:pt>
                <c:pt idx="178">
                  <c:v>-0.51528966167941892</c:v>
                </c:pt>
                <c:pt idx="179">
                  <c:v>-0.54473062152983309</c:v>
                </c:pt>
                <c:pt idx="180">
                  <c:v>-0.57505132154646721</c:v>
                </c:pt>
                <c:pt idx="181">
                  <c:v>-0.60623837296175642</c:v>
                </c:pt>
                <c:pt idx="182">
                  <c:v>-0.63827800445174709</c:v>
                </c:pt>
                <c:pt idx="183">
                  <c:v>-0.67115606821712581</c:v>
                </c:pt>
                <c:pt idx="184">
                  <c:v>-0.7048580462304892</c:v>
                </c:pt>
                <c:pt idx="185">
                  <c:v>-0.73936905664709585</c:v>
                </c:pt>
                <c:pt idx="186">
                  <c:v>-0.7746738603762704</c:v>
                </c:pt>
                <c:pt idx="187">
                  <c:v>-0.81075686781055656</c:v>
                </c:pt>
                <c:pt idx="188">
                  <c:v>-0.84760214570964965</c:v>
                </c:pt>
                <c:pt idx="189">
                  <c:v>-0.88519342423606684</c:v>
                </c:pt>
                <c:pt idx="190">
                  <c:v>-0.92351410413944768</c:v>
                </c:pt>
                <c:pt idx="191">
                  <c:v>-0.96254726408631752</c:v>
                </c:pt>
                <c:pt idx="192">
                  <c:v>-1.0022756681320741</c:v>
                </c:pt>
                <c:pt idx="193">
                  <c:v>-1.0426817733318898</c:v>
                </c:pt>
                <c:pt idx="194">
                  <c:v>-1.0837477374871867</c:v>
                </c:pt>
                <c:pt idx="195">
                  <c:v>-1.1254554270242485</c:v>
                </c:pt>
                <c:pt idx="196">
                  <c:v>-1.167786425001494</c:v>
                </c:pt>
                <c:pt idx="197">
                  <c:v>-1.2107220392418836</c:v>
                </c:pt>
                <c:pt idx="198">
                  <c:v>-1.2542433105868549</c:v>
                </c:pt>
                <c:pt idx="199">
                  <c:v>-1.2983310212681562</c:v>
                </c:pt>
                <c:pt idx="200">
                  <c:v>-1.3429657033938702</c:v>
                </c:pt>
                <c:pt idx="201">
                  <c:v>-1.388127647544888</c:v>
                </c:pt>
                <c:pt idx="202">
                  <c:v>-1.4337969114780329</c:v>
                </c:pt>
                <c:pt idx="203">
                  <c:v>-1.4799533289319942</c:v>
                </c:pt>
                <c:pt idx="204">
                  <c:v>-1.5265765185321807</c:v>
                </c:pt>
                <c:pt idx="205">
                  <c:v>-1.573645892790561</c:v>
                </c:pt>
                <c:pt idx="206">
                  <c:v>-1.6211406671965196</c:v>
                </c:pt>
                <c:pt idx="207">
                  <c:v>-1.6690398693947115</c:v>
                </c:pt>
                <c:pt idx="208">
                  <c:v>-1.7173223484458635</c:v>
                </c:pt>
                <c:pt idx="209">
                  <c:v>-1.7659667841664342</c:v>
                </c:pt>
                <c:pt idx="210">
                  <c:v>-1.8149516965430053</c:v>
                </c:pt>
                <c:pt idx="211">
                  <c:v>-1.8642554552172534</c:v>
                </c:pt>
                <c:pt idx="212">
                  <c:v>-1.9138562890373056</c:v>
                </c:pt>
                <c:pt idx="213">
                  <c:v>-1.9637322956712671</c:v>
                </c:pt>
                <c:pt idx="214">
                  <c:v>-2.0138614512786734</c:v>
                </c:pt>
                <c:pt idx="215">
                  <c:v>-2.0642216202356054</c:v>
                </c:pt>
                <c:pt idx="216">
                  <c:v>-2.1147905649091467</c:v>
                </c:pt>
                <c:pt idx="217">
                  <c:v>-2.1655459554769028</c:v>
                </c:pt>
                <c:pt idx="218">
                  <c:v>-2.2164653797872225</c:v>
                </c:pt>
                <c:pt idx="219">
                  <c:v>-2.2675263532557697</c:v>
                </c:pt>
                <c:pt idx="220">
                  <c:v>-2.3187063287940859</c:v>
                </c:pt>
                <c:pt idx="221">
                  <c:v>-2.3699827067657488</c:v>
                </c:pt>
                <c:pt idx="222">
                  <c:v>-2.4213328449657352</c:v>
                </c:pt>
                <c:pt idx="223">
                  <c:v>-2.472734068618581</c:v>
                </c:pt>
                <c:pt idx="224">
                  <c:v>-2.5241636803909246</c:v>
                </c:pt>
                <c:pt idx="225">
                  <c:v>-2.5755989704140108</c:v>
                </c:pt>
                <c:pt idx="226">
                  <c:v>-2.6270172263117266</c:v>
                </c:pt>
                <c:pt idx="227">
                  <c:v>-2.6783957432297516</c:v>
                </c:pt>
                <c:pt idx="228">
                  <c:v>-2.7297118338613786</c:v>
                </c:pt>
                <c:pt idx="229">
                  <c:v>-2.7809428384655916</c:v>
                </c:pt>
                <c:pt idx="230">
                  <c:v>-2.8320661348729694</c:v>
                </c:pt>
                <c:pt idx="231">
                  <c:v>-2.8830591484749979</c:v>
                </c:pt>
                <c:pt idx="232">
                  <c:v>-2.9338993621923817</c:v>
                </c:pt>
                <c:pt idx="233">
                  <c:v>-2.9845643264179547</c:v>
                </c:pt>
                <c:pt idx="234">
                  <c:v>-3.0350316689297907</c:v>
                </c:pt>
                <c:pt idx="235">
                  <c:v>-3.0852791047701511</c:v>
                </c:pt>
                <c:pt idx="236">
                  <c:v>-3.1352844460858917</c:v>
                </c:pt>
                <c:pt idx="237">
                  <c:v>-3.1850256119259948</c:v>
                </c:pt>
                <c:pt idx="238">
                  <c:v>-3.2344806379918971</c:v>
                </c:pt>
                <c:pt idx="239">
                  <c:v>-3.283627686336303</c:v>
                </c:pt>
                <c:pt idx="240">
                  <c:v>-3.3324450550062097</c:v>
                </c:pt>
                <c:pt idx="241">
                  <c:v>-3.3809111876258777</c:v>
                </c:pt>
                <c:pt idx="242">
                  <c:v>-3.4290046829155179</c:v>
                </c:pt>
                <c:pt idx="243">
                  <c:v>-3.4767043041415002</c:v>
                </c:pt>
                <c:pt idx="244">
                  <c:v>-3.52398898849389</c:v>
                </c:pt>
                <c:pt idx="245">
                  <c:v>-3.5708378563871945</c:v>
                </c:pt>
                <c:pt idx="246">
                  <c:v>-3.6172302206802018</c:v>
                </c:pt>
                <c:pt idx="247">
                  <c:v>-3.6631455958108381</c:v>
                </c:pt>
                <c:pt idx="248">
                  <c:v>-3.7085637068420167</c:v>
                </c:pt>
                <c:pt idx="249">
                  <c:v>-3.7534644984144783</c:v>
                </c:pt>
                <c:pt idx="250">
                  <c:v>-3.7978281436026728</c:v>
                </c:pt>
                <c:pt idx="251">
                  <c:v>-3.8416350526697736</c:v>
                </c:pt>
                <c:pt idx="252">
                  <c:v>-3.8848658817179507</c:v>
                </c:pt>
                <c:pt idx="253">
                  <c:v>-3.9275015412300935</c:v>
                </c:pt>
                <c:pt idx="254">
                  <c:v>-3.9695232044992057</c:v>
                </c:pt>
                <c:pt idx="255">
                  <c:v>-4.010912315941745</c:v>
                </c:pt>
                <c:pt idx="256">
                  <c:v>-4.051650599291249</c:v>
                </c:pt>
                <c:pt idx="257">
                  <c:v>-4.0917200656686203</c:v>
                </c:pt>
                <c:pt idx="258">
                  <c:v>-4.131103021525508</c:v>
                </c:pt>
                <c:pt idx="259">
                  <c:v>-4.1697820764572828</c:v>
                </c:pt>
                <c:pt idx="260">
                  <c:v>-4.2077401508821444</c:v>
                </c:pt>
                <c:pt idx="261">
                  <c:v>-4.2449604835829913</c:v>
                </c:pt>
                <c:pt idx="262">
                  <c:v>-4.2814266391086981</c:v>
                </c:pt>
                <c:pt idx="263">
                  <c:v>-4.3171225150315475</c:v>
                </c:pt>
                <c:pt idx="264">
                  <c:v>-4.3520323490576143</c:v>
                </c:pt>
                <c:pt idx="265">
                  <c:v>-4.3861407259869418</c:v>
                </c:pt>
                <c:pt idx="266">
                  <c:v>-4.4194325845204698</c:v>
                </c:pt>
                <c:pt idx="267">
                  <c:v>-4.4518932239106741</c:v>
                </c:pt>
                <c:pt idx="268">
                  <c:v>-4.4835083104530025</c:v>
                </c:pt>
                <c:pt idx="269">
                  <c:v>-4.5142638838152411</c:v>
                </c:pt>
                <c:pt idx="270">
                  <c:v>-4.5441463632019961</c:v>
                </c:pt>
                <c:pt idx="271">
                  <c:v>-4.5731425533515964</c:v>
                </c:pt>
                <c:pt idx="272">
                  <c:v>-4.60123965036275</c:v>
                </c:pt>
                <c:pt idx="273">
                  <c:v>-4.6284252473483809</c:v>
                </c:pt>
                <c:pt idx="274">
                  <c:v>-4.6546873399141671</c:v>
                </c:pt>
                <c:pt idx="275">
                  <c:v>-4.6800143314593381</c:v>
                </c:pt>
                <c:pt idx="276">
                  <c:v>-4.7043950382974113</c:v>
                </c:pt>
                <c:pt idx="277">
                  <c:v>-4.7278186945945944</c:v>
                </c:pt>
                <c:pt idx="278">
                  <c:v>-4.7502749571236667</c:v>
                </c:pt>
                <c:pt idx="279">
                  <c:v>-4.7717539098312667</c:v>
                </c:pt>
                <c:pt idx="280">
                  <c:v>-4.7922460682165351</c:v>
                </c:pt>
                <c:pt idx="281">
                  <c:v>-4.8117423835192064</c:v>
                </c:pt>
                <c:pt idx="282">
                  <c:v>-4.8302342467152881</c:v>
                </c:pt>
                <c:pt idx="283">
                  <c:v>-4.8477134923185581</c:v>
                </c:pt>
                <c:pt idx="284">
                  <c:v>-4.8641724019862203</c:v>
                </c:pt>
                <c:pt idx="285">
                  <c:v>-4.8796037079271022</c:v>
                </c:pt>
                <c:pt idx="286">
                  <c:v>-4.8940005961109092</c:v>
                </c:pt>
                <c:pt idx="287">
                  <c:v>-4.9073567092771082</c:v>
                </c:pt>
                <c:pt idx="288">
                  <c:v>-4.919666149742115</c:v>
                </c:pt>
                <c:pt idx="289">
                  <c:v>-4.9309234820035464</c:v>
                </c:pt>
                <c:pt idx="290">
                  <c:v>-4.9411237351403798</c:v>
                </c:pt>
                <c:pt idx="291">
                  <c:v>-4.9502624050079813</c:v>
                </c:pt>
                <c:pt idx="292">
                  <c:v>-4.958335456227001</c:v>
                </c:pt>
                <c:pt idx="293">
                  <c:v>-4.965339323965285</c:v>
                </c:pt>
                <c:pt idx="294">
                  <c:v>-4.9712709155120081</c:v>
                </c:pt>
                <c:pt idx="295">
                  <c:v>-4.9761276116433244</c:v>
                </c:pt>
                <c:pt idx="296">
                  <c:v>-4.9799072677789429</c:v>
                </c:pt>
                <c:pt idx="297">
                  <c:v>-4.9826082149291171</c:v>
                </c:pt>
                <c:pt idx="298">
                  <c:v>-4.9842292604316185</c:v>
                </c:pt>
                <c:pt idx="299">
                  <c:v>-4.9847696884783899</c:v>
                </c:pt>
              </c:numCache>
            </c:numRef>
          </c:xVal>
          <c:yVal>
            <c:numRef>
              <c:f>XLSTAT_20220714_121022_1_HID!ycircle_08862251</c:f>
              <c:numCache>
                <c:formatCode>General</c:formatCode>
                <c:ptCount val="300"/>
                <c:pt idx="0">
                  <c:v>-0.1397813153219519</c:v>
                </c:pt>
                <c:pt idx="1">
                  <c:v>-0.19121447597652239</c:v>
                </c:pt>
                <c:pt idx="2">
                  <c:v>-0.24262492519525042</c:v>
                </c:pt>
                <c:pt idx="3">
                  <c:v>-0.29398996157102414</c:v>
                </c:pt>
                <c:pt idx="4">
                  <c:v>-0.3452869037497649</c:v>
                </c:pt>
                <c:pt idx="5">
                  <c:v>-0.39649310044587427</c:v>
                </c:pt>
                <c:pt idx="6">
                  <c:v>-0.44758594044440475</c:v>
                </c:pt>
                <c:pt idx="7">
                  <c:v>-0.49854286258553387</c:v>
                </c:pt>
                <c:pt idx="8">
                  <c:v>-0.54934136572694225</c:v>
                </c:pt>
                <c:pt idx="9">
                  <c:v>-0.59995901867967782</c:v>
                </c:pt>
                <c:pt idx="10">
                  <c:v>-0.65037347011314162</c:v>
                </c:pt>
                <c:pt idx="11">
                  <c:v>-0.70056245842480558</c:v>
                </c:pt>
                <c:pt idx="12">
                  <c:v>-0.75050382157030882</c:v>
                </c:pt>
                <c:pt idx="13">
                  <c:v>-0.80017550684959304</c:v>
                </c:pt>
                <c:pt idx="14">
                  <c:v>-0.84955558064475389</c:v>
                </c:pt>
                <c:pt idx="15">
                  <c:v>-0.89862223810530928</c:v>
                </c:pt>
                <c:pt idx="16">
                  <c:v>-0.94735381277660746</c:v>
                </c:pt>
                <c:pt idx="17">
                  <c:v>-0.99572878616712335</c:v>
                </c:pt>
                <c:pt idx="18">
                  <c:v>-1.0437257972504188</c:v>
                </c:pt>
                <c:pt idx="19">
                  <c:v>-1.0913236518975704</c:v>
                </c:pt>
                <c:pt idx="20">
                  <c:v>-1.1385013322359003</c:v>
                </c:pt>
                <c:pt idx="21">
                  <c:v>-1.1852380059298773</c:v>
                </c:pt>
                <c:pt idx="22">
                  <c:v>-1.2315130353800887</c:v>
                </c:pt>
                <c:pt idx="23">
                  <c:v>-1.2773059868362238</c:v>
                </c:pt>
                <c:pt idx="24">
                  <c:v>-1.3225966394200457</c:v>
                </c:pt>
                <c:pt idx="25">
                  <c:v>-1.3673649940543562</c:v>
                </c:pt>
                <c:pt idx="26">
                  <c:v>-1.4115912822940297</c:v>
                </c:pt>
                <c:pt idx="27">
                  <c:v>-1.4552559750551999</c:v>
                </c:pt>
                <c:pt idx="28">
                  <c:v>-1.4983397912387555</c:v>
                </c:pt>
                <c:pt idx="29">
                  <c:v>-1.540823706244328</c:v>
                </c:pt>
                <c:pt idx="30">
                  <c:v>-1.5826889603710224</c:v>
                </c:pt>
                <c:pt idx="31">
                  <c:v>-1.6239170671011711</c:v>
                </c:pt>
                <c:pt idx="32">
                  <c:v>-1.6644898212634611</c:v>
                </c:pt>
                <c:pt idx="33">
                  <c:v>-1.7043893070718232</c:v>
                </c:pt>
                <c:pt idx="34">
                  <c:v>-1.743597906036541</c:v>
                </c:pt>
                <c:pt idx="35">
                  <c:v>-1.7820983047440795</c:v>
                </c:pt>
                <c:pt idx="36">
                  <c:v>-1.8198735025021995</c:v>
                </c:pt>
                <c:pt idx="37">
                  <c:v>-1.8569068188469864</c:v>
                </c:pt>
                <c:pt idx="38">
                  <c:v>-1.8931819009084723</c:v>
                </c:pt>
                <c:pt idx="39">
                  <c:v>-1.9286827306316043</c:v>
                </c:pt>
                <c:pt idx="40">
                  <c:v>-1.9633936318493663</c:v>
                </c:pt>
                <c:pt idx="41">
                  <c:v>-1.9972992772049316</c:v>
                </c:pt>
                <c:pt idx="42">
                  <c:v>-2.0303846949197943</c:v>
                </c:pt>
                <c:pt idx="43">
                  <c:v>-2.0626352754048836</c:v>
                </c:pt>
                <c:pt idx="44">
                  <c:v>-2.0940367777117492</c:v>
                </c:pt>
                <c:pt idx="45">
                  <c:v>-2.12457533582096</c:v>
                </c:pt>
                <c:pt idx="46">
                  <c:v>-2.1542374647649507</c:v>
                </c:pt>
                <c:pt idx="47">
                  <c:v>-2.1830100665826024</c:v>
                </c:pt>
                <c:pt idx="48">
                  <c:v>-2.2108804361029346</c:v>
                </c:pt>
                <c:pt idx="49">
                  <c:v>-2.23783626655535</c:v>
                </c:pt>
                <c:pt idx="50">
                  <c:v>-2.2638656550039578</c:v>
                </c:pt>
                <c:pt idx="51">
                  <c:v>-2.2889571076035771</c:v>
                </c:pt>
                <c:pt idx="52">
                  <c:v>-2.3130995446750928</c:v>
                </c:pt>
                <c:pt idx="53">
                  <c:v>-2.3362823055979316</c:v>
                </c:pt>
                <c:pt idx="54">
                  <c:v>-2.3584951535174903</c:v>
                </c:pt>
                <c:pt idx="55">
                  <c:v>-2.3797282798654469</c:v>
                </c:pt>
                <c:pt idx="56">
                  <c:v>-2.3999723086909412</c:v>
                </c:pt>
                <c:pt idx="57">
                  <c:v>-2.4192183008007371</c:v>
                </c:pt>
                <c:pt idx="58">
                  <c:v>-2.4374577577065164</c:v>
                </c:pt>
                <c:pt idx="59">
                  <c:v>-2.4546826253775702</c:v>
                </c:pt>
                <c:pt idx="60">
                  <c:v>-2.4708852977972353</c:v>
                </c:pt>
                <c:pt idx="61">
                  <c:v>-2.4860586203214945</c:v>
                </c:pt>
                <c:pt idx="62">
                  <c:v>-2.5001958928382679</c:v>
                </c:pt>
                <c:pt idx="63">
                  <c:v>-2.5132908727259928</c:v>
                </c:pt>
                <c:pt idx="64">
                  <c:v>-2.52533777761019</c:v>
                </c:pt>
                <c:pt idx="65">
                  <c:v>-2.5363312879167954</c:v>
                </c:pt>
                <c:pt idx="66">
                  <c:v>-2.546266549221138</c:v>
                </c:pt>
                <c:pt idx="67">
                  <c:v>-2.5551391743915159</c:v>
                </c:pt>
                <c:pt idx="68">
                  <c:v>-2.5629452455264272</c:v>
                </c:pt>
                <c:pt idx="69">
                  <c:v>-2.5696813156846092</c:v>
                </c:pt>
                <c:pt idx="70">
                  <c:v>-2.5753444104071077</c:v>
                </c:pt>
                <c:pt idx="71">
                  <c:v>-2.5799320290307164</c:v>
                </c:pt>
                <c:pt idx="72">
                  <c:v>-2.5834421457921981</c:v>
                </c:pt>
                <c:pt idx="73">
                  <c:v>-2.5858732107228035</c:v>
                </c:pt>
                <c:pt idx="74">
                  <c:v>-2.5872241503326978</c:v>
                </c:pt>
                <c:pt idx="75">
                  <c:v>-2.5874943680849793</c:v>
                </c:pt>
                <c:pt idx="76">
                  <c:v>-2.5866837446590956</c:v>
                </c:pt>
                <c:pt idx="77">
                  <c:v>-2.5847926380035311</c:v>
                </c:pt>
                <c:pt idx="78">
                  <c:v>-2.5818218831777489</c:v>
                </c:pt>
                <c:pt idx="79">
                  <c:v>-2.577772791983449</c:v>
                </c:pt>
                <c:pt idx="80">
                  <c:v>-2.5726471523853172</c:v>
                </c:pt>
                <c:pt idx="81">
                  <c:v>-2.5664472277215067</c:v>
                </c:pt>
                <c:pt idx="82">
                  <c:v>-2.5591757557042141</c:v>
                </c:pt>
                <c:pt idx="83">
                  <c:v>-2.5508359472107824</c:v>
                </c:pt>
                <c:pt idx="84">
                  <c:v>-2.5414314848658663</c:v>
                </c:pt>
                <c:pt idx="85">
                  <c:v>-2.5309665214152921</c:v>
                </c:pt>
                <c:pt idx="86">
                  <c:v>-2.5194456778923175</c:v>
                </c:pt>
                <c:pt idx="87">
                  <c:v>-2.5068740415771185</c:v>
                </c:pt>
                <c:pt idx="88">
                  <c:v>-2.4932571637503846</c:v>
                </c:pt>
                <c:pt idx="89">
                  <c:v>-2.4786010572420345</c:v>
                </c:pt>
                <c:pt idx="90">
                  <c:v>-2.4629121937761154</c:v>
                </c:pt>
                <c:pt idx="91">
                  <c:v>-2.4461975011130743</c:v>
                </c:pt>
                <c:pt idx="92">
                  <c:v>-2.4284643599906537</c:v>
                </c:pt>
                <c:pt idx="93">
                  <c:v>-2.4097206008647647</c:v>
                </c:pt>
                <c:pt idx="94">
                  <c:v>-2.3899745004517787</c:v>
                </c:pt>
                <c:pt idx="95">
                  <c:v>-2.3692347780737637</c:v>
                </c:pt>
                <c:pt idx="96">
                  <c:v>-2.3475105918082741</c:v>
                </c:pt>
                <c:pt idx="97">
                  <c:v>-2.3248115344444034</c:v>
                </c:pt>
                <c:pt idx="98">
                  <c:v>-2.3011476292468798</c:v>
                </c:pt>
                <c:pt idx="99">
                  <c:v>-2.2765293255300723</c:v>
                </c:pt>
                <c:pt idx="100">
                  <c:v>-2.2509674940438682</c:v>
                </c:pt>
                <c:pt idx="101">
                  <c:v>-2.2244734221734572</c:v>
                </c:pt>
                <c:pt idx="102">
                  <c:v>-2.1970588089551386</c:v>
                </c:pt>
                <c:pt idx="103">
                  <c:v>-2.1687357599103576</c:v>
                </c:pt>
                <c:pt idx="104">
                  <c:v>-2.1395167817002445</c:v>
                </c:pt>
                <c:pt idx="105">
                  <c:v>-2.10941477660303</c:v>
                </c:pt>
                <c:pt idx="106">
                  <c:v>-2.078443036816759</c:v>
                </c:pt>
                <c:pt idx="107">
                  <c:v>-2.0466152385898315</c:v>
                </c:pt>
                <c:pt idx="108">
                  <c:v>-2.0139454361819538</c:v>
                </c:pt>
                <c:pt idx="109">
                  <c:v>-1.9804480556581781</c:v>
                </c:pt>
                <c:pt idx="110">
                  <c:v>-1.9461378885187535</c:v>
                </c:pt>
                <c:pt idx="111">
                  <c:v>-1.9110300851676183</c:v>
                </c:pt>
                <c:pt idx="112">
                  <c:v>-1.8751401482224073</c:v>
                </c:pt>
                <c:pt idx="113">
                  <c:v>-1.8384839256689323</c:v>
                </c:pt>
                <c:pt idx="114">
                  <c:v>-1.8010776038631586</c:v>
                </c:pt>
                <c:pt idx="115">
                  <c:v>-1.7629377003837645</c:v>
                </c:pt>
                <c:pt idx="116">
                  <c:v>-1.7240810567384441</c:v>
                </c:pt>
                <c:pt idx="117">
                  <c:v>-1.6845248309271725</c:v>
                </c:pt>
                <c:pt idx="118">
                  <c:v>-1.6442864898657144</c:v>
                </c:pt>
                <c:pt idx="119">
                  <c:v>-1.6033838016727273</c:v>
                </c:pt>
                <c:pt idx="120">
                  <c:v>-1.5618348278238592</c:v>
                </c:pt>
                <c:pt idx="121">
                  <c:v>-1.5196579151763114</c:v>
                </c:pt>
                <c:pt idx="122">
                  <c:v>-1.4768716878673789</c:v>
                </c:pt>
                <c:pt idx="123">
                  <c:v>-1.4334950390905608</c:v>
                </c:pt>
                <c:pt idx="124">
                  <c:v>-1.389547122752854</c:v>
                </c:pt>
                <c:pt idx="125">
                  <c:v>-1.3450473450169294</c:v>
                </c:pt>
                <c:pt idx="126">
                  <c:v>-1.3000153557319147</c:v>
                </c:pt>
                <c:pt idx="127">
                  <c:v>-1.2544710397565768</c:v>
                </c:pt>
                <c:pt idx="128">
                  <c:v>-1.2084345081787249</c:v>
                </c:pt>
                <c:pt idx="129">
                  <c:v>-1.1619260894347228</c:v>
                </c:pt>
                <c:pt idx="130">
                  <c:v>-1.114966320333022</c:v>
                </c:pt>
                <c:pt idx="131">
                  <c:v>-1.067575936985687</c:v>
                </c:pt>
                <c:pt idx="132">
                  <c:v>-1.0197758656519098</c:v>
                </c:pt>
                <c:pt idx="133">
                  <c:v>-0.97158721349756472</c:v>
                </c:pt>
                <c:pt idx="134">
                  <c:v>-0.92303125927487706</c:v>
                </c:pt>
                <c:pt idx="135">
                  <c:v>-0.87412944392632563</c:v>
                </c:pt>
                <c:pt idx="136">
                  <c:v>-0.82490336111692697</c:v>
                </c:pt>
                <c:pt idx="137">
                  <c:v>-0.77537474769907733</c:v>
                </c:pt>
                <c:pt idx="138">
                  <c:v>-0.72556547411417505</c:v>
                </c:pt>
                <c:pt idx="139">
                  <c:v>-0.67549753473524743</c:v>
                </c:pt>
                <c:pt idx="140">
                  <c:v>-0.62519303815485405</c:v>
                </c:pt>
                <c:pt idx="141">
                  <c:v>-0.57467419742255532</c:v>
                </c:pt>
                <c:pt idx="142">
                  <c:v>-0.52396332023625536</c:v>
                </c:pt>
                <c:pt idx="143">
                  <c:v>-0.47308279909175011</c:v>
                </c:pt>
                <c:pt idx="144">
                  <c:v>-0.42205510139483177</c:v>
                </c:pt>
                <c:pt idx="145">
                  <c:v>-0.3709027595403151</c:v>
                </c:pt>
                <c:pt idx="146">
                  <c:v>-0.31964836096236582</c:v>
                </c:pt>
                <c:pt idx="147">
                  <c:v>-0.26831453816052564</c:v>
                </c:pt>
                <c:pt idx="148">
                  <c:v>-0.21692395870583792</c:v>
                </c:pt>
                <c:pt idx="149">
                  <c:v>-0.16549931523148592</c:v>
                </c:pt>
                <c:pt idx="150">
                  <c:v>-0.1140633154123662</c:v>
                </c:pt>
                <c:pt idx="151">
                  <c:v>-6.2638671938014187E-2</c:v>
                </c:pt>
                <c:pt idx="152">
                  <c:v>-1.1248092483326505E-2</c:v>
                </c:pt>
                <c:pt idx="153">
                  <c:v>4.0085730318513563E-2</c:v>
                </c:pt>
                <c:pt idx="154">
                  <c:v>9.1340128896462813E-2</c:v>
                </c:pt>
                <c:pt idx="155">
                  <c:v>0.14249247075097943</c:v>
                </c:pt>
                <c:pt idx="156">
                  <c:v>0.19352016844789766</c:v>
                </c:pt>
                <c:pt idx="157">
                  <c:v>0.24440068959240285</c:v>
                </c:pt>
                <c:pt idx="158">
                  <c:v>0.29511156677870271</c:v>
                </c:pt>
                <c:pt idx="159">
                  <c:v>0.34563040751100133</c:v>
                </c:pt>
                <c:pt idx="160">
                  <c:v>0.39593490409139459</c:v>
                </c:pt>
                <c:pt idx="161">
                  <c:v>0.44600284347032199</c:v>
                </c:pt>
                <c:pt idx="162">
                  <c:v>0.49581211705522393</c:v>
                </c:pt>
                <c:pt idx="163">
                  <c:v>0.54534073047307352</c:v>
                </c:pt>
                <c:pt idx="164">
                  <c:v>0.59456681328247196</c:v>
                </c:pt>
                <c:pt idx="165">
                  <c:v>0.64346862863102294</c:v>
                </c:pt>
                <c:pt idx="166">
                  <c:v>0.69202458285371038</c:v>
                </c:pt>
                <c:pt idx="167">
                  <c:v>0.74021323500805525</c:v>
                </c:pt>
                <c:pt idx="168">
                  <c:v>0.7880133063418322</c:v>
                </c:pt>
                <c:pt idx="169">
                  <c:v>0.83540368968916701</c:v>
                </c:pt>
                <c:pt idx="170">
                  <c:v>0.88236345879086708</c:v>
                </c:pt>
                <c:pt idx="171">
                  <c:v>0.92887187753486899</c:v>
                </c:pt>
                <c:pt idx="172">
                  <c:v>0.9749084091127207</c:v>
                </c:pt>
                <c:pt idx="173">
                  <c:v>1.0204527250880584</c:v>
                </c:pt>
                <c:pt idx="174">
                  <c:v>1.0654847143730724</c:v>
                </c:pt>
                <c:pt idx="175">
                  <c:v>1.1099844921089967</c:v>
                </c:pt>
                <c:pt idx="176">
                  <c:v>1.1539324084467031</c:v>
                </c:pt>
                <c:pt idx="177">
                  <c:v>1.197309057223521</c:v>
                </c:pt>
                <c:pt idx="178">
                  <c:v>1.240095284532452</c:v>
                </c:pt>
                <c:pt idx="179">
                  <c:v>1.2822721971800002</c:v>
                </c:pt>
                <c:pt idx="180">
                  <c:v>1.3238211710288679</c:v>
                </c:pt>
                <c:pt idx="181">
                  <c:v>1.3647238592218547</c:v>
                </c:pt>
                <c:pt idx="182">
                  <c:v>1.4049622002833122</c:v>
                </c:pt>
                <c:pt idx="183">
                  <c:v>1.4445184260945834</c:v>
                </c:pt>
                <c:pt idx="184">
                  <c:v>1.4833750697399033</c:v>
                </c:pt>
                <c:pt idx="185">
                  <c:v>1.5215149732192967</c:v>
                </c:pt>
                <c:pt idx="186">
                  <c:v>1.5589212950250702</c:v>
                </c:pt>
                <c:pt idx="187">
                  <c:v>1.5955775175785445</c:v>
                </c:pt>
                <c:pt idx="188">
                  <c:v>1.6314674545237549</c:v>
                </c:pt>
                <c:pt idx="189">
                  <c:v>1.6665752578748896</c:v>
                </c:pt>
                <c:pt idx="190">
                  <c:v>1.7008854250143135</c:v>
                </c:pt>
                <c:pt idx="191">
                  <c:v>1.7343828055380883</c:v>
                </c:pt>
                <c:pt idx="192">
                  <c:v>1.7670526079459652</c:v>
                </c:pt>
                <c:pt idx="193">
                  <c:v>1.7988804061728927</c:v>
                </c:pt>
                <c:pt idx="194">
                  <c:v>1.8298521459591635</c:v>
                </c:pt>
                <c:pt idx="195">
                  <c:v>1.8599541510563771</c:v>
                </c:pt>
                <c:pt idx="196">
                  <c:v>1.8891731292664893</c:v>
                </c:pt>
                <c:pt idx="197">
                  <c:v>1.9174961783112707</c:v>
                </c:pt>
                <c:pt idx="198">
                  <c:v>1.944910791529588</c:v>
                </c:pt>
                <c:pt idx="199">
                  <c:v>1.9714048633999985</c:v>
                </c:pt>
                <c:pt idx="200">
                  <c:v>1.9969666948862017</c:v>
                </c:pt>
                <c:pt idx="201">
                  <c:v>2.021584998603009</c:v>
                </c:pt>
                <c:pt idx="202">
                  <c:v>2.0452489038005321</c:v>
                </c:pt>
                <c:pt idx="203">
                  <c:v>2.0679479611644016</c:v>
                </c:pt>
                <c:pt idx="204">
                  <c:v>2.0896721474298912</c:v>
                </c:pt>
                <c:pt idx="205">
                  <c:v>2.1104118698079057</c:v>
                </c:pt>
                <c:pt idx="206">
                  <c:v>2.1301579702208904</c:v>
                </c:pt>
                <c:pt idx="207">
                  <c:v>2.1489017293467789</c:v>
                </c:pt>
                <c:pt idx="208">
                  <c:v>2.1666348704691987</c:v>
                </c:pt>
                <c:pt idx="209">
                  <c:v>2.1833495631322388</c:v>
                </c:pt>
                <c:pt idx="210">
                  <c:v>2.1990384265981575</c:v>
                </c:pt>
                <c:pt idx="211">
                  <c:v>2.2136945331065072</c:v>
                </c:pt>
                <c:pt idx="212">
                  <c:v>2.2273114109332397</c:v>
                </c:pt>
                <c:pt idx="213">
                  <c:v>2.2398830472484388</c:v>
                </c:pt>
                <c:pt idx="214">
                  <c:v>2.251403890771412</c:v>
                </c:pt>
                <c:pt idx="215">
                  <c:v>2.2618688542219858</c:v>
                </c:pt>
                <c:pt idx="216">
                  <c:v>2.2712733165669006</c:v>
                </c:pt>
                <c:pt idx="217">
                  <c:v>2.2796131250603322</c:v>
                </c:pt>
                <c:pt idx="218">
                  <c:v>2.2868845970776235</c:v>
                </c:pt>
                <c:pt idx="219">
                  <c:v>2.2930845217414335</c:v>
                </c:pt>
                <c:pt idx="220">
                  <c:v>2.2982101613395645</c:v>
                </c:pt>
                <c:pt idx="221">
                  <c:v>2.3022592525338634</c:v>
                </c:pt>
                <c:pt idx="222">
                  <c:v>2.3052300073596452</c:v>
                </c:pt>
                <c:pt idx="223">
                  <c:v>2.3071211140152088</c:v>
                </c:pt>
                <c:pt idx="224">
                  <c:v>2.3079317374410921</c:v>
                </c:pt>
                <c:pt idx="225">
                  <c:v>2.3076615196888097</c:v>
                </c:pt>
                <c:pt idx="226">
                  <c:v>2.3063105800789145</c:v>
                </c:pt>
                <c:pt idx="227">
                  <c:v>2.3038795151483082</c:v>
                </c:pt>
                <c:pt idx="228">
                  <c:v>2.3003693983868261</c:v>
                </c:pt>
                <c:pt idx="229">
                  <c:v>2.2957817797632165</c:v>
                </c:pt>
                <c:pt idx="230">
                  <c:v>2.2901186850407171</c:v>
                </c:pt>
                <c:pt idx="231">
                  <c:v>2.2833826148825342</c:v>
                </c:pt>
                <c:pt idx="232">
                  <c:v>2.2755765437476221</c:v>
                </c:pt>
                <c:pt idx="233">
                  <c:v>2.2667039185772437</c:v>
                </c:pt>
                <c:pt idx="234">
                  <c:v>2.2567686572729002</c:v>
                </c:pt>
                <c:pt idx="235">
                  <c:v>2.2457751469662939</c:v>
                </c:pt>
                <c:pt idx="236">
                  <c:v>2.2337282420820967</c:v>
                </c:pt>
                <c:pt idx="237">
                  <c:v>2.220633262194371</c:v>
                </c:pt>
                <c:pt idx="238">
                  <c:v>2.2064959896775962</c:v>
                </c:pt>
                <c:pt idx="239">
                  <c:v>2.1913226671533361</c:v>
                </c:pt>
                <c:pt idx="240">
                  <c:v>2.1751199947336706</c:v>
                </c:pt>
                <c:pt idx="241">
                  <c:v>2.1578951270626159</c:v>
                </c:pt>
                <c:pt idx="242">
                  <c:v>2.139655670156837</c:v>
                </c:pt>
                <c:pt idx="243">
                  <c:v>2.1204096780470398</c:v>
                </c:pt>
                <c:pt idx="244">
                  <c:v>2.100165649221545</c:v>
                </c:pt>
                <c:pt idx="245">
                  <c:v>2.078932522873588</c:v>
                </c:pt>
                <c:pt idx="246">
                  <c:v>2.056719674954028</c:v>
                </c:pt>
                <c:pt idx="247">
                  <c:v>2.0335369140311887</c:v>
                </c:pt>
                <c:pt idx="248">
                  <c:v>2.0093944769596725</c:v>
                </c:pt>
                <c:pt idx="249">
                  <c:v>1.9843030243600521</c:v>
                </c:pt>
                <c:pt idx="250">
                  <c:v>1.9582736359114434</c:v>
                </c:pt>
                <c:pt idx="251">
                  <c:v>1.9313178054590276</c:v>
                </c:pt>
                <c:pt idx="252">
                  <c:v>1.9034474359386946</c:v>
                </c:pt>
                <c:pt idx="253">
                  <c:v>1.8746748341210424</c:v>
                </c:pt>
                <c:pt idx="254">
                  <c:v>1.8450127051770511</c:v>
                </c:pt>
                <c:pt idx="255">
                  <c:v>1.8144741470678396</c:v>
                </c:pt>
                <c:pt idx="256">
                  <c:v>1.7830726447609735</c:v>
                </c:pt>
                <c:pt idx="257">
                  <c:v>1.7508220642758834</c:v>
                </c:pt>
                <c:pt idx="258">
                  <c:v>1.71773664656102</c:v>
                </c:pt>
                <c:pt idx="259">
                  <c:v>1.6838310012054543</c:v>
                </c:pt>
                <c:pt idx="260">
                  <c:v>1.6491200999876918</c:v>
                </c:pt>
                <c:pt idx="261">
                  <c:v>1.6136192702645591</c:v>
                </c:pt>
                <c:pt idx="262">
                  <c:v>1.5773441882030728</c:v>
                </c:pt>
                <c:pt idx="263">
                  <c:v>1.5403108718582854</c:v>
                </c:pt>
                <c:pt idx="264">
                  <c:v>1.5025356741001648</c:v>
                </c:pt>
                <c:pt idx="265">
                  <c:v>1.4640352753926258</c:v>
                </c:pt>
                <c:pt idx="266">
                  <c:v>1.4248266764279069</c:v>
                </c:pt>
                <c:pt idx="267">
                  <c:v>1.3849271906195439</c:v>
                </c:pt>
                <c:pt idx="268">
                  <c:v>1.3443544364572537</c:v>
                </c:pt>
                <c:pt idx="269">
                  <c:v>1.3031263297271045</c:v>
                </c:pt>
                <c:pt idx="270">
                  <c:v>1.2612610756004097</c:v>
                </c:pt>
                <c:pt idx="271">
                  <c:v>1.2187771605948383</c:v>
                </c:pt>
                <c:pt idx="272">
                  <c:v>1.1756933444112825</c:v>
                </c:pt>
                <c:pt idx="273">
                  <c:v>1.1320286516501119</c:v>
                </c:pt>
                <c:pt idx="274">
                  <c:v>1.0878023634104381</c:v>
                </c:pt>
                <c:pt idx="275">
                  <c:v>1.0430340087761272</c:v>
                </c:pt>
                <c:pt idx="276">
                  <c:v>0.99774335619230481</c:v>
                </c:pt>
                <c:pt idx="277">
                  <c:v>0.95195040473616843</c:v>
                </c:pt>
                <c:pt idx="278">
                  <c:v>0.90567537528595676</c:v>
                </c:pt>
                <c:pt idx="279">
                  <c:v>0.8589387015919796</c:v>
                </c:pt>
                <c:pt idx="280">
                  <c:v>0.81176102125364946</c:v>
                </c:pt>
                <c:pt idx="281">
                  <c:v>0.76416316660649763</c:v>
                </c:pt>
                <c:pt idx="282">
                  <c:v>0.71616615552320173</c:v>
                </c:pt>
                <c:pt idx="283">
                  <c:v>0.66779118213268562</c:v>
                </c:pt>
                <c:pt idx="284">
                  <c:v>0.61905960746138722</c:v>
                </c:pt>
                <c:pt idx="285">
                  <c:v>0.56999295000083161</c:v>
                </c:pt>
                <c:pt idx="286">
                  <c:v>0.52061287620567054</c:v>
                </c:pt>
                <c:pt idx="287">
                  <c:v>0.47094119092638603</c:v>
                </c:pt>
                <c:pt idx="288">
                  <c:v>0.42099982778088268</c:v>
                </c:pt>
                <c:pt idx="289">
                  <c:v>0.37081083946921861</c:v>
                </c:pt>
                <c:pt idx="290">
                  <c:v>0.3203963880357546</c:v>
                </c:pt>
                <c:pt idx="291">
                  <c:v>0.26977873508301892</c:v>
                </c:pt>
                <c:pt idx="292">
                  <c:v>0.21898023194161043</c:v>
                </c:pt>
                <c:pt idx="293">
                  <c:v>0.16802330980048008</c:v>
                </c:pt>
                <c:pt idx="294">
                  <c:v>0.11693046980194954</c:v>
                </c:pt>
                <c:pt idx="295">
                  <c:v>6.5724273105840059E-2</c:v>
                </c:pt>
                <c:pt idx="296">
                  <c:v>1.4427330927099274E-2</c:v>
                </c:pt>
                <c:pt idx="297">
                  <c:v>-3.6937705448674502E-2</c:v>
                </c:pt>
                <c:pt idx="298">
                  <c:v>-8.8348154667402534E-2</c:v>
                </c:pt>
                <c:pt idx="299">
                  <c:v>-0.13978131532197086</c:v>
                </c:pt>
              </c:numCache>
            </c:numRef>
          </c:yVal>
          <c:smooth val="0"/>
          <c:extLst>
            <c:ext xmlns:c16="http://schemas.microsoft.com/office/drawing/2014/chart" uri="{C3380CC4-5D6E-409C-BE32-E72D297353CC}">
              <c16:uniqueId val="{00000085-9EA8-453F-A5F6-016EF9E7899C}"/>
            </c:ext>
          </c:extLst>
        </c:ser>
        <c:ser>
          <c:idx val="8"/>
          <c:order val="8"/>
          <c:tx>
            <c:v>Nkometou (obs)</c:v>
          </c:tx>
          <c:spPr>
            <a:ln w="19050">
              <a:noFill/>
            </a:ln>
            <a:effectLst/>
          </c:spPr>
          <c:marker>
            <c:symbol val="circle"/>
            <c:size val="3"/>
            <c:spPr>
              <a:solidFill>
                <a:srgbClr val="0000A6"/>
              </a:solidFill>
              <a:ln>
                <a:solidFill>
                  <a:srgbClr val="0000A6"/>
                </a:solidFill>
                <a:prstDash val="solid"/>
              </a:ln>
            </c:spPr>
          </c:marker>
          <c:dLbls>
            <c:dLbl>
              <c:idx val="0"/>
              <c:tx>
                <c:rich>
                  <a:bodyPr/>
                  <a:lstStyle/>
                  <a:p>
                    <a:r>
                      <a:rPr lang="en-US"/>
                      <a:t>Obs1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9EA8-453F-A5F6-016EF9E7899C}"/>
                </c:ext>
              </c:extLst>
            </c:dLbl>
            <c:dLbl>
              <c:idx val="1"/>
              <c:tx>
                <c:rich>
                  <a:bodyPr/>
                  <a:lstStyle/>
                  <a:p>
                    <a:r>
                      <a:rPr lang="en-US"/>
                      <a:t>Obs2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9EA8-453F-A5F6-016EF9E7899C}"/>
                </c:ext>
              </c:extLst>
            </c:dLbl>
            <c:dLbl>
              <c:idx val="2"/>
              <c:tx>
                <c:rich>
                  <a:bodyPr/>
                  <a:lstStyle/>
                  <a:p>
                    <a:r>
                      <a:rPr lang="en-US"/>
                      <a:t>Obs3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9EA8-453F-A5F6-016EF9E7899C}"/>
                </c:ext>
              </c:extLst>
            </c:dLbl>
            <c:dLbl>
              <c:idx val="3"/>
              <c:tx>
                <c:rich>
                  <a:bodyPr/>
                  <a:lstStyle/>
                  <a:p>
                    <a:r>
                      <a:rPr lang="en-US"/>
                      <a:t>Obs4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9EA8-453F-A5F6-016EF9E7899C}"/>
                </c:ext>
              </c:extLst>
            </c:dLbl>
            <c:dLbl>
              <c:idx val="4"/>
              <c:tx>
                <c:rich>
                  <a:bodyPr/>
                  <a:lstStyle/>
                  <a:p>
                    <a:r>
                      <a:rPr lang="en-US"/>
                      <a:t>Obs5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9EA8-453F-A5F6-016EF9E7899C}"/>
                </c:ext>
              </c:extLst>
            </c:dLbl>
            <c:dLbl>
              <c:idx val="5"/>
              <c:tx>
                <c:rich>
                  <a:bodyPr/>
                  <a:lstStyle/>
                  <a:p>
                    <a:r>
                      <a:rPr lang="en-US"/>
                      <a:t>Obs6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9EA8-453F-A5F6-016EF9E7899C}"/>
                </c:ext>
              </c:extLst>
            </c:dLbl>
            <c:dLbl>
              <c:idx val="6"/>
              <c:tx>
                <c:rich>
                  <a:bodyPr/>
                  <a:lstStyle/>
                  <a:p>
                    <a:r>
                      <a:rPr lang="en-US"/>
                      <a:t>Obs7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9EA8-453F-A5F6-016EF9E7899C}"/>
                </c:ext>
              </c:extLst>
            </c:dLbl>
            <c:dLbl>
              <c:idx val="7"/>
              <c:tx>
                <c:rich>
                  <a:bodyPr/>
                  <a:lstStyle/>
                  <a:p>
                    <a:r>
                      <a:rPr lang="en-US"/>
                      <a:t>Obs8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9EA8-453F-A5F6-016EF9E7899C}"/>
                </c:ext>
              </c:extLst>
            </c:dLbl>
            <c:dLbl>
              <c:idx val="8"/>
              <c:tx>
                <c:rich>
                  <a:bodyPr/>
                  <a:lstStyle/>
                  <a:p>
                    <a:r>
                      <a:rPr lang="en-US"/>
                      <a:t>Obs9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9EA8-453F-A5F6-016EF9E7899C}"/>
                </c:ext>
              </c:extLst>
            </c:dLbl>
            <c:dLbl>
              <c:idx val="9"/>
              <c:tx>
                <c:rich>
                  <a:bodyPr/>
                  <a:lstStyle/>
                  <a:p>
                    <a:r>
                      <a:rPr lang="en-US"/>
                      <a:t>Obs10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9EA8-453F-A5F6-016EF9E7899C}"/>
                </c:ext>
              </c:extLst>
            </c:dLbl>
            <c:dLbl>
              <c:idx val="10"/>
              <c:tx>
                <c:rich>
                  <a:bodyPr/>
                  <a:lstStyle/>
                  <a:p>
                    <a:r>
                      <a:rPr lang="en-US"/>
                      <a:t>Obs11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9EA8-453F-A5F6-016EF9E7899C}"/>
                </c:ext>
              </c:extLst>
            </c:dLbl>
            <c:dLbl>
              <c:idx val="11"/>
              <c:tx>
                <c:rich>
                  <a:bodyPr/>
                  <a:lstStyle/>
                  <a:p>
                    <a:r>
                      <a:rPr lang="en-US"/>
                      <a:t>Obs12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9EA8-453F-A5F6-016EF9E7899C}"/>
                </c:ext>
              </c:extLst>
            </c:dLbl>
            <c:dLbl>
              <c:idx val="12"/>
              <c:tx>
                <c:rich>
                  <a:bodyPr/>
                  <a:lstStyle/>
                  <a:p>
                    <a:r>
                      <a:rPr lang="en-US"/>
                      <a:t>Obs13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9EA8-453F-A5F6-016EF9E7899C}"/>
                </c:ext>
              </c:extLst>
            </c:dLbl>
            <c:dLbl>
              <c:idx val="13"/>
              <c:tx>
                <c:rich>
                  <a:bodyPr/>
                  <a:lstStyle/>
                  <a:p>
                    <a:r>
                      <a:rPr lang="en-US"/>
                      <a:t>Obs14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9EA8-453F-A5F6-016EF9E7899C}"/>
                </c:ext>
              </c:extLst>
            </c:dLbl>
            <c:dLbl>
              <c:idx val="14"/>
              <c:tx>
                <c:rich>
                  <a:bodyPr/>
                  <a:lstStyle/>
                  <a:p>
                    <a:r>
                      <a:rPr lang="en-US"/>
                      <a:t>Obs15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9EA8-453F-A5F6-016EF9E7899C}"/>
                </c:ext>
              </c:extLst>
            </c:dLbl>
            <c:dLbl>
              <c:idx val="15"/>
              <c:tx>
                <c:rich>
                  <a:bodyPr/>
                  <a:lstStyle/>
                  <a:p>
                    <a:r>
                      <a:rPr lang="en-US"/>
                      <a:t>Obs16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9EA8-453F-A5F6-016EF9E7899C}"/>
                </c:ext>
              </c:extLst>
            </c:dLbl>
            <c:dLbl>
              <c:idx val="16"/>
              <c:tx>
                <c:rich>
                  <a:bodyPr/>
                  <a:lstStyle/>
                  <a:p>
                    <a:r>
                      <a:rPr lang="en-US"/>
                      <a:t>Obs17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9EA8-453F-A5F6-016EF9E7899C}"/>
                </c:ext>
              </c:extLst>
            </c:dLbl>
            <c:dLbl>
              <c:idx val="17"/>
              <c:tx>
                <c:rich>
                  <a:bodyPr/>
                  <a:lstStyle/>
                  <a:p>
                    <a:r>
                      <a:rPr lang="en-US"/>
                      <a:t>Obs18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9EA8-453F-A5F6-016EF9E7899C}"/>
                </c:ext>
              </c:extLst>
            </c:dLbl>
            <c:dLbl>
              <c:idx val="18"/>
              <c:tx>
                <c:rich>
                  <a:bodyPr/>
                  <a:lstStyle/>
                  <a:p>
                    <a:r>
                      <a:rPr lang="en-US"/>
                      <a:t>Obs19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9EA8-453F-A5F6-016EF9E7899C}"/>
                </c:ext>
              </c:extLst>
            </c:dLbl>
            <c:dLbl>
              <c:idx val="19"/>
              <c:tx>
                <c:rich>
                  <a:bodyPr/>
                  <a:lstStyle/>
                  <a:p>
                    <a:r>
                      <a:rPr lang="en-US"/>
                      <a:t>Obs20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9EA8-453F-A5F6-016EF9E7899C}"/>
                </c:ext>
              </c:extLst>
            </c:dLbl>
            <c:dLbl>
              <c:idx val="20"/>
              <c:tx>
                <c:rich>
                  <a:bodyPr/>
                  <a:lstStyle/>
                  <a:p>
                    <a:r>
                      <a:rPr lang="en-US"/>
                      <a:t>Obs21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9EA8-453F-A5F6-016EF9E7899C}"/>
                </c:ext>
              </c:extLst>
            </c:dLbl>
            <c:dLbl>
              <c:idx val="21"/>
              <c:tx>
                <c:rich>
                  <a:bodyPr/>
                  <a:lstStyle/>
                  <a:p>
                    <a:r>
                      <a:rPr lang="en-US"/>
                      <a:t>Obs22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9EA8-453F-A5F6-016EF9E7899C}"/>
                </c:ext>
              </c:extLst>
            </c:dLbl>
            <c:dLbl>
              <c:idx val="22"/>
              <c:tx>
                <c:rich>
                  <a:bodyPr/>
                  <a:lstStyle/>
                  <a:p>
                    <a:r>
                      <a:rPr lang="en-US"/>
                      <a:t>Obs23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9EA8-453F-A5F6-016EF9E7899C}"/>
                </c:ext>
              </c:extLst>
            </c:dLbl>
            <c:dLbl>
              <c:idx val="23"/>
              <c:tx>
                <c:rich>
                  <a:bodyPr/>
                  <a:lstStyle/>
                  <a:p>
                    <a:r>
                      <a:rPr lang="en-US"/>
                      <a:t>Obs24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9EA8-453F-A5F6-016EF9E7899C}"/>
                </c:ext>
              </c:extLst>
            </c:dLbl>
            <c:dLbl>
              <c:idx val="24"/>
              <c:tx>
                <c:rich>
                  <a:bodyPr/>
                  <a:lstStyle/>
                  <a:p>
                    <a:r>
                      <a:rPr lang="en-US"/>
                      <a:t>Obs25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9EA8-453F-A5F6-016EF9E7899C}"/>
                </c:ext>
              </c:extLst>
            </c:dLbl>
            <c:dLbl>
              <c:idx val="25"/>
              <c:tx>
                <c:rich>
                  <a:bodyPr/>
                  <a:lstStyle/>
                  <a:p>
                    <a:r>
                      <a:rPr lang="en-US"/>
                      <a:t>Obs26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9EA8-453F-A5F6-016EF9E7899C}"/>
                </c:ext>
              </c:extLst>
            </c:dLbl>
            <c:dLbl>
              <c:idx val="26"/>
              <c:tx>
                <c:rich>
                  <a:bodyPr/>
                  <a:lstStyle/>
                  <a:p>
                    <a:r>
                      <a:rPr lang="en-US"/>
                      <a:t>Obs27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9EA8-453F-A5F6-016EF9E7899C}"/>
                </c:ext>
              </c:extLst>
            </c:dLbl>
            <c:dLbl>
              <c:idx val="27"/>
              <c:tx>
                <c:rich>
                  <a:bodyPr/>
                  <a:lstStyle/>
                  <a:p>
                    <a:r>
                      <a:rPr lang="en-US"/>
                      <a:t>Obs28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9EA8-453F-A5F6-016EF9E7899C}"/>
                </c:ext>
              </c:extLst>
            </c:dLbl>
            <c:dLbl>
              <c:idx val="28"/>
              <c:tx>
                <c:rich>
                  <a:bodyPr/>
                  <a:lstStyle/>
                  <a:p>
                    <a:r>
                      <a:rPr lang="en-US"/>
                      <a:t>Obs29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9EA8-453F-A5F6-016EF9E7899C}"/>
                </c:ext>
              </c:extLst>
            </c:dLbl>
            <c:dLbl>
              <c:idx val="29"/>
              <c:tx>
                <c:rich>
                  <a:bodyPr/>
                  <a:lstStyle/>
                  <a:p>
                    <a:r>
                      <a:rPr lang="en-US"/>
                      <a:t>Obs30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9EA8-453F-A5F6-016EF9E7899C}"/>
                </c:ext>
              </c:extLst>
            </c:dLbl>
            <c:dLbl>
              <c:idx val="30"/>
              <c:tx>
                <c:rich>
                  <a:bodyPr/>
                  <a:lstStyle/>
                  <a:p>
                    <a:r>
                      <a:rPr lang="en-US"/>
                      <a:t>Obs31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9EA8-453F-A5F6-016EF9E7899C}"/>
                </c:ext>
              </c:extLst>
            </c:dLbl>
            <c:dLbl>
              <c:idx val="31"/>
              <c:tx>
                <c:rich>
                  <a:bodyPr/>
                  <a:lstStyle/>
                  <a:p>
                    <a:r>
                      <a:rPr lang="en-US"/>
                      <a:t>Obs32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9EA8-453F-A5F6-016EF9E7899C}"/>
                </c:ext>
              </c:extLst>
            </c:dLbl>
            <c:dLbl>
              <c:idx val="32"/>
              <c:tx>
                <c:rich>
                  <a:bodyPr/>
                  <a:lstStyle/>
                  <a:p>
                    <a:r>
                      <a:rPr lang="en-US"/>
                      <a:t>Obs33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9EA8-453F-A5F6-016EF9E7899C}"/>
                </c:ext>
              </c:extLst>
            </c:dLbl>
            <c:dLbl>
              <c:idx val="33"/>
              <c:tx>
                <c:rich>
                  <a:bodyPr/>
                  <a:lstStyle/>
                  <a:p>
                    <a:r>
                      <a:rPr lang="en-US"/>
                      <a:t>Obs34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9EA8-453F-A5F6-016EF9E7899C}"/>
                </c:ext>
              </c:extLst>
            </c:dLbl>
            <c:dLbl>
              <c:idx val="34"/>
              <c:tx>
                <c:rich>
                  <a:bodyPr/>
                  <a:lstStyle/>
                  <a:p>
                    <a:r>
                      <a:rPr lang="en-US"/>
                      <a:t>Obs35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9EA8-453F-A5F6-016EF9E7899C}"/>
                </c:ext>
              </c:extLst>
            </c:dLbl>
            <c:dLbl>
              <c:idx val="35"/>
              <c:tx>
                <c:rich>
                  <a:bodyPr/>
                  <a:lstStyle/>
                  <a:p>
                    <a:r>
                      <a:rPr lang="en-US"/>
                      <a:t>Obs36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9EA8-453F-A5F6-016EF9E7899C}"/>
                </c:ext>
              </c:extLst>
            </c:dLbl>
            <c:dLbl>
              <c:idx val="36"/>
              <c:tx>
                <c:rich>
                  <a:bodyPr/>
                  <a:lstStyle/>
                  <a:p>
                    <a:r>
                      <a:rPr lang="en-US"/>
                      <a:t>Obs37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9EA8-453F-A5F6-016EF9E7899C}"/>
                </c:ext>
              </c:extLst>
            </c:dLbl>
            <c:dLbl>
              <c:idx val="37"/>
              <c:tx>
                <c:rich>
                  <a:bodyPr/>
                  <a:lstStyle/>
                  <a:p>
                    <a:r>
                      <a:rPr lang="en-US"/>
                      <a:t>Obs38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9EA8-453F-A5F6-016EF9E7899C}"/>
                </c:ext>
              </c:extLst>
            </c:dLbl>
            <c:dLbl>
              <c:idx val="38"/>
              <c:tx>
                <c:rich>
                  <a:bodyPr/>
                  <a:lstStyle/>
                  <a:p>
                    <a:r>
                      <a:rPr lang="en-US"/>
                      <a:t>Obs39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9EA8-453F-A5F6-016EF9E7899C}"/>
                </c:ext>
              </c:extLst>
            </c:dLbl>
            <c:dLbl>
              <c:idx val="39"/>
              <c:tx>
                <c:rich>
                  <a:bodyPr/>
                  <a:lstStyle/>
                  <a:p>
                    <a:r>
                      <a:rPr lang="en-US"/>
                      <a:t>Obs40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9EA8-453F-A5F6-016EF9E7899C}"/>
                </c:ext>
              </c:extLst>
            </c:dLbl>
            <c:dLbl>
              <c:idx val="40"/>
              <c:tx>
                <c:rich>
                  <a:bodyPr/>
                  <a:lstStyle/>
                  <a:p>
                    <a:r>
                      <a:rPr lang="en-US"/>
                      <a:t>Obs41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9EA8-453F-A5F6-016EF9E7899C}"/>
                </c:ext>
              </c:extLst>
            </c:dLbl>
            <c:dLbl>
              <c:idx val="41"/>
              <c:tx>
                <c:rich>
                  <a:bodyPr/>
                  <a:lstStyle/>
                  <a:p>
                    <a:r>
                      <a:rPr lang="en-US"/>
                      <a:t>Obs42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9EA8-453F-A5F6-016EF9E7899C}"/>
                </c:ext>
              </c:extLst>
            </c:dLbl>
            <c:dLbl>
              <c:idx val="42"/>
              <c:tx>
                <c:rich>
                  <a:bodyPr/>
                  <a:lstStyle/>
                  <a:p>
                    <a:r>
                      <a:rPr lang="en-US"/>
                      <a:t>Obs43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9EA8-453F-A5F6-016EF9E7899C}"/>
                </c:ext>
              </c:extLst>
            </c:dLbl>
            <c:dLbl>
              <c:idx val="43"/>
              <c:tx>
                <c:rich>
                  <a:bodyPr/>
                  <a:lstStyle/>
                  <a:p>
                    <a:r>
                      <a:rPr lang="en-US"/>
                      <a:t>Obs44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9EA8-453F-A5F6-016EF9E7899C}"/>
                </c:ext>
              </c:extLst>
            </c:dLbl>
            <c:dLbl>
              <c:idx val="44"/>
              <c:tx>
                <c:rich>
                  <a:bodyPr/>
                  <a:lstStyle/>
                  <a:p>
                    <a:r>
                      <a:rPr lang="en-US"/>
                      <a:t>Obs45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9EA8-453F-A5F6-016EF9E7899C}"/>
                </c:ext>
              </c:extLst>
            </c:dLbl>
            <c:dLbl>
              <c:idx val="45"/>
              <c:tx>
                <c:rich>
                  <a:bodyPr/>
                  <a:lstStyle/>
                  <a:p>
                    <a:r>
                      <a:rPr lang="en-US"/>
                      <a:t>Obs46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9EA8-453F-A5F6-016EF9E7899C}"/>
                </c:ext>
              </c:extLst>
            </c:dLbl>
            <c:dLbl>
              <c:idx val="46"/>
              <c:tx>
                <c:rich>
                  <a:bodyPr/>
                  <a:lstStyle/>
                  <a:p>
                    <a:r>
                      <a:rPr lang="en-US"/>
                      <a:t>Obs47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9EA8-453F-A5F6-016EF9E7899C}"/>
                </c:ext>
              </c:extLst>
            </c:dLbl>
            <c:dLbl>
              <c:idx val="47"/>
              <c:tx>
                <c:rich>
                  <a:bodyPr/>
                  <a:lstStyle/>
                  <a:p>
                    <a:r>
                      <a:rPr lang="en-US"/>
                      <a:t>Obs48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9EA8-453F-A5F6-016EF9E7899C}"/>
                </c:ext>
              </c:extLst>
            </c:dLbl>
            <c:dLbl>
              <c:idx val="48"/>
              <c:tx>
                <c:rich>
                  <a:bodyPr/>
                  <a:lstStyle/>
                  <a:p>
                    <a:r>
                      <a:rPr lang="en-US"/>
                      <a:t>Obs49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9EA8-453F-A5F6-016EF9E7899C}"/>
                </c:ext>
              </c:extLst>
            </c:dLbl>
            <c:dLbl>
              <c:idx val="49"/>
              <c:tx>
                <c:rich>
                  <a:bodyPr/>
                  <a:lstStyle/>
                  <a:p>
                    <a:r>
                      <a:rPr lang="en-US"/>
                      <a:t>Obs50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9EA8-453F-A5F6-016EF9E7899C}"/>
                </c:ext>
              </c:extLst>
            </c:dLbl>
            <c:dLbl>
              <c:idx val="50"/>
              <c:tx>
                <c:rich>
                  <a:bodyPr/>
                  <a:lstStyle/>
                  <a:p>
                    <a:r>
                      <a:rPr lang="en-US"/>
                      <a:t>Obs51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9EA8-453F-A5F6-016EF9E7899C}"/>
                </c:ext>
              </c:extLst>
            </c:dLbl>
            <c:dLbl>
              <c:idx val="51"/>
              <c:tx>
                <c:rich>
                  <a:bodyPr/>
                  <a:lstStyle/>
                  <a:p>
                    <a:r>
                      <a:rPr lang="en-US"/>
                      <a:t>Obs52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9EA8-453F-A5F6-016EF9E7899C}"/>
                </c:ext>
              </c:extLst>
            </c:dLbl>
            <c:dLbl>
              <c:idx val="52"/>
              <c:tx>
                <c:rich>
                  <a:bodyPr/>
                  <a:lstStyle/>
                  <a:p>
                    <a:r>
                      <a:rPr lang="en-US"/>
                      <a:t>Obs53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9EA8-453F-A5F6-016EF9E7899C}"/>
                </c:ext>
              </c:extLst>
            </c:dLbl>
            <c:dLbl>
              <c:idx val="53"/>
              <c:tx>
                <c:rich>
                  <a:bodyPr/>
                  <a:lstStyle/>
                  <a:p>
                    <a:r>
                      <a:rPr lang="en-US"/>
                      <a:t>Obs54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9EA8-453F-A5F6-016EF9E7899C}"/>
                </c:ext>
              </c:extLst>
            </c:dLbl>
            <c:dLbl>
              <c:idx val="54"/>
              <c:tx>
                <c:rich>
                  <a:bodyPr/>
                  <a:lstStyle/>
                  <a:p>
                    <a:r>
                      <a:rPr lang="en-US"/>
                      <a:t>Obs55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9EA8-453F-A5F6-016EF9E7899C}"/>
                </c:ext>
              </c:extLst>
            </c:dLbl>
            <c:dLbl>
              <c:idx val="55"/>
              <c:tx>
                <c:rich>
                  <a:bodyPr/>
                  <a:lstStyle/>
                  <a:p>
                    <a:r>
                      <a:rPr lang="en-US"/>
                      <a:t>Obs56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9EA8-453F-A5F6-016EF9E7899C}"/>
                </c:ext>
              </c:extLst>
            </c:dLbl>
            <c:dLbl>
              <c:idx val="56"/>
              <c:tx>
                <c:rich>
                  <a:bodyPr/>
                  <a:lstStyle/>
                  <a:p>
                    <a:r>
                      <a:rPr lang="en-US"/>
                      <a:t>Obs57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9EA8-453F-A5F6-016EF9E7899C}"/>
                </c:ext>
              </c:extLst>
            </c:dLbl>
            <c:dLbl>
              <c:idx val="57"/>
              <c:tx>
                <c:rich>
                  <a:bodyPr/>
                  <a:lstStyle/>
                  <a:p>
                    <a:r>
                      <a:rPr lang="en-US"/>
                      <a:t>Obs58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9EA8-453F-A5F6-016EF9E7899C}"/>
                </c:ext>
              </c:extLst>
            </c:dLbl>
            <c:dLbl>
              <c:idx val="58"/>
              <c:tx>
                <c:rich>
                  <a:bodyPr/>
                  <a:lstStyle/>
                  <a:p>
                    <a:r>
                      <a:rPr lang="en-US"/>
                      <a:t>Obs59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9EA8-453F-A5F6-016EF9E7899C}"/>
                </c:ext>
              </c:extLst>
            </c:dLbl>
            <c:dLbl>
              <c:idx val="59"/>
              <c:tx>
                <c:rich>
                  <a:bodyPr/>
                  <a:lstStyle/>
                  <a:p>
                    <a:r>
                      <a:rPr lang="en-US"/>
                      <a:t>Obs60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9EA8-453F-A5F6-016EF9E7899C}"/>
                </c:ext>
              </c:extLst>
            </c:dLbl>
            <c:dLbl>
              <c:idx val="60"/>
              <c:tx>
                <c:rich>
                  <a:bodyPr/>
                  <a:lstStyle/>
                  <a:p>
                    <a:r>
                      <a:rPr lang="en-US"/>
                      <a:t>Obs61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9EA8-453F-A5F6-016EF9E7899C}"/>
                </c:ext>
              </c:extLst>
            </c:dLbl>
            <c:dLbl>
              <c:idx val="61"/>
              <c:tx>
                <c:rich>
                  <a:bodyPr/>
                  <a:lstStyle/>
                  <a:p>
                    <a:r>
                      <a:rPr lang="en-US"/>
                      <a:t>Obs62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9EA8-453F-A5F6-016EF9E7899C}"/>
                </c:ext>
              </c:extLst>
            </c:dLbl>
            <c:dLbl>
              <c:idx val="62"/>
              <c:tx>
                <c:rich>
                  <a:bodyPr/>
                  <a:lstStyle/>
                  <a:p>
                    <a:r>
                      <a:rPr lang="en-US"/>
                      <a:t>Obs63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9EA8-453F-A5F6-016EF9E7899C}"/>
                </c:ext>
              </c:extLst>
            </c:dLbl>
            <c:dLbl>
              <c:idx val="63"/>
              <c:tx>
                <c:rich>
                  <a:bodyPr/>
                  <a:lstStyle/>
                  <a:p>
                    <a:r>
                      <a:rPr lang="en-US"/>
                      <a:t>Obs64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9EA8-453F-A5F6-016EF9E7899C}"/>
                </c:ext>
              </c:extLst>
            </c:dLbl>
            <c:dLbl>
              <c:idx val="64"/>
              <c:tx>
                <c:rich>
                  <a:bodyPr/>
                  <a:lstStyle/>
                  <a:p>
                    <a:r>
                      <a:rPr lang="en-US"/>
                      <a:t>Obs65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9EA8-453F-A5F6-016EF9E7899C}"/>
                </c:ext>
              </c:extLst>
            </c:dLbl>
            <c:dLbl>
              <c:idx val="65"/>
              <c:tx>
                <c:rich>
                  <a:bodyPr/>
                  <a:lstStyle/>
                  <a:p>
                    <a:r>
                      <a:rPr lang="en-US"/>
                      <a:t>Obs66</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9EA8-453F-A5F6-016EF9E7899C}"/>
                </c:ext>
              </c:extLst>
            </c:dLbl>
            <c:dLbl>
              <c:idx val="66"/>
              <c:tx>
                <c:rich>
                  <a:bodyPr/>
                  <a:lstStyle/>
                  <a:p>
                    <a:r>
                      <a:rPr lang="en-US"/>
                      <a:t>Obs67</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9EA8-453F-A5F6-016EF9E7899C}"/>
                </c:ext>
              </c:extLst>
            </c:dLbl>
            <c:dLbl>
              <c:idx val="67"/>
              <c:tx>
                <c:rich>
                  <a:bodyPr/>
                  <a:lstStyle/>
                  <a:p>
                    <a:r>
                      <a:rPr lang="en-US"/>
                      <a:t>Obs68</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9EA8-453F-A5F6-016EF9E7899C}"/>
                </c:ext>
              </c:extLst>
            </c:dLbl>
            <c:dLbl>
              <c:idx val="68"/>
              <c:tx>
                <c:rich>
                  <a:bodyPr/>
                  <a:lstStyle/>
                  <a:p>
                    <a:r>
                      <a:rPr lang="en-US"/>
                      <a:t>Obs69</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9EA8-453F-A5F6-016EF9E7899C}"/>
                </c:ext>
              </c:extLst>
            </c:dLbl>
            <c:dLbl>
              <c:idx val="69"/>
              <c:tx>
                <c:rich>
                  <a:bodyPr/>
                  <a:lstStyle/>
                  <a:p>
                    <a:r>
                      <a:rPr lang="en-US"/>
                      <a:t>Obs70</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9EA8-453F-A5F6-016EF9E7899C}"/>
                </c:ext>
              </c:extLst>
            </c:dLbl>
            <c:dLbl>
              <c:idx val="70"/>
              <c:tx>
                <c:rich>
                  <a:bodyPr/>
                  <a:lstStyle/>
                  <a:p>
                    <a:r>
                      <a:rPr lang="en-US"/>
                      <a:t>Obs71</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9EA8-453F-A5F6-016EF9E7899C}"/>
                </c:ext>
              </c:extLst>
            </c:dLbl>
            <c:dLbl>
              <c:idx val="71"/>
              <c:tx>
                <c:rich>
                  <a:bodyPr/>
                  <a:lstStyle/>
                  <a:p>
                    <a:r>
                      <a:rPr lang="en-US"/>
                      <a:t>Obs72</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9EA8-453F-A5F6-016EF9E7899C}"/>
                </c:ext>
              </c:extLst>
            </c:dLbl>
            <c:dLbl>
              <c:idx val="72"/>
              <c:tx>
                <c:rich>
                  <a:bodyPr/>
                  <a:lstStyle/>
                  <a:p>
                    <a:r>
                      <a:rPr lang="en-US"/>
                      <a:t>Obs73</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9EA8-453F-A5F6-016EF9E7899C}"/>
                </c:ext>
              </c:extLst>
            </c:dLbl>
            <c:dLbl>
              <c:idx val="73"/>
              <c:tx>
                <c:rich>
                  <a:bodyPr/>
                  <a:lstStyle/>
                  <a:p>
                    <a:r>
                      <a:rPr lang="en-US"/>
                      <a:t>Obs74</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9EA8-453F-A5F6-016EF9E7899C}"/>
                </c:ext>
              </c:extLst>
            </c:dLbl>
            <c:dLbl>
              <c:idx val="74"/>
              <c:tx>
                <c:rich>
                  <a:bodyPr/>
                  <a:lstStyle/>
                  <a:p>
                    <a:r>
                      <a:rPr lang="en-US"/>
                      <a:t>Obs75</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9EA8-453F-A5F6-016EF9E7899C}"/>
                </c:ext>
              </c:extLst>
            </c:dLbl>
            <c:spPr>
              <a:noFill/>
              <a:ln>
                <a:noFill/>
              </a:ln>
              <a:effectLst/>
            </c:spPr>
            <c:txPr>
              <a:bodyPr rot="0" vert="horz" wrap="square" lIns="38100" tIns="19050" rIns="38100" bIns="19050" anchor="ctr">
                <a:spAutoFit/>
              </a:bodyPr>
              <a:lstStyle/>
              <a:p>
                <a:pPr>
                  <a:defRPr sz="700">
                    <a:solidFill>
                      <a:srgbClr val="0000A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XLSTAT_20220714_121022_1_HID1!$A$127:$A$201</c:f>
              <c:numCache>
                <c:formatCode>General</c:formatCode>
                <c:ptCount val="75"/>
                <c:pt idx="0">
                  <c:v>1.1823105674367869</c:v>
                </c:pt>
                <c:pt idx="1">
                  <c:v>0.5848017595111753</c:v>
                </c:pt>
                <c:pt idx="2">
                  <c:v>1.4780830609748432</c:v>
                </c:pt>
                <c:pt idx="3">
                  <c:v>1.5515675360078309</c:v>
                </c:pt>
                <c:pt idx="4">
                  <c:v>2.0918169460498319</c:v>
                </c:pt>
                <c:pt idx="5">
                  <c:v>0.13234206163884102</c:v>
                </c:pt>
                <c:pt idx="6">
                  <c:v>0.87022763764406275</c:v>
                </c:pt>
                <c:pt idx="7">
                  <c:v>-0.18165750084745944</c:v>
                </c:pt>
                <c:pt idx="8">
                  <c:v>0.5978258191039878</c:v>
                </c:pt>
                <c:pt idx="9">
                  <c:v>1.18984288996634</c:v>
                </c:pt>
                <c:pt idx="10">
                  <c:v>1.4883937813709343</c:v>
                </c:pt>
                <c:pt idx="11">
                  <c:v>0.86689280361870424</c:v>
                </c:pt>
                <c:pt idx="12">
                  <c:v>1.3433924686845853</c:v>
                </c:pt>
                <c:pt idx="13">
                  <c:v>1.0000179242340868</c:v>
                </c:pt>
                <c:pt idx="14">
                  <c:v>1.5655505923926141</c:v>
                </c:pt>
                <c:pt idx="15">
                  <c:v>1.8621113606731727</c:v>
                </c:pt>
                <c:pt idx="16">
                  <c:v>1.3816100224363133</c:v>
                </c:pt>
                <c:pt idx="17">
                  <c:v>1.7709280677523456</c:v>
                </c:pt>
                <c:pt idx="18">
                  <c:v>0.83847888243786683</c:v>
                </c:pt>
                <c:pt idx="19">
                  <c:v>0.88487420135316452</c:v>
                </c:pt>
                <c:pt idx="20">
                  <c:v>1.3159444558832496</c:v>
                </c:pt>
                <c:pt idx="21">
                  <c:v>0.32689498728076488</c:v>
                </c:pt>
                <c:pt idx="22">
                  <c:v>0.68586686469172542</c:v>
                </c:pt>
                <c:pt idx="23">
                  <c:v>1.1575724772424854</c:v>
                </c:pt>
                <c:pt idx="24">
                  <c:v>0.28982041470626335</c:v>
                </c:pt>
                <c:pt idx="25">
                  <c:v>1.7127747410445815</c:v>
                </c:pt>
                <c:pt idx="26">
                  <c:v>1.5436250741887452</c:v>
                </c:pt>
                <c:pt idx="27">
                  <c:v>1.9854277105817555</c:v>
                </c:pt>
                <c:pt idx="28">
                  <c:v>-7.0702048977533405E-2</c:v>
                </c:pt>
                <c:pt idx="29">
                  <c:v>2.1442370090447134</c:v>
                </c:pt>
                <c:pt idx="30">
                  <c:v>1.290459916774932</c:v>
                </c:pt>
                <c:pt idx="31">
                  <c:v>2.5315405889794742</c:v>
                </c:pt>
                <c:pt idx="32">
                  <c:v>2.4096380920581617</c:v>
                </c:pt>
                <c:pt idx="33">
                  <c:v>0.90909877240603243</c:v>
                </c:pt>
                <c:pt idx="34">
                  <c:v>0.1919992619414613</c:v>
                </c:pt>
                <c:pt idx="35">
                  <c:v>2.4502206616565818</c:v>
                </c:pt>
                <c:pt idx="36">
                  <c:v>1.7944366280963338</c:v>
                </c:pt>
                <c:pt idx="37">
                  <c:v>2.125362163923799</c:v>
                </c:pt>
                <c:pt idx="38">
                  <c:v>2.0886103515765719</c:v>
                </c:pt>
                <c:pt idx="39">
                  <c:v>0.53916229008193095</c:v>
                </c:pt>
                <c:pt idx="40">
                  <c:v>1.2180665859057653</c:v>
                </c:pt>
                <c:pt idx="41">
                  <c:v>0.88441467994648137</c:v>
                </c:pt>
                <c:pt idx="42">
                  <c:v>0.64888247043667335</c:v>
                </c:pt>
                <c:pt idx="43">
                  <c:v>-0.57290122474903626</c:v>
                </c:pt>
                <c:pt idx="44">
                  <c:v>1.2493029374737032</c:v>
                </c:pt>
                <c:pt idx="45">
                  <c:v>3.9964077403058917E-3</c:v>
                </c:pt>
                <c:pt idx="46">
                  <c:v>3.0444670096215125</c:v>
                </c:pt>
                <c:pt idx="47">
                  <c:v>3.976851730530929</c:v>
                </c:pt>
                <c:pt idx="48">
                  <c:v>1.6092570641911224</c:v>
                </c:pt>
                <c:pt idx="49">
                  <c:v>1.5778643316669658</c:v>
                </c:pt>
                <c:pt idx="50">
                  <c:v>1.818942671425348</c:v>
                </c:pt>
                <c:pt idx="51">
                  <c:v>0.57848757533537021</c:v>
                </c:pt>
                <c:pt idx="52">
                  <c:v>1.1575484994366041</c:v>
                </c:pt>
                <c:pt idx="53">
                  <c:v>-0.72507731903175709</c:v>
                </c:pt>
                <c:pt idx="54">
                  <c:v>2.1187375848865249</c:v>
                </c:pt>
                <c:pt idx="55">
                  <c:v>2.1052325326980665</c:v>
                </c:pt>
                <c:pt idx="56">
                  <c:v>1.2274635872294639</c:v>
                </c:pt>
                <c:pt idx="57">
                  <c:v>0.93254652125120496</c:v>
                </c:pt>
                <c:pt idx="58">
                  <c:v>-2.9066876804543985E-2</c:v>
                </c:pt>
                <c:pt idx="59">
                  <c:v>2.4172287885397687</c:v>
                </c:pt>
                <c:pt idx="60">
                  <c:v>0.10733228213279244</c:v>
                </c:pt>
                <c:pt idx="61">
                  <c:v>2.4643756360467464</c:v>
                </c:pt>
                <c:pt idx="62">
                  <c:v>1.4194216460383957</c:v>
                </c:pt>
                <c:pt idx="63">
                  <c:v>2.2581673560040567</c:v>
                </c:pt>
                <c:pt idx="64">
                  <c:v>1.7526648752783867</c:v>
                </c:pt>
                <c:pt idx="65">
                  <c:v>1.5246657622075384</c:v>
                </c:pt>
                <c:pt idx="66">
                  <c:v>0.56830032851346557</c:v>
                </c:pt>
                <c:pt idx="67">
                  <c:v>2.1576941000467369</c:v>
                </c:pt>
                <c:pt idx="68">
                  <c:v>0.56263506777575301</c:v>
                </c:pt>
                <c:pt idx="69">
                  <c:v>1.8297953157338365</c:v>
                </c:pt>
                <c:pt idx="70">
                  <c:v>0.55651608804035546</c:v>
                </c:pt>
                <c:pt idx="71">
                  <c:v>1.7457061903786049</c:v>
                </c:pt>
                <c:pt idx="72">
                  <c:v>1.1810583148010922</c:v>
                </c:pt>
                <c:pt idx="73">
                  <c:v>1.93018168882622</c:v>
                </c:pt>
                <c:pt idx="74">
                  <c:v>-3.9274725964591215</c:v>
                </c:pt>
              </c:numCache>
            </c:numRef>
          </c:xVal>
          <c:yVal>
            <c:numRef>
              <c:f>XLSTAT_20220714_121022_1_HID1!$B$127:$B$201</c:f>
              <c:numCache>
                <c:formatCode>General</c:formatCode>
                <c:ptCount val="75"/>
                <c:pt idx="0">
                  <c:v>0.38480857981409955</c:v>
                </c:pt>
                <c:pt idx="1">
                  <c:v>0.89323737866105302</c:v>
                </c:pt>
                <c:pt idx="2">
                  <c:v>0.99081247717232834</c:v>
                </c:pt>
                <c:pt idx="3">
                  <c:v>1.1843012910856989</c:v>
                </c:pt>
                <c:pt idx="4">
                  <c:v>0.84268876549942173</c:v>
                </c:pt>
                <c:pt idx="5">
                  <c:v>0.4054543208857706</c:v>
                </c:pt>
                <c:pt idx="6">
                  <c:v>-2.0749531130674552</c:v>
                </c:pt>
                <c:pt idx="7">
                  <c:v>-2.0454723699757227</c:v>
                </c:pt>
                <c:pt idx="8">
                  <c:v>0.68344570635482238</c:v>
                </c:pt>
                <c:pt idx="9">
                  <c:v>0.95787377802107943</c:v>
                </c:pt>
                <c:pt idx="10">
                  <c:v>-1.9079746124220147</c:v>
                </c:pt>
                <c:pt idx="11">
                  <c:v>-1.8887041162397238</c:v>
                </c:pt>
                <c:pt idx="12">
                  <c:v>-0.68238295483826128</c:v>
                </c:pt>
                <c:pt idx="13">
                  <c:v>0.60726294151311655</c:v>
                </c:pt>
                <c:pt idx="14">
                  <c:v>-2.0460916414597632</c:v>
                </c:pt>
                <c:pt idx="15">
                  <c:v>-1.5864475398846296</c:v>
                </c:pt>
                <c:pt idx="16">
                  <c:v>-1.5093025290275153</c:v>
                </c:pt>
                <c:pt idx="17">
                  <c:v>-1.5350757862093427</c:v>
                </c:pt>
                <c:pt idx="18">
                  <c:v>-0.62158303161090533</c:v>
                </c:pt>
                <c:pt idx="19">
                  <c:v>-2.3938888493346715</c:v>
                </c:pt>
                <c:pt idx="20">
                  <c:v>-1.8013709536853442</c:v>
                </c:pt>
                <c:pt idx="21">
                  <c:v>-0.36728276307695429</c:v>
                </c:pt>
                <c:pt idx="22">
                  <c:v>0.26916853022696896</c:v>
                </c:pt>
                <c:pt idx="23">
                  <c:v>0.72125039728869256</c:v>
                </c:pt>
                <c:pt idx="24">
                  <c:v>-2.3019735602490297</c:v>
                </c:pt>
                <c:pt idx="25">
                  <c:v>0.36328798353472913</c:v>
                </c:pt>
                <c:pt idx="26">
                  <c:v>-2.0425535457314554</c:v>
                </c:pt>
                <c:pt idx="27">
                  <c:v>-0.91586372468099608</c:v>
                </c:pt>
                <c:pt idx="28">
                  <c:v>-1.0114361923591608E-2</c:v>
                </c:pt>
                <c:pt idx="29">
                  <c:v>-1.4872813741017479</c:v>
                </c:pt>
                <c:pt idx="30">
                  <c:v>-1.342936837659092</c:v>
                </c:pt>
                <c:pt idx="31">
                  <c:v>-2.2893984450571887</c:v>
                </c:pt>
                <c:pt idx="32">
                  <c:v>-1.6331987263127326</c:v>
                </c:pt>
                <c:pt idx="33">
                  <c:v>-1.5428299442729618</c:v>
                </c:pt>
                <c:pt idx="34">
                  <c:v>-1.0560542586381714</c:v>
                </c:pt>
                <c:pt idx="35">
                  <c:v>-1.9901897655784255</c:v>
                </c:pt>
                <c:pt idx="36">
                  <c:v>-1.0709040751492784</c:v>
                </c:pt>
                <c:pt idx="37">
                  <c:v>-0.78740741169255801</c:v>
                </c:pt>
                <c:pt idx="38">
                  <c:v>-1.2191674682981009</c:v>
                </c:pt>
                <c:pt idx="39">
                  <c:v>0.17504306788386637</c:v>
                </c:pt>
                <c:pt idx="40">
                  <c:v>1.2599924515160918</c:v>
                </c:pt>
                <c:pt idx="41">
                  <c:v>-0.74603934170567721</c:v>
                </c:pt>
                <c:pt idx="42">
                  <c:v>-1.4415395091841856</c:v>
                </c:pt>
                <c:pt idx="43">
                  <c:v>-2.3325057938049847</c:v>
                </c:pt>
                <c:pt idx="44">
                  <c:v>0.58747851371996163</c:v>
                </c:pt>
                <c:pt idx="45">
                  <c:v>-1.5684764307777119</c:v>
                </c:pt>
                <c:pt idx="46">
                  <c:v>-0.53742679111891234</c:v>
                </c:pt>
                <c:pt idx="47">
                  <c:v>-1.268800234117766</c:v>
                </c:pt>
                <c:pt idx="48">
                  <c:v>-0.75823052397719781</c:v>
                </c:pt>
                <c:pt idx="49">
                  <c:v>-0.17715572827247628</c:v>
                </c:pt>
                <c:pt idx="50">
                  <c:v>-1.1367445088046917</c:v>
                </c:pt>
                <c:pt idx="51">
                  <c:v>-1.6539011050407417</c:v>
                </c:pt>
                <c:pt idx="52">
                  <c:v>-1.0553727068530963</c:v>
                </c:pt>
                <c:pt idx="53">
                  <c:v>-2.0671288777539112</c:v>
                </c:pt>
                <c:pt idx="54">
                  <c:v>-1.6253428321367396</c:v>
                </c:pt>
                <c:pt idx="55">
                  <c:v>-0.38457096113446809</c:v>
                </c:pt>
                <c:pt idx="56">
                  <c:v>0.87881516099277435</c:v>
                </c:pt>
                <c:pt idx="57">
                  <c:v>-1.4198727719272672</c:v>
                </c:pt>
                <c:pt idx="58">
                  <c:v>-1.2641144269519868</c:v>
                </c:pt>
                <c:pt idx="59">
                  <c:v>-1.1810722951991015</c:v>
                </c:pt>
                <c:pt idx="60">
                  <c:v>1.184254010576397</c:v>
                </c:pt>
                <c:pt idx="61">
                  <c:v>-0.88551090961063739</c:v>
                </c:pt>
                <c:pt idx="62">
                  <c:v>-2.0760430404268497</c:v>
                </c:pt>
                <c:pt idx="63">
                  <c:v>-1.9033185204346368</c:v>
                </c:pt>
                <c:pt idx="64">
                  <c:v>-2.1362113363656294</c:v>
                </c:pt>
                <c:pt idx="65">
                  <c:v>-1.0539914791714842</c:v>
                </c:pt>
                <c:pt idx="66">
                  <c:v>-1.7471648447405927</c:v>
                </c:pt>
                <c:pt idx="67">
                  <c:v>-1.2640703249558869</c:v>
                </c:pt>
                <c:pt idx="68">
                  <c:v>-0.80825885935703512</c:v>
                </c:pt>
                <c:pt idx="69">
                  <c:v>-1.0513375681310477</c:v>
                </c:pt>
                <c:pt idx="70">
                  <c:v>0.91133193224652631</c:v>
                </c:pt>
                <c:pt idx="71">
                  <c:v>-0.79748488614971214</c:v>
                </c:pt>
                <c:pt idx="72">
                  <c:v>-0.5009040099244656</c:v>
                </c:pt>
                <c:pt idx="73">
                  <c:v>-0.72625131733419424</c:v>
                </c:pt>
                <c:pt idx="74">
                  <c:v>0.10465845410557206</c:v>
                </c:pt>
              </c:numCache>
            </c:numRef>
          </c:yVal>
          <c:smooth val="0"/>
          <c:extLst>
            <c:ext xmlns:c16="http://schemas.microsoft.com/office/drawing/2014/chart" uri="{C3380CC4-5D6E-409C-BE32-E72D297353CC}">
              <c16:uniqueId val="{00000086-9EA8-453F-A5F6-016EF9E7899C}"/>
            </c:ext>
          </c:extLst>
        </c:ser>
        <c:ser>
          <c:idx val="9"/>
          <c:order val="9"/>
          <c:spPr>
            <a:ln w="3175">
              <a:solidFill>
                <a:srgbClr val="0000A6"/>
              </a:solidFill>
              <a:prstDash val="solid"/>
            </a:ln>
          </c:spPr>
          <c:marker>
            <c:symbol val="none"/>
          </c:marker>
          <c:xVal>
            <c:numRef>
              <c:f>XLSTAT_20220714_121022_1_HID!xcircle476215521</c:f>
              <c:numCache>
                <c:formatCode>General</c:formatCode>
                <c:ptCount val="300"/>
                <c:pt idx="0">
                  <c:v>-1.2304843118983499</c:v>
                </c:pt>
                <c:pt idx="1">
                  <c:v>-1.2299438838515782</c:v>
                </c:pt>
                <c:pt idx="2">
                  <c:v>-1.2283228383490754</c:v>
                </c:pt>
                <c:pt idx="3">
                  <c:v>-1.2256218911989007</c:v>
                </c:pt>
                <c:pt idx="4">
                  <c:v>-1.2218422350632809</c:v>
                </c:pt>
                <c:pt idx="5">
                  <c:v>-1.2169855389319642</c:v>
                </c:pt>
                <c:pt idx="6">
                  <c:v>-1.2110539473852402</c:v>
                </c:pt>
                <c:pt idx="7">
                  <c:v>-1.2040500796469553</c:v>
                </c:pt>
                <c:pt idx="8">
                  <c:v>-1.1959770284279356</c:v>
                </c:pt>
                <c:pt idx="9">
                  <c:v>-1.1868383585603337</c:v>
                </c:pt>
                <c:pt idx="10">
                  <c:v>-1.1766381054234989</c:v>
                </c:pt>
                <c:pt idx="11">
                  <c:v>-1.1653807731620676</c:v>
                </c:pt>
                <c:pt idx="12">
                  <c:v>-1.1530713326970599</c:v>
                </c:pt>
                <c:pt idx="13">
                  <c:v>-1.13971521953086</c:v>
                </c:pt>
                <c:pt idx="14">
                  <c:v>-1.1253183313470521</c:v>
                </c:pt>
                <c:pt idx="15">
                  <c:v>-1.1098870254061697</c:v>
                </c:pt>
                <c:pt idx="16">
                  <c:v>-1.0934281157385066</c:v>
                </c:pt>
                <c:pt idx="17">
                  <c:v>-1.0759488701352358</c:v>
                </c:pt>
                <c:pt idx="18">
                  <c:v>-1.0574570069391536</c:v>
                </c:pt>
                <c:pt idx="19">
                  <c:v>-1.037960691636481</c:v>
                </c:pt>
                <c:pt idx="20">
                  <c:v>-1.0174685332512121</c:v>
                </c:pt>
                <c:pt idx="21">
                  <c:v>-0.99598958054361164</c:v>
                </c:pt>
                <c:pt idx="22">
                  <c:v>-0.97353331801453846</c:v>
                </c:pt>
                <c:pt idx="23">
                  <c:v>-0.95010966171735589</c:v>
                </c:pt>
                <c:pt idx="24">
                  <c:v>-0.92572895487928131</c:v>
                </c:pt>
                <c:pt idx="25">
                  <c:v>-0.90040196333410938</c:v>
                </c:pt>
                <c:pt idx="26">
                  <c:v>-0.87413987076832322</c:v>
                </c:pt>
                <c:pt idx="27">
                  <c:v>-0.84695427378269139</c:v>
                </c:pt>
                <c:pt idx="28">
                  <c:v>-0.81885717677153735</c:v>
                </c:pt>
                <c:pt idx="29">
                  <c:v>-0.78986098662193527</c:v>
                </c:pt>
                <c:pt idx="30">
                  <c:v>-0.75997850723517946</c:v>
                </c:pt>
                <c:pt idx="31">
                  <c:v>-0.72922293387294035</c:v>
                </c:pt>
                <c:pt idx="32">
                  <c:v>-0.69760784733061088</c:v>
                </c:pt>
                <c:pt idx="33">
                  <c:v>-0.66514720794040638</c:v>
                </c:pt>
                <c:pt idx="34">
                  <c:v>-0.6318553494068786</c:v>
                </c:pt>
                <c:pt idx="35">
                  <c:v>-0.59774697247754993</c:v>
                </c:pt>
                <c:pt idx="36">
                  <c:v>-0.56283713845148342</c:v>
                </c:pt>
                <c:pt idx="37">
                  <c:v>-0.52714126252863269</c:v>
                </c:pt>
                <c:pt idx="38">
                  <c:v>-0.4906751070029256</c:v>
                </c:pt>
                <c:pt idx="39">
                  <c:v>-0.45345477430207826</c:v>
                </c:pt>
                <c:pt idx="40">
                  <c:v>-0.41549669987721605</c:v>
                </c:pt>
                <c:pt idx="41">
                  <c:v>-0.37681764494544145</c:v>
                </c:pt>
                <c:pt idx="42">
                  <c:v>-0.3374346890885529</c:v>
                </c:pt>
                <c:pt idx="43">
                  <c:v>-0.29736522271118071</c:v>
                </c:pt>
                <c:pt idx="44">
                  <c:v>-0.25662693936167602</c:v>
                </c:pt>
                <c:pt idx="45">
                  <c:v>-0.2152378279191367</c:v>
                </c:pt>
                <c:pt idx="46">
                  <c:v>-0.17321616465002432</c:v>
                </c:pt>
                <c:pt idx="47">
                  <c:v>-0.13058050513788055</c:v>
                </c:pt>
                <c:pt idx="48">
                  <c:v>-8.7349676089703232E-2</c:v>
                </c:pt>
                <c:pt idx="49">
                  <c:v>-4.3542767022602291E-2</c:v>
                </c:pt>
                <c:pt idx="50">
                  <c:v>8.2087816559273108E-4</c:v>
                </c:pt>
                <c:pt idx="51">
                  <c:v>4.5721669738054471E-2</c:v>
                </c:pt>
                <c:pt idx="52">
                  <c:v>9.1139780769233569E-2</c:v>
                </c:pt>
                <c:pt idx="53">
                  <c:v>0.13705515589987027</c:v>
                </c:pt>
                <c:pt idx="54">
                  <c:v>0.18344752019287691</c:v>
                </c:pt>
                <c:pt idx="55">
                  <c:v>0.23029638808618158</c:v>
                </c:pt>
                <c:pt idx="56">
                  <c:v>0.27758107243857155</c:v>
                </c:pt>
                <c:pt idx="57">
                  <c:v>0.3252806936645547</c:v>
                </c:pt>
                <c:pt idx="58">
                  <c:v>0.37337418895419683</c:v>
                </c:pt>
                <c:pt idx="59">
                  <c:v>0.42184032157386508</c:v>
                </c:pt>
                <c:pt idx="60">
                  <c:v>0.47065769024377224</c:v>
                </c:pt>
                <c:pt idx="61">
                  <c:v>0.51980473858817777</c:v>
                </c:pt>
                <c:pt idx="62">
                  <c:v>0.56925976465408001</c:v>
                </c:pt>
                <c:pt idx="63">
                  <c:v>0.61900093049418348</c:v>
                </c:pt>
                <c:pt idx="64">
                  <c:v>0.66900627180992411</c:v>
                </c:pt>
                <c:pt idx="65">
                  <c:v>0.71925370765028473</c:v>
                </c:pt>
                <c:pt idx="66">
                  <c:v>0.76972105016212122</c:v>
                </c:pt>
                <c:pt idx="67">
                  <c:v>0.8203860143876941</c:v>
                </c:pt>
                <c:pt idx="68">
                  <c:v>0.87122622810507777</c:v>
                </c:pt>
                <c:pt idx="69">
                  <c:v>0.92221924170710612</c:v>
                </c:pt>
                <c:pt idx="70">
                  <c:v>0.97334253811448379</c:v>
                </c:pt>
                <c:pt idx="71">
                  <c:v>1.0245735427186971</c:v>
                </c:pt>
                <c:pt idx="72">
                  <c:v>1.0758896333503241</c:v>
                </c:pt>
                <c:pt idx="73">
                  <c:v>1.127268150268349</c:v>
                </c:pt>
                <c:pt idx="74">
                  <c:v>1.1786864061660651</c:v>
                </c:pt>
                <c:pt idx="75">
                  <c:v>1.2301216961891503</c:v>
                </c:pt>
                <c:pt idx="76">
                  <c:v>1.2815513079614942</c:v>
                </c:pt>
                <c:pt idx="77">
                  <c:v>1.33295253161434</c:v>
                </c:pt>
                <c:pt idx="78">
                  <c:v>1.3843026698143264</c:v>
                </c:pt>
                <c:pt idx="79">
                  <c:v>1.4355790477859893</c:v>
                </c:pt>
                <c:pt idx="80">
                  <c:v>1.4867590233243055</c:v>
                </c:pt>
                <c:pt idx="81">
                  <c:v>1.5378199967928525</c:v>
                </c:pt>
                <c:pt idx="82">
                  <c:v>1.5887394211031713</c:v>
                </c:pt>
                <c:pt idx="83">
                  <c:v>1.6394948116709276</c:v>
                </c:pt>
                <c:pt idx="84">
                  <c:v>1.6900637563444687</c:v>
                </c:pt>
                <c:pt idx="85">
                  <c:v>1.7404239253014007</c:v>
                </c:pt>
                <c:pt idx="86">
                  <c:v>1.7905530809088086</c:v>
                </c:pt>
                <c:pt idx="87">
                  <c:v>1.8404290875427702</c:v>
                </c:pt>
                <c:pt idx="88">
                  <c:v>1.890029921362822</c:v>
                </c:pt>
                <c:pt idx="89">
                  <c:v>1.9393336800370693</c:v>
                </c:pt>
                <c:pt idx="90">
                  <c:v>1.9883185924136404</c:v>
                </c:pt>
                <c:pt idx="91">
                  <c:v>2.0369630281342106</c:v>
                </c:pt>
                <c:pt idx="92">
                  <c:v>2.0852455071853626</c:v>
                </c:pt>
                <c:pt idx="93">
                  <c:v>2.1331447093835543</c:v>
                </c:pt>
                <c:pt idx="94">
                  <c:v>2.1806394837895127</c:v>
                </c:pt>
                <c:pt idx="95">
                  <c:v>2.2277088580478925</c:v>
                </c:pt>
                <c:pt idx="96">
                  <c:v>2.2743320476480782</c:v>
                </c:pt>
                <c:pt idx="97">
                  <c:v>2.3204884651020388</c:v>
                </c:pt>
                <c:pt idx="98">
                  <c:v>2.3661577290351836</c:v>
                </c:pt>
                <c:pt idx="99">
                  <c:v>2.4113196731862008</c:v>
                </c:pt>
                <c:pt idx="100">
                  <c:v>2.4559543553119147</c:v>
                </c:pt>
                <c:pt idx="101">
                  <c:v>2.5000420659932154</c:v>
                </c:pt>
                <c:pt idx="102">
                  <c:v>2.5435633373381865</c:v>
                </c:pt>
                <c:pt idx="103">
                  <c:v>2.5864989515785757</c:v>
                </c:pt>
                <c:pt idx="104">
                  <c:v>2.6288299495558207</c:v>
                </c:pt>
                <c:pt idx="105">
                  <c:v>2.6705376390928821</c:v>
                </c:pt>
                <c:pt idx="106">
                  <c:v>2.7116036032481783</c:v>
                </c:pt>
                <c:pt idx="107">
                  <c:v>2.7520097084479929</c:v>
                </c:pt>
                <c:pt idx="108">
                  <c:v>2.791738112493749</c:v>
                </c:pt>
                <c:pt idx="109">
                  <c:v>2.8307712724406189</c:v>
                </c:pt>
                <c:pt idx="110">
                  <c:v>2.8690919523439997</c:v>
                </c:pt>
                <c:pt idx="111">
                  <c:v>2.9066832308704162</c:v>
                </c:pt>
                <c:pt idx="112">
                  <c:v>2.9435285087695089</c:v>
                </c:pt>
                <c:pt idx="113">
                  <c:v>2.9796115162037946</c:v>
                </c:pt>
                <c:pt idx="114">
                  <c:v>3.0149163199329685</c:v>
                </c:pt>
                <c:pt idx="115">
                  <c:v>3.049427330349574</c:v>
                </c:pt>
                <c:pt idx="116">
                  <c:v>3.0831293083629374</c:v>
                </c:pt>
                <c:pt idx="117">
                  <c:v>3.1160073721283155</c:v>
                </c:pt>
                <c:pt idx="118">
                  <c:v>3.1480470036183057</c:v>
                </c:pt>
                <c:pt idx="119">
                  <c:v>3.1792340550335942</c:v>
                </c:pt>
                <c:pt idx="120">
                  <c:v>3.2095547550502275</c:v>
                </c:pt>
                <c:pt idx="121">
                  <c:v>3.2389957149006405</c:v>
                </c:pt>
                <c:pt idx="122">
                  <c:v>3.2675439342857606</c:v>
                </c:pt>
                <c:pt idx="123">
                  <c:v>3.2951868071155723</c:v>
                </c:pt>
                <c:pt idx="124">
                  <c:v>3.3219121270756129</c:v>
                </c:pt>
                <c:pt idx="125">
                  <c:v>3.3477080930169358</c:v>
                </c:pt>
                <c:pt idx="126">
                  <c:v>3.3725633141671678</c:v>
                </c:pt>
                <c:pt idx="127">
                  <c:v>3.3964668151603523</c:v>
                </c:pt>
                <c:pt idx="128">
                  <c:v>3.4194080408833609</c:v>
                </c:pt>
                <c:pt idx="129">
                  <c:v>3.441376861136737</c:v>
                </c:pt>
                <c:pt idx="130">
                  <c:v>3.4623635751079038</c:v>
                </c:pt>
                <c:pt idx="131">
                  <c:v>3.4823589156547716</c:v>
                </c:pt>
                <c:pt idx="132">
                  <c:v>3.5013540533978476</c:v>
                </c:pt>
                <c:pt idx="133">
                  <c:v>3.5193406006190382</c:v>
                </c:pt>
                <c:pt idx="134">
                  <c:v>3.5363106149654331</c:v>
                </c:pt>
                <c:pt idx="135">
                  <c:v>3.5522566029564224</c:v>
                </c:pt>
                <c:pt idx="136">
                  <c:v>3.5671715232926067</c:v>
                </c:pt>
                <c:pt idx="137">
                  <c:v>3.5810487899650387</c:v>
                </c:pt>
                <c:pt idx="138">
                  <c:v>3.5938822751634159</c:v>
                </c:pt>
                <c:pt idx="139">
                  <c:v>3.6056663119819521</c:v>
                </c:pt>
                <c:pt idx="140">
                  <c:v>3.6163956969217232</c:v>
                </c:pt>
                <c:pt idx="141">
                  <c:v>3.6260656921883836</c:v>
                </c:pt>
                <c:pt idx="142">
                  <c:v>3.6346720277842453</c:v>
                </c:pt>
                <c:pt idx="143">
                  <c:v>3.6422109033937868</c:v>
                </c:pt>
                <c:pt idx="144">
                  <c:v>3.6486789900617675</c:v>
                </c:pt>
                <c:pt idx="145">
                  <c:v>3.6540734316631993</c:v>
                </c:pt>
                <c:pt idx="146">
                  <c:v>3.6583918461645304</c:v>
                </c:pt>
                <c:pt idx="147">
                  <c:v>3.6616323266754849</c:v>
                </c:pt>
                <c:pt idx="148">
                  <c:v>3.6637934422910927</c:v>
                </c:pt>
                <c:pt idx="149">
                  <c:v>3.6648742387235358</c:v>
                </c:pt>
                <c:pt idx="150">
                  <c:v>3.6648742387235353</c:v>
                </c:pt>
                <c:pt idx="151">
                  <c:v>3.6637934422910914</c:v>
                </c:pt>
                <c:pt idx="152">
                  <c:v>3.6616323266754827</c:v>
                </c:pt>
                <c:pt idx="153">
                  <c:v>3.6583918461645273</c:v>
                </c:pt>
                <c:pt idx="154">
                  <c:v>3.6540734316631962</c:v>
                </c:pt>
                <c:pt idx="155">
                  <c:v>3.6486789900617635</c:v>
                </c:pt>
                <c:pt idx="156">
                  <c:v>3.642210903393782</c:v>
                </c:pt>
                <c:pt idx="157">
                  <c:v>3.6346720277842395</c:v>
                </c:pt>
                <c:pt idx="158">
                  <c:v>3.6260656921883769</c:v>
                </c:pt>
                <c:pt idx="159">
                  <c:v>3.6163956969217161</c:v>
                </c:pt>
                <c:pt idx="160">
                  <c:v>3.6056663119819445</c:v>
                </c:pt>
                <c:pt idx="161">
                  <c:v>3.593882275163407</c:v>
                </c:pt>
                <c:pt idx="162">
                  <c:v>3.581048789965029</c:v>
                </c:pt>
                <c:pt idx="163">
                  <c:v>3.5671715232925969</c:v>
                </c:pt>
                <c:pt idx="164">
                  <c:v>3.5522566029564118</c:v>
                </c:pt>
                <c:pt idx="165">
                  <c:v>3.5363106149654215</c:v>
                </c:pt>
                <c:pt idx="166">
                  <c:v>3.5193406006190258</c:v>
                </c:pt>
                <c:pt idx="167">
                  <c:v>3.5013540533978342</c:v>
                </c:pt>
                <c:pt idx="168">
                  <c:v>3.4823589156547579</c:v>
                </c:pt>
                <c:pt idx="169">
                  <c:v>3.4623635751078896</c:v>
                </c:pt>
                <c:pt idx="170">
                  <c:v>3.4413768611367219</c:v>
                </c:pt>
                <c:pt idx="171">
                  <c:v>3.4194080408833454</c:v>
                </c:pt>
                <c:pt idx="172">
                  <c:v>3.3964668151603359</c:v>
                </c:pt>
                <c:pt idx="173">
                  <c:v>3.3725633141671509</c:v>
                </c:pt>
                <c:pt idx="174">
                  <c:v>3.3477080930169185</c:v>
                </c:pt>
                <c:pt idx="175">
                  <c:v>3.3219121270755947</c:v>
                </c:pt>
                <c:pt idx="176">
                  <c:v>3.2951868071155537</c:v>
                </c:pt>
                <c:pt idx="177">
                  <c:v>3.2675439342857411</c:v>
                </c:pt>
                <c:pt idx="178">
                  <c:v>3.238995714900621</c:v>
                </c:pt>
                <c:pt idx="179">
                  <c:v>3.209554755050207</c:v>
                </c:pt>
                <c:pt idx="180">
                  <c:v>3.1792340550335725</c:v>
                </c:pt>
                <c:pt idx="181">
                  <c:v>3.1480470036182835</c:v>
                </c:pt>
                <c:pt idx="182">
                  <c:v>3.1160073721282928</c:v>
                </c:pt>
                <c:pt idx="183">
                  <c:v>3.0831293083629143</c:v>
                </c:pt>
                <c:pt idx="184">
                  <c:v>3.0494273303495509</c:v>
                </c:pt>
                <c:pt idx="185">
                  <c:v>3.0149163199329441</c:v>
                </c:pt>
                <c:pt idx="186">
                  <c:v>2.9796115162037697</c:v>
                </c:pt>
                <c:pt idx="187">
                  <c:v>2.9435285087694831</c:v>
                </c:pt>
                <c:pt idx="188">
                  <c:v>2.9066832308703905</c:v>
                </c:pt>
                <c:pt idx="189">
                  <c:v>2.8690919523439731</c:v>
                </c:pt>
                <c:pt idx="190">
                  <c:v>2.8307712724405922</c:v>
                </c:pt>
                <c:pt idx="191">
                  <c:v>2.7917381124937224</c:v>
                </c:pt>
                <c:pt idx="192">
                  <c:v>2.7520097084479658</c:v>
                </c:pt>
                <c:pt idx="193">
                  <c:v>2.7116036032481503</c:v>
                </c:pt>
                <c:pt idx="194">
                  <c:v>2.6705376390928532</c:v>
                </c:pt>
                <c:pt idx="195">
                  <c:v>2.6288299495557914</c:v>
                </c:pt>
                <c:pt idx="196">
                  <c:v>2.5864989515785459</c:v>
                </c:pt>
                <c:pt idx="197">
                  <c:v>2.5435633373381563</c:v>
                </c:pt>
                <c:pt idx="198">
                  <c:v>2.5000420659931848</c:v>
                </c:pt>
                <c:pt idx="199">
                  <c:v>2.4559543553118837</c:v>
                </c:pt>
                <c:pt idx="200">
                  <c:v>2.4113196731861697</c:v>
                </c:pt>
                <c:pt idx="201">
                  <c:v>2.3661577290351516</c:v>
                </c:pt>
                <c:pt idx="202">
                  <c:v>2.3204884651020068</c:v>
                </c:pt>
                <c:pt idx="203">
                  <c:v>2.2743320476480458</c:v>
                </c:pt>
                <c:pt idx="204">
                  <c:v>2.2277088580478592</c:v>
                </c:pt>
                <c:pt idx="205">
                  <c:v>2.1806394837894789</c:v>
                </c:pt>
                <c:pt idx="206">
                  <c:v>2.1331447093835205</c:v>
                </c:pt>
                <c:pt idx="207">
                  <c:v>2.0852455071853284</c:v>
                </c:pt>
                <c:pt idx="208">
                  <c:v>2.0369630281341764</c:v>
                </c:pt>
                <c:pt idx="209">
                  <c:v>1.9883185924136058</c:v>
                </c:pt>
                <c:pt idx="210">
                  <c:v>1.9393336800370347</c:v>
                </c:pt>
                <c:pt idx="211">
                  <c:v>1.8900299213627865</c:v>
                </c:pt>
                <c:pt idx="212">
                  <c:v>1.8404290875427343</c:v>
                </c:pt>
                <c:pt idx="213">
                  <c:v>1.7905530809087729</c:v>
                </c:pt>
                <c:pt idx="214">
                  <c:v>1.7404239253013665</c:v>
                </c:pt>
                <c:pt idx="215">
                  <c:v>1.6900637563444345</c:v>
                </c:pt>
                <c:pt idx="216">
                  <c:v>1.6394948116708934</c:v>
                </c:pt>
                <c:pt idx="217">
                  <c:v>1.5887394211031369</c:v>
                </c:pt>
                <c:pt idx="218">
                  <c:v>1.5378199967928177</c:v>
                </c:pt>
                <c:pt idx="219">
                  <c:v>1.4867590233242705</c:v>
                </c:pt>
                <c:pt idx="220">
                  <c:v>1.435579047785954</c:v>
                </c:pt>
                <c:pt idx="221">
                  <c:v>1.3843026698142911</c:v>
                </c:pt>
                <c:pt idx="222">
                  <c:v>1.3329525316143047</c:v>
                </c:pt>
                <c:pt idx="223">
                  <c:v>1.2815513079614589</c:v>
                </c:pt>
                <c:pt idx="224">
                  <c:v>1.230121696189115</c:v>
                </c:pt>
                <c:pt idx="225">
                  <c:v>1.1786864061660294</c:v>
                </c:pt>
                <c:pt idx="226">
                  <c:v>1.1272681502683133</c:v>
                </c:pt>
                <c:pt idx="227">
                  <c:v>1.0758896333502883</c:v>
                </c:pt>
                <c:pt idx="228">
                  <c:v>1.0245735427186613</c:v>
                </c:pt>
                <c:pt idx="229">
                  <c:v>0.97334253811444815</c:v>
                </c:pt>
                <c:pt idx="230">
                  <c:v>0.92221924170707048</c:v>
                </c:pt>
                <c:pt idx="231">
                  <c:v>0.87122622810504224</c:v>
                </c:pt>
                <c:pt idx="232">
                  <c:v>0.82038601438765824</c:v>
                </c:pt>
                <c:pt idx="233">
                  <c:v>0.76972105016208547</c:v>
                </c:pt>
                <c:pt idx="234">
                  <c:v>0.7192537076502491</c:v>
                </c:pt>
                <c:pt idx="235">
                  <c:v>0.6690062718098887</c:v>
                </c:pt>
                <c:pt idx="236">
                  <c:v>0.61900093049414817</c:v>
                </c:pt>
                <c:pt idx="237">
                  <c:v>0.56925976465404493</c:v>
                </c:pt>
                <c:pt idx="238">
                  <c:v>0.51980473858814291</c:v>
                </c:pt>
                <c:pt idx="239">
                  <c:v>0.47065769024373705</c:v>
                </c:pt>
                <c:pt idx="240">
                  <c:v>0.42184032157383022</c:v>
                </c:pt>
                <c:pt idx="241">
                  <c:v>0.37337418895416197</c:v>
                </c:pt>
                <c:pt idx="242">
                  <c:v>0.32528069366452217</c:v>
                </c:pt>
                <c:pt idx="243">
                  <c:v>0.27758107243853947</c:v>
                </c:pt>
                <c:pt idx="244">
                  <c:v>0.23029638808614983</c:v>
                </c:pt>
                <c:pt idx="245">
                  <c:v>0.18344752019284538</c:v>
                </c:pt>
                <c:pt idx="246">
                  <c:v>0.13705515589983808</c:v>
                </c:pt>
                <c:pt idx="247">
                  <c:v>9.1139780769201595E-2</c:v>
                </c:pt>
                <c:pt idx="248">
                  <c:v>4.5721669738022941E-2</c:v>
                </c:pt>
                <c:pt idx="249">
                  <c:v>8.2087816556164483E-4</c:v>
                </c:pt>
                <c:pt idx="250">
                  <c:v>-4.3542767022633155E-2</c:v>
                </c:pt>
                <c:pt idx="251">
                  <c:v>-8.7349676089733652E-2</c:v>
                </c:pt>
                <c:pt idx="252">
                  <c:v>-0.13058050513791053</c:v>
                </c:pt>
                <c:pt idx="253">
                  <c:v>-0.17321616465005363</c:v>
                </c:pt>
                <c:pt idx="254">
                  <c:v>-0.21523782791916579</c:v>
                </c:pt>
                <c:pt idx="255">
                  <c:v>-0.25662693936170489</c:v>
                </c:pt>
                <c:pt idx="256">
                  <c:v>-0.29736522271120891</c:v>
                </c:pt>
                <c:pt idx="257">
                  <c:v>-0.33743468908858065</c:v>
                </c:pt>
                <c:pt idx="258">
                  <c:v>-0.37681764494546854</c:v>
                </c:pt>
                <c:pt idx="259">
                  <c:v>-0.41549669987724269</c:v>
                </c:pt>
                <c:pt idx="260">
                  <c:v>-0.45345477430210468</c:v>
                </c:pt>
                <c:pt idx="261">
                  <c:v>-0.49067510700295158</c:v>
                </c:pt>
                <c:pt idx="262">
                  <c:v>-0.52714126252865801</c:v>
                </c:pt>
                <c:pt idx="263">
                  <c:v>-0.56283713845150785</c:v>
                </c:pt>
                <c:pt idx="264">
                  <c:v>-0.59774697247757413</c:v>
                </c:pt>
                <c:pt idx="265">
                  <c:v>-0.63185534940690213</c:v>
                </c:pt>
                <c:pt idx="266">
                  <c:v>-0.66514720794043014</c:v>
                </c:pt>
                <c:pt idx="267">
                  <c:v>-0.69760784733063397</c:v>
                </c:pt>
                <c:pt idx="268">
                  <c:v>-0.72922293387296278</c:v>
                </c:pt>
                <c:pt idx="269">
                  <c:v>-0.759978507235201</c:v>
                </c:pt>
                <c:pt idx="270">
                  <c:v>-0.78986098662195614</c:v>
                </c:pt>
                <c:pt idx="271">
                  <c:v>-0.81885717677155645</c:v>
                </c:pt>
                <c:pt idx="272">
                  <c:v>-0.84695427378271004</c:v>
                </c:pt>
                <c:pt idx="273">
                  <c:v>-0.87413987076834099</c:v>
                </c:pt>
                <c:pt idx="274">
                  <c:v>-0.9004019633341267</c:v>
                </c:pt>
                <c:pt idx="275">
                  <c:v>-0.92572895487929818</c:v>
                </c:pt>
                <c:pt idx="276">
                  <c:v>-0.95010966171737188</c:v>
                </c:pt>
                <c:pt idx="277">
                  <c:v>-0.97353331801455445</c:v>
                </c:pt>
                <c:pt idx="278">
                  <c:v>-0.99598958054362718</c:v>
                </c:pt>
                <c:pt idx="279">
                  <c:v>-1.0174685332512268</c:v>
                </c:pt>
                <c:pt idx="280">
                  <c:v>-1.0379606916364952</c:v>
                </c:pt>
                <c:pt idx="281">
                  <c:v>-1.0574570069391669</c:v>
                </c:pt>
                <c:pt idx="282">
                  <c:v>-1.0759488701352482</c:v>
                </c:pt>
                <c:pt idx="283">
                  <c:v>-1.0934281157385186</c:v>
                </c:pt>
                <c:pt idx="284">
                  <c:v>-1.1098870254061808</c:v>
                </c:pt>
                <c:pt idx="285">
                  <c:v>-1.1253183313470623</c:v>
                </c:pt>
                <c:pt idx="286">
                  <c:v>-1.1397152195308693</c:v>
                </c:pt>
                <c:pt idx="287">
                  <c:v>-1.1530713326970687</c:v>
                </c:pt>
                <c:pt idx="288">
                  <c:v>-1.1653807731620756</c:v>
                </c:pt>
                <c:pt idx="289">
                  <c:v>-1.1766381054235064</c:v>
                </c:pt>
                <c:pt idx="290">
                  <c:v>-1.1868383585603404</c:v>
                </c:pt>
                <c:pt idx="291">
                  <c:v>-1.1959770284279414</c:v>
                </c:pt>
                <c:pt idx="292">
                  <c:v>-1.2040500796469606</c:v>
                </c:pt>
                <c:pt idx="293">
                  <c:v>-1.2110539473852451</c:v>
                </c:pt>
                <c:pt idx="294">
                  <c:v>-1.2169855389319681</c:v>
                </c:pt>
                <c:pt idx="295">
                  <c:v>-1.221842235063284</c:v>
                </c:pt>
                <c:pt idx="296">
                  <c:v>-1.225621891198903</c:v>
                </c:pt>
                <c:pt idx="297">
                  <c:v>-1.2283228383490767</c:v>
                </c:pt>
                <c:pt idx="298">
                  <c:v>-1.229943883851579</c:v>
                </c:pt>
                <c:pt idx="299">
                  <c:v>-1.2304843118983499</c:v>
                </c:pt>
              </c:numCache>
            </c:numRef>
          </c:xVal>
          <c:yVal>
            <c:numRef>
              <c:f>XLSTAT_20220714_121022_1_HID!ycircle476215521</c:f>
              <c:numCache>
                <c:formatCode>General</c:formatCode>
                <c:ptCount val="300"/>
                <c:pt idx="0">
                  <c:v>-0.83085439939256489</c:v>
                </c:pt>
                <c:pt idx="1">
                  <c:v>-0.88228756004713538</c:v>
                </c:pt>
                <c:pt idx="2">
                  <c:v>-0.93369800926586344</c:v>
                </c:pt>
                <c:pt idx="3">
                  <c:v>-0.98506304564163716</c:v>
                </c:pt>
                <c:pt idx="4">
                  <c:v>-1.036359987820378</c:v>
                </c:pt>
                <c:pt idx="5">
                  <c:v>-1.0875661845164872</c:v>
                </c:pt>
                <c:pt idx="6">
                  <c:v>-1.1386590245150177</c:v>
                </c:pt>
                <c:pt idx="7">
                  <c:v>-1.1896159466561469</c:v>
                </c:pt>
                <c:pt idx="8">
                  <c:v>-1.2404144497975553</c:v>
                </c:pt>
                <c:pt idx="9">
                  <c:v>-1.2910321027502909</c:v>
                </c:pt>
                <c:pt idx="10">
                  <c:v>-1.3414465541837548</c:v>
                </c:pt>
                <c:pt idx="11">
                  <c:v>-1.3916355424954185</c:v>
                </c:pt>
                <c:pt idx="12">
                  <c:v>-1.4415769056409218</c:v>
                </c:pt>
                <c:pt idx="13">
                  <c:v>-1.4912485909202062</c:v>
                </c:pt>
                <c:pt idx="14">
                  <c:v>-1.5406286647153671</c:v>
                </c:pt>
                <c:pt idx="15">
                  <c:v>-1.5896953221759222</c:v>
                </c:pt>
                <c:pt idx="16">
                  <c:v>-1.6384268968472204</c:v>
                </c:pt>
                <c:pt idx="17">
                  <c:v>-1.6868018702377363</c:v>
                </c:pt>
                <c:pt idx="18">
                  <c:v>-1.7347988813210318</c:v>
                </c:pt>
                <c:pt idx="19">
                  <c:v>-1.7823967359681836</c:v>
                </c:pt>
                <c:pt idx="20">
                  <c:v>-1.8295744163065133</c:v>
                </c:pt>
                <c:pt idx="21">
                  <c:v>-1.8763110900004902</c:v>
                </c:pt>
                <c:pt idx="22">
                  <c:v>-1.9225861194507017</c:v>
                </c:pt>
                <c:pt idx="23">
                  <c:v>-1.9683790709068367</c:v>
                </c:pt>
                <c:pt idx="24">
                  <c:v>-2.0136697234906586</c:v>
                </c:pt>
                <c:pt idx="25">
                  <c:v>-2.0584380781249694</c:v>
                </c:pt>
                <c:pt idx="26">
                  <c:v>-2.1026643663646425</c:v>
                </c:pt>
                <c:pt idx="27">
                  <c:v>-2.1463290591258128</c:v>
                </c:pt>
                <c:pt idx="28">
                  <c:v>-2.1894128753093685</c:v>
                </c:pt>
                <c:pt idx="29">
                  <c:v>-2.2318967903149409</c:v>
                </c:pt>
                <c:pt idx="30">
                  <c:v>-2.2737620444416353</c:v>
                </c:pt>
                <c:pt idx="31">
                  <c:v>-2.3149901511717843</c:v>
                </c:pt>
                <c:pt idx="32">
                  <c:v>-2.3555629053340743</c:v>
                </c:pt>
                <c:pt idx="33">
                  <c:v>-2.395462391142436</c:v>
                </c:pt>
                <c:pt idx="34">
                  <c:v>-2.4346709901071542</c:v>
                </c:pt>
                <c:pt idx="35">
                  <c:v>-2.4731713888146922</c:v>
                </c:pt>
                <c:pt idx="36">
                  <c:v>-2.5109465865728122</c:v>
                </c:pt>
                <c:pt idx="37">
                  <c:v>-2.5479799029175991</c:v>
                </c:pt>
                <c:pt idx="38">
                  <c:v>-2.5842549849790855</c:v>
                </c:pt>
                <c:pt idx="39">
                  <c:v>-2.6197558147022173</c:v>
                </c:pt>
                <c:pt idx="40">
                  <c:v>-2.6544667159199795</c:v>
                </c:pt>
                <c:pt idx="41">
                  <c:v>-2.6883723612755448</c:v>
                </c:pt>
                <c:pt idx="42">
                  <c:v>-2.7214577789904073</c:v>
                </c:pt>
                <c:pt idx="43">
                  <c:v>-2.753708359475497</c:v>
                </c:pt>
                <c:pt idx="44">
                  <c:v>-2.7851098617823622</c:v>
                </c:pt>
                <c:pt idx="45">
                  <c:v>-2.815648419891573</c:v>
                </c:pt>
                <c:pt idx="46">
                  <c:v>-2.8453105488355641</c:v>
                </c:pt>
                <c:pt idx="47">
                  <c:v>-2.8740831506532158</c:v>
                </c:pt>
                <c:pt idx="48">
                  <c:v>-2.9019535201735476</c:v>
                </c:pt>
                <c:pt idx="49">
                  <c:v>-2.9289093506259629</c:v>
                </c:pt>
                <c:pt idx="50">
                  <c:v>-2.9549387390745707</c:v>
                </c:pt>
                <c:pt idx="51">
                  <c:v>-2.9800301916741905</c:v>
                </c:pt>
                <c:pt idx="52">
                  <c:v>-3.0041726287457058</c:v>
                </c:pt>
                <c:pt idx="53">
                  <c:v>-3.0273553896685446</c:v>
                </c:pt>
                <c:pt idx="54">
                  <c:v>-3.0495682375881037</c:v>
                </c:pt>
                <c:pt idx="55">
                  <c:v>-3.0708013639360603</c:v>
                </c:pt>
                <c:pt idx="56">
                  <c:v>-3.0910453927615542</c:v>
                </c:pt>
                <c:pt idx="57">
                  <c:v>-3.11029138487135</c:v>
                </c:pt>
                <c:pt idx="58">
                  <c:v>-3.1285308417771294</c:v>
                </c:pt>
                <c:pt idx="59">
                  <c:v>-3.1457557094481832</c:v>
                </c:pt>
                <c:pt idx="60">
                  <c:v>-3.1619583818678487</c:v>
                </c:pt>
                <c:pt idx="61">
                  <c:v>-3.1771317043921075</c:v>
                </c:pt>
                <c:pt idx="62">
                  <c:v>-3.1912689769088809</c:v>
                </c:pt>
                <c:pt idx="63">
                  <c:v>-3.2043639567966062</c:v>
                </c:pt>
                <c:pt idx="64">
                  <c:v>-3.2164108616808029</c:v>
                </c:pt>
                <c:pt idx="65">
                  <c:v>-3.2274043719874088</c:v>
                </c:pt>
                <c:pt idx="66">
                  <c:v>-3.237339633291751</c:v>
                </c:pt>
                <c:pt idx="67">
                  <c:v>-3.2462122584621289</c:v>
                </c:pt>
                <c:pt idx="68">
                  <c:v>-3.2540183295970406</c:v>
                </c:pt>
                <c:pt idx="69">
                  <c:v>-3.2607543997552222</c:v>
                </c:pt>
                <c:pt idx="70">
                  <c:v>-3.2664174944777207</c:v>
                </c:pt>
                <c:pt idx="71">
                  <c:v>-3.2710051131013298</c:v>
                </c:pt>
                <c:pt idx="72">
                  <c:v>-3.2745152298628115</c:v>
                </c:pt>
                <c:pt idx="73">
                  <c:v>-3.2769462947934169</c:v>
                </c:pt>
                <c:pt idx="74">
                  <c:v>-3.2782972344033112</c:v>
                </c:pt>
                <c:pt idx="75">
                  <c:v>-3.2785674521555928</c:v>
                </c:pt>
                <c:pt idx="76">
                  <c:v>-3.277756828729709</c:v>
                </c:pt>
                <c:pt idx="77">
                  <c:v>-3.2758657220741441</c:v>
                </c:pt>
                <c:pt idx="78">
                  <c:v>-3.2728949672483623</c:v>
                </c:pt>
                <c:pt idx="79">
                  <c:v>-3.268845876054062</c:v>
                </c:pt>
                <c:pt idx="80">
                  <c:v>-3.2637202364559306</c:v>
                </c:pt>
                <c:pt idx="81">
                  <c:v>-3.2575203117921196</c:v>
                </c:pt>
                <c:pt idx="82">
                  <c:v>-3.2502488397748275</c:v>
                </c:pt>
                <c:pt idx="83">
                  <c:v>-3.2419090312813958</c:v>
                </c:pt>
                <c:pt idx="84">
                  <c:v>-3.2325045689364797</c:v>
                </c:pt>
                <c:pt idx="85">
                  <c:v>-3.2220396054859055</c:v>
                </c:pt>
                <c:pt idx="86">
                  <c:v>-3.2105187619629305</c:v>
                </c:pt>
                <c:pt idx="87">
                  <c:v>-3.1979471256477314</c:v>
                </c:pt>
                <c:pt idx="88">
                  <c:v>-3.1843302478209976</c:v>
                </c:pt>
                <c:pt idx="89">
                  <c:v>-3.1696741413126475</c:v>
                </c:pt>
                <c:pt idx="90">
                  <c:v>-3.1539852778467283</c:v>
                </c:pt>
                <c:pt idx="91">
                  <c:v>-3.1372705851836873</c:v>
                </c:pt>
                <c:pt idx="92">
                  <c:v>-3.1195374440612671</c:v>
                </c:pt>
                <c:pt idx="93">
                  <c:v>-3.1007936849353781</c:v>
                </c:pt>
                <c:pt idx="94">
                  <c:v>-3.0810475845223921</c:v>
                </c:pt>
                <c:pt idx="95">
                  <c:v>-3.0603078621443771</c:v>
                </c:pt>
                <c:pt idx="96">
                  <c:v>-3.0385836758788871</c:v>
                </c:pt>
                <c:pt idx="97">
                  <c:v>-3.0158846185150168</c:v>
                </c:pt>
                <c:pt idx="98">
                  <c:v>-2.9922207133174927</c:v>
                </c:pt>
                <c:pt idx="99">
                  <c:v>-2.9676024096006852</c:v>
                </c:pt>
                <c:pt idx="100">
                  <c:v>-2.9420405781144812</c:v>
                </c:pt>
                <c:pt idx="101">
                  <c:v>-2.9155465062440706</c:v>
                </c:pt>
                <c:pt idx="102">
                  <c:v>-2.8881318930257516</c:v>
                </c:pt>
                <c:pt idx="103">
                  <c:v>-2.8598088439809706</c:v>
                </c:pt>
                <c:pt idx="104">
                  <c:v>-2.8305898657708575</c:v>
                </c:pt>
                <c:pt idx="105">
                  <c:v>-2.800487860673643</c:v>
                </c:pt>
                <c:pt idx="106">
                  <c:v>-2.769516120887372</c:v>
                </c:pt>
                <c:pt idx="107">
                  <c:v>-2.7376883226604445</c:v>
                </c:pt>
                <c:pt idx="108">
                  <c:v>-2.7050185202525672</c:v>
                </c:pt>
                <c:pt idx="109">
                  <c:v>-2.671521139728791</c:v>
                </c:pt>
                <c:pt idx="110">
                  <c:v>-2.6372109725893664</c:v>
                </c:pt>
                <c:pt idx="111">
                  <c:v>-2.602103169238231</c:v>
                </c:pt>
                <c:pt idx="112">
                  <c:v>-2.5662132322930202</c:v>
                </c:pt>
                <c:pt idx="113">
                  <c:v>-2.5295570097395452</c:v>
                </c:pt>
                <c:pt idx="114">
                  <c:v>-2.4921506879337718</c:v>
                </c:pt>
                <c:pt idx="115">
                  <c:v>-2.4540107844543773</c:v>
                </c:pt>
                <c:pt idx="116">
                  <c:v>-2.4151541408090571</c:v>
                </c:pt>
                <c:pt idx="117">
                  <c:v>-2.3755979149977855</c:v>
                </c:pt>
                <c:pt idx="118">
                  <c:v>-2.3353595739363273</c:v>
                </c:pt>
                <c:pt idx="119">
                  <c:v>-2.2944568857433403</c:v>
                </c:pt>
                <c:pt idx="120">
                  <c:v>-2.2529079118944724</c:v>
                </c:pt>
                <c:pt idx="121">
                  <c:v>-2.2107309992469242</c:v>
                </c:pt>
                <c:pt idx="122">
                  <c:v>-2.1679447719379921</c:v>
                </c:pt>
                <c:pt idx="123">
                  <c:v>-2.1245681231611737</c:v>
                </c:pt>
                <c:pt idx="124">
                  <c:v>-2.0806202068234669</c:v>
                </c:pt>
                <c:pt idx="125">
                  <c:v>-2.0361204290875423</c:v>
                </c:pt>
                <c:pt idx="126">
                  <c:v>-1.9910884398025277</c:v>
                </c:pt>
                <c:pt idx="127">
                  <c:v>-1.9455441238271898</c:v>
                </c:pt>
                <c:pt idx="128">
                  <c:v>-1.8995075922493379</c:v>
                </c:pt>
                <c:pt idx="129">
                  <c:v>-1.8529991735053357</c:v>
                </c:pt>
                <c:pt idx="130">
                  <c:v>-1.8060394044036352</c:v>
                </c:pt>
                <c:pt idx="131">
                  <c:v>-1.7586490210562999</c:v>
                </c:pt>
                <c:pt idx="132">
                  <c:v>-1.7108489497225228</c:v>
                </c:pt>
                <c:pt idx="133">
                  <c:v>-1.6626602975681779</c:v>
                </c:pt>
                <c:pt idx="134">
                  <c:v>-1.61410434334549</c:v>
                </c:pt>
                <c:pt idx="135">
                  <c:v>-1.5652025279969386</c:v>
                </c:pt>
                <c:pt idx="136">
                  <c:v>-1.5159764451875399</c:v>
                </c:pt>
                <c:pt idx="137">
                  <c:v>-1.4664478317696903</c:v>
                </c:pt>
                <c:pt idx="138">
                  <c:v>-1.416638558184788</c:v>
                </c:pt>
                <c:pt idx="139">
                  <c:v>-1.3665706188058606</c:v>
                </c:pt>
                <c:pt idx="140">
                  <c:v>-1.3162661222254672</c:v>
                </c:pt>
                <c:pt idx="141">
                  <c:v>-1.2657472814931685</c:v>
                </c:pt>
                <c:pt idx="142">
                  <c:v>-1.2150364043068684</c:v>
                </c:pt>
                <c:pt idx="143">
                  <c:v>-1.1641558831623631</c:v>
                </c:pt>
                <c:pt idx="144">
                  <c:v>-1.1131281854654449</c:v>
                </c:pt>
                <c:pt idx="145">
                  <c:v>-1.0619758436109281</c:v>
                </c:pt>
                <c:pt idx="146">
                  <c:v>-1.0107214450329789</c:v>
                </c:pt>
                <c:pt idx="147">
                  <c:v>-0.9593876222311386</c:v>
                </c:pt>
                <c:pt idx="148">
                  <c:v>-0.90799704277645099</c:v>
                </c:pt>
                <c:pt idx="149">
                  <c:v>-0.85657239930209894</c:v>
                </c:pt>
                <c:pt idx="150">
                  <c:v>-0.80513639948297921</c:v>
                </c:pt>
                <c:pt idx="151">
                  <c:v>-0.75371175600862717</c:v>
                </c:pt>
                <c:pt idx="152">
                  <c:v>-0.70232117655393955</c:v>
                </c:pt>
                <c:pt idx="153">
                  <c:v>-0.65098735375209948</c:v>
                </c:pt>
                <c:pt idx="154">
                  <c:v>-0.59973295517415015</c:v>
                </c:pt>
                <c:pt idx="155">
                  <c:v>-0.54858061331963359</c:v>
                </c:pt>
                <c:pt idx="156">
                  <c:v>-0.49755291562271536</c:v>
                </c:pt>
                <c:pt idx="157">
                  <c:v>-0.44667239447821017</c:v>
                </c:pt>
                <c:pt idx="158">
                  <c:v>-0.39596151729191031</c:v>
                </c:pt>
                <c:pt idx="159">
                  <c:v>-0.34544267655961169</c:v>
                </c:pt>
                <c:pt idx="160">
                  <c:v>-0.29513817997921843</c:v>
                </c:pt>
                <c:pt idx="161">
                  <c:v>-0.24507024060029103</c:v>
                </c:pt>
                <c:pt idx="162">
                  <c:v>-0.19526096701538909</c:v>
                </c:pt>
                <c:pt idx="163">
                  <c:v>-0.14573235359753944</c:v>
                </c:pt>
                <c:pt idx="164">
                  <c:v>-9.6506270788141113E-2</c:v>
                </c:pt>
                <c:pt idx="165">
                  <c:v>-4.7604455439590021E-2</c:v>
                </c:pt>
                <c:pt idx="166">
                  <c:v>9.5149878309741531E-4</c:v>
                </c:pt>
                <c:pt idx="167">
                  <c:v>4.9140150937442284E-2</c:v>
                </c:pt>
                <c:pt idx="168">
                  <c:v>9.6940222271219234E-2</c:v>
                </c:pt>
                <c:pt idx="169">
                  <c:v>0.14433060561855393</c:v>
                </c:pt>
                <c:pt idx="170">
                  <c:v>0.19129037472025412</c:v>
                </c:pt>
                <c:pt idx="171">
                  <c:v>0.23779879346425603</c:v>
                </c:pt>
                <c:pt idx="172">
                  <c:v>0.28383532504210773</c:v>
                </c:pt>
                <c:pt idx="173">
                  <c:v>0.32937964101744543</c:v>
                </c:pt>
                <c:pt idx="174">
                  <c:v>0.37441163030245939</c:v>
                </c:pt>
                <c:pt idx="175">
                  <c:v>0.41891140803838378</c:v>
                </c:pt>
                <c:pt idx="176">
                  <c:v>0.46285932437609012</c:v>
                </c:pt>
                <c:pt idx="177">
                  <c:v>0.50623597315290803</c:v>
                </c:pt>
                <c:pt idx="178">
                  <c:v>0.54902220046183903</c:v>
                </c:pt>
                <c:pt idx="179">
                  <c:v>0.59119911310938722</c:v>
                </c:pt>
                <c:pt idx="180">
                  <c:v>0.63274808695825491</c:v>
                </c:pt>
                <c:pt idx="181">
                  <c:v>0.67365077515124172</c:v>
                </c:pt>
                <c:pt idx="182">
                  <c:v>0.71388911621269924</c:v>
                </c:pt>
                <c:pt idx="183">
                  <c:v>0.7534453420239704</c:v>
                </c:pt>
                <c:pt idx="184">
                  <c:v>0.79230198566929033</c:v>
                </c:pt>
                <c:pt idx="185">
                  <c:v>0.83044188914868378</c:v>
                </c:pt>
                <c:pt idx="186">
                  <c:v>0.86784821095445719</c:v>
                </c:pt>
                <c:pt idx="187">
                  <c:v>0.90450443350793153</c:v>
                </c:pt>
                <c:pt idx="188">
                  <c:v>0.94039437045314189</c:v>
                </c:pt>
                <c:pt idx="189">
                  <c:v>0.97550217380427662</c:v>
                </c:pt>
                <c:pt idx="190">
                  <c:v>1.0098123409437005</c:v>
                </c:pt>
                <c:pt idx="191">
                  <c:v>1.0433097214674754</c:v>
                </c:pt>
                <c:pt idx="192">
                  <c:v>1.0759795238753522</c:v>
                </c:pt>
                <c:pt idx="193">
                  <c:v>1.1078073221022797</c:v>
                </c:pt>
                <c:pt idx="194">
                  <c:v>1.1387790618885505</c:v>
                </c:pt>
                <c:pt idx="195">
                  <c:v>1.1688810669857641</c:v>
                </c:pt>
                <c:pt idx="196">
                  <c:v>1.1981000451958763</c:v>
                </c:pt>
                <c:pt idx="197">
                  <c:v>1.2264230942406578</c:v>
                </c:pt>
                <c:pt idx="198">
                  <c:v>1.253837707458975</c:v>
                </c:pt>
                <c:pt idx="199">
                  <c:v>1.2803317793293856</c:v>
                </c:pt>
                <c:pt idx="200">
                  <c:v>1.3058936108155887</c:v>
                </c:pt>
                <c:pt idx="201">
                  <c:v>1.3305119145323958</c:v>
                </c:pt>
                <c:pt idx="202">
                  <c:v>1.354175819729919</c:v>
                </c:pt>
                <c:pt idx="203">
                  <c:v>1.3768748770937884</c:v>
                </c:pt>
                <c:pt idx="204">
                  <c:v>1.398599063359278</c:v>
                </c:pt>
                <c:pt idx="205">
                  <c:v>1.4193387857372926</c:v>
                </c:pt>
                <c:pt idx="206">
                  <c:v>1.4390848861502772</c:v>
                </c:pt>
                <c:pt idx="207">
                  <c:v>1.4578286452761657</c:v>
                </c:pt>
                <c:pt idx="208">
                  <c:v>1.4755617863985855</c:v>
                </c:pt>
                <c:pt idx="209">
                  <c:v>1.4922764790616256</c:v>
                </c:pt>
                <c:pt idx="210">
                  <c:v>1.5079653425275443</c:v>
                </c:pt>
                <c:pt idx="211">
                  <c:v>1.522621449035894</c:v>
                </c:pt>
                <c:pt idx="212">
                  <c:v>1.5362383268626265</c:v>
                </c:pt>
                <c:pt idx="213">
                  <c:v>1.5488099631778256</c:v>
                </c:pt>
                <c:pt idx="214">
                  <c:v>1.5603308067007988</c:v>
                </c:pt>
                <c:pt idx="215">
                  <c:v>1.5707957701513726</c:v>
                </c:pt>
                <c:pt idx="216">
                  <c:v>1.5802002324962874</c:v>
                </c:pt>
                <c:pt idx="217">
                  <c:v>1.588540040989719</c:v>
                </c:pt>
                <c:pt idx="218">
                  <c:v>1.5958115130070103</c:v>
                </c:pt>
                <c:pt idx="219">
                  <c:v>1.6020114376708203</c:v>
                </c:pt>
                <c:pt idx="220">
                  <c:v>1.6071370772689513</c:v>
                </c:pt>
                <c:pt idx="221">
                  <c:v>1.6111861684632502</c:v>
                </c:pt>
                <c:pt idx="222">
                  <c:v>1.614156923289032</c:v>
                </c:pt>
                <c:pt idx="223">
                  <c:v>1.6160480299445956</c:v>
                </c:pt>
                <c:pt idx="224">
                  <c:v>1.616858653370479</c:v>
                </c:pt>
                <c:pt idx="225">
                  <c:v>1.6165884356181965</c:v>
                </c:pt>
                <c:pt idx="226">
                  <c:v>1.6152374960083014</c:v>
                </c:pt>
                <c:pt idx="227">
                  <c:v>1.6128064310776951</c:v>
                </c:pt>
                <c:pt idx="228">
                  <c:v>1.6092963143162129</c:v>
                </c:pt>
                <c:pt idx="229">
                  <c:v>1.6047086956926033</c:v>
                </c:pt>
                <c:pt idx="230">
                  <c:v>1.599045600970104</c:v>
                </c:pt>
                <c:pt idx="231">
                  <c:v>1.5923095308119211</c:v>
                </c:pt>
                <c:pt idx="232">
                  <c:v>1.5845034596770089</c:v>
                </c:pt>
                <c:pt idx="233">
                  <c:v>1.5756308345066306</c:v>
                </c:pt>
                <c:pt idx="234">
                  <c:v>1.565695573202287</c:v>
                </c:pt>
                <c:pt idx="235">
                  <c:v>1.5547020628956807</c:v>
                </c:pt>
                <c:pt idx="236">
                  <c:v>1.5426551580114836</c:v>
                </c:pt>
                <c:pt idx="237">
                  <c:v>1.5295601781237578</c:v>
                </c:pt>
                <c:pt idx="238">
                  <c:v>1.515422905606983</c:v>
                </c:pt>
                <c:pt idx="239">
                  <c:v>1.5002495830827229</c:v>
                </c:pt>
                <c:pt idx="240">
                  <c:v>1.4840469106630574</c:v>
                </c:pt>
                <c:pt idx="241">
                  <c:v>1.4668220429920027</c:v>
                </c:pt>
                <c:pt idx="242">
                  <c:v>1.4485825860862238</c:v>
                </c:pt>
                <c:pt idx="243">
                  <c:v>1.4293365939764267</c:v>
                </c:pt>
                <c:pt idx="244">
                  <c:v>1.4090925651509318</c:v>
                </c:pt>
                <c:pt idx="245">
                  <c:v>1.3878594388029748</c:v>
                </c:pt>
                <c:pt idx="246">
                  <c:v>1.3656465908834148</c:v>
                </c:pt>
                <c:pt idx="247">
                  <c:v>1.3424638299605756</c:v>
                </c:pt>
                <c:pt idx="248">
                  <c:v>1.3183213928890594</c:v>
                </c:pt>
                <c:pt idx="249">
                  <c:v>1.2932299402894392</c:v>
                </c:pt>
                <c:pt idx="250">
                  <c:v>1.2672005518408305</c:v>
                </c:pt>
                <c:pt idx="251">
                  <c:v>1.2402447213884147</c:v>
                </c:pt>
                <c:pt idx="252">
                  <c:v>1.2123743518680816</c:v>
                </c:pt>
                <c:pt idx="253">
                  <c:v>1.1836017500504294</c:v>
                </c:pt>
                <c:pt idx="254">
                  <c:v>1.1539396211064381</c:v>
                </c:pt>
                <c:pt idx="255">
                  <c:v>1.1234010629972266</c:v>
                </c:pt>
                <c:pt idx="256">
                  <c:v>1.0919995606903605</c:v>
                </c:pt>
                <c:pt idx="257">
                  <c:v>1.0597489802052704</c:v>
                </c:pt>
                <c:pt idx="258">
                  <c:v>1.026663562490407</c:v>
                </c:pt>
                <c:pt idx="259">
                  <c:v>0.99275791713484129</c:v>
                </c:pt>
                <c:pt idx="260">
                  <c:v>0.95804701591707886</c:v>
                </c:pt>
                <c:pt idx="261">
                  <c:v>0.92254618619394613</c:v>
                </c:pt>
                <c:pt idx="262">
                  <c:v>0.8862711041324598</c:v>
                </c:pt>
                <c:pt idx="263">
                  <c:v>0.84923778778767245</c:v>
                </c:pt>
                <c:pt idx="264">
                  <c:v>0.81146259002955179</c:v>
                </c:pt>
                <c:pt idx="265">
                  <c:v>0.77296219132201283</c:v>
                </c:pt>
                <c:pt idx="266">
                  <c:v>0.73375359235729398</c:v>
                </c:pt>
                <c:pt idx="267">
                  <c:v>0.69385410654893098</c:v>
                </c:pt>
                <c:pt idx="268">
                  <c:v>0.65328135238664076</c:v>
                </c:pt>
                <c:pt idx="269">
                  <c:v>0.61205324565649155</c:v>
                </c:pt>
                <c:pt idx="270">
                  <c:v>0.57018799152979671</c:v>
                </c:pt>
                <c:pt idx="271">
                  <c:v>0.52770407652422535</c:v>
                </c:pt>
                <c:pt idx="272">
                  <c:v>0.48462026034066952</c:v>
                </c:pt>
                <c:pt idx="273">
                  <c:v>0.44095556757949894</c:v>
                </c:pt>
                <c:pt idx="274">
                  <c:v>0.39672927933982516</c:v>
                </c:pt>
                <c:pt idx="275">
                  <c:v>0.35196092470551421</c:v>
                </c:pt>
                <c:pt idx="276">
                  <c:v>0.30667027212169184</c:v>
                </c:pt>
                <c:pt idx="277">
                  <c:v>0.26087732066555547</c:v>
                </c:pt>
                <c:pt idx="278">
                  <c:v>0.2146022912153438</c:v>
                </c:pt>
                <c:pt idx="279">
                  <c:v>0.16786561752136664</c:v>
                </c:pt>
                <c:pt idx="280">
                  <c:v>0.1206879371830365</c:v>
                </c:pt>
                <c:pt idx="281">
                  <c:v>7.309008253588456E-2</c:v>
                </c:pt>
                <c:pt idx="282">
                  <c:v>2.5093071452588767E-2</c:v>
                </c:pt>
                <c:pt idx="283">
                  <c:v>-2.3281901937927452E-2</c:v>
                </c:pt>
                <c:pt idx="284">
                  <c:v>-7.2013476609225746E-2</c:v>
                </c:pt>
                <c:pt idx="285">
                  <c:v>-0.12108013406978146</c:v>
                </c:pt>
                <c:pt idx="286">
                  <c:v>-0.17046020786494254</c:v>
                </c:pt>
                <c:pt idx="287">
                  <c:v>-0.22013189314422699</c:v>
                </c:pt>
                <c:pt idx="288">
                  <c:v>-0.27007325628973033</c:v>
                </c:pt>
                <c:pt idx="289">
                  <c:v>-0.32026224460139441</c:v>
                </c:pt>
                <c:pt idx="290">
                  <c:v>-0.37067669603485842</c:v>
                </c:pt>
                <c:pt idx="291">
                  <c:v>-0.4212943489875941</c:v>
                </c:pt>
                <c:pt idx="292">
                  <c:v>-0.47209285212900259</c:v>
                </c:pt>
                <c:pt idx="293">
                  <c:v>-0.52304977427013299</c:v>
                </c:pt>
                <c:pt idx="294">
                  <c:v>-0.57414261426866342</c:v>
                </c:pt>
                <c:pt idx="295">
                  <c:v>-0.62534881096477291</c:v>
                </c:pt>
                <c:pt idx="296">
                  <c:v>-0.67664575314351372</c:v>
                </c:pt>
                <c:pt idx="297">
                  <c:v>-0.72801078951928755</c:v>
                </c:pt>
                <c:pt idx="298">
                  <c:v>-0.7794212387380155</c:v>
                </c:pt>
                <c:pt idx="299">
                  <c:v>-0.83085439939258388</c:v>
                </c:pt>
              </c:numCache>
            </c:numRef>
          </c:yVal>
          <c:smooth val="0"/>
          <c:extLst>
            <c:ext xmlns:c16="http://schemas.microsoft.com/office/drawing/2014/chart" uri="{C3380CC4-5D6E-409C-BE32-E72D297353CC}">
              <c16:uniqueId val="{000000D2-9EA8-453F-A5F6-016EF9E7899C}"/>
            </c:ext>
          </c:extLst>
        </c:ser>
        <c:ser>
          <c:idx val="10"/>
          <c:order val="10"/>
          <c:tx>
            <c:v> Centroids</c:v>
          </c:tx>
          <c:spPr>
            <a:ln w="19050">
              <a:noFill/>
            </a:ln>
            <a:effectLst/>
          </c:spPr>
          <c:marker>
            <c:symbol val="diamond"/>
            <c:size val="8"/>
            <c:spPr>
              <a:solidFill>
                <a:srgbClr val="000000"/>
              </a:solidFill>
              <a:ln>
                <a:solidFill>
                  <a:srgbClr val="FF4A46"/>
                </a:solidFill>
                <a:prstDash val="solid"/>
              </a:ln>
            </c:spPr>
          </c:marker>
          <c:dLbls>
            <c:dLbl>
              <c:idx val="0"/>
              <c:layout>
                <c:manualLayout>
                  <c:x val="-1.6666666666666729E-2"/>
                  <c:y val="1.7647058823529412E-2"/>
                </c:manualLayout>
              </c:layout>
              <c:tx>
                <c:rich>
                  <a:bodyPr/>
                  <a:lstStyle/>
                  <a:p>
                    <a:r>
                      <a:rPr lang="en-US"/>
                      <a:t>Ebang</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9EA8-453F-A5F6-016EF9E7899C}"/>
                </c:ext>
              </c:extLst>
            </c:dLbl>
            <c:dLbl>
              <c:idx val="1"/>
              <c:layout>
                <c:manualLayout>
                  <c:x val="-0.1595"/>
                  <c:y val="-3.1372549019607843E-2"/>
                </c:manualLayout>
              </c:layout>
              <c:tx>
                <c:rich>
                  <a:bodyPr/>
                  <a:lstStyle/>
                  <a:p>
                    <a:r>
                      <a:rPr lang="en-US"/>
                      <a:t>Mbankomo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9EA8-453F-A5F6-016EF9E7899C}"/>
                </c:ext>
              </c:extLst>
            </c:dLbl>
            <c:dLbl>
              <c:idx val="2"/>
              <c:layout>
                <c:manualLayout>
                  <c:x val="-1.6666666666666604E-2"/>
                  <c:y val="-3.1372549019607843E-2"/>
                </c:manualLayout>
              </c:layout>
              <c:tx>
                <c:rich>
                  <a:bodyPr/>
                  <a:lstStyle/>
                  <a:p>
                    <a:r>
                      <a:rPr lang="en-US"/>
                      <a:t>Messassi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9EA8-453F-A5F6-016EF9E7899C}"/>
                </c:ext>
              </c:extLst>
            </c:dLbl>
            <c:dLbl>
              <c:idx val="3"/>
              <c:layout>
                <c:manualLayout>
                  <c:x val="-0.16474986876640424"/>
                  <c:y val="1.7647058823529412E-2"/>
                </c:manualLayout>
              </c:layout>
              <c:tx>
                <c:rich>
                  <a:bodyPr/>
                  <a:lstStyle/>
                  <a:p>
                    <a:r>
                      <a:rPr lang="en-US"/>
                      <a:t>Nkolbissong</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9EA8-453F-A5F6-016EF9E7899C}"/>
                </c:ext>
              </c:extLst>
            </c:dLbl>
            <c:dLbl>
              <c:idx val="4"/>
              <c:layout>
                <c:manualLayout>
                  <c:x val="-1.6666666666666729E-2"/>
                  <c:y val="1.7647058823529412E-2"/>
                </c:manualLayout>
              </c:layout>
              <c:tx>
                <c:rich>
                  <a:bodyPr/>
                  <a:lstStyle/>
                  <a:p>
                    <a:r>
                      <a:rPr lang="en-US"/>
                      <a:t>Nkometou</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9EA8-453F-A5F6-016EF9E7899C}"/>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XLSTAT_20220714_121022_1_HID1!$A$202:$A$206</c:f>
              <c:numCache>
                <c:formatCode>General</c:formatCode>
                <c:ptCount val="5"/>
                <c:pt idx="0">
                  <c:v>0.94903340709290873</c:v>
                </c:pt>
                <c:pt idx="1">
                  <c:v>-3.7793736707664913</c:v>
                </c:pt>
                <c:pt idx="2">
                  <c:v>1.1966107823523302</c:v>
                </c:pt>
                <c:pt idx="3">
                  <c:v>-2.5370228577971359</c:v>
                </c:pt>
                <c:pt idx="4">
                  <c:v>1.2172625187828983</c:v>
                </c:pt>
              </c:numCache>
            </c:numRef>
          </c:xVal>
          <c:yVal>
            <c:numRef>
              <c:f>XLSTAT_20220714_121022_1_HID1!$B$202:$B$206</c:f>
              <c:numCache>
                <c:formatCode>General</c:formatCode>
                <c:ptCount val="5"/>
                <c:pt idx="0">
                  <c:v>-0.3286403423475947</c:v>
                </c:pt>
                <c:pt idx="1">
                  <c:v>5.597393880311155E-2</c:v>
                </c:pt>
                <c:pt idx="2">
                  <c:v>1.7484910580703517</c:v>
                </c:pt>
                <c:pt idx="3">
                  <c:v>-0.13978131532194427</c:v>
                </c:pt>
                <c:pt idx="4">
                  <c:v>-0.83085439939255679</c:v>
                </c:pt>
              </c:numCache>
            </c:numRef>
          </c:yVal>
          <c:smooth val="0"/>
          <c:extLst>
            <c:ext xmlns:c16="http://schemas.microsoft.com/office/drawing/2014/chart" uri="{C3380CC4-5D6E-409C-BE32-E72D297353CC}">
              <c16:uniqueId val="{000000D3-9EA8-453F-A5F6-016EF9E7899C}"/>
            </c:ext>
          </c:extLst>
        </c:ser>
        <c:dLbls>
          <c:showLegendKey val="0"/>
          <c:showVal val="0"/>
          <c:showCatName val="0"/>
          <c:showSerName val="0"/>
          <c:showPercent val="0"/>
          <c:showBubbleSize val="0"/>
        </c:dLbls>
        <c:axId val="814397584"/>
        <c:axId val="814397912"/>
      </c:scatterChart>
      <c:valAx>
        <c:axId val="814397584"/>
        <c:scaling>
          <c:orientation val="minMax"/>
        </c:scaling>
        <c:delete val="0"/>
        <c:axPos val="b"/>
        <c:title>
          <c:tx>
            <c:rich>
              <a:bodyPr/>
              <a:lstStyle/>
              <a:p>
                <a:pPr>
                  <a:defRPr sz="800" b="0">
                    <a:latin typeface="Arial"/>
                    <a:ea typeface="Arial"/>
                    <a:cs typeface="Arial"/>
                  </a:defRPr>
                </a:pPr>
                <a:r>
                  <a:rPr lang="en-US"/>
                  <a:t>F1 (69.58 %)</a:t>
                </a:r>
              </a:p>
            </c:rich>
          </c:tx>
          <c:overlay val="0"/>
        </c:title>
        <c:numFmt formatCode="General" sourceLinked="0"/>
        <c:majorTickMark val="none"/>
        <c:minorTickMark val="none"/>
        <c:tickLblPos val="low"/>
        <c:txPr>
          <a:bodyPr rot="0" vert="horz"/>
          <a:lstStyle/>
          <a:p>
            <a:pPr>
              <a:defRPr sz="700"/>
            </a:pPr>
            <a:endParaRPr lang="en-US"/>
          </a:p>
        </c:txPr>
        <c:crossAx val="814397912"/>
        <c:crosses val="autoZero"/>
        <c:crossBetween val="midCat"/>
      </c:valAx>
      <c:valAx>
        <c:axId val="814397912"/>
        <c:scaling>
          <c:orientation val="minMax"/>
        </c:scaling>
        <c:delete val="0"/>
        <c:axPos val="l"/>
        <c:title>
          <c:tx>
            <c:rich>
              <a:bodyPr/>
              <a:lstStyle/>
              <a:p>
                <a:pPr>
                  <a:defRPr sz="800" b="0">
                    <a:latin typeface="Arial"/>
                    <a:ea typeface="Arial"/>
                    <a:cs typeface="Arial"/>
                  </a:defRPr>
                </a:pPr>
                <a:r>
                  <a:rPr lang="en-US"/>
                  <a:t>F2 (15.94 %)</a:t>
                </a:r>
              </a:p>
            </c:rich>
          </c:tx>
          <c:overlay val="0"/>
        </c:title>
        <c:numFmt formatCode="General" sourceLinked="0"/>
        <c:majorTickMark val="cross"/>
        <c:minorTickMark val="none"/>
        <c:tickLblPos val="low"/>
        <c:txPr>
          <a:bodyPr/>
          <a:lstStyle/>
          <a:p>
            <a:pPr>
              <a:defRPr sz="700"/>
            </a:pPr>
            <a:endParaRPr lang="en-US"/>
          </a:p>
        </c:txPr>
        <c:crossAx val="814397584"/>
        <c:crosses val="autoZero"/>
        <c:crossBetween val="midCat"/>
      </c:valAx>
      <c:spPr>
        <a:ln>
          <a:solidFill>
            <a:srgbClr val="C0C0C0"/>
          </a:solidFill>
          <a:prstDash val="solid"/>
        </a:ln>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Centroids</a:t>
            </a:r>
          </a:p>
        </c:rich>
      </c:tx>
      <c:overlay val="0"/>
    </c:title>
    <c:autoTitleDeleted val="0"/>
    <c:plotArea>
      <c:layout/>
      <c:scatterChart>
        <c:scatterStyle val="lineMarker"/>
        <c:varyColors val="0"/>
        <c:ser>
          <c:idx val="0"/>
          <c:order val="0"/>
          <c:tx>
            <c:v>Ebang (Obs)</c:v>
          </c:tx>
          <c:spPr>
            <a:ln w="19050">
              <a:noFill/>
            </a:ln>
            <a:effectLst/>
          </c:spPr>
          <c:marker>
            <c:symbol val="diamond"/>
            <c:size val="3"/>
            <c:spPr>
              <a:solidFill>
                <a:srgbClr val="008941"/>
              </a:solidFill>
              <a:ln>
                <a:solidFill>
                  <a:srgbClr val="008941"/>
                </a:solidFill>
                <a:prstDash val="solid"/>
              </a:ln>
            </c:spPr>
          </c:marker>
          <c:dLbls>
            <c:dLbl>
              <c:idx val="0"/>
              <c:tx>
                <c:rich>
                  <a:bodyPr/>
                  <a:lstStyle/>
                  <a:p>
                    <a:r>
                      <a:rPr lang="en-US"/>
                      <a:t>Ebang</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07-410A-852D-9A9F0E77F009}"/>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XLSTAT_20220714_121022_1_HID2!$A$1</c:f>
              <c:numCache>
                <c:formatCode>General</c:formatCode>
                <c:ptCount val="1"/>
                <c:pt idx="0">
                  <c:v>0.94903340709290873</c:v>
                </c:pt>
              </c:numCache>
            </c:numRef>
          </c:xVal>
          <c:yVal>
            <c:numRef>
              <c:f>XLSTAT_20220714_121022_1_HID2!$B$1</c:f>
              <c:numCache>
                <c:formatCode>General</c:formatCode>
                <c:ptCount val="1"/>
                <c:pt idx="0">
                  <c:v>-0.3286403423475947</c:v>
                </c:pt>
              </c:numCache>
            </c:numRef>
          </c:yVal>
          <c:smooth val="0"/>
          <c:extLst>
            <c:ext xmlns:c16="http://schemas.microsoft.com/office/drawing/2014/chart" uri="{C3380CC4-5D6E-409C-BE32-E72D297353CC}">
              <c16:uniqueId val="{00000000-E807-410A-852D-9A9F0E77F009}"/>
            </c:ext>
          </c:extLst>
        </c:ser>
        <c:ser>
          <c:idx val="1"/>
          <c:order val="1"/>
          <c:spPr>
            <a:ln w="3175">
              <a:solidFill>
                <a:srgbClr val="008941"/>
              </a:solidFill>
              <a:prstDash val="solid"/>
            </a:ln>
          </c:spPr>
          <c:marker>
            <c:symbol val="none"/>
          </c:marker>
          <c:xVal>
            <c:numRef>
              <c:f>XLSTAT_20220714_121022_1_HID!xcircle167001171</c:f>
              <c:numCache>
                <c:formatCode>General</c:formatCode>
                <c:ptCount val="300"/>
                <c:pt idx="0">
                  <c:v>0.60784747090658697</c:v>
                </c:pt>
                <c:pt idx="1">
                  <c:v>0.60792279995890885</c:v>
                </c:pt>
                <c:pt idx="2">
                  <c:v>0.60814875385268563</c:v>
                </c:pt>
                <c:pt idx="3">
                  <c:v>0.60852523281303861</c:v>
                </c:pt>
                <c:pt idx="4">
                  <c:v>0.60905207059745714</c:v>
                </c:pt>
                <c:pt idx="5">
                  <c:v>0.60972903456920691</c:v>
                </c:pt>
                <c:pt idx="6">
                  <c:v>0.61055582580005519</c:v>
                </c:pt>
                <c:pt idx="7">
                  <c:v>0.61153207920226949</c:v>
                </c:pt>
                <c:pt idx="8">
                  <c:v>0.61265736368983015</c:v>
                </c:pt>
                <c:pt idx="9">
                  <c:v>0.61393118236878552</c:v>
                </c:pt>
                <c:pt idx="10">
                  <c:v>0.61535297275666645</c:v>
                </c:pt>
                <c:pt idx="11">
                  <c:v>0.61692210703086248</c:v>
                </c:pt>
                <c:pt idx="12">
                  <c:v>0.61863789230585131</c:v>
                </c:pt>
                <c:pt idx="13">
                  <c:v>0.62049957093915675</c:v>
                </c:pt>
                <c:pt idx="14">
                  <c:v>0.62250632086590274</c:v>
                </c:pt>
                <c:pt idx="15">
                  <c:v>0.62465725596181387</c:v>
                </c:pt>
                <c:pt idx="16">
                  <c:v>0.62695142643450308</c:v>
                </c:pt>
                <c:pt idx="17">
                  <c:v>0.62938781924287324</c:v>
                </c:pt>
                <c:pt idx="18">
                  <c:v>0.63196535854444758</c:v>
                </c:pt>
                <c:pt idx="19">
                  <c:v>0.63468290617043088</c:v>
                </c:pt>
                <c:pt idx="20">
                  <c:v>0.6375392621282937</c:v>
                </c:pt>
                <c:pt idx="21">
                  <c:v>0.64053316513165481</c:v>
                </c:pt>
                <c:pt idx="22">
                  <c:v>0.64366329315722992</c:v>
                </c:pt>
                <c:pt idx="23">
                  <c:v>0.64692826402859915</c:v>
                </c:pt>
                <c:pt idx="24">
                  <c:v>0.65032663602653895</c:v>
                </c:pt>
                <c:pt idx="25">
                  <c:v>0.65385690852564271</c:v>
                </c:pt>
                <c:pt idx="26">
                  <c:v>0.65751752265695618</c:v>
                </c:pt>
                <c:pt idx="27">
                  <c:v>0.66130686199632949</c:v>
                </c:pt>
                <c:pt idx="28">
                  <c:v>0.66522325327818455</c:v>
                </c:pt>
                <c:pt idx="29">
                  <c:v>0.66926496713438244</c:v>
                </c:pt>
                <c:pt idx="30">
                  <c:v>0.67343021885786281</c:v>
                </c:pt>
                <c:pt idx="31">
                  <c:v>0.67771716919072134</c:v>
                </c:pt>
                <c:pt idx="32">
                  <c:v>0.68212392513637377</c:v>
                </c:pt>
                <c:pt idx="33">
                  <c:v>0.68664854079544946</c:v>
                </c:pt>
                <c:pt idx="34">
                  <c:v>0.69128901822504663</c:v>
                </c:pt>
                <c:pt idx="35">
                  <c:v>0.69604330832096728</c:v>
                </c:pt>
                <c:pt idx="36">
                  <c:v>0.70090931172254356</c:v>
                </c:pt>
                <c:pt idx="37">
                  <c:v>0.70588487973965708</c:v>
                </c:pt>
                <c:pt idx="38">
                  <c:v>0.71096781530153941</c:v>
                </c:pt>
                <c:pt idx="39">
                  <c:v>0.7161558739269368</c:v>
                </c:pt>
                <c:pt idx="40">
                  <c:v>0.72144676471521008</c:v>
                </c:pt>
                <c:pt idx="41">
                  <c:v>0.72683815135793206</c:v>
                </c:pt>
                <c:pt idx="42">
                  <c:v>0.73232765317053472</c:v>
                </c:pt>
                <c:pt idx="43">
                  <c:v>0.73791284614355357</c:v>
                </c:pt>
                <c:pt idx="44">
                  <c:v>0.74359126401300124</c:v>
                </c:pt>
                <c:pt idx="45">
                  <c:v>0.74936039934940057</c:v>
                </c:pt>
                <c:pt idx="46">
                  <c:v>0.75521770466499494</c:v>
                </c:pt>
                <c:pt idx="47">
                  <c:v>0.76116059353864673</c:v>
                </c:pt>
                <c:pt idx="48">
                  <c:v>0.76718644175792861</c:v>
                </c:pt>
                <c:pt idx="49">
                  <c:v>0.77329258847790128</c:v>
                </c:pt>
                <c:pt idx="50">
                  <c:v>0.77947633739606836</c:v>
                </c:pt>
                <c:pt idx="51">
                  <c:v>0.78573495794298731</c:v>
                </c:pt>
                <c:pt idx="52">
                  <c:v>0.79206568648801179</c:v>
                </c:pt>
                <c:pt idx="53">
                  <c:v>0.79846572755963374</c:v>
                </c:pt>
                <c:pt idx="54">
                  <c:v>0.80493225507988431</c:v>
                </c:pt>
                <c:pt idx="55">
                  <c:v>0.81146241361225091</c:v>
                </c:pt>
                <c:pt idx="56">
                  <c:v>0.81805331962255701</c:v>
                </c:pt>
                <c:pt idx="57">
                  <c:v>0.82470206275225011</c:v>
                </c:pt>
                <c:pt idx="58">
                  <c:v>0.8314057071035339</c:v>
                </c:pt>
                <c:pt idx="59">
                  <c:v>0.83816129253577798</c:v>
                </c:pt>
                <c:pt idx="60">
                  <c:v>0.84496583597263308</c:v>
                </c:pt>
                <c:pt idx="61">
                  <c:v>0.85181633271927315</c:v>
                </c:pt>
                <c:pt idx="62">
                  <c:v>0.85870975778918435</c:v>
                </c:pt>
                <c:pt idx="63">
                  <c:v>0.86564306723991358</c:v>
                </c:pt>
                <c:pt idx="64">
                  <c:v>0.87261319951718797</c:v>
                </c:pt>
                <c:pt idx="65">
                  <c:v>0.87961707680681123</c:v>
                </c:pt>
                <c:pt idx="66">
                  <c:v>0.8866516063937393</c:v>
                </c:pt>
                <c:pt idx="67">
                  <c:v>0.89371368202773682</c:v>
                </c:pt>
                <c:pt idx="68">
                  <c:v>0.90080018529500916</c:v>
                </c:pt>
                <c:pt idx="69">
                  <c:v>0.90790798699520692</c:v>
                </c:pt>
                <c:pt idx="70">
                  <c:v>0.91503394852319198</c:v>
                </c:pt>
                <c:pt idx="71">
                  <c:v>0.92217492325495765</c:v>
                </c:pt>
                <c:pt idx="72">
                  <c:v>0.92932775793708899</c:v>
                </c:pt>
                <c:pt idx="73">
                  <c:v>0.93648929407915082</c:v>
                </c:pt>
                <c:pt idx="74">
                  <c:v>0.94365636934838837</c:v>
                </c:pt>
                <c:pt idx="75">
                  <c:v>0.95082581896612395</c:v>
                </c:pt>
                <c:pt idx="76">
                  <c:v>0.957994477105235</c:v>
                </c:pt>
                <c:pt idx="77">
                  <c:v>0.96515917828809283</c:v>
                </c:pt>
                <c:pt idx="78">
                  <c:v>0.97231675878434998</c:v>
                </c:pt>
                <c:pt idx="79">
                  <c:v>0.97946405800795333</c:v>
                </c:pt>
                <c:pt idx="80">
                  <c:v>0.98659791991277035</c:v>
                </c:pt>
                <c:pt idx="81">
                  <c:v>0.99371519438621025</c:v>
                </c:pt>
                <c:pt idx="82">
                  <c:v>1.000812738640225</c:v>
                </c:pt>
                <c:pt idx="83">
                  <c:v>1.0078874185990763</c:v>
                </c:pt>
                <c:pt idx="84">
                  <c:v>1.0149361102832546</c:v>
                </c:pt>
                <c:pt idx="85">
                  <c:v>1.0219557011889406</c:v>
                </c:pt>
                <c:pt idx="86">
                  <c:v>1.0289430916624003</c:v>
                </c:pt>
                <c:pt idx="87">
                  <c:v>1.0358951962687035</c:v>
                </c:pt>
                <c:pt idx="88">
                  <c:v>1.042808945154166</c:v>
                </c:pt>
                <c:pt idx="89">
                  <c:v>1.0496812854019095</c:v>
                </c:pt>
                <c:pt idx="90">
                  <c:v>1.0565091823799455</c:v>
                </c:pt>
                <c:pt idx="91">
                  <c:v>1.0632896210811811</c:v>
                </c:pt>
                <c:pt idx="92">
                  <c:v>1.0700196074547632</c:v>
                </c:pt>
                <c:pt idx="93">
                  <c:v>1.0766961697281663</c:v>
                </c:pt>
                <c:pt idx="94">
                  <c:v>1.0833163597194428</c:v>
                </c:pt>
                <c:pt idx="95">
                  <c:v>1.0898772541390589</c:v>
                </c:pt>
                <c:pt idx="96">
                  <c:v>1.0963759558807356</c:v>
                </c:pt>
                <c:pt idx="97">
                  <c:v>1.1028095953007295</c:v>
                </c:pt>
                <c:pt idx="98">
                  <c:v>1.1091753314849875</c:v>
                </c:pt>
                <c:pt idx="99">
                  <c:v>1.115470353503613</c:v>
                </c:pt>
                <c:pt idx="100">
                  <c:v>1.1216918816520949</c:v>
                </c:pt>
                <c:pt idx="101">
                  <c:v>1.1278371686787456</c:v>
                </c:pt>
                <c:pt idx="102">
                  <c:v>1.1339035009978116</c:v>
                </c:pt>
                <c:pt idx="103">
                  <c:v>1.1398881998877148</c:v>
                </c:pt>
                <c:pt idx="104">
                  <c:v>1.1457886226739014</c:v>
                </c:pt>
                <c:pt idx="105">
                  <c:v>1.1516021638957727</c:v>
                </c:pt>
                <c:pt idx="106">
                  <c:v>1.1573262564571833</c:v>
                </c:pt>
                <c:pt idx="107">
                  <c:v>1.1629583727599977</c:v>
                </c:pt>
                <c:pt idx="108">
                  <c:v>1.1684960258202068</c:v>
                </c:pt>
                <c:pt idx="109">
                  <c:v>1.1739367703661112</c:v>
                </c:pt>
                <c:pt idx="110">
                  <c:v>1.179278203918082</c:v>
                </c:pt>
                <c:pt idx="111">
                  <c:v>1.1845179678494304</c:v>
                </c:pt>
                <c:pt idx="112">
                  <c:v>1.1896537484279099</c:v>
                </c:pt>
                <c:pt idx="113">
                  <c:v>1.1946832778373948</c:v>
                </c:pt>
                <c:pt idx="114">
                  <c:v>1.1996043351792851</c:v>
                </c:pt>
                <c:pt idx="115">
                  <c:v>1.2044147474531919</c:v>
                </c:pt>
                <c:pt idx="116">
                  <c:v>1.2091123905164738</c:v>
                </c:pt>
                <c:pt idx="117">
                  <c:v>1.2136951900221979</c:v>
                </c:pt>
                <c:pt idx="118">
                  <c:v>1.2181611223351139</c:v>
                </c:pt>
                <c:pt idx="119">
                  <c:v>1.2225082154252334</c:v>
                </c:pt>
                <c:pt idx="120">
                  <c:v>1.2267345497386235</c:v>
                </c:pt>
                <c:pt idx="121">
                  <c:v>1.2308382590450271</c:v>
                </c:pt>
                <c:pt idx="122">
                  <c:v>1.2348175312619394</c:v>
                </c:pt>
                <c:pt idx="123">
                  <c:v>1.2386706092547699</c:v>
                </c:pt>
                <c:pt idx="124">
                  <c:v>1.2423957916127459</c:v>
                </c:pt>
                <c:pt idx="125">
                  <c:v>1.245991433400206</c:v>
                </c:pt>
                <c:pt idx="126">
                  <c:v>1.2494559468829587</c:v>
                </c:pt>
                <c:pt idx="127">
                  <c:v>1.2527878022293795</c:v>
                </c:pt>
                <c:pt idx="128">
                  <c:v>1.2559855281859436</c:v>
                </c:pt>
                <c:pt idx="129">
                  <c:v>1.2590477127268875</c:v>
                </c:pt>
                <c:pt idx="130">
                  <c:v>1.2619730036777228</c:v>
                </c:pt>
                <c:pt idx="131">
                  <c:v>1.2647601093123151</c:v>
                </c:pt>
                <c:pt idx="132">
                  <c:v>1.2674077989232768</c:v>
                </c:pt>
                <c:pt idx="133">
                  <c:v>1.2699149033654114</c:v>
                </c:pt>
                <c:pt idx="134">
                  <c:v>1.2722803155719746</c:v>
                </c:pt>
                <c:pt idx="135">
                  <c:v>1.2745029910435255</c:v>
                </c:pt>
                <c:pt idx="136">
                  <c:v>1.2765819483091465</c:v>
                </c:pt>
                <c:pt idx="137">
                  <c:v>1.2785162693598342</c:v>
                </c:pt>
                <c:pt idx="138">
                  <c:v>1.2803051000538659</c:v>
                </c:pt>
                <c:pt idx="139">
                  <c:v>1.2819476504939651</c:v>
                </c:pt>
                <c:pt idx="140">
                  <c:v>1.2834431953760965</c:v>
                </c:pt>
                <c:pt idx="141">
                  <c:v>1.2847910743097422</c:v>
                </c:pt>
                <c:pt idx="142">
                  <c:v>1.2859906921095088</c:v>
                </c:pt>
                <c:pt idx="143">
                  <c:v>1.2870415190579467</c:v>
                </c:pt>
                <c:pt idx="144">
                  <c:v>1.2879430911394578</c:v>
                </c:pt>
                <c:pt idx="145">
                  <c:v>1.2886950102451911</c:v>
                </c:pt>
                <c:pt idx="146">
                  <c:v>1.2892969443488365</c:v>
                </c:pt>
                <c:pt idx="147">
                  <c:v>1.2897486276532393</c:v>
                </c:pt>
                <c:pt idx="148">
                  <c:v>1.2900498607077675</c:v>
                </c:pt>
                <c:pt idx="149">
                  <c:v>1.2902005104963845</c:v>
                </c:pt>
                <c:pt idx="150">
                  <c:v>1.2902005104963845</c:v>
                </c:pt>
                <c:pt idx="151">
                  <c:v>1.2900498607077673</c:v>
                </c:pt>
                <c:pt idx="152">
                  <c:v>1.2897486276532391</c:v>
                </c:pt>
                <c:pt idx="153">
                  <c:v>1.289296944348836</c:v>
                </c:pt>
                <c:pt idx="154">
                  <c:v>1.2886950102451906</c:v>
                </c:pt>
                <c:pt idx="155">
                  <c:v>1.2879430911394574</c:v>
                </c:pt>
                <c:pt idx="156">
                  <c:v>1.2870415190579463</c:v>
                </c:pt>
                <c:pt idx="157">
                  <c:v>1.2859906921095079</c:v>
                </c:pt>
                <c:pt idx="158">
                  <c:v>1.2847910743097413</c:v>
                </c:pt>
                <c:pt idx="159">
                  <c:v>1.2834431953760956</c:v>
                </c:pt>
                <c:pt idx="160">
                  <c:v>1.281947650493964</c:v>
                </c:pt>
                <c:pt idx="161">
                  <c:v>1.2803051000538648</c:v>
                </c:pt>
                <c:pt idx="162">
                  <c:v>1.2785162693598329</c:v>
                </c:pt>
                <c:pt idx="163">
                  <c:v>1.2765819483091452</c:v>
                </c:pt>
                <c:pt idx="164">
                  <c:v>1.2745029910435242</c:v>
                </c:pt>
                <c:pt idx="165">
                  <c:v>1.2722803155719731</c:v>
                </c:pt>
                <c:pt idx="166">
                  <c:v>1.2699149033654096</c:v>
                </c:pt>
                <c:pt idx="167">
                  <c:v>1.267407798923275</c:v>
                </c:pt>
                <c:pt idx="168">
                  <c:v>1.2647601093123133</c:v>
                </c:pt>
                <c:pt idx="169">
                  <c:v>1.2619730036777208</c:v>
                </c:pt>
                <c:pt idx="170">
                  <c:v>1.2590477127268855</c:v>
                </c:pt>
                <c:pt idx="171">
                  <c:v>1.2559855281859413</c:v>
                </c:pt>
                <c:pt idx="172">
                  <c:v>1.2527878022293772</c:v>
                </c:pt>
                <c:pt idx="173">
                  <c:v>1.2494559468829562</c:v>
                </c:pt>
                <c:pt idx="174">
                  <c:v>1.2459914334002038</c:v>
                </c:pt>
                <c:pt idx="175">
                  <c:v>1.2423957916127433</c:v>
                </c:pt>
                <c:pt idx="176">
                  <c:v>1.2386706092547672</c:v>
                </c:pt>
                <c:pt idx="177">
                  <c:v>1.2348175312619367</c:v>
                </c:pt>
                <c:pt idx="178">
                  <c:v>1.2308382590450244</c:v>
                </c:pt>
                <c:pt idx="179">
                  <c:v>1.2267345497386204</c:v>
                </c:pt>
                <c:pt idx="180">
                  <c:v>1.2225082154252305</c:v>
                </c:pt>
                <c:pt idx="181">
                  <c:v>1.2181611223351108</c:v>
                </c:pt>
                <c:pt idx="182">
                  <c:v>1.2136951900221948</c:v>
                </c:pt>
                <c:pt idx="183">
                  <c:v>1.2091123905164705</c:v>
                </c:pt>
                <c:pt idx="184">
                  <c:v>1.2044147474531885</c:v>
                </c:pt>
                <c:pt idx="185">
                  <c:v>1.1996043351792816</c:v>
                </c:pt>
                <c:pt idx="186">
                  <c:v>1.1946832778373913</c:v>
                </c:pt>
                <c:pt idx="187">
                  <c:v>1.1896537484279064</c:v>
                </c:pt>
                <c:pt idx="188">
                  <c:v>1.1845179678494269</c:v>
                </c:pt>
                <c:pt idx="189">
                  <c:v>1.1792782039180782</c:v>
                </c:pt>
                <c:pt idx="190">
                  <c:v>1.1739367703661074</c:v>
                </c:pt>
                <c:pt idx="191">
                  <c:v>1.1684960258202033</c:v>
                </c:pt>
                <c:pt idx="192">
                  <c:v>1.1629583727599937</c:v>
                </c:pt>
                <c:pt idx="193">
                  <c:v>1.1573262564571793</c:v>
                </c:pt>
                <c:pt idx="194">
                  <c:v>1.1516021638957687</c:v>
                </c:pt>
                <c:pt idx="195">
                  <c:v>1.1457886226738974</c:v>
                </c:pt>
                <c:pt idx="196">
                  <c:v>1.1398881998877106</c:v>
                </c:pt>
                <c:pt idx="197">
                  <c:v>1.1339035009978073</c:v>
                </c:pt>
                <c:pt idx="198">
                  <c:v>1.1278371686787414</c:v>
                </c:pt>
                <c:pt idx="199">
                  <c:v>1.1216918816520904</c:v>
                </c:pt>
                <c:pt idx="200">
                  <c:v>1.1154703535036086</c:v>
                </c:pt>
                <c:pt idx="201">
                  <c:v>1.109175331484983</c:v>
                </c:pt>
                <c:pt idx="202">
                  <c:v>1.1028095953007251</c:v>
                </c:pt>
                <c:pt idx="203">
                  <c:v>1.0963759558807311</c:v>
                </c:pt>
                <c:pt idx="204">
                  <c:v>1.0898772541390542</c:v>
                </c:pt>
                <c:pt idx="205">
                  <c:v>1.0833163597194382</c:v>
                </c:pt>
                <c:pt idx="206">
                  <c:v>1.0766961697281614</c:v>
                </c:pt>
                <c:pt idx="207">
                  <c:v>1.0700196074547585</c:v>
                </c:pt>
                <c:pt idx="208">
                  <c:v>1.0632896210811764</c:v>
                </c:pt>
                <c:pt idx="209">
                  <c:v>1.0565091823799406</c:v>
                </c:pt>
                <c:pt idx="210">
                  <c:v>1.0496812854019049</c:v>
                </c:pt>
                <c:pt idx="211">
                  <c:v>1.0428089451541611</c:v>
                </c:pt>
                <c:pt idx="212">
                  <c:v>1.0358951962686986</c:v>
                </c:pt>
                <c:pt idx="213">
                  <c:v>1.0289430916623954</c:v>
                </c:pt>
                <c:pt idx="214">
                  <c:v>1.021955701188936</c:v>
                </c:pt>
                <c:pt idx="215">
                  <c:v>1.0149361102832497</c:v>
                </c:pt>
                <c:pt idx="216">
                  <c:v>1.0078874185990716</c:v>
                </c:pt>
                <c:pt idx="217">
                  <c:v>1.0008127386402204</c:v>
                </c:pt>
                <c:pt idx="218">
                  <c:v>0.99371519438620537</c:v>
                </c:pt>
                <c:pt idx="219">
                  <c:v>0.98659791991276546</c:v>
                </c:pt>
                <c:pt idx="220">
                  <c:v>0.97946405800794845</c:v>
                </c:pt>
                <c:pt idx="221">
                  <c:v>0.97231675878434509</c:v>
                </c:pt>
                <c:pt idx="222">
                  <c:v>0.96515917828808795</c:v>
                </c:pt>
                <c:pt idx="223">
                  <c:v>0.95799447710523</c:v>
                </c:pt>
                <c:pt idx="224">
                  <c:v>0.95082581896611906</c:v>
                </c:pt>
                <c:pt idx="225">
                  <c:v>0.94365636934838337</c:v>
                </c:pt>
                <c:pt idx="226">
                  <c:v>0.93648929407914583</c:v>
                </c:pt>
                <c:pt idx="227">
                  <c:v>0.929327757937084</c:v>
                </c:pt>
                <c:pt idx="228">
                  <c:v>0.92217492325495265</c:v>
                </c:pt>
                <c:pt idx="229">
                  <c:v>0.91503394852318698</c:v>
                </c:pt>
                <c:pt idx="230">
                  <c:v>0.90790798699520192</c:v>
                </c:pt>
                <c:pt idx="231">
                  <c:v>0.90080018529500416</c:v>
                </c:pt>
                <c:pt idx="232">
                  <c:v>0.89371368202773183</c:v>
                </c:pt>
                <c:pt idx="233">
                  <c:v>0.8866516063937343</c:v>
                </c:pt>
                <c:pt idx="234">
                  <c:v>0.87961707680680623</c:v>
                </c:pt>
                <c:pt idx="235">
                  <c:v>0.87261319951718308</c:v>
                </c:pt>
                <c:pt idx="236">
                  <c:v>0.86564306723990869</c:v>
                </c:pt>
                <c:pt idx="237">
                  <c:v>0.85870975778917946</c:v>
                </c:pt>
                <c:pt idx="238">
                  <c:v>0.85181633271926838</c:v>
                </c:pt>
                <c:pt idx="239">
                  <c:v>0.8449658359726282</c:v>
                </c:pt>
                <c:pt idx="240">
                  <c:v>0.83816129253577309</c:v>
                </c:pt>
                <c:pt idx="241">
                  <c:v>0.83140570710352901</c:v>
                </c:pt>
                <c:pt idx="242">
                  <c:v>0.82470206275224567</c:v>
                </c:pt>
                <c:pt idx="243">
                  <c:v>0.81805331962255257</c:v>
                </c:pt>
                <c:pt idx="244">
                  <c:v>0.81146241361224647</c:v>
                </c:pt>
                <c:pt idx="245">
                  <c:v>0.80493225507987987</c:v>
                </c:pt>
                <c:pt idx="246">
                  <c:v>0.79846572755962919</c:v>
                </c:pt>
                <c:pt idx="247">
                  <c:v>0.79206568648800735</c:v>
                </c:pt>
                <c:pt idx="248">
                  <c:v>0.78573495794298287</c:v>
                </c:pt>
                <c:pt idx="249">
                  <c:v>0.77947633739606403</c:v>
                </c:pt>
                <c:pt idx="250">
                  <c:v>0.77329258847789695</c:v>
                </c:pt>
                <c:pt idx="251">
                  <c:v>0.76718644175792428</c:v>
                </c:pt>
                <c:pt idx="252">
                  <c:v>0.76116059353864252</c:v>
                </c:pt>
                <c:pt idx="253">
                  <c:v>0.75521770466499083</c:v>
                </c:pt>
                <c:pt idx="254">
                  <c:v>0.74936039934939658</c:v>
                </c:pt>
                <c:pt idx="255">
                  <c:v>0.74359126401299724</c:v>
                </c:pt>
                <c:pt idx="256">
                  <c:v>0.73791284614354957</c:v>
                </c:pt>
                <c:pt idx="257">
                  <c:v>0.73232765317053083</c:v>
                </c:pt>
                <c:pt idx="258">
                  <c:v>0.72683815135792829</c:v>
                </c:pt>
                <c:pt idx="259">
                  <c:v>0.72144676471520641</c:v>
                </c:pt>
                <c:pt idx="260">
                  <c:v>0.71615587392693314</c:v>
                </c:pt>
                <c:pt idx="261">
                  <c:v>0.71096781530153585</c:v>
                </c:pt>
                <c:pt idx="262">
                  <c:v>0.70588487973965364</c:v>
                </c:pt>
                <c:pt idx="263">
                  <c:v>0.70090931172254023</c:v>
                </c:pt>
                <c:pt idx="264">
                  <c:v>0.69604330832096395</c:v>
                </c:pt>
                <c:pt idx="265">
                  <c:v>0.69128901822504341</c:v>
                </c:pt>
                <c:pt idx="266">
                  <c:v>0.68664854079544624</c:v>
                </c:pt>
                <c:pt idx="267">
                  <c:v>0.68212392513637055</c:v>
                </c:pt>
                <c:pt idx="268">
                  <c:v>0.67771716919071823</c:v>
                </c:pt>
                <c:pt idx="269">
                  <c:v>0.67343021885785981</c:v>
                </c:pt>
                <c:pt idx="270">
                  <c:v>0.66926496713437944</c:v>
                </c:pt>
                <c:pt idx="271">
                  <c:v>0.66522325327818188</c:v>
                </c:pt>
                <c:pt idx="272">
                  <c:v>0.66130686199632693</c:v>
                </c:pt>
                <c:pt idx="273">
                  <c:v>0.65751752265695362</c:v>
                </c:pt>
                <c:pt idx="274">
                  <c:v>0.65385690852564027</c:v>
                </c:pt>
                <c:pt idx="275">
                  <c:v>0.65032663602653651</c:v>
                </c:pt>
                <c:pt idx="276">
                  <c:v>0.64692826402859693</c:v>
                </c:pt>
                <c:pt idx="277">
                  <c:v>0.6436632931572277</c:v>
                </c:pt>
                <c:pt idx="278">
                  <c:v>0.64053316513165282</c:v>
                </c:pt>
                <c:pt idx="279">
                  <c:v>0.6375392621282916</c:v>
                </c:pt>
                <c:pt idx="280">
                  <c:v>0.63468290617042888</c:v>
                </c:pt>
                <c:pt idx="281">
                  <c:v>0.63196535854444558</c:v>
                </c:pt>
                <c:pt idx="282">
                  <c:v>0.62938781924287157</c:v>
                </c:pt>
                <c:pt idx="283">
                  <c:v>0.62695142643450152</c:v>
                </c:pt>
                <c:pt idx="284">
                  <c:v>0.62465725596181232</c:v>
                </c:pt>
                <c:pt idx="285">
                  <c:v>0.6225063208659013</c:v>
                </c:pt>
                <c:pt idx="286">
                  <c:v>0.62049957093915542</c:v>
                </c:pt>
                <c:pt idx="287">
                  <c:v>0.61863789230585009</c:v>
                </c:pt>
                <c:pt idx="288">
                  <c:v>0.61692210703086137</c:v>
                </c:pt>
                <c:pt idx="289">
                  <c:v>0.61535297275666534</c:v>
                </c:pt>
                <c:pt idx="290">
                  <c:v>0.61393118236878452</c:v>
                </c:pt>
                <c:pt idx="291">
                  <c:v>0.61265736368982937</c:v>
                </c:pt>
                <c:pt idx="292">
                  <c:v>0.61153207920226871</c:v>
                </c:pt>
                <c:pt idx="293">
                  <c:v>0.61055582580005452</c:v>
                </c:pt>
                <c:pt idx="294">
                  <c:v>0.60972903456920635</c:v>
                </c:pt>
                <c:pt idx="295">
                  <c:v>0.6090520705974567</c:v>
                </c:pt>
                <c:pt idx="296">
                  <c:v>0.60852523281303827</c:v>
                </c:pt>
                <c:pt idx="297">
                  <c:v>0.60814875385268541</c:v>
                </c:pt>
                <c:pt idx="298">
                  <c:v>0.60792279995890874</c:v>
                </c:pt>
                <c:pt idx="299">
                  <c:v>0.60784747090658697</c:v>
                </c:pt>
              </c:numCache>
            </c:numRef>
          </c:xVal>
          <c:yVal>
            <c:numRef>
              <c:f>XLSTAT_20220714_121022_1_HID!ycircle167001171</c:f>
              <c:numCache>
                <c:formatCode>General</c:formatCode>
                <c:ptCount val="300"/>
                <c:pt idx="0">
                  <c:v>-0.32864034234759609</c:v>
                </c:pt>
                <c:pt idx="1">
                  <c:v>-0.3358094951574343</c:v>
                </c:pt>
                <c:pt idx="2">
                  <c:v>-0.34297548227121166</c:v>
                </c:pt>
                <c:pt idx="3">
                  <c:v>-0.35013513939074931</c:v>
                </c:pt>
                <c:pt idx="4">
                  <c:v>-0.35728530501301603</c:v>
                </c:pt>
                <c:pt idx="5">
                  <c:v>-0.36442282182615826</c:v>
                </c:pt>
                <c:pt idx="6">
                  <c:v>-0.37154453810368065</c:v>
                </c:pt>
                <c:pt idx="7">
                  <c:v>-0.37864730909615946</c:v>
                </c:pt>
                <c:pt idx="8">
                  <c:v>-0.38572799841987576</c:v>
                </c:pt>
                <c:pt idx="9">
                  <c:v>-0.39278347944175374</c:v>
                </c:pt>
                <c:pt idx="10">
                  <c:v>-0.39981063665999389</c:v>
                </c:pt>
                <c:pt idx="11">
                  <c:v>-0.40680636707979123</c:v>
                </c:pt>
                <c:pt idx="12">
                  <c:v>-0.41376758158353033</c:v>
                </c:pt>
                <c:pt idx="13">
                  <c:v>-0.42069120629485235</c:v>
                </c:pt>
                <c:pt idx="14">
                  <c:v>-0.42757418393599289</c:v>
                </c:pt>
                <c:pt idx="15">
                  <c:v>-0.43441347517778928</c:v>
                </c:pt>
                <c:pt idx="16">
                  <c:v>-0.4412060599817631</c:v>
                </c:pt>
                <c:pt idx="17">
                  <c:v>-0.44794893893368393</c:v>
                </c:pt>
                <c:pt idx="18">
                  <c:v>-0.45463913456802646</c:v>
                </c:pt>
                <c:pt idx="19">
                  <c:v>-0.46127369268273521</c:v>
                </c:pt>
                <c:pt idx="20">
                  <c:v>-0.46784968364371715</c:v>
                </c:pt>
                <c:pt idx="21">
                  <c:v>-0.4743642036784857</c:v>
                </c:pt>
                <c:pt idx="22">
                  <c:v>-0.48081437615838463</c:v>
                </c:pt>
                <c:pt idx="23">
                  <c:v>-0.48719735286882648</c:v>
                </c:pt>
                <c:pt idx="24">
                  <c:v>-0.4935103152669843</c:v>
                </c:pt>
                <c:pt idx="25">
                  <c:v>-0.49975047572638009</c:v>
                </c:pt>
                <c:pt idx="26">
                  <c:v>-0.5059150787678226</c:v>
                </c:pt>
                <c:pt idx="27">
                  <c:v>-0.51200140227614965</c:v>
                </c:pt>
                <c:pt idx="28">
                  <c:v>-0.51800675870223656</c:v>
                </c:pt>
                <c:pt idx="29">
                  <c:v>-0.52392849624974358</c:v>
                </c:pt>
                <c:pt idx="30">
                  <c:v>-0.52976400004607327</c:v>
                </c:pt>
                <c:pt idx="31">
                  <c:v>-0.5355106932970255</c:v>
                </c:pt>
                <c:pt idx="32">
                  <c:v>-0.5411660384246364</c:v>
                </c:pt>
                <c:pt idx="33">
                  <c:v>-0.54672753818770226</c:v>
                </c:pt>
                <c:pt idx="34">
                  <c:v>-0.55219273678449021</c:v>
                </c:pt>
                <c:pt idx="35">
                  <c:v>-0.5575592209371516</c:v>
                </c:pt>
                <c:pt idx="36">
                  <c:v>-0.56282462095735741</c:v>
                </c:pt>
                <c:pt idx="37">
                  <c:v>-0.56798661179268561</c:v>
                </c:pt>
                <c:pt idx="38">
                  <c:v>-0.57304291405329932</c:v>
                </c:pt>
                <c:pt idx="39">
                  <c:v>-0.57799129501846114</c:v>
                </c:pt>
                <c:pt idx="40">
                  <c:v>-0.58282956962243926</c:v>
                </c:pt>
                <c:pt idx="41">
                  <c:v>-0.58755560141937146</c:v>
                </c:pt>
                <c:pt idx="42">
                  <c:v>-0.59216730352665992</c:v>
                </c:pt>
                <c:pt idx="43">
                  <c:v>-0.59666263954647825</c:v>
                </c:pt>
                <c:pt idx="44">
                  <c:v>-0.60103962446498915</c:v>
                </c:pt>
                <c:pt idx="45">
                  <c:v>-0.60529632552886992</c:v>
                </c:pt>
                <c:pt idx="46">
                  <c:v>-0.60943086309876149</c:v>
                </c:pt>
                <c:pt idx="47">
                  <c:v>-0.61344141147926523</c:v>
                </c:pt>
                <c:pt idx="48">
                  <c:v>-0.61732619972511771</c:v>
                </c:pt>
                <c:pt idx="49">
                  <c:v>-0.62108351242319093</c:v>
                </c:pt>
                <c:pt idx="50">
                  <c:v>-0.62471169044996999</c:v>
                </c:pt>
                <c:pt idx="51">
                  <c:v>-0.62820913170417569</c:v>
                </c:pt>
                <c:pt idx="52">
                  <c:v>-0.6315742918142071</c:v>
                </c:pt>
                <c:pt idx="53">
                  <c:v>-0.63480568482009292</c:v>
                </c:pt>
                <c:pt idx="54">
                  <c:v>-0.63790188382964885</c:v>
                </c:pt>
                <c:pt idx="55">
                  <c:v>-0.64086152164855426</c:v>
                </c:pt>
                <c:pt idx="56">
                  <c:v>-0.6436832913840651</c:v>
                </c:pt>
                <c:pt idx="57">
                  <c:v>-0.64636594702210259</c:v>
                </c:pt>
                <c:pt idx="58">
                  <c:v>-0.64890830397745658</c:v>
                </c:pt>
                <c:pt idx="59">
                  <c:v>-0.65130923961686604</c:v>
                </c:pt>
                <c:pt idx="60">
                  <c:v>-0.65356769375474155</c:v>
                </c:pt>
                <c:pt idx="61">
                  <c:v>-0.6556826691213139</c:v>
                </c:pt>
                <c:pt idx="62">
                  <c:v>-0.65765323180300028</c:v>
                </c:pt>
                <c:pt idx="63">
                  <c:v>-0.6594785116547941</c:v>
                </c:pt>
                <c:pt idx="64">
                  <c:v>-0.66115770268449636</c:v>
                </c:pt>
                <c:pt idx="65">
                  <c:v>-0.66269006340861969</c:v>
                </c:pt>
                <c:pt idx="66">
                  <c:v>-0.66407491717980582</c:v>
                </c:pt>
                <c:pt idx="67">
                  <c:v>-0.66531165248561486</c:v>
                </c:pt>
                <c:pt idx="68">
                  <c:v>-0.66639972321855101</c:v>
                </c:pt>
                <c:pt idx="69">
                  <c:v>-0.6673386489172094</c:v>
                </c:pt>
                <c:pt idx="70">
                  <c:v>-0.66812801497843299</c:v>
                </c:pt>
                <c:pt idx="71">
                  <c:v>-0.66876747284039095</c:v>
                </c:pt>
                <c:pt idx="72">
                  <c:v>-0.66925674013649283</c:v>
                </c:pt>
                <c:pt idx="73">
                  <c:v>-0.66959560082007408</c:v>
                </c:pt>
                <c:pt idx="74">
                  <c:v>-0.66978390525979614</c:v>
                </c:pt>
                <c:pt idx="75">
                  <c:v>-0.66982157030571954</c:v>
                </c:pt>
                <c:pt idx="76">
                  <c:v>-0.66970857932602013</c:v>
                </c:pt>
                <c:pt idx="77">
                  <c:v>-0.66944498221433379</c:v>
                </c:pt>
                <c:pt idx="78">
                  <c:v>-0.66903089536772453</c:v>
                </c:pt>
                <c:pt idx="79">
                  <c:v>-0.66846650163528676</c:v>
                </c:pt>
                <c:pt idx="80">
                  <c:v>-0.66775205023740436</c:v>
                </c:pt>
                <c:pt idx="81">
                  <c:v>-0.66688785665570216</c:v>
                </c:pt>
                <c:pt idx="82">
                  <c:v>-0.66587430249373758</c:v>
                </c:pt>
                <c:pt idx="83">
                  <c:v>-0.66471183530849598</c:v>
                </c:pt>
                <c:pt idx="84">
                  <c:v>-0.66340096841276142</c:v>
                </c:pt>
                <c:pt idx="85">
                  <c:v>-0.66194228064845273</c:v>
                </c:pt>
                <c:pt idx="86">
                  <c:v>-0.66033641613102301</c:v>
                </c:pt>
                <c:pt idx="87">
                  <c:v>-0.65858408396503609</c:v>
                </c:pt>
                <c:pt idx="88">
                  <c:v>-0.6566860579310464</c:v>
                </c:pt>
                <c:pt idx="89">
                  <c:v>-0.65464317614391887</c:v>
                </c:pt>
                <c:pt idx="90">
                  <c:v>-0.65245634068274116</c:v>
                </c:pt>
                <c:pt idx="91">
                  <c:v>-0.65012651719249115</c:v>
                </c:pt>
                <c:pt idx="92">
                  <c:v>-0.64765473445763477</c:v>
                </c:pt>
                <c:pt idx="93">
                  <c:v>-0.64504208394784435</c:v>
                </c:pt>
                <c:pt idx="94">
                  <c:v>-0.64228971933603574</c:v>
                </c:pt>
                <c:pt idx="95">
                  <c:v>-0.63939885598893942</c:v>
                </c:pt>
                <c:pt idx="96">
                  <c:v>-0.63637077043042845</c:v>
                </c:pt>
                <c:pt idx="97">
                  <c:v>-0.633206799777841</c:v>
                </c:pt>
                <c:pt idx="98">
                  <c:v>-0.62990834115154826</c:v>
                </c:pt>
                <c:pt idx="99">
                  <c:v>-0.62647685105802386</c:v>
                </c:pt>
                <c:pt idx="100">
                  <c:v>-0.62291384474669309</c:v>
                </c:pt>
                <c:pt idx="101">
                  <c:v>-0.61922089554083981</c:v>
                </c:pt>
                <c:pt idx="102">
                  <c:v>-0.61539963414287313</c:v>
                </c:pt>
                <c:pt idx="103">
                  <c:v>-0.61145174791425294</c:v>
                </c:pt>
                <c:pt idx="104">
                  <c:v>-0.6073789801304007</c:v>
                </c:pt>
                <c:pt idx="105">
                  <c:v>-0.60318312921091644</c:v>
                </c:pt>
                <c:pt idx="106">
                  <c:v>-0.5988660479254484</c:v>
                </c:pt>
                <c:pt idx="107">
                  <c:v>-0.59442964257556108</c:v>
                </c:pt>
                <c:pt idx="108">
                  <c:v>-0.58987587215296744</c:v>
                </c:pt>
                <c:pt idx="109">
                  <c:v>-0.58520674747449197</c:v>
                </c:pt>
                <c:pt idx="110">
                  <c:v>-0.58042433029415152</c:v>
                </c:pt>
                <c:pt idx="111">
                  <c:v>-0.57553073239274255</c:v>
                </c:pt>
                <c:pt idx="112">
                  <c:v>-0.5705281146453377</c:v>
                </c:pt>
                <c:pt idx="113">
                  <c:v>-0.56541868606710488</c:v>
                </c:pt>
                <c:pt idx="114">
                  <c:v>-0.56020470283786805</c:v>
                </c:pt>
                <c:pt idx="115">
                  <c:v>-0.55488846730584152</c:v>
                </c:pt>
                <c:pt idx="116">
                  <c:v>-0.54947232697097803</c:v>
                </c:pt>
                <c:pt idx="117">
                  <c:v>-0.543958673448379</c:v>
                </c:pt>
                <c:pt idx="118">
                  <c:v>-0.53834994141222436</c:v>
                </c:pt>
                <c:pt idx="119">
                  <c:v>-0.53264860752068888</c:v>
                </c:pt>
                <c:pt idx="120">
                  <c:v>-0.52685718932231995</c:v>
                </c:pt>
                <c:pt idx="121">
                  <c:v>-0.52097824414435923</c:v>
                </c:pt>
                <c:pt idx="122">
                  <c:v>-0.51501436796349775</c:v>
                </c:pt>
                <c:pt idx="123">
                  <c:v>-0.50896819425956741</c:v>
                </c:pt>
                <c:pt idx="124">
                  <c:v>-0.50284239285266885</c:v>
                </c:pt>
                <c:pt idx="125">
                  <c:v>-0.49663966872425513</c:v>
                </c:pt>
                <c:pt idx="126">
                  <c:v>-0.49036276082268759</c:v>
                </c:pt>
                <c:pt idx="127">
                  <c:v>-0.48401444085379336</c:v>
                </c:pt>
                <c:pt idx="128">
                  <c:v>-0.47759751205695822</c:v>
                </c:pt>
                <c:pt idx="129">
                  <c:v>-0.47111480796729482</c:v>
                </c:pt>
                <c:pt idx="130">
                  <c:v>-0.46456919116443374</c:v>
                </c:pt>
                <c:pt idx="131">
                  <c:v>-0.45796355200848837</c:v>
                </c:pt>
                <c:pt idx="132">
                  <c:v>-0.45130080736375372</c:v>
                </c:pt>
                <c:pt idx="133">
                  <c:v>-0.44458389931070097</c:v>
                </c:pt>
                <c:pt idx="134">
                  <c:v>-0.43781579384683761</c:v>
                </c:pt>
                <c:pt idx="135">
                  <c:v>-0.43099947957700663</c:v>
                </c:pt>
                <c:pt idx="136">
                  <c:v>-0.4241379663937026</c:v>
                </c:pt>
                <c:pt idx="137">
                  <c:v>-0.41723428414798752</c:v>
                </c:pt>
                <c:pt idx="138">
                  <c:v>-0.41029148131159465</c:v>
                </c:pt>
                <c:pt idx="139">
                  <c:v>-0.40331262363080866</c:v>
                </c:pt>
                <c:pt idx="140">
                  <c:v>-0.39630079277271846</c:v>
                </c:pt>
                <c:pt idx="141">
                  <c:v>-0.38925908496444001</c:v>
                </c:pt>
                <c:pt idx="142">
                  <c:v>-0.38219060962590923</c:v>
                </c:pt>
                <c:pt idx="143">
                  <c:v>-0.37509848799684986</c:v>
                </c:pt>
                <c:pt idx="144">
                  <c:v>-0.36798585175852194</c:v>
                </c:pt>
                <c:pt idx="145">
                  <c:v>-0.36085584165085949</c:v>
                </c:pt>
                <c:pt idx="146">
                  <c:v>-0.35371160608560803</c:v>
                </c:pt>
                <c:pt idx="147">
                  <c:v>-0.34655629975607477</c:v>
                </c:pt>
                <c:pt idx="148">
                  <c:v>-0.33939308224410469</c:v>
                </c:pt>
                <c:pt idx="149">
                  <c:v>-0.33222511662489829</c:v>
                </c:pt>
                <c:pt idx="150">
                  <c:v>-0.32505556807028668</c:v>
                </c:pt>
                <c:pt idx="151">
                  <c:v>-0.31788760245108028</c:v>
                </c:pt>
                <c:pt idx="152">
                  <c:v>-0.3107243849391102</c:v>
                </c:pt>
                <c:pt idx="153">
                  <c:v>-0.30356907860957694</c:v>
                </c:pt>
                <c:pt idx="154">
                  <c:v>-0.29642484304432548</c:v>
                </c:pt>
                <c:pt idx="155">
                  <c:v>-0.28929483293666303</c:v>
                </c:pt>
                <c:pt idx="156">
                  <c:v>-0.28218219669833516</c:v>
                </c:pt>
                <c:pt idx="157">
                  <c:v>-0.2750900750692758</c:v>
                </c:pt>
                <c:pt idx="158">
                  <c:v>-0.26802159973074502</c:v>
                </c:pt>
                <c:pt idx="159">
                  <c:v>-0.26097989192246657</c:v>
                </c:pt>
                <c:pt idx="160">
                  <c:v>-0.25396806106437642</c:v>
                </c:pt>
                <c:pt idx="161">
                  <c:v>-0.24698920338359048</c:v>
                </c:pt>
                <c:pt idx="162">
                  <c:v>-0.24004640054719761</c:v>
                </c:pt>
                <c:pt idx="163">
                  <c:v>-0.23314271830148253</c:v>
                </c:pt>
                <c:pt idx="164">
                  <c:v>-0.22628120511817856</c:v>
                </c:pt>
                <c:pt idx="165">
                  <c:v>-0.21946489084834761</c:v>
                </c:pt>
                <c:pt idx="166">
                  <c:v>-0.21269678538448433</c:v>
                </c:pt>
                <c:pt idx="167">
                  <c:v>-0.20597987733143158</c:v>
                </c:pt>
                <c:pt idx="168">
                  <c:v>-0.19931713268669699</c:v>
                </c:pt>
                <c:pt idx="169">
                  <c:v>-0.19271149353075168</c:v>
                </c:pt>
                <c:pt idx="170">
                  <c:v>-0.18616587672789062</c:v>
                </c:pt>
                <c:pt idx="171">
                  <c:v>-0.17968317263822731</c:v>
                </c:pt>
                <c:pt idx="172">
                  <c:v>-0.17326624384139214</c:v>
                </c:pt>
                <c:pt idx="173">
                  <c:v>-0.16691792387249793</c:v>
                </c:pt>
                <c:pt idx="174">
                  <c:v>-0.16064101597093045</c:v>
                </c:pt>
                <c:pt idx="175">
                  <c:v>-0.15443829184251681</c:v>
                </c:pt>
                <c:pt idx="176">
                  <c:v>-0.14831249043561834</c:v>
                </c:pt>
                <c:pt idx="177">
                  <c:v>-0.14226631673168796</c:v>
                </c:pt>
                <c:pt idx="178">
                  <c:v>-0.13630244055082677</c:v>
                </c:pt>
                <c:pt idx="179">
                  <c:v>-0.13042349537286593</c:v>
                </c:pt>
                <c:pt idx="180">
                  <c:v>-0.12463207717449712</c:v>
                </c:pt>
                <c:pt idx="181">
                  <c:v>-0.11893074328296172</c:v>
                </c:pt>
                <c:pt idx="182">
                  <c:v>-0.11332201124680708</c:v>
                </c:pt>
                <c:pt idx="183">
                  <c:v>-0.10780835772420813</c:v>
                </c:pt>
                <c:pt idx="184">
                  <c:v>-0.1023922173893447</c:v>
                </c:pt>
                <c:pt idx="185">
                  <c:v>-9.707598185731825E-2</c:v>
                </c:pt>
                <c:pt idx="186">
                  <c:v>-9.1861998628081448E-2</c:v>
                </c:pt>
                <c:pt idx="187">
                  <c:v>-8.6752570049848737E-2</c:v>
                </c:pt>
                <c:pt idx="188">
                  <c:v>-8.1749952302444001E-2</c:v>
                </c:pt>
                <c:pt idx="189">
                  <c:v>-7.6856354401035054E-2</c:v>
                </c:pt>
                <c:pt idx="190">
                  <c:v>-7.2073937220694717E-2</c:v>
                </c:pt>
                <c:pt idx="191">
                  <c:v>-6.7404812542219417E-2</c:v>
                </c:pt>
                <c:pt idx="192">
                  <c:v>-6.2851042119625777E-2</c:v>
                </c:pt>
                <c:pt idx="193">
                  <c:v>-5.8414636769738626E-2</c:v>
                </c:pt>
                <c:pt idx="194">
                  <c:v>-5.4097555484270476E-2</c:v>
                </c:pt>
                <c:pt idx="195">
                  <c:v>-4.9901704564786376E-2</c:v>
                </c:pt>
                <c:pt idx="196">
                  <c:v>-4.5828936780934193E-2</c:v>
                </c:pt>
                <c:pt idx="197">
                  <c:v>-4.188105055231417E-2</c:v>
                </c:pt>
                <c:pt idx="198">
                  <c:v>-3.805978915434749E-2</c:v>
                </c:pt>
                <c:pt idx="199">
                  <c:v>-3.4366839948494432E-2</c:v>
                </c:pt>
                <c:pt idx="200">
                  <c:v>-3.0803833637163602E-2</c:v>
                </c:pt>
                <c:pt idx="201">
                  <c:v>-2.7372343543639377E-2</c:v>
                </c:pt>
                <c:pt idx="202">
                  <c:v>-2.4073884917346633E-2</c:v>
                </c:pt>
                <c:pt idx="203">
                  <c:v>-2.0909914264759411E-2</c:v>
                </c:pt>
                <c:pt idx="204">
                  <c:v>-1.7881828706248382E-2</c:v>
                </c:pt>
                <c:pt idx="205">
                  <c:v>-1.4990965359152175E-2</c:v>
                </c:pt>
                <c:pt idx="206">
                  <c:v>-1.2238600747343731E-2</c:v>
                </c:pt>
                <c:pt idx="207">
                  <c:v>-9.6259502375534156E-3</c:v>
                </c:pt>
                <c:pt idx="208">
                  <c:v>-7.1541675026970952E-3</c:v>
                </c:pt>
                <c:pt idx="209">
                  <c:v>-4.8243440124471904E-3</c:v>
                </c:pt>
                <c:pt idx="210">
                  <c:v>-2.6375085512695962E-3</c:v>
                </c:pt>
                <c:pt idx="211">
                  <c:v>-5.9462676414212545E-4</c:v>
                </c:pt>
                <c:pt idx="212">
                  <c:v>1.3033992698474606E-3</c:v>
                </c:pt>
                <c:pt idx="213">
                  <c:v>3.0557314358343191E-3</c:v>
                </c:pt>
                <c:pt idx="214">
                  <c:v>4.6615959532638751E-3</c:v>
                </c:pt>
                <c:pt idx="215">
                  <c:v>6.1202837175723945E-3</c:v>
                </c:pt>
                <c:pt idx="216">
                  <c:v>7.4311506133067917E-3</c:v>
                </c:pt>
                <c:pt idx="217">
                  <c:v>8.5936177985483364E-3</c:v>
                </c:pt>
                <c:pt idx="218">
                  <c:v>9.6071719605128059E-3</c:v>
                </c:pt>
                <c:pt idx="219">
                  <c:v>1.0471365542215005E-2</c:v>
                </c:pt>
                <c:pt idx="220">
                  <c:v>1.1185816940097237E-2</c:v>
                </c:pt>
                <c:pt idx="221">
                  <c:v>1.1750210672534955E-2</c:v>
                </c:pt>
                <c:pt idx="222">
                  <c:v>1.2164297519144107E-2</c:v>
                </c:pt>
                <c:pt idx="223">
                  <c:v>1.2427894630830272E-2</c:v>
                </c:pt>
                <c:pt idx="224">
                  <c:v>1.2540885610529573E-2</c:v>
                </c:pt>
                <c:pt idx="225">
                  <c:v>1.2503220564606121E-2</c:v>
                </c:pt>
                <c:pt idx="226">
                  <c:v>1.2314916124883946E-2</c:v>
                </c:pt>
                <c:pt idx="227">
                  <c:v>1.1976055441302591E-2</c:v>
                </c:pt>
                <c:pt idx="228">
                  <c:v>1.1486788145200655E-2</c:v>
                </c:pt>
                <c:pt idx="229">
                  <c:v>1.0847330283242584E-2</c:v>
                </c:pt>
                <c:pt idx="230">
                  <c:v>1.0057964222018823E-2</c:v>
                </c:pt>
                <c:pt idx="231">
                  <c:v>9.1190385233603788E-3</c:v>
                </c:pt>
                <c:pt idx="232">
                  <c:v>8.0309677904240595E-3</c:v>
                </c:pt>
                <c:pt idx="233">
                  <c:v>6.7942324846149149E-3</c:v>
                </c:pt>
                <c:pt idx="234">
                  <c:v>5.4093787134286142E-3</c:v>
                </c:pt>
                <c:pt idx="235">
                  <c:v>3.8770179893052314E-3</c:v>
                </c:pt>
                <c:pt idx="236">
                  <c:v>2.1978269596028555E-3</c:v>
                </c:pt>
                <c:pt idx="237">
                  <c:v>3.7254710780898481E-4</c:v>
                </c:pt>
                <c:pt idx="238">
                  <c:v>-1.5980155738775093E-3</c:v>
                </c:pt>
                <c:pt idx="239">
                  <c:v>-3.7129909404499672E-3</c:v>
                </c:pt>
                <c:pt idx="240">
                  <c:v>-5.9714450783255879E-3</c:v>
                </c:pt>
                <c:pt idx="241">
                  <c:v>-8.3723807177351062E-3</c:v>
                </c:pt>
                <c:pt idx="242">
                  <c:v>-1.0914737673089148E-2</c:v>
                </c:pt>
                <c:pt idx="243">
                  <c:v>-1.3597393311126693E-2</c:v>
                </c:pt>
                <c:pt idx="244">
                  <c:v>-1.6419163046637764E-2</c:v>
                </c:pt>
                <c:pt idx="245">
                  <c:v>-1.9378800865543166E-2</c:v>
                </c:pt>
                <c:pt idx="246">
                  <c:v>-2.2474999875099322E-2</c:v>
                </c:pt>
                <c:pt idx="247">
                  <c:v>-2.5706392880985141E-2</c:v>
                </c:pt>
                <c:pt idx="248">
                  <c:v>-2.9071552991016658E-2</c:v>
                </c:pt>
                <c:pt idx="249">
                  <c:v>-3.2568994245222471E-2</c:v>
                </c:pt>
                <c:pt idx="250">
                  <c:v>-3.6197172272001643E-2</c:v>
                </c:pt>
                <c:pt idx="251">
                  <c:v>-3.9954484970074922E-2</c:v>
                </c:pt>
                <c:pt idx="252">
                  <c:v>-4.383927321592751E-2</c:v>
                </c:pt>
                <c:pt idx="253">
                  <c:v>-4.7849821596431308E-2</c:v>
                </c:pt>
                <c:pt idx="254">
                  <c:v>-5.1984359166323046E-2</c:v>
                </c:pt>
                <c:pt idx="255">
                  <c:v>-5.624106023020381E-2</c:v>
                </c:pt>
                <c:pt idx="256">
                  <c:v>-6.0618045148714883E-2</c:v>
                </c:pt>
                <c:pt idx="257">
                  <c:v>-6.5113381168533324E-2</c:v>
                </c:pt>
                <c:pt idx="258">
                  <c:v>-6.9725083275821664E-2</c:v>
                </c:pt>
                <c:pt idx="259">
                  <c:v>-7.4451115072754093E-2</c:v>
                </c:pt>
                <c:pt idx="260">
                  <c:v>-7.9289389676732297E-2</c:v>
                </c:pt>
                <c:pt idx="261">
                  <c:v>-8.4237770641894111E-2</c:v>
                </c:pt>
                <c:pt idx="262">
                  <c:v>-8.9294072902507932E-2</c:v>
                </c:pt>
                <c:pt idx="263">
                  <c:v>-9.4456063737836216E-2</c:v>
                </c:pt>
                <c:pt idx="264">
                  <c:v>-9.9721463758042056E-2</c:v>
                </c:pt>
                <c:pt idx="265">
                  <c:v>-0.10508794791070356</c:v>
                </c:pt>
                <c:pt idx="266">
                  <c:v>-0.11055314650749165</c:v>
                </c:pt>
                <c:pt idx="267">
                  <c:v>-0.11611464627055759</c:v>
                </c:pt>
                <c:pt idx="268">
                  <c:v>-0.12176999139816858</c:v>
                </c:pt>
                <c:pt idx="269">
                  <c:v>-0.12751668464912078</c:v>
                </c:pt>
                <c:pt idx="270">
                  <c:v>-0.13335218844545058</c:v>
                </c:pt>
                <c:pt idx="271">
                  <c:v>-0.1392739259929574</c:v>
                </c:pt>
                <c:pt idx="272">
                  <c:v>-0.14527928241904448</c:v>
                </c:pt>
                <c:pt idx="273">
                  <c:v>-0.15136560592737144</c:v>
                </c:pt>
                <c:pt idx="274">
                  <c:v>-0.15753020896881409</c:v>
                </c:pt>
                <c:pt idx="275">
                  <c:v>-0.16377036942820994</c:v>
                </c:pt>
                <c:pt idx="276">
                  <c:v>-0.17008333182636781</c:v>
                </c:pt>
                <c:pt idx="277">
                  <c:v>-0.17646630853680983</c:v>
                </c:pt>
                <c:pt idx="278">
                  <c:v>-0.18291648101670879</c:v>
                </c:pt>
                <c:pt idx="279">
                  <c:v>-0.18943100105147737</c:v>
                </c:pt>
                <c:pt idx="280">
                  <c:v>-0.19600699201245936</c:v>
                </c:pt>
                <c:pt idx="281">
                  <c:v>-0.20264155012716814</c:v>
                </c:pt>
                <c:pt idx="282">
                  <c:v>-0.2093317457615107</c:v>
                </c:pt>
                <c:pt idx="283">
                  <c:v>-0.21607462471343158</c:v>
                </c:pt>
                <c:pt idx="284">
                  <c:v>-0.22286720951740543</c:v>
                </c:pt>
                <c:pt idx="285">
                  <c:v>-0.22970650075920188</c:v>
                </c:pt>
                <c:pt idx="286">
                  <c:v>-0.23658947840034245</c:v>
                </c:pt>
                <c:pt idx="287">
                  <c:v>-0.24351310311166452</c:v>
                </c:pt>
                <c:pt idx="288">
                  <c:v>-0.25047431761540356</c:v>
                </c:pt>
                <c:pt idx="289">
                  <c:v>-0.25747004803520096</c:v>
                </c:pt>
                <c:pt idx="290">
                  <c:v>-0.26449720525344117</c:v>
                </c:pt>
                <c:pt idx="291">
                  <c:v>-0.27155268627531909</c:v>
                </c:pt>
                <c:pt idx="292">
                  <c:v>-0.27863337559903545</c:v>
                </c:pt>
                <c:pt idx="293">
                  <c:v>-0.28573614659151442</c:v>
                </c:pt>
                <c:pt idx="294">
                  <c:v>-0.29285786286903687</c:v>
                </c:pt>
                <c:pt idx="295">
                  <c:v>-0.2999953796821791</c:v>
                </c:pt>
                <c:pt idx="296">
                  <c:v>-0.30714554530444577</c:v>
                </c:pt>
                <c:pt idx="297">
                  <c:v>-0.31430520242398347</c:v>
                </c:pt>
                <c:pt idx="298">
                  <c:v>-0.32147118953776077</c:v>
                </c:pt>
                <c:pt idx="299">
                  <c:v>-0.3286403423475987</c:v>
                </c:pt>
              </c:numCache>
            </c:numRef>
          </c:yVal>
          <c:smooth val="0"/>
          <c:extLst>
            <c:ext xmlns:c16="http://schemas.microsoft.com/office/drawing/2014/chart" uri="{C3380CC4-5D6E-409C-BE32-E72D297353CC}">
              <c16:uniqueId val="{00000002-E807-410A-852D-9A9F0E77F009}"/>
            </c:ext>
          </c:extLst>
        </c:ser>
        <c:ser>
          <c:idx val="2"/>
          <c:order val="2"/>
          <c:tx>
            <c:v>Mbankomo (Obs)</c:v>
          </c:tx>
          <c:spPr>
            <a:ln w="19050">
              <a:noFill/>
            </a:ln>
            <a:effectLst/>
          </c:spPr>
          <c:marker>
            <c:symbol val="diamond"/>
            <c:size val="3"/>
            <c:spPr>
              <a:solidFill>
                <a:srgbClr val="A30059"/>
              </a:solidFill>
              <a:ln>
                <a:solidFill>
                  <a:srgbClr val="A30059"/>
                </a:solidFill>
                <a:prstDash val="solid"/>
              </a:ln>
            </c:spPr>
          </c:marker>
          <c:dLbls>
            <c:dLbl>
              <c:idx val="0"/>
              <c:tx>
                <c:rich>
                  <a:bodyPr/>
                  <a:lstStyle/>
                  <a:p>
                    <a:r>
                      <a:rPr lang="en-US"/>
                      <a:t>Mbankomo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07-410A-852D-9A9F0E77F009}"/>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XLSTAT_20220714_121022_1_HID2!$A$2</c:f>
              <c:numCache>
                <c:formatCode>General</c:formatCode>
                <c:ptCount val="1"/>
                <c:pt idx="0">
                  <c:v>-3.7793736707664913</c:v>
                </c:pt>
              </c:numCache>
            </c:numRef>
          </c:xVal>
          <c:yVal>
            <c:numRef>
              <c:f>XLSTAT_20220714_121022_1_HID2!$B$2</c:f>
              <c:numCache>
                <c:formatCode>General</c:formatCode>
                <c:ptCount val="1"/>
                <c:pt idx="0">
                  <c:v>5.597393880311155E-2</c:v>
                </c:pt>
              </c:numCache>
            </c:numRef>
          </c:yVal>
          <c:smooth val="0"/>
          <c:extLst>
            <c:ext xmlns:c16="http://schemas.microsoft.com/office/drawing/2014/chart" uri="{C3380CC4-5D6E-409C-BE32-E72D297353CC}">
              <c16:uniqueId val="{00000003-E807-410A-852D-9A9F0E77F009}"/>
            </c:ext>
          </c:extLst>
        </c:ser>
        <c:ser>
          <c:idx val="3"/>
          <c:order val="3"/>
          <c:spPr>
            <a:ln w="3175">
              <a:solidFill>
                <a:srgbClr val="A30059"/>
              </a:solidFill>
              <a:prstDash val="solid"/>
            </a:ln>
          </c:spPr>
          <c:marker>
            <c:symbol val="none"/>
          </c:marker>
          <c:xVal>
            <c:numRef>
              <c:f>XLSTAT_20220714_121022_1_HID!xcircle_66265021</c:f>
              <c:numCache>
                <c:formatCode>General</c:formatCode>
                <c:ptCount val="300"/>
                <c:pt idx="0">
                  <c:v>-4.1106680508962272</c:v>
                </c:pt>
                <c:pt idx="1">
                  <c:v>-4.1105949057602533</c:v>
                </c:pt>
                <c:pt idx="2">
                  <c:v>-4.1103755026511646</c:v>
                </c:pt>
                <c:pt idx="3">
                  <c:v>-4.1100099384511974</c:v>
                </c:pt>
                <c:pt idx="4">
                  <c:v>-4.109498374583211</c:v>
                </c:pt>
                <c:pt idx="5">
                  <c:v>-4.1088410369394097</c:v>
                </c:pt>
                <c:pt idx="6">
                  <c:v>-4.1080382157815905</c:v>
                </c:pt>
                <c:pt idx="7">
                  <c:v>-4.1070902656129782</c:v>
                </c:pt>
                <c:pt idx="8">
                  <c:v>-4.1059976050216793</c:v>
                </c:pt>
                <c:pt idx="9">
                  <c:v>-4.1047607164958535</c:v>
                </c:pt>
                <c:pt idx="10">
                  <c:v>-4.1033801462106521</c:v>
                </c:pt>
                <c:pt idx="11">
                  <c:v>-4.1018565037870491</c:v>
                </c:pt>
                <c:pt idx="12">
                  <c:v>-4.1001904620226464</c:v>
                </c:pt>
                <c:pt idx="13">
                  <c:v>-4.098382756594587</c:v>
                </c:pt>
                <c:pt idx="14">
                  <c:v>-4.0964341857346973</c:v>
                </c:pt>
                <c:pt idx="15">
                  <c:v>-4.0943456098770161</c:v>
                </c:pt>
                <c:pt idx="16">
                  <c:v>-4.0921179512778458</c:v>
                </c:pt>
                <c:pt idx="17">
                  <c:v>-4.0897521936085122</c:v>
                </c:pt>
                <c:pt idx="18">
                  <c:v>-4.0872493815210031</c:v>
                </c:pt>
                <c:pt idx="19">
                  <c:v>-4.0846106201866803</c:v>
                </c:pt>
                <c:pt idx="20">
                  <c:v>-4.0818370748082646</c:v>
                </c:pt>
                <c:pt idx="21">
                  <c:v>-4.0789299701053165</c:v>
                </c:pt>
                <c:pt idx="22">
                  <c:v>-4.0758905897734339</c:v>
                </c:pt>
                <c:pt idx="23">
                  <c:v>-4.0727202759174101</c:v>
                </c:pt>
                <c:pt idx="24">
                  <c:v>-4.0694204284585958</c:v>
                </c:pt>
                <c:pt idx="25">
                  <c:v>-4.0659925045167338</c:v>
                </c:pt>
                <c:pt idx="26">
                  <c:v>-4.0624380177665369</c:v>
                </c:pt>
                <c:pt idx="27">
                  <c:v>-4.0587585377692923</c:v>
                </c:pt>
                <c:pt idx="28">
                  <c:v>-4.054955689279784</c:v>
                </c:pt>
                <c:pt idx="29">
                  <c:v>-4.05103115152885</c:v>
                </c:pt>
                <c:pt idx="30">
                  <c:v>-4.0469866574818827</c:v>
                </c:pt>
                <c:pt idx="31">
                  <c:v>-4.0428239930735934</c:v>
                </c:pt>
                <c:pt idx="32">
                  <c:v>-4.0385449964194038</c:v>
                </c:pt>
                <c:pt idx="33">
                  <c:v>-4.034151557003776</c:v>
                </c:pt>
                <c:pt idx="34">
                  <c:v>-4.0296456148458768</c:v>
                </c:pt>
                <c:pt idx="35">
                  <c:v>-4.025029159642914</c:v>
                </c:pt>
                <c:pt idx="36">
                  <c:v>-4.0203042298915479</c:v>
                </c:pt>
                <c:pt idx="37">
                  <c:v>-4.0154729119877448</c:v>
                </c:pt>
                <c:pt idx="38">
                  <c:v>-4.0105373393054826</c:v>
                </c:pt>
                <c:pt idx="39">
                  <c:v>-4.0054996912547169</c:v>
                </c:pt>
                <c:pt idx="40">
                  <c:v>-4.0003621923190105</c:v>
                </c:pt>
                <c:pt idx="41">
                  <c:v>-3.9951271110732676</c:v>
                </c:pt>
                <c:pt idx="42">
                  <c:v>-3.9897967591819921</c:v>
                </c:pt>
                <c:pt idx="43">
                  <c:v>-3.9843734903785242</c:v>
                </c:pt>
                <c:pt idx="44">
                  <c:v>-3.9788596994256964</c:v>
                </c:pt>
                <c:pt idx="45">
                  <c:v>-3.9732578210583736</c:v>
                </c:pt>
                <c:pt idx="46">
                  <c:v>-3.967570328908343</c:v>
                </c:pt>
                <c:pt idx="47">
                  <c:v>-3.9617997344120295</c:v>
                </c:pt>
                <c:pt idx="48">
                  <c:v>-3.9559485857015133</c:v>
                </c:pt>
                <c:pt idx="49">
                  <c:v>-3.9500194664793487</c:v>
                </c:pt>
                <c:pt idx="50">
                  <c:v>-3.9440149948776724</c:v>
                </c:pt>
                <c:pt idx="51">
                  <c:v>-3.9379378223021111</c:v>
                </c:pt>
                <c:pt idx="52">
                  <c:v>-3.9317906322609946</c:v>
                </c:pt>
                <c:pt idx="53">
                  <c:v>-3.9255761391803947</c:v>
                </c:pt>
                <c:pt idx="54">
                  <c:v>-3.9192970872055111</c:v>
                </c:pt>
                <c:pt idx="55">
                  <c:v>-3.9129562489889329</c:v>
                </c:pt>
                <c:pt idx="56">
                  <c:v>-3.9065564244663142</c:v>
                </c:pt>
                <c:pt idx="57">
                  <c:v>-3.9001004396200027</c:v>
                </c:pt>
                <c:pt idx="58">
                  <c:v>-3.8935911452311629</c:v>
                </c:pt>
                <c:pt idx="59">
                  <c:v>-3.8870314156209522</c:v>
                </c:pt>
                <c:pt idx="60">
                  <c:v>-3.8804241473813033</c:v>
                </c:pt>
                <c:pt idx="61">
                  <c:v>-3.8737722580958684</c:v>
                </c:pt>
                <c:pt idx="62">
                  <c:v>-3.8670786850516974</c:v>
                </c:pt>
                <c:pt idx="63">
                  <c:v>-3.8603463839422147</c:v>
                </c:pt>
                <c:pt idx="64">
                  <c:v>-3.8535783275620688</c:v>
                </c:pt>
                <c:pt idx="65">
                  <c:v>-3.8467775044944283</c:v>
                </c:pt>
                <c:pt idx="66">
                  <c:v>-3.839946917791309</c:v>
                </c:pt>
                <c:pt idx="67">
                  <c:v>-3.8330895836475101</c:v>
                </c:pt>
                <c:pt idx="68">
                  <c:v>-3.8262085300687474</c:v>
                </c:pt>
                <c:pt idx="69">
                  <c:v>-3.8193067955345721</c:v>
                </c:pt>
                <c:pt idx="70">
                  <c:v>-3.8123874276566623</c:v>
                </c:pt>
                <c:pt idx="71">
                  <c:v>-3.805453481833085</c:v>
                </c:pt>
                <c:pt idx="72">
                  <c:v>-3.7985080198991175</c:v>
                </c:pt>
                <c:pt idx="73">
                  <c:v>-3.7915541087752271</c:v>
                </c:pt>
                <c:pt idx="74">
                  <c:v>-3.7845948191128049</c:v>
                </c:pt>
                <c:pt idx="75">
                  <c:v>-3.7776332239382548</c:v>
                </c:pt>
                <c:pt idx="76">
                  <c:v>-3.7706723972960283</c:v>
                </c:pt>
                <c:pt idx="77">
                  <c:v>-3.7637154128912154</c:v>
                </c:pt>
                <c:pt idx="78">
                  <c:v>-3.7567653427322822</c:v>
                </c:pt>
                <c:pt idx="79">
                  <c:v>-3.7498252557745588</c:v>
                </c:pt>
                <c:pt idx="80">
                  <c:v>-3.7428982165650737</c:v>
                </c:pt>
                <c:pt idx="81">
                  <c:v>-3.735987283889338</c:v>
                </c:pt>
                <c:pt idx="82">
                  <c:v>-3.729095509420671</c:v>
                </c:pt>
                <c:pt idx="83">
                  <c:v>-3.722225936372666</c:v>
                </c:pt>
                <c:pt idx="84">
                  <c:v>-3.7153815981553948</c:v>
                </c:pt>
                <c:pt idx="85">
                  <c:v>-3.7085655170359386</c:v>
                </c:pt>
                <c:pt idx="86">
                  <c:v>-3.7017807028038385</c:v>
                </c:pt>
                <c:pt idx="87">
                  <c:v>-3.6950301514420598</c:v>
                </c:pt>
                <c:pt idx="88">
                  <c:v>-3.6883168438040479</c:v>
                </c:pt>
                <c:pt idx="89">
                  <c:v>-3.6816437442974683</c:v>
                </c:pt>
                <c:pt idx="90">
                  <c:v>-3.6750137995752077</c:v>
                </c:pt>
                <c:pt idx="91">
                  <c:v>-3.6684299372342148</c:v>
                </c:pt>
                <c:pt idx="92">
                  <c:v>-3.6618950645227559</c:v>
                </c:pt>
                <c:pt idx="93">
                  <c:v>-3.6554120670566568</c:v>
                </c:pt>
                <c:pt idx="94">
                  <c:v>-3.6489838075450942</c:v>
                </c:pt>
                <c:pt idx="95">
                  <c:v>-3.6426131245265059</c:v>
                </c:pt>
                <c:pt idx="96">
                  <c:v>-3.6363028311151706</c:v>
                </c:pt>
                <c:pt idx="97">
                  <c:v>-3.6300557137590168</c:v>
                </c:pt>
                <c:pt idx="98">
                  <c:v>-3.6238745310092053</c:v>
                </c:pt>
                <c:pt idx="99">
                  <c:v>-3.6177620123020313</c:v>
                </c:pt>
                <c:pt idx="100">
                  <c:v>-3.6117208567536814</c:v>
                </c:pt>
                <c:pt idx="101">
                  <c:v>-3.6057537319683801</c:v>
                </c:pt>
                <c:pt idx="102">
                  <c:v>-3.5998632728604512</c:v>
                </c:pt>
                <c:pt idx="103">
                  <c:v>-3.5940520804908136</c:v>
                </c:pt>
                <c:pt idx="104">
                  <c:v>-3.5883227209184265</c:v>
                </c:pt>
                <c:pt idx="105">
                  <c:v>-3.5826777240671879</c:v>
                </c:pt>
                <c:pt idx="106">
                  <c:v>-3.5771195826087951</c:v>
                </c:pt>
                <c:pt idx="107">
                  <c:v>-3.5716507508620481</c:v>
                </c:pt>
                <c:pt idx="108">
                  <c:v>-3.5662736437090916</c:v>
                </c:pt>
                <c:pt idx="109">
                  <c:v>-3.5609906355290732</c:v>
                </c:pt>
                <c:pt idx="110">
                  <c:v>-3.5558040591496822</c:v>
                </c:pt>
                <c:pt idx="111">
                  <c:v>-3.5507162048170398</c:v>
                </c:pt>
                <c:pt idx="112">
                  <c:v>-3.5457293191843902</c:v>
                </c:pt>
                <c:pt idx="113">
                  <c:v>-3.5408456043200425</c:v>
                </c:pt>
                <c:pt idx="114">
                  <c:v>-3.536067216734998</c:v>
                </c:pt>
                <c:pt idx="115">
                  <c:v>-3.5313962664306979</c:v>
                </c:pt>
                <c:pt idx="116">
                  <c:v>-3.5268348159673035</c:v>
                </c:pt>
                <c:pt idx="117">
                  <c:v>-3.5223848795529298</c:v>
                </c:pt>
                <c:pt idx="118">
                  <c:v>-3.5180484221542256</c:v>
                </c:pt>
                <c:pt idx="119">
                  <c:v>-3.5138273586287032</c:v>
                </c:pt>
                <c:pt idx="120">
                  <c:v>-3.509723552879187</c:v>
                </c:pt>
                <c:pt idx="121">
                  <c:v>-3.5057388170307688</c:v>
                </c:pt>
                <c:pt idx="122">
                  <c:v>-3.5018749106306251</c:v>
                </c:pt>
                <c:pt idx="123">
                  <c:v>-3.498133539871048</c:v>
                </c:pt>
                <c:pt idx="124">
                  <c:v>-3.494516356836042</c:v>
                </c:pt>
                <c:pt idx="125">
                  <c:v>-3.4910249587718067</c:v>
                </c:pt>
                <c:pt idx="126">
                  <c:v>-3.4876608873814408</c:v>
                </c:pt>
                <c:pt idx="127">
                  <c:v>-3.4844256281441677</c:v>
                </c:pt>
                <c:pt idx="128">
                  <c:v>-3.4813206096593903</c:v>
                </c:pt>
                <c:pt idx="129">
                  <c:v>-3.4783472030158618</c:v>
                </c:pt>
                <c:pt idx="130">
                  <c:v>-3.4755067211862509</c:v>
                </c:pt>
                <c:pt idx="131">
                  <c:v>-3.4728004184473709</c:v>
                </c:pt>
                <c:pt idx="132">
                  <c:v>-3.4702294898263255</c:v>
                </c:pt>
                <c:pt idx="133">
                  <c:v>-3.4677950705728193</c:v>
                </c:pt>
                <c:pt idx="134">
                  <c:v>-3.4654982356578636</c:v>
                </c:pt>
                <c:pt idx="135">
                  <c:v>-3.4633399992990972</c:v>
                </c:pt>
                <c:pt idx="136">
                  <c:v>-3.46132131451294</c:v>
                </c:pt>
                <c:pt idx="137">
                  <c:v>-3.4594430726937651</c:v>
                </c:pt>
                <c:pt idx="138">
                  <c:v>-3.4577061032202852</c:v>
                </c:pt>
                <c:pt idx="139">
                  <c:v>-3.4561111730893224</c:v>
                </c:pt>
                <c:pt idx="140">
                  <c:v>-3.4546589865771224</c:v>
                </c:pt>
                <c:pt idx="141">
                  <c:v>-3.4533501849283694</c:v>
                </c:pt>
                <c:pt idx="142">
                  <c:v>-3.4521853460730267</c:v>
                </c:pt>
                <c:pt idx="143">
                  <c:v>-3.4511649843711414</c:v>
                </c:pt>
                <c:pt idx="144">
                  <c:v>-3.4502895503857167</c:v>
                </c:pt>
                <c:pt idx="145">
                  <c:v>-3.449559430683756</c:v>
                </c:pt>
                <c:pt idx="146">
                  <c:v>-3.4489749476655658</c:v>
                </c:pt>
                <c:pt idx="147">
                  <c:v>-3.4485363594223934</c:v>
                </c:pt>
                <c:pt idx="148">
                  <c:v>-3.4482438596224601</c:v>
                </c:pt>
                <c:pt idx="149">
                  <c:v>-3.4480975774254436</c:v>
                </c:pt>
                <c:pt idx="150">
                  <c:v>-3.4480975774254436</c:v>
                </c:pt>
                <c:pt idx="151">
                  <c:v>-3.4482438596224605</c:v>
                </c:pt>
                <c:pt idx="152">
                  <c:v>-3.4485363594223939</c:v>
                </c:pt>
                <c:pt idx="153">
                  <c:v>-3.4489749476655662</c:v>
                </c:pt>
                <c:pt idx="154">
                  <c:v>-3.4495594306837565</c:v>
                </c:pt>
                <c:pt idx="155">
                  <c:v>-3.4502895503857172</c:v>
                </c:pt>
                <c:pt idx="156">
                  <c:v>-3.4511649843711423</c:v>
                </c:pt>
                <c:pt idx="157">
                  <c:v>-3.4521853460730276</c:v>
                </c:pt>
                <c:pt idx="158">
                  <c:v>-3.4533501849283703</c:v>
                </c:pt>
                <c:pt idx="159">
                  <c:v>-3.4546589865771233</c:v>
                </c:pt>
                <c:pt idx="160">
                  <c:v>-3.4561111730893233</c:v>
                </c:pt>
                <c:pt idx="161">
                  <c:v>-3.4577061032202865</c:v>
                </c:pt>
                <c:pt idx="162">
                  <c:v>-3.4594430726937664</c:v>
                </c:pt>
                <c:pt idx="163">
                  <c:v>-3.4613213145129413</c:v>
                </c:pt>
                <c:pt idx="164">
                  <c:v>-3.4633399992990985</c:v>
                </c:pt>
                <c:pt idx="165">
                  <c:v>-3.465498235657865</c:v>
                </c:pt>
                <c:pt idx="166">
                  <c:v>-3.4677950705728211</c:v>
                </c:pt>
                <c:pt idx="167">
                  <c:v>-3.4702294898263273</c:v>
                </c:pt>
                <c:pt idx="168">
                  <c:v>-3.4728004184473726</c:v>
                </c:pt>
                <c:pt idx="169">
                  <c:v>-3.4755067211862527</c:v>
                </c:pt>
                <c:pt idx="170">
                  <c:v>-3.4783472030158635</c:v>
                </c:pt>
                <c:pt idx="171">
                  <c:v>-3.4813206096593925</c:v>
                </c:pt>
                <c:pt idx="172">
                  <c:v>-3.4844256281441699</c:v>
                </c:pt>
                <c:pt idx="173">
                  <c:v>-3.487660887381443</c:v>
                </c:pt>
                <c:pt idx="174">
                  <c:v>-3.491024958771809</c:v>
                </c:pt>
                <c:pt idx="175">
                  <c:v>-3.4945163568360442</c:v>
                </c:pt>
                <c:pt idx="176">
                  <c:v>-3.4981335398710507</c:v>
                </c:pt>
                <c:pt idx="177">
                  <c:v>-3.5018749106306277</c:v>
                </c:pt>
                <c:pt idx="178">
                  <c:v>-3.5057388170307715</c:v>
                </c:pt>
                <c:pt idx="179">
                  <c:v>-3.5097235528791897</c:v>
                </c:pt>
                <c:pt idx="180">
                  <c:v>-3.5138273586287063</c:v>
                </c:pt>
                <c:pt idx="181">
                  <c:v>-3.5180484221542287</c:v>
                </c:pt>
                <c:pt idx="182">
                  <c:v>-3.5223848795529329</c:v>
                </c:pt>
                <c:pt idx="183">
                  <c:v>-3.5268348159673066</c:v>
                </c:pt>
                <c:pt idx="184">
                  <c:v>-3.531396266430701</c:v>
                </c:pt>
                <c:pt idx="185">
                  <c:v>-3.5360672167350016</c:v>
                </c:pt>
                <c:pt idx="186">
                  <c:v>-3.5408456043200456</c:v>
                </c:pt>
                <c:pt idx="187">
                  <c:v>-3.5457293191843937</c:v>
                </c:pt>
                <c:pt idx="188">
                  <c:v>-3.5507162048170433</c:v>
                </c:pt>
                <c:pt idx="189">
                  <c:v>-3.5558040591496858</c:v>
                </c:pt>
                <c:pt idx="190">
                  <c:v>-3.5609906355290768</c:v>
                </c:pt>
                <c:pt idx="191">
                  <c:v>-3.5662736437090952</c:v>
                </c:pt>
                <c:pt idx="192">
                  <c:v>-3.5716507508620516</c:v>
                </c:pt>
                <c:pt idx="193">
                  <c:v>-3.5771195826087991</c:v>
                </c:pt>
                <c:pt idx="194">
                  <c:v>-3.5826777240671919</c:v>
                </c:pt>
                <c:pt idx="195">
                  <c:v>-3.5883227209184305</c:v>
                </c:pt>
                <c:pt idx="196">
                  <c:v>-3.5940520804908176</c:v>
                </c:pt>
                <c:pt idx="197">
                  <c:v>-3.5998632728604552</c:v>
                </c:pt>
                <c:pt idx="198">
                  <c:v>-3.6057537319683841</c:v>
                </c:pt>
                <c:pt idx="199">
                  <c:v>-3.6117208567536854</c:v>
                </c:pt>
                <c:pt idx="200">
                  <c:v>-3.6177620123020358</c:v>
                </c:pt>
                <c:pt idx="201">
                  <c:v>-3.6238745310092098</c:v>
                </c:pt>
                <c:pt idx="202">
                  <c:v>-3.6300557137590213</c:v>
                </c:pt>
                <c:pt idx="203">
                  <c:v>-3.636302831115175</c:v>
                </c:pt>
                <c:pt idx="204">
                  <c:v>-3.6426131245265103</c:v>
                </c:pt>
                <c:pt idx="205">
                  <c:v>-3.6489838075450987</c:v>
                </c:pt>
                <c:pt idx="206">
                  <c:v>-3.6554120670566612</c:v>
                </c:pt>
                <c:pt idx="207">
                  <c:v>-3.6618950645227608</c:v>
                </c:pt>
                <c:pt idx="208">
                  <c:v>-3.6684299372342193</c:v>
                </c:pt>
                <c:pt idx="209">
                  <c:v>-3.6750137995752121</c:v>
                </c:pt>
                <c:pt idx="210">
                  <c:v>-3.6816437442974732</c:v>
                </c:pt>
                <c:pt idx="211">
                  <c:v>-3.6883168438040528</c:v>
                </c:pt>
                <c:pt idx="212">
                  <c:v>-3.6950301514420647</c:v>
                </c:pt>
                <c:pt idx="213">
                  <c:v>-3.7017807028038434</c:v>
                </c:pt>
                <c:pt idx="214">
                  <c:v>-3.7085655170359431</c:v>
                </c:pt>
                <c:pt idx="215">
                  <c:v>-3.7153815981553997</c:v>
                </c:pt>
                <c:pt idx="216">
                  <c:v>-3.7222259363726704</c:v>
                </c:pt>
                <c:pt idx="217">
                  <c:v>-3.7290955094206755</c:v>
                </c:pt>
                <c:pt idx="218">
                  <c:v>-3.7359872838893429</c:v>
                </c:pt>
                <c:pt idx="219">
                  <c:v>-3.7428982165650786</c:v>
                </c:pt>
                <c:pt idx="220">
                  <c:v>-3.7498252557745633</c:v>
                </c:pt>
                <c:pt idx="221">
                  <c:v>-3.7567653427322871</c:v>
                </c:pt>
                <c:pt idx="222">
                  <c:v>-3.7637154128912202</c:v>
                </c:pt>
                <c:pt idx="223">
                  <c:v>-3.7706723972960328</c:v>
                </c:pt>
                <c:pt idx="224">
                  <c:v>-3.7776332239382597</c:v>
                </c:pt>
                <c:pt idx="225">
                  <c:v>-3.7845948191128098</c:v>
                </c:pt>
                <c:pt idx="226">
                  <c:v>-3.7915541087752316</c:v>
                </c:pt>
                <c:pt idx="227">
                  <c:v>-3.7985080198991223</c:v>
                </c:pt>
                <c:pt idx="228">
                  <c:v>-3.8054534818330898</c:v>
                </c:pt>
                <c:pt idx="229">
                  <c:v>-3.8123874276566672</c:v>
                </c:pt>
                <c:pt idx="230">
                  <c:v>-3.8193067955345765</c:v>
                </c:pt>
                <c:pt idx="231">
                  <c:v>-3.8262085300687523</c:v>
                </c:pt>
                <c:pt idx="232">
                  <c:v>-3.833089583647515</c:v>
                </c:pt>
                <c:pt idx="233">
                  <c:v>-3.8399469177913139</c:v>
                </c:pt>
                <c:pt idx="234">
                  <c:v>-3.8467775044944332</c:v>
                </c:pt>
                <c:pt idx="235">
                  <c:v>-3.8535783275620736</c:v>
                </c:pt>
                <c:pt idx="236">
                  <c:v>-3.8603463839422196</c:v>
                </c:pt>
                <c:pt idx="237">
                  <c:v>-3.8670786850517018</c:v>
                </c:pt>
                <c:pt idx="238">
                  <c:v>-3.8737722580958729</c:v>
                </c:pt>
                <c:pt idx="239">
                  <c:v>-3.8804241473813081</c:v>
                </c:pt>
                <c:pt idx="240">
                  <c:v>-3.8870314156209571</c:v>
                </c:pt>
                <c:pt idx="241">
                  <c:v>-3.8935911452311673</c:v>
                </c:pt>
                <c:pt idx="242">
                  <c:v>-3.9001004396200072</c:v>
                </c:pt>
                <c:pt idx="243">
                  <c:v>-3.9065564244663187</c:v>
                </c:pt>
                <c:pt idx="244">
                  <c:v>-3.9129562489889369</c:v>
                </c:pt>
                <c:pt idx="245">
                  <c:v>-3.9192970872055155</c:v>
                </c:pt>
                <c:pt idx="246">
                  <c:v>-3.9255761391803992</c:v>
                </c:pt>
                <c:pt idx="247">
                  <c:v>-3.931790632260999</c:v>
                </c:pt>
                <c:pt idx="248">
                  <c:v>-3.9379378223021151</c:v>
                </c:pt>
                <c:pt idx="249">
                  <c:v>-3.9440149948776764</c:v>
                </c:pt>
                <c:pt idx="250">
                  <c:v>-3.9500194664793526</c:v>
                </c:pt>
                <c:pt idx="251">
                  <c:v>-3.9559485857015173</c:v>
                </c:pt>
                <c:pt idx="252">
                  <c:v>-3.9617997344120335</c:v>
                </c:pt>
                <c:pt idx="253">
                  <c:v>-3.967570328908347</c:v>
                </c:pt>
                <c:pt idx="254">
                  <c:v>-3.9732578210583771</c:v>
                </c:pt>
                <c:pt idx="255">
                  <c:v>-3.9788596994257004</c:v>
                </c:pt>
                <c:pt idx="256">
                  <c:v>-3.9843734903785282</c:v>
                </c:pt>
                <c:pt idx="257">
                  <c:v>-3.9897967591819961</c:v>
                </c:pt>
                <c:pt idx="258">
                  <c:v>-3.9951271110732711</c:v>
                </c:pt>
                <c:pt idx="259">
                  <c:v>-4.000362192319014</c:v>
                </c:pt>
                <c:pt idx="260">
                  <c:v>-4.0054996912547205</c:v>
                </c:pt>
                <c:pt idx="261">
                  <c:v>-4.0105373393054862</c:v>
                </c:pt>
                <c:pt idx="262">
                  <c:v>-4.0154729119877475</c:v>
                </c:pt>
                <c:pt idx="263">
                  <c:v>-4.0203042298915515</c:v>
                </c:pt>
                <c:pt idx="264">
                  <c:v>-4.0250291596429175</c:v>
                </c:pt>
                <c:pt idx="265">
                  <c:v>-4.0296456148458795</c:v>
                </c:pt>
                <c:pt idx="266">
                  <c:v>-4.0341515570037796</c:v>
                </c:pt>
                <c:pt idx="267">
                  <c:v>-4.0385449964194073</c:v>
                </c:pt>
                <c:pt idx="268">
                  <c:v>-4.042823993073597</c:v>
                </c:pt>
                <c:pt idx="269">
                  <c:v>-4.0469866574818854</c:v>
                </c:pt>
                <c:pt idx="270">
                  <c:v>-4.0510311515288526</c:v>
                </c:pt>
                <c:pt idx="271">
                  <c:v>-4.0549556892797867</c:v>
                </c:pt>
                <c:pt idx="272">
                  <c:v>-4.058758537769295</c:v>
                </c:pt>
                <c:pt idx="273">
                  <c:v>-4.0624380177665396</c:v>
                </c:pt>
                <c:pt idx="274">
                  <c:v>-4.0659925045167364</c:v>
                </c:pt>
                <c:pt idx="275">
                  <c:v>-4.0694204284585975</c:v>
                </c:pt>
                <c:pt idx="276">
                  <c:v>-4.0727202759174119</c:v>
                </c:pt>
                <c:pt idx="277">
                  <c:v>-4.0758905897734357</c:v>
                </c:pt>
                <c:pt idx="278">
                  <c:v>-4.0789299701053183</c:v>
                </c:pt>
                <c:pt idx="279">
                  <c:v>-4.0818370748082664</c:v>
                </c:pt>
                <c:pt idx="280">
                  <c:v>-4.0846106201866821</c:v>
                </c:pt>
                <c:pt idx="281">
                  <c:v>-4.0872493815210049</c:v>
                </c:pt>
                <c:pt idx="282">
                  <c:v>-4.0897521936085139</c:v>
                </c:pt>
                <c:pt idx="283">
                  <c:v>-4.0921179512778467</c:v>
                </c:pt>
                <c:pt idx="284">
                  <c:v>-4.0943456098770179</c:v>
                </c:pt>
                <c:pt idx="285">
                  <c:v>-4.0964341857346991</c:v>
                </c:pt>
                <c:pt idx="286">
                  <c:v>-4.0983827565945878</c:v>
                </c:pt>
                <c:pt idx="287">
                  <c:v>-4.1001904620226481</c:v>
                </c:pt>
                <c:pt idx="288">
                  <c:v>-4.10185650378705</c:v>
                </c:pt>
                <c:pt idx="289">
                  <c:v>-4.1033801462106529</c:v>
                </c:pt>
                <c:pt idx="290">
                  <c:v>-4.1047607164958544</c:v>
                </c:pt>
                <c:pt idx="291">
                  <c:v>-4.1059976050216802</c:v>
                </c:pt>
                <c:pt idx="292">
                  <c:v>-4.1070902656129782</c:v>
                </c:pt>
                <c:pt idx="293">
                  <c:v>-4.1080382157815913</c:v>
                </c:pt>
                <c:pt idx="294">
                  <c:v>-4.1088410369394097</c:v>
                </c:pt>
                <c:pt idx="295">
                  <c:v>-4.109498374583211</c:v>
                </c:pt>
                <c:pt idx="296">
                  <c:v>-4.1100099384511974</c:v>
                </c:pt>
                <c:pt idx="297">
                  <c:v>-4.1103755026511646</c:v>
                </c:pt>
                <c:pt idx="298">
                  <c:v>-4.1105949057602533</c:v>
                </c:pt>
                <c:pt idx="299">
                  <c:v>-4.1106680508962272</c:v>
                </c:pt>
              </c:numCache>
            </c:numRef>
          </c:xVal>
          <c:yVal>
            <c:numRef>
              <c:f>XLSTAT_20220714_121022_1_HID!ycircle_66265021</c:f>
              <c:numCache>
                <c:formatCode>General</c:formatCode>
                <c:ptCount val="300"/>
                <c:pt idx="0">
                  <c:v>5.597393880311053E-2</c:v>
                </c:pt>
                <c:pt idx="1">
                  <c:v>4.9012631831495852E-2</c:v>
                </c:pt>
                <c:pt idx="2">
                  <c:v>4.2054398777071053E-2</c:v>
                </c:pt>
                <c:pt idx="3">
                  <c:v>3.5102312199670707E-2</c:v>
                </c:pt>
                <c:pt idx="4">
                  <c:v>2.8159441945018172E-2</c:v>
                </c:pt>
                <c:pt idx="5">
                  <c:v>2.1228853789168126E-2</c:v>
                </c:pt>
                <c:pt idx="6">
                  <c:v>1.4313608084746167E-2</c:v>
                </c:pt>
                <c:pt idx="7">
                  <c:v>7.4167584095834113E-3</c:v>
                </c:pt>
                <c:pt idx="8">
                  <c:v>5.413502183418753E-4</c:v>
                </c:pt>
                <c:pt idx="9">
                  <c:v>-6.3095805022717055E-3</c:v>
                </c:pt>
                <c:pt idx="10">
                  <c:v>-1.3133008574112641E-2</c:v>
                </c:pt>
                <c:pt idx="11">
                  <c:v>-1.9925920963431772E-2</c:v>
                </c:pt>
                <c:pt idx="12">
                  <c:v>-2.6685318111346272E-2</c:v>
                </c:pt>
                <c:pt idx="13">
                  <c:v>-3.3408215258360401E-2</c:v>
                </c:pt>
                <c:pt idx="14">
                  <c:v>-4.0091643762351324E-2</c:v>
                </c:pt>
                <c:pt idx="15">
                  <c:v>-4.6732652409437851E-2</c:v>
                </c:pt>
                <c:pt idx="16">
                  <c:v>-5.3328308717153487E-2</c:v>
                </c:pt>
                <c:pt idx="17">
                  <c:v>-5.987570022934801E-2</c:v>
                </c:pt>
                <c:pt idx="18">
                  <c:v>-6.6371935802246262E-2</c:v>
                </c:pt>
                <c:pt idx="19">
                  <c:v>-7.281414688109572E-2</c:v>
                </c:pt>
                <c:pt idx="20">
                  <c:v>-7.9199488766839632E-2</c:v>
                </c:pt>
                <c:pt idx="21">
                  <c:v>-8.5525141872255961E-2</c:v>
                </c:pt>
                <c:pt idx="22">
                  <c:v>-9.1788312967007762E-2</c:v>
                </c:pt>
                <c:pt idx="23">
                  <c:v>-9.7986236411054917E-2</c:v>
                </c:pt>
                <c:pt idx="24">
                  <c:v>-0.10411617537588344</c:v>
                </c:pt>
                <c:pt idx="25">
                  <c:v>-0.11017542305301117</c:v>
                </c:pt>
                <c:pt idx="26">
                  <c:v>-0.1161613038492387</c:v>
                </c:pt>
                <c:pt idx="27">
                  <c:v>-0.12207117456811581</c:v>
                </c:pt>
                <c:pt idx="28">
                  <c:v>-0.12790242557710271</c:v>
                </c:pt>
                <c:pt idx="29">
                  <c:v>-0.1336524819599102</c:v>
                </c:pt>
                <c:pt idx="30">
                  <c:v>-0.1393188046535104</c:v>
                </c:pt>
                <c:pt idx="31">
                  <c:v>-0.14489889156931529</c:v>
                </c:pt>
                <c:pt idx="32">
                  <c:v>-0.15039027869802868</c:v>
                </c:pt>
                <c:pt idx="33">
                  <c:v>-0.1557905411976834</c:v>
                </c:pt>
                <c:pt idx="34">
                  <c:v>-0.16109729446438312</c:v>
                </c:pt>
                <c:pt idx="35">
                  <c:v>-0.16630819518527659</c:v>
                </c:pt>
                <c:pt idx="36">
                  <c:v>-0.1714209423732983</c:v>
                </c:pt>
                <c:pt idx="37">
                  <c:v>-0.1764332783832197</c:v>
                </c:pt>
                <c:pt idx="38">
                  <c:v>-0.18134298990856179</c:v>
                </c:pt>
                <c:pt idx="39">
                  <c:v>-0.18614790895892908</c:v>
                </c:pt>
                <c:pt idx="40">
                  <c:v>-0.19084591381733285</c:v>
                </c:pt>
                <c:pt idx="41">
                  <c:v>-0.19543492997708187</c:v>
                </c:pt>
                <c:pt idx="42">
                  <c:v>-0.19991293105782607</c:v>
                </c:pt>
                <c:pt idx="43">
                  <c:v>-0.20427793970034905</c:v>
                </c:pt>
                <c:pt idx="44">
                  <c:v>-0.20852802843971438</c:v>
                </c:pt>
                <c:pt idx="45">
                  <c:v>-0.21266132055637951</c:v>
                </c:pt>
                <c:pt idx="46">
                  <c:v>-0.21667599090490278</c:v>
                </c:pt>
                <c:pt idx="47">
                  <c:v>-0.2205702667198757</c:v>
                </c:pt>
                <c:pt idx="48">
                  <c:v>-0.22434242839872684</c:v>
                </c:pt>
                <c:pt idx="49">
                  <c:v>-0.22799081026104953</c:v>
                </c:pt>
                <c:pt idx="50">
                  <c:v>-0.23151380128411939</c:v>
                </c:pt>
                <c:pt idx="51">
                  <c:v>-0.23490984581427696</c:v>
                </c:pt>
                <c:pt idx="52">
                  <c:v>-0.2381774442538602</c:v>
                </c:pt>
                <c:pt idx="53">
                  <c:v>-0.24131515372338494</c:v>
                </c:pt>
                <c:pt idx="54">
                  <c:v>-0.24432158869867945</c:v>
                </c:pt>
                <c:pt idx="55">
                  <c:v>-0.2471954216226934</c:v>
                </c:pt>
                <c:pt idx="56">
                  <c:v>-0.24993538349170916</c:v>
                </c:pt>
                <c:pt idx="57">
                  <c:v>-0.25254026441569838</c:v>
                </c:pt>
                <c:pt idx="58">
                  <c:v>-0.25500891415257554</c:v>
                </c:pt>
                <c:pt idx="59">
                  <c:v>-0.2573402426161121</c:v>
                </c:pt>
                <c:pt idx="60">
                  <c:v>-0.25953322035728804</c:v>
                </c:pt>
                <c:pt idx="61">
                  <c:v>-0.2615868790188679</c:v>
                </c:pt>
                <c:pt idx="62">
                  <c:v>-0.26350031176299937</c:v>
                </c:pt>
                <c:pt idx="63">
                  <c:v>-0.2652726736716482</c:v>
                </c:pt>
                <c:pt idx="64">
                  <c:v>-0.26690318211968939</c:v>
                </c:pt>
                <c:pt idx="65">
                  <c:v>-0.26839111712049302</c:v>
                </c:pt>
                <c:pt idx="66">
                  <c:v>-0.26973582164384974</c:v>
                </c:pt>
                <c:pt idx="67">
                  <c:v>-0.27093670190609714</c:v>
                </c:pt>
                <c:pt idx="68">
                  <c:v>-0.27199322763231754</c:v>
                </c:pt>
                <c:pt idx="69">
                  <c:v>-0.27290493229049256</c:v>
                </c:pt>
                <c:pt idx="70">
                  <c:v>-0.27367141329751077</c:v>
                </c:pt>
                <c:pt idx="71">
                  <c:v>-0.27429233219693677</c:v>
                </c:pt>
                <c:pt idx="72">
                  <c:v>-0.27476741480846417</c:v>
                </c:pt>
                <c:pt idx="73">
                  <c:v>-0.2750964513489858</c:v>
                </c:pt>
                <c:pt idx="74">
                  <c:v>-0.2752792965252282</c:v>
                </c:pt>
                <c:pt idx="75">
                  <c:v>-0.27531586959790877</c:v>
                </c:pt>
                <c:pt idx="76">
                  <c:v>-0.27520615441738822</c:v>
                </c:pt>
                <c:pt idx="77">
                  <c:v>-0.27495019943080157</c:v>
                </c:pt>
                <c:pt idx="78">
                  <c:v>-0.27454811766066561</c:v>
                </c:pt>
                <c:pt idx="79">
                  <c:v>-0.27400008665497094</c:v>
                </c:pt>
                <c:pt idx="80">
                  <c:v>-0.27330634840878187</c:v>
                </c:pt>
                <c:pt idx="81">
                  <c:v>-0.2724672092573785</c:v>
                </c:pt>
                <c:pt idx="82">
                  <c:v>-0.27148303974098736</c:v>
                </c:pt>
                <c:pt idx="83">
                  <c:v>-0.27035427444116128</c:v>
                </c:pt>
                <c:pt idx="84">
                  <c:v>-0.26908141178888068</c:v>
                </c:pt>
                <c:pt idx="85">
                  <c:v>-0.26766501384446029</c:v>
                </c:pt>
                <c:pt idx="86">
                  <c:v>-0.26610570604935913</c:v>
                </c:pt>
                <c:pt idx="87">
                  <c:v>-0.26440417695000318</c:v>
                </c:pt>
                <c:pt idx="88">
                  <c:v>-0.26256117789374267</c:v>
                </c:pt>
                <c:pt idx="89">
                  <c:v>-0.26057752269707846</c:v>
                </c:pt>
                <c:pt idx="90">
                  <c:v>-0.25845408728630309</c:v>
                </c:pt>
                <c:pt idx="91">
                  <c:v>-0.25619180931071683</c:v>
                </c:pt>
                <c:pt idx="92">
                  <c:v>-0.25379168772858801</c:v>
                </c:pt>
                <c:pt idx="93">
                  <c:v>-0.2512547823660411</c:v>
                </c:pt>
                <c:pt idx="94">
                  <c:v>-0.24858221344906731</c:v>
                </c:pt>
                <c:pt idx="95">
                  <c:v>-0.24577516110886469</c:v>
                </c:pt>
                <c:pt idx="96">
                  <c:v>-0.24283486486072484</c:v>
                </c:pt>
                <c:pt idx="97">
                  <c:v>-0.23976262305669807</c:v>
                </c:pt>
                <c:pt idx="98">
                  <c:v>-0.23655979231227811</c:v>
                </c:pt>
                <c:pt idx="99">
                  <c:v>-0.23322778690735826</c:v>
                </c:pt>
                <c:pt idx="100">
                  <c:v>-0.22976807816172554</c:v>
                </c:pt>
                <c:pt idx="101">
                  <c:v>-0.22618219378536722</c:v>
                </c:pt>
                <c:pt idx="102">
                  <c:v>-0.22247171720387718</c:v>
                </c:pt>
                <c:pt idx="103">
                  <c:v>-0.2186382868592596</c:v>
                </c:pt>
                <c:pt idx="104">
                  <c:v>-0.21468359548643914</c:v>
                </c:pt>
                <c:pt idx="105">
                  <c:v>-0.21060938936579701</c:v>
                </c:pt>
                <c:pt idx="106">
                  <c:v>-0.20641746755206256</c:v>
                </c:pt>
                <c:pt idx="107">
                  <c:v>-0.20210968107990127</c:v>
                </c:pt>
                <c:pt idx="108">
                  <c:v>-0.19768793214655003</c:v>
                </c:pt>
                <c:pt idx="109">
                  <c:v>-0.19315417327186049</c:v>
                </c:pt>
                <c:pt idx="110">
                  <c:v>-0.1885104064361213</c:v>
                </c:pt>
                <c:pt idx="111">
                  <c:v>-0.18375868219603966</c:v>
                </c:pt>
                <c:pt idx="112">
                  <c:v>-0.17890109877927357</c:v>
                </c:pt>
                <c:pt idx="113">
                  <c:v>-0.17393980115791324</c:v>
                </c:pt>
                <c:pt idx="114">
                  <c:v>-0.1688769801013221</c:v>
                </c:pt>
                <c:pt idx="115">
                  <c:v>-0.1637148712087545</c:v>
                </c:pt>
                <c:pt idx="116">
                  <c:v>-0.15845575392217806</c:v>
                </c:pt>
                <c:pt idx="117">
                  <c:v>-0.15310195051973635</c:v>
                </c:pt>
                <c:pt idx="118">
                  <c:v>-0.14765582509029621</c:v>
                </c:pt>
                <c:pt idx="119">
                  <c:v>-0.14211978248953255</c:v>
                </c:pt>
                <c:pt idx="120">
                  <c:v>-0.13649626727801192</c:v>
                </c:pt>
                <c:pt idx="121">
                  <c:v>-0.13078776264174347</c:v>
                </c:pt>
                <c:pt idx="122">
                  <c:v>-0.12499678929567329</c:v>
                </c:pt>
                <c:pt idx="123">
                  <c:v>-0.11912590437060866</c:v>
                </c:pt>
                <c:pt idx="124">
                  <c:v>-0.11317770028406024</c:v>
                </c:pt>
                <c:pt idx="125">
                  <c:v>-0.10715480359550397</c:v>
                </c:pt>
                <c:pt idx="126">
                  <c:v>-0.10105987384656598</c:v>
                </c:pt>
                <c:pt idx="127">
                  <c:v>-9.4895602386644157E-2</c:v>
                </c:pt>
                <c:pt idx="128">
                  <c:v>-8.866471118448388E-2</c:v>
                </c:pt>
                <c:pt idx="129">
                  <c:v>-8.2369951626233284E-2</c:v>
                </c:pt>
                <c:pt idx="130">
                  <c:v>-7.6014103300508534E-2</c:v>
                </c:pt>
                <c:pt idx="131">
                  <c:v>-6.959997277100588E-2</c:v>
                </c:pt>
                <c:pt idx="132">
                  <c:v>-6.3130392337201996E-2</c:v>
                </c:pt>
                <c:pt idx="133">
                  <c:v>-5.6608218783690302E-2</c:v>
                </c:pt>
                <c:pt idx="134">
                  <c:v>-5.0036332118705389E-2</c:v>
                </c:pt>
                <c:pt idx="135">
                  <c:v>-4.3417634302392323E-2</c:v>
                </c:pt>
                <c:pt idx="136">
                  <c:v>-3.6755047965382988E-2</c:v>
                </c:pt>
                <c:pt idx="137">
                  <c:v>-3.0051515118244075E-2</c:v>
                </c:pt>
                <c:pt idx="138">
                  <c:v>-2.3309995852368877E-2</c:v>
                </c:pt>
                <c:pt idx="139">
                  <c:v>-1.6533467032883671E-2</c:v>
                </c:pt>
                <c:pt idx="140">
                  <c:v>-9.7249209841480597E-3</c:v>
                </c:pt>
                <c:pt idx="141">
                  <c:v>-2.8873641684287951E-3</c:v>
                </c:pt>
                <c:pt idx="142">
                  <c:v>3.9761841416693852E-3</c:v>
                </c:pt>
                <c:pt idx="143">
                  <c:v>1.0862693196429525E-2</c:v>
                </c:pt>
                <c:pt idx="144">
                  <c:v>1.7769122107316175E-2</c:v>
                </c:pt>
                <c:pt idx="145">
                  <c:v>2.4692421189746204E-2</c:v>
                </c:pt>
                <c:pt idx="146">
                  <c:v>3.1629533309743635E-2</c:v>
                </c:pt>
                <c:pt idx="147">
                  <c:v>3.8577395233883947E-2</c:v>
                </c:pt>
                <c:pt idx="148">
                  <c:v>4.5532938981931739E-2</c:v>
                </c:pt>
                <c:pt idx="149">
                  <c:v>5.2493093181574427E-2</c:v>
                </c:pt>
                <c:pt idx="150">
                  <c:v>5.9454784424653628E-2</c:v>
                </c:pt>
                <c:pt idx="151">
                  <c:v>6.6414938624296316E-2</c:v>
                </c:pt>
                <c:pt idx="152">
                  <c:v>7.3370482372344101E-2</c:v>
                </c:pt>
                <c:pt idx="153">
                  <c:v>8.0318344296484406E-2</c:v>
                </c:pt>
                <c:pt idx="154">
                  <c:v>8.725545641648183E-2</c:v>
                </c:pt>
                <c:pt idx="155">
                  <c:v>9.4178755498911831E-2</c:v>
                </c:pt>
                <c:pt idx="156">
                  <c:v>0.10108518440979848</c:v>
                </c:pt>
                <c:pt idx="157">
                  <c:v>0.10797169346455861</c:v>
                </c:pt>
                <c:pt idx="158">
                  <c:v>0.11483524177465677</c:v>
                </c:pt>
                <c:pt idx="159">
                  <c:v>0.12167279859037602</c:v>
                </c:pt>
                <c:pt idx="160">
                  <c:v>0.12848134463911159</c:v>
                </c:pt>
                <c:pt idx="161">
                  <c:v>0.1352578734585968</c:v>
                </c:pt>
                <c:pt idx="162">
                  <c:v>0.14199939272447196</c:v>
                </c:pt>
                <c:pt idx="163">
                  <c:v>0.14870292557161086</c:v>
                </c:pt>
                <c:pt idx="164">
                  <c:v>0.15536551190862016</c:v>
                </c:pt>
                <c:pt idx="165">
                  <c:v>0.16198420972493319</c:v>
                </c:pt>
                <c:pt idx="166">
                  <c:v>0.16855609638991806</c:v>
                </c:pt>
                <c:pt idx="167">
                  <c:v>0.1750782699434297</c:v>
                </c:pt>
                <c:pt idx="168">
                  <c:v>0.18154785037723359</c:v>
                </c:pt>
                <c:pt idx="169">
                  <c:v>0.18796198090673619</c:v>
                </c:pt>
                <c:pt idx="170">
                  <c:v>0.19431782923246088</c:v>
                </c:pt>
                <c:pt idx="171">
                  <c:v>0.20061258879071145</c:v>
                </c:pt>
                <c:pt idx="172">
                  <c:v>0.2068434799928717</c:v>
                </c:pt>
                <c:pt idx="173">
                  <c:v>0.21300775145279346</c:v>
                </c:pt>
                <c:pt idx="174">
                  <c:v>0.2191026812017314</c:v>
                </c:pt>
                <c:pt idx="175">
                  <c:v>0.22512557789028764</c:v>
                </c:pt>
                <c:pt idx="176">
                  <c:v>0.23107378197683598</c:v>
                </c:pt>
                <c:pt idx="177">
                  <c:v>0.23694466690190058</c:v>
                </c:pt>
                <c:pt idx="178">
                  <c:v>0.24273564024797054</c:v>
                </c:pt>
                <c:pt idx="179">
                  <c:v>0.24844414488423908</c:v>
                </c:pt>
                <c:pt idx="180">
                  <c:v>0.25406766009575965</c:v>
                </c:pt>
                <c:pt idx="181">
                  <c:v>0.25960370269652322</c:v>
                </c:pt>
                <c:pt idx="182">
                  <c:v>0.26504982812596328</c:v>
                </c:pt>
                <c:pt idx="183">
                  <c:v>0.27040363152840491</c:v>
                </c:pt>
                <c:pt idx="184">
                  <c:v>0.27566274881498132</c:v>
                </c:pt>
                <c:pt idx="185">
                  <c:v>0.28082485770754889</c:v>
                </c:pt>
                <c:pt idx="186">
                  <c:v>0.28588767876413995</c:v>
                </c:pt>
                <c:pt idx="187">
                  <c:v>0.29084897638550017</c:v>
                </c:pt>
                <c:pt idx="188">
                  <c:v>0.29570655980226623</c:v>
                </c:pt>
                <c:pt idx="189">
                  <c:v>0.30045828404234776</c:v>
                </c:pt>
                <c:pt idx="190">
                  <c:v>0.30510205087808689</c:v>
                </c:pt>
                <c:pt idx="191">
                  <c:v>0.30963580975277621</c:v>
                </c:pt>
                <c:pt idx="192">
                  <c:v>0.31405755868612739</c:v>
                </c:pt>
                <c:pt idx="193">
                  <c:v>0.31836534515828868</c:v>
                </c:pt>
                <c:pt idx="194">
                  <c:v>0.32255726697202314</c:v>
                </c:pt>
                <c:pt idx="195">
                  <c:v>0.3266314730926651</c:v>
                </c:pt>
                <c:pt idx="196">
                  <c:v>0.33058616446548544</c:v>
                </c:pt>
                <c:pt idx="197">
                  <c:v>0.33441959481010297</c:v>
                </c:pt>
                <c:pt idx="198">
                  <c:v>0.33813007139159296</c:v>
                </c:pt>
                <c:pt idx="199">
                  <c:v>0.34171595576795116</c:v>
                </c:pt>
                <c:pt idx="200">
                  <c:v>0.34517566451358384</c:v>
                </c:pt>
                <c:pt idx="201">
                  <c:v>0.34850766991850363</c:v>
                </c:pt>
                <c:pt idx="202">
                  <c:v>0.35171050066292348</c:v>
                </c:pt>
                <c:pt idx="203">
                  <c:v>0.35478274246695013</c:v>
                </c:pt>
                <c:pt idx="204">
                  <c:v>0.35772303871508992</c:v>
                </c:pt>
                <c:pt idx="205">
                  <c:v>0.36053009105529243</c:v>
                </c:pt>
                <c:pt idx="206">
                  <c:v>0.36320265997226608</c:v>
                </c:pt>
                <c:pt idx="207">
                  <c:v>0.36573956533481289</c:v>
                </c:pt>
                <c:pt idx="208">
                  <c:v>0.36813968691694166</c:v>
                </c:pt>
                <c:pt idx="209">
                  <c:v>0.3704019648925278</c:v>
                </c:pt>
                <c:pt idx="210">
                  <c:v>0.37252540030330306</c:v>
                </c:pt>
                <c:pt idx="211">
                  <c:v>0.37450905549996721</c:v>
                </c:pt>
                <c:pt idx="212">
                  <c:v>0.37635205455622756</c:v>
                </c:pt>
                <c:pt idx="213">
                  <c:v>0.37805358365558345</c:v>
                </c:pt>
                <c:pt idx="214">
                  <c:v>0.3796128914506845</c:v>
                </c:pt>
                <c:pt idx="215">
                  <c:v>0.38102928939510478</c:v>
                </c:pt>
                <c:pt idx="216">
                  <c:v>0.38230215204738521</c:v>
                </c:pt>
                <c:pt idx="217">
                  <c:v>0.38343091734721124</c:v>
                </c:pt>
                <c:pt idx="218">
                  <c:v>0.38441508686360232</c:v>
                </c:pt>
                <c:pt idx="219">
                  <c:v>0.38525422601500559</c:v>
                </c:pt>
                <c:pt idx="220">
                  <c:v>0.38594796426119449</c:v>
                </c:pt>
                <c:pt idx="221">
                  <c:v>0.3864959952668891</c:v>
                </c:pt>
                <c:pt idx="222">
                  <c:v>0.386898077037025</c:v>
                </c:pt>
                <c:pt idx="223">
                  <c:v>0.38715403202361148</c:v>
                </c:pt>
                <c:pt idx="224">
                  <c:v>0.38726374720413193</c:v>
                </c:pt>
                <c:pt idx="225">
                  <c:v>0.38722717413145125</c:v>
                </c:pt>
                <c:pt idx="226">
                  <c:v>0.38704432895520879</c:v>
                </c:pt>
                <c:pt idx="227">
                  <c:v>0.38671529241468705</c:v>
                </c:pt>
                <c:pt idx="228">
                  <c:v>0.38624020980315954</c:v>
                </c:pt>
                <c:pt idx="229">
                  <c:v>0.38561929090373342</c:v>
                </c:pt>
                <c:pt idx="230">
                  <c:v>0.38485280989671511</c:v>
                </c:pt>
                <c:pt idx="231">
                  <c:v>0.38394110523853997</c:v>
                </c:pt>
                <c:pt idx="232">
                  <c:v>0.38288457951231952</c:v>
                </c:pt>
                <c:pt idx="233">
                  <c:v>0.38168369925007201</c:v>
                </c:pt>
                <c:pt idx="234">
                  <c:v>0.38033899472671517</c:v>
                </c:pt>
                <c:pt idx="235">
                  <c:v>0.37885105972591143</c:v>
                </c:pt>
                <c:pt idx="236">
                  <c:v>0.37722055127787019</c:v>
                </c:pt>
                <c:pt idx="237">
                  <c:v>0.37544818936922125</c:v>
                </c:pt>
                <c:pt idx="238">
                  <c:v>0.37353475662508961</c:v>
                </c:pt>
                <c:pt idx="239">
                  <c:v>0.3714810979635097</c:v>
                </c:pt>
                <c:pt idx="240">
                  <c:v>0.36928812022233359</c:v>
                </c:pt>
                <c:pt idx="241">
                  <c:v>0.36695679175879697</c:v>
                </c:pt>
                <c:pt idx="242">
                  <c:v>0.36448814202191981</c:v>
                </c:pt>
                <c:pt idx="243">
                  <c:v>0.36188326109793045</c:v>
                </c:pt>
                <c:pt idx="244">
                  <c:v>0.35914329922891469</c:v>
                </c:pt>
                <c:pt idx="245">
                  <c:v>0.35626946630490064</c:v>
                </c:pt>
                <c:pt idx="246">
                  <c:v>0.35326303132960596</c:v>
                </c:pt>
                <c:pt idx="247">
                  <c:v>0.35012532186008116</c:v>
                </c:pt>
                <c:pt idx="248">
                  <c:v>0.34685772342049781</c:v>
                </c:pt>
                <c:pt idx="249">
                  <c:v>0.34346167889034013</c:v>
                </c:pt>
                <c:pt idx="250">
                  <c:v>0.33993868786727022</c:v>
                </c:pt>
                <c:pt idx="251">
                  <c:v>0.33629030600494747</c:v>
                </c:pt>
                <c:pt idx="252">
                  <c:v>0.33251814432609622</c:v>
                </c:pt>
                <c:pt idx="253">
                  <c:v>0.32862386851112318</c:v>
                </c:pt>
                <c:pt idx="254">
                  <c:v>0.32460919816259987</c:v>
                </c:pt>
                <c:pt idx="255">
                  <c:v>0.32047590604593462</c:v>
                </c:pt>
                <c:pt idx="256">
                  <c:v>0.31622581730656923</c:v>
                </c:pt>
                <c:pt idx="257">
                  <c:v>0.31186080866404614</c:v>
                </c:pt>
                <c:pt idx="258">
                  <c:v>0.30738280758330189</c:v>
                </c:pt>
                <c:pt idx="259">
                  <c:v>0.30279379142355278</c:v>
                </c:pt>
                <c:pt idx="260">
                  <c:v>0.29809578656514896</c:v>
                </c:pt>
                <c:pt idx="261">
                  <c:v>0.29329086751478162</c:v>
                </c:pt>
                <c:pt idx="262">
                  <c:v>0.28838115598943947</c:v>
                </c:pt>
                <c:pt idx="263">
                  <c:v>0.28336881997951796</c:v>
                </c:pt>
                <c:pt idx="264">
                  <c:v>0.27825607279149617</c:v>
                </c:pt>
                <c:pt idx="265">
                  <c:v>0.27304517207060264</c:v>
                </c:pt>
                <c:pt idx="266">
                  <c:v>0.26773841880390276</c:v>
                </c:pt>
                <c:pt idx="267">
                  <c:v>0.26233815630424795</c:v>
                </c:pt>
                <c:pt idx="268">
                  <c:v>0.25684676917553451</c:v>
                </c:pt>
                <c:pt idx="269">
                  <c:v>0.25126668225972959</c:v>
                </c:pt>
                <c:pt idx="270">
                  <c:v>0.24560035956612933</c:v>
                </c:pt>
                <c:pt idx="271">
                  <c:v>0.23985030318332198</c:v>
                </c:pt>
                <c:pt idx="272">
                  <c:v>0.23401905217433505</c:v>
                </c:pt>
                <c:pt idx="273">
                  <c:v>0.22810918145545792</c:v>
                </c:pt>
                <c:pt idx="274">
                  <c:v>0.2221233006592303</c:v>
                </c:pt>
                <c:pt idx="275">
                  <c:v>0.21606405298210252</c:v>
                </c:pt>
                <c:pt idx="276">
                  <c:v>0.20993411401727394</c:v>
                </c:pt>
                <c:pt idx="277">
                  <c:v>0.20373619057322662</c:v>
                </c:pt>
                <c:pt idx="278">
                  <c:v>0.19747301947847479</c:v>
                </c:pt>
                <c:pt idx="279">
                  <c:v>0.1911473663730584</c:v>
                </c:pt>
                <c:pt idx="280">
                  <c:v>0.18476202448731446</c:v>
                </c:pt>
                <c:pt idx="281">
                  <c:v>0.17831981340846495</c:v>
                </c:pt>
                <c:pt idx="282">
                  <c:v>0.17182357783556665</c:v>
                </c:pt>
                <c:pt idx="283">
                  <c:v>0.16527618632337207</c:v>
                </c:pt>
                <c:pt idx="284">
                  <c:v>0.15868053001565643</c:v>
                </c:pt>
                <c:pt idx="285">
                  <c:v>0.15203952136856985</c:v>
                </c:pt>
                <c:pt idx="286">
                  <c:v>0.1453560928645789</c:v>
                </c:pt>
                <c:pt idx="287">
                  <c:v>0.13863319571756477</c:v>
                </c:pt>
                <c:pt idx="288">
                  <c:v>0.13187379856965026</c:v>
                </c:pt>
                <c:pt idx="289">
                  <c:v>0.12508088618033109</c:v>
                </c:pt>
                <c:pt idx="290">
                  <c:v>0.11825745810849013</c:v>
                </c:pt>
                <c:pt idx="291">
                  <c:v>0.11140652738787654</c:v>
                </c:pt>
                <c:pt idx="292">
                  <c:v>0.10453111919663499</c:v>
                </c:pt>
                <c:pt idx="293">
                  <c:v>9.763426952147207E-2</c:v>
                </c:pt>
                <c:pt idx="294">
                  <c:v>9.0719023817050104E-2</c:v>
                </c:pt>
                <c:pt idx="295">
                  <c:v>8.3788435661200034E-2</c:v>
                </c:pt>
                <c:pt idx="296">
                  <c:v>7.6845565406547495E-2</c:v>
                </c:pt>
                <c:pt idx="297">
                  <c:v>6.9893478829147149E-2</c:v>
                </c:pt>
                <c:pt idx="298">
                  <c:v>6.2935245774722343E-2</c:v>
                </c:pt>
                <c:pt idx="299">
                  <c:v>5.5973938803107963E-2</c:v>
                </c:pt>
              </c:numCache>
            </c:numRef>
          </c:yVal>
          <c:smooth val="0"/>
          <c:extLst>
            <c:ext xmlns:c16="http://schemas.microsoft.com/office/drawing/2014/chart" uri="{C3380CC4-5D6E-409C-BE32-E72D297353CC}">
              <c16:uniqueId val="{00000005-E807-410A-852D-9A9F0E77F009}"/>
            </c:ext>
          </c:extLst>
        </c:ser>
        <c:ser>
          <c:idx val="4"/>
          <c:order val="4"/>
          <c:tx>
            <c:v>Messassi (Obs)</c:v>
          </c:tx>
          <c:spPr>
            <a:ln w="19050">
              <a:noFill/>
            </a:ln>
            <a:effectLst/>
          </c:spPr>
          <c:marker>
            <c:symbol val="diamond"/>
            <c:size val="3"/>
            <c:spPr>
              <a:solidFill>
                <a:srgbClr val="7A4900"/>
              </a:solidFill>
              <a:ln>
                <a:solidFill>
                  <a:srgbClr val="7A4900"/>
                </a:solidFill>
                <a:prstDash val="solid"/>
              </a:ln>
            </c:spPr>
          </c:marker>
          <c:dLbls>
            <c:dLbl>
              <c:idx val="0"/>
              <c:tx>
                <c:rich>
                  <a:bodyPr/>
                  <a:lstStyle/>
                  <a:p>
                    <a:r>
                      <a:rPr lang="en-US"/>
                      <a:t>Messassi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07-410A-852D-9A9F0E77F009}"/>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XLSTAT_20220714_121022_1_HID2!$A$3</c:f>
              <c:numCache>
                <c:formatCode>General</c:formatCode>
                <c:ptCount val="1"/>
                <c:pt idx="0">
                  <c:v>1.1966107823523302</c:v>
                </c:pt>
              </c:numCache>
            </c:numRef>
          </c:xVal>
          <c:yVal>
            <c:numRef>
              <c:f>XLSTAT_20220714_121022_1_HID2!$B$3</c:f>
              <c:numCache>
                <c:formatCode>General</c:formatCode>
                <c:ptCount val="1"/>
                <c:pt idx="0">
                  <c:v>1.7484910580703517</c:v>
                </c:pt>
              </c:numCache>
            </c:numRef>
          </c:yVal>
          <c:smooth val="0"/>
          <c:extLst>
            <c:ext xmlns:c16="http://schemas.microsoft.com/office/drawing/2014/chart" uri="{C3380CC4-5D6E-409C-BE32-E72D297353CC}">
              <c16:uniqueId val="{00000006-E807-410A-852D-9A9F0E77F009}"/>
            </c:ext>
          </c:extLst>
        </c:ser>
        <c:ser>
          <c:idx val="5"/>
          <c:order val="5"/>
          <c:spPr>
            <a:ln w="3175">
              <a:solidFill>
                <a:srgbClr val="7A4900"/>
              </a:solidFill>
              <a:prstDash val="solid"/>
            </a:ln>
          </c:spPr>
          <c:marker>
            <c:symbol val="none"/>
          </c:marker>
          <c:xVal>
            <c:numRef>
              <c:f>XLSTAT_20220714_121022_1_HID!xcircle706307551</c:f>
              <c:numCache>
                <c:formatCode>General</c:formatCode>
                <c:ptCount val="300"/>
                <c:pt idx="0">
                  <c:v>0.89418177373274998</c:v>
                </c:pt>
                <c:pt idx="1">
                  <c:v>0.89424854580099122</c:v>
                </c:pt>
                <c:pt idx="2">
                  <c:v>0.89444883252104901</c:v>
                </c:pt>
                <c:pt idx="3">
                  <c:v>0.89478254545194635</c:v>
                </c:pt>
                <c:pt idx="4">
                  <c:v>0.8952495372354472</c:v>
                </c:pt>
                <c:pt idx="5">
                  <c:v>0.89584960166112637</c:v>
                </c:pt>
                <c:pt idx="6">
                  <c:v>0.89658247375742595</c:v>
                </c:pt>
                <c:pt idx="7">
                  <c:v>0.89744782990865923</c:v>
                </c:pt>
                <c:pt idx="8">
                  <c:v>0.89844528799791101</c:v>
                </c:pt>
                <c:pt idx="9">
                  <c:v>0.89957440757576834</c:v>
                </c:pt>
                <c:pt idx="10">
                  <c:v>0.90083469005481187</c:v>
                </c:pt>
                <c:pt idx="11">
                  <c:v>0.90222557892977706</c:v>
                </c:pt>
                <c:pt idx="12">
                  <c:v>0.90374646002329184</c:v>
                </c:pt>
                <c:pt idx="13">
                  <c:v>0.90539666175708011</c:v>
                </c:pt>
                <c:pt idx="14">
                  <c:v>0.90717545544851097</c:v>
                </c:pt>
                <c:pt idx="15">
                  <c:v>0.90908205563236577</c:v>
                </c:pt>
                <c:pt idx="16">
                  <c:v>0.9111156204076758</c:v>
                </c:pt>
                <c:pt idx="17">
                  <c:v>0.91327525180948399</c:v>
                </c:pt>
                <c:pt idx="18">
                  <c:v>0.91555999620535911</c:v>
                </c:pt>
                <c:pt idx="19">
                  <c:v>0.91796884471649398</c:v>
                </c:pt>
                <c:pt idx="20">
                  <c:v>0.92050073366319829</c:v>
                </c:pt>
                <c:pt idx="21">
                  <c:v>0.9231545450345886</c:v>
                </c:pt>
                <c:pt idx="22">
                  <c:v>0.92592910698227116</c:v>
                </c:pt>
                <c:pt idx="23">
                  <c:v>0.92882319433779692</c:v>
                </c:pt>
                <c:pt idx="24">
                  <c:v>0.93183552915366152</c:v>
                </c:pt>
                <c:pt idx="25">
                  <c:v>0.93496478126761118</c:v>
                </c:pt>
                <c:pt idx="26">
                  <c:v>0.93820956889000418</c:v>
                </c:pt>
                <c:pt idx="27">
                  <c:v>0.94156845921397114</c:v>
                </c:pt>
                <c:pt idx="28">
                  <c:v>0.9450399690481015</c:v>
                </c:pt>
                <c:pt idx="29">
                  <c:v>0.94862256547137969</c:v>
                </c:pt>
                <c:pt idx="30">
                  <c:v>0.95231466651007923</c:v>
                </c:pt>
                <c:pt idx="31">
                  <c:v>0.95611464183631822</c:v>
                </c:pt>
                <c:pt idx="32">
                  <c:v>0.96002081348796653</c:v>
                </c:pt>
                <c:pt idx="33">
                  <c:v>0.96403145660958578</c:v>
                </c:pt>
                <c:pt idx="34">
                  <c:v>0.96814480021407778</c:v>
                </c:pt>
                <c:pt idx="35">
                  <c:v>0.97235902796470219</c:v>
                </c:pt>
                <c:pt idx="36">
                  <c:v>0.9766722789771195</c:v>
                </c:pt>
                <c:pt idx="37">
                  <c:v>0.98108264864110584</c:v>
                </c:pt>
                <c:pt idx="38">
                  <c:v>0.98558818946157445</c:v>
                </c:pt>
                <c:pt idx="39">
                  <c:v>0.99018691191853514</c:v>
                </c:pt>
                <c:pt idx="40">
                  <c:v>0.99487678534561019</c:v>
                </c:pt>
                <c:pt idx="41">
                  <c:v>0.99965573882671976</c:v>
                </c:pt>
                <c:pt idx="42">
                  <c:v>1.0045216621105393</c:v>
                </c:pt>
                <c:pt idx="43">
                  <c:v>1.0094724065423284</c:v>
                </c:pt>
                <c:pt idx="44">
                  <c:v>1.0145057860127147</c:v>
                </c:pt>
                <c:pt idx="45">
                  <c:v>1.0196195779230197</c:v>
                </c:pt>
                <c:pt idx="46">
                  <c:v>1.0248115241666949</c:v>
                </c:pt>
                <c:pt idx="47">
                  <c:v>1.0300793321264383</c:v>
                </c:pt>
                <c:pt idx="48">
                  <c:v>1.0354206756865501</c:v>
                </c:pt>
                <c:pt idx="49">
                  <c:v>1.0408331962600785</c:v>
                </c:pt>
                <c:pt idx="50">
                  <c:v>1.0463145038303072</c:v>
                </c:pt>
                <c:pt idx="51">
                  <c:v>1.0518621780061184</c:v>
                </c:pt>
                <c:pt idx="52">
                  <c:v>1.0574737690907694</c:v>
                </c:pt>
                <c:pt idx="53">
                  <c:v>1.0631467991636097</c:v>
                </c:pt>
                <c:pt idx="54">
                  <c:v>1.0688787631742618</c:v>
                </c:pt>
                <c:pt idx="55">
                  <c:v>1.0746671300487798</c:v>
                </c:pt>
                <c:pt idx="56">
                  <c:v>1.080509343807301</c:v>
                </c:pt>
                <c:pt idx="57">
                  <c:v>1.0864028246926951</c:v>
                </c:pt>
                <c:pt idx="58">
                  <c:v>1.0923449703097108</c:v>
                </c:pt>
                <c:pt idx="59">
                  <c:v>1.0983331567741224</c:v>
                </c:pt>
                <c:pt idx="60">
                  <c:v>1.104364739871361</c:v>
                </c:pt>
                <c:pt idx="61">
                  <c:v>1.110437056224127</c:v>
                </c:pt>
                <c:pt idx="62">
                  <c:v>1.1165474244684621</c:v>
                </c:pt>
                <c:pt idx="63">
                  <c:v>1.122693146437763</c:v>
                </c:pt>
                <c:pt idx="64">
                  <c:v>1.1288715083542176</c:v>
                </c:pt>
                <c:pt idx="65">
                  <c:v>1.135079782027131</c:v>
                </c:pt>
                <c:pt idx="66">
                  <c:v>1.14131522605762</c:v>
                </c:pt>
                <c:pt idx="67">
                  <c:v>1.1475750870491352</c:v>
                </c:pt>
                <c:pt idx="68">
                  <c:v>1.1538566008232851</c:v>
                </c:pt>
                <c:pt idx="69">
                  <c:v>1.1601569936404188</c:v>
                </c:pt>
                <c:pt idx="70">
                  <c:v>1.1664734834244317</c:v>
                </c:pt>
                <c:pt idx="71">
                  <c:v>1.1728032809912516</c:v>
                </c:pt>
                <c:pt idx="72">
                  <c:v>1.1791435912804642</c:v>
                </c:pt>
                <c:pt idx="73">
                  <c:v>1.1854916145895324</c:v>
                </c:pt>
                <c:pt idx="74">
                  <c:v>1.1918445478100674</c:v>
                </c:pt>
                <c:pt idx="75">
                  <c:v>1.1981995856656011</c:v>
                </c:pt>
                <c:pt idx="76">
                  <c:v>1.2045539219503185</c:v>
                </c:pt>
                <c:pt idx="77">
                  <c:v>1.210904750768198</c:v>
                </c:pt>
                <c:pt idx="78">
                  <c:v>1.2172492677720166</c:v>
                </c:pt>
                <c:pt idx="79">
                  <c:v>1.2235846714016709</c:v>
                </c:pt>
                <c:pt idx="80">
                  <c:v>1.229908164121267</c:v>
                </c:pt>
                <c:pt idx="81">
                  <c:v>1.2362169536544336</c:v>
                </c:pt>
                <c:pt idx="82">
                  <c:v>1.2425082542173123</c:v>
                </c:pt>
                <c:pt idx="83">
                  <c:v>1.2487792877486821</c:v>
                </c:pt>
                <c:pt idx="84">
                  <c:v>1.2550272851366722</c:v>
                </c:pt>
                <c:pt idx="85">
                  <c:v>1.2612494874415243</c:v>
                </c:pt>
                <c:pt idx="86">
                  <c:v>1.2674431471138627</c:v>
                </c:pt>
                <c:pt idx="87">
                  <c:v>1.2736055292079351</c:v>
                </c:pt>
                <c:pt idx="88">
                  <c:v>1.2797339125892868</c:v>
                </c:pt>
                <c:pt idx="89">
                  <c:v>1.2858255911363372</c:v>
                </c:pt>
                <c:pt idx="90">
                  <c:v>1.2918778749353281</c:v>
                </c:pt>
                <c:pt idx="91">
                  <c:v>1.2978880914681123</c:v>
                </c:pt>
                <c:pt idx="92">
                  <c:v>1.3038535867922638</c:v>
                </c:pt>
                <c:pt idx="93">
                  <c:v>1.3097717267129827</c:v>
                </c:pt>
                <c:pt idx="94">
                  <c:v>1.3156398979462827</c:v>
                </c:pt>
                <c:pt idx="95">
                  <c:v>1.3214555092729425</c:v>
                </c:pt>
                <c:pt idx="96">
                  <c:v>1.3272159926827167</c:v>
                </c:pt>
                <c:pt idx="97">
                  <c:v>1.3329188045082958</c:v>
                </c:pt>
                <c:pt idx="98">
                  <c:v>1.3385614265485184</c:v>
                </c:pt>
                <c:pt idx="99">
                  <c:v>1.3441413671803377</c:v>
                </c:pt>
                <c:pt idx="100">
                  <c:v>1.3496561624590524</c:v>
                </c:pt>
                <c:pt idx="101">
                  <c:v>1.355103377206315</c:v>
                </c:pt>
                <c:pt idx="102">
                  <c:v>1.3604806060854391</c:v>
                </c:pt>
                <c:pt idx="103">
                  <c:v>1.3657854746635263</c:v>
                </c:pt>
                <c:pt idx="104">
                  <c:v>1.3710156404599507</c:v>
                </c:pt>
                <c:pt idx="105">
                  <c:v>1.3761687939807323</c:v>
                </c:pt>
                <c:pt idx="106">
                  <c:v>1.3812426597383429</c:v>
                </c:pt>
                <c:pt idx="107">
                  <c:v>1.3862349972564991</c:v>
                </c:pt>
                <c:pt idx="108">
                  <c:v>1.3911436020594936</c:v>
                </c:pt>
                <c:pt idx="109">
                  <c:v>1.3959663066456276</c:v>
                </c:pt>
                <c:pt idx="110">
                  <c:v>1.4007009814443208</c:v>
                </c:pt>
                <c:pt idx="111">
                  <c:v>1.4053455357564686</c:v>
                </c:pt>
                <c:pt idx="112">
                  <c:v>1.4098979186776361</c:v>
                </c:pt>
                <c:pt idx="113">
                  <c:v>1.4143561200036805</c:v>
                </c:pt>
                <c:pt idx="114">
                  <c:v>1.4187181711183994</c:v>
                </c:pt>
                <c:pt idx="115">
                  <c:v>1.4229821458628176</c:v>
                </c:pt>
                <c:pt idx="116">
                  <c:v>1.4271461613857233</c:v>
                </c:pt>
                <c:pt idx="117">
                  <c:v>1.4312083789750838</c:v>
                </c:pt>
                <c:pt idx="118">
                  <c:v>1.4351670048699674</c:v>
                </c:pt>
                <c:pt idx="119">
                  <c:v>1.4390202910526191</c:v>
                </c:pt>
                <c:pt idx="120">
                  <c:v>1.442766536020335</c:v>
                </c:pt>
                <c:pt idx="121">
                  <c:v>1.4464040855367983</c:v>
                </c:pt>
                <c:pt idx="122">
                  <c:v>1.4499313333625441</c:v>
                </c:pt>
                <c:pt idx="123">
                  <c:v>1.4533467219642282</c:v>
                </c:pt>
                <c:pt idx="124">
                  <c:v>1.4566487432023913</c:v>
                </c:pt>
                <c:pt idx="125">
                  <c:v>1.4598359389974105</c:v>
                </c:pt>
                <c:pt idx="126">
                  <c:v>1.4629069019733458</c:v>
                </c:pt>
                <c:pt idx="127">
                  <c:v>1.4658602760793982</c:v>
                </c:pt>
                <c:pt idx="128">
                  <c:v>1.4686947571887032</c:v>
                </c:pt>
                <c:pt idx="129">
                  <c:v>1.4714090936741973</c:v>
                </c:pt>
                <c:pt idx="130">
                  <c:v>1.4740020869612995</c:v>
                </c:pt>
                <c:pt idx="131">
                  <c:v>1.4764725920571706</c:v>
                </c:pt>
                <c:pt idx="132">
                  <c:v>1.4788195180563075</c:v>
                </c:pt>
                <c:pt idx="133">
                  <c:v>1.4810418286222577</c:v>
                </c:pt>
                <c:pt idx="134">
                  <c:v>1.4831385424452359</c:v>
                </c:pt>
                <c:pt idx="135">
                  <c:v>1.4851087336754427</c:v>
                </c:pt>
                <c:pt idx="136">
                  <c:v>1.4869515323318938</c:v>
                </c:pt>
                <c:pt idx="137">
                  <c:v>1.48866612468658</c:v>
                </c:pt>
                <c:pt idx="138">
                  <c:v>1.4902517536237847</c:v>
                </c:pt>
                <c:pt idx="139">
                  <c:v>1.4917077189744066</c:v>
                </c:pt>
                <c:pt idx="140">
                  <c:v>1.4930333778251341</c:v>
                </c:pt>
                <c:pt idx="141">
                  <c:v>1.4942281448023373</c:v>
                </c:pt>
                <c:pt idx="142">
                  <c:v>1.4952914923305536</c:v>
                </c:pt>
                <c:pt idx="143">
                  <c:v>1.4962229508654485</c:v>
                </c:pt>
                <c:pt idx="144">
                  <c:v>1.4970221091011549</c:v>
                </c:pt>
                <c:pt idx="145">
                  <c:v>1.497688614151893</c:v>
                </c:pt>
                <c:pt idx="146">
                  <c:v>1.4982221717077953</c:v>
                </c:pt>
                <c:pt idx="147">
                  <c:v>1.4986225461648655</c:v>
                </c:pt>
                <c:pt idx="148">
                  <c:v>1.498889560729014</c:v>
                </c:pt>
                <c:pt idx="149">
                  <c:v>1.4990230974941263</c:v>
                </c:pt>
                <c:pt idx="150">
                  <c:v>1.4990230974941263</c:v>
                </c:pt>
                <c:pt idx="151">
                  <c:v>1.4988895607290138</c:v>
                </c:pt>
                <c:pt idx="152">
                  <c:v>1.498622546164865</c:v>
                </c:pt>
                <c:pt idx="153">
                  <c:v>1.4982221717077948</c:v>
                </c:pt>
                <c:pt idx="154">
                  <c:v>1.4976886141518926</c:v>
                </c:pt>
                <c:pt idx="155">
                  <c:v>1.4970221091011544</c:v>
                </c:pt>
                <c:pt idx="156">
                  <c:v>1.4962229508654479</c:v>
                </c:pt>
                <c:pt idx="157">
                  <c:v>1.4952914923305529</c:v>
                </c:pt>
                <c:pt idx="158">
                  <c:v>1.4942281448023367</c:v>
                </c:pt>
                <c:pt idx="159">
                  <c:v>1.4930333778251332</c:v>
                </c:pt>
                <c:pt idx="160">
                  <c:v>1.4917077189744057</c:v>
                </c:pt>
                <c:pt idx="161">
                  <c:v>1.4902517536237836</c:v>
                </c:pt>
                <c:pt idx="162">
                  <c:v>1.4886661246865787</c:v>
                </c:pt>
                <c:pt idx="163">
                  <c:v>1.4869515323318927</c:v>
                </c:pt>
                <c:pt idx="164">
                  <c:v>1.4851087336754412</c:v>
                </c:pt>
                <c:pt idx="165">
                  <c:v>1.4831385424452344</c:v>
                </c:pt>
                <c:pt idx="166">
                  <c:v>1.4810418286222562</c:v>
                </c:pt>
                <c:pt idx="167">
                  <c:v>1.478819518056306</c:v>
                </c:pt>
                <c:pt idx="168">
                  <c:v>1.4764725920571689</c:v>
                </c:pt>
                <c:pt idx="169">
                  <c:v>1.4740020869612978</c:v>
                </c:pt>
                <c:pt idx="170">
                  <c:v>1.4714090936741955</c:v>
                </c:pt>
                <c:pt idx="171">
                  <c:v>1.4686947571887015</c:v>
                </c:pt>
                <c:pt idx="172">
                  <c:v>1.4658602760793962</c:v>
                </c:pt>
                <c:pt idx="173">
                  <c:v>1.4629069019733436</c:v>
                </c:pt>
                <c:pt idx="174">
                  <c:v>1.4598359389974083</c:v>
                </c:pt>
                <c:pt idx="175">
                  <c:v>1.4566487432023889</c:v>
                </c:pt>
                <c:pt idx="176">
                  <c:v>1.4533467219642258</c:v>
                </c:pt>
                <c:pt idx="177">
                  <c:v>1.4499313333625417</c:v>
                </c:pt>
                <c:pt idx="178">
                  <c:v>1.4464040855367959</c:v>
                </c:pt>
                <c:pt idx="179">
                  <c:v>1.4427665360203326</c:v>
                </c:pt>
                <c:pt idx="180">
                  <c:v>1.4390202910526164</c:v>
                </c:pt>
                <c:pt idx="181">
                  <c:v>1.4351670048699647</c:v>
                </c:pt>
                <c:pt idx="182">
                  <c:v>1.4312083789750809</c:v>
                </c:pt>
                <c:pt idx="183">
                  <c:v>1.4271461613857204</c:v>
                </c:pt>
                <c:pt idx="184">
                  <c:v>1.4229821458628145</c:v>
                </c:pt>
                <c:pt idx="185">
                  <c:v>1.4187181711183965</c:v>
                </c:pt>
                <c:pt idx="186">
                  <c:v>1.4143561200036774</c:v>
                </c:pt>
                <c:pt idx="187">
                  <c:v>1.409897918677633</c:v>
                </c:pt>
                <c:pt idx="188">
                  <c:v>1.4053455357564653</c:v>
                </c:pt>
                <c:pt idx="189">
                  <c:v>1.4007009814443174</c:v>
                </c:pt>
                <c:pt idx="190">
                  <c:v>1.3959663066456243</c:v>
                </c:pt>
                <c:pt idx="191">
                  <c:v>1.3911436020594903</c:v>
                </c:pt>
                <c:pt idx="192">
                  <c:v>1.3862349972564958</c:v>
                </c:pt>
                <c:pt idx="193">
                  <c:v>1.3812426597383394</c:v>
                </c:pt>
                <c:pt idx="194">
                  <c:v>1.3761687939807288</c:v>
                </c:pt>
                <c:pt idx="195">
                  <c:v>1.3710156404599472</c:v>
                </c:pt>
                <c:pt idx="196">
                  <c:v>1.3657854746635225</c:v>
                </c:pt>
                <c:pt idx="197">
                  <c:v>1.3604806060854353</c:v>
                </c:pt>
                <c:pt idx="198">
                  <c:v>1.3551033772063112</c:v>
                </c:pt>
                <c:pt idx="199">
                  <c:v>1.3496561624590484</c:v>
                </c:pt>
                <c:pt idx="200">
                  <c:v>1.3441413671803337</c:v>
                </c:pt>
                <c:pt idx="201">
                  <c:v>1.3385614265485146</c:v>
                </c:pt>
                <c:pt idx="202">
                  <c:v>1.332918804508292</c:v>
                </c:pt>
                <c:pt idx="203">
                  <c:v>1.3272159926827127</c:v>
                </c:pt>
                <c:pt idx="204">
                  <c:v>1.3214555092729383</c:v>
                </c:pt>
                <c:pt idx="205">
                  <c:v>1.3156398979462784</c:v>
                </c:pt>
                <c:pt idx="206">
                  <c:v>1.3097717267129785</c:v>
                </c:pt>
                <c:pt idx="207">
                  <c:v>1.3038535867922596</c:v>
                </c:pt>
                <c:pt idx="208">
                  <c:v>1.2978880914681081</c:v>
                </c:pt>
                <c:pt idx="209">
                  <c:v>1.2918778749353237</c:v>
                </c:pt>
                <c:pt idx="210">
                  <c:v>1.2858255911363328</c:v>
                </c:pt>
                <c:pt idx="211">
                  <c:v>1.2797339125892824</c:v>
                </c:pt>
                <c:pt idx="212">
                  <c:v>1.2736055292079307</c:v>
                </c:pt>
                <c:pt idx="213">
                  <c:v>1.2674431471138583</c:v>
                </c:pt>
                <c:pt idx="214">
                  <c:v>1.2612494874415201</c:v>
                </c:pt>
                <c:pt idx="215">
                  <c:v>1.2550272851366677</c:v>
                </c:pt>
                <c:pt idx="216">
                  <c:v>1.2487792877486779</c:v>
                </c:pt>
                <c:pt idx="217">
                  <c:v>1.242508254217308</c:v>
                </c:pt>
                <c:pt idx="218">
                  <c:v>1.2362169536544292</c:v>
                </c:pt>
                <c:pt idx="219">
                  <c:v>1.2299081641212628</c:v>
                </c:pt>
                <c:pt idx="220">
                  <c:v>1.2235846714016667</c:v>
                </c:pt>
                <c:pt idx="221">
                  <c:v>1.2172492677720124</c:v>
                </c:pt>
                <c:pt idx="222">
                  <c:v>1.2109047507681936</c:v>
                </c:pt>
                <c:pt idx="223">
                  <c:v>1.2045539219503143</c:v>
                </c:pt>
                <c:pt idx="224">
                  <c:v>1.1981995856655969</c:v>
                </c:pt>
                <c:pt idx="225">
                  <c:v>1.191844547810063</c:v>
                </c:pt>
                <c:pt idx="226">
                  <c:v>1.185491614589528</c:v>
                </c:pt>
                <c:pt idx="227">
                  <c:v>1.1791435912804598</c:v>
                </c:pt>
                <c:pt idx="228">
                  <c:v>1.1728032809912472</c:v>
                </c:pt>
                <c:pt idx="229">
                  <c:v>1.1664734834244275</c:v>
                </c:pt>
                <c:pt idx="230">
                  <c:v>1.1601569936404144</c:v>
                </c:pt>
                <c:pt idx="231">
                  <c:v>1.1538566008232807</c:v>
                </c:pt>
                <c:pt idx="232">
                  <c:v>1.1475750870491308</c:v>
                </c:pt>
                <c:pt idx="233">
                  <c:v>1.1413152260576156</c:v>
                </c:pt>
                <c:pt idx="234">
                  <c:v>1.1350797820271268</c:v>
                </c:pt>
                <c:pt idx="235">
                  <c:v>1.1288715083542131</c:v>
                </c:pt>
                <c:pt idx="236">
                  <c:v>1.1226931464377587</c:v>
                </c:pt>
                <c:pt idx="237">
                  <c:v>1.1165474244684577</c:v>
                </c:pt>
                <c:pt idx="238">
                  <c:v>1.1104370562241228</c:v>
                </c:pt>
                <c:pt idx="239">
                  <c:v>1.1043647398713565</c:v>
                </c:pt>
                <c:pt idx="240">
                  <c:v>1.0983331567741179</c:v>
                </c:pt>
                <c:pt idx="241">
                  <c:v>1.0923449703097066</c:v>
                </c:pt>
                <c:pt idx="242">
                  <c:v>1.0864028246926911</c:v>
                </c:pt>
                <c:pt idx="243">
                  <c:v>1.0805093438072972</c:v>
                </c:pt>
                <c:pt idx="244">
                  <c:v>1.0746671300487758</c:v>
                </c:pt>
                <c:pt idx="245">
                  <c:v>1.0688787631742578</c:v>
                </c:pt>
                <c:pt idx="246">
                  <c:v>1.0631467991636057</c:v>
                </c:pt>
                <c:pt idx="247">
                  <c:v>1.0574737690907654</c:v>
                </c:pt>
                <c:pt idx="248">
                  <c:v>1.0518621780061146</c:v>
                </c:pt>
                <c:pt idx="249">
                  <c:v>1.0463145038303034</c:v>
                </c:pt>
                <c:pt idx="250">
                  <c:v>1.0408331962600745</c:v>
                </c:pt>
                <c:pt idx="251">
                  <c:v>1.0354206756865463</c:v>
                </c:pt>
                <c:pt idx="252">
                  <c:v>1.0300793321264348</c:v>
                </c:pt>
                <c:pt idx="253">
                  <c:v>1.0248115241666913</c:v>
                </c:pt>
                <c:pt idx="254">
                  <c:v>1.0196195779230162</c:v>
                </c:pt>
                <c:pt idx="255">
                  <c:v>1.0145057860127111</c:v>
                </c:pt>
                <c:pt idx="256">
                  <c:v>1.0094724065423248</c:v>
                </c:pt>
                <c:pt idx="257">
                  <c:v>1.004521662110536</c:v>
                </c:pt>
                <c:pt idx="258">
                  <c:v>0.99965573882671643</c:v>
                </c:pt>
                <c:pt idx="259">
                  <c:v>0.99487678534560697</c:v>
                </c:pt>
                <c:pt idx="260">
                  <c:v>0.99018691191853192</c:v>
                </c:pt>
                <c:pt idx="261">
                  <c:v>0.98558818946157123</c:v>
                </c:pt>
                <c:pt idx="262">
                  <c:v>0.98108264864110273</c:v>
                </c:pt>
                <c:pt idx="263">
                  <c:v>0.9766722789771165</c:v>
                </c:pt>
                <c:pt idx="264">
                  <c:v>0.9723590279646992</c:v>
                </c:pt>
                <c:pt idx="265">
                  <c:v>0.9681448002140749</c:v>
                </c:pt>
                <c:pt idx="266">
                  <c:v>0.96403145660958289</c:v>
                </c:pt>
                <c:pt idx="267">
                  <c:v>0.96002081348796364</c:v>
                </c:pt>
                <c:pt idx="268">
                  <c:v>0.95611464183631545</c:v>
                </c:pt>
                <c:pt idx="269">
                  <c:v>0.95231466651007646</c:v>
                </c:pt>
                <c:pt idx="270">
                  <c:v>0.94862256547137713</c:v>
                </c:pt>
                <c:pt idx="271">
                  <c:v>0.94503996904809917</c:v>
                </c:pt>
                <c:pt idx="272">
                  <c:v>0.94156845921396881</c:v>
                </c:pt>
                <c:pt idx="273">
                  <c:v>0.93820956889000195</c:v>
                </c:pt>
                <c:pt idx="274">
                  <c:v>0.93496478126760896</c:v>
                </c:pt>
                <c:pt idx="275">
                  <c:v>0.93183552915365941</c:v>
                </c:pt>
                <c:pt idx="276">
                  <c:v>0.92882319433779481</c:v>
                </c:pt>
                <c:pt idx="277">
                  <c:v>0.92592910698226916</c:v>
                </c:pt>
                <c:pt idx="278">
                  <c:v>0.92315454503458672</c:v>
                </c:pt>
                <c:pt idx="279">
                  <c:v>0.92050073366319651</c:v>
                </c:pt>
                <c:pt idx="280">
                  <c:v>0.91796884471649232</c:v>
                </c:pt>
                <c:pt idx="281">
                  <c:v>0.91555999620535733</c:v>
                </c:pt>
                <c:pt idx="282">
                  <c:v>0.91327525180948244</c:v>
                </c:pt>
                <c:pt idx="283">
                  <c:v>0.91111562040767446</c:v>
                </c:pt>
                <c:pt idx="284">
                  <c:v>0.90908205563236433</c:v>
                </c:pt>
                <c:pt idx="285">
                  <c:v>0.90717545544850975</c:v>
                </c:pt>
                <c:pt idx="286">
                  <c:v>0.90539666175707889</c:v>
                </c:pt>
                <c:pt idx="287">
                  <c:v>0.90374646002329073</c:v>
                </c:pt>
                <c:pt idx="288">
                  <c:v>0.90222557892977595</c:v>
                </c:pt>
                <c:pt idx="289">
                  <c:v>0.90083469005481098</c:v>
                </c:pt>
                <c:pt idx="290">
                  <c:v>0.89957440757576757</c:v>
                </c:pt>
                <c:pt idx="291">
                  <c:v>0.89844528799791035</c:v>
                </c:pt>
                <c:pt idx="292">
                  <c:v>0.89744782990865868</c:v>
                </c:pt>
                <c:pt idx="293">
                  <c:v>0.89658247375742528</c:v>
                </c:pt>
                <c:pt idx="294">
                  <c:v>0.89584960166112582</c:v>
                </c:pt>
                <c:pt idx="295">
                  <c:v>0.89524953723544676</c:v>
                </c:pt>
                <c:pt idx="296">
                  <c:v>0.89478254545194602</c:v>
                </c:pt>
                <c:pt idx="297">
                  <c:v>0.8944488325210489</c:v>
                </c:pt>
                <c:pt idx="298">
                  <c:v>0.894248545800991</c:v>
                </c:pt>
                <c:pt idx="299">
                  <c:v>0.89418177373274998</c:v>
                </c:pt>
              </c:numCache>
            </c:numRef>
          </c:xVal>
          <c:yVal>
            <c:numRef>
              <c:f>XLSTAT_20220714_121022_1_HID!ycircle706307551</c:f>
              <c:numCache>
                <c:formatCode>General</c:formatCode>
                <c:ptCount val="300"/>
                <c:pt idx="0">
                  <c:v>1.7484910580703492</c:v>
                </c:pt>
                <c:pt idx="1">
                  <c:v>1.742136283306897</c:v>
                </c:pt>
                <c:pt idx="2">
                  <c:v>1.735784314633086</c:v>
                </c:pt>
                <c:pt idx="3">
                  <c:v>1.7294379568994676</c:v>
                </c:pt>
                <c:pt idx="4">
                  <c:v>1.7231000124789595</c:v>
                </c:pt>
                <c:pt idx="5">
                  <c:v>1.7167732800293976</c:v>
                </c:pt>
                <c:pt idx="6">
                  <c:v>1.7104605532577266</c:v>
                </c:pt>
                <c:pt idx="7">
                  <c:v>1.7041646196863784</c:v>
                </c:pt>
                <c:pt idx="8">
                  <c:v>1.6978882594223805</c:v>
                </c:pt>
                <c:pt idx="9">
                  <c:v>1.6916342439297387</c:v>
                </c:pt>
                <c:pt idx="10">
                  <c:v>1.6854053348056366</c:v>
                </c:pt>
                <c:pt idx="11">
                  <c:v>1.6792042825609925</c:v>
                </c:pt>
                <c:pt idx="12">
                  <c:v>1.6730338254059112</c:v>
                </c:pt>
                <c:pt idx="13">
                  <c:v>1.6668966880405665</c:v>
                </c:pt>
                <c:pt idx="14">
                  <c:v>1.6607955804520518</c:v>
                </c:pt>
                <c:pt idx="15">
                  <c:v>1.6547331967177248</c:v>
                </c:pt>
                <c:pt idx="16">
                  <c:v>1.6487122138155796</c:v>
                </c:pt>
                <c:pt idx="17">
                  <c:v>1.6427352904421684</c:v>
                </c:pt>
                <c:pt idx="18">
                  <c:v>1.6368050658385953</c:v>
                </c:pt>
                <c:pt idx="19">
                  <c:v>1.6309241586251026</c:v>
                </c:pt>
                <c:pt idx="20">
                  <c:v>1.6250951656447619</c:v>
                </c:pt>
                <c:pt idx="21">
                  <c:v>1.6193206608167801</c:v>
                </c:pt>
                <c:pt idx="22">
                  <c:v>1.6136031939999302</c:v>
                </c:pt>
                <c:pt idx="23">
                  <c:v>1.6079452898666058</c:v>
                </c:pt>
                <c:pt idx="24">
                  <c:v>1.6023494467879948</c:v>
                </c:pt>
                <c:pt idx="25">
                  <c:v>1.5968181357308722</c:v>
                </c:pt>
                <c:pt idx="26">
                  <c:v>1.5913537991664874</c:v>
                </c:pt>
                <c:pt idx="27">
                  <c:v>1.5859588499920405</c:v>
                </c:pt>
                <c:pt idx="28">
                  <c:v>1.5806356704652123</c:v>
                </c:pt>
                <c:pt idx="29">
                  <c:v>1.5753866111522286</c:v>
                </c:pt>
                <c:pt idx="30">
                  <c:v>1.5702139898899148</c:v>
                </c:pt>
                <c:pt idx="31">
                  <c:v>1.5651200907622052</c:v>
                </c:pt>
                <c:pt idx="32">
                  <c:v>1.5601071630915555</c:v>
                </c:pt>
                <c:pt idx="33">
                  <c:v>1.5551774204457054</c:v>
                </c:pt>
                <c:pt idx="34">
                  <c:v>1.5503330396602293</c:v>
                </c:pt>
                <c:pt idx="35">
                  <c:v>1.545576159877307</c:v>
                </c:pt>
                <c:pt idx="36">
                  <c:v>1.5409088816011394</c:v>
                </c:pt>
                <c:pt idx="37">
                  <c:v>1.5363332657704238</c:v>
                </c:pt>
                <c:pt idx="38">
                  <c:v>1.5318513328483021</c:v>
                </c:pt>
                <c:pt idx="39">
                  <c:v>1.5274650619301813</c:v>
                </c:pt>
                <c:pt idx="40">
                  <c:v>1.5231763898698203</c:v>
                </c:pt>
                <c:pt idx="41">
                  <c:v>1.51898721042407</c:v>
                </c:pt>
                <c:pt idx="42">
                  <c:v>1.5148993734166432</c:v>
                </c:pt>
                <c:pt idx="43">
                  <c:v>1.510914683921285</c:v>
                </c:pt>
                <c:pt idx="44">
                  <c:v>1.5070349014647033</c:v>
                </c:pt>
                <c:pt idx="45">
                  <c:v>1.5032617392496102</c:v>
                </c:pt>
                <c:pt idx="46">
                  <c:v>1.4995968633982215</c:v>
                </c:pt>
                <c:pt idx="47">
                  <c:v>1.4960418922165424</c:v>
                </c:pt>
                <c:pt idx="48">
                  <c:v>1.4925983954797701</c:v>
                </c:pt>
                <c:pt idx="49">
                  <c:v>1.4892678937391253</c:v>
                </c:pt>
                <c:pt idx="50">
                  <c:v>1.4860518576504194</c:v>
                </c:pt>
                <c:pt idx="51">
                  <c:v>1.4829517073246539</c:v>
                </c:pt>
                <c:pt idx="52">
                  <c:v>1.4799688117009397</c:v>
                </c:pt>
                <c:pt idx="53">
                  <c:v>1.4771044879420128</c:v>
                </c:pt>
                <c:pt idx="54">
                  <c:v>1.4743600008526105</c:v>
                </c:pt>
                <c:pt idx="55">
                  <c:v>1.4717365623209715</c:v>
                </c:pt>
                <c:pt idx="56">
                  <c:v>1.4692353307836983</c:v>
                </c:pt>
                <c:pt idx="57">
                  <c:v>1.4668574107142252</c:v>
                </c:pt>
                <c:pt idx="58">
                  <c:v>1.4646038521351139</c:v>
                </c:pt>
                <c:pt idx="59">
                  <c:v>1.4624756501543925</c:v>
                </c:pt>
                <c:pt idx="60">
                  <c:v>1.4604737445261444</c:v>
                </c:pt>
                <c:pt idx="61">
                  <c:v>1.4585990192355394</c:v>
                </c:pt>
                <c:pt idx="62">
                  <c:v>1.4568523021084896</c:v>
                </c:pt>
                <c:pt idx="63">
                  <c:v>1.4552343644461065</c:v>
                </c:pt>
                <c:pt idx="64">
                  <c:v>1.453745920684115</c:v>
                </c:pt>
                <c:pt idx="65">
                  <c:v>1.4523876280773789</c:v>
                </c:pt>
                <c:pt idx="66">
                  <c:v>1.4511600864096761</c:v>
                </c:pt>
                <c:pt idx="67">
                  <c:v>1.4500638377288499</c:v>
                </c:pt>
                <c:pt idx="68">
                  <c:v>1.4490993661074576</c:v>
                </c:pt>
                <c:pt idx="69">
                  <c:v>1.4482670974290159</c:v>
                </c:pt>
                <c:pt idx="70">
                  <c:v>1.447567399199944</c:v>
                </c:pt>
                <c:pt idx="71">
                  <c:v>1.4470005803872825</c:v>
                </c:pt>
                <c:pt idx="72">
                  <c:v>1.4465668912822625</c:v>
                </c:pt>
                <c:pt idx="73">
                  <c:v>1.446266523389784</c:v>
                </c:pt>
                <c:pt idx="74">
                  <c:v>1.4460996093438523</c:v>
                </c:pt>
                <c:pt idx="75">
                  <c:v>1.4460662228490115</c:v>
                </c:pt>
                <c:pt idx="76">
                  <c:v>1.4461663786477981</c:v>
                </c:pt>
                <c:pt idx="77">
                  <c:v>1.4464000325142305</c:v>
                </c:pt>
                <c:pt idx="78">
                  <c:v>1.4467670812733389</c:v>
                </c:pt>
                <c:pt idx="79">
                  <c:v>1.4472673628467243</c:v>
                </c:pt>
                <c:pt idx="80">
                  <c:v>1.4479006563241272</c:v>
                </c:pt>
                <c:pt idx="81">
                  <c:v>1.4486666820609762</c:v>
                </c:pt>
                <c:pt idx="82">
                  <c:v>1.4495651018018703</c:v>
                </c:pt>
                <c:pt idx="83">
                  <c:v>1.4505955188299433</c:v>
                </c:pt>
                <c:pt idx="84">
                  <c:v>1.451757478142043</c:v>
                </c:pt>
                <c:pt idx="85">
                  <c:v>1.4530504666496482</c:v>
                </c:pt>
                <c:pt idx="86">
                  <c:v>1.4544739134054323</c:v>
                </c:pt>
                <c:pt idx="87">
                  <c:v>1.4560271898553803</c:v>
                </c:pt>
                <c:pt idx="88">
                  <c:v>1.4577096101163378</c:v>
                </c:pt>
                <c:pt idx="89">
                  <c:v>1.4595204312788801</c:v>
                </c:pt>
                <c:pt idx="90">
                  <c:v>1.4614588537353583</c:v>
                </c:pt>
                <c:pt idx="91">
                  <c:v>1.4635240215329846</c:v>
                </c:pt>
                <c:pt idx="92">
                  <c:v>1.4657150227517961</c:v>
                </c:pt>
                <c:pt idx="93">
                  <c:v>1.468030889907334</c:v>
                </c:pt>
                <c:pt idx="94">
                  <c:v>1.4704706003778569</c:v>
                </c:pt>
                <c:pt idx="95">
                  <c:v>1.4730330768559012</c:v>
                </c:pt>
                <c:pt idx="96">
                  <c:v>1.4757171878239912</c:v>
                </c:pt>
                <c:pt idx="97">
                  <c:v>1.4785217480542843</c:v>
                </c:pt>
                <c:pt idx="98">
                  <c:v>1.481445519131934</c:v>
                </c:pt>
                <c:pt idx="99">
                  <c:v>1.4844872100019402</c:v>
                </c:pt>
                <c:pt idx="100">
                  <c:v>1.4876454775392418</c:v>
                </c:pt>
                <c:pt idx="101">
                  <c:v>1.4909189271418031</c:v>
                </c:pt>
                <c:pt idx="102">
                  <c:v>1.494306113346431</c:v>
                </c:pt>
                <c:pt idx="103">
                  <c:v>1.4978055404670507</c:v>
                </c:pt>
                <c:pt idx="104">
                  <c:v>1.501415663255159</c:v>
                </c:pt>
                <c:pt idx="105">
                  <c:v>1.5051348875821611</c:v>
                </c:pt>
                <c:pt idx="106">
                  <c:v>1.5089615711432949</c:v>
                </c:pt>
                <c:pt idx="107">
                  <c:v>1.5128940241828255</c:v>
                </c:pt>
                <c:pt idx="108">
                  <c:v>1.5169305102401935</c:v>
                </c:pt>
                <c:pt idx="109">
                  <c:v>1.5210692469167881</c:v>
                </c:pt>
                <c:pt idx="110">
                  <c:v>1.5253084066630027</c:v>
                </c:pt>
                <c:pt idx="111">
                  <c:v>1.5296461175852307</c:v>
                </c:pt>
                <c:pt idx="112">
                  <c:v>1.5340804642724404</c:v>
                </c:pt>
                <c:pt idx="113">
                  <c:v>1.5386094886419666</c:v>
                </c:pt>
                <c:pt idx="114">
                  <c:v>1.5432311908041452</c:v>
                </c:pt>
                <c:pt idx="115">
                  <c:v>1.5479435299454072</c:v>
                </c:pt>
                <c:pt idx="116">
                  <c:v>1.552744425229446</c:v>
                </c:pt>
                <c:pt idx="117">
                  <c:v>1.5576317567160547</c:v>
                </c:pt>
                <c:pt idx="118">
                  <c:v>1.562603366297233</c:v>
                </c:pt>
                <c:pt idx="119">
                  <c:v>1.5676570586501459</c:v>
                </c:pt>
                <c:pt idx="120">
                  <c:v>1.5727906022065181</c:v>
                </c:pt>
                <c:pt idx="121">
                  <c:v>1.5780017301380298</c:v>
                </c:pt>
                <c:pt idx="122">
                  <c:v>1.5832881413572861</c:v>
                </c:pt>
                <c:pt idx="123">
                  <c:v>1.588647501533911</c:v>
                </c:pt>
                <c:pt idx="124">
                  <c:v>1.5940774441253227</c:v>
                </c:pt>
                <c:pt idx="125">
                  <c:v>1.5995755714217317</c:v>
                </c:pt>
                <c:pt idx="126">
                  <c:v>1.6051394556049028</c:v>
                </c:pt>
                <c:pt idx="127">
                  <c:v>1.6107666398202103</c:v>
                </c:pt>
                <c:pt idx="128">
                  <c:v>1.6164546392615162</c:v>
                </c:pt>
                <c:pt idx="129">
                  <c:v>1.6222009422683916</c:v>
                </c:pt>
                <c:pt idx="130">
                  <c:v>1.6280030114351929</c:v>
                </c:pt>
                <c:pt idx="131">
                  <c:v>1.6338582847315115</c:v>
                </c:pt>
                <c:pt idx="132">
                  <c:v>1.6397641766334923</c:v>
                </c:pt>
                <c:pt idx="133">
                  <c:v>1.6457180792655288</c:v>
                </c:pt>
                <c:pt idx="134">
                  <c:v>1.6517173635518283</c:v>
                </c:pt>
                <c:pt idx="135">
                  <c:v>1.6577593803773363</c:v>
                </c:pt>
                <c:pt idx="136">
                  <c:v>1.6638414617575126</c:v>
                </c:pt>
                <c:pt idx="137">
                  <c:v>1.6699609220164373</c:v>
                </c:pt>
                <c:pt idx="138">
                  <c:v>1.6761150589727298</c:v>
                </c:pt>
                <c:pt idx="139">
                  <c:v>1.6823011551327562</c:v>
                </c:pt>
                <c:pt idx="140">
                  <c:v>1.6885164788905982</c:v>
                </c:pt>
                <c:pt idx="141">
                  <c:v>1.6947582857342527</c:v>
                </c:pt>
                <c:pt idx="142">
                  <c:v>1.7010238194575313</c:v>
                </c:pt>
                <c:pt idx="143">
                  <c:v>1.7073103133771241</c:v>
                </c:pt>
                <c:pt idx="144">
                  <c:v>1.7136149915542882</c:v>
                </c:pt>
                <c:pt idx="145">
                  <c:v>1.7199350700206244</c:v>
                </c:pt>
                <c:pt idx="146">
                  <c:v>1.7262677580073995</c:v>
                </c:pt>
                <c:pt idx="147">
                  <c:v>1.7326102591778711</c:v>
                </c:pt>
                <c:pt idx="148">
                  <c:v>1.7389597728620707</c:v>
                </c:pt>
                <c:pt idx="149">
                  <c:v>1.7453134952935017</c:v>
                </c:pt>
                <c:pt idx="150">
                  <c:v>1.7516686208472028</c:v>
                </c:pt>
                <c:pt idx="151">
                  <c:v>1.7580223432786339</c:v>
                </c:pt>
                <c:pt idx="152">
                  <c:v>1.7643718569628335</c:v>
                </c:pt>
                <c:pt idx="153">
                  <c:v>1.7707143581333051</c:v>
                </c:pt>
                <c:pt idx="154">
                  <c:v>1.7770470461200802</c:v>
                </c:pt>
                <c:pt idx="155">
                  <c:v>1.7833671245864164</c:v>
                </c:pt>
                <c:pt idx="156">
                  <c:v>1.7896718027635805</c:v>
                </c:pt>
                <c:pt idx="157">
                  <c:v>1.7959582966831733</c:v>
                </c:pt>
                <c:pt idx="158">
                  <c:v>1.802223830406452</c:v>
                </c:pt>
                <c:pt idx="159">
                  <c:v>1.8084656372501062</c:v>
                </c:pt>
                <c:pt idx="160">
                  <c:v>1.8146809610079482</c:v>
                </c:pt>
                <c:pt idx="161">
                  <c:v>1.8208670571679746</c:v>
                </c:pt>
                <c:pt idx="162">
                  <c:v>1.8270211941242671</c:v>
                </c:pt>
                <c:pt idx="163">
                  <c:v>1.8331406543831918</c:v>
                </c:pt>
                <c:pt idx="164">
                  <c:v>1.8392227357633679</c:v>
                </c:pt>
                <c:pt idx="165">
                  <c:v>1.8452647525888761</c:v>
                </c:pt>
                <c:pt idx="166">
                  <c:v>1.8512640368751754</c:v>
                </c:pt>
                <c:pt idx="167">
                  <c:v>1.8572179395072119</c:v>
                </c:pt>
                <c:pt idx="168">
                  <c:v>1.8631238314091927</c:v>
                </c:pt>
                <c:pt idx="169">
                  <c:v>1.8689791047055113</c:v>
                </c:pt>
                <c:pt idx="170">
                  <c:v>1.8747811738723128</c:v>
                </c:pt>
                <c:pt idx="171">
                  <c:v>1.880527476879188</c:v>
                </c:pt>
                <c:pt idx="172">
                  <c:v>1.8862154763204939</c:v>
                </c:pt>
                <c:pt idx="173">
                  <c:v>1.8918426605358014</c:v>
                </c:pt>
                <c:pt idx="174">
                  <c:v>1.8974065447189723</c:v>
                </c:pt>
                <c:pt idx="175">
                  <c:v>1.9029046720153815</c:v>
                </c:pt>
                <c:pt idx="176">
                  <c:v>1.908334614606793</c:v>
                </c:pt>
                <c:pt idx="177">
                  <c:v>1.9136939747834179</c:v>
                </c:pt>
                <c:pt idx="178">
                  <c:v>1.918980386002674</c:v>
                </c:pt>
                <c:pt idx="179">
                  <c:v>1.9241915139341856</c:v>
                </c:pt>
                <c:pt idx="180">
                  <c:v>1.9293250574905578</c:v>
                </c:pt>
                <c:pt idx="181">
                  <c:v>1.9343787498434708</c:v>
                </c:pt>
                <c:pt idx="182">
                  <c:v>1.9393503594246488</c:v>
                </c:pt>
                <c:pt idx="183">
                  <c:v>1.9442376909112575</c:v>
                </c:pt>
                <c:pt idx="184">
                  <c:v>1.9490385861952961</c:v>
                </c:pt>
                <c:pt idx="185">
                  <c:v>1.9537509253365584</c:v>
                </c:pt>
                <c:pt idx="186">
                  <c:v>1.9583726274987368</c:v>
                </c:pt>
                <c:pt idx="187">
                  <c:v>1.9629016518682629</c:v>
                </c:pt>
                <c:pt idx="188">
                  <c:v>1.9673359985554726</c:v>
                </c:pt>
                <c:pt idx="189">
                  <c:v>1.9716737094777006</c:v>
                </c:pt>
                <c:pt idx="190">
                  <c:v>1.975912869223915</c:v>
                </c:pt>
                <c:pt idx="191">
                  <c:v>1.9800516059005093</c:v>
                </c:pt>
                <c:pt idx="192">
                  <c:v>1.9840880919578774</c:v>
                </c:pt>
                <c:pt idx="193">
                  <c:v>1.988020544997408</c:v>
                </c:pt>
                <c:pt idx="194">
                  <c:v>1.9918472285585418</c:v>
                </c:pt>
                <c:pt idx="195">
                  <c:v>1.9955664528855439</c:v>
                </c:pt>
                <c:pt idx="196">
                  <c:v>1.9991765756736517</c:v>
                </c:pt>
                <c:pt idx="197">
                  <c:v>2.0026760027942716</c:v>
                </c:pt>
                <c:pt idx="198">
                  <c:v>2.0060631889988993</c:v>
                </c:pt>
                <c:pt idx="199">
                  <c:v>2.0093366386014608</c:v>
                </c:pt>
                <c:pt idx="200">
                  <c:v>2.012494906138762</c:v>
                </c:pt>
                <c:pt idx="201">
                  <c:v>2.0155365970087682</c:v>
                </c:pt>
                <c:pt idx="202">
                  <c:v>2.0184603680864179</c:v>
                </c:pt>
                <c:pt idx="203">
                  <c:v>2.021264928316711</c:v>
                </c:pt>
                <c:pt idx="204">
                  <c:v>2.0239490392848007</c:v>
                </c:pt>
                <c:pt idx="205">
                  <c:v>2.0265115157628451</c:v>
                </c:pt>
                <c:pt idx="206">
                  <c:v>2.0289512262333678</c:v>
                </c:pt>
                <c:pt idx="207">
                  <c:v>2.0312670933889057</c:v>
                </c:pt>
                <c:pt idx="208">
                  <c:v>2.0334580946077172</c:v>
                </c:pt>
                <c:pt idx="209">
                  <c:v>2.0355232624053432</c:v>
                </c:pt>
                <c:pt idx="210">
                  <c:v>2.0374616848618214</c:v>
                </c:pt>
                <c:pt idx="211">
                  <c:v>2.0392725060243637</c:v>
                </c:pt>
                <c:pt idx="212">
                  <c:v>2.040954926285321</c:v>
                </c:pt>
                <c:pt idx="213">
                  <c:v>2.0425082027352688</c:v>
                </c:pt>
                <c:pt idx="214">
                  <c:v>2.0439316494910531</c:v>
                </c:pt>
                <c:pt idx="215">
                  <c:v>2.0452246379986581</c:v>
                </c:pt>
                <c:pt idx="216">
                  <c:v>2.0463865973107578</c:v>
                </c:pt>
                <c:pt idx="217">
                  <c:v>2.0474170143388308</c:v>
                </c:pt>
                <c:pt idx="218">
                  <c:v>2.0483154340797247</c:v>
                </c:pt>
                <c:pt idx="219">
                  <c:v>2.0490814598165734</c:v>
                </c:pt>
                <c:pt idx="220">
                  <c:v>2.0497147532939763</c:v>
                </c:pt>
                <c:pt idx="221">
                  <c:v>2.0502150348673616</c:v>
                </c:pt>
                <c:pt idx="222">
                  <c:v>2.0505820836264701</c:v>
                </c:pt>
                <c:pt idx="223">
                  <c:v>2.0508157374929024</c:v>
                </c:pt>
                <c:pt idx="224">
                  <c:v>2.0509158932916884</c:v>
                </c:pt>
                <c:pt idx="225">
                  <c:v>2.0508825067968477</c:v>
                </c:pt>
                <c:pt idx="226">
                  <c:v>2.0507155927509162</c:v>
                </c:pt>
                <c:pt idx="227">
                  <c:v>2.0504152248584373</c:v>
                </c:pt>
                <c:pt idx="228">
                  <c:v>2.0499815357534175</c:v>
                </c:pt>
                <c:pt idx="229">
                  <c:v>2.0494147169407557</c:v>
                </c:pt>
                <c:pt idx="230">
                  <c:v>2.0487150187116838</c:v>
                </c:pt>
                <c:pt idx="231">
                  <c:v>2.0478827500332417</c:v>
                </c:pt>
                <c:pt idx="232">
                  <c:v>2.0469182784118494</c:v>
                </c:pt>
                <c:pt idx="233">
                  <c:v>2.0458220297310232</c:v>
                </c:pt>
                <c:pt idx="234">
                  <c:v>2.0445944880633204</c:v>
                </c:pt>
                <c:pt idx="235">
                  <c:v>2.0432361954565841</c:v>
                </c:pt>
                <c:pt idx="236">
                  <c:v>2.0417477516945928</c:v>
                </c:pt>
                <c:pt idx="237">
                  <c:v>2.0401298140322095</c:v>
                </c:pt>
                <c:pt idx="238">
                  <c:v>2.0383830969051595</c:v>
                </c:pt>
                <c:pt idx="239">
                  <c:v>2.0365083716145542</c:v>
                </c:pt>
                <c:pt idx="240">
                  <c:v>2.0345064659863064</c:v>
                </c:pt>
                <c:pt idx="241">
                  <c:v>2.032378264005585</c:v>
                </c:pt>
                <c:pt idx="242">
                  <c:v>2.0301247054264735</c:v>
                </c:pt>
                <c:pt idx="243">
                  <c:v>2.0277467853570004</c:v>
                </c:pt>
                <c:pt idx="244">
                  <c:v>2.0252455538197269</c:v>
                </c:pt>
                <c:pt idx="245">
                  <c:v>2.0226221152880877</c:v>
                </c:pt>
                <c:pt idx="246">
                  <c:v>2.0198776281986857</c:v>
                </c:pt>
                <c:pt idx="247">
                  <c:v>2.0170133044397582</c:v>
                </c:pt>
                <c:pt idx="248">
                  <c:v>2.0140304088160441</c:v>
                </c:pt>
                <c:pt idx="249">
                  <c:v>2.0109302584902786</c:v>
                </c:pt>
                <c:pt idx="250">
                  <c:v>2.0077142224015727</c:v>
                </c:pt>
                <c:pt idx="251">
                  <c:v>2.0043837206609276</c:v>
                </c:pt>
                <c:pt idx="252">
                  <c:v>2.0009402239241556</c:v>
                </c:pt>
                <c:pt idx="253">
                  <c:v>1.9973852527424762</c:v>
                </c:pt>
                <c:pt idx="254">
                  <c:v>1.9937203768910874</c:v>
                </c:pt>
                <c:pt idx="255">
                  <c:v>1.9899472146759942</c:v>
                </c:pt>
                <c:pt idx="256">
                  <c:v>1.9860674322194125</c:v>
                </c:pt>
                <c:pt idx="257">
                  <c:v>1.9820827427240544</c:v>
                </c:pt>
                <c:pt idx="258">
                  <c:v>1.9779949057166273</c:v>
                </c:pt>
                <c:pt idx="259">
                  <c:v>1.9738057262708768</c:v>
                </c:pt>
                <c:pt idx="260">
                  <c:v>1.9695170542105158</c:v>
                </c:pt>
                <c:pt idx="261">
                  <c:v>1.965130783292395</c:v>
                </c:pt>
                <c:pt idx="262">
                  <c:v>1.9606488503702733</c:v>
                </c:pt>
                <c:pt idx="263">
                  <c:v>1.9560732345395575</c:v>
                </c:pt>
                <c:pt idx="264">
                  <c:v>1.9514059562633899</c:v>
                </c:pt>
                <c:pt idx="265">
                  <c:v>1.9466490764804676</c:v>
                </c:pt>
                <c:pt idx="266">
                  <c:v>1.9418046956949915</c:v>
                </c:pt>
                <c:pt idx="267">
                  <c:v>1.9368749530491411</c:v>
                </c:pt>
                <c:pt idx="268">
                  <c:v>1.9318620253784913</c:v>
                </c:pt>
                <c:pt idx="269">
                  <c:v>1.9267681262507816</c:v>
                </c:pt>
                <c:pt idx="270">
                  <c:v>1.9215955049884679</c:v>
                </c:pt>
                <c:pt idx="271">
                  <c:v>1.9163464456754844</c:v>
                </c:pt>
                <c:pt idx="272">
                  <c:v>1.9110232661486561</c:v>
                </c:pt>
                <c:pt idx="273">
                  <c:v>1.905628316974209</c:v>
                </c:pt>
                <c:pt idx="274">
                  <c:v>1.9001639804098243</c:v>
                </c:pt>
                <c:pt idx="275">
                  <c:v>1.8946326693527016</c:v>
                </c:pt>
                <c:pt idx="276">
                  <c:v>1.8890368262740906</c:v>
                </c:pt>
                <c:pt idx="277">
                  <c:v>1.883378922140766</c:v>
                </c:pt>
                <c:pt idx="278">
                  <c:v>1.8776614553239162</c:v>
                </c:pt>
                <c:pt idx="279">
                  <c:v>1.8718869504959343</c:v>
                </c:pt>
                <c:pt idx="280">
                  <c:v>1.8660579575155933</c:v>
                </c:pt>
                <c:pt idx="281">
                  <c:v>1.8601770503021007</c:v>
                </c:pt>
                <c:pt idx="282">
                  <c:v>1.8542468256985276</c:v>
                </c:pt>
                <c:pt idx="283">
                  <c:v>1.8482699023251163</c:v>
                </c:pt>
                <c:pt idx="284">
                  <c:v>1.8422489194229712</c:v>
                </c:pt>
                <c:pt idx="285">
                  <c:v>1.8361865356886442</c:v>
                </c:pt>
                <c:pt idx="286">
                  <c:v>1.8300854281001293</c:v>
                </c:pt>
                <c:pt idx="287">
                  <c:v>1.8239482907347848</c:v>
                </c:pt>
                <c:pt idx="288">
                  <c:v>1.8177778335797035</c:v>
                </c:pt>
                <c:pt idx="289">
                  <c:v>1.8115767813350594</c:v>
                </c:pt>
                <c:pt idx="290">
                  <c:v>1.8053478722109573</c:v>
                </c:pt>
                <c:pt idx="291">
                  <c:v>1.7990938567183152</c:v>
                </c:pt>
                <c:pt idx="292">
                  <c:v>1.7928174964543173</c:v>
                </c:pt>
                <c:pt idx="293">
                  <c:v>1.7865215628829691</c:v>
                </c:pt>
                <c:pt idx="294">
                  <c:v>1.780208836111298</c:v>
                </c:pt>
                <c:pt idx="295">
                  <c:v>1.773882103661736</c:v>
                </c:pt>
                <c:pt idx="296">
                  <c:v>1.767544159241228</c:v>
                </c:pt>
                <c:pt idx="297">
                  <c:v>1.7611978015076095</c:v>
                </c:pt>
                <c:pt idx="298">
                  <c:v>1.7548458328337988</c:v>
                </c:pt>
                <c:pt idx="299">
                  <c:v>1.7484910580703468</c:v>
                </c:pt>
              </c:numCache>
            </c:numRef>
          </c:yVal>
          <c:smooth val="0"/>
          <c:extLst>
            <c:ext xmlns:c16="http://schemas.microsoft.com/office/drawing/2014/chart" uri="{C3380CC4-5D6E-409C-BE32-E72D297353CC}">
              <c16:uniqueId val="{00000008-E807-410A-852D-9A9F0E77F009}"/>
            </c:ext>
          </c:extLst>
        </c:ser>
        <c:ser>
          <c:idx val="6"/>
          <c:order val="6"/>
          <c:tx>
            <c:v>Nkolbissong (Obs)</c:v>
          </c:tx>
          <c:spPr>
            <a:ln w="19050">
              <a:noFill/>
            </a:ln>
            <a:effectLst/>
          </c:spPr>
          <c:marker>
            <c:symbol val="diamond"/>
            <c:size val="3"/>
            <c:spPr>
              <a:solidFill>
                <a:srgbClr val="0000A6"/>
              </a:solidFill>
              <a:ln>
                <a:solidFill>
                  <a:srgbClr val="0000A6"/>
                </a:solidFill>
                <a:prstDash val="solid"/>
              </a:ln>
            </c:spPr>
          </c:marker>
          <c:dLbls>
            <c:dLbl>
              <c:idx val="0"/>
              <c:tx>
                <c:rich>
                  <a:bodyPr/>
                  <a:lstStyle/>
                  <a:p>
                    <a:r>
                      <a:rPr lang="en-US"/>
                      <a:t>Nkolbissong</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807-410A-852D-9A9F0E77F009}"/>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XLSTAT_20220714_121022_1_HID2!$A$4</c:f>
              <c:numCache>
                <c:formatCode>General</c:formatCode>
                <c:ptCount val="1"/>
                <c:pt idx="0">
                  <c:v>-2.5370228577971359</c:v>
                </c:pt>
              </c:numCache>
            </c:numRef>
          </c:xVal>
          <c:yVal>
            <c:numRef>
              <c:f>XLSTAT_20220714_121022_1_HID2!$B$4</c:f>
              <c:numCache>
                <c:formatCode>General</c:formatCode>
                <c:ptCount val="1"/>
                <c:pt idx="0">
                  <c:v>-0.13978131532194427</c:v>
                </c:pt>
              </c:numCache>
            </c:numRef>
          </c:yVal>
          <c:smooth val="0"/>
          <c:extLst>
            <c:ext xmlns:c16="http://schemas.microsoft.com/office/drawing/2014/chart" uri="{C3380CC4-5D6E-409C-BE32-E72D297353CC}">
              <c16:uniqueId val="{00000009-E807-410A-852D-9A9F0E77F009}"/>
            </c:ext>
          </c:extLst>
        </c:ser>
        <c:ser>
          <c:idx val="7"/>
          <c:order val="7"/>
          <c:spPr>
            <a:ln w="3175">
              <a:solidFill>
                <a:srgbClr val="0000A6"/>
              </a:solidFill>
              <a:prstDash val="solid"/>
            </a:ln>
          </c:spPr>
          <c:marker>
            <c:symbol val="none"/>
          </c:marker>
          <c:xVal>
            <c:numRef>
              <c:f>XLSTAT_20220714_121022_1_HID!xcircle_43940531</c:f>
              <c:numCache>
                <c:formatCode>General</c:formatCode>
                <c:ptCount val="300"/>
                <c:pt idx="0">
                  <c:v>-3.0270138539321527</c:v>
                </c:pt>
                <c:pt idx="1">
                  <c:v>-3.0269056708171109</c:v>
                </c:pt>
                <c:pt idx="2">
                  <c:v>-3.0265811692426037</c:v>
                </c:pt>
                <c:pt idx="3">
                  <c:v>-3.0260404924993907</c:v>
                </c:pt>
                <c:pt idx="4">
                  <c:v>-3.025283879335102</c:v>
                </c:pt>
                <c:pt idx="5">
                  <c:v>-3.0243116638488106</c:v>
                </c:pt>
                <c:pt idx="6">
                  <c:v>-3.0231242753435064</c:v>
                </c:pt>
                <c:pt idx="7">
                  <c:v>-3.0217222381365274</c:v>
                </c:pt>
                <c:pt idx="8">
                  <c:v>-3.020106171328035</c:v>
                </c:pt>
                <c:pt idx="9">
                  <c:v>-3.0182767885276376</c:v>
                </c:pt>
                <c:pt idx="10">
                  <c:v>-3.016234897539281</c:v>
                </c:pt>
                <c:pt idx="11">
                  <c:v>-3.0139814000045435</c:v>
                </c:pt>
                <c:pt idx="12">
                  <c:v>-3.0115172910044983</c:v>
                </c:pt>
                <c:pt idx="13">
                  <c:v>-3.0088436586203122</c:v>
                </c:pt>
                <c:pt idx="14">
                  <c:v>-3.0059616834527803</c:v>
                </c:pt>
                <c:pt idx="15">
                  <c:v>-3.0028726381010054</c:v>
                </c:pt>
                <c:pt idx="16">
                  <c:v>-2.9995778866004552</c:v>
                </c:pt>
                <c:pt idx="17">
                  <c:v>-2.9960788838206409</c:v>
                </c:pt>
                <c:pt idx="18">
                  <c:v>-2.9923771748226891</c:v>
                </c:pt>
                <c:pt idx="19">
                  <c:v>-2.9884743941770862</c:v>
                </c:pt>
                <c:pt idx="20">
                  <c:v>-2.9843722652418974</c:v>
                </c:pt>
                <c:pt idx="21">
                  <c:v>-2.9800725994017805</c:v>
                </c:pt>
                <c:pt idx="22">
                  <c:v>-2.9755772952681308</c:v>
                </c:pt>
                <c:pt idx="23">
                  <c:v>-2.9708883378407052</c:v>
                </c:pt>
                <c:pt idx="24">
                  <c:v>-2.9660077976311037</c:v>
                </c:pt>
                <c:pt idx="25">
                  <c:v>-2.9609378297484907</c:v>
                </c:pt>
                <c:pt idx="26">
                  <c:v>-2.9556806729479574</c:v>
                </c:pt>
                <c:pt idx="27">
                  <c:v>-2.9502386486419523</c:v>
                </c:pt>
                <c:pt idx="28">
                  <c:v>-2.9446141598752091</c:v>
                </c:pt>
                <c:pt idx="29">
                  <c:v>-2.938809690263632</c:v>
                </c:pt>
                <c:pt idx="30">
                  <c:v>-2.9328278028975987</c:v>
                </c:pt>
                <c:pt idx="31">
                  <c:v>-2.9266711392101725</c:v>
                </c:pt>
                <c:pt idx="32">
                  <c:v>-2.9203424178107218</c:v>
                </c:pt>
                <c:pt idx="33">
                  <c:v>-2.9138444332844546</c:v>
                </c:pt>
                <c:pt idx="34">
                  <c:v>-2.9071800549584133</c:v>
                </c:pt>
                <c:pt idx="35">
                  <c:v>-2.9003522256344554</c:v>
                </c:pt>
                <c:pt idx="36">
                  <c:v>-2.8933639602897996</c:v>
                </c:pt>
                <c:pt idx="37">
                  <c:v>-2.8862183447456951</c:v>
                </c:pt>
                <c:pt idx="38">
                  <c:v>-2.8789185343048076</c:v>
                </c:pt>
                <c:pt idx="39">
                  <c:v>-2.8714677523579311</c:v>
                </c:pt>
                <c:pt idx="40">
                  <c:v>-2.8638692889606241</c:v>
                </c:pt>
                <c:pt idx="41">
                  <c:v>-2.8561264993804181</c:v>
                </c:pt>
                <c:pt idx="42">
                  <c:v>-2.8482428026152231</c:v>
                </c:pt>
                <c:pt idx="43">
                  <c:v>-2.8402216798835953</c:v>
                </c:pt>
                <c:pt idx="44">
                  <c:v>-2.8320666730875295</c:v>
                </c:pt>
                <c:pt idx="45">
                  <c:v>-2.8237813832484537</c:v>
                </c:pt>
                <c:pt idx="46">
                  <c:v>-2.8153694689171207</c:v>
                </c:pt>
                <c:pt idx="47">
                  <c:v>-2.8068346445580943</c:v>
                </c:pt>
                <c:pt idx="48">
                  <c:v>-2.7981806789095458</c:v>
                </c:pt>
                <c:pt idx="49">
                  <c:v>-2.7894113933190869</c:v>
                </c:pt>
                <c:pt idx="50">
                  <c:v>-2.7805306600563688</c:v>
                </c:pt>
                <c:pt idx="51">
                  <c:v>-2.7715424006031975</c:v>
                </c:pt>
                <c:pt idx="52">
                  <c:v>-2.7624505839219173</c:v>
                </c:pt>
                <c:pt idx="53">
                  <c:v>-2.75325922470283</c:v>
                </c:pt>
                <c:pt idx="54">
                  <c:v>-2.7439723815914197</c:v>
                </c:pt>
                <c:pt idx="55">
                  <c:v>-2.7345941553961683</c:v>
                </c:pt>
                <c:pt idx="56">
                  <c:v>-2.7251286872777567</c:v>
                </c:pt>
                <c:pt idx="57">
                  <c:v>-2.7155801569204412</c:v>
                </c:pt>
                <c:pt idx="58">
                  <c:v>-2.7059527806864261</c:v>
                </c:pt>
                <c:pt idx="59">
                  <c:v>-2.6962508097540345</c:v>
                </c:pt>
                <c:pt idx="60">
                  <c:v>-2.6864785282405088</c:v>
                </c:pt>
                <c:pt idx="61">
                  <c:v>-2.6766402513102641</c:v>
                </c:pt>
                <c:pt idx="62">
                  <c:v>-2.6667403232694342</c:v>
                </c:pt>
                <c:pt idx="63">
                  <c:v>-2.656783115647547</c:v>
                </c:pt>
                <c:pt idx="64">
                  <c:v>-2.6467730252671822</c:v>
                </c:pt>
                <c:pt idx="65">
                  <c:v>-2.6367144723024558</c:v>
                </c:pt>
                <c:pt idx="66">
                  <c:v>-2.6266118983271971</c:v>
                </c:pt>
                <c:pt idx="67">
                  <c:v>-2.6164697643536754</c:v>
                </c:pt>
                <c:pt idx="68">
                  <c:v>-2.6062925488627395</c:v>
                </c:pt>
                <c:pt idx="69">
                  <c:v>-2.5960847458262508</c:v>
                </c:pt>
                <c:pt idx="70">
                  <c:v>-2.5858508627226682</c:v>
                </c:pt>
                <c:pt idx="71">
                  <c:v>-2.575595418546675</c:v>
                </c:pt>
                <c:pt idx="72">
                  <c:v>-2.5653229418137165</c:v>
                </c:pt>
                <c:pt idx="73">
                  <c:v>-2.5550379685603364</c:v>
                </c:pt>
                <c:pt idx="74">
                  <c:v>-2.5447450403411893</c:v>
                </c:pt>
                <c:pt idx="75">
                  <c:v>-2.5344487022236195</c:v>
                </c:pt>
                <c:pt idx="76">
                  <c:v>-2.524153500780685</c:v>
                </c:pt>
                <c:pt idx="77">
                  <c:v>-2.5138639820835218</c:v>
                </c:pt>
                <c:pt idx="78">
                  <c:v>-2.5035846896939247</c:v>
                </c:pt>
                <c:pt idx="79">
                  <c:v>-2.4933201626580392</c:v>
                </c:pt>
                <c:pt idx="80">
                  <c:v>-2.4830749335020461</c:v>
                </c:pt>
                <c:pt idx="81">
                  <c:v>-2.4728535262307259</c:v>
                </c:pt>
                <c:pt idx="82">
                  <c:v>-2.462660454329785</c:v>
                </c:pt>
                <c:pt idx="83">
                  <c:v>-2.452500218772828</c:v>
                </c:pt>
                <c:pt idx="84">
                  <c:v>-2.4423773060338547</c:v>
                </c:pt>
                <c:pt idx="85">
                  <c:v>-2.4322961861061589</c:v>
                </c:pt>
                <c:pt idx="86">
                  <c:v>-2.4222613105285058</c:v>
                </c:pt>
                <c:pt idx="87">
                  <c:v>-2.4122771104194571</c:v>
                </c:pt>
                <c:pt idx="88">
                  <c:v>-2.4023479945207145</c:v>
                </c:pt>
                <c:pt idx="89">
                  <c:v>-2.3924783472503424</c:v>
                </c:pt>
                <c:pt idx="90">
                  <c:v>-2.3826725267667337</c:v>
                </c:pt>
                <c:pt idx="91">
                  <c:v>-2.3729348630441689</c:v>
                </c:pt>
                <c:pt idx="92">
                  <c:v>-2.3632696559608215</c:v>
                </c:pt>
                <c:pt idx="93">
                  <c:v>-2.3536811734000525</c:v>
                </c:pt>
                <c:pt idx="94">
                  <c:v>-2.3441736493658345</c:v>
                </c:pt>
                <c:pt idx="95">
                  <c:v>-2.3347512821131327</c:v>
                </c:pt>
                <c:pt idx="96">
                  <c:v>-2.325418232294076</c:v>
                </c:pt>
                <c:pt idx="97">
                  <c:v>-2.316178621120728</c:v>
                </c:pt>
                <c:pt idx="98">
                  <c:v>-2.307036528545277</c:v>
                </c:pt>
                <c:pt idx="99">
                  <c:v>-2.2979959914584445</c:v>
                </c:pt>
                <c:pt idx="100">
                  <c:v>-2.289061001906906</c:v>
                </c:pt>
                <c:pt idx="101">
                  <c:v>-2.2802355053305177</c:v>
                </c:pt>
                <c:pt idx="102">
                  <c:v>-2.2715233988201193</c:v>
                </c:pt>
                <c:pt idx="103">
                  <c:v>-2.262928529396691</c:v>
                </c:pt>
                <c:pt idx="104">
                  <c:v>-2.2544546923126134</c:v>
                </c:pt>
                <c:pt idx="105">
                  <c:v>-2.2461056293757955</c:v>
                </c:pt>
                <c:pt idx="106">
                  <c:v>-2.237885027297394</c:v>
                </c:pt>
                <c:pt idx="107">
                  <c:v>-2.229796516063868</c:v>
                </c:pt>
                <c:pt idx="108">
                  <c:v>-2.2218436673340767</c:v>
                </c:pt>
                <c:pt idx="109">
                  <c:v>-2.2140299928621374</c:v>
                </c:pt>
                <c:pt idx="110">
                  <c:v>-2.2063589429467334</c:v>
                </c:pt>
                <c:pt idx="111">
                  <c:v>-2.1988339049075578</c:v>
                </c:pt>
                <c:pt idx="112">
                  <c:v>-2.1914582015895707</c:v>
                </c:pt>
                <c:pt idx="113">
                  <c:v>-2.184235089895723</c:v>
                </c:pt>
                <c:pt idx="114">
                  <c:v>-2.1771677593487992</c:v>
                </c:pt>
                <c:pt idx="115">
                  <c:v>-2.1702593306830162</c:v>
                </c:pt>
                <c:pt idx="116">
                  <c:v>-2.1635128544659916</c:v>
                </c:pt>
                <c:pt idx="117">
                  <c:v>-2.1569313097517027</c:v>
                </c:pt>
                <c:pt idx="118">
                  <c:v>-2.1505176027650164</c:v>
                </c:pt>
                <c:pt idx="119">
                  <c:v>-2.1442745656183857</c:v>
                </c:pt>
                <c:pt idx="120">
                  <c:v>-2.1382049550612652</c:v>
                </c:pt>
                <c:pt idx="121">
                  <c:v>-2.1323114512628107</c:v>
                </c:pt>
                <c:pt idx="122">
                  <c:v>-2.1265966566283905</c:v>
                </c:pt>
                <c:pt idx="123">
                  <c:v>-2.1210630946504376</c:v>
                </c:pt>
                <c:pt idx="124">
                  <c:v>-2.1157132087941446</c:v>
                </c:pt>
                <c:pt idx="125">
                  <c:v>-2.1105493614185011</c:v>
                </c:pt>
                <c:pt idx="126">
                  <c:v>-2.105573832733139</c:v>
                </c:pt>
                <c:pt idx="127">
                  <c:v>-2.1007888197914597</c:v>
                </c:pt>
                <c:pt idx="128">
                  <c:v>-2.0961964355204739</c:v>
                </c:pt>
                <c:pt idx="129">
                  <c:v>-2.0917987077877958</c:v>
                </c:pt>
                <c:pt idx="130">
                  <c:v>-2.0875975785061898</c:v>
                </c:pt>
                <c:pt idx="131">
                  <c:v>-2.0835949027760812</c:v>
                </c:pt>
                <c:pt idx="132">
                  <c:v>-2.0797924480663914</c:v>
                </c:pt>
                <c:pt idx="133">
                  <c:v>-2.076191893434078</c:v>
                </c:pt>
                <c:pt idx="134">
                  <c:v>-2.0727948287827056</c:v>
                </c:pt>
                <c:pt idx="135">
                  <c:v>-2.0696027541603939</c:v>
                </c:pt>
                <c:pt idx="136">
                  <c:v>-2.0666170790974352</c:v>
                </c:pt>
                <c:pt idx="137">
                  <c:v>-2.0638391219838867</c:v>
                </c:pt>
                <c:pt idx="138">
                  <c:v>-2.061270109487408</c:v>
                </c:pt>
                <c:pt idx="139">
                  <c:v>-2.0589111760115961</c:v>
                </c:pt>
                <c:pt idx="140">
                  <c:v>-2.0567633631950675</c:v>
                </c:pt>
                <c:pt idx="141">
                  <c:v>-2.0548276194514985</c:v>
                </c:pt>
                <c:pt idx="142">
                  <c:v>-2.0531047995508334</c:v>
                </c:pt>
                <c:pt idx="143">
                  <c:v>-2.05159566424184</c:v>
                </c:pt>
                <c:pt idx="144">
                  <c:v>-2.0503008799161875</c:v>
                </c:pt>
                <c:pt idx="145">
                  <c:v>-2.0492210183141841</c:v>
                </c:pt>
                <c:pt idx="146">
                  <c:v>-2.0483565562723145</c:v>
                </c:pt>
                <c:pt idx="147">
                  <c:v>-2.0477078755126801</c:v>
                </c:pt>
                <c:pt idx="148">
                  <c:v>-2.0472752624744439</c:v>
                </c:pt>
                <c:pt idx="149">
                  <c:v>-2.0470589081873443</c:v>
                </c:pt>
                <c:pt idx="150">
                  <c:v>-2.0470589081873443</c:v>
                </c:pt>
                <c:pt idx="151">
                  <c:v>-2.0472752624744439</c:v>
                </c:pt>
                <c:pt idx="152">
                  <c:v>-2.0477078755126805</c:v>
                </c:pt>
                <c:pt idx="153">
                  <c:v>-2.0483565562723149</c:v>
                </c:pt>
                <c:pt idx="154">
                  <c:v>-2.049221018314185</c:v>
                </c:pt>
                <c:pt idx="155">
                  <c:v>-2.0503008799161884</c:v>
                </c:pt>
                <c:pt idx="156">
                  <c:v>-2.0515956642418409</c:v>
                </c:pt>
                <c:pt idx="157">
                  <c:v>-2.0531047995508342</c:v>
                </c:pt>
                <c:pt idx="158">
                  <c:v>-2.0548276194514998</c:v>
                </c:pt>
                <c:pt idx="159">
                  <c:v>-2.0567633631950688</c:v>
                </c:pt>
                <c:pt idx="160">
                  <c:v>-2.0589111760115975</c:v>
                </c:pt>
                <c:pt idx="161">
                  <c:v>-2.0612701094874097</c:v>
                </c:pt>
                <c:pt idx="162">
                  <c:v>-2.0638391219838885</c:v>
                </c:pt>
                <c:pt idx="163">
                  <c:v>-2.066617079097437</c:v>
                </c:pt>
                <c:pt idx="164">
                  <c:v>-2.0696027541603961</c:v>
                </c:pt>
                <c:pt idx="165">
                  <c:v>-2.0727948287827078</c:v>
                </c:pt>
                <c:pt idx="166">
                  <c:v>-2.0761918934340802</c:v>
                </c:pt>
                <c:pt idx="167">
                  <c:v>-2.0797924480663941</c:v>
                </c:pt>
                <c:pt idx="168">
                  <c:v>-2.0835949027760838</c:v>
                </c:pt>
                <c:pt idx="169">
                  <c:v>-2.0875975785061929</c:v>
                </c:pt>
                <c:pt idx="170">
                  <c:v>-2.0917987077877984</c:v>
                </c:pt>
                <c:pt idx="171">
                  <c:v>-2.096196435520477</c:v>
                </c:pt>
                <c:pt idx="172">
                  <c:v>-2.1007888197914628</c:v>
                </c:pt>
                <c:pt idx="173">
                  <c:v>-2.1055738327331426</c:v>
                </c:pt>
                <c:pt idx="174">
                  <c:v>-2.1105493614185042</c:v>
                </c:pt>
                <c:pt idx="175">
                  <c:v>-2.1157132087941486</c:v>
                </c:pt>
                <c:pt idx="176">
                  <c:v>-2.1210630946504412</c:v>
                </c:pt>
                <c:pt idx="177">
                  <c:v>-2.1265966566283945</c:v>
                </c:pt>
                <c:pt idx="178">
                  <c:v>-2.1323114512628147</c:v>
                </c:pt>
                <c:pt idx="179">
                  <c:v>-2.1382049550612692</c:v>
                </c:pt>
                <c:pt idx="180">
                  <c:v>-2.1442745656183897</c:v>
                </c:pt>
                <c:pt idx="181">
                  <c:v>-2.1505176027650208</c:v>
                </c:pt>
                <c:pt idx="182">
                  <c:v>-2.1569313097517071</c:v>
                </c:pt>
                <c:pt idx="183">
                  <c:v>-2.1635128544659965</c:v>
                </c:pt>
                <c:pt idx="184">
                  <c:v>-2.1702593306830207</c:v>
                </c:pt>
                <c:pt idx="185">
                  <c:v>-2.1771677593488041</c:v>
                </c:pt>
                <c:pt idx="186">
                  <c:v>-2.1842350898957279</c:v>
                </c:pt>
                <c:pt idx="187">
                  <c:v>-2.191458201589576</c:v>
                </c:pt>
                <c:pt idx="188">
                  <c:v>-2.1988339049075631</c:v>
                </c:pt>
                <c:pt idx="189">
                  <c:v>-2.2063589429467387</c:v>
                </c:pt>
                <c:pt idx="190">
                  <c:v>-2.2140299928621427</c:v>
                </c:pt>
                <c:pt idx="191">
                  <c:v>-2.221843667334082</c:v>
                </c:pt>
                <c:pt idx="192">
                  <c:v>-2.2297965160638737</c:v>
                </c:pt>
                <c:pt idx="193">
                  <c:v>-2.2378850272973998</c:v>
                </c:pt>
                <c:pt idx="194">
                  <c:v>-2.2461056293758013</c:v>
                </c:pt>
                <c:pt idx="195">
                  <c:v>-2.2544546923126192</c:v>
                </c:pt>
                <c:pt idx="196">
                  <c:v>-2.2629285293966968</c:v>
                </c:pt>
                <c:pt idx="197">
                  <c:v>-2.2715233988201255</c:v>
                </c:pt>
                <c:pt idx="198">
                  <c:v>-2.2802355053305239</c:v>
                </c:pt>
                <c:pt idx="199">
                  <c:v>-2.2890610019069122</c:v>
                </c:pt>
                <c:pt idx="200">
                  <c:v>-2.2979959914584507</c:v>
                </c:pt>
                <c:pt idx="201">
                  <c:v>-2.3070365285452836</c:v>
                </c:pt>
                <c:pt idx="202">
                  <c:v>-2.3161786211207342</c:v>
                </c:pt>
                <c:pt idx="203">
                  <c:v>-2.3254182322940826</c:v>
                </c:pt>
                <c:pt idx="204">
                  <c:v>-2.3347512821131393</c:v>
                </c:pt>
                <c:pt idx="205">
                  <c:v>-2.3441736493658412</c:v>
                </c:pt>
                <c:pt idx="206">
                  <c:v>-2.3536811734000596</c:v>
                </c:pt>
                <c:pt idx="207">
                  <c:v>-2.3632696559608282</c:v>
                </c:pt>
                <c:pt idx="208">
                  <c:v>-2.3729348630441756</c:v>
                </c:pt>
                <c:pt idx="209">
                  <c:v>-2.3826725267667408</c:v>
                </c:pt>
                <c:pt idx="210">
                  <c:v>-2.3924783472503495</c:v>
                </c:pt>
                <c:pt idx="211">
                  <c:v>-2.4023479945207216</c:v>
                </c:pt>
                <c:pt idx="212">
                  <c:v>-2.4122771104194642</c:v>
                </c:pt>
                <c:pt idx="213">
                  <c:v>-2.4222613105285129</c:v>
                </c:pt>
                <c:pt idx="214">
                  <c:v>-2.4322961861061656</c:v>
                </c:pt>
                <c:pt idx="215">
                  <c:v>-2.4423773060338614</c:v>
                </c:pt>
                <c:pt idx="216">
                  <c:v>-2.4525002187728346</c:v>
                </c:pt>
                <c:pt idx="217">
                  <c:v>-2.4626604543297916</c:v>
                </c:pt>
                <c:pt idx="218">
                  <c:v>-2.472853526230733</c:v>
                </c:pt>
                <c:pt idx="219">
                  <c:v>-2.4830749335020532</c:v>
                </c:pt>
                <c:pt idx="220">
                  <c:v>-2.4933201626580463</c:v>
                </c:pt>
                <c:pt idx="221">
                  <c:v>-2.5035846896939318</c:v>
                </c:pt>
                <c:pt idx="222">
                  <c:v>-2.5138639820835289</c:v>
                </c:pt>
                <c:pt idx="223">
                  <c:v>-2.5241535007806921</c:v>
                </c:pt>
                <c:pt idx="224">
                  <c:v>-2.5344487022236262</c:v>
                </c:pt>
                <c:pt idx="225">
                  <c:v>-2.5447450403411964</c:v>
                </c:pt>
                <c:pt idx="226">
                  <c:v>-2.5550379685603435</c:v>
                </c:pt>
                <c:pt idx="227">
                  <c:v>-2.565322941813724</c:v>
                </c:pt>
                <c:pt idx="228">
                  <c:v>-2.5755954185466821</c:v>
                </c:pt>
                <c:pt idx="229">
                  <c:v>-2.5858508627226753</c:v>
                </c:pt>
                <c:pt idx="230">
                  <c:v>-2.5960847458262579</c:v>
                </c:pt>
                <c:pt idx="231">
                  <c:v>-2.6062925488627466</c:v>
                </c:pt>
                <c:pt idx="232">
                  <c:v>-2.6164697643536825</c:v>
                </c:pt>
                <c:pt idx="233">
                  <c:v>-2.6266118983272047</c:v>
                </c:pt>
                <c:pt idx="234">
                  <c:v>-2.6367144723024629</c:v>
                </c:pt>
                <c:pt idx="235">
                  <c:v>-2.6467730252671893</c:v>
                </c:pt>
                <c:pt idx="236">
                  <c:v>-2.6567831156475541</c:v>
                </c:pt>
                <c:pt idx="237">
                  <c:v>-2.6667403232694409</c:v>
                </c:pt>
                <c:pt idx="238">
                  <c:v>-2.6766402513102712</c:v>
                </c:pt>
                <c:pt idx="239">
                  <c:v>-2.6864785282405159</c:v>
                </c:pt>
                <c:pt idx="240">
                  <c:v>-2.6962508097540416</c:v>
                </c:pt>
                <c:pt idx="241">
                  <c:v>-2.7059527806864332</c:v>
                </c:pt>
                <c:pt idx="242">
                  <c:v>-2.7155801569204479</c:v>
                </c:pt>
                <c:pt idx="243">
                  <c:v>-2.7251286872777629</c:v>
                </c:pt>
                <c:pt idx="244">
                  <c:v>-2.734594155396175</c:v>
                </c:pt>
                <c:pt idx="245">
                  <c:v>-2.7439723815914259</c:v>
                </c:pt>
                <c:pt idx="246">
                  <c:v>-2.7532592247028367</c:v>
                </c:pt>
                <c:pt idx="247">
                  <c:v>-2.7624505839219236</c:v>
                </c:pt>
                <c:pt idx="248">
                  <c:v>-2.7715424006032037</c:v>
                </c:pt>
                <c:pt idx="249">
                  <c:v>-2.7805306600563751</c:v>
                </c:pt>
                <c:pt idx="250">
                  <c:v>-2.7894113933190932</c:v>
                </c:pt>
                <c:pt idx="251">
                  <c:v>-2.798180678909552</c:v>
                </c:pt>
                <c:pt idx="252">
                  <c:v>-2.8068346445581005</c:v>
                </c:pt>
                <c:pt idx="253">
                  <c:v>-2.8153694689171269</c:v>
                </c:pt>
                <c:pt idx="254">
                  <c:v>-2.82378138324846</c:v>
                </c:pt>
                <c:pt idx="255">
                  <c:v>-2.8320666730875352</c:v>
                </c:pt>
                <c:pt idx="256">
                  <c:v>-2.8402216798836011</c:v>
                </c:pt>
                <c:pt idx="257">
                  <c:v>-2.8482428026152284</c:v>
                </c:pt>
                <c:pt idx="258">
                  <c:v>-2.8561264993804234</c:v>
                </c:pt>
                <c:pt idx="259">
                  <c:v>-2.8638692889606294</c:v>
                </c:pt>
                <c:pt idx="260">
                  <c:v>-2.8714677523579359</c:v>
                </c:pt>
                <c:pt idx="261">
                  <c:v>-2.8789185343048129</c:v>
                </c:pt>
                <c:pt idx="262">
                  <c:v>-2.8862183447456999</c:v>
                </c:pt>
                <c:pt idx="263">
                  <c:v>-2.8933639602898049</c:v>
                </c:pt>
                <c:pt idx="264">
                  <c:v>-2.9003522256344603</c:v>
                </c:pt>
                <c:pt idx="265">
                  <c:v>-2.9071800549584177</c:v>
                </c:pt>
                <c:pt idx="266">
                  <c:v>-2.9138444332844595</c:v>
                </c:pt>
                <c:pt idx="267">
                  <c:v>-2.9203424178107262</c:v>
                </c:pt>
                <c:pt idx="268">
                  <c:v>-2.9266711392101774</c:v>
                </c:pt>
                <c:pt idx="269">
                  <c:v>-2.9328278028976031</c:v>
                </c:pt>
                <c:pt idx="270">
                  <c:v>-2.938809690263636</c:v>
                </c:pt>
                <c:pt idx="271">
                  <c:v>-2.9446141598752131</c:v>
                </c:pt>
                <c:pt idx="272">
                  <c:v>-2.9502386486419558</c:v>
                </c:pt>
                <c:pt idx="273">
                  <c:v>-2.955680672947961</c:v>
                </c:pt>
                <c:pt idx="274">
                  <c:v>-2.9609378297484943</c:v>
                </c:pt>
                <c:pt idx="275">
                  <c:v>-2.9660077976311072</c:v>
                </c:pt>
                <c:pt idx="276">
                  <c:v>-2.9708883378407083</c:v>
                </c:pt>
                <c:pt idx="277">
                  <c:v>-2.9755772952681339</c:v>
                </c:pt>
                <c:pt idx="278">
                  <c:v>-2.9800725994017836</c:v>
                </c:pt>
                <c:pt idx="279">
                  <c:v>-2.9843722652419005</c:v>
                </c:pt>
                <c:pt idx="280">
                  <c:v>-2.9884743941770893</c:v>
                </c:pt>
                <c:pt idx="281">
                  <c:v>-2.9923771748226917</c:v>
                </c:pt>
                <c:pt idx="282">
                  <c:v>-2.9960788838206436</c:v>
                </c:pt>
                <c:pt idx="283">
                  <c:v>-2.9995778866004574</c:v>
                </c:pt>
                <c:pt idx="284">
                  <c:v>-3.0028726381010076</c:v>
                </c:pt>
                <c:pt idx="285">
                  <c:v>-3.0059616834527825</c:v>
                </c:pt>
                <c:pt idx="286">
                  <c:v>-3.008843658620314</c:v>
                </c:pt>
                <c:pt idx="287">
                  <c:v>-3.0115172910045001</c:v>
                </c:pt>
                <c:pt idx="288">
                  <c:v>-3.0139814000045453</c:v>
                </c:pt>
                <c:pt idx="289">
                  <c:v>-3.0162348975392823</c:v>
                </c:pt>
                <c:pt idx="290">
                  <c:v>-3.0182767885276389</c:v>
                </c:pt>
                <c:pt idx="291">
                  <c:v>-3.0201061713280364</c:v>
                </c:pt>
                <c:pt idx="292">
                  <c:v>-3.0217222381365283</c:v>
                </c:pt>
                <c:pt idx="293">
                  <c:v>-3.0231242753435073</c:v>
                </c:pt>
                <c:pt idx="294">
                  <c:v>-3.0243116638488114</c:v>
                </c:pt>
                <c:pt idx="295">
                  <c:v>-3.0252838793351025</c:v>
                </c:pt>
                <c:pt idx="296">
                  <c:v>-3.0260404924993911</c:v>
                </c:pt>
                <c:pt idx="297">
                  <c:v>-3.0265811692426041</c:v>
                </c:pt>
                <c:pt idx="298">
                  <c:v>-3.0269056708171114</c:v>
                </c:pt>
                <c:pt idx="299">
                  <c:v>-3.0270138539321527</c:v>
                </c:pt>
              </c:numCache>
            </c:numRef>
          </c:xVal>
          <c:yVal>
            <c:numRef>
              <c:f>XLSTAT_20220714_121022_1_HID!ycircle_43940531</c:f>
              <c:numCache>
                <c:formatCode>General</c:formatCode>
                <c:ptCount val="300"/>
                <c:pt idx="0">
                  <c:v>-0.13978131532194557</c:v>
                </c:pt>
                <c:pt idx="1">
                  <c:v>-0.15007722718162556</c:v>
                </c:pt>
                <c:pt idx="2">
                  <c:v>-0.16036859265647005</c:v>
                </c:pt>
                <c:pt idx="3">
                  <c:v>-0.1706508673691991</c:v>
                </c:pt>
                <c:pt idx="4">
                  <c:v>-0.18091951095675748</c:v>
                </c:pt>
                <c:pt idx="5">
                  <c:v>-0.19116998907521099</c:v>
                </c:pt>
                <c:pt idx="6">
                  <c:v>-0.20139777540198528</c:v>
                </c:pt>
                <c:pt idx="7">
                  <c:v>-0.21159835363456214</c:v>
                </c:pt>
                <c:pt idx="8">
                  <c:v>-0.2217672194847525</c:v>
                </c:pt>
                <c:pt idx="9">
                  <c:v>-0.23189988266766198</c:v>
                </c:pt>
                <c:pt idx="10">
                  <c:v>-0.2419918688844751</c:v>
                </c:pt>
                <c:pt idx="11">
                  <c:v>-0.25203872179817954</c:v>
                </c:pt>
                <c:pt idx="12">
                  <c:v>-0.26203600500135904</c:v>
                </c:pt>
                <c:pt idx="13">
                  <c:v>-0.27197930397518616</c:v>
                </c:pt>
                <c:pt idx="14">
                  <c:v>-0.28186422803874922</c:v>
                </c:pt>
                <c:pt idx="15">
                  <c:v>-0.29168641228785375</c:v>
                </c:pt>
                <c:pt idx="16">
                  <c:v>-0.30144151952244125</c:v>
                </c:pt>
                <c:pt idx="17">
                  <c:v>-0.31112524216177423</c:v>
                </c:pt>
                <c:pt idx="18">
                  <c:v>-0.32073330414654322</c:v>
                </c:pt>
                <c:pt idx="19">
                  <c:v>-0.3302614628270536</c:v>
                </c:pt>
                <c:pt idx="20">
                  <c:v>-0.33970551083666078</c:v>
                </c:pt>
                <c:pt idx="21">
                  <c:v>-0.34906127794962449</c:v>
                </c:pt>
                <c:pt idx="22">
                  <c:v>-0.35832463292256322</c:v>
                </c:pt>
                <c:pt idx="23">
                  <c:v>-0.3674914853186948</c:v>
                </c:pt>
                <c:pt idx="24">
                  <c:v>-0.37655778731405892</c:v>
                </c:pt>
                <c:pt idx="25">
                  <c:v>-0.38551953548492113</c:v>
                </c:pt>
                <c:pt idx="26">
                  <c:v>-0.39437277257557252</c:v>
                </c:pt>
                <c:pt idx="27">
                  <c:v>-0.40311358924574281</c:v>
                </c:pt>
                <c:pt idx="28">
                  <c:v>-0.41173812579685448</c:v>
                </c:pt>
                <c:pt idx="29">
                  <c:v>-0.42024257387635705</c:v>
                </c:pt>
                <c:pt idx="30">
                  <c:v>-0.42862317815938872</c:v>
                </c:pt>
                <c:pt idx="31">
                  <c:v>-0.43687623800702169</c:v>
                </c:pt>
                <c:pt idx="32">
                  <c:v>-0.44499810910036036</c:v>
                </c:pt>
                <c:pt idx="33">
                  <c:v>-0.45298520504976986</c:v>
                </c:pt>
                <c:pt idx="34">
                  <c:v>-0.46083399897852489</c:v>
                </c:pt>
                <c:pt idx="35">
                  <c:v>-0.46854102508017914</c:v>
                </c:pt>
                <c:pt idx="36">
                  <c:v>-0.47610288014896779</c:v>
                </c:pt>
                <c:pt idx="37">
                  <c:v>-0.48351622508256736</c:v>
                </c:pt>
                <c:pt idx="38">
                  <c:v>-0.49077778635654923</c:v>
                </c:pt>
                <c:pt idx="39">
                  <c:v>-0.49788435746987619</c:v>
                </c:pt>
                <c:pt idx="40">
                  <c:v>-0.50483280036080269</c:v>
                </c:pt>
                <c:pt idx="41">
                  <c:v>-0.51162004679255491</c:v>
                </c:pt>
                <c:pt idx="42">
                  <c:v>-0.51824309970817706</c:v>
                </c:pt>
                <c:pt idx="43">
                  <c:v>-0.52469903455394851</c:v>
                </c:pt>
                <c:pt idx="44">
                  <c:v>-0.53098500057078302</c:v>
                </c:pt>
                <c:pt idx="45">
                  <c:v>-0.53709822205304503</c:v>
                </c:pt>
                <c:pt idx="46">
                  <c:v>-0.54303599957422199</c:v>
                </c:pt>
                <c:pt idx="47">
                  <c:v>-0.54879571117891568</c:v>
                </c:pt>
                <c:pt idx="48">
                  <c:v>-0.55437481354062434</c:v>
                </c:pt>
                <c:pt idx="49">
                  <c:v>-0.55977084308480296</c:v>
                </c:pt>
                <c:pt idx="50">
                  <c:v>-0.56498141707670912</c:v>
                </c:pt>
                <c:pt idx="51">
                  <c:v>-0.57000423467355188</c:v>
                </c:pt>
                <c:pt idx="52">
                  <c:v>-0.57483707794047856</c:v>
                </c:pt>
                <c:pt idx="53">
                  <c:v>-0.57947781282995237</c:v>
                </c:pt>
                <c:pt idx="54">
                  <c:v>-0.58392439012408826</c:v>
                </c:pt>
                <c:pt idx="55">
                  <c:v>-0.58817484633952954</c:v>
                </c:pt>
                <c:pt idx="56">
                  <c:v>-0.59222730459446637</c:v>
                </c:pt>
                <c:pt idx="57">
                  <c:v>-0.59607997543741509</c:v>
                </c:pt>
                <c:pt idx="58">
                  <c:v>-0.59973115763738827</c:v>
                </c:pt>
                <c:pt idx="59">
                  <c:v>-0.60317923893511161</c:v>
                </c:pt>
                <c:pt idx="60">
                  <c:v>-0.60642269675495131</c:v>
                </c:pt>
                <c:pt idx="61">
                  <c:v>-0.60946009887724117</c:v>
                </c:pt>
                <c:pt idx="62">
                  <c:v>-0.61229010407071049</c:v>
                </c:pt>
                <c:pt idx="63">
                  <c:v>-0.61491146268473373</c:v>
                </c:pt>
                <c:pt idx="64">
                  <c:v>-0.61732301720114124</c:v>
                </c:pt>
                <c:pt idx="65">
                  <c:v>-0.61952370274534629</c:v>
                </c:pt>
                <c:pt idx="66">
                  <c:v>-0.6215125475565646</c:v>
                </c:pt>
                <c:pt idx="67">
                  <c:v>-0.62328867341691607</c:v>
                </c:pt>
                <c:pt idx="68">
                  <c:v>-0.62485129603922029</c:v>
                </c:pt>
                <c:pt idx="69">
                  <c:v>-0.62619972541331692</c:v>
                </c:pt>
                <c:pt idx="70">
                  <c:v>-0.62733336611075452</c:v>
                </c:pt>
                <c:pt idx="71">
                  <c:v>-0.62825171754771425</c:v>
                </c:pt>
                <c:pt idx="72">
                  <c:v>-0.62895437420605416</c:v>
                </c:pt>
                <c:pt idx="73">
                  <c:v>-0.62944102581237438</c:v>
                </c:pt>
                <c:pt idx="74">
                  <c:v>-0.62971145747502555</c:v>
                </c:pt>
                <c:pt idx="75">
                  <c:v>-0.62976554977899846</c:v>
                </c:pt>
                <c:pt idx="76">
                  <c:v>-0.62960327883865419</c:v>
                </c:pt>
                <c:pt idx="77">
                  <c:v>-0.62922471630827204</c:v>
                </c:pt>
                <c:pt idx="78">
                  <c:v>-0.62863002935040846</c:v>
                </c:pt>
                <c:pt idx="79">
                  <c:v>-0.62781948056208292</c:v>
                </c:pt>
                <c:pt idx="80">
                  <c:v>-0.62679342785882253</c:v>
                </c:pt>
                <c:pt idx="81">
                  <c:v>-0.62555232431661623</c:v>
                </c:pt>
                <c:pt idx="82">
                  <c:v>-0.62409671797185007</c:v>
                </c:pt>
                <c:pt idx="83">
                  <c:v>-0.62242725157930867</c:v>
                </c:pt>
                <c:pt idx="84">
                  <c:v>-0.6205446623283537</c:v>
                </c:pt>
                <c:pt idx="85">
                  <c:v>-0.61844978151740149</c:v>
                </c:pt>
                <c:pt idx="86">
                  <c:v>-0.61614353418684453</c:v>
                </c:pt>
                <c:pt idx="87">
                  <c:v>-0.61362693871058061</c:v>
                </c:pt>
                <c:pt idx="88">
                  <c:v>-0.61090110634632711</c:v>
                </c:pt>
                <c:pt idx="89">
                  <c:v>-0.60796724074492059</c:v>
                </c:pt>
                <c:pt idx="90">
                  <c:v>-0.60482663741881915</c:v>
                </c:pt>
                <c:pt idx="91">
                  <c:v>-0.60148068317003989</c:v>
                </c:pt>
                <c:pt idx="92">
                  <c:v>-0.59793085547778646</c:v>
                </c:pt>
                <c:pt idx="93">
                  <c:v>-0.59417872184603637</c:v>
                </c:pt>
                <c:pt idx="94">
                  <c:v>-0.59022593911137411</c:v>
                </c:pt>
                <c:pt idx="95">
                  <c:v>-0.58607425271138025</c:v>
                </c:pt>
                <c:pt idx="96">
                  <c:v>-0.58172549591389433</c:v>
                </c:pt>
                <c:pt idx="97">
                  <c:v>-0.57718158900749539</c:v>
                </c:pt>
                <c:pt idx="98">
                  <c:v>-0.57244453845355714</c:v>
                </c:pt>
                <c:pt idx="99">
                  <c:v>-0.56751643600025092</c:v>
                </c:pt>
                <c:pt idx="100">
                  <c:v>-0.56239945775888822</c:v>
                </c:pt>
                <c:pt idx="101">
                  <c:v>-0.55709586324301164</c:v>
                </c:pt>
                <c:pt idx="102">
                  <c:v>-0.55160799437065722</c:v>
                </c:pt>
                <c:pt idx="103">
                  <c:v>-0.54593827443022902</c:v>
                </c:pt>
                <c:pt idx="104">
                  <c:v>-0.54008920701044372</c:v>
                </c:pt>
                <c:pt idx="105">
                  <c:v>-0.53406337489481581</c:v>
                </c:pt>
                <c:pt idx="106">
                  <c:v>-0.5278634389211736</c:v>
                </c:pt>
                <c:pt idx="107">
                  <c:v>-0.52149213680670781</c:v>
                </c:pt>
                <c:pt idx="108">
                  <c:v>-0.51495228193907239</c:v>
                </c:pt>
                <c:pt idx="109">
                  <c:v>-0.50824676213407272</c:v>
                </c:pt>
                <c:pt idx="110">
                  <c:v>-0.5013785383604864</c:v>
                </c:pt>
                <c:pt idx="111">
                  <c:v>-0.49435064343258356</c:v>
                </c:pt>
                <c:pt idx="112">
                  <c:v>-0.4871661806709211</c:v>
                </c:pt>
                <c:pt idx="113">
                  <c:v>-0.47982832253200364</c:v>
                </c:pt>
                <c:pt idx="114">
                  <c:v>-0.47234030920741615</c:v>
                </c:pt>
                <c:pt idx="115">
                  <c:v>-0.46470544719304668</c:v>
                </c:pt>
                <c:pt idx="116">
                  <c:v>-0.45692710782903057</c:v>
                </c:pt>
                <c:pt idx="117">
                  <c:v>-0.44900872581106177</c:v>
                </c:pt>
                <c:pt idx="118">
                  <c:v>-0.44095379767372783</c:v>
                </c:pt>
                <c:pt idx="119">
                  <c:v>-0.43276588024653889</c:v>
                </c:pt>
                <c:pt idx="120">
                  <c:v>-0.42444858908333133</c:v>
                </c:pt>
                <c:pt idx="121">
                  <c:v>-0.41600559686574173</c:v>
                </c:pt>
                <c:pt idx="122">
                  <c:v>-0.40744063178145312</c:v>
                </c:pt>
                <c:pt idx="123">
                  <c:v>-0.39875747587793337</c:v>
                </c:pt>
                <c:pt idx="124">
                  <c:v>-0.38995996339238853</c:v>
                </c:pt>
                <c:pt idx="125">
                  <c:v>-0.38105197905867216</c:v>
                </c:pt>
                <c:pt idx="126">
                  <c:v>-0.37203745639189612</c:v>
                </c:pt>
                <c:pt idx="127">
                  <c:v>-0.36292037595150073</c:v>
                </c:pt>
                <c:pt idx="128">
                  <c:v>-0.35370476358355235</c:v>
                </c:pt>
                <c:pt idx="129">
                  <c:v>-0.34439468864304246</c:v>
                </c:pt>
                <c:pt idx="130">
                  <c:v>-0.33499426219697559</c:v>
                </c:pt>
                <c:pt idx="131">
                  <c:v>-0.32550763520903747</c:v>
                </c:pt>
                <c:pt idx="132">
                  <c:v>-0.31593899670664644</c:v>
                </c:pt>
                <c:pt idx="133">
                  <c:v>-0.30629257193119708</c:v>
                </c:pt>
                <c:pt idx="134">
                  <c:v>-0.29657262047231225</c:v>
                </c:pt>
                <c:pt idx="135">
                  <c:v>-0.28678343438692849</c:v>
                </c:pt>
                <c:pt idx="136">
                  <c:v>-0.27692933630404437</c:v>
                </c:pt>
                <c:pt idx="137">
                  <c:v>-0.26701467751596869</c:v>
                </c:pt>
                <c:pt idx="138">
                  <c:v>-0.2570438360569135</c:v>
                </c:pt>
                <c:pt idx="139">
                  <c:v>-0.24702121476977645</c:v>
                </c:pt>
                <c:pt idx="140">
                  <c:v>-0.2369512393619696</c:v>
                </c:pt>
                <c:pt idx="141">
                  <c:v>-0.22683835645115169</c:v>
                </c:pt>
                <c:pt idx="142">
                  <c:v>-0.21668703160172686</c:v>
                </c:pt>
                <c:pt idx="143">
                  <c:v>-0.20650174735297716</c:v>
                </c:pt>
                <c:pt idx="144">
                  <c:v>-0.19628700123969936</c:v>
                </c:pt>
                <c:pt idx="145">
                  <c:v>-0.18604730380622028</c:v>
                </c:pt>
                <c:pt idx="146">
                  <c:v>-0.17578717661466728</c:v>
                </c:pt>
                <c:pt idx="147">
                  <c:v>-0.16551115024837376</c:v>
                </c:pt>
                <c:pt idx="148">
                  <c:v>-0.15522376231130117</c:v>
                </c:pt>
                <c:pt idx="149">
                  <c:v>-0.1449295554243607</c:v>
                </c:pt>
                <c:pt idx="150">
                  <c:v>-0.13463307521952009</c:v>
                </c:pt>
                <c:pt idx="151">
                  <c:v>-0.12433886833257962</c:v>
                </c:pt>
                <c:pt idx="152">
                  <c:v>-0.11405148039550704</c:v>
                </c:pt>
                <c:pt idx="153">
                  <c:v>-0.10377545402921354</c:v>
                </c:pt>
                <c:pt idx="154">
                  <c:v>-9.3515326837660548E-2</c:v>
                </c:pt>
                <c:pt idx="155">
                  <c:v>-8.3275629404181484E-2</c:v>
                </c:pt>
                <c:pt idx="156">
                  <c:v>-7.3060883290903725E-2</c:v>
                </c:pt>
                <c:pt idx="157">
                  <c:v>-6.2875599042154035E-2</c:v>
                </c:pt>
                <c:pt idx="158">
                  <c:v>-5.2724274192729223E-2</c:v>
                </c:pt>
                <c:pt idx="159">
                  <c:v>-4.261139128191134E-2</c:v>
                </c:pt>
                <c:pt idx="160">
                  <c:v>-3.2541415874104543E-2</c:v>
                </c:pt>
                <c:pt idx="161">
                  <c:v>-2.2518794586967497E-2</c:v>
                </c:pt>
                <c:pt idx="162">
                  <c:v>-1.2547953127912348E-2</c:v>
                </c:pt>
                <c:pt idx="163">
                  <c:v>-2.6332943398366948E-3</c:v>
                </c:pt>
                <c:pt idx="164">
                  <c:v>7.2208037430473715E-3</c:v>
                </c:pt>
                <c:pt idx="165">
                  <c:v>1.7009989828431105E-2</c:v>
                </c:pt>
                <c:pt idx="166">
                  <c:v>2.6729941287315845E-2</c:v>
                </c:pt>
                <c:pt idx="167">
                  <c:v>3.6376366062765148E-2</c:v>
                </c:pt>
                <c:pt idx="168">
                  <c:v>4.59450045651561E-2</c:v>
                </c:pt>
                <c:pt idx="169">
                  <c:v>5.5431631553094191E-2</c:v>
                </c:pt>
                <c:pt idx="170">
                  <c:v>6.4832057999161002E-2</c:v>
                </c:pt>
                <c:pt idx="171">
                  <c:v>7.4142132939670813E-2</c:v>
                </c:pt>
                <c:pt idx="172">
                  <c:v>8.3357745307619163E-2</c:v>
                </c:pt>
                <c:pt idx="173">
                  <c:v>9.2474825748014439E-2</c:v>
                </c:pt>
                <c:pt idx="174">
                  <c:v>0.10148934841479043</c:v>
                </c:pt>
                <c:pt idx="175">
                  <c:v>0.11039733274850672</c:v>
                </c:pt>
                <c:pt idx="176">
                  <c:v>0.11919484523405149</c:v>
                </c:pt>
                <c:pt idx="177">
                  <c:v>0.1278780011375712</c:v>
                </c:pt>
                <c:pt idx="178">
                  <c:v>0.13644296622185947</c:v>
                </c:pt>
                <c:pt idx="179">
                  <c:v>0.14488595843944918</c:v>
                </c:pt>
                <c:pt idx="180">
                  <c:v>0.15320324960265663</c:v>
                </c:pt>
                <c:pt idx="181">
                  <c:v>0.16139116702984552</c:v>
                </c:pt>
                <c:pt idx="182">
                  <c:v>0.16944609516717934</c:v>
                </c:pt>
                <c:pt idx="183">
                  <c:v>0.17736447718514803</c:v>
                </c:pt>
                <c:pt idx="184">
                  <c:v>0.18514281654916409</c:v>
                </c:pt>
                <c:pt idx="185">
                  <c:v>0.19277767856353345</c:v>
                </c:pt>
                <c:pt idx="186">
                  <c:v>0.20026569188812082</c:v>
                </c:pt>
                <c:pt idx="187">
                  <c:v>0.20760355002703818</c:v>
                </c:pt>
                <c:pt idx="188">
                  <c:v>0.21478801278870058</c:v>
                </c:pt>
                <c:pt idx="189">
                  <c:v>0.22181590771660326</c:v>
                </c:pt>
                <c:pt idx="190">
                  <c:v>0.2286841314901894</c:v>
                </c:pt>
                <c:pt idx="191">
                  <c:v>0.23538965129518896</c:v>
                </c:pt>
                <c:pt idx="192">
                  <c:v>0.24192950616282421</c:v>
                </c:pt>
                <c:pt idx="193">
                  <c:v>0.24830080827729006</c:v>
                </c:pt>
                <c:pt idx="194">
                  <c:v>0.25450074425093216</c:v>
                </c:pt>
                <c:pt idx="195">
                  <c:v>0.2605265763665599</c:v>
                </c:pt>
                <c:pt idx="196">
                  <c:v>0.26637564378634504</c:v>
                </c:pt>
                <c:pt idx="197">
                  <c:v>0.27204536372677313</c:v>
                </c:pt>
                <c:pt idx="198">
                  <c:v>0.27753323259912743</c:v>
                </c:pt>
                <c:pt idx="199">
                  <c:v>0.28283682711500391</c:v>
                </c:pt>
                <c:pt idx="200">
                  <c:v>0.28795380535636644</c:v>
                </c:pt>
                <c:pt idx="201">
                  <c:v>0.29288190780967255</c:v>
                </c:pt>
                <c:pt idx="202">
                  <c:v>0.29761895836361063</c:v>
                </c:pt>
                <c:pt idx="203">
                  <c:v>0.30216286527000946</c:v>
                </c:pt>
                <c:pt idx="204">
                  <c:v>0.30651162206749538</c:v>
                </c:pt>
                <c:pt idx="205">
                  <c:v>0.31066330846748902</c:v>
                </c:pt>
                <c:pt idx="206">
                  <c:v>0.31461609120215106</c:v>
                </c:pt>
                <c:pt idx="207">
                  <c:v>0.31836822483390109</c:v>
                </c:pt>
                <c:pt idx="208">
                  <c:v>0.3219180525261543</c:v>
                </c:pt>
                <c:pt idx="209">
                  <c:v>0.3252640067749335</c:v>
                </c:pt>
                <c:pt idx="210">
                  <c:v>0.32840461010103489</c:v>
                </c:pt>
                <c:pt idx="211">
                  <c:v>0.33133847570244118</c:v>
                </c:pt>
                <c:pt idx="212">
                  <c:v>0.33406430806669452</c:v>
                </c:pt>
                <c:pt idx="213">
                  <c:v>0.33658090354295828</c:v>
                </c:pt>
                <c:pt idx="214">
                  <c:v>0.33888715087351501</c:v>
                </c:pt>
                <c:pt idx="215">
                  <c:v>0.34098203168446717</c:v>
                </c:pt>
                <c:pt idx="216">
                  <c:v>0.34286462093542192</c:v>
                </c:pt>
                <c:pt idx="217">
                  <c:v>0.34453408732796315</c:v>
                </c:pt>
                <c:pt idx="218">
                  <c:v>0.34598969367272919</c:v>
                </c:pt>
                <c:pt idx="219">
                  <c:v>0.34723079721493527</c:v>
                </c:pt>
                <c:pt idx="220">
                  <c:v>0.34825684991819561</c:v>
                </c:pt>
                <c:pt idx="221">
                  <c:v>0.34906739870652098</c:v>
                </c:pt>
                <c:pt idx="222">
                  <c:v>0.34966208566438445</c:v>
                </c:pt>
                <c:pt idx="223">
                  <c:v>0.35004064819476638</c:v>
                </c:pt>
                <c:pt idx="224">
                  <c:v>0.35020291913511048</c:v>
                </c:pt>
                <c:pt idx="225">
                  <c:v>0.35014882683113746</c:v>
                </c:pt>
                <c:pt idx="226">
                  <c:v>0.34987839516848612</c:v>
                </c:pt>
                <c:pt idx="227">
                  <c:v>0.34939174356216568</c:v>
                </c:pt>
                <c:pt idx="228">
                  <c:v>0.34868908690382566</c:v>
                </c:pt>
                <c:pt idx="229">
                  <c:v>0.34777073546686588</c:v>
                </c:pt>
                <c:pt idx="230">
                  <c:v>0.34663709476942817</c:v>
                </c:pt>
                <c:pt idx="231">
                  <c:v>0.34528866539533121</c:v>
                </c:pt>
                <c:pt idx="232">
                  <c:v>0.34372604277302682</c:v>
                </c:pt>
                <c:pt idx="233">
                  <c:v>0.3419499169126754</c:v>
                </c:pt>
                <c:pt idx="234">
                  <c:v>0.33996107210145687</c:v>
                </c:pt>
                <c:pt idx="235">
                  <c:v>0.33776038655725155</c:v>
                </c:pt>
                <c:pt idx="236">
                  <c:v>0.33534883204084404</c:v>
                </c:pt>
                <c:pt idx="237">
                  <c:v>0.33272747342682069</c:v>
                </c:pt>
                <c:pt idx="238">
                  <c:v>0.32989746823335114</c:v>
                </c:pt>
                <c:pt idx="239">
                  <c:v>0.32686006611106105</c:v>
                </c:pt>
                <c:pt idx="240">
                  <c:v>0.32361660829122119</c:v>
                </c:pt>
                <c:pt idx="241">
                  <c:v>0.32016852699349779</c:v>
                </c:pt>
                <c:pt idx="242">
                  <c:v>0.3165173447935245</c:v>
                </c:pt>
                <c:pt idx="243">
                  <c:v>0.31266467395057573</c:v>
                </c:pt>
                <c:pt idx="244">
                  <c:v>0.30861221569563868</c:v>
                </c:pt>
                <c:pt idx="245">
                  <c:v>0.30436175948019734</c:v>
                </c:pt>
                <c:pt idx="246">
                  <c:v>0.29991518218606128</c:v>
                </c:pt>
                <c:pt idx="247">
                  <c:v>0.29527444729658725</c:v>
                </c:pt>
                <c:pt idx="248">
                  <c:v>0.29044160402966052</c:v>
                </c:pt>
                <c:pt idx="249">
                  <c:v>0.28541878643281759</c:v>
                </c:pt>
                <c:pt idx="250">
                  <c:v>0.28020821244091121</c:v>
                </c:pt>
                <c:pt idx="251">
                  <c:v>0.27481218289673254</c:v>
                </c:pt>
                <c:pt idx="252">
                  <c:v>0.26923308053502382</c:v>
                </c:pt>
                <c:pt idx="253">
                  <c:v>0.26347336893032985</c:v>
                </c:pt>
                <c:pt idx="254">
                  <c:v>0.25753559140915283</c:v>
                </c:pt>
                <c:pt idx="255">
                  <c:v>0.25142236992689077</c:v>
                </c:pt>
                <c:pt idx="256">
                  <c:v>0.24513640391005603</c:v>
                </c:pt>
                <c:pt idx="257">
                  <c:v>0.23868046906428458</c:v>
                </c:pt>
                <c:pt idx="258">
                  <c:v>0.23205741614866221</c:v>
                </c:pt>
                <c:pt idx="259">
                  <c:v>0.22527016971691</c:v>
                </c:pt>
                <c:pt idx="260">
                  <c:v>0.21832172682598333</c:v>
                </c:pt>
                <c:pt idx="261">
                  <c:v>0.21121515571265626</c:v>
                </c:pt>
                <c:pt idx="262">
                  <c:v>0.20395359443867422</c:v>
                </c:pt>
                <c:pt idx="263">
                  <c:v>0.19654024950507459</c:v>
                </c:pt>
                <c:pt idx="264">
                  <c:v>0.18897839443628583</c:v>
                </c:pt>
                <c:pt idx="265">
                  <c:v>0.18127136833463148</c:v>
                </c:pt>
                <c:pt idx="266">
                  <c:v>0.17342257440587627</c:v>
                </c:pt>
                <c:pt idx="267">
                  <c:v>0.16543547845646656</c:v>
                </c:pt>
                <c:pt idx="268">
                  <c:v>0.15731360736312783</c:v>
                </c:pt>
                <c:pt idx="269">
                  <c:v>0.1490605475154948</c:v>
                </c:pt>
                <c:pt idx="270">
                  <c:v>0.14067994323246302</c:v>
                </c:pt>
                <c:pt idx="271">
                  <c:v>0.13217549515296068</c:v>
                </c:pt>
                <c:pt idx="272">
                  <c:v>0.12355095860184895</c:v>
                </c:pt>
                <c:pt idx="273">
                  <c:v>0.11481014193167866</c:v>
                </c:pt>
                <c:pt idx="274">
                  <c:v>0.10595690484102707</c:v>
                </c:pt>
                <c:pt idx="275">
                  <c:v>9.6995156670164839E-2</c:v>
                </c:pt>
                <c:pt idx="276">
                  <c:v>8.7928854674800633E-2</c:v>
                </c:pt>
                <c:pt idx="277">
                  <c:v>7.876200227866878E-2</c:v>
                </c:pt>
                <c:pt idx="278">
                  <c:v>6.9498647305729994E-2</c:v>
                </c:pt>
                <c:pt idx="279">
                  <c:v>6.0142880192766229E-2</c:v>
                </c:pt>
                <c:pt idx="280">
                  <c:v>5.0698832183159015E-2</c:v>
                </c:pt>
                <c:pt idx="281">
                  <c:v>4.1170673502648553E-2</c:v>
                </c:pt>
                <c:pt idx="282">
                  <c:v>3.1562611517879535E-2</c:v>
                </c:pt>
                <c:pt idx="283">
                  <c:v>2.1878888878546471E-2</c:v>
                </c:pt>
                <c:pt idx="284">
                  <c:v>1.212378164395897E-2</c:v>
                </c:pt>
                <c:pt idx="285">
                  <c:v>2.30159739485436E-3</c:v>
                </c:pt>
                <c:pt idx="286">
                  <c:v>-7.5833266687087564E-3</c:v>
                </c:pt>
                <c:pt idx="287">
                  <c:v>-1.7526625642535876E-2</c:v>
                </c:pt>
                <c:pt idx="288">
                  <c:v>-2.7523908845715414E-2</c:v>
                </c:pt>
                <c:pt idx="289">
                  <c:v>-3.7570761759419882E-2</c:v>
                </c:pt>
                <c:pt idx="290">
                  <c:v>-4.7662747976233044E-2</c:v>
                </c:pt>
                <c:pt idx="291">
                  <c:v>-5.7795411159142551E-2</c:v>
                </c:pt>
                <c:pt idx="292">
                  <c:v>-6.7964277009332941E-2</c:v>
                </c:pt>
                <c:pt idx="293">
                  <c:v>-7.8164855241910053E-2</c:v>
                </c:pt>
                <c:pt idx="294">
                  <c:v>-8.8392641568684344E-2</c:v>
                </c:pt>
                <c:pt idx="295">
                  <c:v>-9.8643119687137876E-2</c:v>
                </c:pt>
                <c:pt idx="296">
                  <c:v>-0.10891176327469625</c:v>
                </c:pt>
                <c:pt idx="297">
                  <c:v>-0.11919403798742534</c:v>
                </c:pt>
                <c:pt idx="298">
                  <c:v>-0.12948540346226983</c:v>
                </c:pt>
                <c:pt idx="299">
                  <c:v>-0.13978131532194937</c:v>
                </c:pt>
              </c:numCache>
            </c:numRef>
          </c:yVal>
          <c:smooth val="0"/>
          <c:extLst>
            <c:ext xmlns:c16="http://schemas.microsoft.com/office/drawing/2014/chart" uri="{C3380CC4-5D6E-409C-BE32-E72D297353CC}">
              <c16:uniqueId val="{0000000B-E807-410A-852D-9A9F0E77F009}"/>
            </c:ext>
          </c:extLst>
        </c:ser>
        <c:ser>
          <c:idx val="8"/>
          <c:order val="8"/>
          <c:tx>
            <c:v>Nkometou (Obs)</c:v>
          </c:tx>
          <c:spPr>
            <a:ln w="19050">
              <a:noFill/>
            </a:ln>
            <a:effectLst/>
          </c:spPr>
          <c:marker>
            <c:symbol val="diamond"/>
            <c:size val="3"/>
            <c:spPr>
              <a:solidFill>
                <a:srgbClr val="B79762"/>
              </a:solidFill>
              <a:ln>
                <a:solidFill>
                  <a:srgbClr val="B79762"/>
                </a:solidFill>
                <a:prstDash val="solid"/>
              </a:ln>
            </c:spPr>
          </c:marker>
          <c:dLbls>
            <c:dLbl>
              <c:idx val="0"/>
              <c:tx>
                <c:rich>
                  <a:bodyPr/>
                  <a:lstStyle/>
                  <a:p>
                    <a:r>
                      <a:rPr lang="en-US"/>
                      <a:t>Nkometou</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807-410A-852D-9A9F0E77F009}"/>
                </c:ext>
              </c:extLst>
            </c:dLbl>
            <c:spPr>
              <a:noFill/>
              <a:ln>
                <a:noFill/>
              </a:ln>
              <a:effectLst/>
            </c:spPr>
            <c:txPr>
              <a:bodyPr rot="0" vert="horz" wrap="square" lIns="38100" tIns="19050" rIns="38100" bIns="19050" anchor="ctr">
                <a:spAutoFit/>
              </a:bodyPr>
              <a:lstStyle/>
              <a:p>
                <a:pPr>
                  <a:defRPr sz="700"/>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xVal>
            <c:numRef>
              <c:f>XLSTAT_20220714_121022_1_HID2!$A$5</c:f>
              <c:numCache>
                <c:formatCode>General</c:formatCode>
                <c:ptCount val="1"/>
                <c:pt idx="0">
                  <c:v>1.2172625187828983</c:v>
                </c:pt>
              </c:numCache>
            </c:numRef>
          </c:xVal>
          <c:yVal>
            <c:numRef>
              <c:f>XLSTAT_20220714_121022_1_HID2!$B$5</c:f>
              <c:numCache>
                <c:formatCode>General</c:formatCode>
                <c:ptCount val="1"/>
                <c:pt idx="0">
                  <c:v>-0.83085439939255679</c:v>
                </c:pt>
              </c:numCache>
            </c:numRef>
          </c:yVal>
          <c:smooth val="0"/>
          <c:extLst>
            <c:ext xmlns:c16="http://schemas.microsoft.com/office/drawing/2014/chart" uri="{C3380CC4-5D6E-409C-BE32-E72D297353CC}">
              <c16:uniqueId val="{0000000C-E807-410A-852D-9A9F0E77F009}"/>
            </c:ext>
          </c:extLst>
        </c:ser>
        <c:ser>
          <c:idx val="9"/>
          <c:order val="9"/>
          <c:spPr>
            <a:ln w="3175">
              <a:solidFill>
                <a:srgbClr val="B79762"/>
              </a:solidFill>
              <a:prstDash val="solid"/>
            </a:ln>
          </c:spPr>
          <c:marker>
            <c:symbol val="none"/>
          </c:marker>
          <c:xVal>
            <c:numRef>
              <c:f>XLSTAT_20220714_121022_1_HID!xcircle078188751</c:f>
              <c:numCache>
                <c:formatCode>General</c:formatCode>
                <c:ptCount val="300"/>
                <c:pt idx="0">
                  <c:v>0.99094537196766608</c:v>
                </c:pt>
                <c:pt idx="1">
                  <c:v>0.99099533960813901</c:v>
                </c:pt>
                <c:pt idx="2">
                  <c:v>0.99114522046525444</c:v>
                </c:pt>
                <c:pt idx="3">
                  <c:v>0.99139494835584518</c:v>
                </c:pt>
                <c:pt idx="4">
                  <c:v>0.99174441300710492</c:v>
                </c:pt>
                <c:pt idx="5">
                  <c:v>0.99219346010528153</c:v>
                </c:pt>
                <c:pt idx="6">
                  <c:v>0.99274189136381741</c:v>
                </c:pt>
                <c:pt idx="7">
                  <c:v>0.99338946461090805</c:v>
                </c:pt>
                <c:pt idx="8">
                  <c:v>0.99413589389643719</c:v>
                </c:pt>
                <c:pt idx="9">
                  <c:v>0.9949808496182454</c:v>
                </c:pt>
                <c:pt idx="10">
                  <c:v>0.99592395866767236</c:v>
                </c:pt>
                <c:pt idx="11">
                  <c:v>0.99696480459431136</c:v>
                </c:pt>
                <c:pt idx="12">
                  <c:v>0.99810292778990228</c:v>
                </c:pt>
                <c:pt idx="13">
                  <c:v>0.99933782569128149</c:v>
                </c:pt>
                <c:pt idx="14">
                  <c:v>1.0006689530022994</c:v>
                </c:pt>
                <c:pt idx="15">
                  <c:v>1.0020957219346083</c:v>
                </c:pt>
                <c:pt idx="16">
                  <c:v>1.0036175024672127</c:v>
                </c:pt>
                <c:pt idx="17">
                  <c:v>1.0052336226246696</c:v>
                </c:pt>
                <c:pt idx="18">
                  <c:v>1.006943368773813</c:v>
                </c:pt>
                <c:pt idx="19">
                  <c:v>1.0087459859388743</c:v>
                </c:pt>
                <c:pt idx="20">
                  <c:v>1.0106406781348598</c:v>
                </c:pt>
                <c:pt idx="21">
                  <c:v>1.0126266087190334</c:v>
                </c:pt>
                <c:pt idx="22">
                  <c:v>1.014702900760355</c:v>
                </c:pt>
                <c:pt idx="23">
                  <c:v>1.0168686374267093</c:v>
                </c:pt>
                <c:pt idx="24">
                  <c:v>1.0191228623897526</c:v>
                </c:pt>
                <c:pt idx="25">
                  <c:v>1.0214645802472</c:v>
                </c:pt>
                <c:pt idx="26">
                  <c:v>1.0238927569623679</c:v>
                </c:pt>
                <c:pt idx="27">
                  <c:v>1.0264063203207749</c:v>
                </c:pt>
                <c:pt idx="28">
                  <c:v>1.0290041604036015</c:v>
                </c:pt>
                <c:pt idx="29">
                  <c:v>1.0316851300777992</c:v>
                </c:pt>
                <c:pt idx="30">
                  <c:v>1.0344480455026321</c:v>
                </c:pt>
                <c:pt idx="31">
                  <c:v>1.0372916866524284</c:v>
                </c:pt>
                <c:pt idx="32">
                  <c:v>1.0402147978553078</c:v>
                </c:pt>
                <c:pt idx="33">
                  <c:v>1.043216088347652</c:v>
                </c:pt>
                <c:pt idx="34">
                  <c:v>1.0462942328440694</c:v>
                </c:pt>
                <c:pt idx="35">
                  <c:v>1.0494478721226037</c:v>
                </c:pt>
                <c:pt idx="36">
                  <c:v>1.052675613624928</c:v>
                </c:pt>
                <c:pt idx="37">
                  <c:v>1.0559760320712597</c:v>
                </c:pt>
                <c:pt idx="38">
                  <c:v>1.0593476700897231</c:v>
                </c:pt>
                <c:pt idx="39">
                  <c:v>1.0627890388598851</c:v>
                </c:pt>
                <c:pt idx="40">
                  <c:v>1.0662986187701753</c:v>
                </c:pt>
                <c:pt idx="41">
                  <c:v>1.0698748600889036</c:v>
                </c:pt>
                <c:pt idx="42">
                  <c:v>1.0735161836485796</c:v>
                </c:pt>
                <c:pt idx="43">
                  <c:v>1.0772209815432261</c:v>
                </c:pt>
                <c:pt idx="44">
                  <c:v>1.0809876178383875</c:v>
                </c:pt>
                <c:pt idx="45">
                  <c:v>1.0848144292935111</c:v>
                </c:pt>
                <c:pt idx="46">
                  <c:v>1.0886997260963871</c:v>
                </c:pt>
                <c:pt idx="47">
                  <c:v>1.0926417926093233</c:v>
                </c:pt>
                <c:pt idx="48">
                  <c:v>1.0966388881267211</c:v>
                </c:pt>
                <c:pt idx="49">
                  <c:v>1.1006892476437229</c:v>
                </c:pt>
                <c:pt idx="50">
                  <c:v>1.1047910826355882</c:v>
                </c:pt>
                <c:pt idx="51">
                  <c:v>1.1089425818474559</c:v>
                </c:pt>
                <c:pt idx="52">
                  <c:v>1.1131419120941437</c:v>
                </c:pt>
                <c:pt idx="53">
                  <c:v>1.1173872190696306</c:v>
                </c:pt>
                <c:pt idx="54">
                  <c:v>1.1216766281658661</c:v>
                </c:pt>
                <c:pt idx="55">
                  <c:v>1.1260082453005458</c:v>
                </c:pt>
                <c:pt idx="56">
                  <c:v>1.1303801577534824</c:v>
                </c:pt>
                <c:pt idx="57">
                  <c:v>1.1347904350112117</c:v>
                </c:pt>
                <c:pt idx="58">
                  <c:v>1.1392371296194503</c:v>
                </c:pt>
                <c:pt idx="59">
                  <c:v>1.1437182780430393</c:v>
                </c:pt>
                <c:pt idx="60">
                  <c:v>1.148231901532984</c:v>
                </c:pt>
                <c:pt idx="61">
                  <c:v>1.1527760070002151</c:v>
                </c:pt>
                <c:pt idx="62">
                  <c:v>1.15734858789568</c:v>
                </c:pt>
                <c:pt idx="63">
                  <c:v>1.1619476250963789</c:v>
                </c:pt>
                <c:pt idx="64">
                  <c:v>1.1665710877969517</c:v>
                </c:pt>
                <c:pt idx="65">
                  <c:v>1.171216934406426</c:v>
                </c:pt>
                <c:pt idx="66">
                  <c:v>1.175883113449725</c:v>
                </c:pt>
                <c:pt idx="67">
                  <c:v>1.1805675644735412</c:v>
                </c:pt>
                <c:pt idx="68">
                  <c:v>1.1852682189561752</c:v>
                </c:pt>
                <c:pt idx="69">
                  <c:v>1.1899830012209363</c:v>
                </c:pt>
                <c:pt idx="70">
                  <c:v>1.1947098293527032</c:v>
                </c:pt>
                <c:pt idx="71">
                  <c:v>1.1994466161172381</c:v>
                </c:pt>
                <c:pt idx="72">
                  <c:v>1.2041912698828523</c:v>
                </c:pt>
                <c:pt idx="73">
                  <c:v>1.20894169554401</c:v>
                </c:pt>
                <c:pt idx="74">
                  <c:v>1.2136957954464693</c:v>
                </c:pt>
                <c:pt idx="75">
                  <c:v>1.2184514703135465</c:v>
                </c:pt>
                <c:pt idx="76">
                  <c:v>1.2232066201730982</c:v>
                </c:pt>
                <c:pt idx="77">
                  <c:v>1.2279591452848093</c:v>
                </c:pt>
                <c:pt idx="78">
                  <c:v>1.2327069470673793</c:v>
                </c:pt>
                <c:pt idx="79">
                  <c:v>1.2374479290251974</c:v>
                </c:pt>
                <c:pt idx="80">
                  <c:v>1.242179997674095</c:v>
                </c:pt>
                <c:pt idx="81">
                  <c:v>1.24690106346577</c:v>
                </c:pt>
                <c:pt idx="82">
                  <c:v>1.2516090417104719</c:v>
                </c:pt>
                <c:pt idx="83">
                  <c:v>1.2563018534975434</c:v>
                </c:pt>
                <c:pt idx="84">
                  <c:v>1.2609774266134068</c:v>
                </c:pt>
                <c:pt idx="85">
                  <c:v>1.2656336964565971</c:v>
                </c:pt>
                <c:pt idx="86">
                  <c:v>1.2702686069494311</c:v>
                </c:pt>
                <c:pt idx="87">
                  <c:v>1.274880111445913</c:v>
                </c:pt>
                <c:pt idx="88">
                  <c:v>1.2794661736354762</c:v>
                </c:pt>
                <c:pt idx="89">
                  <c:v>1.2840247684421611</c:v>
                </c:pt>
                <c:pt idx="90">
                  <c:v>1.2885538829188303</c:v>
                </c:pt>
                <c:pt idx="91">
                  <c:v>1.2930515171360308</c:v>
                </c:pt>
                <c:pt idx="92">
                  <c:v>1.2975156850651062</c:v>
                </c:pt>
                <c:pt idx="93">
                  <c:v>1.3019444154551703</c:v>
                </c:pt>
                <c:pt idx="94">
                  <c:v>1.3063357527035564</c:v>
                </c:pt>
                <c:pt idx="95">
                  <c:v>1.310687757719357</c:v>
                </c:pt>
                <c:pt idx="96">
                  <c:v>1.3149985087796712</c:v>
                </c:pt>
                <c:pt idx="97">
                  <c:v>1.3192661023781831</c:v>
                </c:pt>
                <c:pt idx="98">
                  <c:v>1.3234886540656974</c:v>
                </c:pt>
                <c:pt idx="99">
                  <c:v>1.3276642992822587</c:v>
                </c:pt>
                <c:pt idx="100">
                  <c:v>1.3317911941804885</c:v>
                </c:pt>
                <c:pt idx="101">
                  <c:v>1.3358675164397764</c:v>
                </c:pt>
                <c:pt idx="102">
                  <c:v>1.3398914660709662</c:v>
                </c:pt>
                <c:pt idx="103">
                  <c:v>1.3438612662111791</c:v>
                </c:pt>
                <c:pt idx="104">
                  <c:v>1.3477751639084281</c:v>
                </c:pt>
                <c:pt idx="105">
                  <c:v>1.3516314308956703</c:v>
                </c:pt>
                <c:pt idx="106">
                  <c:v>1.3554283643539631</c:v>
                </c:pt>
                <c:pt idx="107">
                  <c:v>1.3591642876643788</c:v>
                </c:pt>
                <c:pt idx="108">
                  <c:v>1.3628375511483541</c:v>
                </c:pt>
                <c:pt idx="109">
                  <c:v>1.3664465327961417</c:v>
                </c:pt>
                <c:pt idx="110">
                  <c:v>1.3699896389830422</c:v>
                </c:pt>
                <c:pt idx="111">
                  <c:v>1.3734653051731063</c:v>
                </c:pt>
                <c:pt idx="112">
                  <c:v>1.3768719966099883</c:v>
                </c:pt>
                <c:pt idx="113">
                  <c:v>1.3802082089946521</c:v>
                </c:pt>
                <c:pt idx="114">
                  <c:v>1.383472469149627</c:v>
                </c:pt>
                <c:pt idx="115">
                  <c:v>1.3866633356695206</c:v>
                </c:pt>
                <c:pt idx="116">
                  <c:v>1.3897793995575052</c:v>
                </c:pt>
                <c:pt idx="117">
                  <c:v>1.3928192848474878</c:v>
                </c:pt>
                <c:pt idx="118">
                  <c:v>1.395781649211701</c:v>
                </c:pt>
                <c:pt idx="119">
                  <c:v>1.3986651845534357</c:v>
                </c:pt>
                <c:pt idx="120">
                  <c:v>1.4014686175846593</c:v>
                </c:pt>
                <c:pt idx="121">
                  <c:v>1.4041907103882656</c:v>
                </c:pt>
                <c:pt idx="122">
                  <c:v>1.4068302609647023</c:v>
                </c:pt>
                <c:pt idx="123">
                  <c:v>1.4093861037627411</c:v>
                </c:pt>
                <c:pt idx="124">
                  <c:v>1.4118571101941528</c:v>
                </c:pt>
                <c:pt idx="125">
                  <c:v>1.4142421891320585</c:v>
                </c:pt>
                <c:pt idx="126">
                  <c:v>1.416540287392742</c:v>
                </c:pt>
                <c:pt idx="127">
                  <c:v>1.4187503902007055</c:v>
                </c:pt>
                <c:pt idx="128">
                  <c:v>1.420871521636766</c:v>
                </c:pt>
                <c:pt idx="129">
                  <c:v>1.4229027450689937</c:v>
                </c:pt>
                <c:pt idx="130">
                  <c:v>1.4248431635663021</c:v>
                </c:pt>
                <c:pt idx="131">
                  <c:v>1.4266919202945079</c:v>
                </c:pt>
                <c:pt idx="132">
                  <c:v>1.4284481988946842</c:v>
                </c:pt>
                <c:pt idx="133">
                  <c:v>1.4301112238436429</c:v>
                </c:pt>
                <c:pt idx="134">
                  <c:v>1.4316802607963823</c:v>
                </c:pt>
                <c:pt idx="135">
                  <c:v>1.4331546169103544</c:v>
                </c:pt>
                <c:pt idx="136">
                  <c:v>1.434533641151404</c:v>
                </c:pt>
                <c:pt idx="137">
                  <c:v>1.4358167245812474</c:v>
                </c:pt>
                <c:pt idx="138">
                  <c:v>1.4370033006263623</c:v>
                </c:pt>
                <c:pt idx="139">
                  <c:v>1.4380928453281707</c:v>
                </c:pt>
                <c:pt idx="140">
                  <c:v>1.4390848775744041</c:v>
                </c:pt>
                <c:pt idx="141">
                  <c:v>1.4399789593115493</c:v>
                </c:pt>
                <c:pt idx="142">
                  <c:v>1.4407746957382808</c:v>
                </c:pt>
                <c:pt idx="143">
                  <c:v>1.4414717354797935</c:v>
                </c:pt>
                <c:pt idx="144">
                  <c:v>1.4420697707429599</c:v>
                </c:pt>
                <c:pt idx="145">
                  <c:v>1.4425685374522432</c:v>
                </c:pt>
                <c:pt idx="146">
                  <c:v>1.4429678153663053</c:v>
                </c:pt>
                <c:pt idx="147">
                  <c:v>1.4432674281752598</c:v>
                </c:pt>
                <c:pt idx="148">
                  <c:v>1.4434672435785243</c:v>
                </c:pt>
                <c:pt idx="149">
                  <c:v>1.443567173343242</c:v>
                </c:pt>
                <c:pt idx="150">
                  <c:v>1.443567173343242</c:v>
                </c:pt>
                <c:pt idx="151">
                  <c:v>1.4434672435785241</c:v>
                </c:pt>
                <c:pt idx="152">
                  <c:v>1.4432674281752595</c:v>
                </c:pt>
                <c:pt idx="153">
                  <c:v>1.442967815366305</c:v>
                </c:pt>
                <c:pt idx="154">
                  <c:v>1.4425685374522428</c:v>
                </c:pt>
                <c:pt idx="155">
                  <c:v>1.4420697707429595</c:v>
                </c:pt>
                <c:pt idx="156">
                  <c:v>1.441471735479793</c:v>
                </c:pt>
                <c:pt idx="157">
                  <c:v>1.4407746957382803</c:v>
                </c:pt>
                <c:pt idx="158">
                  <c:v>1.4399789593115486</c:v>
                </c:pt>
                <c:pt idx="159">
                  <c:v>1.4390848775744034</c:v>
                </c:pt>
                <c:pt idx="160">
                  <c:v>1.4380928453281698</c:v>
                </c:pt>
                <c:pt idx="161">
                  <c:v>1.4370033006263616</c:v>
                </c:pt>
                <c:pt idx="162">
                  <c:v>1.4358167245812465</c:v>
                </c:pt>
                <c:pt idx="163">
                  <c:v>1.4345336411514031</c:v>
                </c:pt>
                <c:pt idx="164">
                  <c:v>1.4331546169103535</c:v>
                </c:pt>
                <c:pt idx="165">
                  <c:v>1.4316802607963812</c:v>
                </c:pt>
                <c:pt idx="166">
                  <c:v>1.4301112238436418</c:v>
                </c:pt>
                <c:pt idx="167">
                  <c:v>1.4284481988946831</c:v>
                </c:pt>
                <c:pt idx="168">
                  <c:v>1.4266919202945065</c:v>
                </c:pt>
                <c:pt idx="169">
                  <c:v>1.4248431635663008</c:v>
                </c:pt>
                <c:pt idx="170">
                  <c:v>1.4229027450689924</c:v>
                </c:pt>
                <c:pt idx="171">
                  <c:v>1.4208715216367647</c:v>
                </c:pt>
                <c:pt idx="172">
                  <c:v>1.4187503902007039</c:v>
                </c:pt>
                <c:pt idx="173">
                  <c:v>1.4165402873927404</c:v>
                </c:pt>
                <c:pt idx="174">
                  <c:v>1.4142421891320569</c:v>
                </c:pt>
                <c:pt idx="175">
                  <c:v>1.4118571101941511</c:v>
                </c:pt>
                <c:pt idx="176">
                  <c:v>1.4093861037627395</c:v>
                </c:pt>
                <c:pt idx="177">
                  <c:v>1.4068302609647005</c:v>
                </c:pt>
                <c:pt idx="178">
                  <c:v>1.4041907103882638</c:v>
                </c:pt>
                <c:pt idx="179">
                  <c:v>1.4014686175846576</c:v>
                </c:pt>
                <c:pt idx="180">
                  <c:v>1.3986651845534337</c:v>
                </c:pt>
                <c:pt idx="181">
                  <c:v>1.395781649211699</c:v>
                </c:pt>
                <c:pt idx="182">
                  <c:v>1.3928192848474856</c:v>
                </c:pt>
                <c:pt idx="183">
                  <c:v>1.389779399557503</c:v>
                </c:pt>
                <c:pt idx="184">
                  <c:v>1.3866633356695186</c:v>
                </c:pt>
                <c:pt idx="185">
                  <c:v>1.3834724691496247</c:v>
                </c:pt>
                <c:pt idx="186">
                  <c:v>1.3802082089946499</c:v>
                </c:pt>
                <c:pt idx="187">
                  <c:v>1.376871996609986</c:v>
                </c:pt>
                <c:pt idx="188">
                  <c:v>1.3734653051731038</c:v>
                </c:pt>
                <c:pt idx="189">
                  <c:v>1.3699896389830397</c:v>
                </c:pt>
                <c:pt idx="190">
                  <c:v>1.366446532796139</c:v>
                </c:pt>
                <c:pt idx="191">
                  <c:v>1.3628375511483517</c:v>
                </c:pt>
                <c:pt idx="192">
                  <c:v>1.3591642876643761</c:v>
                </c:pt>
                <c:pt idx="193">
                  <c:v>1.3554283643539604</c:v>
                </c:pt>
                <c:pt idx="194">
                  <c:v>1.3516314308956676</c:v>
                </c:pt>
                <c:pt idx="195">
                  <c:v>1.3477751639084252</c:v>
                </c:pt>
                <c:pt idx="196">
                  <c:v>1.3438612662111764</c:v>
                </c:pt>
                <c:pt idx="197">
                  <c:v>1.3398914660709633</c:v>
                </c:pt>
                <c:pt idx="198">
                  <c:v>1.3358675164397735</c:v>
                </c:pt>
                <c:pt idx="199">
                  <c:v>1.3317911941804856</c:v>
                </c:pt>
                <c:pt idx="200">
                  <c:v>1.3276642992822558</c:v>
                </c:pt>
                <c:pt idx="201">
                  <c:v>1.3234886540656945</c:v>
                </c:pt>
                <c:pt idx="202">
                  <c:v>1.3192661023781802</c:v>
                </c:pt>
                <c:pt idx="203">
                  <c:v>1.3149985087796681</c:v>
                </c:pt>
                <c:pt idx="204">
                  <c:v>1.3106877577193539</c:v>
                </c:pt>
                <c:pt idx="205">
                  <c:v>1.3063357527035533</c:v>
                </c:pt>
                <c:pt idx="206">
                  <c:v>1.3019444154551671</c:v>
                </c:pt>
                <c:pt idx="207">
                  <c:v>1.2975156850651031</c:v>
                </c:pt>
                <c:pt idx="208">
                  <c:v>1.2930515171360277</c:v>
                </c:pt>
                <c:pt idx="209">
                  <c:v>1.288553882918827</c:v>
                </c:pt>
                <c:pt idx="210">
                  <c:v>1.2840247684421577</c:v>
                </c:pt>
                <c:pt idx="211">
                  <c:v>1.2794661736354729</c:v>
                </c:pt>
                <c:pt idx="212">
                  <c:v>1.2748801114459096</c:v>
                </c:pt>
                <c:pt idx="213">
                  <c:v>1.2702686069494278</c:v>
                </c:pt>
                <c:pt idx="214">
                  <c:v>1.265633696456594</c:v>
                </c:pt>
                <c:pt idx="215">
                  <c:v>1.2609774266134037</c:v>
                </c:pt>
                <c:pt idx="216">
                  <c:v>1.2563018534975401</c:v>
                </c:pt>
                <c:pt idx="217">
                  <c:v>1.2516090417104688</c:v>
                </c:pt>
                <c:pt idx="218">
                  <c:v>1.2469010634657667</c:v>
                </c:pt>
                <c:pt idx="219">
                  <c:v>1.2421799976740919</c:v>
                </c:pt>
                <c:pt idx="220">
                  <c:v>1.2374479290251943</c:v>
                </c:pt>
                <c:pt idx="221">
                  <c:v>1.2327069470673762</c:v>
                </c:pt>
                <c:pt idx="222">
                  <c:v>1.227959145284806</c:v>
                </c:pt>
                <c:pt idx="223">
                  <c:v>1.2232066201730949</c:v>
                </c:pt>
                <c:pt idx="224">
                  <c:v>1.2184514703135432</c:v>
                </c:pt>
                <c:pt idx="225">
                  <c:v>1.213695795446466</c:v>
                </c:pt>
                <c:pt idx="226">
                  <c:v>1.2089416955440067</c:v>
                </c:pt>
                <c:pt idx="227">
                  <c:v>1.204191269882849</c:v>
                </c:pt>
                <c:pt idx="228">
                  <c:v>1.199446616117235</c:v>
                </c:pt>
                <c:pt idx="229">
                  <c:v>1.1947098293526999</c:v>
                </c:pt>
                <c:pt idx="230">
                  <c:v>1.1899830012209329</c:v>
                </c:pt>
                <c:pt idx="231">
                  <c:v>1.1852682189561718</c:v>
                </c:pt>
                <c:pt idx="232">
                  <c:v>1.1805675644735378</c:v>
                </c:pt>
                <c:pt idx="233">
                  <c:v>1.1758831134497216</c:v>
                </c:pt>
                <c:pt idx="234">
                  <c:v>1.1712169344064227</c:v>
                </c:pt>
                <c:pt idx="235">
                  <c:v>1.1665710877969484</c:v>
                </c:pt>
                <c:pt idx="236">
                  <c:v>1.1619476250963756</c:v>
                </c:pt>
                <c:pt idx="237">
                  <c:v>1.1573485878956769</c:v>
                </c:pt>
                <c:pt idx="238">
                  <c:v>1.1527760070002118</c:v>
                </c:pt>
                <c:pt idx="239">
                  <c:v>1.1482319015329807</c:v>
                </c:pt>
                <c:pt idx="240">
                  <c:v>1.1437182780430359</c:v>
                </c:pt>
                <c:pt idx="241">
                  <c:v>1.139237129619447</c:v>
                </c:pt>
                <c:pt idx="242">
                  <c:v>1.1347904350112086</c:v>
                </c:pt>
                <c:pt idx="243">
                  <c:v>1.1303801577534796</c:v>
                </c:pt>
                <c:pt idx="244">
                  <c:v>1.1260082453005429</c:v>
                </c:pt>
                <c:pt idx="245">
                  <c:v>1.1216766281658632</c:v>
                </c:pt>
                <c:pt idx="246">
                  <c:v>1.1173872190696277</c:v>
                </c:pt>
                <c:pt idx="247">
                  <c:v>1.1131419120941408</c:v>
                </c:pt>
                <c:pt idx="248">
                  <c:v>1.108942581847453</c:v>
                </c:pt>
                <c:pt idx="249">
                  <c:v>1.1047910826355853</c:v>
                </c:pt>
                <c:pt idx="250">
                  <c:v>1.10068924764372</c:v>
                </c:pt>
                <c:pt idx="251">
                  <c:v>1.0966388881267184</c:v>
                </c:pt>
                <c:pt idx="252">
                  <c:v>1.0926417926093206</c:v>
                </c:pt>
                <c:pt idx="253">
                  <c:v>1.0886997260963844</c:v>
                </c:pt>
                <c:pt idx="254">
                  <c:v>1.0848144292935085</c:v>
                </c:pt>
                <c:pt idx="255">
                  <c:v>1.0809876178383848</c:v>
                </c:pt>
                <c:pt idx="256">
                  <c:v>1.0772209815432234</c:v>
                </c:pt>
                <c:pt idx="257">
                  <c:v>1.0735161836485769</c:v>
                </c:pt>
                <c:pt idx="258">
                  <c:v>1.0698748600889012</c:v>
                </c:pt>
                <c:pt idx="259">
                  <c:v>1.0662986187701728</c:v>
                </c:pt>
                <c:pt idx="260">
                  <c:v>1.0627890388598829</c:v>
                </c:pt>
                <c:pt idx="261">
                  <c:v>1.0593476700897209</c:v>
                </c:pt>
                <c:pt idx="262">
                  <c:v>1.0559760320712572</c:v>
                </c:pt>
                <c:pt idx="263">
                  <c:v>1.0526756136249258</c:v>
                </c:pt>
                <c:pt idx="264">
                  <c:v>1.0494478721226015</c:v>
                </c:pt>
                <c:pt idx="265">
                  <c:v>1.0462942328440672</c:v>
                </c:pt>
                <c:pt idx="266">
                  <c:v>1.0432160883476498</c:v>
                </c:pt>
                <c:pt idx="267">
                  <c:v>1.0402147978553056</c:v>
                </c:pt>
                <c:pt idx="268">
                  <c:v>1.0372916866524264</c:v>
                </c:pt>
                <c:pt idx="269">
                  <c:v>1.0344480455026301</c:v>
                </c:pt>
                <c:pt idx="270">
                  <c:v>1.0316851300777972</c:v>
                </c:pt>
                <c:pt idx="271">
                  <c:v>1.0290041604035995</c:v>
                </c:pt>
                <c:pt idx="272">
                  <c:v>1.0264063203207732</c:v>
                </c:pt>
                <c:pt idx="273">
                  <c:v>1.0238927569623664</c:v>
                </c:pt>
                <c:pt idx="274">
                  <c:v>1.0214645802471984</c:v>
                </c:pt>
                <c:pt idx="275">
                  <c:v>1.019122862389751</c:v>
                </c:pt>
                <c:pt idx="276">
                  <c:v>1.0168686374267077</c:v>
                </c:pt>
                <c:pt idx="277">
                  <c:v>1.0147029007603534</c:v>
                </c:pt>
                <c:pt idx="278">
                  <c:v>1.0126266087190319</c:v>
                </c:pt>
                <c:pt idx="279">
                  <c:v>1.0106406781348585</c:v>
                </c:pt>
                <c:pt idx="280">
                  <c:v>1.0087459859388732</c:v>
                </c:pt>
                <c:pt idx="281">
                  <c:v>1.0069433687738116</c:v>
                </c:pt>
                <c:pt idx="282">
                  <c:v>1.0052336226246685</c:v>
                </c:pt>
                <c:pt idx="283">
                  <c:v>1.0036175024672116</c:v>
                </c:pt>
                <c:pt idx="284">
                  <c:v>1.0020957219346072</c:v>
                </c:pt>
                <c:pt idx="285">
                  <c:v>1.0006689530022985</c:v>
                </c:pt>
                <c:pt idx="286">
                  <c:v>0.9993378256912806</c:v>
                </c:pt>
                <c:pt idx="287">
                  <c:v>0.99810292778990151</c:v>
                </c:pt>
                <c:pt idx="288">
                  <c:v>0.99696480459431069</c:v>
                </c:pt>
                <c:pt idx="289">
                  <c:v>0.99592395866767169</c:v>
                </c:pt>
                <c:pt idx="290">
                  <c:v>0.99498084961824484</c:v>
                </c:pt>
                <c:pt idx="291">
                  <c:v>0.99413589389643664</c:v>
                </c:pt>
                <c:pt idx="292">
                  <c:v>0.99338946461090749</c:v>
                </c:pt>
                <c:pt idx="293">
                  <c:v>0.99274189136381696</c:v>
                </c:pt>
                <c:pt idx="294">
                  <c:v>0.99219346010528109</c:v>
                </c:pt>
                <c:pt idx="295">
                  <c:v>0.9917444130071047</c:v>
                </c:pt>
                <c:pt idx="296">
                  <c:v>0.99139494835584507</c:v>
                </c:pt>
                <c:pt idx="297">
                  <c:v>0.99114522046525433</c:v>
                </c:pt>
                <c:pt idx="298">
                  <c:v>0.9909953396081389</c:v>
                </c:pt>
                <c:pt idx="299">
                  <c:v>0.99094537196766608</c:v>
                </c:pt>
              </c:numCache>
            </c:numRef>
          </c:xVal>
          <c:yVal>
            <c:numRef>
              <c:f>XLSTAT_20220714_121022_1_HID!ycircle078188751</c:f>
              <c:numCache>
                <c:formatCode>General</c:formatCode>
                <c:ptCount val="300"/>
                <c:pt idx="0">
                  <c:v>-0.83085439939255779</c:v>
                </c:pt>
                <c:pt idx="1">
                  <c:v>-0.83560987737954884</c:v>
                </c:pt>
                <c:pt idx="2">
                  <c:v>-0.84036325548133306</c:v>
                </c:pt>
                <c:pt idx="3">
                  <c:v>-0.84511243473995368</c:v>
                </c:pt>
                <c:pt idx="4">
                  <c:v>-0.84985531805154502</c:v>
                </c:pt>
                <c:pt idx="5">
                  <c:v>-0.85458981109235421</c:v>
                </c:pt>
                <c:pt idx="6">
                  <c:v>-0.85931382324353589</c:v>
                </c:pt>
                <c:pt idx="7">
                  <c:v>-0.86402526851431039</c:v>
                </c:pt>
                <c:pt idx="8">
                  <c:v>-0.86872206646307881</c:v>
                </c:pt>
                <c:pt idx="9">
                  <c:v>-0.87340214311608733</c:v>
                </c:pt>
                <c:pt idx="10">
                  <c:v>-0.87806343188323543</c:v>
                </c:pt>
                <c:pt idx="11">
                  <c:v>-0.88270387447062404</c:v>
                </c:pt>
                <c:pt idx="12">
                  <c:v>-0.88732142178944051</c:v>
                </c:pt>
                <c:pt idx="13">
                  <c:v>-0.89191403486077814</c:v>
                </c:pt>
                <c:pt idx="14">
                  <c:v>-0.89647968571599179</c:v>
                </c:pt>
                <c:pt idx="15">
                  <c:v>-0.9010163582921924</c:v>
                </c:pt>
                <c:pt idx="16">
                  <c:v>-0.90552204932248248</c:v>
                </c:pt>
                <c:pt idx="17">
                  <c:v>-0.90999476922054379</c:v>
                </c:pt>
                <c:pt idx="18">
                  <c:v>-0.9144325429591813</c:v>
                </c:pt>
                <c:pt idx="19">
                  <c:v>-0.91883341094244064</c:v>
                </c:pt>
                <c:pt idx="20">
                  <c:v>-0.92319542987090986</c:v>
                </c:pt>
                <c:pt idx="21">
                  <c:v>-0.92751667359982592</c:v>
                </c:pt>
                <c:pt idx="22">
                  <c:v>-0.93179523398960606</c:v>
                </c:pt>
                <c:pt idx="23">
                  <c:v>-0.93602922174842851</c:v>
                </c:pt>
                <c:pt idx="24">
                  <c:v>-0.94021676726649095</c:v>
                </c:pt>
                <c:pt idx="25">
                  <c:v>-0.94435602144157649</c:v>
                </c:pt>
                <c:pt idx="26">
                  <c:v>-0.94844515649556616</c:v>
                </c:pt>
                <c:pt idx="27">
                  <c:v>-0.9524823667815342</c:v>
                </c:pt>
                <c:pt idx="28">
                  <c:v>-0.95646586958107027</c:v>
                </c:pt>
                <c:pt idx="29">
                  <c:v>-0.96039390589147822</c:v>
                </c:pt>
                <c:pt idx="30">
                  <c:v>-0.96426474120250227</c:v>
                </c:pt>
                <c:pt idx="31">
                  <c:v>-0.96807666626223743</c:v>
                </c:pt>
                <c:pt idx="32">
                  <c:v>-0.97182799783188745</c:v>
                </c:pt>
                <c:pt idx="33">
                  <c:v>-0.97551707942903543</c:v>
                </c:pt>
                <c:pt idx="34">
                  <c:v>-0.97914228205909992</c:v>
                </c:pt>
                <c:pt idx="35">
                  <c:v>-0.98270200493465321</c:v>
                </c:pt>
                <c:pt idx="36">
                  <c:v>-0.98619467618228362</c:v>
                </c:pt>
                <c:pt idx="37">
                  <c:v>-0.98961875353669104</c:v>
                </c:pt>
                <c:pt idx="38">
                  <c:v>-0.9929727250217073</c:v>
                </c:pt>
                <c:pt idx="39">
                  <c:v>-0.99625510961794295</c:v>
                </c:pt>
                <c:pt idx="40">
                  <c:v>-0.99946445791676308</c:v>
                </c:pt>
                <c:pt idx="41">
                  <c:v>-1.0025993527603059</c:v>
                </c:pt>
                <c:pt idx="42">
                  <c:v>-1.0056584098672592</c:v>
                </c:pt>
                <c:pt idx="43">
                  <c:v>-1.0086402784441206</c:v>
                </c:pt>
                <c:pt idx="44">
                  <c:v>-1.0115436417816697</c:v>
                </c:pt>
                <c:pt idx="45">
                  <c:v>-1.0143672178363894</c:v>
                </c:pt>
                <c:pt idx="46">
                  <c:v>-1.017109759796581</c:v>
                </c:pt>
                <c:pt idx="47">
                  <c:v>-1.0197700566329209</c:v>
                </c:pt>
                <c:pt idx="48">
                  <c:v>-1.0223469336332158</c:v>
                </c:pt>
                <c:pt idx="49">
                  <c:v>-1.0248392529211252</c:v>
                </c:pt>
                <c:pt idx="50">
                  <c:v>-1.0272459139586128</c:v>
                </c:pt>
                <c:pt idx="51">
                  <c:v>-1.0295658540319148</c:v>
                </c:pt>
                <c:pt idx="52">
                  <c:v>-1.0317980487208041</c:v>
                </c:pt>
                <c:pt idx="53">
                  <c:v>-1.0339415123509443</c:v>
                </c:pt>
                <c:pt idx="54">
                  <c:v>-1.0359952984291378</c:v>
                </c:pt>
                <c:pt idx="55">
                  <c:v>-1.0379585000612688</c:v>
                </c:pt>
                <c:pt idx="56">
                  <c:v>-1.0398302503527628</c:v>
                </c:pt>
                <c:pt idx="57">
                  <c:v>-1.0416097227913832</c:v>
                </c:pt>
                <c:pt idx="58">
                  <c:v>-1.0432961316121951</c:v>
                </c:pt>
                <c:pt idx="59">
                  <c:v>-1.0448887321445377</c:v>
                </c:pt>
                <c:pt idx="60">
                  <c:v>-1.0463868211408494</c:v>
                </c:pt>
                <c:pt idx="61">
                  <c:v>-1.0477897370872022</c:v>
                </c:pt>
                <c:pt idx="62">
                  <c:v>-1.0490968604954083</c:v>
                </c:pt>
                <c:pt idx="63">
                  <c:v>-1.0503076141765675</c:v>
                </c:pt>
                <c:pt idx="64">
                  <c:v>-1.051421463495938</c:v>
                </c:pt>
                <c:pt idx="65">
                  <c:v>-1.052437916609017</c:v>
                </c:pt>
                <c:pt idx="66">
                  <c:v>-1.0533565246787235</c:v>
                </c:pt>
                <c:pt idx="67">
                  <c:v>-1.0541768820735944</c:v>
                </c:pt>
                <c:pt idx="68">
                  <c:v>-1.0548986265468976</c:v>
                </c:pt>
                <c:pt idx="69">
                  <c:v>-1.0555214393965922</c:v>
                </c:pt>
                <c:pt idx="70">
                  <c:v>-1.0560450456060559</c:v>
                </c:pt>
                <c:pt idx="71">
                  <c:v>-1.0564692139655274</c:v>
                </c:pt>
                <c:pt idx="72">
                  <c:v>-1.0567937571741997</c:v>
                </c:pt>
                <c:pt idx="73">
                  <c:v>-1.0570185319229282</c:v>
                </c:pt>
                <c:pt idx="74">
                  <c:v>-1.0571434389575114</c:v>
                </c:pt>
                <c:pt idx="75">
                  <c:v>-1.0571684231225194</c:v>
                </c:pt>
                <c:pt idx="76">
                  <c:v>-1.0570934733856479</c:v>
                </c:pt>
                <c:pt idx="77">
                  <c:v>-1.0569186228425909</c:v>
                </c:pt>
                <c:pt idx="78">
                  <c:v>-1.056643948702426</c:v>
                </c:pt>
                <c:pt idx="79">
                  <c:v>-1.0562695722535211</c:v>
                </c:pt>
                <c:pt idx="80">
                  <c:v>-1.0557956588099771</c:v>
                </c:pt>
                <c:pt idx="81">
                  <c:v>-1.0552224176386291</c:v>
                </c:pt>
                <c:pt idx="82">
                  <c:v>-1.054550101866641</c:v>
                </c:pt>
                <c:pt idx="83">
                  <c:v>-1.0537790083697316</c:v>
                </c:pt>
                <c:pt idx="84">
                  <c:v>-1.0529094776410819</c:v>
                </c:pt>
                <c:pt idx="85">
                  <c:v>-1.051941893640983</c:v>
                </c:pt>
                <c:pt idx="86">
                  <c:v>-1.0508766836272911</c:v>
                </c:pt>
                <c:pt idx="87">
                  <c:v>-1.0497143179667612</c:v>
                </c:pt>
                <c:pt idx="88">
                  <c:v>-1.048455309927347</c:v>
                </c:pt>
                <c:pt idx="89">
                  <c:v>-1.0471002154515565</c:v>
                </c:pt>
                <c:pt idx="90">
                  <c:v>-1.0456496329109626</c:v>
                </c:pt>
                <c:pt idx="91">
                  <c:v>-1.0441042028419794</c:v>
                </c:pt>
                <c:pt idx="92">
                  <c:v>-1.04246460766302</c:v>
                </c:pt>
                <c:pt idx="93">
                  <c:v>-1.0407315713731589</c:v>
                </c:pt>
                <c:pt idx="94">
                  <c:v>-1.0389058592324347</c:v>
                </c:pt>
                <c:pt idx="95">
                  <c:v>-1.0369882774239327</c:v>
                </c:pt>
                <c:pt idx="96">
                  <c:v>-1.0349796726977978</c:v>
                </c:pt>
                <c:pt idx="97">
                  <c:v>-1.0328809319973322</c:v>
                </c:pt>
                <c:pt idx="98">
                  <c:v>-1.0306929820673472</c:v>
                </c:pt>
                <c:pt idx="99">
                  <c:v>-1.0284167890449389</c:v>
                </c:pt>
                <c:pt idx="100">
                  <c:v>-1.0260533580328683</c:v>
                </c:pt>
                <c:pt idx="101">
                  <c:v>-1.0236037326557372</c:v>
                </c:pt>
                <c:pt idx="102">
                  <c:v>-1.0210689945991522</c:v>
                </c:pt>
                <c:pt idx="103">
                  <c:v>-1.0184502631320835</c:v>
                </c:pt>
                <c:pt idx="104">
                  <c:v>-1.0157486946126264</c:v>
                </c:pt>
                <c:pt idx="105">
                  <c:v>-1.012965481977387</c:v>
                </c:pt>
                <c:pt idx="106">
                  <c:v>-1.0101018542147144</c:v>
                </c:pt>
                <c:pt idx="107">
                  <c:v>-1.0071590758220141</c:v>
                </c:pt>
                <c:pt idx="108">
                  <c:v>-1.0041384462473819</c:v>
                </c:pt>
                <c:pt idx="109">
                  <c:v>-1.0010412993158035</c:v>
                </c:pt>
                <c:pt idx="110">
                  <c:v>-0.99786900264017575</c:v>
                </c:pt>
                <c:pt idx="111">
                  <c:v>-0.99462295701740699</c:v>
                </c:pt>
                <c:pt idx="112">
                  <c:v>-0.99130459580986396</c:v>
                </c:pt>
                <c:pt idx="113">
                  <c:v>-0.98791538431244053</c:v>
                </c:pt>
                <c:pt idx="114">
                  <c:v>-0.98445681910552363</c:v>
                </c:pt>
                <c:pt idx="115">
                  <c:v>-0.98093042739414615</c:v>
                </c:pt>
                <c:pt idx="116">
                  <c:v>-0.9773377663336158</c:v>
                </c:pt>
                <c:pt idx="117">
                  <c:v>-0.97368042234191932</c:v>
                </c:pt>
                <c:pt idx="118">
                  <c:v>-0.9699600103992051</c:v>
                </c:pt>
                <c:pt idx="119">
                  <c:v>-0.96617817333465317</c:v>
                </c:pt>
                <c:pt idx="120">
                  <c:v>-0.96233658110104803</c:v>
                </c:pt>
                <c:pt idx="121">
                  <c:v>-0.95843693003737507</c:v>
                </c:pt>
                <c:pt idx="122">
                  <c:v>-0.95448094211976398</c:v>
                </c:pt>
                <c:pt idx="123">
                  <c:v>-0.95047036420111386</c:v>
                </c:pt>
                <c:pt idx="124">
                  <c:v>-0.94640696723973117</c:v>
                </c:pt>
                <c:pt idx="125">
                  <c:v>-0.94229254551732466</c:v>
                </c:pt>
                <c:pt idx="126">
                  <c:v>-0.93812891584670144</c:v>
                </c:pt>
                <c:pt idx="127">
                  <c:v>-0.93391791676951286</c:v>
                </c:pt>
                <c:pt idx="128">
                  <c:v>-0.92966140774440698</c:v>
                </c:pt>
                <c:pt idx="129">
                  <c:v>-0.92536126832594379</c:v>
                </c:pt>
                <c:pt idx="130">
                  <c:v>-0.92101939733463667</c:v>
                </c:pt>
                <c:pt idx="131">
                  <c:v>-0.91663771201848654</c:v>
                </c:pt>
                <c:pt idx="132">
                  <c:v>-0.91221814720637961</c:v>
                </c:pt>
                <c:pt idx="133">
                  <c:v>-0.90776265445372106</c:v>
                </c:pt>
                <c:pt idx="134">
                  <c:v>-0.90327320118068333</c:v>
                </c:pt>
                <c:pt idx="135">
                  <c:v>-0.8987517698034484</c:v>
                </c:pt>
                <c:pt idx="136">
                  <c:v>-0.89420035685882904</c:v>
                </c:pt>
                <c:pt idx="137">
                  <c:v>-0.88962097212265401</c:v>
                </c:pt>
                <c:pt idx="138">
                  <c:v>-0.88501563772230796</c:v>
                </c:pt>
                <c:pt idx="139">
                  <c:v>-0.88038638724381657</c:v>
                </c:pt>
                <c:pt idx="140">
                  <c:v>-0.87573526483387243</c:v>
                </c:pt>
                <c:pt idx="141">
                  <c:v>-0.87106432429719727</c:v>
                </c:pt>
                <c:pt idx="142">
                  <c:v>-0.86637562818963987</c:v>
                </c:pt>
                <c:pt idx="143">
                  <c:v>-0.86167124690740904</c:v>
                </c:pt>
                <c:pt idx="144">
                  <c:v>-0.85695325777284537</c:v>
                </c:pt>
                <c:pt idx="145">
                  <c:v>-0.85222374411713386</c:v>
                </c:pt>
                <c:pt idx="146">
                  <c:v>-0.8474847943603635</c:v>
                </c:pt>
                <c:pt idx="147">
                  <c:v>-0.84273850108934012</c:v>
                </c:pt>
                <c:pt idx="148">
                  <c:v>-0.83798696013355856</c:v>
                </c:pt>
                <c:pt idx="149">
                  <c:v>-0.83323226963974351</c:v>
                </c:pt>
                <c:pt idx="150">
                  <c:v>-0.82847652914536718</c:v>
                </c:pt>
                <c:pt idx="151">
                  <c:v>-0.82372183865155213</c:v>
                </c:pt>
                <c:pt idx="152">
                  <c:v>-0.81897029769577057</c:v>
                </c:pt>
                <c:pt idx="153">
                  <c:v>-0.81422400442474718</c:v>
                </c:pt>
                <c:pt idx="154">
                  <c:v>-0.80948505466797693</c:v>
                </c:pt>
                <c:pt idx="155">
                  <c:v>-0.80475554101226532</c:v>
                </c:pt>
                <c:pt idx="156">
                  <c:v>-0.80003755187770165</c:v>
                </c:pt>
                <c:pt idx="157">
                  <c:v>-0.79533317059547082</c:v>
                </c:pt>
                <c:pt idx="158">
                  <c:v>-0.79064447448791342</c:v>
                </c:pt>
                <c:pt idx="159">
                  <c:v>-0.78597353395123837</c:v>
                </c:pt>
                <c:pt idx="160">
                  <c:v>-0.78132241154129423</c:v>
                </c:pt>
                <c:pt idx="161">
                  <c:v>-0.77669316106280284</c:v>
                </c:pt>
                <c:pt idx="162">
                  <c:v>-0.77208782666245679</c:v>
                </c:pt>
                <c:pt idx="163">
                  <c:v>-0.76750844192628176</c:v>
                </c:pt>
                <c:pt idx="164">
                  <c:v>-0.76295702898166251</c:v>
                </c:pt>
                <c:pt idx="165">
                  <c:v>-0.75843559760442758</c:v>
                </c:pt>
                <c:pt idx="166">
                  <c:v>-0.75394614433138984</c:v>
                </c:pt>
                <c:pt idx="167">
                  <c:v>-0.74949065157873129</c:v>
                </c:pt>
                <c:pt idx="168">
                  <c:v>-0.74507108676662448</c:v>
                </c:pt>
                <c:pt idx="169">
                  <c:v>-0.74068940145047435</c:v>
                </c:pt>
                <c:pt idx="170">
                  <c:v>-0.73634753045916712</c:v>
                </c:pt>
                <c:pt idx="171">
                  <c:v>-0.73204739104070404</c:v>
                </c:pt>
                <c:pt idx="172">
                  <c:v>-0.72779088201559827</c:v>
                </c:pt>
                <c:pt idx="173">
                  <c:v>-0.72357988293840969</c:v>
                </c:pt>
                <c:pt idx="174">
                  <c:v>-0.71941625326778647</c:v>
                </c:pt>
                <c:pt idx="175">
                  <c:v>-0.71530183154537996</c:v>
                </c:pt>
                <c:pt idx="176">
                  <c:v>-0.71123843458399727</c:v>
                </c:pt>
                <c:pt idx="177">
                  <c:v>-0.70722785666534715</c:v>
                </c:pt>
                <c:pt idx="178">
                  <c:v>-0.7032718687477364</c:v>
                </c:pt>
                <c:pt idx="179">
                  <c:v>-0.69937221768406332</c:v>
                </c:pt>
                <c:pt idx="180">
                  <c:v>-0.6955306254504583</c:v>
                </c:pt>
                <c:pt idx="181">
                  <c:v>-0.69174878838590625</c:v>
                </c:pt>
                <c:pt idx="182">
                  <c:v>-0.68802837644319204</c:v>
                </c:pt>
                <c:pt idx="183">
                  <c:v>-0.68437103245149566</c:v>
                </c:pt>
                <c:pt idx="184">
                  <c:v>-0.68077837139096531</c:v>
                </c:pt>
                <c:pt idx="185">
                  <c:v>-0.67725197967958795</c:v>
                </c:pt>
                <c:pt idx="186">
                  <c:v>-0.67379341447267105</c:v>
                </c:pt>
                <c:pt idx="187">
                  <c:v>-0.67040420297524772</c:v>
                </c:pt>
                <c:pt idx="188">
                  <c:v>-0.6670858417677048</c:v>
                </c:pt>
                <c:pt idx="189">
                  <c:v>-0.66383979614493605</c:v>
                </c:pt>
                <c:pt idx="190">
                  <c:v>-0.66066749946930836</c:v>
                </c:pt>
                <c:pt idx="191">
                  <c:v>-0.65757035253773011</c:v>
                </c:pt>
                <c:pt idx="192">
                  <c:v>-0.65454972296309788</c:v>
                </c:pt>
                <c:pt idx="193">
                  <c:v>-0.65160694457039758</c:v>
                </c:pt>
                <c:pt idx="194">
                  <c:v>-0.64874331680772501</c:v>
                </c:pt>
                <c:pt idx="195">
                  <c:v>-0.64596010417248573</c:v>
                </c:pt>
                <c:pt idx="196">
                  <c:v>-0.64325853565302871</c:v>
                </c:pt>
                <c:pt idx="197">
                  <c:v>-0.64063980418596</c:v>
                </c:pt>
                <c:pt idx="198">
                  <c:v>-0.63810506612937501</c:v>
                </c:pt>
                <c:pt idx="199">
                  <c:v>-0.63565544075224389</c:v>
                </c:pt>
                <c:pt idx="200">
                  <c:v>-0.63329200974017352</c:v>
                </c:pt>
                <c:pt idx="201">
                  <c:v>-0.63101581671776519</c:v>
                </c:pt>
                <c:pt idx="202">
                  <c:v>-0.62882786678778035</c:v>
                </c:pt>
                <c:pt idx="203">
                  <c:v>-0.62672912608731479</c:v>
                </c:pt>
                <c:pt idx="204">
                  <c:v>-0.62472052136117984</c:v>
                </c:pt>
                <c:pt idx="205">
                  <c:v>-0.62280293955267807</c:v>
                </c:pt>
                <c:pt idx="206">
                  <c:v>-0.62097722741195382</c:v>
                </c:pt>
                <c:pt idx="207">
                  <c:v>-0.61924419112209284</c:v>
                </c:pt>
                <c:pt idx="208">
                  <c:v>-0.61760459594313344</c:v>
                </c:pt>
                <c:pt idx="209">
                  <c:v>-0.61605916587415033</c:v>
                </c:pt>
                <c:pt idx="210">
                  <c:v>-0.61460858333355639</c:v>
                </c:pt>
                <c:pt idx="211">
                  <c:v>-0.61325348885776587</c:v>
                </c:pt>
                <c:pt idx="212">
                  <c:v>-0.61199448081835195</c:v>
                </c:pt>
                <c:pt idx="213">
                  <c:v>-0.6108321151578221</c:v>
                </c:pt>
                <c:pt idx="214">
                  <c:v>-0.60976690514413034</c:v>
                </c:pt>
                <c:pt idx="215">
                  <c:v>-0.60879932114403157</c:v>
                </c:pt>
                <c:pt idx="216">
                  <c:v>-0.60792979041538175</c:v>
                </c:pt>
                <c:pt idx="217">
                  <c:v>-0.60715869691847246</c:v>
                </c:pt>
                <c:pt idx="218">
                  <c:v>-0.60648638114648457</c:v>
                </c:pt>
                <c:pt idx="219">
                  <c:v>-0.60591313997513674</c:v>
                </c:pt>
                <c:pt idx="220">
                  <c:v>-0.60543922653159266</c:v>
                </c:pt>
                <c:pt idx="221">
                  <c:v>-0.60506485008268784</c:v>
                </c:pt>
                <c:pt idx="222">
                  <c:v>-0.60479017594252305</c:v>
                </c:pt>
                <c:pt idx="223">
                  <c:v>-0.60461532539946616</c:v>
                </c:pt>
                <c:pt idx="224">
                  <c:v>-0.60454037566259466</c:v>
                </c:pt>
                <c:pt idx="225">
                  <c:v>-0.60456535982760262</c:v>
                </c:pt>
                <c:pt idx="226">
                  <c:v>-0.60469026686218585</c:v>
                </c:pt>
                <c:pt idx="227">
                  <c:v>-0.60491504161091447</c:v>
                </c:pt>
                <c:pt idx="228">
                  <c:v>-0.60523958481958684</c:v>
                </c:pt>
                <c:pt idx="229">
                  <c:v>-0.60566375317905841</c:v>
                </c:pt>
                <c:pt idx="230">
                  <c:v>-0.60618735938852231</c:v>
                </c:pt>
                <c:pt idx="231">
                  <c:v>-0.60681017223821676</c:v>
                </c:pt>
                <c:pt idx="232">
                  <c:v>-0.60753191671152018</c:v>
                </c:pt>
                <c:pt idx="233">
                  <c:v>-0.60835227410639103</c:v>
                </c:pt>
                <c:pt idx="234">
                  <c:v>-0.60927088217609771</c:v>
                </c:pt>
                <c:pt idx="235">
                  <c:v>-0.61028733528917667</c:v>
                </c:pt>
                <c:pt idx="236">
                  <c:v>-0.61140118460854731</c:v>
                </c:pt>
                <c:pt idx="237">
                  <c:v>-0.6126119382897065</c:v>
                </c:pt>
                <c:pt idx="238">
                  <c:v>-0.61391906169791266</c:v>
                </c:pt>
                <c:pt idx="239">
                  <c:v>-0.61532197764426566</c:v>
                </c:pt>
                <c:pt idx="240">
                  <c:v>-0.61682006664057742</c:v>
                </c:pt>
                <c:pt idx="241">
                  <c:v>-0.61841266717292021</c:v>
                </c:pt>
                <c:pt idx="242">
                  <c:v>-0.62009907599373215</c:v>
                </c:pt>
                <c:pt idx="243">
                  <c:v>-0.62187854843235246</c:v>
                </c:pt>
                <c:pt idx="244">
                  <c:v>-0.62375029872384657</c:v>
                </c:pt>
                <c:pt idx="245">
                  <c:v>-0.62571350035597761</c:v>
                </c:pt>
                <c:pt idx="246">
                  <c:v>-0.62776728643417123</c:v>
                </c:pt>
                <c:pt idx="247">
                  <c:v>-0.62991075006431152</c:v>
                </c:pt>
                <c:pt idx="248">
                  <c:v>-0.63214294475320076</c:v>
                </c:pt>
                <c:pt idx="249">
                  <c:v>-0.63446288482650282</c:v>
                </c:pt>
                <c:pt idx="250">
                  <c:v>-0.63686954586399047</c:v>
                </c:pt>
                <c:pt idx="251">
                  <c:v>-0.63936186515189997</c:v>
                </c:pt>
                <c:pt idx="252">
                  <c:v>-0.64193874215219515</c:v>
                </c:pt>
                <c:pt idx="253">
                  <c:v>-0.64459903898853477</c:v>
                </c:pt>
                <c:pt idx="254">
                  <c:v>-0.64734158094872662</c:v>
                </c:pt>
                <c:pt idx="255">
                  <c:v>-0.65016515700344635</c:v>
                </c:pt>
                <c:pt idx="256">
                  <c:v>-0.6530685203409955</c:v>
                </c:pt>
                <c:pt idx="257">
                  <c:v>-0.65605038891785694</c:v>
                </c:pt>
                <c:pt idx="258">
                  <c:v>-0.65910944602481036</c:v>
                </c:pt>
                <c:pt idx="259">
                  <c:v>-0.66224434086835315</c:v>
                </c:pt>
                <c:pt idx="260">
                  <c:v>-0.66545368916717329</c:v>
                </c:pt>
                <c:pt idx="261">
                  <c:v>-0.66873607376340893</c:v>
                </c:pt>
                <c:pt idx="262">
                  <c:v>-0.67209004524842531</c:v>
                </c:pt>
                <c:pt idx="263">
                  <c:v>-0.67551412260283283</c:v>
                </c:pt>
                <c:pt idx="264">
                  <c:v>-0.67900679385046336</c:v>
                </c:pt>
                <c:pt idx="265">
                  <c:v>-0.68256651672601665</c:v>
                </c:pt>
                <c:pt idx="266">
                  <c:v>-0.68619171935608114</c:v>
                </c:pt>
                <c:pt idx="267">
                  <c:v>-0.68988080095322923</c:v>
                </c:pt>
                <c:pt idx="268">
                  <c:v>-0.69363213252287925</c:v>
                </c:pt>
                <c:pt idx="269">
                  <c:v>-0.69744405758261452</c:v>
                </c:pt>
                <c:pt idx="270">
                  <c:v>-0.70131489289363858</c:v>
                </c:pt>
                <c:pt idx="271">
                  <c:v>-0.70524292920404652</c:v>
                </c:pt>
                <c:pt idx="272">
                  <c:v>-0.7092264320035826</c:v>
                </c:pt>
                <c:pt idx="273">
                  <c:v>-0.71326364228955064</c:v>
                </c:pt>
                <c:pt idx="274">
                  <c:v>-0.71735277734354042</c:v>
                </c:pt>
                <c:pt idx="275">
                  <c:v>-0.72149203151862595</c:v>
                </c:pt>
                <c:pt idx="276">
                  <c:v>-0.72567957703668828</c:v>
                </c:pt>
                <c:pt idx="277">
                  <c:v>-0.72991356479551095</c:v>
                </c:pt>
                <c:pt idx="278">
                  <c:v>-0.7341921251852912</c:v>
                </c:pt>
                <c:pt idx="279">
                  <c:v>-0.73851336891420716</c:v>
                </c:pt>
                <c:pt idx="280">
                  <c:v>-0.74287538784267637</c:v>
                </c:pt>
                <c:pt idx="281">
                  <c:v>-0.74727625582593571</c:v>
                </c:pt>
                <c:pt idx="282">
                  <c:v>-0.75171402956457334</c:v>
                </c:pt>
                <c:pt idx="283">
                  <c:v>-0.75618674946263464</c:v>
                </c:pt>
                <c:pt idx="284">
                  <c:v>-0.76069244049292484</c:v>
                </c:pt>
                <c:pt idx="285">
                  <c:v>-0.76522911306912533</c:v>
                </c:pt>
                <c:pt idx="286">
                  <c:v>-0.7697947639243391</c:v>
                </c:pt>
                <c:pt idx="287">
                  <c:v>-0.77438737699567672</c:v>
                </c:pt>
                <c:pt idx="288">
                  <c:v>-0.7790049243144932</c:v>
                </c:pt>
                <c:pt idx="289">
                  <c:v>-0.78364536690188191</c:v>
                </c:pt>
                <c:pt idx="290">
                  <c:v>-0.78830665566902991</c:v>
                </c:pt>
                <c:pt idx="291">
                  <c:v>-0.79298673232203842</c:v>
                </c:pt>
                <c:pt idx="292">
                  <c:v>-0.79768353027080696</c:v>
                </c:pt>
                <c:pt idx="293">
                  <c:v>-0.80239497554158146</c:v>
                </c:pt>
                <c:pt idx="294">
                  <c:v>-0.80711898769276313</c:v>
                </c:pt>
                <c:pt idx="295">
                  <c:v>-0.81185348073357233</c:v>
                </c:pt>
                <c:pt idx="296">
                  <c:v>-0.81659636404516367</c:v>
                </c:pt>
                <c:pt idx="297">
                  <c:v>-0.8213455433037844</c:v>
                </c:pt>
                <c:pt idx="298">
                  <c:v>-0.82609892140556862</c:v>
                </c:pt>
                <c:pt idx="299">
                  <c:v>-0.83085439939255945</c:v>
                </c:pt>
              </c:numCache>
            </c:numRef>
          </c:yVal>
          <c:smooth val="0"/>
          <c:extLst>
            <c:ext xmlns:c16="http://schemas.microsoft.com/office/drawing/2014/chart" uri="{C3380CC4-5D6E-409C-BE32-E72D297353CC}">
              <c16:uniqueId val="{0000000E-E807-410A-852D-9A9F0E77F009}"/>
            </c:ext>
          </c:extLst>
        </c:ser>
        <c:dLbls>
          <c:showLegendKey val="0"/>
          <c:showVal val="0"/>
          <c:showCatName val="0"/>
          <c:showSerName val="0"/>
          <c:showPercent val="0"/>
          <c:showBubbleSize val="0"/>
        </c:dLbls>
        <c:axId val="816414200"/>
        <c:axId val="816412888"/>
      </c:scatterChart>
      <c:valAx>
        <c:axId val="816414200"/>
        <c:scaling>
          <c:orientation val="minMax"/>
        </c:scaling>
        <c:delete val="0"/>
        <c:axPos val="b"/>
        <c:title>
          <c:tx>
            <c:rich>
              <a:bodyPr/>
              <a:lstStyle/>
              <a:p>
                <a:pPr>
                  <a:defRPr sz="800" b="0">
                    <a:latin typeface="Arial"/>
                    <a:ea typeface="Arial"/>
                    <a:cs typeface="Arial"/>
                  </a:defRPr>
                </a:pPr>
                <a:r>
                  <a:rPr lang="en-US"/>
                  <a:t>F1</a:t>
                </a:r>
              </a:p>
            </c:rich>
          </c:tx>
          <c:overlay val="0"/>
        </c:title>
        <c:numFmt formatCode="General" sourceLinked="0"/>
        <c:majorTickMark val="none"/>
        <c:minorTickMark val="none"/>
        <c:tickLblPos val="low"/>
        <c:txPr>
          <a:bodyPr rot="0" vert="horz"/>
          <a:lstStyle/>
          <a:p>
            <a:pPr>
              <a:defRPr sz="700"/>
            </a:pPr>
            <a:endParaRPr lang="en-US"/>
          </a:p>
        </c:txPr>
        <c:crossAx val="816412888"/>
        <c:crosses val="autoZero"/>
        <c:crossBetween val="midCat"/>
      </c:valAx>
      <c:valAx>
        <c:axId val="816412888"/>
        <c:scaling>
          <c:orientation val="minMax"/>
        </c:scaling>
        <c:delete val="0"/>
        <c:axPos val="l"/>
        <c:title>
          <c:tx>
            <c:rich>
              <a:bodyPr/>
              <a:lstStyle/>
              <a:p>
                <a:pPr>
                  <a:defRPr sz="800" b="0">
                    <a:latin typeface="Arial"/>
                    <a:ea typeface="Arial"/>
                    <a:cs typeface="Arial"/>
                  </a:defRPr>
                </a:pPr>
                <a:r>
                  <a:rPr lang="en-US"/>
                  <a:t>F2</a:t>
                </a:r>
              </a:p>
            </c:rich>
          </c:tx>
          <c:overlay val="0"/>
        </c:title>
        <c:numFmt formatCode="General" sourceLinked="0"/>
        <c:majorTickMark val="cross"/>
        <c:minorTickMark val="none"/>
        <c:tickLblPos val="low"/>
        <c:txPr>
          <a:bodyPr/>
          <a:lstStyle/>
          <a:p>
            <a:pPr>
              <a:defRPr sz="700"/>
            </a:pPr>
            <a:endParaRPr lang="en-US"/>
          </a:p>
        </c:txPr>
        <c:crossAx val="816414200"/>
        <c:crosses val="autoZero"/>
        <c:crossBetween val="midCat"/>
      </c:valAx>
      <c:spPr>
        <a:ln>
          <a:solidFill>
            <a:srgbClr val="C0C0C0"/>
          </a:solidFill>
          <a:prstDash val="solid"/>
        </a:ln>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Scree plot</a:t>
            </a:r>
          </a:p>
        </c:rich>
      </c:tx>
      <c:overlay val="0"/>
    </c:title>
    <c:autoTitleDeleted val="0"/>
    <c:plotArea>
      <c:layout/>
      <c:barChart>
        <c:barDir val="col"/>
        <c:grouping val="clustered"/>
        <c:varyColors val="0"/>
        <c:ser>
          <c:idx val="0"/>
          <c:order val="0"/>
          <c:tx>
            <c:v>Eigenvalue</c:v>
          </c:tx>
          <c:spPr>
            <a:solidFill>
              <a:srgbClr val="2A7498"/>
            </a:solidFill>
            <a:ln>
              <a:solidFill>
                <a:srgbClr val="2A7498"/>
              </a:solidFill>
              <a:prstDash val="solid"/>
            </a:ln>
          </c:spPr>
          <c:invertIfNegative val="0"/>
          <c:cat>
            <c:strRef>
              <c:f>PCA!$C$46:$Z$46</c:f>
              <c:strCache>
                <c:ptCount val="24"/>
                <c:pt idx="0">
                  <c:v>F1</c:v>
                </c:pt>
                <c:pt idx="1">
                  <c:v>F2</c:v>
                </c:pt>
                <c:pt idx="2">
                  <c:v>F3</c:v>
                </c:pt>
                <c:pt idx="3">
                  <c:v>F4</c:v>
                </c:pt>
                <c:pt idx="4">
                  <c:v>F5</c:v>
                </c:pt>
                <c:pt idx="5">
                  <c:v>F6</c:v>
                </c:pt>
                <c:pt idx="6">
                  <c:v>F7</c:v>
                </c:pt>
                <c:pt idx="7">
                  <c:v>F8</c:v>
                </c:pt>
                <c:pt idx="8">
                  <c:v>F9</c:v>
                </c:pt>
                <c:pt idx="9">
                  <c:v>F10</c:v>
                </c:pt>
                <c:pt idx="10">
                  <c:v>F11</c:v>
                </c:pt>
                <c:pt idx="11">
                  <c:v>F12</c:v>
                </c:pt>
                <c:pt idx="12">
                  <c:v>F13</c:v>
                </c:pt>
                <c:pt idx="13">
                  <c:v>F14</c:v>
                </c:pt>
                <c:pt idx="14">
                  <c:v>F15</c:v>
                </c:pt>
                <c:pt idx="15">
                  <c:v>F16</c:v>
                </c:pt>
                <c:pt idx="16">
                  <c:v>F17</c:v>
                </c:pt>
                <c:pt idx="17">
                  <c:v>F18</c:v>
                </c:pt>
                <c:pt idx="18">
                  <c:v>F19</c:v>
                </c:pt>
                <c:pt idx="19">
                  <c:v>F20</c:v>
                </c:pt>
                <c:pt idx="20">
                  <c:v>F21</c:v>
                </c:pt>
                <c:pt idx="21">
                  <c:v>F22</c:v>
                </c:pt>
                <c:pt idx="22">
                  <c:v>F23</c:v>
                </c:pt>
                <c:pt idx="23">
                  <c:v>F24</c:v>
                </c:pt>
              </c:strCache>
            </c:strRef>
          </c:cat>
          <c:val>
            <c:numRef>
              <c:f>PCA!$C$47:$Z$47</c:f>
              <c:numCache>
                <c:formatCode>0.000</c:formatCode>
                <c:ptCount val="24"/>
                <c:pt idx="0">
                  <c:v>7.2288575906751928</c:v>
                </c:pt>
                <c:pt idx="1">
                  <c:v>2.9557771887459703</c:v>
                </c:pt>
                <c:pt idx="2">
                  <c:v>2.2986062957937667</c:v>
                </c:pt>
                <c:pt idx="3">
                  <c:v>2.0107083465832214</c:v>
                </c:pt>
                <c:pt idx="4">
                  <c:v>1.3994614756636341</c:v>
                </c:pt>
                <c:pt idx="5">
                  <c:v>1.3287719461816769</c:v>
                </c:pt>
                <c:pt idx="6">
                  <c:v>0.9841853802999937</c:v>
                </c:pt>
                <c:pt idx="7">
                  <c:v>0.81858510565094511</c:v>
                </c:pt>
                <c:pt idx="8">
                  <c:v>0.79209916285733672</c:v>
                </c:pt>
                <c:pt idx="9">
                  <c:v>0.73299945839513003</c:v>
                </c:pt>
                <c:pt idx="10">
                  <c:v>0.53647266354151635</c:v>
                </c:pt>
                <c:pt idx="11">
                  <c:v>0.48162371358810296</c:v>
                </c:pt>
                <c:pt idx="12">
                  <c:v>0.43762030829931636</c:v>
                </c:pt>
                <c:pt idx="13">
                  <c:v>0.37920998140886225</c:v>
                </c:pt>
                <c:pt idx="14">
                  <c:v>0.28228975490794056</c:v>
                </c:pt>
                <c:pt idx="15">
                  <c:v>0.25676010425523926</c:v>
                </c:pt>
                <c:pt idx="16">
                  <c:v>0.2267470651298778</c:v>
                </c:pt>
                <c:pt idx="17">
                  <c:v>0.20517700936876029</c:v>
                </c:pt>
                <c:pt idx="18">
                  <c:v>0.17623757440956142</c:v>
                </c:pt>
                <c:pt idx="19">
                  <c:v>0.13716163207439724</c:v>
                </c:pt>
                <c:pt idx="20">
                  <c:v>0.12203434015369141</c:v>
                </c:pt>
                <c:pt idx="21">
                  <c:v>0.10974054333365017</c:v>
                </c:pt>
                <c:pt idx="22">
                  <c:v>6.050642637379075E-2</c:v>
                </c:pt>
                <c:pt idx="23">
                  <c:v>3.8366932308413204E-2</c:v>
                </c:pt>
              </c:numCache>
            </c:numRef>
          </c:val>
          <c:extLst>
            <c:ext xmlns:c16="http://schemas.microsoft.com/office/drawing/2014/chart" uri="{C3380CC4-5D6E-409C-BE32-E72D297353CC}">
              <c16:uniqueId val="{00000000-2BFC-46FA-8D3D-7F7CE24C3AFF}"/>
            </c:ext>
          </c:extLst>
        </c:ser>
        <c:dLbls>
          <c:showLegendKey val="0"/>
          <c:showVal val="0"/>
          <c:showCatName val="0"/>
          <c:showSerName val="0"/>
          <c:showPercent val="0"/>
          <c:showBubbleSize val="0"/>
        </c:dLbls>
        <c:gapWidth val="60"/>
        <c:overlap val="-30"/>
        <c:axId val="802553072"/>
        <c:axId val="802553400"/>
      </c:barChart>
      <c:lineChart>
        <c:grouping val="standard"/>
        <c:varyColors val="0"/>
        <c:ser>
          <c:idx val="1"/>
          <c:order val="1"/>
          <c:tx>
            <c:v>Cumulative %</c:v>
          </c:tx>
          <c:spPr>
            <a:ln w="6350">
              <a:solidFill>
                <a:srgbClr val="FF0000"/>
              </a:solidFill>
              <a:prstDash val="solid"/>
            </a:ln>
            <a:effectLst/>
          </c:spPr>
          <c:marker>
            <c:symbol val="none"/>
          </c:marker>
          <c:cat>
            <c:strRef>
              <c:f>PCA!$C$46:$Z$46</c:f>
              <c:strCache>
                <c:ptCount val="24"/>
                <c:pt idx="0">
                  <c:v>F1</c:v>
                </c:pt>
                <c:pt idx="1">
                  <c:v>F2</c:v>
                </c:pt>
                <c:pt idx="2">
                  <c:v>F3</c:v>
                </c:pt>
                <c:pt idx="3">
                  <c:v>F4</c:v>
                </c:pt>
                <c:pt idx="4">
                  <c:v>F5</c:v>
                </c:pt>
                <c:pt idx="5">
                  <c:v>F6</c:v>
                </c:pt>
                <c:pt idx="6">
                  <c:v>F7</c:v>
                </c:pt>
                <c:pt idx="7">
                  <c:v>F8</c:v>
                </c:pt>
                <c:pt idx="8">
                  <c:v>F9</c:v>
                </c:pt>
                <c:pt idx="9">
                  <c:v>F10</c:v>
                </c:pt>
                <c:pt idx="10">
                  <c:v>F11</c:v>
                </c:pt>
                <c:pt idx="11">
                  <c:v>F12</c:v>
                </c:pt>
                <c:pt idx="12">
                  <c:v>F13</c:v>
                </c:pt>
                <c:pt idx="13">
                  <c:v>F14</c:v>
                </c:pt>
                <c:pt idx="14">
                  <c:v>F15</c:v>
                </c:pt>
                <c:pt idx="15">
                  <c:v>F16</c:v>
                </c:pt>
                <c:pt idx="16">
                  <c:v>F17</c:v>
                </c:pt>
                <c:pt idx="17">
                  <c:v>F18</c:v>
                </c:pt>
                <c:pt idx="18">
                  <c:v>F19</c:v>
                </c:pt>
                <c:pt idx="19">
                  <c:v>F20</c:v>
                </c:pt>
                <c:pt idx="20">
                  <c:v>F21</c:v>
                </c:pt>
                <c:pt idx="21">
                  <c:v>F22</c:v>
                </c:pt>
                <c:pt idx="22">
                  <c:v>F23</c:v>
                </c:pt>
                <c:pt idx="23">
                  <c:v>F24</c:v>
                </c:pt>
              </c:strCache>
            </c:strRef>
          </c:cat>
          <c:val>
            <c:numRef>
              <c:f>PCA!$C$49:$Z$49</c:f>
              <c:numCache>
                <c:formatCode>0.000</c:formatCode>
                <c:ptCount val="24"/>
                <c:pt idx="0">
                  <c:v>30.120239961146641</c:v>
                </c:pt>
                <c:pt idx="1">
                  <c:v>42.435978247588181</c:v>
                </c:pt>
                <c:pt idx="2">
                  <c:v>52.01350448006221</c:v>
                </c:pt>
                <c:pt idx="3">
                  <c:v>60.391455924158969</c:v>
                </c:pt>
                <c:pt idx="4">
                  <c:v>66.222545406090774</c:v>
                </c:pt>
                <c:pt idx="5">
                  <c:v>71.759095181847755</c:v>
                </c:pt>
                <c:pt idx="6">
                  <c:v>75.859867599764399</c:v>
                </c:pt>
                <c:pt idx="7">
                  <c:v>79.270638873310006</c:v>
                </c:pt>
                <c:pt idx="8">
                  <c:v>82.571052051882248</c:v>
                </c:pt>
                <c:pt idx="9">
                  <c:v>85.625216461861953</c:v>
                </c:pt>
                <c:pt idx="10">
                  <c:v>87.860519226618266</c:v>
                </c:pt>
                <c:pt idx="11">
                  <c:v>89.867284699902029</c:v>
                </c:pt>
                <c:pt idx="12">
                  <c:v>91.690702651149181</c:v>
                </c:pt>
                <c:pt idx="13">
                  <c:v>93.270744240352769</c:v>
                </c:pt>
                <c:pt idx="14">
                  <c:v>94.446951552469187</c:v>
                </c:pt>
                <c:pt idx="15">
                  <c:v>95.516785320199347</c:v>
                </c:pt>
                <c:pt idx="16">
                  <c:v>96.461564758240499</c:v>
                </c:pt>
                <c:pt idx="17">
                  <c:v>97.316468963943663</c:v>
                </c:pt>
                <c:pt idx="18">
                  <c:v>98.050792190650171</c:v>
                </c:pt>
                <c:pt idx="19">
                  <c:v>98.622298990960161</c:v>
                </c:pt>
                <c:pt idx="20">
                  <c:v>99.130775408267212</c:v>
                </c:pt>
                <c:pt idx="21">
                  <c:v>99.588027672157423</c:v>
                </c:pt>
                <c:pt idx="22">
                  <c:v>99.840137782048217</c:v>
                </c:pt>
                <c:pt idx="23">
                  <c:v>99.999999999999943</c:v>
                </c:pt>
              </c:numCache>
            </c:numRef>
          </c:val>
          <c:smooth val="0"/>
          <c:extLst>
            <c:ext xmlns:c16="http://schemas.microsoft.com/office/drawing/2014/chart" uri="{C3380CC4-5D6E-409C-BE32-E72D297353CC}">
              <c16:uniqueId val="{00000001-2BFC-46FA-8D3D-7F7CE24C3AFF}"/>
            </c:ext>
          </c:extLst>
        </c:ser>
        <c:dLbls>
          <c:showLegendKey val="0"/>
          <c:showVal val="0"/>
          <c:showCatName val="0"/>
          <c:showSerName val="0"/>
          <c:showPercent val="0"/>
          <c:showBubbleSize val="0"/>
        </c:dLbls>
        <c:marker val="1"/>
        <c:smooth val="0"/>
        <c:axId val="802525520"/>
        <c:axId val="802528144"/>
      </c:lineChart>
      <c:catAx>
        <c:axId val="802553072"/>
        <c:scaling>
          <c:orientation val="minMax"/>
        </c:scaling>
        <c:delete val="0"/>
        <c:axPos val="b"/>
        <c:title>
          <c:tx>
            <c:rich>
              <a:bodyPr/>
              <a:lstStyle/>
              <a:p>
                <a:pPr>
                  <a:defRPr sz="800" b="0">
                    <a:latin typeface="Arial"/>
                    <a:ea typeface="Arial"/>
                    <a:cs typeface="Arial"/>
                  </a:defRPr>
                </a:pPr>
                <a:r>
                  <a:rPr lang="en-US"/>
                  <a:t>axis</a:t>
                </a:r>
              </a:p>
            </c:rich>
          </c:tx>
          <c:overlay val="0"/>
        </c:title>
        <c:numFmt formatCode="General" sourceLinked="0"/>
        <c:majorTickMark val="none"/>
        <c:minorTickMark val="none"/>
        <c:tickLblPos val="nextTo"/>
        <c:txPr>
          <a:bodyPr rot="0" vert="horz"/>
          <a:lstStyle/>
          <a:p>
            <a:pPr>
              <a:defRPr sz="700"/>
            </a:pPr>
            <a:endParaRPr lang="en-US"/>
          </a:p>
        </c:txPr>
        <c:crossAx val="802553400"/>
        <c:crosses val="autoZero"/>
        <c:auto val="1"/>
        <c:lblAlgn val="ctr"/>
        <c:lblOffset val="100"/>
        <c:noMultiLvlLbl val="0"/>
      </c:catAx>
      <c:valAx>
        <c:axId val="802553400"/>
        <c:scaling>
          <c:orientation val="minMax"/>
          <c:min val="0"/>
        </c:scaling>
        <c:delete val="0"/>
        <c:axPos val="l"/>
        <c:title>
          <c:tx>
            <c:rich>
              <a:bodyPr/>
              <a:lstStyle/>
              <a:p>
                <a:pPr>
                  <a:defRPr sz="800" b="0">
                    <a:latin typeface="Arial"/>
                    <a:ea typeface="Arial"/>
                    <a:cs typeface="Arial"/>
                  </a:defRPr>
                </a:pPr>
                <a:r>
                  <a:rPr lang="en-US"/>
                  <a:t>Eigenvalue</a:t>
                </a:r>
              </a:p>
            </c:rich>
          </c:tx>
          <c:overlay val="0"/>
        </c:title>
        <c:numFmt formatCode="General" sourceLinked="0"/>
        <c:majorTickMark val="cross"/>
        <c:minorTickMark val="none"/>
        <c:tickLblPos val="nextTo"/>
        <c:txPr>
          <a:bodyPr/>
          <a:lstStyle/>
          <a:p>
            <a:pPr>
              <a:defRPr sz="700"/>
            </a:pPr>
            <a:endParaRPr lang="en-US"/>
          </a:p>
        </c:txPr>
        <c:crossAx val="802553072"/>
        <c:crosses val="autoZero"/>
        <c:crossBetween val="between"/>
      </c:valAx>
      <c:valAx>
        <c:axId val="802528144"/>
        <c:scaling>
          <c:orientation val="minMax"/>
          <c:max val="100"/>
          <c:min val="0"/>
        </c:scaling>
        <c:delete val="0"/>
        <c:axPos val="r"/>
        <c:title>
          <c:tx>
            <c:rich>
              <a:bodyPr/>
              <a:lstStyle/>
              <a:p>
                <a:pPr>
                  <a:defRPr sz="800" b="0">
                    <a:latin typeface="Arial"/>
                    <a:ea typeface="Arial"/>
                    <a:cs typeface="Arial"/>
                  </a:defRPr>
                </a:pPr>
                <a:r>
                  <a:rPr lang="en-US"/>
                  <a:t>Cumulative variability (%)</a:t>
                </a:r>
              </a:p>
            </c:rich>
          </c:tx>
          <c:overlay val="0"/>
        </c:title>
        <c:numFmt formatCode="General" sourceLinked="0"/>
        <c:majorTickMark val="cross"/>
        <c:minorTickMark val="none"/>
        <c:tickLblPos val="nextTo"/>
        <c:txPr>
          <a:bodyPr/>
          <a:lstStyle/>
          <a:p>
            <a:pPr>
              <a:defRPr sz="700"/>
            </a:pPr>
            <a:endParaRPr lang="en-US"/>
          </a:p>
        </c:txPr>
        <c:crossAx val="802525520"/>
        <c:crosses val="max"/>
        <c:crossBetween val="between"/>
        <c:majorUnit val="20"/>
      </c:valAx>
      <c:catAx>
        <c:axId val="802525520"/>
        <c:scaling>
          <c:orientation val="minMax"/>
        </c:scaling>
        <c:delete val="1"/>
        <c:axPos val="b"/>
        <c:numFmt formatCode="General" sourceLinked="1"/>
        <c:majorTickMark val="out"/>
        <c:minorTickMark val="none"/>
        <c:tickLblPos val="nextTo"/>
        <c:crossAx val="802528144"/>
        <c:auto val="1"/>
        <c:lblAlgn val="ctr"/>
        <c:lblOffset val="100"/>
        <c:noMultiLvlLbl val="0"/>
      </c:catAx>
      <c:spPr>
        <a:ln>
          <a:solidFill>
            <a:srgbClr val="C0C0C0"/>
          </a:solidFill>
          <a:prstDash val="solid"/>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Arial"/>
                <a:ea typeface="Arial"/>
                <a:cs typeface="Arial"/>
              </a:defRPr>
            </a:pPr>
            <a:r>
              <a:rPr lang="en-US"/>
              <a:t>Variables (axes F1 and F2: 42.44 %)</a:t>
            </a:r>
          </a:p>
        </c:rich>
      </c:tx>
      <c:overlay val="0"/>
    </c:title>
    <c:autoTitleDeleted val="0"/>
    <c:plotArea>
      <c:layout>
        <c:manualLayout>
          <c:xMode val="edge"/>
          <c:yMode val="edge"/>
          <c:x val="5.1745252431681335E-2"/>
          <c:y val="7.9784468117955837E-2"/>
          <c:w val="0.92472533580361282"/>
          <c:h val="0.7591560907827698"/>
        </c:manualLayout>
      </c:layout>
      <c:scatterChart>
        <c:scatterStyle val="lineMarker"/>
        <c:varyColors val="0"/>
        <c:ser>
          <c:idx val="0"/>
          <c:order val="0"/>
          <c:tx>
            <c:v>Active variables</c:v>
          </c:tx>
          <c:spPr>
            <a:ln w="19050">
              <a:noFill/>
            </a:ln>
            <a:effectLst/>
          </c:spPr>
          <c:marker>
            <c:symbol val="circle"/>
            <c:size val="3"/>
            <c:spPr>
              <a:solidFill>
                <a:srgbClr val="FF4A46"/>
              </a:solidFill>
              <a:ln>
                <a:solidFill>
                  <a:srgbClr val="FF4A46"/>
                </a:solidFill>
                <a:prstDash val="solid"/>
              </a:ln>
            </c:spPr>
          </c:marker>
          <c:dLbls>
            <c:dLbl>
              <c:idx val="0"/>
              <c:layout>
                <c:manualLayout>
                  <c:x val="-1.9607843137254902E-2"/>
                  <c:y val="-3.1372549019607843E-2"/>
                </c:manualLayout>
              </c:layout>
              <c:tx>
                <c:rich>
                  <a:bodyPr/>
                  <a:lstStyle/>
                  <a:p>
                    <a:r>
                      <a:rPr lang="en-US"/>
                      <a:t>LoCo</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0F-45BD-B691-D97DF6AE9A1C}"/>
                </c:ext>
              </c:extLst>
            </c:dLbl>
            <c:dLbl>
              <c:idx val="1"/>
              <c:layout>
                <c:manualLayout>
                  <c:x val="-1.9607843137254902E-2"/>
                  <c:y val="-3.1372549019607912E-2"/>
                </c:manualLayout>
              </c:layout>
              <c:tx>
                <c:rich>
                  <a:bodyPr/>
                  <a:lstStyle/>
                  <a:p>
                    <a:r>
                      <a:rPr lang="en-US"/>
                      <a:t>LoAb</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0F-45BD-B691-D97DF6AE9A1C}"/>
                </c:ext>
              </c:extLst>
            </c:dLbl>
            <c:dLbl>
              <c:idx val="2"/>
              <c:layout>
                <c:manualLayout>
                  <c:x val="-1.9607843137254975E-2"/>
                  <c:y val="-3.1372549019607843E-2"/>
                </c:manualLayout>
              </c:layout>
              <c:tx>
                <c:rich>
                  <a:bodyPr/>
                  <a:lstStyle/>
                  <a:p>
                    <a:r>
                      <a:rPr lang="en-US"/>
                      <a:t>LoThx</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0F-45BD-B691-D97DF6AE9A1C}"/>
                </c:ext>
              </c:extLst>
            </c:dLbl>
            <c:dLbl>
              <c:idx val="3"/>
              <c:layout>
                <c:manualLayout>
                  <c:x val="-1.9607843137254902E-2"/>
                  <c:y val="1.7647058823529412E-2"/>
                </c:manualLayout>
              </c:layout>
              <c:tx>
                <c:rich>
                  <a:bodyPr/>
                  <a:lstStyle/>
                  <a:p>
                    <a:r>
                      <a:rPr lang="en-US"/>
                      <a:t>LoT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0F-45BD-B691-D97DF6AE9A1C}"/>
                </c:ext>
              </c:extLst>
            </c:dLbl>
            <c:dLbl>
              <c:idx val="4"/>
              <c:layout>
                <c:manualLayout>
                  <c:x val="-1.9607843137254902E-2"/>
                  <c:y val="1.7647058823529412E-2"/>
                </c:manualLayout>
              </c:layout>
              <c:tx>
                <c:rich>
                  <a:bodyPr/>
                  <a:lstStyle/>
                  <a:p>
                    <a:r>
                      <a:rPr lang="en-US"/>
                      <a:t>LaT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0F-45BD-B691-D97DF6AE9A1C}"/>
                </c:ext>
              </c:extLst>
            </c:dLbl>
            <c:dLbl>
              <c:idx val="5"/>
              <c:layout>
                <c:manualLayout>
                  <c:x val="-1.9607843137254902E-2"/>
                  <c:y val="1.7647058823529412E-2"/>
                </c:manualLayout>
              </c:layout>
              <c:tx>
                <c:rich>
                  <a:bodyPr/>
                  <a:lstStyle/>
                  <a:p>
                    <a:r>
                      <a:rPr lang="en-US"/>
                      <a:t>LoAn</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80F-45BD-B691-D97DF6AE9A1C}"/>
                </c:ext>
              </c:extLst>
            </c:dLbl>
            <c:dLbl>
              <c:idx val="6"/>
              <c:layout>
                <c:manualLayout>
                  <c:x val="-1.9607843137254902E-2"/>
                  <c:y val="-3.1372549019607912E-2"/>
                </c:manualLayout>
              </c:layout>
              <c:tx>
                <c:rich>
                  <a:bodyPr/>
                  <a:lstStyle/>
                  <a:p>
                    <a:r>
                      <a:rPr lang="en-US"/>
                      <a:t>LoAA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80F-45BD-B691-D97DF6AE9A1C}"/>
                </c:ext>
              </c:extLst>
            </c:dLbl>
            <c:dLbl>
              <c:idx val="7"/>
              <c:layout>
                <c:manualLayout>
                  <c:x val="-1.9607843137254902E-2"/>
                  <c:y val="1.7647058823529412E-2"/>
                </c:manualLayout>
              </c:layout>
              <c:tx>
                <c:rich>
                  <a:bodyPr/>
                  <a:lstStyle/>
                  <a:p>
                    <a:r>
                      <a:rPr lang="en-US"/>
                      <a:t>LaAA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80F-45BD-B691-D97DF6AE9A1C}"/>
                </c:ext>
              </c:extLst>
            </c:dLbl>
            <c:dLbl>
              <c:idx val="8"/>
              <c:layout>
                <c:manualLayout>
                  <c:x val="-1.9607843137254829E-2"/>
                  <c:y val="-3.1372549019607912E-2"/>
                </c:manualLayout>
              </c:layout>
              <c:tx>
                <c:rich>
                  <a:bodyPr/>
                  <a:lstStyle/>
                  <a:p>
                    <a:r>
                      <a:rPr lang="en-US"/>
                      <a:t>LoAP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80F-45BD-B691-D97DF6AE9A1C}"/>
                </c:ext>
              </c:extLst>
            </c:dLbl>
            <c:dLbl>
              <c:idx val="9"/>
              <c:layout>
                <c:manualLayout>
                  <c:x val="-1.9607843137254902E-2"/>
                  <c:y val="-3.1372549019607843E-2"/>
                </c:manualLayout>
              </c:layout>
              <c:tx>
                <c:rich>
                  <a:bodyPr/>
                  <a:lstStyle/>
                  <a:p>
                    <a:r>
                      <a:rPr lang="en-US"/>
                      <a:t>LaAP</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80F-45BD-B691-D97DF6AE9A1C}"/>
                </c:ext>
              </c:extLst>
            </c:dLbl>
            <c:dLbl>
              <c:idx val="10"/>
              <c:layout>
                <c:manualLayout>
                  <c:x val="-1.9607843137254902E-2"/>
                  <c:y val="-3.1372549019607864E-2"/>
                </c:manualLayout>
              </c:layout>
              <c:tx>
                <c:rich>
                  <a:bodyPr/>
                  <a:lstStyle/>
                  <a:p>
                    <a:r>
                      <a:rPr lang="en-US"/>
                      <a:t>LoF</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80F-45BD-B691-D97DF6AE9A1C}"/>
                </c:ext>
              </c:extLst>
            </c:dLbl>
            <c:dLbl>
              <c:idx val="11"/>
              <c:layout>
                <c:manualLayout>
                  <c:x val="-1.9607843137254902E-2"/>
                  <c:y val="-3.1372549019607912E-2"/>
                </c:manualLayout>
              </c:layout>
              <c:tx>
                <c:rich>
                  <a:bodyPr/>
                  <a:lstStyle/>
                  <a:p>
                    <a:r>
                      <a:rPr lang="en-US"/>
                      <a:t>LoTi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80F-45BD-B691-D97DF6AE9A1C}"/>
                </c:ext>
              </c:extLst>
            </c:dLbl>
            <c:dLbl>
              <c:idx val="12"/>
              <c:layout>
                <c:manualLayout>
                  <c:x val="-1.9607843137254902E-2"/>
                  <c:y val="-3.1372549019607843E-2"/>
                </c:manualLayout>
              </c:layout>
              <c:tx>
                <c:rich>
                  <a:bodyPr/>
                  <a:lstStyle/>
                  <a:p>
                    <a:r>
                      <a:rPr lang="en-US"/>
                      <a:t>LaTi</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80F-45BD-B691-D97DF6AE9A1C}"/>
                </c:ext>
              </c:extLst>
            </c:dLbl>
            <c:dLbl>
              <c:idx val="13"/>
              <c:layout>
                <c:manualLayout>
                  <c:x val="-1.9607843137254902E-2"/>
                  <c:y val="-3.1372549019607843E-2"/>
                </c:manualLayout>
              </c:layout>
              <c:tx>
                <c:rich>
                  <a:bodyPr/>
                  <a:lstStyle/>
                  <a:p>
                    <a:r>
                      <a:rPr lang="en-US"/>
                      <a:t>LoM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80F-45BD-B691-D97DF6AE9A1C}"/>
                </c:ext>
              </c:extLst>
            </c:dLbl>
            <c:dLbl>
              <c:idx val="14"/>
              <c:layout>
                <c:manualLayout>
                  <c:x val="-1.9607843137254902E-2"/>
                  <c:y val="-3.1372549019607864E-2"/>
                </c:manualLayout>
              </c:layout>
              <c:tx>
                <c:rich>
                  <a:bodyPr/>
                  <a:lstStyle/>
                  <a:p>
                    <a:r>
                      <a:rPr lang="en-US"/>
                      <a:t>LaM</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80F-45BD-B691-D97DF6AE9A1C}"/>
                </c:ext>
              </c:extLst>
            </c:dLbl>
            <c:dLbl>
              <c:idx val="15"/>
              <c:layout>
                <c:manualLayout>
                  <c:x val="-1.9607843137254902E-2"/>
                  <c:y val="1.7647058823529412E-2"/>
                </c:manualLayout>
              </c:layout>
              <c:tx>
                <c:rich>
                  <a:bodyPr/>
                  <a:lstStyle/>
                  <a:p>
                    <a:r>
                      <a:rPr lang="en-US"/>
                      <a:t>DoD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80F-45BD-B691-D97DF6AE9A1C}"/>
                </c:ext>
              </c:extLst>
            </c:dLbl>
            <c:dLbl>
              <c:idx val="16"/>
              <c:layout>
                <c:manualLayout>
                  <c:x val="-1.9607843137254902E-2"/>
                  <c:y val="1.7647058823529412E-2"/>
                </c:manualLayout>
              </c:layout>
              <c:tx>
                <c:rich>
                  <a:bodyPr/>
                  <a:lstStyle/>
                  <a:p>
                    <a:r>
                      <a:rPr lang="en-US"/>
                      <a:t>DooD</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80F-45BD-B691-D97DF6AE9A1C}"/>
                </c:ext>
              </c:extLst>
            </c:dLbl>
            <c:dLbl>
              <c:idx val="17"/>
              <c:layout>
                <c:manualLayout>
                  <c:x val="-1.9607843137254902E-2"/>
                  <c:y val="-3.1372549019607912E-2"/>
                </c:manualLayout>
              </c:layout>
              <c:tx>
                <c:rich>
                  <a:bodyPr/>
                  <a:lstStyle/>
                  <a:p>
                    <a:r>
                      <a:rPr lang="en-US"/>
                      <a:t>La1T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80F-45BD-B691-D97DF6AE9A1C}"/>
                </c:ext>
              </c:extLst>
            </c:dLbl>
            <c:dLbl>
              <c:idx val="18"/>
              <c:layout>
                <c:manualLayout>
                  <c:x val="-1.9607843137254902E-2"/>
                  <c:y val="-3.1372549019607912E-2"/>
                </c:manualLayout>
              </c:layout>
              <c:tx>
                <c:rich>
                  <a:bodyPr/>
                  <a:lstStyle/>
                  <a:p>
                    <a:r>
                      <a:rPr lang="en-US"/>
                      <a:t>La2T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80F-45BD-B691-D97DF6AE9A1C}"/>
                </c:ext>
              </c:extLst>
            </c:dLbl>
            <c:dLbl>
              <c:idx val="19"/>
              <c:layout>
                <c:manualLayout>
                  <c:x val="-1.9607843137254902E-2"/>
                  <c:y val="-3.1372549019607912E-2"/>
                </c:manualLayout>
              </c:layout>
              <c:tx>
                <c:rich>
                  <a:bodyPr/>
                  <a:lstStyle/>
                  <a:p>
                    <a:r>
                      <a:rPr lang="en-US"/>
                      <a:t>La3T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80F-45BD-B691-D97DF6AE9A1C}"/>
                </c:ext>
              </c:extLst>
            </c:dLbl>
            <c:dLbl>
              <c:idx val="20"/>
              <c:layout>
                <c:manualLayout>
                  <c:x val="-1.9607843137254975E-2"/>
                  <c:y val="-3.1372549019607912E-2"/>
                </c:manualLayout>
              </c:layout>
              <c:tx>
                <c:rich>
                  <a:bodyPr/>
                  <a:lstStyle/>
                  <a:p>
                    <a:r>
                      <a:rPr lang="en-US"/>
                      <a:t>La4T</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80F-45BD-B691-D97DF6AE9A1C}"/>
                </c:ext>
              </c:extLst>
            </c:dLbl>
            <c:dLbl>
              <c:idx val="21"/>
              <c:layout>
                <c:manualLayout>
                  <c:x val="-1.9607843137254902E-2"/>
                  <c:y val="1.7647058823529412E-2"/>
                </c:manualLayout>
              </c:layout>
              <c:tx>
                <c:rich>
                  <a:bodyPr/>
                  <a:lstStyle/>
                  <a:p>
                    <a:r>
                      <a:rPr lang="en-US"/>
                      <a:t>LoYc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080F-45BD-B691-D97DF6AE9A1C}"/>
                </c:ext>
              </c:extLst>
            </c:dLbl>
            <c:dLbl>
              <c:idx val="22"/>
              <c:layout>
                <c:manualLayout>
                  <c:x val="-1.9607843137254902E-2"/>
                  <c:y val="-3.1372549019607843E-2"/>
                </c:manualLayout>
              </c:layout>
              <c:tx>
                <c:rich>
                  <a:bodyPr/>
                  <a:lstStyle/>
                  <a:p>
                    <a:r>
                      <a:rPr lang="en-US"/>
                      <a:t>LaYc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80F-45BD-B691-D97DF6AE9A1C}"/>
                </c:ext>
              </c:extLst>
            </c:dLbl>
            <c:dLbl>
              <c:idx val="23"/>
              <c:layout>
                <c:manualLayout>
                  <c:x val="-7.1568627450980388E-2"/>
                  <c:y val="-3.1372549019607843E-2"/>
                </c:manualLayout>
              </c:layout>
              <c:tx>
                <c:rich>
                  <a:bodyPr/>
                  <a:lstStyle/>
                  <a:p>
                    <a:r>
                      <a:rPr lang="en-US"/>
                      <a:t>NC</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80F-45BD-B691-D97DF6AE9A1C}"/>
                </c:ext>
              </c:extLst>
            </c:dLbl>
            <c:spPr>
              <a:noFill/>
              <a:ln>
                <a:noFill/>
              </a:ln>
              <a:effectLst/>
            </c:spPr>
            <c:txPr>
              <a:bodyPr rot="0" vert="horz" wrap="square" lIns="38100" tIns="19050" rIns="38100" bIns="19050" anchor="ctr">
                <a:spAutoFit/>
              </a:bodyPr>
              <a:lstStyle/>
              <a:p>
                <a:pPr>
                  <a:defRPr sz="700">
                    <a:solidFill>
                      <a:srgbClr val="FF4A46"/>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XLSTAT_20220714_115916_1_HID!$A$1:$A$24</c:f>
              <c:numCache>
                <c:formatCode>General</c:formatCode>
                <c:ptCount val="24"/>
                <c:pt idx="0">
                  <c:v>0.64608167025980234</c:v>
                </c:pt>
                <c:pt idx="1">
                  <c:v>0.61798142877229856</c:v>
                </c:pt>
                <c:pt idx="2">
                  <c:v>0.20307602650534048</c:v>
                </c:pt>
                <c:pt idx="3">
                  <c:v>0.84409940849125442</c:v>
                </c:pt>
                <c:pt idx="4">
                  <c:v>0.87502815197854678</c:v>
                </c:pt>
                <c:pt idx="5">
                  <c:v>0.75111614146324546</c:v>
                </c:pt>
                <c:pt idx="6">
                  <c:v>0.79768235124311371</c:v>
                </c:pt>
                <c:pt idx="7">
                  <c:v>0.69315421583672054</c:v>
                </c:pt>
                <c:pt idx="8">
                  <c:v>0.26963648522060624</c:v>
                </c:pt>
                <c:pt idx="9">
                  <c:v>3.2682815273074872E-2</c:v>
                </c:pt>
                <c:pt idx="10">
                  <c:v>0.19811398429135835</c:v>
                </c:pt>
                <c:pt idx="11">
                  <c:v>0.53195271901640517</c:v>
                </c:pt>
                <c:pt idx="12">
                  <c:v>0.42478198617169793</c:v>
                </c:pt>
                <c:pt idx="13">
                  <c:v>0.36769216846940811</c:v>
                </c:pt>
                <c:pt idx="14">
                  <c:v>0.12406894015032174</c:v>
                </c:pt>
                <c:pt idx="15">
                  <c:v>0.69821231267507178</c:v>
                </c:pt>
                <c:pt idx="16">
                  <c:v>0.77415653870859469</c:v>
                </c:pt>
                <c:pt idx="17">
                  <c:v>0.35344279701925213</c:v>
                </c:pt>
                <c:pt idx="18">
                  <c:v>0.53541919579690722</c:v>
                </c:pt>
                <c:pt idx="19">
                  <c:v>0.33852154740120188</c:v>
                </c:pt>
                <c:pt idx="20">
                  <c:v>0.19574911960566235</c:v>
                </c:pt>
                <c:pt idx="21">
                  <c:v>0.78900563240574928</c:v>
                </c:pt>
                <c:pt idx="22">
                  <c:v>0.12450412250728798</c:v>
                </c:pt>
                <c:pt idx="23">
                  <c:v>-0.46129867679264858</c:v>
                </c:pt>
              </c:numCache>
            </c:numRef>
          </c:xVal>
          <c:yVal>
            <c:numRef>
              <c:f>XLSTAT_20220714_115916_1_HID!$B$1:$B$24</c:f>
              <c:numCache>
                <c:formatCode>General</c:formatCode>
                <c:ptCount val="24"/>
                <c:pt idx="0">
                  <c:v>0.25269060034618374</c:v>
                </c:pt>
                <c:pt idx="1">
                  <c:v>0.38050444724268467</c:v>
                </c:pt>
                <c:pt idx="2">
                  <c:v>0.27289053841772037</c:v>
                </c:pt>
                <c:pt idx="3">
                  <c:v>-0.168769288337837</c:v>
                </c:pt>
                <c:pt idx="4">
                  <c:v>-0.28042956806630892</c:v>
                </c:pt>
                <c:pt idx="5">
                  <c:v>-0.46300644451044293</c:v>
                </c:pt>
                <c:pt idx="6">
                  <c:v>7.0100452707820504E-2</c:v>
                </c:pt>
                <c:pt idx="7">
                  <c:v>-0.21923381950638879</c:v>
                </c:pt>
                <c:pt idx="8">
                  <c:v>0.29721405538415113</c:v>
                </c:pt>
                <c:pt idx="9">
                  <c:v>0.28030441793951555</c:v>
                </c:pt>
                <c:pt idx="10">
                  <c:v>0.7433450201688524</c:v>
                </c:pt>
                <c:pt idx="11">
                  <c:v>0.39744730581893212</c:v>
                </c:pt>
                <c:pt idx="12">
                  <c:v>0.52363632343354982</c:v>
                </c:pt>
                <c:pt idx="13">
                  <c:v>0.17490068158122937</c:v>
                </c:pt>
                <c:pt idx="14">
                  <c:v>0.7396397431973275</c:v>
                </c:pt>
                <c:pt idx="15">
                  <c:v>-0.23075300386776187</c:v>
                </c:pt>
                <c:pt idx="16">
                  <c:v>-0.17670795625642685</c:v>
                </c:pt>
                <c:pt idx="17">
                  <c:v>7.1189236649866094E-2</c:v>
                </c:pt>
                <c:pt idx="18">
                  <c:v>1.0082192583599582E-2</c:v>
                </c:pt>
                <c:pt idx="19">
                  <c:v>0.40083947545155235</c:v>
                </c:pt>
                <c:pt idx="20">
                  <c:v>0.27967998450283077</c:v>
                </c:pt>
                <c:pt idx="21">
                  <c:v>-0.35569506971045073</c:v>
                </c:pt>
                <c:pt idx="22">
                  <c:v>0.21909320243633346</c:v>
                </c:pt>
                <c:pt idx="23">
                  <c:v>0.25662054620623914</c:v>
                </c:pt>
              </c:numCache>
            </c:numRef>
          </c:yVal>
          <c:smooth val="0"/>
          <c:extLst>
            <c:ext xmlns:c16="http://schemas.microsoft.com/office/drawing/2014/chart" uri="{C3380CC4-5D6E-409C-BE32-E72D297353CC}">
              <c16:uniqueId val="{00000000-080F-45BD-B691-D97DF6AE9A1C}"/>
            </c:ext>
          </c:extLst>
        </c:ser>
        <c:ser>
          <c:idx val="1"/>
          <c:order val="1"/>
          <c:spPr>
            <a:ln w="3175">
              <a:solidFill>
                <a:srgbClr val="000000"/>
              </a:solidFill>
              <a:prstDash val="solid"/>
            </a:ln>
          </c:spPr>
          <c:marker>
            <c:symbol val="none"/>
          </c:marker>
          <c:xVal>
            <c:numRef>
              <c:f>XLSTAT_20220714_115916_1_HID1!xcirclez1</c:f>
              <c:numCache>
                <c:formatCode>General</c:formatCode>
                <c:ptCount val="500"/>
                <c:pt idx="0">
                  <c:v>-1</c:v>
                </c:pt>
                <c:pt idx="1">
                  <c:v>-0.99992072743481419</c:v>
                </c:pt>
                <c:pt idx="2">
                  <c:v>-0.99968292230753597</c:v>
                </c:pt>
                <c:pt idx="3">
                  <c:v>-0.99928662232101029</c:v>
                </c:pt>
                <c:pt idx="4">
                  <c:v>-0.9987318903066702</c:v>
                </c:pt>
                <c:pt idx="5">
                  <c:v>-0.99801881421457506</c:v>
                </c:pt>
                <c:pt idx="6">
                  <c:v>-0.99714750709946709</c:v>
                </c:pt>
                <c:pt idx="7">
                  <c:v>-0.99611810710284643</c:v>
                </c:pt>
                <c:pt idx="8">
                  <c:v>-0.9949307774310695</c:v>
                </c:pt>
                <c:pt idx="9">
                  <c:v>-0.99358570632947418</c:v>
                </c:pt>
                <c:pt idx="10">
                  <c:v>-0.99208310705253355</c:v>
                </c:pt>
                <c:pt idx="11">
                  <c:v>-0.99042321783004583</c:v>
                </c:pt>
                <c:pt idx="12">
                  <c:v>-0.98860630182936415</c:v>
                </c:pt>
                <c:pt idx="13">
                  <c:v>-0.98663264711367293</c:v>
                </c:pt>
                <c:pt idx="14">
                  <c:v>-0.98450256659631608</c:v>
                </c:pt>
                <c:pt idx="15">
                  <c:v>-0.9822163979911871</c:v>
                </c:pt>
                <c:pt idx="16">
                  <c:v>-0.97977450375918562</c:v>
                </c:pt>
                <c:pt idx="17">
                  <c:v>-0.9771772710507507</c:v>
                </c:pt>
                <c:pt idx="18">
                  <c:v>-0.97442511164448109</c:v>
                </c:pt>
                <c:pt idx="19">
                  <c:v>-0.97151846188184843</c:v>
                </c:pt>
                <c:pt idx="20">
                  <c:v>-0.96845778259801829</c:v>
                </c:pt>
                <c:pt idx="21">
                  <c:v>-0.96524355904878689</c:v>
                </c:pt>
                <c:pt idx="22">
                  <c:v>-0.96187630083364573</c:v>
                </c:pt>
                <c:pt idx="23">
                  <c:v>-0.95835654181498742</c:v>
                </c:pt>
                <c:pt idx="24">
                  <c:v>-0.95468484003346477</c:v>
                </c:pt>
                <c:pt idx="25">
                  <c:v>-0.95086177761951529</c:v>
                </c:pt>
                <c:pt idx="26">
                  <c:v>-0.94688796070106762</c:v>
                </c:pt>
                <c:pt idx="27">
                  <c:v>-0.94276401930744358</c:v>
                </c:pt>
                <c:pt idx="28">
                  <c:v>-0.93849060726946865</c:v>
                </c:pt>
                <c:pt idx="29">
                  <c:v>-0.93406840211581166</c:v>
                </c:pt>
                <c:pt idx="30">
                  <c:v>-0.9294981049655654</c:v>
                </c:pt>
                <c:pt idx="31">
                  <c:v>-0.92478044041708718</c:v>
                </c:pt>
                <c:pt idx="32">
                  <c:v>-0.91991615643311786</c:v>
                </c:pt>
                <c:pt idx="33">
                  <c:v>-0.91490602422219602</c:v>
                </c:pt>
                <c:pt idx="34">
                  <c:v>-0.90975083811638624</c:v>
                </c:pt>
                <c:pt idx="35">
                  <c:v>-0.90445141544534147</c:v>
                </c:pt>
                <c:pt idx="36">
                  <c:v>-0.89900859640672026</c:v>
                </c:pt>
                <c:pt idx="37">
                  <c:v>-0.89342324393297667</c:v>
                </c:pt>
                <c:pt idx="38">
                  <c:v>-0.88769624355454657</c:v>
                </c:pt>
                <c:pt idx="39">
                  <c:v>-0.88182850325945195</c:v>
                </c:pt>
                <c:pt idx="40">
                  <c:v>-0.87582095334934262</c:v>
                </c:pt>
                <c:pt idx="41">
                  <c:v>-0.86967454629200225</c:v>
                </c:pt>
                <c:pt idx="42">
                  <c:v>-0.8633902565703393</c:v>
                </c:pt>
                <c:pt idx="43">
                  <c:v>-0.8569690805278869</c:v>
                </c:pt>
                <c:pt idx="44">
                  <c:v>-0.85041203621083761</c:v>
                </c:pt>
                <c:pt idx="45">
                  <c:v>-0.84372016320663801</c:v>
                </c:pt>
                <c:pt idx="46">
                  <c:v>-0.83689452247916551</c:v>
                </c:pt>
                <c:pt idx="47">
                  <c:v>-0.82993619620051928</c:v>
                </c:pt>
                <c:pt idx="48">
                  <c:v>-0.82284628757944644</c:v>
                </c:pt>
                <c:pt idx="49">
                  <c:v>-0.81562592068643358</c:v>
                </c:pt>
                <c:pt idx="50">
                  <c:v>-0.80827624027549083</c:v>
                </c:pt>
                <c:pt idx="51">
                  <c:v>-0.80079841160265763</c:v>
                </c:pt>
                <c:pt idx="52">
                  <c:v>-0.79319362024125561</c:v>
                </c:pt>
                <c:pt idx="53">
                  <c:v>-0.78546307189392217</c:v>
                </c:pt>
                <c:pt idx="54">
                  <c:v>-0.7776079922014536</c:v>
                </c:pt>
                <c:pt idx="55">
                  <c:v>-0.76962962654848344</c:v>
                </c:pt>
                <c:pt idx="56">
                  <c:v>-0.76152923986603405</c:v>
                </c:pt>
                <c:pt idx="57">
                  <c:v>-0.75330811643096862</c:v>
                </c:pt>
                <c:pt idx="58">
                  <c:v>-0.74496755966237371</c:v>
                </c:pt>
                <c:pt idx="59">
                  <c:v>-0.7365088919149092</c:v>
                </c:pt>
                <c:pt idx="60">
                  <c:v>-0.72793345426915657</c:v>
                </c:pt>
                <c:pt idx="61">
                  <c:v>-0.71924260631899495</c:v>
                </c:pt>
                <c:pt idx="62">
                  <c:v>-0.71043772595604548</c:v>
                </c:pt>
                <c:pt idx="63">
                  <c:v>-0.70152020915121371</c:v>
                </c:pt>
                <c:pt idx="64">
                  <c:v>-0.69249146973336373</c:v>
                </c:pt>
                <c:pt idx="65">
                  <c:v>-0.68335293916516338</c:v>
                </c:pt>
                <c:pt idx="66">
                  <c:v>-0.67410606631613368</c:v>
                </c:pt>
                <c:pt idx="67">
                  <c:v>-0.66475231723293549</c:v>
                </c:pt>
                <c:pt idx="68">
                  <c:v>-0.65529317490693662</c:v>
                </c:pt>
                <c:pt idx="69">
                  <c:v>-0.64573013903909071</c:v>
                </c:pt>
                <c:pt idx="70">
                  <c:v>-0.63606472580216611</c:v>
                </c:pt>
                <c:pt idx="71">
                  <c:v>-0.62629846760036412</c:v>
                </c:pt>
                <c:pt idx="72">
                  <c:v>-0.61643291282636525</c:v>
                </c:pt>
                <c:pt idx="73">
                  <c:v>-0.60646962561583695</c:v>
                </c:pt>
                <c:pt idx="74">
                  <c:v>-0.59641018559944858</c:v>
                </c:pt>
                <c:pt idx="75">
                  <c:v>-0.58625618765242993</c:v>
                </c:pt>
                <c:pt idx="76">
                  <c:v>-0.57600924164170875</c:v>
                </c:pt>
                <c:pt idx="77">
                  <c:v>-0.56567097217067575</c:v>
                </c:pt>
                <c:pt idx="78">
                  <c:v>-0.55524301832161305</c:v>
                </c:pt>
                <c:pt idx="79">
                  <c:v>-0.54472703339582262</c:v>
                </c:pt>
                <c:pt idx="80">
                  <c:v>-0.5341246846515052</c:v>
                </c:pt>
                <c:pt idx="81">
                  <c:v>-0.52343765303942535</c:v>
                </c:pt>
                <c:pt idx="82">
                  <c:v>-0.51266763293640294</c:v>
                </c:pt>
                <c:pt idx="83">
                  <c:v>-0.50181633187667907</c:v>
                </c:pt>
                <c:pt idx="84">
                  <c:v>-0.4908854702811955</c:v>
                </c:pt>
                <c:pt idx="85">
                  <c:v>-0.47987678118482874</c:v>
                </c:pt>
                <c:pt idx="86">
                  <c:v>-0.4687920099616264</c:v>
                </c:pt>
                <c:pt idx="87">
                  <c:v>-0.45763291404808787</c:v>
                </c:pt>
                <c:pt idx="88">
                  <c:v>-0.44640126266452929</c:v>
                </c:pt>
                <c:pt idx="89">
                  <c:v>-0.43509883653458314</c:v>
                </c:pt>
                <c:pt idx="90">
                  <c:v>-0.42372742760287452</c:v>
                </c:pt>
                <c:pt idx="91">
                  <c:v>-0.41228883875091432</c:v>
                </c:pt>
                <c:pt idx="92">
                  <c:v>-0.40078488351126368</c:v>
                </c:pt>
                <c:pt idx="93">
                  <c:v>-0.38921738578000598</c:v>
                </c:pt>
                <c:pt idx="94">
                  <c:v>-0.37758817952757667</c:v>
                </c:pt>
                <c:pt idx="95">
                  <c:v>-0.36589910850799745</c:v>
                </c:pt>
                <c:pt idx="96">
                  <c:v>-0.3541520259665572</c:v>
                </c:pt>
                <c:pt idx="97">
                  <c:v>-0.34234879434598847</c:v>
                </c:pt>
                <c:pt idx="98">
                  <c:v>-0.33049128499118763</c:v>
                </c:pt>
                <c:pt idx="99">
                  <c:v>-0.31858137785252122</c:v>
                </c:pt>
                <c:pt idx="100">
                  <c:v>-0.30662096118776938</c:v>
                </c:pt>
                <c:pt idx="101">
                  <c:v>-0.2946119312627512</c:v>
                </c:pt>
                <c:pt idx="102">
                  <c:v>-0.28255619205068194</c:v>
                </c:pt>
                <c:pt idx="103">
                  <c:v>-0.27045565493030693</c:v>
                </c:pt>
                <c:pt idx="104">
                  <c:v>-0.25831223838286105</c:v>
                </c:pt>
                <c:pt idx="105">
                  <c:v>-0.24612786768790421</c:v>
                </c:pt>
                <c:pt idx="106">
                  <c:v>-0.2339044746180769</c:v>
                </c:pt>
                <c:pt idx="107">
                  <c:v>-0.22164399713282656</c:v>
                </c:pt>
                <c:pt idx="108">
                  <c:v>-0.20934837907115472</c:v>
                </c:pt>
                <c:pt idx="109">
                  <c:v>-0.19701956984343019</c:v>
                </c:pt>
                <c:pt idx="110">
                  <c:v>-0.18465952412231887</c:v>
                </c:pt>
                <c:pt idx="111">
                  <c:v>-0.17227020153288122</c:v>
                </c:pt>
                <c:pt idx="112">
                  <c:v>-0.15985356634188264</c:v>
                </c:pt>
                <c:pt idx="113">
                  <c:v>-0.14741158714636779</c:v>
                </c:pt>
                <c:pt idx="114">
                  <c:v>-0.13494623656155053</c:v>
                </c:pt>
                <c:pt idx="115">
                  <c:v>-0.1224594909080647</c:v>
                </c:pt>
                <c:pt idx="116">
                  <c:v>-0.1099533298986274</c:v>
                </c:pt>
                <c:pt idx="117">
                  <c:v>-9.7429736324166516E-2</c:v>
                </c:pt>
                <c:pt idx="118">
                  <c:v>-8.4890695739458288E-2</c:v>
                </c:pt>
                <c:pt idx="119">
                  <c:v>-7.2338196148326483E-2</c:v>
                </c:pt>
                <c:pt idx="120">
                  <c:v>-5.9774227688455507E-2</c:v>
                </c:pt>
                <c:pt idx="121">
                  <c:v>-4.720078231586302E-2</c:v>
                </c:pt>
                <c:pt idx="122">
                  <c:v>-3.4619853489084404E-2</c:v>
                </c:pt>
                <c:pt idx="123">
                  <c:v>-2.2033435853120915E-2</c:v>
                </c:pt>
                <c:pt idx="124">
                  <c:v>-9.4435249231977821E-3</c:v>
                </c:pt>
                <c:pt idx="125">
                  <c:v>3.1478832316156873E-3</c:v>
                </c:pt>
                <c:pt idx="126">
                  <c:v>1.5738792304871806E-2</c:v>
                </c:pt>
                <c:pt idx="127">
                  <c:v>2.8327206069249836E-2</c:v>
                </c:pt>
                <c:pt idx="128">
                  <c:v>4.0911128693048776E-2</c:v>
                </c:pt>
                <c:pt idx="129">
                  <c:v>5.3488565056615429E-2</c:v>
                </c:pt>
                <c:pt idx="130">
                  <c:v>6.605752106866157E-2</c:v>
                </c:pt>
                <c:pt idx="131">
                  <c:v>7.8616003982418081E-2</c:v>
                </c:pt>
                <c:pt idx="132">
                  <c:v>9.1162022711573906E-2</c:v>
                </c:pt>
                <c:pt idx="133">
                  <c:v>0.10369358814595377</c:v>
                </c:pt>
                <c:pt idx="134">
                  <c:v>0.11620871346688255</c:v>
                </c:pt>
                <c:pt idx="135">
                  <c:v>0.12870541446218442</c:v>
                </c:pt>
                <c:pt idx="136">
                  <c:v>0.14118170984077064</c:v>
                </c:pt>
                <c:pt idx="137">
                  <c:v>0.1536356215467643</c:v>
                </c:pt>
                <c:pt idx="138">
                  <c:v>0.16606517507311008</c:v>
                </c:pt>
                <c:pt idx="139">
                  <c:v>0.17846839977462353</c:v>
                </c:pt>
                <c:pt idx="140">
                  <c:v>0.19084332918042771</c:v>
                </c:pt>
                <c:pt idx="141">
                  <c:v>0.20318800130572645</c:v>
                </c:pt>
                <c:pt idx="142">
                  <c:v>0.21550045896286801</c:v>
                </c:pt>
                <c:pt idx="143">
                  <c:v>0.22777875007164838</c:v>
                </c:pt>
                <c:pt idx="144">
                  <c:v>0.24002092796880276</c:v>
                </c:pt>
                <c:pt idx="145">
                  <c:v>0.25222505171664023</c:v>
                </c:pt>
                <c:pt idx="146">
                  <c:v>0.26438918641077053</c:v>
                </c:pt>
                <c:pt idx="147">
                  <c:v>0.27651140348687248</c:v>
                </c:pt>
                <c:pt idx="148">
                  <c:v>0.28858978102645916</c:v>
                </c:pt>
                <c:pt idx="149">
                  <c:v>0.3006224040615893</c:v>
                </c:pt>
                <c:pt idx="150">
                  <c:v>0.3126073648784749</c:v>
                </c:pt>
                <c:pt idx="151">
                  <c:v>0.32454276331994053</c:v>
                </c:pt>
                <c:pt idx="152">
                  <c:v>0.33642670708668465</c:v>
                </c:pt>
                <c:pt idx="153">
                  <c:v>0.34825731203729327</c:v>
                </c:pt>
                <c:pt idx="154">
                  <c:v>0.36003270248696184</c:v>
                </c:pt>
                <c:pt idx="155">
                  <c:v>0.37175101150487677</c:v>
                </c:pt>
                <c:pt idx="156">
                  <c:v>0.38341038121020693</c:v>
                </c:pt>
                <c:pt idx="157">
                  <c:v>0.39500896306666211</c:v>
                </c:pt>
                <c:pt idx="158">
                  <c:v>0.40654491817557015</c:v>
                </c:pt>
                <c:pt idx="159">
                  <c:v>0.41801641756742391</c:v>
                </c:pt>
                <c:pt idx="160">
                  <c:v>0.42942164249185744</c:v>
                </c:pt>
                <c:pt idx="161">
                  <c:v>0.44075878470599728</c:v>
                </c:pt>
                <c:pt idx="162">
                  <c:v>0.45202604676115354</c:v>
                </c:pt>
                <c:pt idx="163">
                  <c:v>0.46322164228779505</c:v>
                </c:pt>
                <c:pt idx="164">
                  <c:v>0.47434379627876877</c:v>
                </c:pt>
                <c:pt idx="165">
                  <c:v>0.48539074537072052</c:v>
                </c:pt>
                <c:pt idx="166">
                  <c:v>0.49636073812366666</c:v>
                </c:pt>
                <c:pt idx="167">
                  <c:v>0.50725203529867535</c:v>
                </c:pt>
                <c:pt idx="168">
                  <c:v>0.51806291013361627</c:v>
                </c:pt>
                <c:pt idx="169">
                  <c:v>0.52879164861692984</c:v>
                </c:pt>
                <c:pt idx="170">
                  <c:v>0.53943654975937361</c:v>
                </c:pt>
                <c:pt idx="171">
                  <c:v>0.5499959258637086</c:v>
                </c:pt>
                <c:pt idx="172">
                  <c:v>0.5604681027922741</c:v>
                </c:pt>
                <c:pt idx="173">
                  <c:v>0.57085142023241298</c:v>
                </c:pt>
                <c:pt idx="174">
                  <c:v>0.58114423195970821</c:v>
                </c:pt>
                <c:pt idx="175">
                  <c:v>0.59134490609898305</c:v>
                </c:pt>
                <c:pt idx="176">
                  <c:v>0.60145182538302566</c:v>
                </c:pt>
                <c:pt idx="177">
                  <c:v>0.61146338740900052</c:v>
                </c:pt>
                <c:pt idx="178">
                  <c:v>0.62137800489250161</c:v>
                </c:pt>
                <c:pt idx="179">
                  <c:v>0.63119410591920666</c:v>
                </c:pt>
                <c:pt idx="180">
                  <c:v>0.64091013419409903</c:v>
                </c:pt>
                <c:pt idx="181">
                  <c:v>0.65052454928820946</c:v>
                </c:pt>
                <c:pt idx="182">
                  <c:v>0.66003582688284268</c:v>
                </c:pt>
                <c:pt idx="183">
                  <c:v>0.66944245901125288</c:v>
                </c:pt>
                <c:pt idx="184">
                  <c:v>0.67874295429772324</c:v>
                </c:pt>
                <c:pt idx="185">
                  <c:v>0.68793583819401527</c:v>
                </c:pt>
                <c:pt idx="186">
                  <c:v>0.69701965321315373</c:v>
                </c:pt>
                <c:pt idx="187">
                  <c:v>0.70599295916050209</c:v>
                </c:pt>
                <c:pt idx="188">
                  <c:v>0.7148543333620988</c:v>
                </c:pt>
                <c:pt idx="189">
                  <c:v>0.72360237089021584</c:v>
                </c:pt>
                <c:pt idx="190">
                  <c:v>0.73223568478610324</c:v>
                </c:pt>
                <c:pt idx="191">
                  <c:v>0.74075290627988322</c:v>
                </c:pt>
                <c:pt idx="192">
                  <c:v>0.74915268500756382</c:v>
                </c:pt>
                <c:pt idx="193">
                  <c:v>0.7574336892251321</c:v>
                </c:pt>
                <c:pt idx="194">
                  <c:v>0.76559460601969409</c:v>
                </c:pt>
                <c:pt idx="195">
                  <c:v>0.77363414151763321</c:v>
                </c:pt>
                <c:pt idx="196">
                  <c:v>0.78155102108974517</c:v>
                </c:pt>
                <c:pt idx="197">
                  <c:v>0.78934398955332641</c:v>
                </c:pt>
                <c:pt idx="198">
                  <c:v>0.79701181137117627</c:v>
                </c:pt>
                <c:pt idx="199">
                  <c:v>0.80455327084748429</c:v>
                </c:pt>
                <c:pt idx="200">
                  <c:v>0.81196717232057491</c:v>
                </c:pt>
                <c:pt idx="201">
                  <c:v>0.81925234035247285</c:v>
                </c:pt>
                <c:pt idx="202">
                  <c:v>0.82640761991526213</c:v>
                </c:pt>
                <c:pt idx="203">
                  <c:v>0.83343187657421181</c:v>
                </c:pt>
                <c:pt idx="204">
                  <c:v>0.84032399666763458</c:v>
                </c:pt>
                <c:pt idx="205">
                  <c:v>0.84708288748345095</c:v>
                </c:pt>
                <c:pt idx="206">
                  <c:v>0.8537074774324358</c:v>
                </c:pt>
                <c:pt idx="207">
                  <c:v>0.86019671621811211</c:v>
                </c:pt>
                <c:pt idx="208">
                  <c:v>0.86654957500327034</c:v>
                </c:pt>
                <c:pt idx="209">
                  <c:v>0.87276504657308618</c:v>
                </c:pt>
                <c:pt idx="210">
                  <c:v>0.87884214549480955</c:v>
                </c:pt>
                <c:pt idx="211">
                  <c:v>0.88477990827399922</c:v>
                </c:pt>
                <c:pt idx="212">
                  <c:v>0.89057739350728138</c:v>
                </c:pt>
                <c:pt idx="213">
                  <c:v>0.89623368203160425</c:v>
                </c:pt>
                <c:pt idx="214">
                  <c:v>0.90174787706996573</c:v>
                </c:pt>
                <c:pt idx="215">
                  <c:v>0.907119104373595</c:v>
                </c:pt>
                <c:pt idx="216">
                  <c:v>0.91234651236055886</c:v>
                </c:pt>
                <c:pt idx="217">
                  <c:v>0.91742927225077642</c:v>
                </c:pt>
                <c:pt idx="218">
                  <c:v>0.92236657819741819</c:v>
                </c:pt>
                <c:pt idx="219">
                  <c:v>0.92715764741466955</c:v>
                </c:pt>
                <c:pt idx="220">
                  <c:v>0.93180172030183628</c:v>
                </c:pt>
                <c:pt idx="221">
                  <c:v>0.9362980605637774</c:v>
                </c:pt>
                <c:pt idx="222">
                  <c:v>0.94064595532763984</c:v>
                </c:pt>
                <c:pt idx="223">
                  <c:v>0.94484471525588132</c:v>
                </c:pt>
                <c:pt idx="224">
                  <c:v>0.94889367465556163</c:v>
                </c:pt>
                <c:pt idx="225">
                  <c:v>0.95279219158388506</c:v>
                </c:pt>
                <c:pt idx="226">
                  <c:v>0.9565396479499767</c:v>
                </c:pt>
                <c:pt idx="227">
                  <c:v>0.96013544961287856</c:v>
                </c:pt>
                <c:pt idx="228">
                  <c:v>0.96357902647574722</c:v>
                </c:pt>
                <c:pt idx="229">
                  <c:v>0.96686983257623993</c:v>
                </c:pt>
                <c:pt idx="230">
                  <c:v>0.97000734617307449</c:v>
                </c:pt>
                <c:pt idx="231">
                  <c:v>0.97299106982874872</c:v>
                </c:pt>
                <c:pt idx="232">
                  <c:v>0.97582053048840656</c:v>
                </c:pt>
                <c:pt idx="233">
                  <c:v>0.97849527955483873</c:v>
                </c:pt>
                <c:pt idx="234">
                  <c:v>0.9810148929596062</c:v>
                </c:pt>
                <c:pt idx="235">
                  <c:v>0.98337897123027274</c:v>
                </c:pt>
                <c:pt idx="236">
                  <c:v>0.98558713955374089</c:v>
                </c:pt>
                <c:pt idx="237">
                  <c:v>0.98763904783567602</c:v>
                </c:pt>
                <c:pt idx="238">
                  <c:v>0.98953437075601203</c:v>
                </c:pt>
                <c:pt idx="239">
                  <c:v>0.99127280782052929</c:v>
                </c:pt>
                <c:pt idx="240">
                  <c:v>0.99285408340849701</c:v>
                </c:pt>
                <c:pt idx="241">
                  <c:v>0.99427794681637061</c:v>
                </c:pt>
                <c:pt idx="242">
                  <c:v>0.99554417229754077</c:v>
                </c:pt>
                <c:pt idx="243">
                  <c:v>0.99665255909812334</c:v>
                </c:pt>
                <c:pt idx="244">
                  <c:v>0.99760293148878842</c:v>
                </c:pt>
                <c:pt idx="245">
                  <c:v>0.99839513879262165</c:v>
                </c:pt>
                <c:pt idx="246">
                  <c:v>0.99902905540901266</c:v>
                </c:pt>
                <c:pt idx="247">
                  <c:v>0.99950458083356886</c:v>
                </c:pt>
                <c:pt idx="248">
                  <c:v>0.9998216396740498</c:v>
                </c:pt>
                <c:pt idx="249">
                  <c:v>0.99998018166232039</c:v>
                </c:pt>
                <c:pt idx="250">
                  <c:v>0.99998018166232028</c:v>
                </c:pt>
                <c:pt idx="251">
                  <c:v>0.99982163967404947</c:v>
                </c:pt>
                <c:pt idx="252">
                  <c:v>0.9995045808335683</c:v>
                </c:pt>
                <c:pt idx="253">
                  <c:v>0.99902905540901188</c:v>
                </c:pt>
                <c:pt idx="254">
                  <c:v>0.99839513879262065</c:v>
                </c:pt>
                <c:pt idx="255">
                  <c:v>0.9976029314887872</c:v>
                </c:pt>
                <c:pt idx="256">
                  <c:v>0.99665255909812189</c:v>
                </c:pt>
                <c:pt idx="257">
                  <c:v>0.99554417229753911</c:v>
                </c:pt>
                <c:pt idx="258">
                  <c:v>0.99427794681636883</c:v>
                </c:pt>
                <c:pt idx="259">
                  <c:v>0.9928540834084949</c:v>
                </c:pt>
                <c:pt idx="260">
                  <c:v>0.99127280782052707</c:v>
                </c:pt>
                <c:pt idx="261">
                  <c:v>0.98953437075600947</c:v>
                </c:pt>
                <c:pt idx="262">
                  <c:v>0.98763904783567336</c:v>
                </c:pt>
                <c:pt idx="263">
                  <c:v>0.985587139553738</c:v>
                </c:pt>
                <c:pt idx="264">
                  <c:v>0.98337897123026952</c:v>
                </c:pt>
                <c:pt idx="265">
                  <c:v>0.98101489295960276</c:v>
                </c:pt>
                <c:pt idx="266">
                  <c:v>0.97849527955483528</c:v>
                </c:pt>
                <c:pt idx="267">
                  <c:v>0.97582053048840278</c:v>
                </c:pt>
                <c:pt idx="268">
                  <c:v>0.97299106982874473</c:v>
                </c:pt>
                <c:pt idx="269">
                  <c:v>0.97000734617307038</c:v>
                </c:pt>
                <c:pt idx="270">
                  <c:v>0.96686983257623549</c:v>
                </c:pt>
                <c:pt idx="271">
                  <c:v>0.96357902647574256</c:v>
                </c:pt>
                <c:pt idx="272">
                  <c:v>0.96013544961287378</c:v>
                </c:pt>
                <c:pt idx="273">
                  <c:v>0.95653964794997159</c:v>
                </c:pt>
                <c:pt idx="274">
                  <c:v>0.95279219158387984</c:v>
                </c:pt>
                <c:pt idx="275">
                  <c:v>0.9488936746555563</c:v>
                </c:pt>
                <c:pt idx="276">
                  <c:v>0.94484471525587566</c:v>
                </c:pt>
                <c:pt idx="277">
                  <c:v>0.94064595532763395</c:v>
                </c:pt>
                <c:pt idx="278">
                  <c:v>0.93629806056377141</c:v>
                </c:pt>
                <c:pt idx="279">
                  <c:v>0.93180172030183006</c:v>
                </c:pt>
                <c:pt idx="280">
                  <c:v>0.927157647414663</c:v>
                </c:pt>
                <c:pt idx="281">
                  <c:v>0.92236657819741175</c:v>
                </c:pt>
                <c:pt idx="282">
                  <c:v>0.91742927225076953</c:v>
                </c:pt>
                <c:pt idx="283">
                  <c:v>0.91234651236055175</c:v>
                </c:pt>
                <c:pt idx="284">
                  <c:v>0.90711910437358789</c:v>
                </c:pt>
                <c:pt idx="285">
                  <c:v>0.90174787706995829</c:v>
                </c:pt>
                <c:pt idx="286">
                  <c:v>0.89623368203159648</c:v>
                </c:pt>
                <c:pt idx="287">
                  <c:v>0.89057739350727372</c:v>
                </c:pt>
                <c:pt idx="288">
                  <c:v>0.88477990827399111</c:v>
                </c:pt>
                <c:pt idx="289">
                  <c:v>0.87884214549480122</c:v>
                </c:pt>
                <c:pt idx="290">
                  <c:v>0.87276504657307785</c:v>
                </c:pt>
                <c:pt idx="291">
                  <c:v>0.86654957500326169</c:v>
                </c:pt>
                <c:pt idx="292">
                  <c:v>0.86019671621810334</c:v>
                </c:pt>
                <c:pt idx="293">
                  <c:v>0.85370747743242703</c:v>
                </c:pt>
                <c:pt idx="294">
                  <c:v>0.84708288748344174</c:v>
                </c:pt>
                <c:pt idx="295">
                  <c:v>0.84032399666762514</c:v>
                </c:pt>
                <c:pt idx="296">
                  <c:v>0.83343187657420248</c:v>
                </c:pt>
                <c:pt idx="297">
                  <c:v>0.82640761991525236</c:v>
                </c:pt>
                <c:pt idx="298">
                  <c:v>0.81925234035246286</c:v>
                </c:pt>
                <c:pt idx="299">
                  <c:v>0.81196717232056503</c:v>
                </c:pt>
                <c:pt idx="300">
                  <c:v>0.80455327084747397</c:v>
                </c:pt>
                <c:pt idx="301">
                  <c:v>0.79701181137116583</c:v>
                </c:pt>
                <c:pt idx="302">
                  <c:v>0.78934398955331608</c:v>
                </c:pt>
                <c:pt idx="303">
                  <c:v>0.7815510210897344</c:v>
                </c:pt>
                <c:pt idx="304">
                  <c:v>0.77363414151762222</c:v>
                </c:pt>
                <c:pt idx="305">
                  <c:v>0.76559460601968321</c:v>
                </c:pt>
                <c:pt idx="306">
                  <c:v>0.75743368922512078</c:v>
                </c:pt>
                <c:pt idx="307">
                  <c:v>0.74915268500755272</c:v>
                </c:pt>
                <c:pt idx="308">
                  <c:v>0.74075290627987178</c:v>
                </c:pt>
                <c:pt idx="309">
                  <c:v>0.73223568478609136</c:v>
                </c:pt>
                <c:pt idx="310">
                  <c:v>0.72360237089020418</c:v>
                </c:pt>
                <c:pt idx="311">
                  <c:v>0.71485433336208692</c:v>
                </c:pt>
                <c:pt idx="312">
                  <c:v>0.70599295916048987</c:v>
                </c:pt>
                <c:pt idx="313">
                  <c:v>0.69701965321314163</c:v>
                </c:pt>
                <c:pt idx="314">
                  <c:v>0.68793583819400306</c:v>
                </c:pt>
                <c:pt idx="315">
                  <c:v>0.67874295429771048</c:v>
                </c:pt>
                <c:pt idx="316">
                  <c:v>0.66944245901124033</c:v>
                </c:pt>
                <c:pt idx="317">
                  <c:v>0.66003582688283002</c:v>
                </c:pt>
                <c:pt idx="318">
                  <c:v>0.65052454928819659</c:v>
                </c:pt>
                <c:pt idx="319">
                  <c:v>0.64091013419408605</c:v>
                </c:pt>
                <c:pt idx="320">
                  <c:v>0.63119410591919323</c:v>
                </c:pt>
                <c:pt idx="321">
                  <c:v>0.6213780048924884</c:v>
                </c:pt>
                <c:pt idx="322">
                  <c:v>0.6114633874089872</c:v>
                </c:pt>
                <c:pt idx="323">
                  <c:v>0.60145182538301178</c:v>
                </c:pt>
                <c:pt idx="324">
                  <c:v>0.5913449060989695</c:v>
                </c:pt>
                <c:pt idx="325">
                  <c:v>0.58114423195969445</c:v>
                </c:pt>
                <c:pt idx="326">
                  <c:v>0.57085142023239865</c:v>
                </c:pt>
                <c:pt idx="327">
                  <c:v>0.56046810279226011</c:v>
                </c:pt>
                <c:pt idx="328">
                  <c:v>0.5499959258636945</c:v>
                </c:pt>
                <c:pt idx="329">
                  <c:v>0.53943654975935906</c:v>
                </c:pt>
                <c:pt idx="330">
                  <c:v>0.52879164861691552</c:v>
                </c:pt>
                <c:pt idx="331">
                  <c:v>0.51806291013360184</c:v>
                </c:pt>
                <c:pt idx="332">
                  <c:v>0.50725203529866036</c:v>
                </c:pt>
                <c:pt idx="333">
                  <c:v>0.496360738123652</c:v>
                </c:pt>
                <c:pt idx="334">
                  <c:v>0.48539074537070576</c:v>
                </c:pt>
                <c:pt idx="335">
                  <c:v>0.4743437962787535</c:v>
                </c:pt>
                <c:pt idx="336">
                  <c:v>0.46322164228778012</c:v>
                </c:pt>
                <c:pt idx="337">
                  <c:v>0.4520260467611385</c:v>
                </c:pt>
                <c:pt idx="338">
                  <c:v>0.44075878470598173</c:v>
                </c:pt>
                <c:pt idx="339">
                  <c:v>0.42942164249184217</c:v>
                </c:pt>
                <c:pt idx="340">
                  <c:v>0.41801641756740859</c:v>
                </c:pt>
                <c:pt idx="341">
                  <c:v>0.40654491817555433</c:v>
                </c:pt>
                <c:pt idx="342">
                  <c:v>0.39500896306664679</c:v>
                </c:pt>
                <c:pt idx="343">
                  <c:v>0.38341038121019116</c:v>
                </c:pt>
                <c:pt idx="344">
                  <c:v>0.37175101150486073</c:v>
                </c:pt>
                <c:pt idx="345">
                  <c:v>0.3600327024869463</c:v>
                </c:pt>
                <c:pt idx="346">
                  <c:v>0.34825731203727722</c:v>
                </c:pt>
                <c:pt idx="347">
                  <c:v>0.33642670708666833</c:v>
                </c:pt>
                <c:pt idx="348">
                  <c:v>0.32454276331992477</c:v>
                </c:pt>
                <c:pt idx="349">
                  <c:v>0.31260736487845869</c:v>
                </c:pt>
                <c:pt idx="350">
                  <c:v>0.30062240406157281</c:v>
                </c:pt>
                <c:pt idx="351">
                  <c:v>0.28858978102644323</c:v>
                </c:pt>
                <c:pt idx="352">
                  <c:v>0.27651140348685604</c:v>
                </c:pt>
                <c:pt idx="353">
                  <c:v>0.26438918641075382</c:v>
                </c:pt>
                <c:pt idx="354">
                  <c:v>0.25222505171662413</c:v>
                </c:pt>
                <c:pt idx="355">
                  <c:v>0.24002092796878616</c:v>
                </c:pt>
                <c:pt idx="356">
                  <c:v>0.22777875007163151</c:v>
                </c:pt>
                <c:pt idx="357">
                  <c:v>0.21550045896285175</c:v>
                </c:pt>
                <c:pt idx="358">
                  <c:v>0.20318800130570971</c:v>
                </c:pt>
                <c:pt idx="359">
                  <c:v>0.19084332918041072</c:v>
                </c:pt>
                <c:pt idx="360">
                  <c:v>0.17846839977460716</c:v>
                </c:pt>
                <c:pt idx="361">
                  <c:v>0.16606517507309324</c:v>
                </c:pt>
                <c:pt idx="362">
                  <c:v>0.15363562154674718</c:v>
                </c:pt>
                <c:pt idx="363">
                  <c:v>0.14118170984075415</c:v>
                </c:pt>
                <c:pt idx="364">
                  <c:v>0.12870541446216746</c:v>
                </c:pt>
                <c:pt idx="365">
                  <c:v>0.11620871346686536</c:v>
                </c:pt>
                <c:pt idx="366">
                  <c:v>0.10369358814593721</c:v>
                </c:pt>
                <c:pt idx="367">
                  <c:v>9.1162022711556878E-2</c:v>
                </c:pt>
                <c:pt idx="368">
                  <c:v>7.8616003982400817E-2</c:v>
                </c:pt>
                <c:pt idx="369">
                  <c:v>6.6057521068644959E-2</c:v>
                </c:pt>
                <c:pt idx="370">
                  <c:v>5.3488565056598353E-2</c:v>
                </c:pt>
                <c:pt idx="371">
                  <c:v>4.091112869303147E-2</c:v>
                </c:pt>
                <c:pt idx="372">
                  <c:v>2.8327206069233189E-2</c:v>
                </c:pt>
                <c:pt idx="373">
                  <c:v>1.5738792304854712E-2</c:v>
                </c:pt>
                <c:pt idx="374">
                  <c:v>3.1478832315983678E-3</c:v>
                </c:pt>
                <c:pt idx="375">
                  <c:v>-9.4435249232144355E-3</c:v>
                </c:pt>
                <c:pt idx="376">
                  <c:v>-2.2033435853138009E-2</c:v>
                </c:pt>
                <c:pt idx="377">
                  <c:v>-3.461985348910171E-2</c:v>
                </c:pt>
                <c:pt idx="378">
                  <c:v>-4.7200782315879652E-2</c:v>
                </c:pt>
                <c:pt idx="379">
                  <c:v>-5.977422768847257E-2</c:v>
                </c:pt>
                <c:pt idx="380">
                  <c:v>-7.2338196148343761E-2</c:v>
                </c:pt>
                <c:pt idx="381">
                  <c:v>-8.4890695739474886E-2</c:v>
                </c:pt>
                <c:pt idx="382">
                  <c:v>-9.7429736324183544E-2</c:v>
                </c:pt>
                <c:pt idx="383">
                  <c:v>-0.10995332989864461</c:v>
                </c:pt>
                <c:pt idx="384">
                  <c:v>-0.12245949090808123</c:v>
                </c:pt>
                <c:pt idx="385">
                  <c:v>-0.13494623656156748</c:v>
                </c:pt>
                <c:pt idx="386">
                  <c:v>-0.14741158714638491</c:v>
                </c:pt>
                <c:pt idx="387">
                  <c:v>-0.15985356634189996</c:v>
                </c:pt>
                <c:pt idx="388">
                  <c:v>-0.17227020153289807</c:v>
                </c:pt>
                <c:pt idx="389">
                  <c:v>-0.18465952412233588</c:v>
                </c:pt>
                <c:pt idx="390">
                  <c:v>-0.1970195698434474</c:v>
                </c:pt>
                <c:pt idx="391">
                  <c:v>-0.20934837907117143</c:v>
                </c:pt>
                <c:pt idx="392">
                  <c:v>-0.22164399713284344</c:v>
                </c:pt>
                <c:pt idx="393">
                  <c:v>-0.23390447461809394</c:v>
                </c:pt>
                <c:pt idx="394">
                  <c:v>-0.24612786768792078</c:v>
                </c:pt>
                <c:pt idx="395">
                  <c:v>-0.25831223838287781</c:v>
                </c:pt>
                <c:pt idx="396">
                  <c:v>-0.27045565493032381</c:v>
                </c:pt>
                <c:pt idx="397">
                  <c:v>-0.28255619205069837</c:v>
                </c:pt>
                <c:pt idx="398">
                  <c:v>-0.29461193126276775</c:v>
                </c:pt>
                <c:pt idx="399">
                  <c:v>-0.30662096118778609</c:v>
                </c:pt>
                <c:pt idx="400">
                  <c:v>-0.31858137785253743</c:v>
                </c:pt>
                <c:pt idx="401">
                  <c:v>-0.330491284991204</c:v>
                </c:pt>
                <c:pt idx="402">
                  <c:v>-0.34234879434600496</c:v>
                </c:pt>
                <c:pt idx="403">
                  <c:v>-0.35415202596657297</c:v>
                </c:pt>
                <c:pt idx="404">
                  <c:v>-0.3658991085080136</c:v>
                </c:pt>
                <c:pt idx="405">
                  <c:v>-0.37758817952759294</c:v>
                </c:pt>
                <c:pt idx="406">
                  <c:v>-0.38921738578002152</c:v>
                </c:pt>
                <c:pt idx="407">
                  <c:v>-0.40078488351127955</c:v>
                </c:pt>
                <c:pt idx="408">
                  <c:v>-0.41228883875093031</c:v>
                </c:pt>
                <c:pt idx="409">
                  <c:v>-0.42372742760288978</c:v>
                </c:pt>
                <c:pt idx="410">
                  <c:v>-0.43509883653459874</c:v>
                </c:pt>
                <c:pt idx="411">
                  <c:v>-0.44640126266454477</c:v>
                </c:pt>
                <c:pt idx="412">
                  <c:v>-0.45763291404810286</c:v>
                </c:pt>
                <c:pt idx="413">
                  <c:v>-0.46879200996164166</c:v>
                </c:pt>
                <c:pt idx="414">
                  <c:v>-0.47987678118484395</c:v>
                </c:pt>
                <c:pt idx="415">
                  <c:v>-0.49088547028121021</c:v>
                </c:pt>
                <c:pt idx="416">
                  <c:v>-0.50181633187669406</c:v>
                </c:pt>
                <c:pt idx="417">
                  <c:v>-0.51266763293641782</c:v>
                </c:pt>
                <c:pt idx="418">
                  <c:v>-0.52343765303943968</c:v>
                </c:pt>
                <c:pt idx="419">
                  <c:v>-0.53412468465151974</c:v>
                </c:pt>
                <c:pt idx="420">
                  <c:v>-0.54472703339583717</c:v>
                </c:pt>
                <c:pt idx="421">
                  <c:v>-0.55524301832162715</c:v>
                </c:pt>
                <c:pt idx="422">
                  <c:v>-0.56567097217069007</c:v>
                </c:pt>
                <c:pt idx="423">
                  <c:v>-0.57600924164172285</c:v>
                </c:pt>
                <c:pt idx="424">
                  <c:v>-0.58625618765244358</c:v>
                </c:pt>
                <c:pt idx="425">
                  <c:v>-0.59641018559946257</c:v>
                </c:pt>
                <c:pt idx="426">
                  <c:v>-0.60646962561585072</c:v>
                </c:pt>
                <c:pt idx="427">
                  <c:v>-0.61643291282637847</c:v>
                </c:pt>
                <c:pt idx="428">
                  <c:v>-0.62629846760037755</c:v>
                </c:pt>
                <c:pt idx="429">
                  <c:v>-0.63606472580217954</c:v>
                </c:pt>
                <c:pt idx="430">
                  <c:v>-0.64573013903910359</c:v>
                </c:pt>
                <c:pt idx="431">
                  <c:v>-0.6552931749069496</c:v>
                </c:pt>
                <c:pt idx="432">
                  <c:v>-0.66475231723294848</c:v>
                </c:pt>
                <c:pt idx="433">
                  <c:v>-0.67410606631614611</c:v>
                </c:pt>
                <c:pt idx="434">
                  <c:v>-0.68335293916517603</c:v>
                </c:pt>
                <c:pt idx="435">
                  <c:v>-0.69249146973337627</c:v>
                </c:pt>
                <c:pt idx="436">
                  <c:v>-0.7015202091512257</c:v>
                </c:pt>
                <c:pt idx="437">
                  <c:v>-0.7104377259560577</c:v>
                </c:pt>
                <c:pt idx="438">
                  <c:v>-0.71924260631900705</c:v>
                </c:pt>
                <c:pt idx="439">
                  <c:v>-0.72793345426916811</c:v>
                </c:pt>
                <c:pt idx="440">
                  <c:v>-0.73650889191492097</c:v>
                </c:pt>
                <c:pt idx="441">
                  <c:v>-0.74496755966238526</c:v>
                </c:pt>
                <c:pt idx="442">
                  <c:v>-0.75330811643097972</c:v>
                </c:pt>
                <c:pt idx="443">
                  <c:v>-0.76152923986604526</c:v>
                </c:pt>
                <c:pt idx="444">
                  <c:v>-0.76962962654849454</c:v>
                </c:pt>
                <c:pt idx="445">
                  <c:v>-0.77760799220146415</c:v>
                </c:pt>
                <c:pt idx="446">
                  <c:v>-0.78546307189393294</c:v>
                </c:pt>
                <c:pt idx="447">
                  <c:v>-0.79319362024126616</c:v>
                </c:pt>
                <c:pt idx="448">
                  <c:v>-0.80079841160266774</c:v>
                </c:pt>
                <c:pt idx="449">
                  <c:v>-0.80827624027550105</c:v>
                </c:pt>
                <c:pt idx="450">
                  <c:v>-0.81562592068644368</c:v>
                </c:pt>
                <c:pt idx="451">
                  <c:v>-0.82284628757945599</c:v>
                </c:pt>
                <c:pt idx="452">
                  <c:v>-0.82993619620052894</c:v>
                </c:pt>
                <c:pt idx="453">
                  <c:v>-0.83689452247917506</c:v>
                </c:pt>
                <c:pt idx="454">
                  <c:v>-0.843720163206647</c:v>
                </c:pt>
                <c:pt idx="455">
                  <c:v>-0.85041203621084671</c:v>
                </c:pt>
                <c:pt idx="456">
                  <c:v>-0.85696908052789589</c:v>
                </c:pt>
                <c:pt idx="457">
                  <c:v>-0.86339025657034785</c:v>
                </c:pt>
                <c:pt idx="458">
                  <c:v>-0.8696745462920108</c:v>
                </c:pt>
                <c:pt idx="459">
                  <c:v>-0.87582095334935095</c:v>
                </c:pt>
                <c:pt idx="460">
                  <c:v>-0.88182850325945983</c:v>
                </c:pt>
                <c:pt idx="461">
                  <c:v>-0.88769624355455456</c:v>
                </c:pt>
                <c:pt idx="462">
                  <c:v>-0.89342324393298445</c:v>
                </c:pt>
                <c:pt idx="463">
                  <c:v>-0.8990085964067277</c:v>
                </c:pt>
                <c:pt idx="464">
                  <c:v>-0.90445141544534879</c:v>
                </c:pt>
                <c:pt idx="465">
                  <c:v>-0.90975083811639346</c:v>
                </c:pt>
                <c:pt idx="466">
                  <c:v>-0.91490602422220291</c:v>
                </c:pt>
                <c:pt idx="467">
                  <c:v>-0.91991615643312463</c:v>
                </c:pt>
                <c:pt idx="468">
                  <c:v>-0.92478044041709373</c:v>
                </c:pt>
                <c:pt idx="469">
                  <c:v>-0.92949810496557161</c:v>
                </c:pt>
                <c:pt idx="470">
                  <c:v>-0.93406840211581788</c:v>
                </c:pt>
                <c:pt idx="471">
                  <c:v>-0.93849060726947464</c:v>
                </c:pt>
                <c:pt idx="472">
                  <c:v>-0.94276401930744913</c:v>
                </c:pt>
                <c:pt idx="473">
                  <c:v>-0.94688796070107328</c:v>
                </c:pt>
                <c:pt idx="474">
                  <c:v>-0.95086177761952073</c:v>
                </c:pt>
                <c:pt idx="475">
                  <c:v>-0.95468484003346987</c:v>
                </c:pt>
                <c:pt idx="476">
                  <c:v>-0.95835654181499241</c:v>
                </c:pt>
                <c:pt idx="477">
                  <c:v>-0.96187630083365039</c:v>
                </c:pt>
                <c:pt idx="478">
                  <c:v>-0.96524355904879122</c:v>
                </c:pt>
                <c:pt idx="479">
                  <c:v>-0.96845778259802262</c:v>
                </c:pt>
                <c:pt idx="480">
                  <c:v>-0.97151846188185254</c:v>
                </c:pt>
                <c:pt idx="481">
                  <c:v>-0.97442511164448486</c:v>
                </c:pt>
                <c:pt idx="482">
                  <c:v>-0.97717727105075436</c:v>
                </c:pt>
                <c:pt idx="483">
                  <c:v>-0.97977450375918906</c:v>
                </c:pt>
                <c:pt idx="484">
                  <c:v>-0.98221639799119032</c:v>
                </c:pt>
                <c:pt idx="485">
                  <c:v>-0.98450256659631907</c:v>
                </c:pt>
                <c:pt idx="486">
                  <c:v>-0.98663264711367571</c:v>
                </c:pt>
                <c:pt idx="487">
                  <c:v>-0.98860630182936671</c:v>
                </c:pt>
                <c:pt idx="488">
                  <c:v>-0.99042321783004816</c:v>
                </c:pt>
                <c:pt idx="489">
                  <c:v>-0.99208310705253577</c:v>
                </c:pt>
                <c:pt idx="490">
                  <c:v>-0.99358570632947618</c:v>
                </c:pt>
                <c:pt idx="491">
                  <c:v>-0.99493077743107128</c:v>
                </c:pt>
                <c:pt idx="492">
                  <c:v>-0.99611810710284798</c:v>
                </c:pt>
                <c:pt idx="493">
                  <c:v>-0.99714750709946842</c:v>
                </c:pt>
                <c:pt idx="494">
                  <c:v>-0.99801881421457617</c:v>
                </c:pt>
                <c:pt idx="495">
                  <c:v>-0.99873189030667098</c:v>
                </c:pt>
                <c:pt idx="496">
                  <c:v>-0.99928662232101095</c:v>
                </c:pt>
                <c:pt idx="497">
                  <c:v>-0.99968292230753641</c:v>
                </c:pt>
                <c:pt idx="498">
                  <c:v>-0.99992072743481442</c:v>
                </c:pt>
                <c:pt idx="499">
                  <c:v>-1</c:v>
                </c:pt>
              </c:numCache>
            </c:numRef>
          </c:xVal>
          <c:yVal>
            <c:numRef>
              <c:f>XLSTAT_20220714_115916_1_HID1!ycirclez1</c:f>
              <c:numCache>
                <c:formatCode>General</c:formatCode>
                <c:ptCount val="500"/>
                <c:pt idx="0">
                  <c:v>-3.2311393144413003E-15</c:v>
                </c:pt>
                <c:pt idx="1">
                  <c:v>-1.2591220998459735E-2</c:v>
                </c:pt>
                <c:pt idx="2">
                  <c:v>-2.5180445720141945E-2</c:v>
                </c:pt>
                <c:pt idx="3">
                  <c:v>-3.7765678204774195E-2</c:v>
                </c:pt>
                <c:pt idx="4">
                  <c:v>-5.0344923125031901E-2</c:v>
                </c:pt>
                <c:pt idx="5">
                  <c:v>-6.291618610288964E-2</c:v>
                </c:pt>
                <c:pt idx="6">
                  <c:v>-7.547747402581878E-2</c:v>
                </c:pt>
                <c:pt idx="7">
                  <c:v>-8.8026795362788374E-2</c:v>
                </c:pt>
                <c:pt idx="8">
                  <c:v>-0.10056216048001143</c:v>
                </c:pt>
                <c:pt idx="9">
                  <c:v>-0.1130815819563903</c:v>
                </c:pt>
                <c:pt idx="10">
                  <c:v>-0.12558307489861525</c:v>
                </c:pt>
                <c:pt idx="11">
                  <c:v>-0.1380646572558584</c:v>
                </c:pt>
                <c:pt idx="12">
                  <c:v>-0.15052435013401677</c:v>
                </c:pt>
                <c:pt idx="13">
                  <c:v>-0.16296017810945904</c:v>
                </c:pt>
                <c:pt idx="14">
                  <c:v>-0.17537016954221801</c:v>
                </c:pt>
                <c:pt idx="15">
                  <c:v>-0.18775235688858319</c:v>
                </c:pt>
                <c:pt idx="16">
                  <c:v>-0.20010477701304791</c:v>
                </c:pt>
                <c:pt idx="17">
                  <c:v>-0.21242547149955354</c:v>
                </c:pt>
                <c:pt idx="18">
                  <c:v>-0.22471248696198562</c:v>
                </c:pt>
                <c:pt idx="19">
                  <c:v>-0.23696387535387617</c:v>
                </c:pt>
                <c:pt idx="20">
                  <c:v>-0.24917769427725583</c:v>
                </c:pt>
                <c:pt idx="21">
                  <c:v>-0.2613520072906102</c:v>
                </c:pt>
                <c:pt idx="22">
                  <c:v>-0.27348488421589578</c:v>
                </c:pt>
                <c:pt idx="23">
                  <c:v>-0.28557440144455914</c:v>
                </c:pt>
                <c:pt idx="24">
                  <c:v>-0.29761864224251428</c:v>
                </c:pt>
                <c:pt idx="25">
                  <c:v>-0.30961569705403402</c:v>
                </c:pt>
                <c:pt idx="26">
                  <c:v>-0.32156366380449974</c:v>
                </c:pt>
                <c:pt idx="27">
                  <c:v>-0.33346064820196436</c:v>
                </c:pt>
                <c:pt idx="28">
                  <c:v>-0.345304764037486</c:v>
                </c:pt>
                <c:pt idx="29">
                  <c:v>-0.35709413348417585</c:v>
                </c:pt>
                <c:pt idx="30">
                  <c:v>-0.36882688739491704</c:v>
                </c:pt>
                <c:pt idx="31">
                  <c:v>-0.38050116559871172</c:v>
                </c:pt>
                <c:pt idx="32">
                  <c:v>-0.39211511719560044</c:v>
                </c:pt>
                <c:pt idx="33">
                  <c:v>-0.40366690085011231</c:v>
                </c:pt>
                <c:pt idx="34">
                  <c:v>-0.41515468508320219</c:v>
                </c:pt>
                <c:pt idx="35">
                  <c:v>-0.42657664856262156</c:v>
                </c:pt>
                <c:pt idx="36">
                  <c:v>-0.43793098039168077</c:v>
                </c:pt>
                <c:pt idx="37">
                  <c:v>-0.44921588039636001</c:v>
                </c:pt>
                <c:pt idx="38">
                  <c:v>-0.46042955941071717</c:v>
                </c:pt>
                <c:pt idx="39">
                  <c:v>-0.47157023956055033</c:v>
                </c:pt>
                <c:pt idx="40">
                  <c:v>-0.48263615454527298</c:v>
                </c:pt>
                <c:pt idx="41">
                  <c:v>-0.4936255499179516</c:v>
                </c:pt>
                <c:pt idx="42">
                  <c:v>-0.50453668336346336</c:v>
                </c:pt>
                <c:pt idx="43">
                  <c:v>-0.51536782497473399</c:v>
                </c:pt>
                <c:pt idx="44">
                  <c:v>-0.52611725752700511</c:v>
                </c:pt>
                <c:pt idx="45">
                  <c:v>-0.53678327675009052</c:v>
                </c:pt>
                <c:pt idx="46">
                  <c:v>-0.54736419159858218</c:v>
                </c:pt>
                <c:pt idx="47">
                  <c:v>-0.55785832451995665</c:v>
                </c:pt>
                <c:pt idx="48">
                  <c:v>-0.56826401172054075</c:v>
                </c:pt>
                <c:pt idx="49">
                  <c:v>-0.57857960342930126</c:v>
                </c:pt>
                <c:pt idx="50">
                  <c:v>-0.58880346415940599</c:v>
                </c:pt>
                <c:pt idx="51">
                  <c:v>-0.59893397296752204</c:v>
                </c:pt>
                <c:pt idx="52">
                  <c:v>-0.60896952371081003</c:v>
                </c:pt>
                <c:pt idx="53">
                  <c:v>-0.61890852530156926</c:v>
                </c:pt>
                <c:pt idx="54">
                  <c:v>-0.62874940195949613</c:v>
                </c:pt>
                <c:pt idx="55">
                  <c:v>-0.63849059346151837</c:v>
                </c:pt>
                <c:pt idx="56">
                  <c:v>-0.64813055538915954</c:v>
                </c:pt>
                <c:pt idx="57">
                  <c:v>-0.65766775937339839</c:v>
                </c:pt>
                <c:pt idx="58">
                  <c:v>-0.66710069333698618</c:v>
                </c:pt>
                <c:pt idx="59">
                  <c:v>-0.67642786173417824</c:v>
                </c:pt>
                <c:pt idx="60">
                  <c:v>-0.68564778578784435</c:v>
                </c:pt>
                <c:pt idx="61">
                  <c:v>-0.69475900372392385</c:v>
                </c:pt>
                <c:pt idx="62">
                  <c:v>-0.70376007100318139</c:v>
                </c:pt>
                <c:pt idx="63">
                  <c:v>-0.71264956055023099</c:v>
                </c:pt>
                <c:pt idx="64">
                  <c:v>-0.72142606297979406</c:v>
                </c:pt>
                <c:pt idx="65">
                  <c:v>-0.73008818682014875</c:v>
                </c:pt>
                <c:pt idx="66">
                  <c:v>-0.73863455873374106</c:v>
                </c:pt>
                <c:pt idx="67">
                  <c:v>-0.74706382373492208</c:v>
                </c:pt>
                <c:pt idx="68">
                  <c:v>-0.75537464540477328</c:v>
                </c:pt>
                <c:pt idx="69">
                  <c:v>-0.76356570610298924</c:v>
                </c:pt>
                <c:pt idx="70">
                  <c:v>-0.77163570717678376</c:v>
                </c:pt>
                <c:pt idx="71">
                  <c:v>-0.77958336916678495</c:v>
                </c:pt>
                <c:pt idx="72">
                  <c:v>-0.78740743200988572</c:v>
                </c:pt>
                <c:pt idx="73">
                  <c:v>-0.79510665523902302</c:v>
                </c:pt>
                <c:pt idx="74">
                  <c:v>-0.80267981817984635</c:v>
                </c:pt>
                <c:pt idx="75">
                  <c:v>-0.81012572014424955</c:v>
                </c:pt>
                <c:pt idx="76">
                  <c:v>-0.81744318062073507</c:v>
                </c:pt>
                <c:pt idx="77">
                  <c:v>-0.8246310394615779</c:v>
                </c:pt>
                <c:pt idx="78">
                  <c:v>-0.83168815706676069</c:v>
                </c:pt>
                <c:pt idx="79">
                  <c:v>-0.83861341456465288</c:v>
                </c:pt>
                <c:pt idx="80">
                  <c:v>-0.84540571398940179</c:v>
                </c:pt>
                <c:pt idx="81">
                  <c:v>-0.85206397845500914</c:v>
                </c:pt>
                <c:pt idx="82">
                  <c:v>-0.85858715232606742</c:v>
                </c:pt>
                <c:pt idx="83">
                  <c:v>-0.86497420138512493</c:v>
                </c:pt>
                <c:pt idx="84">
                  <c:v>-0.8712241129966557</c:v>
                </c:pt>
                <c:pt idx="85">
                  <c:v>-0.87733589626760855</c:v>
                </c:pt>
                <c:pt idx="86">
                  <c:v>-0.88330858220450814</c:v>
                </c:pt>
                <c:pt idx="87">
                  <c:v>-0.88914122386708372</c:v>
                </c:pt>
                <c:pt idx="88">
                  <c:v>-0.89483289651840248</c:v>
                </c:pt>
                <c:pt idx="89">
                  <c:v>-0.90038269777148217</c:v>
                </c:pt>
                <c:pt idx="90">
                  <c:v>-0.9057897477323591</c:v>
                </c:pt>
                <c:pt idx="91">
                  <c:v>-0.91105318913959277</c:v>
                </c:pt>
                <c:pt idx="92">
                  <c:v>-0.91617218750017881</c:v>
                </c:pt>
                <c:pt idx="93">
                  <c:v>-0.92114593122185473</c:v>
                </c:pt>
                <c:pt idx="94">
                  <c:v>-0.92597363174177405</c:v>
                </c:pt>
                <c:pt idx="95">
                  <c:v>-0.93065452365152812</c:v>
                </c:pt>
                <c:pt idx="96">
                  <c:v>-0.93518786481849892</c:v>
                </c:pt>
                <c:pt idx="97">
                  <c:v>-0.93957293650352025</c:v>
                </c:pt>
                <c:pt idx="98">
                  <c:v>-0.94380904347483008</c:v>
                </c:pt>
                <c:pt idx="99">
                  <c:v>-0.9478955141182962</c:v>
                </c:pt>
                <c:pt idx="100">
                  <c:v>-0.95183170054389787</c:v>
                </c:pt>
                <c:pt idx="101">
                  <c:v>-0.95561697868844497</c:v>
                </c:pt>
                <c:pt idx="102">
                  <c:v>-0.95925074841452074</c:v>
                </c:pt>
                <c:pt idx="103">
                  <c:v>-0.96273243360562999</c:v>
                </c:pt>
                <c:pt idx="104">
                  <c:v>-0.9660614822575404</c:v>
                </c:pt>
                <c:pt idx="105">
                  <c:v>-0.96923736656579929</c:v>
                </c:pt>
                <c:pt idx="106">
                  <c:v>-0.97225958300941495</c:v>
                </c:pt>
                <c:pt idx="107">
                  <c:v>-0.97512765243068744</c:v>
                </c:pt>
                <c:pt idx="108">
                  <c:v>-0.97784112011117641</c:v>
                </c:pt>
                <c:pt idx="109">
                  <c:v>-0.98039955584379457</c:v>
                </c:pt>
                <c:pt idx="110">
                  <c:v>-0.98280255400101535</c:v>
                </c:pt>
                <c:pt idx="111">
                  <c:v>-0.98504973359918258</c:v>
                </c:pt>
                <c:pt idx="112">
                  <c:v>-0.98714073835891369</c:v>
                </c:pt>
                <c:pt idx="113">
                  <c:v>-0.98907523676158671</c:v>
                </c:pt>
                <c:pt idx="114">
                  <c:v>-0.99085292210190001</c:v>
                </c:pt>
                <c:pt idx="115">
                  <c:v>-0.99247351253649974</c:v>
                </c:pt>
                <c:pt idx="116">
                  <c:v>-0.99393675112866398</c:v>
                </c:pt>
                <c:pt idx="117">
                  <c:v>-0.99524240588903934</c:v>
                </c:pt>
                <c:pt idx="118">
                  <c:v>-0.99639026981242185</c:v>
                </c:pt>
                <c:pt idx="119">
                  <c:v>-0.99738016091057591</c:v>
                </c:pt>
                <c:pt idx="120">
                  <c:v>-0.99821192224108835</c:v>
                </c:pt>
                <c:pt idx="121">
                  <c:v>-0.99888542193225072</c:v>
                </c:pt>
                <c:pt idx="122">
                  <c:v>-0.99940055320396648</c:v>
                </c:pt>
                <c:pt idx="123">
                  <c:v>-0.99975723438468123</c:v>
                </c:pt>
                <c:pt idx="124">
                  <c:v>-0.99995540892433044</c:v>
                </c:pt>
                <c:pt idx="125">
                  <c:v>-0.99999504540330608</c:v>
                </c:pt>
                <c:pt idx="126">
                  <c:v>-0.9998761375374372</c:v>
                </c:pt>
                <c:pt idx="127">
                  <c:v>-0.99959870417898711</c:v>
                </c:pt>
                <c:pt idx="128">
                  <c:v>-0.99916278931366376</c:v>
                </c:pt>
                <c:pt idx="129">
                  <c:v>-0.99856846205364613</c:v>
                </c:pt>
                <c:pt idx="130">
                  <c:v>-0.99781581662662744</c:v>
                </c:pt>
                <c:pt idx="131">
                  <c:v>-0.99690497236087472</c:v>
                </c:pt>
                <c:pt idx="132">
                  <c:v>-0.99583607366631099</c:v>
                </c:pt>
                <c:pt idx="133">
                  <c:v>-0.99460929001161924</c:v>
                </c:pt>
                <c:pt idx="134">
                  <c:v>-0.99322481589737377</c:v>
                </c:pt>
                <c:pt idx="135">
                  <c:v>-0.99168287082520357</c:v>
                </c:pt>
                <c:pt idx="136">
                  <c:v>-0.98998369926299112</c:v>
                </c:pt>
                <c:pt idx="137">
                  <c:v>-0.98812757060611334</c:v>
                </c:pt>
                <c:pt idx="138">
                  <c:v>-0.98611477913473</c:v>
                </c:pt>
                <c:pt idx="139">
                  <c:v>-0.98394564396712747</c:v>
                </c:pt>
                <c:pt idx="140">
                  <c:v>-0.98162050900912357</c:v>
                </c:pt>
                <c:pt idx="141">
                  <c:v>-0.97913974289954353</c:v>
                </c:pt>
                <c:pt idx="142">
                  <c:v>-0.97650373895177345</c:v>
                </c:pt>
                <c:pt idx="143">
                  <c:v>-0.9737129150914029</c:v>
                </c:pt>
                <c:pt idx="144">
                  <c:v>-0.97076771378996474</c:v>
                </c:pt>
                <c:pt idx="145">
                  <c:v>-0.96766860199478322</c:v>
                </c:pt>
                <c:pt idx="146">
                  <c:v>-0.96441607105494198</c:v>
                </c:pt>
                <c:pt idx="147">
                  <c:v>-0.96101063664338282</c:v>
                </c:pt>
                <c:pt idx="148">
                  <c:v>-0.95745283867514874</c:v>
                </c:pt>
                <c:pt idx="149">
                  <c:v>-0.95374324122178211</c:v>
                </c:pt>
                <c:pt idx="150">
                  <c:v>-0.94988243242189507</c:v>
                </c:pt>
                <c:pt idx="151">
                  <c:v>-0.94587102438792203</c:v>
                </c:pt>
                <c:pt idx="152">
                  <c:v>-0.94170965310907273</c:v>
                </c:pt>
                <c:pt idx="153">
                  <c:v>-0.93739897835049901</c:v>
                </c:pt>
                <c:pt idx="154">
                  <c:v>-0.93293968354869272</c:v>
                </c:pt>
                <c:pt idx="155">
                  <c:v>-0.92833247570312916</c:v>
                </c:pt>
                <c:pt idx="156">
                  <c:v>-0.92357808526417717</c:v>
                </c:pt>
                <c:pt idx="157">
                  <c:v>-0.91867726601728883</c:v>
                </c:pt>
                <c:pt idx="158">
                  <c:v>-0.9136307949634902</c:v>
                </c:pt>
                <c:pt idx="159">
                  <c:v>-0.9084394721961927</c:v>
                </c:pt>
                <c:pt idx="160">
                  <c:v>-0.90310412077434099</c:v>
                </c:pt>
                <c:pt idx="161">
                  <c:v>-0.89762558659192215</c:v>
                </c:pt>
                <c:pt idx="162">
                  <c:v>-0.89200473824385229</c:v>
                </c:pt>
                <c:pt idx="163">
                  <c:v>-0.88624246688826536</c:v>
                </c:pt>
                <c:pt idx="164">
                  <c:v>-0.88033968610522495</c:v>
                </c:pt>
                <c:pt idx="165">
                  <c:v>-0.87429733175187974</c:v>
                </c:pt>
                <c:pt idx="166">
                  <c:v>-0.86811636181408813</c:v>
                </c:pt>
                <c:pt idx="167">
                  <c:v>-0.86179775625453536</c:v>
                </c:pt>
                <c:pt idx="168">
                  <c:v>-0.85534251685736318</c:v>
                </c:pt>
                <c:pt idx="169">
                  <c:v>-0.84875166706934335</c:v>
                </c:pt>
                <c:pt idx="170">
                  <c:v>-0.84202625183761515</c:v>
                </c:pt>
                <c:pt idx="171">
                  <c:v>-0.83516733744401306</c:v>
                </c:pt>
                <c:pt idx="172">
                  <c:v>-0.8281760113360136</c:v>
                </c:pt>
                <c:pt idx="173">
                  <c:v>-0.82105338195432642</c:v>
                </c:pt>
                <c:pt idx="174">
                  <c:v>-0.81380057855715537</c:v>
                </c:pt>
                <c:pt idx="175">
                  <c:v>-0.80641875104116034</c:v>
                </c:pt>
                <c:pt idx="176">
                  <c:v>-0.79890906975914755</c:v>
                </c:pt>
                <c:pt idx="177">
                  <c:v>-0.79127272533451476</c:v>
                </c:pt>
                <c:pt idx="178">
                  <c:v>-0.78351092847248416</c:v>
                </c:pt>
                <c:pt idx="179">
                  <c:v>-0.77562490976815157</c:v>
                </c:pt>
                <c:pt idx="180">
                  <c:v>-0.76761591951138042</c:v>
                </c:pt>
                <c:pt idx="181">
                  <c:v>-0.75948522748857461</c:v>
                </c:pt>
                <c:pt idx="182">
                  <c:v>-0.75123412278136181</c:v>
                </c:pt>
                <c:pt idx="183">
                  <c:v>-0.74286391356221293</c:v>
                </c:pt>
                <c:pt idx="184">
                  <c:v>-0.73437592688703979</c:v>
                </c:pt>
                <c:pt idx="185">
                  <c:v>-0.72577150848479688</c:v>
                </c:pt>
                <c:pt idx="186">
                  <c:v>-0.71705202254412126</c:v>
                </c:pt>
                <c:pt idx="187">
                  <c:v>-0.70821885149704789</c:v>
                </c:pt>
                <c:pt idx="188">
                  <c:v>-0.69927339579983261</c:v>
                </c:pt>
                <c:pt idx="189">
                  <c:v>-0.6902170737109149</c:v>
                </c:pt>
                <c:pt idx="190">
                  <c:v>-0.6810513210660607</c:v>
                </c:pt>
                <c:pt idx="191">
                  <c:v>-0.67177759105071866</c:v>
                </c:pt>
                <c:pt idx="192">
                  <c:v>-0.66239735396962285</c:v>
                </c:pt>
                <c:pt idx="193">
                  <c:v>-0.65291209701368369</c:v>
                </c:pt>
                <c:pt idx="194">
                  <c:v>-0.64332332402420278</c:v>
                </c:pt>
                <c:pt idx="195">
                  <c:v>-0.63363255525444295</c:v>
                </c:pt>
                <c:pt idx="196">
                  <c:v>-0.62384132712860307</c:v>
                </c:pt>
                <c:pt idx="197">
                  <c:v>-0.61395119199822235</c:v>
                </c:pt>
                <c:pt idx="198">
                  <c:v>-0.60396371789606418</c:v>
                </c:pt>
                <c:pt idx="199">
                  <c:v>-0.59388048828751272</c:v>
                </c:pt>
                <c:pt idx="200">
                  <c:v>-0.58370310181952068</c:v>
                </c:pt>
                <c:pt idx="201">
                  <c:v>-0.57343317206715205</c:v>
                </c:pt>
                <c:pt idx="202">
                  <c:v>-0.56307232727775902</c:v>
                </c:pt>
                <c:pt idx="203">
                  <c:v>-0.55262221011282897</c:v>
                </c:pt>
                <c:pt idx="204">
                  <c:v>-0.54208447738755017</c:v>
                </c:pt>
                <c:pt idx="205">
                  <c:v>-0.53146079980813188</c:v>
                </c:pt>
                <c:pt idx="206">
                  <c:v>-0.52075286170692059</c:v>
                </c:pt>
                <c:pt idx="207">
                  <c:v>-0.50996236077535817</c:v>
                </c:pt>
                <c:pt idx="208">
                  <c:v>-0.49909100779482252</c:v>
                </c:pt>
                <c:pt idx="209">
                  <c:v>-0.48814052636538874</c:v>
                </c:pt>
                <c:pt idx="210">
                  <c:v>-0.47711265263256231</c:v>
                </c:pt>
                <c:pt idx="211">
                  <c:v>-0.46600913501202273</c:v>
                </c:pt>
                <c:pt idx="212">
                  <c:v>-0.45483173391241832</c:v>
                </c:pt>
                <c:pt idx="213">
                  <c:v>-0.44358222145626325</c:v>
                </c:pt>
                <c:pt idx="214">
                  <c:v>-0.43226238119897725</c:v>
                </c:pt>
                <c:pt idx="215">
                  <c:v>-0.4208740078461094</c:v>
                </c:pt>
                <c:pt idx="216">
                  <c:v>-0.40941890696879712</c:v>
                </c:pt>
                <c:pt idx="217">
                  <c:v>-0.39789889471750334</c:v>
                </c:pt>
                <c:pt idx="218">
                  <c:v>-0.38631579753407186</c:v>
                </c:pt>
                <c:pt idx="219">
                  <c:v>-0.37467145186215534</c:v>
                </c:pt>
                <c:pt idx="220">
                  <c:v>-0.3629677038560572</c:v>
                </c:pt>
                <c:pt idx="221">
                  <c:v>-0.35120640908803058</c:v>
                </c:pt>
                <c:pt idx="222">
                  <c:v>-0.3393894322540873</c:v>
                </c:pt>
                <c:pt idx="223">
                  <c:v>-0.32751864687836102</c:v>
                </c:pt>
                <c:pt idx="224">
                  <c:v>-0.31559593501606631</c:v>
                </c:pt>
                <c:pt idx="225">
                  <c:v>-0.30362318695510926</c:v>
                </c:pt>
                <c:pt idx="226">
                  <c:v>-0.29160230091639305</c:v>
                </c:pt>
                <c:pt idx="227">
                  <c:v>-0.27953518275286143</c:v>
                </c:pt>
                <c:pt idx="228">
                  <c:v>-0.26742374564733634</c:v>
                </c:pt>
                <c:pt idx="229">
                  <c:v>-0.25526990980919356</c:v>
                </c:pt>
                <c:pt idx="230">
                  <c:v>-0.24307560216992019</c:v>
                </c:pt>
                <c:pt idx="231">
                  <c:v>-0.23084275607761018</c:v>
                </c:pt>
                <c:pt idx="232">
                  <c:v>-0.21857331099044294</c:v>
                </c:pt>
                <c:pt idx="233">
                  <c:v>-0.206269212169189</c:v>
                </c:pt>
                <c:pt idx="234">
                  <c:v>-0.1939324103687996</c:v>
                </c:pt>
                <c:pt idx="235">
                  <c:v>-0.18156486152912546</c:v>
                </c:pt>
                <c:pt idx="236">
                  <c:v>-0.16916852646480929</c:v>
                </c:pt>
                <c:pt idx="237">
                  <c:v>-0.15674537055440954</c:v>
                </c:pt>
                <c:pt idx="238">
                  <c:v>-0.14429736342880053</c:v>
                </c:pt>
                <c:pt idx="239">
                  <c:v>-0.13182647865889446</c:v>
                </c:pt>
                <c:pt idx="240">
                  <c:v>-0.11933469344274253</c:v>
                </c:pt>
                <c:pt idx="241">
                  <c:v>-0.1068239882920613</c:v>
                </c:pt>
                <c:pt idx="242">
                  <c:v>-9.4296346718229507E-2</c:v>
                </c:pt>
                <c:pt idx="243">
                  <c:v>-8.1753754917813268E-2</c:v>
                </c:pt>
                <c:pt idx="244">
                  <c:v>-6.919820145766567E-2</c:v>
                </c:pt>
                <c:pt idx="245">
                  <c:v>-5.6631676959646479E-2</c:v>
                </c:pt>
                <c:pt idx="246">
                  <c:v>-4.4056173785020115E-2</c:v>
                </c:pt>
                <c:pt idx="247">
                  <c:v>-3.1473685718577782E-2</c:v>
                </c:pt>
                <c:pt idx="248">
                  <c:v>-1.8886207652529921E-2</c:v>
                </c:pt>
                <c:pt idx="249">
                  <c:v>-6.2957352702271195E-3</c:v>
                </c:pt>
                <c:pt idx="250">
                  <c:v>6.295735270244439E-3</c:v>
                </c:pt>
                <c:pt idx="251">
                  <c:v>1.8886207652546793E-2</c:v>
                </c:pt>
                <c:pt idx="252">
                  <c:v>3.1473685718595094E-2</c:v>
                </c:pt>
                <c:pt idx="253">
                  <c:v>4.4056173785037421E-2</c:v>
                </c:pt>
                <c:pt idx="254">
                  <c:v>5.6631676959663327E-2</c:v>
                </c:pt>
                <c:pt idx="255">
                  <c:v>6.9198201457682948E-2</c:v>
                </c:pt>
                <c:pt idx="256">
                  <c:v>8.1753754917830532E-2</c:v>
                </c:pt>
                <c:pt idx="257">
                  <c:v>9.4296346718246313E-2</c:v>
                </c:pt>
                <c:pt idx="258">
                  <c:v>0.10682398829207852</c:v>
                </c:pt>
                <c:pt idx="259">
                  <c:v>0.11933469344275972</c:v>
                </c:pt>
                <c:pt idx="260">
                  <c:v>0.13182647865891117</c:v>
                </c:pt>
                <c:pt idx="261">
                  <c:v>0.14429736342881769</c:v>
                </c:pt>
                <c:pt idx="262">
                  <c:v>0.15674537055442664</c:v>
                </c:pt>
                <c:pt idx="263">
                  <c:v>0.16916852646482591</c:v>
                </c:pt>
                <c:pt idx="264">
                  <c:v>0.1815648615291425</c:v>
                </c:pt>
                <c:pt idx="265">
                  <c:v>0.19393241036881659</c:v>
                </c:pt>
                <c:pt idx="266">
                  <c:v>0.20626921216920552</c:v>
                </c:pt>
                <c:pt idx="267">
                  <c:v>0.21857331099045985</c:v>
                </c:pt>
                <c:pt idx="268">
                  <c:v>0.23084275607762703</c:v>
                </c:pt>
                <c:pt idx="269">
                  <c:v>0.24307560216993654</c:v>
                </c:pt>
                <c:pt idx="270">
                  <c:v>0.25526990980921033</c:v>
                </c:pt>
                <c:pt idx="271">
                  <c:v>0.267423745647353</c:v>
                </c:pt>
                <c:pt idx="272">
                  <c:v>0.27953518275287759</c:v>
                </c:pt>
                <c:pt idx="273">
                  <c:v>0.29160230091640965</c:v>
                </c:pt>
                <c:pt idx="274">
                  <c:v>0.3036231869551258</c:v>
                </c:pt>
                <c:pt idx="275">
                  <c:v>0.3155959350160823</c:v>
                </c:pt>
                <c:pt idx="276">
                  <c:v>0.3275186468783774</c:v>
                </c:pt>
                <c:pt idx="277">
                  <c:v>0.33938943225410362</c:v>
                </c:pt>
                <c:pt idx="278">
                  <c:v>0.35120640908804635</c:v>
                </c:pt>
                <c:pt idx="279">
                  <c:v>0.36296770385607335</c:v>
                </c:pt>
                <c:pt idx="280">
                  <c:v>0.37467145186217138</c:v>
                </c:pt>
                <c:pt idx="281">
                  <c:v>0.3863157975340874</c:v>
                </c:pt>
                <c:pt idx="282">
                  <c:v>0.39789889471751921</c:v>
                </c:pt>
                <c:pt idx="283">
                  <c:v>0.40941890696881295</c:v>
                </c:pt>
                <c:pt idx="284">
                  <c:v>0.42087400784612472</c:v>
                </c:pt>
                <c:pt idx="285">
                  <c:v>0.43226238119899291</c:v>
                </c:pt>
                <c:pt idx="286">
                  <c:v>0.44358222145627879</c:v>
                </c:pt>
                <c:pt idx="287">
                  <c:v>0.45483173391243337</c:v>
                </c:pt>
                <c:pt idx="288">
                  <c:v>0.46600913501203806</c:v>
                </c:pt>
                <c:pt idx="289">
                  <c:v>0.47711265263257752</c:v>
                </c:pt>
                <c:pt idx="290">
                  <c:v>0.48814052636540345</c:v>
                </c:pt>
                <c:pt idx="291">
                  <c:v>0.49909100779483756</c:v>
                </c:pt>
                <c:pt idx="292">
                  <c:v>0.50996236077537316</c:v>
                </c:pt>
                <c:pt idx="293">
                  <c:v>0.52075286170693491</c:v>
                </c:pt>
                <c:pt idx="294">
                  <c:v>0.53146079980814653</c:v>
                </c:pt>
                <c:pt idx="295">
                  <c:v>0.54208447738756471</c:v>
                </c:pt>
                <c:pt idx="296">
                  <c:v>0.55262221011284307</c:v>
                </c:pt>
                <c:pt idx="297">
                  <c:v>0.56307232727777323</c:v>
                </c:pt>
                <c:pt idx="298">
                  <c:v>0.57343317206716626</c:v>
                </c:pt>
                <c:pt idx="299">
                  <c:v>0.58370310181953444</c:v>
                </c:pt>
                <c:pt idx="300">
                  <c:v>0.59388048828752671</c:v>
                </c:pt>
                <c:pt idx="301">
                  <c:v>0.60396371789607795</c:v>
                </c:pt>
                <c:pt idx="302">
                  <c:v>0.61395119199823567</c:v>
                </c:pt>
                <c:pt idx="303">
                  <c:v>0.62384132712861662</c:v>
                </c:pt>
                <c:pt idx="304">
                  <c:v>0.63363255525445639</c:v>
                </c:pt>
                <c:pt idx="305">
                  <c:v>0.64332332402421566</c:v>
                </c:pt>
                <c:pt idx="306">
                  <c:v>0.65291209701369679</c:v>
                </c:pt>
                <c:pt idx="307">
                  <c:v>0.66239735396963551</c:v>
                </c:pt>
                <c:pt idx="308">
                  <c:v>0.6717775910507312</c:v>
                </c:pt>
                <c:pt idx="309">
                  <c:v>0.68105132106607336</c:v>
                </c:pt>
                <c:pt idx="310">
                  <c:v>0.69021707371092711</c:v>
                </c:pt>
                <c:pt idx="311">
                  <c:v>0.69927339579984471</c:v>
                </c:pt>
                <c:pt idx="312">
                  <c:v>0.7082188514970601</c:v>
                </c:pt>
                <c:pt idx="313">
                  <c:v>0.71705202254413303</c:v>
                </c:pt>
                <c:pt idx="314">
                  <c:v>0.72577150848480843</c:v>
                </c:pt>
                <c:pt idx="315">
                  <c:v>0.73437592688705156</c:v>
                </c:pt>
                <c:pt idx="316">
                  <c:v>0.74286391356222425</c:v>
                </c:pt>
                <c:pt idx="317">
                  <c:v>0.75123412278137291</c:v>
                </c:pt>
                <c:pt idx="318">
                  <c:v>0.7594852274885856</c:v>
                </c:pt>
                <c:pt idx="319">
                  <c:v>0.76761591951139119</c:v>
                </c:pt>
                <c:pt idx="320">
                  <c:v>0.77562490976816245</c:v>
                </c:pt>
                <c:pt idx="321">
                  <c:v>0.78351092847249459</c:v>
                </c:pt>
                <c:pt idx="322">
                  <c:v>0.79127272533452508</c:v>
                </c:pt>
                <c:pt idx="323">
                  <c:v>0.79890906975915799</c:v>
                </c:pt>
                <c:pt idx="324">
                  <c:v>0.80641875104117022</c:v>
                </c:pt>
                <c:pt idx="325">
                  <c:v>0.81380057855716526</c:v>
                </c:pt>
                <c:pt idx="326">
                  <c:v>0.8210533819543363</c:v>
                </c:pt>
                <c:pt idx="327">
                  <c:v>0.82817601133602303</c:v>
                </c:pt>
                <c:pt idx="328">
                  <c:v>0.83516733744402227</c:v>
                </c:pt>
                <c:pt idx="329">
                  <c:v>0.84202625183762447</c:v>
                </c:pt>
                <c:pt idx="330">
                  <c:v>0.84875166706935223</c:v>
                </c:pt>
                <c:pt idx="331">
                  <c:v>0.85534251685737195</c:v>
                </c:pt>
                <c:pt idx="332">
                  <c:v>0.86179775625454413</c:v>
                </c:pt>
                <c:pt idx="333">
                  <c:v>0.86811636181409657</c:v>
                </c:pt>
                <c:pt idx="334">
                  <c:v>0.87429733175188784</c:v>
                </c:pt>
                <c:pt idx="335">
                  <c:v>0.88033968610523317</c:v>
                </c:pt>
                <c:pt idx="336">
                  <c:v>0.88624246688827313</c:v>
                </c:pt>
                <c:pt idx="337">
                  <c:v>0.89200473824385995</c:v>
                </c:pt>
                <c:pt idx="338">
                  <c:v>0.89762558659192981</c:v>
                </c:pt>
                <c:pt idx="339">
                  <c:v>0.90310412077434821</c:v>
                </c:pt>
                <c:pt idx="340">
                  <c:v>0.90843947219619969</c:v>
                </c:pt>
                <c:pt idx="341">
                  <c:v>0.91363079496349719</c:v>
                </c:pt>
                <c:pt idx="342">
                  <c:v>0.91867726601729538</c:v>
                </c:pt>
                <c:pt idx="343">
                  <c:v>0.92357808526418372</c:v>
                </c:pt>
                <c:pt idx="344">
                  <c:v>0.9283324757031356</c:v>
                </c:pt>
                <c:pt idx="345">
                  <c:v>0.93293968354869872</c:v>
                </c:pt>
                <c:pt idx="346">
                  <c:v>0.93739897835050501</c:v>
                </c:pt>
                <c:pt idx="347">
                  <c:v>0.9417096531090785</c:v>
                </c:pt>
                <c:pt idx="348">
                  <c:v>0.94587102438792747</c:v>
                </c:pt>
                <c:pt idx="349">
                  <c:v>0.9498824324219004</c:v>
                </c:pt>
                <c:pt idx="350">
                  <c:v>0.95374324122178733</c:v>
                </c:pt>
                <c:pt idx="351">
                  <c:v>0.95745283867515352</c:v>
                </c:pt>
                <c:pt idx="352">
                  <c:v>0.96101063664338759</c:v>
                </c:pt>
                <c:pt idx="353">
                  <c:v>0.96441607105494653</c:v>
                </c:pt>
                <c:pt idx="354">
                  <c:v>0.96766860199478744</c:v>
                </c:pt>
                <c:pt idx="355">
                  <c:v>0.97076771378996884</c:v>
                </c:pt>
                <c:pt idx="356">
                  <c:v>0.97371291509140678</c:v>
                </c:pt>
                <c:pt idx="357">
                  <c:v>0.976503738951777</c:v>
                </c:pt>
                <c:pt idx="358">
                  <c:v>0.97913974289954697</c:v>
                </c:pt>
                <c:pt idx="359">
                  <c:v>0.9816205090091269</c:v>
                </c:pt>
                <c:pt idx="360">
                  <c:v>0.98394564396713047</c:v>
                </c:pt>
                <c:pt idx="361">
                  <c:v>0.98611477913473278</c:v>
                </c:pt>
                <c:pt idx="362">
                  <c:v>0.988127570606116</c:v>
                </c:pt>
                <c:pt idx="363">
                  <c:v>0.98998369926299346</c:v>
                </c:pt>
                <c:pt idx="364">
                  <c:v>0.99168287082520579</c:v>
                </c:pt>
                <c:pt idx="365">
                  <c:v>0.99322481589737577</c:v>
                </c:pt>
                <c:pt idx="366">
                  <c:v>0.99460929001162102</c:v>
                </c:pt>
                <c:pt idx="367">
                  <c:v>0.99583607366631266</c:v>
                </c:pt>
                <c:pt idx="368">
                  <c:v>0.99690497236087605</c:v>
                </c:pt>
                <c:pt idx="369">
                  <c:v>0.99781581662662855</c:v>
                </c:pt>
                <c:pt idx="370">
                  <c:v>0.99856846205364713</c:v>
                </c:pt>
                <c:pt idx="371">
                  <c:v>0.99916278931366442</c:v>
                </c:pt>
                <c:pt idx="372">
                  <c:v>0.99959870417898766</c:v>
                </c:pt>
                <c:pt idx="373">
                  <c:v>0.99987613753743754</c:v>
                </c:pt>
                <c:pt idx="374">
                  <c:v>0.99999504540330608</c:v>
                </c:pt>
                <c:pt idx="375">
                  <c:v>0.99995540892433032</c:v>
                </c:pt>
                <c:pt idx="376">
                  <c:v>0.99975723438468078</c:v>
                </c:pt>
                <c:pt idx="377">
                  <c:v>0.99940055320396592</c:v>
                </c:pt>
                <c:pt idx="378">
                  <c:v>0.99888542193224994</c:v>
                </c:pt>
                <c:pt idx="379">
                  <c:v>0.99821192224108735</c:v>
                </c:pt>
                <c:pt idx="380">
                  <c:v>0.99738016091057469</c:v>
                </c:pt>
                <c:pt idx="381">
                  <c:v>0.9963902698124204</c:v>
                </c:pt>
                <c:pt idx="382">
                  <c:v>0.99524240588903767</c:v>
                </c:pt>
                <c:pt idx="383">
                  <c:v>0.99393675112866198</c:v>
                </c:pt>
                <c:pt idx="384">
                  <c:v>0.99247351253649763</c:v>
                </c:pt>
                <c:pt idx="385">
                  <c:v>0.99085292210189779</c:v>
                </c:pt>
                <c:pt idx="386">
                  <c:v>0.98907523676158415</c:v>
                </c:pt>
                <c:pt idx="387">
                  <c:v>0.98714073835891092</c:v>
                </c:pt>
                <c:pt idx="388">
                  <c:v>0.98504973359917958</c:v>
                </c:pt>
                <c:pt idx="389">
                  <c:v>0.98280255400101213</c:v>
                </c:pt>
                <c:pt idx="390">
                  <c:v>0.98039955584379113</c:v>
                </c:pt>
                <c:pt idx="391">
                  <c:v>0.97784112011117286</c:v>
                </c:pt>
                <c:pt idx="392">
                  <c:v>0.97512765243068356</c:v>
                </c:pt>
                <c:pt idx="393">
                  <c:v>0.97225958300941084</c:v>
                </c:pt>
                <c:pt idx="394">
                  <c:v>0.96923736656579507</c:v>
                </c:pt>
                <c:pt idx="395">
                  <c:v>0.96606148225753585</c:v>
                </c:pt>
                <c:pt idx="396">
                  <c:v>0.96273243360562522</c:v>
                </c:pt>
                <c:pt idx="397">
                  <c:v>0.95925074841451585</c:v>
                </c:pt>
                <c:pt idx="398">
                  <c:v>0.95561697868843987</c:v>
                </c:pt>
                <c:pt idx="399">
                  <c:v>0.95183170054389243</c:v>
                </c:pt>
                <c:pt idx="400">
                  <c:v>0.94789551411829076</c:v>
                </c:pt>
                <c:pt idx="401">
                  <c:v>0.94380904347482431</c:v>
                </c:pt>
                <c:pt idx="402">
                  <c:v>0.93957293650351426</c:v>
                </c:pt>
                <c:pt idx="403">
                  <c:v>0.93518786481849292</c:v>
                </c:pt>
                <c:pt idx="404">
                  <c:v>0.93065452365152179</c:v>
                </c:pt>
                <c:pt idx="405">
                  <c:v>0.92597363174176739</c:v>
                </c:pt>
                <c:pt idx="406">
                  <c:v>0.92114593122184818</c:v>
                </c:pt>
                <c:pt idx="407">
                  <c:v>0.91617218750017182</c:v>
                </c:pt>
                <c:pt idx="408">
                  <c:v>0.91105318913958555</c:v>
                </c:pt>
                <c:pt idx="409">
                  <c:v>0.90578974773235199</c:v>
                </c:pt>
                <c:pt idx="410">
                  <c:v>0.90038269777147462</c:v>
                </c:pt>
                <c:pt idx="411">
                  <c:v>0.8948328965183947</c:v>
                </c:pt>
                <c:pt idx="412">
                  <c:v>0.88914122386707595</c:v>
                </c:pt>
                <c:pt idx="413">
                  <c:v>0.88330858220450004</c:v>
                </c:pt>
                <c:pt idx="414">
                  <c:v>0.87733589626760022</c:v>
                </c:pt>
                <c:pt idx="415">
                  <c:v>0.87122411299664748</c:v>
                </c:pt>
                <c:pt idx="416">
                  <c:v>0.86497420138511627</c:v>
                </c:pt>
                <c:pt idx="417">
                  <c:v>0.85858715232605853</c:v>
                </c:pt>
                <c:pt idx="418">
                  <c:v>0.85206397845500026</c:v>
                </c:pt>
                <c:pt idx="419">
                  <c:v>0.84540571398939246</c:v>
                </c:pt>
                <c:pt idx="420">
                  <c:v>0.83861341456464344</c:v>
                </c:pt>
                <c:pt idx="421">
                  <c:v>0.83168815706675137</c:v>
                </c:pt>
                <c:pt idx="422">
                  <c:v>0.82463103946156813</c:v>
                </c:pt>
                <c:pt idx="423">
                  <c:v>0.81744318062072507</c:v>
                </c:pt>
                <c:pt idx="424">
                  <c:v>0.81012572014423967</c:v>
                </c:pt>
                <c:pt idx="425">
                  <c:v>0.80267981817983602</c:v>
                </c:pt>
                <c:pt idx="426">
                  <c:v>0.79510665523901247</c:v>
                </c:pt>
                <c:pt idx="427">
                  <c:v>0.7874074320098754</c:v>
                </c:pt>
                <c:pt idx="428">
                  <c:v>0.77958336916677407</c:v>
                </c:pt>
                <c:pt idx="429">
                  <c:v>0.77163570717677277</c:v>
                </c:pt>
                <c:pt idx="430">
                  <c:v>0.76356570610297836</c:v>
                </c:pt>
                <c:pt idx="431">
                  <c:v>0.75537464540476196</c:v>
                </c:pt>
                <c:pt idx="432">
                  <c:v>0.74706382373491054</c:v>
                </c:pt>
                <c:pt idx="433">
                  <c:v>0.73863455873372974</c:v>
                </c:pt>
                <c:pt idx="434">
                  <c:v>0.73008818682013699</c:v>
                </c:pt>
                <c:pt idx="435">
                  <c:v>0.72142606297978207</c:v>
                </c:pt>
                <c:pt idx="436">
                  <c:v>0.71264956055021922</c:v>
                </c:pt>
                <c:pt idx="437">
                  <c:v>0.70376007100316906</c:v>
                </c:pt>
                <c:pt idx="438">
                  <c:v>0.69475900372391142</c:v>
                </c:pt>
                <c:pt idx="439">
                  <c:v>0.68564778578783214</c:v>
                </c:pt>
                <c:pt idx="440">
                  <c:v>0.67642786173416547</c:v>
                </c:pt>
                <c:pt idx="441">
                  <c:v>0.6671006933369733</c:v>
                </c:pt>
                <c:pt idx="442">
                  <c:v>0.65766775937338562</c:v>
                </c:pt>
                <c:pt idx="443">
                  <c:v>0.64813055538914632</c:v>
                </c:pt>
                <c:pt idx="444">
                  <c:v>0.63849059346150505</c:v>
                </c:pt>
                <c:pt idx="445">
                  <c:v>0.62874940195948303</c:v>
                </c:pt>
                <c:pt idx="446">
                  <c:v>0.61890852530155571</c:v>
                </c:pt>
                <c:pt idx="447">
                  <c:v>0.60896952371079627</c:v>
                </c:pt>
                <c:pt idx="448">
                  <c:v>0.59893397296750861</c:v>
                </c:pt>
                <c:pt idx="449">
                  <c:v>0.588803464159392</c:v>
                </c:pt>
                <c:pt idx="450">
                  <c:v>0.57857960342928716</c:v>
                </c:pt>
                <c:pt idx="451">
                  <c:v>0.56826401172052687</c:v>
                </c:pt>
                <c:pt idx="452">
                  <c:v>0.55785832451994222</c:v>
                </c:pt>
                <c:pt idx="453">
                  <c:v>0.54736419159856775</c:v>
                </c:pt>
                <c:pt idx="454">
                  <c:v>0.5367832767500762</c:v>
                </c:pt>
                <c:pt idx="455">
                  <c:v>0.52611725752699035</c:v>
                </c:pt>
                <c:pt idx="456">
                  <c:v>0.51536782497471911</c:v>
                </c:pt>
                <c:pt idx="457">
                  <c:v>0.50453668336344881</c:v>
                </c:pt>
                <c:pt idx="458">
                  <c:v>0.4936255499179365</c:v>
                </c:pt>
                <c:pt idx="459">
                  <c:v>0.48263615454525777</c:v>
                </c:pt>
                <c:pt idx="460">
                  <c:v>0.47157023956053545</c:v>
                </c:pt>
                <c:pt idx="461">
                  <c:v>0.46042955941070179</c:v>
                </c:pt>
                <c:pt idx="462">
                  <c:v>0.44921588039634452</c:v>
                </c:pt>
                <c:pt idx="463">
                  <c:v>0.43793098039166556</c:v>
                </c:pt>
                <c:pt idx="464">
                  <c:v>0.42657664856260591</c:v>
                </c:pt>
                <c:pt idx="465">
                  <c:v>0.41515468508318643</c:v>
                </c:pt>
                <c:pt idx="466">
                  <c:v>0.40366690085009682</c:v>
                </c:pt>
                <c:pt idx="467">
                  <c:v>0.39211511719558451</c:v>
                </c:pt>
                <c:pt idx="468">
                  <c:v>0.38050116559869573</c:v>
                </c:pt>
                <c:pt idx="469">
                  <c:v>0.36882688739490138</c:v>
                </c:pt>
                <c:pt idx="470">
                  <c:v>0.35709413348415964</c:v>
                </c:pt>
                <c:pt idx="471">
                  <c:v>0.34530476403746974</c:v>
                </c:pt>
                <c:pt idx="472">
                  <c:v>0.33346064820194843</c:v>
                </c:pt>
                <c:pt idx="473">
                  <c:v>0.32156366380448331</c:v>
                </c:pt>
                <c:pt idx="474">
                  <c:v>0.30961569705401759</c:v>
                </c:pt>
                <c:pt idx="475">
                  <c:v>0.29761864224249818</c:v>
                </c:pt>
                <c:pt idx="476">
                  <c:v>0.28557440144454255</c:v>
                </c:pt>
                <c:pt idx="477">
                  <c:v>0.27348488421587913</c:v>
                </c:pt>
                <c:pt idx="478">
                  <c:v>0.26135200729059388</c:v>
                </c:pt>
                <c:pt idx="479">
                  <c:v>0.24917769427723904</c:v>
                </c:pt>
                <c:pt idx="480">
                  <c:v>0.23696387535385935</c:v>
                </c:pt>
                <c:pt idx="481">
                  <c:v>0.22471248696196916</c:v>
                </c:pt>
                <c:pt idx="482">
                  <c:v>0.21242547149953661</c:v>
                </c:pt>
                <c:pt idx="483">
                  <c:v>0.20010477701303092</c:v>
                </c:pt>
                <c:pt idx="484">
                  <c:v>0.18775235688856662</c:v>
                </c:pt>
                <c:pt idx="485">
                  <c:v>0.17537016954220097</c:v>
                </c:pt>
                <c:pt idx="486">
                  <c:v>0.16296017810944194</c:v>
                </c:pt>
                <c:pt idx="487">
                  <c:v>0.15052435013400009</c:v>
                </c:pt>
                <c:pt idx="488">
                  <c:v>0.13806465725584124</c:v>
                </c:pt>
                <c:pt idx="489">
                  <c:v>0.12558307489859807</c:v>
                </c:pt>
                <c:pt idx="490">
                  <c:v>0.11308158195637352</c:v>
                </c:pt>
                <c:pt idx="491">
                  <c:v>0.10056216047999419</c:v>
                </c:pt>
                <c:pt idx="492">
                  <c:v>8.8026795362771124E-2</c:v>
                </c:pt>
                <c:pt idx="493">
                  <c:v>7.5477474025801961E-2</c:v>
                </c:pt>
                <c:pt idx="494">
                  <c:v>6.2916186102872362E-2</c:v>
                </c:pt>
                <c:pt idx="495">
                  <c:v>5.0344923125014603E-2</c:v>
                </c:pt>
                <c:pt idx="496">
                  <c:v>3.7765678204757333E-2</c:v>
                </c:pt>
                <c:pt idx="497">
                  <c:v>2.5180445720124629E-2</c:v>
                </c:pt>
                <c:pt idx="498">
                  <c:v>1.2591220998442417E-2</c:v>
                </c:pt>
                <c:pt idx="499">
                  <c:v>-1.3644250659861079E-14</c:v>
                </c:pt>
              </c:numCache>
            </c:numRef>
          </c:yVal>
          <c:smooth val="0"/>
          <c:extLst>
            <c:ext xmlns:c16="http://schemas.microsoft.com/office/drawing/2014/chart" uri="{C3380CC4-5D6E-409C-BE32-E72D297353CC}">
              <c16:uniqueId val="{00000019-080F-45BD-B691-D97DF6AE9A1C}"/>
            </c:ext>
          </c:extLst>
        </c:ser>
        <c:ser>
          <c:idx val="2"/>
          <c:order val="2"/>
          <c:tx>
            <c:v/>
          </c:tx>
          <c:spPr>
            <a:ln w="6350">
              <a:solidFill>
                <a:srgbClr val="FF4A46"/>
              </a:solidFill>
              <a:prstDash val="solid"/>
            </a:ln>
            <a:effectLst/>
          </c:spPr>
          <c:marker>
            <c:symbol val="none"/>
          </c:marker>
          <c:xVal>
            <c:numLit>
              <c:formatCode>General</c:formatCode>
              <c:ptCount val="2"/>
              <c:pt idx="0">
                <c:v>0</c:v>
              </c:pt>
              <c:pt idx="1">
                <c:v>0.64608167025980234</c:v>
              </c:pt>
            </c:numLit>
          </c:xVal>
          <c:yVal>
            <c:numLit>
              <c:formatCode>General</c:formatCode>
              <c:ptCount val="2"/>
              <c:pt idx="0">
                <c:v>0</c:v>
              </c:pt>
              <c:pt idx="1">
                <c:v>0.25269060034618374</c:v>
              </c:pt>
            </c:numLit>
          </c:yVal>
          <c:smooth val="0"/>
          <c:extLst>
            <c:ext xmlns:c16="http://schemas.microsoft.com/office/drawing/2014/chart" uri="{C3380CC4-5D6E-409C-BE32-E72D297353CC}">
              <c16:uniqueId val="{0000001A-080F-45BD-B691-D97DF6AE9A1C}"/>
            </c:ext>
          </c:extLst>
        </c:ser>
        <c:ser>
          <c:idx val="3"/>
          <c:order val="3"/>
          <c:tx>
            <c:v/>
          </c:tx>
          <c:spPr>
            <a:ln w="6350">
              <a:solidFill>
                <a:srgbClr val="FF4A46"/>
              </a:solidFill>
              <a:prstDash val="solid"/>
            </a:ln>
            <a:effectLst/>
          </c:spPr>
          <c:marker>
            <c:symbol val="none"/>
          </c:marker>
          <c:xVal>
            <c:numLit>
              <c:formatCode>General</c:formatCode>
              <c:ptCount val="2"/>
              <c:pt idx="0">
                <c:v>0</c:v>
              </c:pt>
              <c:pt idx="1">
                <c:v>0.61798142877229856</c:v>
              </c:pt>
            </c:numLit>
          </c:xVal>
          <c:yVal>
            <c:numLit>
              <c:formatCode>General</c:formatCode>
              <c:ptCount val="2"/>
              <c:pt idx="0">
                <c:v>0</c:v>
              </c:pt>
              <c:pt idx="1">
                <c:v>0.38050444724268467</c:v>
              </c:pt>
            </c:numLit>
          </c:yVal>
          <c:smooth val="0"/>
          <c:extLst>
            <c:ext xmlns:c16="http://schemas.microsoft.com/office/drawing/2014/chart" uri="{C3380CC4-5D6E-409C-BE32-E72D297353CC}">
              <c16:uniqueId val="{0000001B-080F-45BD-B691-D97DF6AE9A1C}"/>
            </c:ext>
          </c:extLst>
        </c:ser>
        <c:ser>
          <c:idx val="4"/>
          <c:order val="4"/>
          <c:tx>
            <c:v/>
          </c:tx>
          <c:spPr>
            <a:ln w="6350">
              <a:solidFill>
                <a:srgbClr val="FF4A46"/>
              </a:solidFill>
              <a:prstDash val="solid"/>
            </a:ln>
            <a:effectLst/>
          </c:spPr>
          <c:marker>
            <c:symbol val="none"/>
          </c:marker>
          <c:xVal>
            <c:numLit>
              <c:formatCode>General</c:formatCode>
              <c:ptCount val="2"/>
              <c:pt idx="0">
                <c:v>0</c:v>
              </c:pt>
              <c:pt idx="1">
                <c:v>0.20307602650534048</c:v>
              </c:pt>
            </c:numLit>
          </c:xVal>
          <c:yVal>
            <c:numLit>
              <c:formatCode>General</c:formatCode>
              <c:ptCount val="2"/>
              <c:pt idx="0">
                <c:v>0</c:v>
              </c:pt>
              <c:pt idx="1">
                <c:v>0.27289053841772037</c:v>
              </c:pt>
            </c:numLit>
          </c:yVal>
          <c:smooth val="0"/>
          <c:extLst>
            <c:ext xmlns:c16="http://schemas.microsoft.com/office/drawing/2014/chart" uri="{C3380CC4-5D6E-409C-BE32-E72D297353CC}">
              <c16:uniqueId val="{0000001C-080F-45BD-B691-D97DF6AE9A1C}"/>
            </c:ext>
          </c:extLst>
        </c:ser>
        <c:ser>
          <c:idx val="5"/>
          <c:order val="5"/>
          <c:tx>
            <c:v/>
          </c:tx>
          <c:spPr>
            <a:ln w="6350">
              <a:solidFill>
                <a:srgbClr val="FF4A46"/>
              </a:solidFill>
              <a:prstDash val="solid"/>
            </a:ln>
            <a:effectLst/>
          </c:spPr>
          <c:marker>
            <c:symbol val="none"/>
          </c:marker>
          <c:xVal>
            <c:numLit>
              <c:formatCode>General</c:formatCode>
              <c:ptCount val="2"/>
              <c:pt idx="0">
                <c:v>0</c:v>
              </c:pt>
              <c:pt idx="1">
                <c:v>0.84409940849125442</c:v>
              </c:pt>
            </c:numLit>
          </c:xVal>
          <c:yVal>
            <c:numLit>
              <c:formatCode>General</c:formatCode>
              <c:ptCount val="2"/>
              <c:pt idx="0">
                <c:v>0</c:v>
              </c:pt>
              <c:pt idx="1">
                <c:v>-0.168769288337837</c:v>
              </c:pt>
            </c:numLit>
          </c:yVal>
          <c:smooth val="0"/>
          <c:extLst>
            <c:ext xmlns:c16="http://schemas.microsoft.com/office/drawing/2014/chart" uri="{C3380CC4-5D6E-409C-BE32-E72D297353CC}">
              <c16:uniqueId val="{0000001D-080F-45BD-B691-D97DF6AE9A1C}"/>
            </c:ext>
          </c:extLst>
        </c:ser>
        <c:ser>
          <c:idx val="6"/>
          <c:order val="6"/>
          <c:tx>
            <c:v/>
          </c:tx>
          <c:spPr>
            <a:ln w="6350">
              <a:solidFill>
                <a:srgbClr val="FF4A46"/>
              </a:solidFill>
              <a:prstDash val="solid"/>
            </a:ln>
            <a:effectLst/>
          </c:spPr>
          <c:marker>
            <c:symbol val="none"/>
          </c:marker>
          <c:xVal>
            <c:numLit>
              <c:formatCode>General</c:formatCode>
              <c:ptCount val="2"/>
              <c:pt idx="0">
                <c:v>0</c:v>
              </c:pt>
              <c:pt idx="1">
                <c:v>0.87502815197854678</c:v>
              </c:pt>
            </c:numLit>
          </c:xVal>
          <c:yVal>
            <c:numLit>
              <c:formatCode>General</c:formatCode>
              <c:ptCount val="2"/>
              <c:pt idx="0">
                <c:v>0</c:v>
              </c:pt>
              <c:pt idx="1">
                <c:v>-0.28042956806630892</c:v>
              </c:pt>
            </c:numLit>
          </c:yVal>
          <c:smooth val="0"/>
          <c:extLst>
            <c:ext xmlns:c16="http://schemas.microsoft.com/office/drawing/2014/chart" uri="{C3380CC4-5D6E-409C-BE32-E72D297353CC}">
              <c16:uniqueId val="{0000001E-080F-45BD-B691-D97DF6AE9A1C}"/>
            </c:ext>
          </c:extLst>
        </c:ser>
        <c:ser>
          <c:idx val="7"/>
          <c:order val="7"/>
          <c:tx>
            <c:v/>
          </c:tx>
          <c:spPr>
            <a:ln w="6350">
              <a:solidFill>
                <a:srgbClr val="FF4A46"/>
              </a:solidFill>
              <a:prstDash val="solid"/>
            </a:ln>
            <a:effectLst/>
          </c:spPr>
          <c:marker>
            <c:symbol val="none"/>
          </c:marker>
          <c:xVal>
            <c:numLit>
              <c:formatCode>General</c:formatCode>
              <c:ptCount val="2"/>
              <c:pt idx="0">
                <c:v>0</c:v>
              </c:pt>
              <c:pt idx="1">
                <c:v>0.75111614146324546</c:v>
              </c:pt>
            </c:numLit>
          </c:xVal>
          <c:yVal>
            <c:numLit>
              <c:formatCode>General</c:formatCode>
              <c:ptCount val="2"/>
              <c:pt idx="0">
                <c:v>0</c:v>
              </c:pt>
              <c:pt idx="1">
                <c:v>-0.46300644451044293</c:v>
              </c:pt>
            </c:numLit>
          </c:yVal>
          <c:smooth val="0"/>
          <c:extLst>
            <c:ext xmlns:c16="http://schemas.microsoft.com/office/drawing/2014/chart" uri="{C3380CC4-5D6E-409C-BE32-E72D297353CC}">
              <c16:uniqueId val="{0000001F-080F-45BD-B691-D97DF6AE9A1C}"/>
            </c:ext>
          </c:extLst>
        </c:ser>
        <c:ser>
          <c:idx val="8"/>
          <c:order val="8"/>
          <c:tx>
            <c:v/>
          </c:tx>
          <c:spPr>
            <a:ln w="6350">
              <a:solidFill>
                <a:srgbClr val="FF4A46"/>
              </a:solidFill>
              <a:prstDash val="solid"/>
            </a:ln>
            <a:effectLst/>
          </c:spPr>
          <c:marker>
            <c:symbol val="none"/>
          </c:marker>
          <c:xVal>
            <c:numLit>
              <c:formatCode>General</c:formatCode>
              <c:ptCount val="2"/>
              <c:pt idx="0">
                <c:v>0</c:v>
              </c:pt>
              <c:pt idx="1">
                <c:v>0.79768235124311371</c:v>
              </c:pt>
            </c:numLit>
          </c:xVal>
          <c:yVal>
            <c:numLit>
              <c:formatCode>General</c:formatCode>
              <c:ptCount val="2"/>
              <c:pt idx="0">
                <c:v>0</c:v>
              </c:pt>
              <c:pt idx="1">
                <c:v>7.0100452707820504E-2</c:v>
              </c:pt>
            </c:numLit>
          </c:yVal>
          <c:smooth val="0"/>
          <c:extLst>
            <c:ext xmlns:c16="http://schemas.microsoft.com/office/drawing/2014/chart" uri="{C3380CC4-5D6E-409C-BE32-E72D297353CC}">
              <c16:uniqueId val="{00000020-080F-45BD-B691-D97DF6AE9A1C}"/>
            </c:ext>
          </c:extLst>
        </c:ser>
        <c:ser>
          <c:idx val="9"/>
          <c:order val="9"/>
          <c:tx>
            <c:v/>
          </c:tx>
          <c:spPr>
            <a:ln w="6350">
              <a:solidFill>
                <a:srgbClr val="FF4A46"/>
              </a:solidFill>
              <a:prstDash val="solid"/>
            </a:ln>
            <a:effectLst/>
          </c:spPr>
          <c:marker>
            <c:symbol val="none"/>
          </c:marker>
          <c:xVal>
            <c:numLit>
              <c:formatCode>General</c:formatCode>
              <c:ptCount val="2"/>
              <c:pt idx="0">
                <c:v>0</c:v>
              </c:pt>
              <c:pt idx="1">
                <c:v>0.69315421583672054</c:v>
              </c:pt>
            </c:numLit>
          </c:xVal>
          <c:yVal>
            <c:numLit>
              <c:formatCode>General</c:formatCode>
              <c:ptCount val="2"/>
              <c:pt idx="0">
                <c:v>0</c:v>
              </c:pt>
              <c:pt idx="1">
                <c:v>-0.21923381950638879</c:v>
              </c:pt>
            </c:numLit>
          </c:yVal>
          <c:smooth val="0"/>
          <c:extLst>
            <c:ext xmlns:c16="http://schemas.microsoft.com/office/drawing/2014/chart" uri="{C3380CC4-5D6E-409C-BE32-E72D297353CC}">
              <c16:uniqueId val="{00000021-080F-45BD-B691-D97DF6AE9A1C}"/>
            </c:ext>
          </c:extLst>
        </c:ser>
        <c:ser>
          <c:idx val="10"/>
          <c:order val="10"/>
          <c:tx>
            <c:v/>
          </c:tx>
          <c:spPr>
            <a:ln w="6350">
              <a:solidFill>
                <a:srgbClr val="FF4A46"/>
              </a:solidFill>
              <a:prstDash val="solid"/>
            </a:ln>
            <a:effectLst/>
          </c:spPr>
          <c:marker>
            <c:symbol val="none"/>
          </c:marker>
          <c:xVal>
            <c:numLit>
              <c:formatCode>General</c:formatCode>
              <c:ptCount val="2"/>
              <c:pt idx="0">
                <c:v>0</c:v>
              </c:pt>
              <c:pt idx="1">
                <c:v>0.26963648522060624</c:v>
              </c:pt>
            </c:numLit>
          </c:xVal>
          <c:yVal>
            <c:numLit>
              <c:formatCode>General</c:formatCode>
              <c:ptCount val="2"/>
              <c:pt idx="0">
                <c:v>0</c:v>
              </c:pt>
              <c:pt idx="1">
                <c:v>0.29721405538415113</c:v>
              </c:pt>
            </c:numLit>
          </c:yVal>
          <c:smooth val="0"/>
          <c:extLst>
            <c:ext xmlns:c16="http://schemas.microsoft.com/office/drawing/2014/chart" uri="{C3380CC4-5D6E-409C-BE32-E72D297353CC}">
              <c16:uniqueId val="{00000022-080F-45BD-B691-D97DF6AE9A1C}"/>
            </c:ext>
          </c:extLst>
        </c:ser>
        <c:ser>
          <c:idx val="11"/>
          <c:order val="11"/>
          <c:tx>
            <c:v/>
          </c:tx>
          <c:spPr>
            <a:ln w="6350">
              <a:solidFill>
                <a:srgbClr val="FF4A46"/>
              </a:solidFill>
              <a:prstDash val="solid"/>
            </a:ln>
            <a:effectLst/>
          </c:spPr>
          <c:marker>
            <c:symbol val="none"/>
          </c:marker>
          <c:xVal>
            <c:numLit>
              <c:formatCode>General</c:formatCode>
              <c:ptCount val="2"/>
              <c:pt idx="0">
                <c:v>0</c:v>
              </c:pt>
              <c:pt idx="1">
                <c:v>3.2682815273074872E-2</c:v>
              </c:pt>
            </c:numLit>
          </c:xVal>
          <c:yVal>
            <c:numLit>
              <c:formatCode>General</c:formatCode>
              <c:ptCount val="2"/>
              <c:pt idx="0">
                <c:v>0</c:v>
              </c:pt>
              <c:pt idx="1">
                <c:v>0.28030441793951555</c:v>
              </c:pt>
            </c:numLit>
          </c:yVal>
          <c:smooth val="0"/>
          <c:extLst>
            <c:ext xmlns:c16="http://schemas.microsoft.com/office/drawing/2014/chart" uri="{C3380CC4-5D6E-409C-BE32-E72D297353CC}">
              <c16:uniqueId val="{00000023-080F-45BD-B691-D97DF6AE9A1C}"/>
            </c:ext>
          </c:extLst>
        </c:ser>
        <c:ser>
          <c:idx val="12"/>
          <c:order val="12"/>
          <c:tx>
            <c:v/>
          </c:tx>
          <c:spPr>
            <a:ln w="6350">
              <a:solidFill>
                <a:srgbClr val="FF4A46"/>
              </a:solidFill>
              <a:prstDash val="solid"/>
            </a:ln>
            <a:effectLst/>
          </c:spPr>
          <c:marker>
            <c:symbol val="none"/>
          </c:marker>
          <c:xVal>
            <c:numLit>
              <c:formatCode>General</c:formatCode>
              <c:ptCount val="2"/>
              <c:pt idx="0">
                <c:v>0</c:v>
              </c:pt>
              <c:pt idx="1">
                <c:v>0.19811398429135835</c:v>
              </c:pt>
            </c:numLit>
          </c:xVal>
          <c:yVal>
            <c:numLit>
              <c:formatCode>General</c:formatCode>
              <c:ptCount val="2"/>
              <c:pt idx="0">
                <c:v>0</c:v>
              </c:pt>
              <c:pt idx="1">
                <c:v>0.7433450201688524</c:v>
              </c:pt>
            </c:numLit>
          </c:yVal>
          <c:smooth val="0"/>
          <c:extLst>
            <c:ext xmlns:c16="http://schemas.microsoft.com/office/drawing/2014/chart" uri="{C3380CC4-5D6E-409C-BE32-E72D297353CC}">
              <c16:uniqueId val="{00000024-080F-45BD-B691-D97DF6AE9A1C}"/>
            </c:ext>
          </c:extLst>
        </c:ser>
        <c:ser>
          <c:idx val="13"/>
          <c:order val="13"/>
          <c:tx>
            <c:v/>
          </c:tx>
          <c:spPr>
            <a:ln w="6350">
              <a:solidFill>
                <a:srgbClr val="FF4A46"/>
              </a:solidFill>
              <a:prstDash val="solid"/>
            </a:ln>
            <a:effectLst/>
          </c:spPr>
          <c:marker>
            <c:symbol val="none"/>
          </c:marker>
          <c:xVal>
            <c:numLit>
              <c:formatCode>General</c:formatCode>
              <c:ptCount val="2"/>
              <c:pt idx="0">
                <c:v>0</c:v>
              </c:pt>
              <c:pt idx="1">
                <c:v>0.53195271901640517</c:v>
              </c:pt>
            </c:numLit>
          </c:xVal>
          <c:yVal>
            <c:numLit>
              <c:formatCode>General</c:formatCode>
              <c:ptCount val="2"/>
              <c:pt idx="0">
                <c:v>0</c:v>
              </c:pt>
              <c:pt idx="1">
                <c:v>0.39744730581893212</c:v>
              </c:pt>
            </c:numLit>
          </c:yVal>
          <c:smooth val="0"/>
          <c:extLst>
            <c:ext xmlns:c16="http://schemas.microsoft.com/office/drawing/2014/chart" uri="{C3380CC4-5D6E-409C-BE32-E72D297353CC}">
              <c16:uniqueId val="{00000025-080F-45BD-B691-D97DF6AE9A1C}"/>
            </c:ext>
          </c:extLst>
        </c:ser>
        <c:ser>
          <c:idx val="14"/>
          <c:order val="14"/>
          <c:tx>
            <c:v/>
          </c:tx>
          <c:spPr>
            <a:ln w="6350">
              <a:solidFill>
                <a:srgbClr val="FF4A46"/>
              </a:solidFill>
              <a:prstDash val="solid"/>
            </a:ln>
            <a:effectLst/>
          </c:spPr>
          <c:marker>
            <c:symbol val="none"/>
          </c:marker>
          <c:xVal>
            <c:numLit>
              <c:formatCode>General</c:formatCode>
              <c:ptCount val="2"/>
              <c:pt idx="0">
                <c:v>0</c:v>
              </c:pt>
              <c:pt idx="1">
                <c:v>0.42478198617169793</c:v>
              </c:pt>
            </c:numLit>
          </c:xVal>
          <c:yVal>
            <c:numLit>
              <c:formatCode>General</c:formatCode>
              <c:ptCount val="2"/>
              <c:pt idx="0">
                <c:v>0</c:v>
              </c:pt>
              <c:pt idx="1">
                <c:v>0.52363632343354982</c:v>
              </c:pt>
            </c:numLit>
          </c:yVal>
          <c:smooth val="0"/>
          <c:extLst>
            <c:ext xmlns:c16="http://schemas.microsoft.com/office/drawing/2014/chart" uri="{C3380CC4-5D6E-409C-BE32-E72D297353CC}">
              <c16:uniqueId val="{00000026-080F-45BD-B691-D97DF6AE9A1C}"/>
            </c:ext>
          </c:extLst>
        </c:ser>
        <c:ser>
          <c:idx val="15"/>
          <c:order val="15"/>
          <c:tx>
            <c:v/>
          </c:tx>
          <c:spPr>
            <a:ln w="6350">
              <a:solidFill>
                <a:srgbClr val="FF4A46"/>
              </a:solidFill>
              <a:prstDash val="solid"/>
            </a:ln>
            <a:effectLst/>
          </c:spPr>
          <c:marker>
            <c:symbol val="none"/>
          </c:marker>
          <c:xVal>
            <c:numLit>
              <c:formatCode>General</c:formatCode>
              <c:ptCount val="2"/>
              <c:pt idx="0">
                <c:v>0</c:v>
              </c:pt>
              <c:pt idx="1">
                <c:v>0.36769216846940811</c:v>
              </c:pt>
            </c:numLit>
          </c:xVal>
          <c:yVal>
            <c:numLit>
              <c:formatCode>General</c:formatCode>
              <c:ptCount val="2"/>
              <c:pt idx="0">
                <c:v>0</c:v>
              </c:pt>
              <c:pt idx="1">
                <c:v>0.17490068158122937</c:v>
              </c:pt>
            </c:numLit>
          </c:yVal>
          <c:smooth val="0"/>
          <c:extLst>
            <c:ext xmlns:c16="http://schemas.microsoft.com/office/drawing/2014/chart" uri="{C3380CC4-5D6E-409C-BE32-E72D297353CC}">
              <c16:uniqueId val="{00000027-080F-45BD-B691-D97DF6AE9A1C}"/>
            </c:ext>
          </c:extLst>
        </c:ser>
        <c:ser>
          <c:idx val="16"/>
          <c:order val="16"/>
          <c:tx>
            <c:v/>
          </c:tx>
          <c:spPr>
            <a:ln w="6350">
              <a:solidFill>
                <a:srgbClr val="FF4A46"/>
              </a:solidFill>
              <a:prstDash val="solid"/>
            </a:ln>
            <a:effectLst/>
          </c:spPr>
          <c:marker>
            <c:symbol val="none"/>
          </c:marker>
          <c:xVal>
            <c:numLit>
              <c:formatCode>General</c:formatCode>
              <c:ptCount val="2"/>
              <c:pt idx="0">
                <c:v>0</c:v>
              </c:pt>
              <c:pt idx="1">
                <c:v>0.12406894015032174</c:v>
              </c:pt>
            </c:numLit>
          </c:xVal>
          <c:yVal>
            <c:numLit>
              <c:formatCode>General</c:formatCode>
              <c:ptCount val="2"/>
              <c:pt idx="0">
                <c:v>0</c:v>
              </c:pt>
              <c:pt idx="1">
                <c:v>0.7396397431973275</c:v>
              </c:pt>
            </c:numLit>
          </c:yVal>
          <c:smooth val="0"/>
          <c:extLst>
            <c:ext xmlns:c16="http://schemas.microsoft.com/office/drawing/2014/chart" uri="{C3380CC4-5D6E-409C-BE32-E72D297353CC}">
              <c16:uniqueId val="{00000028-080F-45BD-B691-D97DF6AE9A1C}"/>
            </c:ext>
          </c:extLst>
        </c:ser>
        <c:ser>
          <c:idx val="17"/>
          <c:order val="17"/>
          <c:tx>
            <c:v/>
          </c:tx>
          <c:spPr>
            <a:ln w="6350">
              <a:solidFill>
                <a:srgbClr val="FF4A46"/>
              </a:solidFill>
              <a:prstDash val="solid"/>
            </a:ln>
            <a:effectLst/>
          </c:spPr>
          <c:marker>
            <c:symbol val="none"/>
          </c:marker>
          <c:xVal>
            <c:numLit>
              <c:formatCode>General</c:formatCode>
              <c:ptCount val="2"/>
              <c:pt idx="0">
                <c:v>0</c:v>
              </c:pt>
              <c:pt idx="1">
                <c:v>0.69821231267507178</c:v>
              </c:pt>
            </c:numLit>
          </c:xVal>
          <c:yVal>
            <c:numLit>
              <c:formatCode>General</c:formatCode>
              <c:ptCount val="2"/>
              <c:pt idx="0">
                <c:v>0</c:v>
              </c:pt>
              <c:pt idx="1">
                <c:v>-0.23075300386776187</c:v>
              </c:pt>
            </c:numLit>
          </c:yVal>
          <c:smooth val="0"/>
          <c:extLst>
            <c:ext xmlns:c16="http://schemas.microsoft.com/office/drawing/2014/chart" uri="{C3380CC4-5D6E-409C-BE32-E72D297353CC}">
              <c16:uniqueId val="{00000029-080F-45BD-B691-D97DF6AE9A1C}"/>
            </c:ext>
          </c:extLst>
        </c:ser>
        <c:ser>
          <c:idx val="18"/>
          <c:order val="18"/>
          <c:tx>
            <c:v/>
          </c:tx>
          <c:spPr>
            <a:ln w="6350">
              <a:solidFill>
                <a:srgbClr val="FF4A46"/>
              </a:solidFill>
              <a:prstDash val="solid"/>
            </a:ln>
            <a:effectLst/>
          </c:spPr>
          <c:marker>
            <c:symbol val="none"/>
          </c:marker>
          <c:xVal>
            <c:numLit>
              <c:formatCode>General</c:formatCode>
              <c:ptCount val="2"/>
              <c:pt idx="0">
                <c:v>0</c:v>
              </c:pt>
              <c:pt idx="1">
                <c:v>0.77415653870859469</c:v>
              </c:pt>
            </c:numLit>
          </c:xVal>
          <c:yVal>
            <c:numLit>
              <c:formatCode>General</c:formatCode>
              <c:ptCount val="2"/>
              <c:pt idx="0">
                <c:v>0</c:v>
              </c:pt>
              <c:pt idx="1">
                <c:v>-0.17670795625642685</c:v>
              </c:pt>
            </c:numLit>
          </c:yVal>
          <c:smooth val="0"/>
          <c:extLst>
            <c:ext xmlns:c16="http://schemas.microsoft.com/office/drawing/2014/chart" uri="{C3380CC4-5D6E-409C-BE32-E72D297353CC}">
              <c16:uniqueId val="{0000002A-080F-45BD-B691-D97DF6AE9A1C}"/>
            </c:ext>
          </c:extLst>
        </c:ser>
        <c:ser>
          <c:idx val="19"/>
          <c:order val="19"/>
          <c:tx>
            <c:v/>
          </c:tx>
          <c:spPr>
            <a:ln w="6350">
              <a:solidFill>
                <a:srgbClr val="FF4A46"/>
              </a:solidFill>
              <a:prstDash val="solid"/>
            </a:ln>
            <a:effectLst/>
          </c:spPr>
          <c:marker>
            <c:symbol val="none"/>
          </c:marker>
          <c:xVal>
            <c:numLit>
              <c:formatCode>General</c:formatCode>
              <c:ptCount val="2"/>
              <c:pt idx="0">
                <c:v>0</c:v>
              </c:pt>
              <c:pt idx="1">
                <c:v>0.35344279701925213</c:v>
              </c:pt>
            </c:numLit>
          </c:xVal>
          <c:yVal>
            <c:numLit>
              <c:formatCode>General</c:formatCode>
              <c:ptCount val="2"/>
              <c:pt idx="0">
                <c:v>0</c:v>
              </c:pt>
              <c:pt idx="1">
                <c:v>7.1189236649866094E-2</c:v>
              </c:pt>
            </c:numLit>
          </c:yVal>
          <c:smooth val="0"/>
          <c:extLst>
            <c:ext xmlns:c16="http://schemas.microsoft.com/office/drawing/2014/chart" uri="{C3380CC4-5D6E-409C-BE32-E72D297353CC}">
              <c16:uniqueId val="{0000002B-080F-45BD-B691-D97DF6AE9A1C}"/>
            </c:ext>
          </c:extLst>
        </c:ser>
        <c:ser>
          <c:idx val="20"/>
          <c:order val="20"/>
          <c:tx>
            <c:v/>
          </c:tx>
          <c:spPr>
            <a:ln w="6350">
              <a:solidFill>
                <a:srgbClr val="FF4A46"/>
              </a:solidFill>
              <a:prstDash val="solid"/>
            </a:ln>
            <a:effectLst/>
          </c:spPr>
          <c:marker>
            <c:symbol val="none"/>
          </c:marker>
          <c:xVal>
            <c:numLit>
              <c:formatCode>General</c:formatCode>
              <c:ptCount val="2"/>
              <c:pt idx="0">
                <c:v>0</c:v>
              </c:pt>
              <c:pt idx="1">
                <c:v>0.53541919579690722</c:v>
              </c:pt>
            </c:numLit>
          </c:xVal>
          <c:yVal>
            <c:numLit>
              <c:formatCode>General</c:formatCode>
              <c:ptCount val="2"/>
              <c:pt idx="0">
                <c:v>0</c:v>
              </c:pt>
              <c:pt idx="1">
                <c:v>1.0082192583599582E-2</c:v>
              </c:pt>
            </c:numLit>
          </c:yVal>
          <c:smooth val="0"/>
          <c:extLst>
            <c:ext xmlns:c16="http://schemas.microsoft.com/office/drawing/2014/chart" uri="{C3380CC4-5D6E-409C-BE32-E72D297353CC}">
              <c16:uniqueId val="{0000002C-080F-45BD-B691-D97DF6AE9A1C}"/>
            </c:ext>
          </c:extLst>
        </c:ser>
        <c:ser>
          <c:idx val="21"/>
          <c:order val="21"/>
          <c:tx>
            <c:v/>
          </c:tx>
          <c:spPr>
            <a:ln w="6350">
              <a:solidFill>
                <a:srgbClr val="FF4A46"/>
              </a:solidFill>
              <a:prstDash val="solid"/>
            </a:ln>
            <a:effectLst/>
          </c:spPr>
          <c:marker>
            <c:symbol val="none"/>
          </c:marker>
          <c:xVal>
            <c:numLit>
              <c:formatCode>General</c:formatCode>
              <c:ptCount val="2"/>
              <c:pt idx="0">
                <c:v>0</c:v>
              </c:pt>
              <c:pt idx="1">
                <c:v>0.33852154740120188</c:v>
              </c:pt>
            </c:numLit>
          </c:xVal>
          <c:yVal>
            <c:numLit>
              <c:formatCode>General</c:formatCode>
              <c:ptCount val="2"/>
              <c:pt idx="0">
                <c:v>0</c:v>
              </c:pt>
              <c:pt idx="1">
                <c:v>0.40083947545155235</c:v>
              </c:pt>
            </c:numLit>
          </c:yVal>
          <c:smooth val="0"/>
          <c:extLst>
            <c:ext xmlns:c16="http://schemas.microsoft.com/office/drawing/2014/chart" uri="{C3380CC4-5D6E-409C-BE32-E72D297353CC}">
              <c16:uniqueId val="{0000002D-080F-45BD-B691-D97DF6AE9A1C}"/>
            </c:ext>
          </c:extLst>
        </c:ser>
        <c:ser>
          <c:idx val="22"/>
          <c:order val="22"/>
          <c:tx>
            <c:v/>
          </c:tx>
          <c:spPr>
            <a:ln w="6350">
              <a:solidFill>
                <a:srgbClr val="FF4A46"/>
              </a:solidFill>
              <a:prstDash val="solid"/>
            </a:ln>
            <a:effectLst/>
          </c:spPr>
          <c:marker>
            <c:symbol val="none"/>
          </c:marker>
          <c:xVal>
            <c:numLit>
              <c:formatCode>General</c:formatCode>
              <c:ptCount val="2"/>
              <c:pt idx="0">
                <c:v>0</c:v>
              </c:pt>
              <c:pt idx="1">
                <c:v>0.19574911960566235</c:v>
              </c:pt>
            </c:numLit>
          </c:xVal>
          <c:yVal>
            <c:numLit>
              <c:formatCode>General</c:formatCode>
              <c:ptCount val="2"/>
              <c:pt idx="0">
                <c:v>0</c:v>
              </c:pt>
              <c:pt idx="1">
                <c:v>0.27967998450283077</c:v>
              </c:pt>
            </c:numLit>
          </c:yVal>
          <c:smooth val="0"/>
          <c:extLst>
            <c:ext xmlns:c16="http://schemas.microsoft.com/office/drawing/2014/chart" uri="{C3380CC4-5D6E-409C-BE32-E72D297353CC}">
              <c16:uniqueId val="{0000002E-080F-45BD-B691-D97DF6AE9A1C}"/>
            </c:ext>
          </c:extLst>
        </c:ser>
        <c:ser>
          <c:idx val="23"/>
          <c:order val="23"/>
          <c:tx>
            <c:v/>
          </c:tx>
          <c:spPr>
            <a:ln w="6350">
              <a:solidFill>
                <a:srgbClr val="FF4A46"/>
              </a:solidFill>
              <a:prstDash val="solid"/>
            </a:ln>
            <a:effectLst/>
          </c:spPr>
          <c:marker>
            <c:symbol val="none"/>
          </c:marker>
          <c:xVal>
            <c:numLit>
              <c:formatCode>General</c:formatCode>
              <c:ptCount val="2"/>
              <c:pt idx="0">
                <c:v>0</c:v>
              </c:pt>
              <c:pt idx="1">
                <c:v>0.78900563240574928</c:v>
              </c:pt>
            </c:numLit>
          </c:xVal>
          <c:yVal>
            <c:numLit>
              <c:formatCode>General</c:formatCode>
              <c:ptCount val="2"/>
              <c:pt idx="0">
                <c:v>0</c:v>
              </c:pt>
              <c:pt idx="1">
                <c:v>-0.35569506971045073</c:v>
              </c:pt>
            </c:numLit>
          </c:yVal>
          <c:smooth val="0"/>
          <c:extLst>
            <c:ext xmlns:c16="http://schemas.microsoft.com/office/drawing/2014/chart" uri="{C3380CC4-5D6E-409C-BE32-E72D297353CC}">
              <c16:uniqueId val="{0000002F-080F-45BD-B691-D97DF6AE9A1C}"/>
            </c:ext>
          </c:extLst>
        </c:ser>
        <c:ser>
          <c:idx val="24"/>
          <c:order val="24"/>
          <c:tx>
            <c:v/>
          </c:tx>
          <c:spPr>
            <a:ln w="6350">
              <a:solidFill>
                <a:srgbClr val="FF4A46"/>
              </a:solidFill>
              <a:prstDash val="solid"/>
            </a:ln>
            <a:effectLst/>
          </c:spPr>
          <c:marker>
            <c:symbol val="none"/>
          </c:marker>
          <c:xVal>
            <c:numLit>
              <c:formatCode>General</c:formatCode>
              <c:ptCount val="2"/>
              <c:pt idx="0">
                <c:v>0</c:v>
              </c:pt>
              <c:pt idx="1">
                <c:v>0.12450412250728798</c:v>
              </c:pt>
            </c:numLit>
          </c:xVal>
          <c:yVal>
            <c:numLit>
              <c:formatCode>General</c:formatCode>
              <c:ptCount val="2"/>
              <c:pt idx="0">
                <c:v>0</c:v>
              </c:pt>
              <c:pt idx="1">
                <c:v>0.21909320243633346</c:v>
              </c:pt>
            </c:numLit>
          </c:yVal>
          <c:smooth val="0"/>
          <c:extLst>
            <c:ext xmlns:c16="http://schemas.microsoft.com/office/drawing/2014/chart" uri="{C3380CC4-5D6E-409C-BE32-E72D297353CC}">
              <c16:uniqueId val="{00000030-080F-45BD-B691-D97DF6AE9A1C}"/>
            </c:ext>
          </c:extLst>
        </c:ser>
        <c:ser>
          <c:idx val="25"/>
          <c:order val="25"/>
          <c:tx>
            <c:v/>
          </c:tx>
          <c:spPr>
            <a:ln w="6350">
              <a:solidFill>
                <a:srgbClr val="FF4A46"/>
              </a:solidFill>
              <a:prstDash val="solid"/>
            </a:ln>
            <a:effectLst/>
          </c:spPr>
          <c:marker>
            <c:symbol val="none"/>
          </c:marker>
          <c:xVal>
            <c:numLit>
              <c:formatCode>General</c:formatCode>
              <c:ptCount val="2"/>
              <c:pt idx="0">
                <c:v>0</c:v>
              </c:pt>
              <c:pt idx="1">
                <c:v>-0.46129867679264858</c:v>
              </c:pt>
            </c:numLit>
          </c:xVal>
          <c:yVal>
            <c:numLit>
              <c:formatCode>General</c:formatCode>
              <c:ptCount val="2"/>
              <c:pt idx="0">
                <c:v>0</c:v>
              </c:pt>
              <c:pt idx="1">
                <c:v>0.25662054620623914</c:v>
              </c:pt>
            </c:numLit>
          </c:yVal>
          <c:smooth val="0"/>
          <c:extLst>
            <c:ext xmlns:c16="http://schemas.microsoft.com/office/drawing/2014/chart" uri="{C3380CC4-5D6E-409C-BE32-E72D297353CC}">
              <c16:uniqueId val="{00000031-080F-45BD-B691-D97DF6AE9A1C}"/>
            </c:ext>
          </c:extLst>
        </c:ser>
        <c:dLbls>
          <c:showLegendKey val="0"/>
          <c:showVal val="0"/>
          <c:showCatName val="0"/>
          <c:showSerName val="0"/>
          <c:showPercent val="0"/>
          <c:showBubbleSize val="0"/>
        </c:dLbls>
        <c:axId val="802529784"/>
        <c:axId val="802526176"/>
      </c:scatterChart>
      <c:valAx>
        <c:axId val="802529784"/>
        <c:scaling>
          <c:orientation val="minMax"/>
          <c:max val="1"/>
          <c:min val="-1"/>
        </c:scaling>
        <c:delete val="0"/>
        <c:axPos val="b"/>
        <c:title>
          <c:tx>
            <c:rich>
              <a:bodyPr/>
              <a:lstStyle/>
              <a:p>
                <a:pPr>
                  <a:defRPr sz="800" b="0">
                    <a:latin typeface="Arial"/>
                    <a:ea typeface="Arial"/>
                    <a:cs typeface="Arial"/>
                  </a:defRPr>
                </a:pPr>
                <a:r>
                  <a:rPr lang="en-US"/>
                  <a:t>F1 (30.12 %)</a:t>
                </a:r>
              </a:p>
            </c:rich>
          </c:tx>
          <c:overlay val="0"/>
        </c:title>
        <c:numFmt formatCode="General" sourceLinked="0"/>
        <c:majorTickMark val="none"/>
        <c:minorTickMark val="none"/>
        <c:tickLblPos val="low"/>
        <c:txPr>
          <a:bodyPr rot="0" vert="horz"/>
          <a:lstStyle/>
          <a:p>
            <a:pPr>
              <a:defRPr sz="700"/>
            </a:pPr>
            <a:endParaRPr lang="en-US"/>
          </a:p>
        </c:txPr>
        <c:crossAx val="802526176"/>
        <c:crosses val="autoZero"/>
        <c:crossBetween val="midCat"/>
        <c:majorUnit val="0.25"/>
      </c:valAx>
      <c:valAx>
        <c:axId val="802526176"/>
        <c:scaling>
          <c:orientation val="minMax"/>
          <c:max val="1"/>
          <c:min val="-1"/>
        </c:scaling>
        <c:delete val="0"/>
        <c:axPos val="l"/>
        <c:title>
          <c:tx>
            <c:rich>
              <a:bodyPr/>
              <a:lstStyle/>
              <a:p>
                <a:pPr>
                  <a:defRPr sz="800" b="0">
                    <a:latin typeface="Arial"/>
                    <a:ea typeface="Arial"/>
                    <a:cs typeface="Arial"/>
                  </a:defRPr>
                </a:pPr>
                <a:r>
                  <a:rPr lang="en-US"/>
                  <a:t>F2 (12.32 %)</a:t>
                </a:r>
              </a:p>
            </c:rich>
          </c:tx>
          <c:overlay val="0"/>
        </c:title>
        <c:numFmt formatCode="General" sourceLinked="0"/>
        <c:majorTickMark val="cross"/>
        <c:minorTickMark val="none"/>
        <c:tickLblPos val="low"/>
        <c:txPr>
          <a:bodyPr/>
          <a:lstStyle/>
          <a:p>
            <a:pPr>
              <a:defRPr sz="700"/>
            </a:pPr>
            <a:endParaRPr lang="en-US"/>
          </a:p>
        </c:txPr>
        <c:crossAx val="802529784"/>
        <c:crosses val="autoZero"/>
        <c:crossBetween val="midCat"/>
        <c:majorUnit val="0.25"/>
      </c:valAx>
      <c:spPr>
        <a:ln>
          <a:solidFill>
            <a:srgbClr val="C0C0C0"/>
          </a:solidFill>
          <a:prstDash val="solid"/>
        </a:ln>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ayout>
        <c:manualLayout>
          <c:xMode val="edge"/>
          <c:yMode val="edge"/>
          <c:x val="0.33773165073115857"/>
          <c:y val="0.91029365446966193"/>
          <c:w val="0.36025098425196855"/>
          <c:h val="6.6176933765632245E-2"/>
        </c:manualLayout>
      </c:layout>
      <c:overlay val="0"/>
      <c:spPr>
        <a:ln w="6350">
          <a:solidFill>
            <a:srgbClr val="000000"/>
          </a:solidFill>
          <a:prstDash val="solid"/>
        </a:ln>
      </c:spPr>
      <c:txPr>
        <a:bodyPr/>
        <a:lstStyle/>
        <a:p>
          <a:pPr>
            <a:defRPr sz="900" b="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1"/>
      <a:stretch>
        <a:fillRect/>
      </a:stretch>
    </a:blip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noThreeD="1" sel="1" val="0">
  <itemLst>
    <item val="Regression of variable LoCo"/>
    <item val="Goodness of fit statistics (LoCo)"/>
    <item val="Analysis of variance  (LoCo)"/>
    <item val="Model parameters (LoCo)"/>
    <item val="Equation of the model (LoCo)"/>
    <item val="Interpretation (LoCo)"/>
    <item val="Means charts"/>
    <item val="Cluster / Duncan / Analysis of the differences between the categories with a confidence interval of 95% (LoCo)"/>
    <item val="Regression of variable LoAb"/>
    <item val="Goodness of fit statistics (LoAb)"/>
    <item val="Analysis of variance  (LoAb)"/>
    <item val="Model parameters (LoAb)"/>
    <item val="Equation of the model (LoAb)"/>
    <item val="Interpretation (LoAb)"/>
    <item val="Means charts"/>
    <item val="Cluster / Duncan / Analysis of the differences between the categories with a confidence interval of 95% (LoAb)"/>
    <item val="Regression of variable LoThx"/>
    <item val="Goodness of fit statistics (LoThx)"/>
    <item val="Analysis of variance  (LoThx)"/>
    <item val="Model parameters (LoThx)"/>
    <item val="Equation of the model (LoThx)"/>
    <item val="Interpretation (LoThx)"/>
    <item val="Means charts"/>
    <item val="Cluster / Duncan / Analysis of the differences between the categories with a confidence interval of 95% (LoThx)"/>
    <item val="Regression of variable LoT"/>
    <item val="Goodness of fit statistics (LoT)"/>
    <item val="Analysis of variance  (LoT)"/>
    <item val="Model parameters (LoT)"/>
    <item val="Equation of the model (LoT)"/>
    <item val="Interpretation (LoT)"/>
    <item val="Means charts"/>
    <item val="Cluster / Duncan / Analysis of the differences between the categories with a confidence interval of 95% (LoT)"/>
    <item val="Regression of variable LaT"/>
    <item val="Goodness of fit statistics (LaT)"/>
    <item val="Analysis of variance  (LaT)"/>
    <item val="Model parameters (LaT)"/>
    <item val="Equation of the model (LaT)"/>
    <item val="Interpretation (LaT)"/>
    <item val="Means charts"/>
    <item val="Cluster / Duncan / Analysis of the differences between the categories with a confidence interval of 95% (LaT)"/>
    <item val="Regression of variable LoAn"/>
    <item val="Goodness of fit statistics (LoAn)"/>
    <item val="Analysis of variance  (LoAn)"/>
    <item val="Model parameters (LoAn)"/>
    <item val="Equation of the model (LoAn)"/>
    <item val="Interpretation (LoAn)"/>
    <item val="Means charts"/>
    <item val="Cluster / Duncan / Analysis of the differences between the categories with a confidence interval of 95% (LoAn)"/>
    <item val="Regression of variable LoAA"/>
    <item val="Goodness of fit statistics (LoAA)"/>
    <item val="Analysis of variance  (LoAA)"/>
    <item val="Model parameters (LoAA)"/>
    <item val="Equation of the model (LoAA)"/>
    <item val="Interpretation (LoAA)"/>
    <item val="Means charts"/>
    <item val="Cluster / Duncan / Analysis of the differences between the categories with a confidence interval of 95% (LoAA)"/>
    <item val="Regression of variable LaAA"/>
    <item val="Goodness of fit statistics (LaAA)"/>
    <item val="Analysis of variance  (LaAA)"/>
    <item val="Model parameters (LaAA)"/>
    <item val="Equation of the model (LaAA)"/>
    <item val="Interpretation (LaAA)"/>
    <item val="Means charts"/>
    <item val="Cluster / Duncan / Analysis of the differences between the categories with a confidence interval of 95% (LaAA)"/>
    <item val="Regression of variable LoAP"/>
    <item val="Goodness of fit statistics (LoAP)"/>
    <item val="Analysis of variance  (LoAP)"/>
    <item val="Model parameters (LoAP)"/>
    <item val="Equation of the model (LoAP)"/>
    <item val="Interpretation (LoAP)"/>
    <item val="Means charts"/>
    <item val="Cluster / Duncan / Analysis of the differences between the categories with a confidence interval of 95% (LoAP)"/>
    <item val="Regression of variable LaAP"/>
    <item val="Goodness of fit statistics (LaAP)"/>
    <item val="Analysis of variance  (LaAP)"/>
    <item val="Model parameters (LaAP)"/>
    <item val="Equation of the model (LaAP)"/>
    <item val="Interpretation (LaAP)"/>
    <item val="Means charts"/>
    <item val="Cluster / Duncan / Analysis of the differences between the categories with a confidence interval of 95% (LaAP)"/>
    <item val="Regression of variable LoF"/>
    <item val="Goodness of fit statistics (LoF)"/>
    <item val="Analysis of variance  (LoF)"/>
    <item val="Model parameters (LoF)"/>
    <item val="Equation of the model (LoF)"/>
    <item val="Interpretation (LoF)"/>
    <item val="Means charts"/>
    <item val="Cluster / Duncan / Analysis of the differences between the categories with a confidence interval of 95% (LoF)"/>
    <item val="Regression of variable LoTi"/>
    <item val="Goodness of fit statistics (LoTi)"/>
    <item val="Analysis of variance  (LoTi)"/>
    <item val="Model parameters (LoTi)"/>
    <item val="Equation of the model (LoTi)"/>
    <item val="Interpretation (LoTi)"/>
    <item val="Means charts"/>
    <item val="Cluster / Duncan / Analysis of the differences between the categories with a confidence interval of 95% (LoTi)"/>
    <item val="Regression of variable LaTi"/>
    <item val="Goodness of fit statistics (LaTi)"/>
    <item val="Analysis of variance  (LaTi)"/>
    <item val="Model parameters (LaTi)"/>
    <item val="Equation of the model (LaTi)"/>
    <item val="Interpretation (LaTi)"/>
    <item val="Means charts"/>
    <item val="Cluster / Duncan / Analysis of the differences between the categories with a confidence interval of 95% (LaTi)"/>
    <item val="Regression of variable LoM"/>
    <item val="Goodness of fit statistics (LoM)"/>
    <item val="Analysis of variance  (LoM)"/>
    <item val="Model parameters (LoM)"/>
    <item val="Equation of the model (LoM)"/>
    <item val="Interpretation (LoM)"/>
    <item val="Means charts"/>
    <item val="Cluster / Duncan / Analysis of the differences between the categories with a confidence interval of 95% (LoM)"/>
    <item val="Regression of variable LaM"/>
    <item val="Goodness of fit statistics (LaM)"/>
    <item val="Analysis of variance  (LaM)"/>
    <item val="Model parameters (LaM)"/>
    <item val="Equation of the model (LaM)"/>
    <item val="Interpretation (LaM)"/>
    <item val="Means charts"/>
    <item val="Cluster / Duncan / Analysis of the differences between the categories with a confidence interval of 95% (LaM)"/>
    <item val="Regression of variable DoD"/>
    <item val="Goodness of fit statistics (DoD)"/>
    <item val="Analysis of variance  (DoD)"/>
    <item val="Model parameters (DoD)"/>
    <item val="Equation of the model (DoD)"/>
    <item val="Interpretation (DoD)"/>
    <item val="Means charts"/>
    <item val="Cluster / Duncan / Analysis of the differences between the categories with a confidence interval of 95% (DoD)"/>
    <item val="Regression of variable DooD"/>
    <item val="Goodness of fit statistics (DooD)"/>
    <item val="Analysis of variance  (DooD)"/>
    <item val="Model parameters (DooD)"/>
    <item val="Equation of the model (DooD)"/>
    <item val="Interpretation (DooD)"/>
    <item val="Means charts"/>
    <item val="Cluster / Duncan / Analysis of the differences between the categories with a confidence interval of 95% (DooD)"/>
    <item val="Regression of variable La1T"/>
    <item val="Goodness of fit statistics (La1T)"/>
    <item val="Analysis of variance  (La1T)"/>
    <item val="Model parameters (La1T)"/>
    <item val="Equation of the model (La1T)"/>
    <item val="Interpretation (La1T)"/>
    <item val="Means charts"/>
    <item val="Cluster / Duncan / Analysis of the differences between the categories with a confidence interval of 95% (La1T)"/>
    <item val="Regression of variable La2T"/>
    <item val="Goodness of fit statistics (La2T)"/>
    <item val="Analysis of variance  (La2T)"/>
    <item val="Model parameters (La2T)"/>
    <item val="Equation of the model (La2T)"/>
    <item val="Interpretation (La2T)"/>
    <item val="Means charts"/>
    <item val="Cluster / Duncan / Analysis of the differences between the categories with a confidence interval of 95% (La2T)"/>
    <item val="Regression of variable La3T"/>
    <item val="Goodness of fit statistics (La3T)"/>
    <item val="Analysis of variance  (La3T)"/>
    <item val="Model parameters (La3T)"/>
    <item val="Equation of the model (La3T)"/>
    <item val="Interpretation (La3T)"/>
    <item val="Means charts"/>
    <item val="Cluster / Duncan / Analysis of the differences between the categories with a confidence interval of 95% (La3T)"/>
    <item val="Regression of variable La4T"/>
    <item val="Goodness of fit statistics (La4T)"/>
    <item val="Analysis of variance  (La4T)"/>
    <item val="Model parameters (La4T)"/>
    <item val="Equation of the model (La4T)"/>
    <item val="Interpretation (La4T)"/>
    <item val="Means charts"/>
    <item val="Cluster / Duncan / Analysis of the differences between the categories with a confidence interval of 95% (La4T)"/>
    <item val="Regression of variable LoYc"/>
    <item val="Goodness of fit statistics (LoYc)"/>
    <item val="Analysis of variance  (LoYc)"/>
    <item val="Model parameters (LoYc)"/>
    <item val="Equation of the model (LoYc)"/>
    <item val="Interpretation (LoYc)"/>
    <item val="Means charts"/>
    <item val="Cluster / Duncan / Analysis of the differences between the categories with a confidence interval of 95% (LoYc)"/>
    <item val="Regression of variable LaYc"/>
    <item val="Goodness of fit statistics (LaYc)"/>
    <item val="Analysis of variance  (LaYc)"/>
    <item val="Model parameters (LaYc)"/>
    <item val="Equation of the model (LaYc)"/>
    <item val="Interpretation (LaYc)"/>
    <item val="Means charts"/>
    <item val="Cluster / Duncan / Analysis of the differences between the categories with a confidence interval of 95% (LaYc)"/>
    <item val="Regression of variable NC"/>
    <item val="Goodness of fit statistics (NC)"/>
    <item val="Analysis of variance  (NC)"/>
    <item val="Model parameters (NC)"/>
    <item val="Equation of the model (NC)"/>
    <item val="Interpretation (NC)"/>
    <item val="Means charts"/>
    <item val="Cluster / Duncan / Analysis of the differences between the categories with a confidence interval of 95% (NC)"/>
    <item val="Summary for all Ys"/>
    <item val="Summary of all pairwise comparisons for Cluster (Duncan)"/>
    <item val="Summary (LS means) - Cluster"/>
  </itemLst>
</formControlPr>
</file>

<file path=xl/ctrlProps/ctrlProp10.xml><?xml version="1.0" encoding="utf-8"?>
<formControlPr xmlns="http://schemas.microsoft.com/office/spreadsheetml/2009/9/main" objectType="Drop" dropStyle="combo" dx="22" noThreeD="1" sel="1" val="0">
  <itemLst>
    <item val="Correlation matrix (Pearson)"/>
    <item val="p-values (Pearson)"/>
    <item val="Coefficients of determination (Pearson)"/>
  </itemLst>
</formControlPr>
</file>

<file path=xl/ctrlProps/ctrlProp2.xml><?xml version="1.0" encoding="utf-8"?>
<formControlPr xmlns="http://schemas.microsoft.com/office/spreadsheetml/2009/9/main" objectType="Drop" dropStyle="combo" dx="22" noThreeD="1" sel="1" val="0">
  <itemLst>
    <item val="Regression of variable LoCo"/>
    <item val="Goodness of fit statistics (LoCo)"/>
    <item val="Analysis of variance  (LoCo)"/>
    <item val="Model parameters (LoCo)"/>
    <item val="Equation of the model (LoCo)"/>
    <item val="Interpretation (LoCo)"/>
    <item val="Means charts"/>
    <item val="Locality / Duncan / Analysis of the differences between the categories with a confidence interval of 95% (LoCo)"/>
    <item val="Regression of variable LoAb"/>
    <item val="Goodness of fit statistics (LoAb)"/>
    <item val="Analysis of variance  (LoAb)"/>
    <item val="Model parameters (LoAb)"/>
    <item val="Equation of the model (LoAb)"/>
    <item val="Interpretation (LoAb)"/>
    <item val="Means charts"/>
    <item val="Locality / Duncan / Analysis of the differences between the categories with a confidence interval of 95% (LoAb)"/>
    <item val="Regression of variable LoThx"/>
    <item val="Goodness of fit statistics (LoThx)"/>
    <item val="Analysis of variance  (LoThx)"/>
    <item val="Model parameters (LoThx)"/>
    <item val="Equation of the model (LoThx)"/>
    <item val="Interpretation (LoThx)"/>
    <item val="Means charts"/>
    <item val="Locality / Duncan / Analysis of the differences between the categories with a confidence interval of 95% (LoThx)"/>
    <item val="Regression of variable LoT"/>
    <item val="Goodness of fit statistics (LoT)"/>
    <item val="Analysis of variance  (LoT)"/>
    <item val="Model parameters (LoT)"/>
    <item val="Equation of the model (LoT)"/>
    <item val="Interpretation (LoT)"/>
    <item val="Means charts"/>
    <item val="Locality / Duncan / Analysis of the differences between the categories with a confidence interval of 95% (LoT)"/>
    <item val="Regression of variable LaT"/>
    <item val="Goodness of fit statistics (LaT)"/>
    <item val="Analysis of variance  (LaT)"/>
    <item val="Model parameters (LaT)"/>
    <item val="Equation of the model (LaT)"/>
    <item val="Interpretation (LaT)"/>
    <item val="Means charts"/>
    <item val="Locality / Duncan / Analysis of the differences between the categories with a confidence interval of 95% (LaT)"/>
    <item val="Regression of variable LoAn"/>
    <item val="Goodness of fit statistics (LoAn)"/>
    <item val="Analysis of variance  (LoAn)"/>
    <item val="Model parameters (LoAn)"/>
    <item val="Equation of the model (LoAn)"/>
    <item val="Interpretation (LoAn)"/>
    <item val="Means charts"/>
    <item val="Locality / Duncan / Analysis of the differences between the categories with a confidence interval of 95% (LoAn)"/>
    <item val="Regression of variable LoAA"/>
    <item val="Goodness of fit statistics (LoAA)"/>
    <item val="Analysis of variance  (LoAA)"/>
    <item val="Model parameters (LoAA)"/>
    <item val="Equation of the model (LoAA)"/>
    <item val="Interpretation (LoAA)"/>
    <item val="Means charts"/>
    <item val="Locality / Duncan / Analysis of the differences between the categories with a confidence interval of 95% (LoAA)"/>
    <item val="Regression of variable LaAA"/>
    <item val="Goodness of fit statistics (LaAA)"/>
    <item val="Analysis of variance  (LaAA)"/>
    <item val="Model parameters (LaAA)"/>
    <item val="Equation of the model (LaAA)"/>
    <item val="Interpretation (LaAA)"/>
    <item val="Means charts"/>
    <item val="Locality / Duncan / Analysis of the differences between the categories with a confidence interval of 95% (LaAA)"/>
    <item val="Regression of variable LoAP"/>
    <item val="Goodness of fit statistics (LoAP)"/>
    <item val="Analysis of variance  (LoAP)"/>
    <item val="Model parameters (LoAP)"/>
    <item val="Equation of the model (LoAP)"/>
    <item val="Interpretation (LoAP)"/>
    <item val="Means charts"/>
    <item val="Locality / Duncan / Analysis of the differences between the categories with a confidence interval of 95% (LoAP)"/>
    <item val="Regression of variable LaAP"/>
    <item val="Goodness of fit statistics (LaAP)"/>
    <item val="Analysis of variance  (LaAP)"/>
    <item val="Model parameters (LaAP)"/>
    <item val="Equation of the model (LaAP)"/>
    <item val="Interpretation (LaAP)"/>
    <item val="Means charts"/>
    <item val="Locality / Duncan / Analysis of the differences between the categories with a confidence interval of 95% (LaAP)"/>
    <item val="Regression of variable LoF"/>
    <item val="Goodness of fit statistics (LoF)"/>
    <item val="Analysis of variance  (LoF)"/>
    <item val="Model parameters (LoF)"/>
    <item val="Equation of the model (LoF)"/>
    <item val="Interpretation (LoF)"/>
    <item val="Means charts"/>
    <item val="Locality / Duncan / Analysis of the differences between the categories with a confidence interval of 95% (LoF)"/>
    <item val="Regression of variable LoTi"/>
    <item val="Goodness of fit statistics (LoTi)"/>
    <item val="Analysis of variance  (LoTi)"/>
    <item val="Model parameters (LoTi)"/>
    <item val="Equation of the model (LoTi)"/>
    <item val="Interpretation (LoTi)"/>
    <item val="Means charts"/>
    <item val="Locality / Duncan / Analysis of the differences between the categories with a confidence interval of 95% (LoTi)"/>
    <item val="Regression of variable LaTi"/>
    <item val="Goodness of fit statistics (LaTi)"/>
    <item val="Analysis of variance  (LaTi)"/>
    <item val="Model parameters (LaTi)"/>
    <item val="Equation of the model (LaTi)"/>
    <item val="Interpretation (LaTi)"/>
    <item val="Means charts"/>
    <item val="Locality / Duncan / Analysis of the differences between the categories with a confidence interval of 95% (LaTi)"/>
    <item val="Regression of variable LoM"/>
    <item val="Goodness of fit statistics (LoM)"/>
    <item val="Analysis of variance  (LoM)"/>
    <item val="Model parameters (LoM)"/>
    <item val="Equation of the model (LoM)"/>
    <item val="Interpretation (LoM)"/>
    <item val="Means charts"/>
    <item val="Locality / Duncan / Analysis of the differences between the categories with a confidence interval of 95% (LoM)"/>
    <item val="Regression of variable LaM"/>
    <item val="Goodness of fit statistics (LaM)"/>
    <item val="Analysis of variance  (LaM)"/>
    <item val="Model parameters (LaM)"/>
    <item val="Equation of the model (LaM)"/>
    <item val="Interpretation (LaM)"/>
    <item val="Means charts"/>
    <item val="Locality / Duncan / Analysis of the differences between the categories with a confidence interval of 95% (LaM)"/>
    <item val="Regression of variable DoD"/>
    <item val="Goodness of fit statistics (DoD)"/>
    <item val="Analysis of variance  (DoD)"/>
    <item val="Model parameters (DoD)"/>
    <item val="Equation of the model (DoD)"/>
    <item val="Interpretation (DoD)"/>
    <item val="Means charts"/>
    <item val="Locality / Duncan / Analysis of the differences between the categories with a confidence interval of 95% (DoD)"/>
    <item val="Regression of variable DooD"/>
    <item val="Goodness of fit statistics (DooD)"/>
    <item val="Analysis of variance  (DooD)"/>
    <item val="Model parameters (DooD)"/>
    <item val="Equation of the model (DooD)"/>
    <item val="Interpretation (DooD)"/>
    <item val="Means charts"/>
    <item val="Locality / Duncan / Analysis of the differences between the categories with a confidence interval of 95% (DooD)"/>
    <item val="Regression of variable La1T"/>
    <item val="Goodness of fit statistics (La1T)"/>
    <item val="Analysis of variance  (La1T)"/>
    <item val="Model parameters (La1T)"/>
    <item val="Equation of the model (La1T)"/>
    <item val="Interpretation (La1T)"/>
    <item val="Means charts"/>
    <item val="Locality / Duncan / Analysis of the differences between the categories with a confidence interval of 95% (La1T)"/>
    <item val="Regression of variable La2T"/>
    <item val="Goodness of fit statistics (La2T)"/>
    <item val="Analysis of variance  (La2T)"/>
    <item val="Model parameters (La2T)"/>
    <item val="Equation of the model (La2T)"/>
    <item val="Interpretation (La2T)"/>
    <item val="Means charts"/>
    <item val="Locality / Duncan / Analysis of the differences between the categories with a confidence interval of 95% (La2T)"/>
    <item val="Regression of variable La3T"/>
    <item val="Goodness of fit statistics (La3T)"/>
    <item val="Analysis of variance  (La3T)"/>
    <item val="Model parameters (La3T)"/>
    <item val="Equation of the model (La3T)"/>
    <item val="Interpretation (La3T)"/>
    <item val="Means charts"/>
    <item val="Locality / Duncan / Analysis of the differences between the categories with a confidence interval of 95% (La3T)"/>
    <item val="Regression of variable La4T"/>
    <item val="Goodness of fit statistics (La4T)"/>
    <item val="Analysis of variance  (La4T)"/>
    <item val="Model parameters (La4T)"/>
    <item val="Equation of the model (La4T)"/>
    <item val="Interpretation (La4T)"/>
    <item val="Means charts"/>
    <item val="Locality / Duncan / Analysis of the differences between the categories with a confidence interval of 95% (La4T)"/>
    <item val="Regression of variable LoYc"/>
    <item val="Goodness of fit statistics (LoYc)"/>
    <item val="Analysis of variance  (LoYc)"/>
    <item val="Model parameters (LoYc)"/>
    <item val="Equation of the model (LoYc)"/>
    <item val="Interpretation (LoYc)"/>
    <item val="Means charts"/>
    <item val="Locality / Duncan / Analysis of the differences between the categories with a confidence interval of 95% (LoYc)"/>
    <item val="Regression of variable LaYc"/>
    <item val="Goodness of fit statistics (LaYc)"/>
    <item val="Analysis of variance  (LaYc)"/>
    <item val="Model parameters (LaYc)"/>
    <item val="Equation of the model (LaYc)"/>
    <item val="Interpretation (LaYc)"/>
    <item val="Means charts"/>
    <item val="Locality / Duncan / Analysis of the differences between the categories with a confidence interval of 95% (LaYc)"/>
    <item val="Regression of variable NC"/>
    <item val="Goodness of fit statistics (NC)"/>
    <item val="Analysis of variance  (NC)"/>
    <item val="Model parameters (NC)"/>
    <item val="Equation of the model (NC)"/>
    <item val="Interpretation (NC)"/>
    <item val="Means charts"/>
    <item val="Locality / Duncan / Analysis of the differences between the categories with a confidence interval of 95% (NC)"/>
    <item val="Summary for all Ys"/>
    <item val="Summary of all pairwise comparisons for Locality (Duncan)"/>
    <item val="Summary (LS means) - Locality"/>
  </itemLst>
</formControlPr>
</file>

<file path=xl/ctrlProps/ctrlProp3.xml><?xml version="1.0" encoding="utf-8"?>
<formControlPr xmlns="http://schemas.microsoft.com/office/spreadsheetml/2009/9/main" objectType="Drop" dropStyle="combo" dx="22" noThreeD="1" sel="1" val="0">
  <itemLst>
    <item val="Summary statistics"/>
    <item val="Node statistics"/>
    <item val="Evolution of indices"/>
    <item val="Agglomerative hierarchical clustering (AHC) / Number of clusters = 4"/>
    <item val="Inertia decomposition for the optimal classification"/>
    <item val="Cluster centroids"/>
    <item val="Distances between the cluster centroids"/>
    <item val="Central objects"/>
    <item val="Distances between the central objects"/>
    <item val="Results by cluster"/>
    <item val="Results by object"/>
  </itemLst>
</formControlPr>
</file>

<file path=xl/ctrlProps/ctrlProp4.xml><?xml version="1.0" encoding="utf-8"?>
<formControlPr xmlns="http://schemas.microsoft.com/office/spreadsheetml/2009/9/main" objectType="Drop" dropStyle="combo" dx="22" noThreeD="1" sel="1" val="0">
  <itemLst>
    <item val="Summary statistics (Quantitative data)"/>
    <item val="Summary statistics (Qualitative data)"/>
    <item val="Correlation matrix"/>
    <item val="Discriminant Analysis"/>
    <item val="Means by class"/>
    <item val="Unidimensional test of equality of the means of the classes"/>
    <item val="Wilks' Lambda test (Rao's approximation)"/>
    <item val="Pillai's trace"/>
    <item val="Hotelling-Lawley trace"/>
    <item val="Roy's greatest root"/>
    <item val="Sum of weights, prior probabilities and logarithms of determinants for each class"/>
    <item val="Multicolinearity statistics"/>
    <item val="Between-classes SSCP matrix"/>
    <item val="Pooled within-class SSCP matrix"/>
    <item val="Total-sample SSCP matrix"/>
    <item val="Between-classes covariance matrix"/>
    <item val="Within-class covariance matrix for class Ebang"/>
    <item val="Within-class covariance matrix for class Mbankomo"/>
    <item val="Within-class covariance matrix for class Messassi"/>
    <item val="Within-class covariance matrix for class Nkolbissong"/>
    <item val="Within-class covariance matrix for class Nkometou"/>
    <item val="Pooled within-class covariance matrix"/>
    <item val="Total covariance matrix"/>
    <item val="Mahalanobis distances"/>
    <item val="Generalized squared distances"/>
    <item val="Fisher distances"/>
    <item val="p-values for Fisher distances"/>
    <item val="Eigenvalues"/>
    <item val="Bartlett's test for eigenvalue significancy"/>
    <item val="Eigenvectors"/>
    <item val="Variables/Factors correlations"/>
    <item val="Canonical correlations"/>
    <item val="Canonical discriminant function coefficients"/>
    <item val="Standardized canonical discriminant function coefficients"/>
    <item val="Classification functions"/>
    <item val="Prior and posterior classification, membership probabilities, scores and squared distances"/>
    <item val="Centroids"/>
    <item val="Confusion matrix for the training sample"/>
    <item val="Cross-validation: Prior and posterior classification, membership probabilities, scores and squared distances"/>
    <item val="Confusion matrix for the cross-validation results"/>
  </itemLst>
</formControlPr>
</file>

<file path=xl/ctrlProps/ctrlProp5.xml><?xml version="1.0" encoding="utf-8"?>
<formControlPr xmlns="http://schemas.microsoft.com/office/spreadsheetml/2009/9/main" objectType="Drop" dropStyle="combo" dx="22" noThreeD="1" sel="1" val="0">
  <itemLst>
    <item val="Summary statistics"/>
    <item val="Principal Component Analysis"/>
    <item val="Eigenvalues"/>
    <item val="Eigenvectors"/>
    <item val="Factor loadings"/>
    <item val="Correlations between variables and factors"/>
    <item val="Contribution of the variables (%)"/>
    <item val="Squared cosines of the variables"/>
    <item val="Factor scores"/>
    <item val="Contribution of the observations (%)"/>
    <item val="Axes homogeneity index"/>
    <item val="Squared cosines of the observations"/>
  </itemLst>
</formControlPr>
</file>

<file path=xl/ctrlProps/ctrlProp6.xml><?xml version="1.0" encoding="utf-8"?>
<formControlPr xmlns="http://schemas.microsoft.com/office/spreadsheetml/2009/9/main" objectType="Drop" dropStyle="combo" dx="22" noThreeD="1" sel="1" val="0">
  <itemLst>
    <item val="Correlation matrix (Pearson)"/>
    <item val="p-values (Pearson)"/>
    <item val="Coefficients of determination (Pearson)"/>
  </itemLst>
</formControlPr>
</file>

<file path=xl/ctrlProps/ctrlProp7.xml><?xml version="1.0" encoding="utf-8"?>
<formControlPr xmlns="http://schemas.microsoft.com/office/spreadsheetml/2009/9/main" objectType="Drop" dropStyle="combo" dx="22" noThreeD="1" sel="1" val="0">
  <itemLst>
    <item val="Summary statistics"/>
    <item val="Node statistics"/>
    <item val="Evolution of indices"/>
    <item val="Agglomerative hierarchical clustering (AHC) / Number of clusters = 2"/>
    <item val="Inertia decomposition for the optimal classification"/>
    <item val="Cluster centroids"/>
    <item val="Distances between the cluster centroids"/>
    <item val="Central objects"/>
    <item val="Distances between the central objects"/>
    <item val="Results by cluster"/>
    <item val="Results by object"/>
  </itemLst>
</formControlPr>
</file>

<file path=xl/ctrlProps/ctrlProp8.xml><?xml version="1.0" encoding="utf-8"?>
<formControlPr xmlns="http://schemas.microsoft.com/office/spreadsheetml/2009/9/main" objectType="Drop" dropStyle="combo" dx="22" noThreeD="1" sel="1" val="0">
  <itemLst>
    <item val="Summary statistics (Quantitative data)"/>
    <item val="Summary statistics (Qualitative data)"/>
    <item val="Correlation matrix"/>
    <item val="Discriminant Analysis"/>
    <item val="Means by class"/>
    <item val="Unidimensional test of equality of the means of the classes"/>
    <item val="Wilks' Lambda test (Rao's approximation)"/>
    <item val="Pillai's trace"/>
    <item val="Hotelling-Lawley trace"/>
    <item val="Roy's greatest root"/>
    <item val="Sum of weights, prior probabilities and logarithms of determinants for each class"/>
    <item val="Multicolinearity statistics"/>
    <item val="Between-classes SSCP matrix"/>
    <item val="Pooled within-class SSCP matrix"/>
    <item val="Total-sample SSCP matrix"/>
    <item val="Between-classes covariance matrix"/>
    <item val="Within-class covariance matrix for class Afambassi-Nkolngok"/>
    <item val="Within-class covariance matrix for class Ebolsi"/>
    <item val="Within-class covariance matrix for class Nkometou"/>
    <item val="Within-class covariance matrix for class Obala-Mekas"/>
    <item val="Within-class covariance matrix for class Olama-Etudi"/>
    <item val="Pooled within-class covariance matrix"/>
    <item val="Total covariance matrix"/>
    <item val="Box test (Chi-square asymptotic approximation)"/>
    <item val="Box test (Fisher's F asymptotic approximation)"/>
    <item val="Kullback's test"/>
    <item val="Mahalanobis distances"/>
    <item val="Generalized squared distances"/>
    <item val="Fisher distances"/>
    <item val="p-values for Fisher distances"/>
    <item val="Eigenvalues"/>
    <item val="Bartlett's test for eigenvalue significancy"/>
    <item val="Eigenvectors"/>
    <item val="Variables/Factors correlations"/>
    <item val="Canonical correlations"/>
    <item val="Canonical discriminant function coefficients"/>
    <item val="Standardized canonical discriminant function coefficients"/>
    <item val="Classification functions"/>
    <item val="Prior and posterior classification, membership probabilities, scores and squared distances"/>
    <item val="Centroids"/>
    <item val="Confusion matrix for the training sample"/>
    <item val="Cross-validation: Prior and posterior classification, membership probabilities, scores and squared distances"/>
    <item val="Confusion matrix for the cross-validation results"/>
  </itemLst>
</formControlPr>
</file>

<file path=xl/ctrlProps/ctrlProp9.xml><?xml version="1.0" encoding="utf-8"?>
<formControlPr xmlns="http://schemas.microsoft.com/office/spreadsheetml/2009/9/main" objectType="Drop" dropStyle="combo" dx="22" noThreeD="1" sel="1" val="0">
  <itemLst>
    <item val="Summary statistics"/>
    <item val="Principal Component Analysis"/>
    <item val="Eigenvalues"/>
    <item val="Eigenvectors"/>
    <item val="Factor loadings"/>
    <item val="Correlations between variables and factors"/>
    <item val="Contribution of the variables (%)"/>
    <item val="Squared cosines of the variables"/>
    <item val="Factor scores"/>
    <item val="Contribution of the observations (%)"/>
    <item val="Axes homogeneity index"/>
    <item val="Squared cosines of the observations"/>
  </itemLst>
</formControlPr>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png"/><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chart" Target="../charts/chart9.xml"/><Relationship Id="rId12"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8.xml"/><Relationship Id="rId11" Type="http://schemas.openxmlformats.org/officeDocument/2006/relationships/chart" Target="../charts/chart11.xml"/><Relationship Id="rId5" Type="http://schemas.openxmlformats.org/officeDocument/2006/relationships/image" Target="../media/image5.png"/><Relationship Id="rId10" Type="http://schemas.openxmlformats.org/officeDocument/2006/relationships/chart" Target="../charts/chart10.xml"/><Relationship Id="rId4" Type="http://schemas.openxmlformats.org/officeDocument/2006/relationships/image" Target="../media/image4.png"/><Relationship Id="rId9"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image" Target="../media/image3.png"/><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3.xml"/><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3.png"/><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6.xml"/><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chart" Target="../charts/chart21.xml"/><Relationship Id="rId12"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20.xml"/><Relationship Id="rId11" Type="http://schemas.openxmlformats.org/officeDocument/2006/relationships/chart" Target="../charts/chart23.xml"/><Relationship Id="rId5" Type="http://schemas.openxmlformats.org/officeDocument/2006/relationships/image" Target="../media/image5.png"/><Relationship Id="rId10" Type="http://schemas.openxmlformats.org/officeDocument/2006/relationships/chart" Target="../charts/chart22.xml"/><Relationship Id="rId4" Type="http://schemas.openxmlformats.org/officeDocument/2006/relationships/image" Target="../media/image4.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290259">
          <a:extLst>
            <a:ext uri="{FF2B5EF4-FFF2-40B4-BE49-F238E27FC236}">
              <a16:creationId xmlns:a16="http://schemas.microsoft.com/office/drawing/2014/main" id="{5B1F4E5E-1592-BFCD-CCCF-6412CC287249}"/>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3" name="TX223199" hidden="1">
          <a:extLst>
            <a:ext uri="{FF2B5EF4-FFF2-40B4-BE49-F238E27FC236}">
              <a16:creationId xmlns:a16="http://schemas.microsoft.com/office/drawing/2014/main" id="{714A43B1-FB15-6214-E817-5DBC6B3B9357}"/>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RunProcANO
Form54.txt
TextBoxList,TextBox,,False,03,False,,False,,,
CheckBoxTrans,CheckBox,0,False,04,False,Trans,False,,,
ComboBox_TestMethod,ComboBox,0,True,200000000200_Validation,True,Select the method for the extraction of validation data,False,,,
TextBoxTestNumber,TextBox,1,True,200000000400_Validation,True,,False,,,
RefEditGroup,RefEdit0,,True,200000000600_Validation,True,Group variable:,False,,,
CheckBox_Validation,CheckBox,0,True,200000000000_Validation,True,Validation,False,,,
CheckBoxSort,CheckBox,0,True,510000000201_Outputs|Means,True,Sort up,False,,,
CheckBoxApplyAll,CheckBox,-1,True,510000000101_Outputs|Means,True,Apply to all factors,False,,,
CheckBoxMCompare,CheckBox,-1,True,510000000001_Outputs|Means,True,Multiple comparisons,False,,,
CheckBoxCIMeans,CheckBox,0,True,510000000301_Outputs|Means,True,Confidence intervals,False,,,
CheckBoxSlopes,CheckBox,0,False,510000000401_Outputs|Means,False,Comparison of slopes,False,,,
CheckBoxPairwise,CheckBox,-1,True,510000000002_Outputs|Means,True,Pairwise comparisons,False,,,
CheckBoxControl,CheckBox,0,True,510000000202_Outputs|Means,True,Comparisons with a control,False,,,
CheckBoxMeanSq,CheckBox,0,True,510000000402_Outputs|Means,True,Choose the MSE,False,,,
CheckBoxProtected,CheckBox,0,True,510000000502_Outputs|Means,True,Protected,False,,,
CheckBoxTB,CheckBox,0,True,510000000602_Outputs|Means,True,Top/Bottom boxes,False,,,
OptionButtonTB2,OptionButton,-1,True,510000000702_Outputs|Means,True,2,False,,,
OptionButtonTB3,OptionButton,0,True,510000000802_Outputs|Means,True,3,False,,,
ListBoxControl,ListBox,,True,510000000302_Outputs|Means,True,Comparisons with a control:,False,,,
ListBoxPairwise,ListBox,,True,510000000102_Outputs|Means,True,Pairwise comparisons:,False,,,
CheckBoxMeanConfTab,CheckBox,-1,True,510000000100_Outputs|Means,True,Confidence interval,False,,,
CheckBoxMeans,CheckBox,-1,True,510000000000_Outputs|Means,True,Means,False,,,
CheckBoxMeanStdError,CheckBox,-1,True,510000000200_Outputs|Means,True,Standard errors,False,,,
CheckBoxLSM,CheckBox,-1,True,510000000300_Outputs|Means,True,LS means,False,,,
CheckBox_Desc,CheckBox,0,True,500000000000_Outputs|General,True,Descriptive statistics,False,,,
CheckBox_Corr,CheckBox,0,True,500000000100_Outputs|General,True,Correlations,False,,,
CheckBox_AV,CheckBox,-1,True,500000000300_Outputs|General,True,Analysis of variance,False,,,
CheckBoxPress,CheckBox,0,True,500000000500_Outputs|General,True,Press,False,,,
CheckBox_TISS,CheckBox,0,True,500000000400_Outputs|General,True,Type I/II/III SS,False,,,
CheckBoxMultiCo,CheckBox,0,True,500000000200_Outputs|General,True,Multicolinearity statistics,False,,,
CheckBoxInterpret,CheckBox,-1,True,500000000600_Outputs|General,True,Interpretation,False,,,
CheckBox_Resid,CheckBox,0,True,500000000101_Outputs|General,True,Predictions and residuals,False,,,
CheckBoxStdCoeff,CheckBox,0,True,500000000001_Outputs|General,True,Standardized coefficients,False,,,
CheckBoxDiag,CheckBox,0,True,500000000501_Outputs|General,True,Influence diagnostics,False,,,
CheckBoxAdjPred,CheckBox,0,True,500000000401_Outputs|General,True,Adjusted predictions,False,,,
CheckBoxWelch,CheckBox,0,True,500000000601_Outputs|General,True,Welch statistic,False,,,
CheckBoxDispX,CheckBox,0,False,500000000201_Outputs|General,False,X,False,,,
CheckBoxPredConf,CheckBox,-1,True,500000000301_Outputs|General,True,Confidence intervals,False,,,
CheckBoxContrasts,CheckBox,0,True,520000000000_Outputs|Contrasts,True,Compute contrasts,False,,,
RefEditContrasts,RefEdit,,True,520000000200_Outputs|Contrasts,True,Definition:,False,,,
CheckBoxLevene,CheckBox,0,False,530000000000_Outputs|Test assumptions,False,Levene's test,False,,,
CheckBox_Intercept,CheckBox,0,True,100000000000_Options|Model,True,Fixed Intercept,False,,,
TextBox_Intercept,TextBox,0,True,100000010000_Options|Model,True,Fixed Intercept:,False,,,
TextBoxTol,TextBox,0.0001,True,100000020000_Options|Model,True,Tolerance:,False,,,
TextBox_Conf,TextBox,95,True,100000010100_Options|Model,True,Confidence interval (%):,False,,,
CheckBox_Interactions,CheckBox,0,True,100000000200_Options|Model,True,Interactions / Level,False,,,
TextBoxLevel,TextBox,2,True,100000010200_Options|Model,True,,False,,,
ComboBox_Selection,ComboBox,0,True,100000000101_Options|Model,True,Choose a model selection method,False,,,
CheckBox_Selection,CheckBox,0,True,100000000001_Options|Model,True,Model selection,False,,,
ComboBox_Criterion,ComboBox,0,True,100000000301_Options|Model,True,Criterion:,False,,,
TextBox_Threshold,TextBox,0.1,False,100000001101_Options|Model,False,Probability for removal:,False,,,
TextBox_MinVar,TextBox,2,True,100000000501_Options|Model,True,Min variables:,False,,,
TextBox_MaxVar,TextBox,2,True,100000000701_Options|Model,True,Max variables:,False,,,
TextBoxEntrance,TextBox,0.05,False,100000000901_Options|Model,False,Probability for entry:,False,,,
ComboBox_Constraints,ComboBox,1,True,110000010000_Options|ANOVA / ANCOVA,True,Select the type of constraint to apply to the qualitative variables of the OLS model,False,,,
CheckBoxNested,CheckBox,0,True,110000000100_Options|ANOVA / ANCOVA,True,Nested effects,False,,,
CheckBoxHetero,CheckBox,0,True,120000000000_Options|Covariances,True,Heteroscedasticity,False,,,
ComboBoxHACMethod,ComboBox,0,True,120000010100_Options|Covariances,True,Method:,False,,,
CheckBoxAutoCorr,CheckBox,0,True,120000000200_Options|Covariances,True,Autocorrelation,False,,,
TextBoxLag,TextBox,1,True,120000010300_Options|Covariances,True,Lag: ,False,,,
CheckBox_Predict,CheckBox,0,True,300000000102_Prediction,True,Prediction,False,,,
RefEdit_QPred,RefEdit0,,True,300000000402_Prediction,True,Qualitative:,False,,,
RefEdit_XPred,RefEdit0,,True,300000000302_Prediction,True,Quantitative:,False,,,
CheckBox_ObsLabelsPred,CheckBox,0,True,300000000502_Prediction,True,Observation labels,False,,,
RefEdit_PredLabels,RefEdit0,,True,300000000602_Prediction,True,,False,,,
OptionButton_MVEstimate,OptionButton,0,True,400000000000_Missing data,True,Estimate missing data,False,,,
OptionButton_MeanMode,OptionButton,-1,True,400000000100_Missing data,True,Mean or mode,False,,,
OptionButton_NN,OptionButton,0,True,400000010100_Missing data,True,Nearest neighbor,False,,,
OptionButton_MVRemove,OptionButton,-1,True,400000000200_Missing data,True,Remove the observations,False,,,
OptionButtonEachY,OptionButton,0,True,400000000300_Missing data,True,Check for each Y separately,False,,,
OptionButtonAcrossAll,OptionButton,-1,True,400000010300_Missing data,True,Across all Ys,False,,,
OptionButtonMVRefuse,OptionButton,0,True,400000000400_Missing data,True,Do not accept missing data,False,,,
OptionButton_MVIgnore,OptionButton,0,True,400000000500_Missing data,True,Ignore missing data,False,,,
CheckBoxResidCharts,CheckBox,-1,True,600000000200_Charts,True,Predictions and residuals,False,,,
CheckBoxRegCharts,CheckBox,0,True,600000000000_Charts,True,Regression charts,False,,,
CheckBoxChartsCoeff,CheckBox,-1,True,600000000100_Charts,True,Standardized coefficients,False,,,
CheckBox_Conf,CheckBox,-1,True,600000000300_Charts,True,Confidence intervals,False,,,
OptionButtonCol,OptionButton,-1,True,000000010000_General,True,Column,False,,,
OptionButtonTab,OptionButton,0,True,000000020000_General,True,Table,False,,,
RefEditDataTable,RefEdit0,,True,000000010100_General,True,Data table:,False,,,
TextBoxNbFactors,TextBox,1,True,000001030100_General,True,Number of factors:,False,,,
OptionButton_W,OptionButton,0,True,000000000001_General,True,Workbook,False,,,
OptionButton_R,OptionButton,0,True,000000010001_General,True,Range,False,,,
OptionButton_S,OptionButton,-1,True,000000020001_General,True,Sheet,False,,,
RefEdit_R,RefEdit,,True,000000000101_General,True,Range:,False,,,
CheckBoxVarLabels,CheckBox,-1,True,000000000201_General,True,Variable labels,False,,,
CheckBox_ObsLabels,CheckBox,0,True,000000010301_General,True,Observation labels,False,,,
RefEdit_Wr,RefEdit0,,True,000000060301_General,True,Regression weights:,False,,,
CheckBox_Wr,CheckBox,0,True,000000050301_General,True,Regression weights,False,,,
RefEdit_ObsLabels,RefEdit0,,True,000000020301_General,True,Observation labels:,False,,,
CheckBox_W,CheckBox,0,True,000000030301_General,True,Observation weights,False,,,
RefEdit_W,RefEdit0,,True,000000040301_General,True,Observation weights:,False,,,
FileSelect2,CommandButton,,False,300000000702_Prediction,False,,False,,,
CheckBoxNorm,CheckBox,0,False,530000000100_Outputs|Test assumptions,False,Normality test,False,,,
OptionButtonMean,OptionButton,-1,False,530000000200_Outputs|Test assumptions,False,Mean,False,,,
OptionButtonMedian,OptionButton,0,False,530000010200_Outputs|Test assumptions,False,Median,False,,,
RefEdit_Y,RefEdit0,'Feuil1'!$B$1:$Y$202,True,000000010200_General,True,Y / Dependent variables:,False,,202,24
FileSelect1,CommandButton,,False,000000020200_General,False,,False,,,
ScrollBarSelect,ScrollBar,0,False,05,False,,,,,
CheckBox_X,CheckBox,0,True,000000050200_General,True,Quantitative,False,,,
RefEdit_X,RefEdit0,,True,000002050200_General,True,X / Explanatory variables:,False,,,
CheckBox_Q,CheckBox,-1,True,000003050200_General,True,Qualitative,False,,,
RefEdit_Q,RefEdit0,'Feuil1'!$Z$1:$Z$202,True,000004050200_General,True,Qualitative:,False,,202,1
CheckBoxMeansCharts,CheckBox,0,True,600000000400_Charts,True,Means charts,False,,,
CheckBoxMeanConf,CheckBox,0,True,600000010400_Charts,True,Confidence intervals,False,,,
CheckBoxBar,CheckBox,0,True,600000030400_Charts,True,Bar chart,False,,,
CheckBox_PredVarLabels,CheckBox,0,True,300000001002_Prediction,True,Variable labels,False,,,
ScrollBarLevel,SpinButton,2,True,100000020200_Options|Model,False,,,,,
CheckBoxRand,CheckBox,0,True,110000000200_Options|ANOVA / ANCOVA,True,Random effects,False,,,
CheckBoxRestricted,CheckBox,0,True,110000010200_Options|ANOVA / ANCOVA,True,Restricted ANOVA,False,,,
CheckBoxProp,CheckBox,0,True,600000020400_Charts,True,Proportional,False,,,
CheckBoxSummary,CheckBox,-1,True,510000000902_Outputs|Means,True,Summary,False,,,
CheckBoxSumCharts,CheckBox,0,True,600000000101_Charts,True,Summary charts,False,,,
CheckBoxFilterY,CheckBox,0,True,600000000001_Charts,True,Filter Ys,False,,,
CheckBoxDemsar,CheckBox,0,True,600000040400_Charts,True,Demsar plots,False,,,
CheckBoxContBonf,CheckBox,-1,True,520000000300_Outputs|Contrasts,True,Bonferroni correction,False,,,
SpinButtonNbFactors,SpinButton,5,True,000002030100_General,False,,,,,
</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4" name="L1223199" hidden="1">
          <a:extLst>
            <a:ext uri="{FF2B5EF4-FFF2-40B4-BE49-F238E27FC236}">
              <a16:creationId xmlns:a16="http://schemas.microsoft.com/office/drawing/2014/main" id="{35AAEDF0-8B60-614E-6BB7-E85969F4EFC5}"/>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1
ListBox
54
ListBoxPairwise
1
10
Tukey (HSD),0
Fisher (LSD),0
Bonferroni,0
Dunn-Sidak,0
Newman-Keuls (SNK),0
Duncan,-1
REGWQ,0
Benjamini-Hochberg,0
Games-Howell,0
Tamhane's T2,0
</a:t>
          </a:r>
        </a:p>
      </xdr:txBody>
    </xdr:sp>
    <xdr:clientData/>
  </xdr:twoCellAnchor>
  <xdr:twoCellAnchor editAs="absolute">
    <xdr:from>
      <xdr:col>1</xdr:col>
      <xdr:colOff>6350</xdr:colOff>
      <xdr:row>9</xdr:row>
      <xdr:rowOff>6350</xdr:rowOff>
    </xdr:from>
    <xdr:to>
      <xdr:col>4</xdr:col>
      <xdr:colOff>6350</xdr:colOff>
      <xdr:row>9</xdr:row>
      <xdr:rowOff>466725</xdr:rowOff>
    </xdr:to>
    <xdr:sp macro="" textlink="">
      <xdr:nvSpPr>
        <xdr:cNvPr id="5" name="BK223199">
          <a:extLst>
            <a:ext uri="{FF2B5EF4-FFF2-40B4-BE49-F238E27FC236}">
              <a16:creationId xmlns:a16="http://schemas.microsoft.com/office/drawing/2014/main" id="{BA26A9AF-7CE2-6191-BC2C-6D5F6623248A}"/>
            </a:ext>
          </a:extLst>
        </xdr:cNvPr>
        <xdr:cNvSpPr/>
      </xdr:nvSpPr>
      <xdr:spPr>
        <a:xfrm>
          <a:off x="406400" y="1720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9</xdr:row>
      <xdr:rowOff>53975</xdr:rowOff>
    </xdr:from>
    <xdr:to>
      <xdr:col>1</xdr:col>
      <xdr:colOff>519430</xdr:colOff>
      <xdr:row>9</xdr:row>
      <xdr:rowOff>415925</xdr:rowOff>
    </xdr:to>
    <xdr:pic macro="[0]!ReRunXLSTAT">
      <xdr:nvPicPr>
        <xdr:cNvPr id="6" name="BT223199">
          <a:extLst>
            <a:ext uri="{FF2B5EF4-FFF2-40B4-BE49-F238E27FC236}">
              <a16:creationId xmlns:a16="http://schemas.microsoft.com/office/drawing/2014/main" id="{0F2E3225-4559-4323-AED3-216574C7C018}"/>
            </a:ext>
          </a:extLst>
        </xdr:cNvPr>
        <xdr:cNvPicPr>
          <a:picLocks noChangeAspect="1"/>
        </xdr:cNvPicPr>
      </xdr:nvPicPr>
      <xdr:blipFill>
        <a:blip xmlns:r="http://schemas.openxmlformats.org/officeDocument/2006/relationships" r:embed="rId1"/>
        <a:stretch>
          <a:fillRect/>
        </a:stretch>
      </xdr:blipFill>
      <xdr:spPr>
        <a:xfrm>
          <a:off x="55753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7" name="RM223199">
          <a:extLst>
            <a:ext uri="{FF2B5EF4-FFF2-40B4-BE49-F238E27FC236}">
              <a16:creationId xmlns:a16="http://schemas.microsoft.com/office/drawing/2014/main" id="{00173741-1DE9-7987-69D9-68C2F6A0D9CD}"/>
            </a:ext>
          </a:extLst>
        </xdr:cNvPr>
        <xdr:cNvPicPr>
          <a:picLocks noChangeAspect="1"/>
        </xdr:cNvPicPr>
      </xdr:nvPicPr>
      <xdr:blipFill>
        <a:blip xmlns:r="http://schemas.openxmlformats.org/officeDocument/2006/relationships" r:embed="rId2"/>
        <a:stretch>
          <a:fillRect/>
        </a:stretch>
      </xdr:blipFill>
      <xdr:spPr>
        <a:xfrm>
          <a:off x="109855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8" name="AD223199" hidden="1">
          <a:extLst>
            <a:ext uri="{FF2B5EF4-FFF2-40B4-BE49-F238E27FC236}">
              <a16:creationId xmlns:a16="http://schemas.microsoft.com/office/drawing/2014/main" id="{C41AD3FD-40A4-482A-606B-C17683657D3F}"/>
            </a:ext>
          </a:extLst>
        </xdr:cNvPr>
        <xdr:cNvPicPr>
          <a:picLocks noChangeAspect="1"/>
        </xdr:cNvPicPr>
      </xdr:nvPicPr>
      <xdr:blipFill>
        <a:blip xmlns:r="http://schemas.openxmlformats.org/officeDocument/2006/relationships" r:embed="rId3"/>
        <a:stretch>
          <a:fillRect/>
        </a:stretch>
      </xdr:blipFill>
      <xdr:spPr>
        <a:xfrm>
          <a:off x="1098550" y="1768475"/>
          <a:ext cx="361950" cy="361950"/>
        </a:xfrm>
        <a:prstGeom prst="rect">
          <a:avLst/>
        </a:prstGeom>
      </xdr:spPr>
    </xdr:pic>
    <xdr:clientData/>
  </xdr:twoCellAnchor>
  <xdr:twoCellAnchor editAs="absolute">
    <xdr:from>
      <xdr:col>2</xdr:col>
      <xdr:colOff>477520</xdr:colOff>
      <xdr:row>9</xdr:row>
      <xdr:rowOff>53975</xdr:rowOff>
    </xdr:from>
    <xdr:to>
      <xdr:col>3</xdr:col>
      <xdr:colOff>77470</xdr:colOff>
      <xdr:row>9</xdr:row>
      <xdr:rowOff>415925</xdr:rowOff>
    </xdr:to>
    <xdr:pic macro="[0]!SendToOfficeLocal">
      <xdr:nvPicPr>
        <xdr:cNvPr id="9" name="WD223199">
          <a:extLst>
            <a:ext uri="{FF2B5EF4-FFF2-40B4-BE49-F238E27FC236}">
              <a16:creationId xmlns:a16="http://schemas.microsoft.com/office/drawing/2014/main" id="{07B84750-B867-F100-D014-BD6BE91234D3}"/>
            </a:ext>
          </a:extLst>
        </xdr:cNvPr>
        <xdr:cNvPicPr>
          <a:picLocks noChangeAspect="1"/>
        </xdr:cNvPicPr>
      </xdr:nvPicPr>
      <xdr:blipFill>
        <a:blip xmlns:r="http://schemas.openxmlformats.org/officeDocument/2006/relationships" r:embed="rId4"/>
        <a:stretch>
          <a:fillRect/>
        </a:stretch>
      </xdr:blipFill>
      <xdr:spPr>
        <a:xfrm>
          <a:off x="1639570" y="1768475"/>
          <a:ext cx="361950" cy="361950"/>
        </a:xfrm>
        <a:prstGeom prst="rect">
          <a:avLst/>
        </a:prstGeom>
      </xdr:spPr>
    </xdr:pic>
    <xdr:clientData/>
  </xdr:twoCellAnchor>
  <xdr:twoCellAnchor editAs="absolute">
    <xdr:from>
      <xdr:col>3</xdr:col>
      <xdr:colOff>256540</xdr:colOff>
      <xdr:row>9</xdr:row>
      <xdr:rowOff>53975</xdr:rowOff>
    </xdr:from>
    <xdr:to>
      <xdr:col>3</xdr:col>
      <xdr:colOff>618490</xdr:colOff>
      <xdr:row>9</xdr:row>
      <xdr:rowOff>415925</xdr:rowOff>
    </xdr:to>
    <xdr:pic macro="[0]!SendToOfficeLocal">
      <xdr:nvPicPr>
        <xdr:cNvPr id="10" name="PT223199">
          <a:extLst>
            <a:ext uri="{FF2B5EF4-FFF2-40B4-BE49-F238E27FC236}">
              <a16:creationId xmlns:a16="http://schemas.microsoft.com/office/drawing/2014/main" id="{2D2BC8BA-666A-338C-699A-9B902023C544}"/>
            </a:ext>
          </a:extLst>
        </xdr:cNvPr>
        <xdr:cNvPicPr>
          <a:picLocks noChangeAspect="1"/>
        </xdr:cNvPicPr>
      </xdr:nvPicPr>
      <xdr:blipFill>
        <a:blip xmlns:r="http://schemas.openxmlformats.org/officeDocument/2006/relationships" r:embed="rId5"/>
        <a:stretch>
          <a:fillRect/>
        </a:stretch>
      </xdr:blipFill>
      <xdr:spPr>
        <a:xfrm>
          <a:off x="2180590" y="1768475"/>
          <a:ext cx="361950"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466725</xdr:rowOff>
        </xdr:from>
        <xdr:to>
          <xdr:col>8</xdr:col>
          <xdr:colOff>0</xdr:colOff>
          <xdr:row>10</xdr:row>
          <xdr:rowOff>190500</xdr:rowOff>
        </xdr:to>
        <xdr:sp macro="" textlink="">
          <xdr:nvSpPr>
            <xdr:cNvPr id="21601" name="DD746520" hidden="1">
              <a:extLst>
                <a:ext uri="{63B3BB69-23CF-44E3-9099-C40C66FF867C}">
                  <a14:compatExt spid="_x0000_s21601"/>
                </a:ext>
                <a:ext uri="{FF2B5EF4-FFF2-40B4-BE49-F238E27FC236}">
                  <a16:creationId xmlns:a16="http://schemas.microsoft.com/office/drawing/2014/main" id="{607E4849-3F1D-FE4A-6A62-5D225D1702A0}"/>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715984">
          <a:extLst>
            <a:ext uri="{FF2B5EF4-FFF2-40B4-BE49-F238E27FC236}">
              <a16:creationId xmlns:a16="http://schemas.microsoft.com/office/drawing/2014/main" id="{5AB8B3F9-56B5-B9FB-96C9-8E675565CF35}"/>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5</xdr:row>
      <xdr:rowOff>0</xdr:rowOff>
    </xdr:from>
    <xdr:to>
      <xdr:col>2</xdr:col>
      <xdr:colOff>38100</xdr:colOff>
      <xdr:row>5</xdr:row>
      <xdr:rowOff>25400</xdr:rowOff>
    </xdr:to>
    <xdr:sp macro="" textlink="">
      <xdr:nvSpPr>
        <xdr:cNvPr id="3" name="TX134835" hidden="1">
          <a:extLst>
            <a:ext uri="{FF2B5EF4-FFF2-40B4-BE49-F238E27FC236}">
              <a16:creationId xmlns:a16="http://schemas.microsoft.com/office/drawing/2014/main" id="{A0EC74EC-5DB0-9F3C-BDBE-9F2E8CFD2EB5}"/>
            </a:ext>
          </a:extLst>
        </xdr:cNvPr>
        <xdr:cNvSpPr txBox="1"/>
      </xdr:nvSpPr>
      <xdr:spPr>
        <a:xfrm>
          <a:off x="1174750" y="952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RunProcTCO
Form67.txt
CheckBox_Desc,CheckBox,0,True,200000000000_Outputs,True,Descriptive statistics,False,,,
OptionButton_MVRemove,OptionButton,0,True,100000000100_Missing data,True,Remove the observations,False,,,
OptionButton_MVRefuse,OptionButton,-1,True,100000000000_Missing data,True,Do not accept missing data,False,,,
OptionButton_MeanMode,OptionButton,-1,True,100000000400_Missing data,True,Mean or mode,False,,,
OptionButton_NN,OptionButton,0,True,100000010400_Missing data,True,Nearest neighbor,False,,,
OptionButton_MVEstimate,OptionButton,0,True,100000000300_Missing data,True,Estimate missing data,False,,,
CheckBox_Corr,CheckBox,-1,True,200000000100_Outputs,True,Correlations,False,,,
CheckBoxPval,CheckBox,-1,True,200000000400_Outputs,True,p-values,False,,,
OptionButton_MVPair,OptionButton,0,True,100000000200_Missing data,True,Pairwise deletion,False,,,
CheckBoxCorrMap,CheckBox,0,True,300000000000_Charts,True,Correlation maps,False,,,
CheckBoxBlueRed,CheckBox,0,True,300000000100_Charts,True,Blue-Red scale,False,,,
CheckBoxBW,CheckBox,0,True,300000000200_Charts,True,Black and white,False,,,
OptionButtonPN,OptionButton,-1,True,300000000300_Charts,True,+ / -,False,,,
OptionButtonSig,OptionButton,0,True,300000000400_Charts,True,Significance,False,,,
CheckBoxPat,CheckBox,0,True,300000000500_Charts,True,Patterns,False,,,
CheckBoxMatXY,CheckBox,0,True,300000000101_Charts,True,Matrix of plots,False,,,
CheckBoxScatter,CheckBox,0,True,300000000001_Charts,True,Scatter plots,False,,,
CheckBoxDeter,CheckBox,-1,True,200000000500_Outputs,True,Coefficients of determination(R2),False,,,
OptionButtonHisto,OptionButton,-1,True,300000000201_Charts,True,Histograms,False,,,
OptionButtonQQ,OptionButton,0,True,300000000301_Charts,True,Q-Q plots,False,,,
CheckBoxEllipse,CheckBox,0,True,300000000401_Charts,True,Confidence ellipses,False,,,
CheckBoxRegLine,CheckBox,0,True,300000000601_Charts,True,Regression lines,False,,,
CheckBoxColorCorrel,CheckBox,0,True,300000000701_Charts,True,Color by correlation,False,,,
OptionButtonFisher,OptionButton,-1,True,300000020501_Charts,True,Fisher,False,,,
OptionButtonChiSq,OptionButton,0,True,300000030501_Charts,True,Chi-square,False,,,
TextBox_ConfPlot,TextBox,95,True,300000010501_Charts,True,Confidence interval (%):,False,,,
CheckBoxTrans,CheckBox,0,False,03,False,Trans,False,,,
TextBoxList,TextBox,,False,04,False,,False,,,
RefEditT,RefEdit0,'Feuil2'!$B$1:$Y$230,True,000000000300_General,True,,False,,230,24
CheckBox_G,CheckBox,0,True,000000000800_General,True,Subsamples,False,,,
RefEdit_G,RefEdit0,,True,000000000900_General,True,Subsamples:,False,,,
CheckBox_LevelOrder,CheckBox,0,False,000000001000_General,False,Order of categories,False,,,
RefEdit_LevelOrder,RefEdit,,False,000000001100_General,False,Order of categories:,False,,,
ComboBoxType,ComboBox,0,True,000000010500_General,True,Select the type of correlation that you want to test,False,,,
RefEdit_W,RefEdit0,,True,000000000700_General,True,Weights:,False,,,
CheckBox_W,CheckBox,0,True,000000000600_General,True,Weights,False,,,
OptionButton_W,OptionButton,0,True,000000020001_General,True,Workbook,False,,,
OptionButton_R,OptionButton,0,True,000000000001_General,True,Range,False,,,
OptionButton_S,OptionButton,-1,True,000000010001_General,True,Sheet,False,,,
RefEdit_R,RefEdit,,True,000000000101_General,True,Range:,False,,,
CheckBoxVarLabels,CheckBox,-1,True,000000000201_General,True,Variable labels,False,,,
TextBoxMaxIter,TextBox,200,True,000001010401_General,True,Iterations:,False,,,
TextBoxConv,TextBox,0.0001,True,000001020401_General,True,Convergence:,False,,,
TextBox_Conf,TextBox,5,True,000000010301_General,True,Significance level (%):,False,,,
CheckBox_ShowImg,CheckBox,0,True,400000000000_Image,True,Image,False,,,
CheckBox_CorrImg,CheckBox,0,True,400000000100_Image,True,Correlations,False,,,
CheckBox_DeterImg,CheckBox,0,True,400000000200_Image,True,Coefficients of determination(R2),False,,,
CheckBox_LabelOptImg,CheckBox,0,True,400000000400_Image,True,Variable labels,False,,,
CheckBox_GridOptImg,CheckBox,0,True,400000000500_Image,True,Grid,False,,,
CheckBox_LegendOptImg,CheckBox,0,True,400000000600_Image,True,Legend,False,,,
CheckBoxCI,CheckBox,0,True,200000000200_Outputs,True,Confidence intervals,False,,,
CheckBoxFilter,CheckBox,0,True,200000000001_Outputs,True,Filter variables on R2,False,,,
CheckBoxSortCorrel,CheckBox,0,True,200000000301_Outputs,True,Sort the variables with R2,False,,,
ComboBoxFilter,ComboBox,0,True,200000000101_Outputs,True,Filter variables on R2:,False,,,
TextBoxFilter,TextBox,0,True,200000010201_Outputs,True,Filter variables on R2:,False,,,
ComboBoxMethodSort,ComboBox,0,True,200000010401_Outputs,True,Method:,False,,,
ComboBoxCI,ComboBox,0,True,200000000300_Outputs,True,Format:,False,,,
FileSelect1,CommandButton,,False,000000000400_General,False,,False,,,
ScrollBarSelect,ScrollBar,0,False,05,False,,,,,
</a:t>
          </a:r>
        </a:p>
      </xdr:txBody>
    </xdr:sp>
    <xdr:clientData/>
  </xdr:twoCellAnchor>
  <xdr:twoCellAnchor editAs="absolute">
    <xdr:from>
      <xdr:col>1</xdr:col>
      <xdr:colOff>6350</xdr:colOff>
      <xdr:row>5</xdr:row>
      <xdr:rowOff>6350</xdr:rowOff>
    </xdr:from>
    <xdr:to>
      <xdr:col>4</xdr:col>
      <xdr:colOff>6350</xdr:colOff>
      <xdr:row>5</xdr:row>
      <xdr:rowOff>466725</xdr:rowOff>
    </xdr:to>
    <xdr:sp macro="" textlink="">
      <xdr:nvSpPr>
        <xdr:cNvPr id="4" name="BK134835">
          <a:extLst>
            <a:ext uri="{FF2B5EF4-FFF2-40B4-BE49-F238E27FC236}">
              <a16:creationId xmlns:a16="http://schemas.microsoft.com/office/drawing/2014/main" id="{5AABF756-19CE-7A2F-6A01-8B356D63476B}"/>
            </a:ext>
          </a:extLst>
        </xdr:cNvPr>
        <xdr:cNvSpPr/>
      </xdr:nvSpPr>
      <xdr:spPr>
        <a:xfrm>
          <a:off x="406400" y="958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5</xdr:row>
      <xdr:rowOff>53975</xdr:rowOff>
    </xdr:from>
    <xdr:to>
      <xdr:col>1</xdr:col>
      <xdr:colOff>519430</xdr:colOff>
      <xdr:row>5</xdr:row>
      <xdr:rowOff>415925</xdr:rowOff>
    </xdr:to>
    <xdr:pic macro="[0]!ReRunXLSTAT">
      <xdr:nvPicPr>
        <xdr:cNvPr id="5" name="BT134835">
          <a:extLst>
            <a:ext uri="{FF2B5EF4-FFF2-40B4-BE49-F238E27FC236}">
              <a16:creationId xmlns:a16="http://schemas.microsoft.com/office/drawing/2014/main" id="{A231E731-4ED1-2AD0-BF18-03B8EF4BBDDE}"/>
            </a:ext>
          </a:extLst>
        </xdr:cNvPr>
        <xdr:cNvPicPr>
          <a:picLocks noChangeAspect="1"/>
        </xdr:cNvPicPr>
      </xdr:nvPicPr>
      <xdr:blipFill>
        <a:blip xmlns:r="http://schemas.openxmlformats.org/officeDocument/2006/relationships" r:embed="rId1"/>
        <a:stretch>
          <a:fillRect/>
        </a:stretch>
      </xdr:blipFill>
      <xdr:spPr>
        <a:xfrm>
          <a:off x="557530" y="1006475"/>
          <a:ext cx="361950" cy="361950"/>
        </a:xfrm>
        <a:prstGeom prst="rect">
          <a:avLst/>
        </a:prstGeom>
      </xdr:spPr>
    </xdr:pic>
    <xdr:clientData/>
  </xdr:twoCellAnchor>
  <xdr:twoCellAnchor editAs="absolute">
    <xdr:from>
      <xdr:col>1</xdr:col>
      <xdr:colOff>698500</xdr:colOff>
      <xdr:row>5</xdr:row>
      <xdr:rowOff>53975</xdr:rowOff>
    </xdr:from>
    <xdr:to>
      <xdr:col>2</xdr:col>
      <xdr:colOff>298450</xdr:colOff>
      <xdr:row>5</xdr:row>
      <xdr:rowOff>415925</xdr:rowOff>
    </xdr:to>
    <xdr:pic macro="[0]!AddRemovGrid">
      <xdr:nvPicPr>
        <xdr:cNvPr id="6" name="RM134835">
          <a:extLst>
            <a:ext uri="{FF2B5EF4-FFF2-40B4-BE49-F238E27FC236}">
              <a16:creationId xmlns:a16="http://schemas.microsoft.com/office/drawing/2014/main" id="{016DBE17-BB0E-6EA6-4EA7-FD13E6CA863A}"/>
            </a:ext>
          </a:extLst>
        </xdr:cNvPr>
        <xdr:cNvPicPr>
          <a:picLocks noChangeAspect="1"/>
        </xdr:cNvPicPr>
      </xdr:nvPicPr>
      <xdr:blipFill>
        <a:blip xmlns:r="http://schemas.openxmlformats.org/officeDocument/2006/relationships" r:embed="rId2"/>
        <a:stretch>
          <a:fillRect/>
        </a:stretch>
      </xdr:blipFill>
      <xdr:spPr>
        <a:xfrm>
          <a:off x="1098550" y="1006475"/>
          <a:ext cx="361950" cy="361950"/>
        </a:xfrm>
        <a:prstGeom prst="rect">
          <a:avLst/>
        </a:prstGeom>
      </xdr:spPr>
    </xdr:pic>
    <xdr:clientData/>
  </xdr:twoCellAnchor>
  <xdr:twoCellAnchor editAs="absolute">
    <xdr:from>
      <xdr:col>1</xdr:col>
      <xdr:colOff>698500</xdr:colOff>
      <xdr:row>5</xdr:row>
      <xdr:rowOff>53975</xdr:rowOff>
    </xdr:from>
    <xdr:to>
      <xdr:col>2</xdr:col>
      <xdr:colOff>298450</xdr:colOff>
      <xdr:row>5</xdr:row>
      <xdr:rowOff>415925</xdr:rowOff>
    </xdr:to>
    <xdr:pic macro="[0]!AddRemovGrid">
      <xdr:nvPicPr>
        <xdr:cNvPr id="7" name="AD134835" hidden="1">
          <a:extLst>
            <a:ext uri="{FF2B5EF4-FFF2-40B4-BE49-F238E27FC236}">
              <a16:creationId xmlns:a16="http://schemas.microsoft.com/office/drawing/2014/main" id="{D93CF4C3-B552-1B10-1097-2DB4EDB365BD}"/>
            </a:ext>
          </a:extLst>
        </xdr:cNvPr>
        <xdr:cNvPicPr>
          <a:picLocks noChangeAspect="1"/>
        </xdr:cNvPicPr>
      </xdr:nvPicPr>
      <xdr:blipFill>
        <a:blip xmlns:r="http://schemas.openxmlformats.org/officeDocument/2006/relationships" r:embed="rId3"/>
        <a:stretch>
          <a:fillRect/>
        </a:stretch>
      </xdr:blipFill>
      <xdr:spPr>
        <a:xfrm>
          <a:off x="1098550" y="1006475"/>
          <a:ext cx="361950" cy="361950"/>
        </a:xfrm>
        <a:prstGeom prst="rect">
          <a:avLst/>
        </a:prstGeom>
      </xdr:spPr>
    </xdr:pic>
    <xdr:clientData/>
  </xdr:twoCellAnchor>
  <xdr:twoCellAnchor editAs="absolute">
    <xdr:from>
      <xdr:col>2</xdr:col>
      <xdr:colOff>477520</xdr:colOff>
      <xdr:row>5</xdr:row>
      <xdr:rowOff>53975</xdr:rowOff>
    </xdr:from>
    <xdr:to>
      <xdr:col>3</xdr:col>
      <xdr:colOff>77470</xdr:colOff>
      <xdr:row>5</xdr:row>
      <xdr:rowOff>415925</xdr:rowOff>
    </xdr:to>
    <xdr:pic macro="[0]!SendToOfficeLocal">
      <xdr:nvPicPr>
        <xdr:cNvPr id="8" name="WD134835">
          <a:extLst>
            <a:ext uri="{FF2B5EF4-FFF2-40B4-BE49-F238E27FC236}">
              <a16:creationId xmlns:a16="http://schemas.microsoft.com/office/drawing/2014/main" id="{167BE36D-2B50-3CAE-1212-A1886F86A8BF}"/>
            </a:ext>
          </a:extLst>
        </xdr:cNvPr>
        <xdr:cNvPicPr>
          <a:picLocks noChangeAspect="1"/>
        </xdr:cNvPicPr>
      </xdr:nvPicPr>
      <xdr:blipFill>
        <a:blip xmlns:r="http://schemas.openxmlformats.org/officeDocument/2006/relationships" r:embed="rId4"/>
        <a:stretch>
          <a:fillRect/>
        </a:stretch>
      </xdr:blipFill>
      <xdr:spPr>
        <a:xfrm>
          <a:off x="1639570" y="1006475"/>
          <a:ext cx="361950" cy="361950"/>
        </a:xfrm>
        <a:prstGeom prst="rect">
          <a:avLst/>
        </a:prstGeom>
      </xdr:spPr>
    </xdr:pic>
    <xdr:clientData/>
  </xdr:twoCellAnchor>
  <xdr:twoCellAnchor editAs="absolute">
    <xdr:from>
      <xdr:col>3</xdr:col>
      <xdr:colOff>256540</xdr:colOff>
      <xdr:row>5</xdr:row>
      <xdr:rowOff>53975</xdr:rowOff>
    </xdr:from>
    <xdr:to>
      <xdr:col>3</xdr:col>
      <xdr:colOff>618490</xdr:colOff>
      <xdr:row>5</xdr:row>
      <xdr:rowOff>415925</xdr:rowOff>
    </xdr:to>
    <xdr:pic macro="[0]!SendToOfficeLocal">
      <xdr:nvPicPr>
        <xdr:cNvPr id="9" name="PT134835">
          <a:extLst>
            <a:ext uri="{FF2B5EF4-FFF2-40B4-BE49-F238E27FC236}">
              <a16:creationId xmlns:a16="http://schemas.microsoft.com/office/drawing/2014/main" id="{793C1702-AB15-E15C-F1AB-3963BCF8985F}"/>
            </a:ext>
          </a:extLst>
        </xdr:cNvPr>
        <xdr:cNvPicPr>
          <a:picLocks noChangeAspect="1"/>
        </xdr:cNvPicPr>
      </xdr:nvPicPr>
      <xdr:blipFill>
        <a:blip xmlns:r="http://schemas.openxmlformats.org/officeDocument/2006/relationships" r:embed="rId5"/>
        <a:stretch>
          <a:fillRect/>
        </a:stretch>
      </xdr:blipFill>
      <xdr:spPr>
        <a:xfrm>
          <a:off x="2180590" y="1006475"/>
          <a:ext cx="361950"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466725</xdr:rowOff>
        </xdr:from>
        <xdr:to>
          <xdr:col>4</xdr:col>
          <xdr:colOff>0</xdr:colOff>
          <xdr:row>6</xdr:row>
          <xdr:rowOff>190500</xdr:rowOff>
        </xdr:to>
        <xdr:sp macro="" textlink="">
          <xdr:nvSpPr>
            <xdr:cNvPr id="37889" name="DD894731" hidden="1">
              <a:extLst>
                <a:ext uri="{63B3BB69-23CF-44E3-9099-C40C66FF867C}">
                  <a14:compatExt spid="_x0000_s37889"/>
                </a:ext>
                <a:ext uri="{FF2B5EF4-FFF2-40B4-BE49-F238E27FC236}">
                  <a16:creationId xmlns:a16="http://schemas.microsoft.com/office/drawing/2014/main" id="{C1E1CD99-C0FE-AFB6-3ED8-90569238163E}"/>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503519">
          <a:extLst>
            <a:ext uri="{FF2B5EF4-FFF2-40B4-BE49-F238E27FC236}">
              <a16:creationId xmlns:a16="http://schemas.microsoft.com/office/drawing/2014/main" id="{E2E0B810-67A5-7F9F-B360-3CB56281A8E2}"/>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3" name="TX415770" hidden="1">
          <a:extLst>
            <a:ext uri="{FF2B5EF4-FFF2-40B4-BE49-F238E27FC236}">
              <a16:creationId xmlns:a16="http://schemas.microsoft.com/office/drawing/2014/main" id="{02418D2B-3A25-202F-A381-77D5AA1FA779}"/>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RunProcANO
Form54.txt
TextBoxList,TextBox,,False,03,False,,False,,,
CheckBoxTrans,CheckBox,0,False,04,False,Trans,False,,,
ComboBox_TestMethod,ComboBox,0,True,200000000200_Validation,True,Select the method for the extraction of validation data,False,,,
TextBoxTestNumber,TextBox,1,True,200000000400_Validation,True,,False,,,
RefEditGroup,RefEdit0,,True,200000000600_Validation,True,Group variable:,False,,,
CheckBox_Validation,CheckBox,0,True,200000000000_Validation,True,Validation,False,,,
CheckBoxSort,CheckBox,0,True,510000000201_Outputs|Means,True,Sort up,False,,,
CheckBoxApplyAll,CheckBox,-1,True,510000000101_Outputs|Means,True,Apply to all factors,False,,,
CheckBoxMCompare,CheckBox,-1,True,510000000001_Outputs|Means,True,Multiple comparisons,False,,,
CheckBoxCIMeans,CheckBox,0,True,510000000301_Outputs|Means,True,Confidence intervals,False,,,
CheckBoxSlopes,CheckBox,0,False,510000000401_Outputs|Means,False,Comparison of slopes,False,,,
CheckBoxPairwise,CheckBox,-1,True,510000000002_Outputs|Means,True,Pairwise comparisons,False,,,
CheckBoxControl,CheckBox,0,True,510000000202_Outputs|Means,True,Comparisons with a control,False,,,
CheckBoxMeanSq,CheckBox,0,True,510000000402_Outputs|Means,True,Choose the MSE,False,,,
CheckBoxProtected,CheckBox,0,True,510000000502_Outputs|Means,True,Protected,False,,,
CheckBoxTB,CheckBox,0,True,510000000602_Outputs|Means,True,Top/Bottom boxes,False,,,
OptionButtonTB2,OptionButton,-1,True,510000000702_Outputs|Means,True,2,False,,,
OptionButtonTB3,OptionButton,0,True,510000000802_Outputs|Means,True,3,False,,,
ListBoxControl,ListBox,,False,510000000302_Outputs|Means,False,Comparisons with a control:,False,,,
ListBoxPairwise,ListBox,,True,510000000102_Outputs|Means,True,Pairwise comparisons:,False,,,
CheckBoxMeanConfTab,CheckBox,-1,True,510000000100_Outputs|Means,True,Confidence interval,False,,,
CheckBoxMeans,CheckBox,-1,True,510000000000_Outputs|Means,True,Means,False,,,
CheckBoxMeanStdError,CheckBox,-1,True,510000000200_Outputs|Means,True,Standard errors,False,,,
CheckBoxLSM,CheckBox,-1,True,510000000300_Outputs|Means,True,LS means,False,,,
CheckBox_Desc,CheckBox,0,True,500000000000_Outputs|General,True,Descriptive statistics,False,,,
CheckBox_Corr,CheckBox,0,True,500000000100_Outputs|General,True,Correlations,False,,,
CheckBox_AV,CheckBox,-1,True,500000000300_Outputs|General,True,Analysis of variance,False,,,
CheckBoxPress,CheckBox,0,True,500000000500_Outputs|General,True,Press,False,,,
CheckBox_TISS,CheckBox,0,True,500000000400_Outputs|General,True,Type I/II/III SS,False,,,
CheckBoxMultiCo,CheckBox,0,True,500000000200_Outputs|General,True,Multicolinearity statistics,False,,,
CheckBoxInterpret,CheckBox,-1,True,500000000600_Outputs|General,True,Interpretation,False,,,
CheckBox_Resid,CheckBox,0,True,500000000101_Outputs|General,True,Predictions and residuals,False,,,
CheckBoxStdCoeff,CheckBox,0,True,500000000001_Outputs|General,True,Standardized coefficients,False,,,
CheckBoxDiag,CheckBox,0,True,500000000501_Outputs|General,True,Influence diagnostics,False,,,
CheckBoxAdjPred,CheckBox,0,True,500000000401_Outputs|General,True,Adjusted predictions,False,,,
CheckBoxWelch,CheckBox,0,True,500000000601_Outputs|General,True,Welch statistic,False,,,
CheckBoxDispX,CheckBox,0,False,500000000201_Outputs|General,False,X,False,,,
CheckBoxPredConf,CheckBox,-1,True,500000000301_Outputs|General,True,Confidence intervals,False,,,
CheckBoxContrasts,CheckBox,0,True,520000000000_Outputs|Contrasts,True,Compute contrasts,False,,,
RefEditContrasts,RefEdit,,True,520000000200_Outputs|Contrasts,True,Definition:,False,,,
CheckBoxLevene,CheckBox,0,False,530000000000_Outputs|Test assumptions,False,Levene's test,False,,,
CheckBox_Intercept,CheckBox,0,True,100000000000_Options|Model,True,Fixed Intercept,False,,,
TextBox_Intercept,TextBox,0,True,100000010000_Options|Model,True,Fixed Intercept:,False,,,
TextBoxTol,TextBox,0.0001,True,100000020000_Options|Model,True,Tolerance:,False,,,
TextBox_Conf,TextBox,95,True,100000010100_Options|Model,True,Confidence interval (%):,False,,,
CheckBox_Interactions,CheckBox,0,True,100000000200_Options|Model,True,Interactions / Level,False,,,
TextBoxLevel,TextBox,2,True,100000010200_Options|Model,True,,False,,,
ComboBox_Selection,ComboBox,0,True,100000000101_Options|Model,True,Choose a model selection method,False,,,
CheckBox_Selection,CheckBox,0,True,100000000001_Options|Model,True,Model selection,False,,,
ComboBox_Criterion,ComboBox,0,True,100000000301_Options|Model,True,Criterion:,False,,,
TextBox_Threshold,TextBox,0.1,False,100000001101_Options|Model,False,Probability for removal:,False,,,
TextBox_MinVar,TextBox,2,True,100000000501_Options|Model,True,Min variables:,False,,,
TextBox_MaxVar,TextBox,2,True,100000000701_Options|Model,True,Max variables:,False,,,
TextBoxEntrance,TextBox,0.05,False,100000000901_Options|Model,False,Probability for entry:,False,,,
ComboBox_Constraints,ComboBox,1,True,110000010000_Options|ANOVA / ANCOVA,True,Select the type of constraint to apply to the qualitative variables of the OLS model,False,,,
CheckBoxNested,CheckBox,0,True,110000000100_Options|ANOVA / ANCOVA,True,Nested effects,False,,,
CheckBoxHetero,CheckBox,0,True,120000000000_Options|Covariances,True,Heteroscedasticity,False,,,
ComboBoxHACMethod,ComboBox,0,True,120000010100_Options|Covariances,True,Method:,False,,,
CheckBoxAutoCorr,CheckBox,0,True,120000000200_Options|Covariances,True,Autocorrelation,False,,,
TextBoxLag,TextBox,1,True,120000010300_Options|Covariances,True,Lag: ,False,,,
CheckBox_Predict,CheckBox,0,True,300000000102_Prediction,True,Prediction,False,,,
RefEdit_QPred,RefEdit0,,True,300000000402_Prediction,True,Qualitative:,False,,,
RefEdit_XPred,RefEdit0,,True,300000000302_Prediction,True,Quantitative:,False,,,
CheckBox_ObsLabelsPred,CheckBox,0,True,300000000502_Prediction,True,Observation labels,False,,,
RefEdit_PredLabels,RefEdit0,,True,300000000602_Prediction,True,,False,,,
OptionButton_MVEstimate,OptionButton,0,True,400000000000_Missing data,True,Estimate missing data,False,,,
OptionButton_MeanMode,OptionButton,-1,True,400000000100_Missing data,True,Mean or mode,False,,,
OptionButton_NN,OptionButton,0,True,400000010100_Missing data,True,Nearest neighbor,False,,,
OptionButton_MVRemove,OptionButton,-1,True,400000000200_Missing data,True,Remove the observations,False,,,
OptionButtonEachY,OptionButton,0,True,400000000300_Missing data,True,Check for each Y separately,False,,,
OptionButtonAcrossAll,OptionButton,-1,True,400000010300_Missing data,True,Across all Ys,False,,,
OptionButtonMVRefuse,OptionButton,0,True,400000000400_Missing data,True,Do not accept missing data,False,,,
OptionButton_MVIgnore,OptionButton,0,True,400000000500_Missing data,True,Ignore missing data,False,,,
CheckBoxResidCharts,CheckBox,-1,True,600000000200_Charts,True,Predictions and residuals,False,,,
CheckBoxRegCharts,CheckBox,0,True,600000000000_Charts,True,Regression charts,False,,,
CheckBoxChartsCoeff,CheckBox,-1,True,600000000100_Charts,True,Standardized coefficients,False,,,
CheckBox_Conf,CheckBox,-1,True,600000000300_Charts,True,Confidence intervals,False,,,
OptionButtonCol,OptionButton,-1,True,000000010000_General,True,Column,False,,,
OptionButtonTab,OptionButton,0,True,000000020000_General,True,Table,False,,,
RefEditDataTable,RefEdit0,,True,000000010100_General,True,Data table:,False,,,
TextBoxNbFactors,TextBox,1,True,000001030100_General,True,Number of factors:,False,,,
OptionButton_W,OptionButton,0,True,000000000001_General,True,Workbook,False,,,
OptionButton_R,OptionButton,0,True,000000010001_General,True,Range,False,,,
OptionButton_S,OptionButton,-1,True,000000020001_General,True,Sheet,False,,,
RefEdit_R,RefEdit,,True,000000000101_General,True,Range:,False,,,
CheckBoxVarLabels,CheckBox,-1,True,000000000201_General,True,Variable labels,False,,,
CheckBox_ObsLabels,CheckBox,0,True,000000010301_General,True,Observation labels,False,,,
RefEdit_Wr,RefEdit0,,True,000000060301_General,True,Regression weights:,False,,,
CheckBox_Wr,CheckBox,0,True,000000050301_General,True,Regression weights,False,,,
RefEdit_ObsLabels,RefEdit0,,True,000000020301_General,True,Observation labels:,False,,,
CheckBox_W,CheckBox,0,True,000000030301_General,True,Observation weights,False,,,
RefEdit_W,RefEdit0,,True,000000040301_General,True,Observation weights:,False,,,
FileSelect2,CommandButton,,False,300000000702_Prediction,False,,False,,,
CheckBoxNorm,CheckBox,0,False,530000000100_Outputs|Test assumptions,False,Normality test,False,,,
OptionButtonMean,OptionButton,-1,False,530000000200_Outputs|Test assumptions,False,Mean,False,,,
OptionButtonMedian,OptionButton,0,False,530000010200_Outputs|Test assumptions,False,Median,False,,,
RefEdit_Y,RefEdit0,'Feuil1'!$B$1:$Y$202,True,000000010200_General,True,Y / Dependent variables:,False,,202,24
FileSelect1,CommandButton,,False,000000020200_General,False,,False,,,
ScrollBarSelect,ScrollBar,0,False,05,False,,,,,
CheckBox_X,CheckBox,0,True,000000050200_General,True,Quantitative,False,,,
RefEdit_X,RefEdit0,,True,000002050200_General,True,X / Explanatory variables:,False,,,
CheckBox_Q,CheckBox,-1,True,000003050200_General,True,Qualitative,False,,,
RefEdit_Q,RefEdit0,'Feuil1'!$A$1:$A$202,True,000004050200_General,True,Qualitative:,False,,202,1
CheckBoxMeansCharts,CheckBox,0,True,600000000400_Charts,True,Means charts,False,,,
CheckBoxMeanConf,CheckBox,0,True,600000010400_Charts,True,Confidence intervals,False,,,
CheckBoxBar,CheckBox,0,True,600000030400_Charts,True,Bar chart,False,,,
CheckBox_PredVarLabels,CheckBox,0,True,300000001002_Prediction,True,Variable labels,False,,,
ScrollBarLevel,SpinButton,2,True,100000020200_Options|Model,False,,,,,
CheckBoxRand,CheckBox,0,True,110000000200_Options|ANOVA / ANCOVA,True,Random effects,False,,,
CheckBoxRestricted,CheckBox,0,True,110000010200_Options|ANOVA / ANCOVA,True,Restricted ANOVA,False,,,
CheckBoxProp,CheckBox,0,True,600000020400_Charts,True,Proportional,False,,,
CheckBoxSummary,CheckBox,-1,True,510000000902_Outputs|Means,True,Summary,False,,,
CheckBoxSumCharts,CheckBox,0,True,600000000101_Charts,True,Summary charts,False,,,
CheckBoxFilterY,CheckBox,0,True,600000000001_Charts,True,Filter Ys,False,,,
CheckBoxDemsar,CheckBox,0,True,600000040400_Charts,True,Demsar plots,False,,,
CheckBoxContBonf,CheckBox,-1,True,520000000300_Outputs|Contrasts,True,Bonferroni correction,False,,,
SpinButtonNbFactors,SpinButton,5,True,000002030100_General,False,,,,,
</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4" name="L1415770" hidden="1">
          <a:extLst>
            <a:ext uri="{FF2B5EF4-FFF2-40B4-BE49-F238E27FC236}">
              <a16:creationId xmlns:a16="http://schemas.microsoft.com/office/drawing/2014/main" id="{F9012AAC-1CE5-98C8-2ACA-25FC966D0922}"/>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1
ListBox
54
ListBoxPairwise
1
10
Tukey (HSD),0
Fisher (LSD),0
Bonferroni,0
Dunn-Sidak,0
Newman-Keuls (SNK),0
Duncan,-1
REGWQ,0
Benjamini-Hochberg,0
Games-Howell,0
Tamhane's T2,0
</a:t>
          </a:r>
        </a:p>
      </xdr:txBody>
    </xdr:sp>
    <xdr:clientData/>
  </xdr:twoCellAnchor>
  <xdr:twoCellAnchor editAs="absolute">
    <xdr:from>
      <xdr:col>1</xdr:col>
      <xdr:colOff>6350</xdr:colOff>
      <xdr:row>9</xdr:row>
      <xdr:rowOff>6350</xdr:rowOff>
    </xdr:from>
    <xdr:to>
      <xdr:col>4</xdr:col>
      <xdr:colOff>6350</xdr:colOff>
      <xdr:row>9</xdr:row>
      <xdr:rowOff>466725</xdr:rowOff>
    </xdr:to>
    <xdr:sp macro="" textlink="">
      <xdr:nvSpPr>
        <xdr:cNvPr id="5" name="BK415770">
          <a:extLst>
            <a:ext uri="{FF2B5EF4-FFF2-40B4-BE49-F238E27FC236}">
              <a16:creationId xmlns:a16="http://schemas.microsoft.com/office/drawing/2014/main" id="{F54164BF-377D-E7BB-4DA8-070998114A66}"/>
            </a:ext>
          </a:extLst>
        </xdr:cNvPr>
        <xdr:cNvSpPr/>
      </xdr:nvSpPr>
      <xdr:spPr>
        <a:xfrm>
          <a:off x="406400" y="1720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9</xdr:row>
      <xdr:rowOff>53975</xdr:rowOff>
    </xdr:from>
    <xdr:to>
      <xdr:col>1</xdr:col>
      <xdr:colOff>519430</xdr:colOff>
      <xdr:row>9</xdr:row>
      <xdr:rowOff>415925</xdr:rowOff>
    </xdr:to>
    <xdr:pic macro="[0]!ReRunXLSTAT">
      <xdr:nvPicPr>
        <xdr:cNvPr id="6" name="BT415770">
          <a:extLst>
            <a:ext uri="{FF2B5EF4-FFF2-40B4-BE49-F238E27FC236}">
              <a16:creationId xmlns:a16="http://schemas.microsoft.com/office/drawing/2014/main" id="{E1F5B281-6C6E-D062-A873-A80C7A400D36}"/>
            </a:ext>
          </a:extLst>
        </xdr:cNvPr>
        <xdr:cNvPicPr>
          <a:picLocks noChangeAspect="1"/>
        </xdr:cNvPicPr>
      </xdr:nvPicPr>
      <xdr:blipFill>
        <a:blip xmlns:r="http://schemas.openxmlformats.org/officeDocument/2006/relationships" r:embed="rId1"/>
        <a:stretch>
          <a:fillRect/>
        </a:stretch>
      </xdr:blipFill>
      <xdr:spPr>
        <a:xfrm>
          <a:off x="55753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7" name="RM415770">
          <a:extLst>
            <a:ext uri="{FF2B5EF4-FFF2-40B4-BE49-F238E27FC236}">
              <a16:creationId xmlns:a16="http://schemas.microsoft.com/office/drawing/2014/main" id="{7519E43D-B75E-AFE4-ACBB-E63057CCCA48}"/>
            </a:ext>
          </a:extLst>
        </xdr:cNvPr>
        <xdr:cNvPicPr>
          <a:picLocks noChangeAspect="1"/>
        </xdr:cNvPicPr>
      </xdr:nvPicPr>
      <xdr:blipFill>
        <a:blip xmlns:r="http://schemas.openxmlformats.org/officeDocument/2006/relationships" r:embed="rId2"/>
        <a:stretch>
          <a:fillRect/>
        </a:stretch>
      </xdr:blipFill>
      <xdr:spPr>
        <a:xfrm>
          <a:off x="109855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8" name="AD415770" hidden="1">
          <a:extLst>
            <a:ext uri="{FF2B5EF4-FFF2-40B4-BE49-F238E27FC236}">
              <a16:creationId xmlns:a16="http://schemas.microsoft.com/office/drawing/2014/main" id="{9AD75750-D2CE-837C-5AEE-D6AEDA13EE9D}"/>
            </a:ext>
          </a:extLst>
        </xdr:cNvPr>
        <xdr:cNvPicPr>
          <a:picLocks noChangeAspect="1"/>
        </xdr:cNvPicPr>
      </xdr:nvPicPr>
      <xdr:blipFill>
        <a:blip xmlns:r="http://schemas.openxmlformats.org/officeDocument/2006/relationships" r:embed="rId3"/>
        <a:stretch>
          <a:fillRect/>
        </a:stretch>
      </xdr:blipFill>
      <xdr:spPr>
        <a:xfrm>
          <a:off x="1098550" y="1768475"/>
          <a:ext cx="361950" cy="361950"/>
        </a:xfrm>
        <a:prstGeom prst="rect">
          <a:avLst/>
        </a:prstGeom>
      </xdr:spPr>
    </xdr:pic>
    <xdr:clientData/>
  </xdr:twoCellAnchor>
  <xdr:twoCellAnchor editAs="absolute">
    <xdr:from>
      <xdr:col>2</xdr:col>
      <xdr:colOff>477520</xdr:colOff>
      <xdr:row>9</xdr:row>
      <xdr:rowOff>53975</xdr:rowOff>
    </xdr:from>
    <xdr:to>
      <xdr:col>3</xdr:col>
      <xdr:colOff>77470</xdr:colOff>
      <xdr:row>9</xdr:row>
      <xdr:rowOff>415925</xdr:rowOff>
    </xdr:to>
    <xdr:pic macro="[0]!SendToOfficeLocal">
      <xdr:nvPicPr>
        <xdr:cNvPr id="9" name="WD415770">
          <a:extLst>
            <a:ext uri="{FF2B5EF4-FFF2-40B4-BE49-F238E27FC236}">
              <a16:creationId xmlns:a16="http://schemas.microsoft.com/office/drawing/2014/main" id="{9192934F-8222-3EB2-BDE9-B2EA0AC181BE}"/>
            </a:ext>
          </a:extLst>
        </xdr:cNvPr>
        <xdr:cNvPicPr>
          <a:picLocks noChangeAspect="1"/>
        </xdr:cNvPicPr>
      </xdr:nvPicPr>
      <xdr:blipFill>
        <a:blip xmlns:r="http://schemas.openxmlformats.org/officeDocument/2006/relationships" r:embed="rId4"/>
        <a:stretch>
          <a:fillRect/>
        </a:stretch>
      </xdr:blipFill>
      <xdr:spPr>
        <a:xfrm>
          <a:off x="1639570" y="1768475"/>
          <a:ext cx="361950" cy="361950"/>
        </a:xfrm>
        <a:prstGeom prst="rect">
          <a:avLst/>
        </a:prstGeom>
      </xdr:spPr>
    </xdr:pic>
    <xdr:clientData/>
  </xdr:twoCellAnchor>
  <xdr:twoCellAnchor editAs="absolute">
    <xdr:from>
      <xdr:col>3</xdr:col>
      <xdr:colOff>256540</xdr:colOff>
      <xdr:row>9</xdr:row>
      <xdr:rowOff>53975</xdr:rowOff>
    </xdr:from>
    <xdr:to>
      <xdr:col>3</xdr:col>
      <xdr:colOff>618490</xdr:colOff>
      <xdr:row>9</xdr:row>
      <xdr:rowOff>415925</xdr:rowOff>
    </xdr:to>
    <xdr:pic macro="[0]!SendToOfficeLocal">
      <xdr:nvPicPr>
        <xdr:cNvPr id="10" name="PT415770">
          <a:extLst>
            <a:ext uri="{FF2B5EF4-FFF2-40B4-BE49-F238E27FC236}">
              <a16:creationId xmlns:a16="http://schemas.microsoft.com/office/drawing/2014/main" id="{763694B4-8850-D120-D4E2-556C0D039A86}"/>
            </a:ext>
          </a:extLst>
        </xdr:cNvPr>
        <xdr:cNvPicPr>
          <a:picLocks noChangeAspect="1"/>
        </xdr:cNvPicPr>
      </xdr:nvPicPr>
      <xdr:blipFill>
        <a:blip xmlns:r="http://schemas.openxmlformats.org/officeDocument/2006/relationships" r:embed="rId5"/>
        <a:stretch>
          <a:fillRect/>
        </a:stretch>
      </xdr:blipFill>
      <xdr:spPr>
        <a:xfrm>
          <a:off x="2180590" y="1768475"/>
          <a:ext cx="361950"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466725</xdr:rowOff>
        </xdr:from>
        <xdr:to>
          <xdr:col>8</xdr:col>
          <xdr:colOff>0</xdr:colOff>
          <xdr:row>10</xdr:row>
          <xdr:rowOff>190500</xdr:rowOff>
        </xdr:to>
        <xdr:sp macro="" textlink="">
          <xdr:nvSpPr>
            <xdr:cNvPr id="18553" name="DD448409" hidden="1">
              <a:extLst>
                <a:ext uri="{63B3BB69-23CF-44E3-9099-C40C66FF867C}">
                  <a14:compatExt spid="_x0000_s18553"/>
                </a:ext>
                <a:ext uri="{FF2B5EF4-FFF2-40B4-BE49-F238E27FC236}">
                  <a16:creationId xmlns:a16="http://schemas.microsoft.com/office/drawing/2014/main" id="{8862CBD3-0AB6-8BA4-C959-3B286367C191}"/>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452218">
          <a:extLst>
            <a:ext uri="{FF2B5EF4-FFF2-40B4-BE49-F238E27FC236}">
              <a16:creationId xmlns:a16="http://schemas.microsoft.com/office/drawing/2014/main" id="{6FA60C3E-8A0C-6BD8-42F0-D630409F84D0}"/>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3" name="TX909823" hidden="1">
          <a:extLst>
            <a:ext uri="{FF2B5EF4-FFF2-40B4-BE49-F238E27FC236}">
              <a16:creationId xmlns:a16="http://schemas.microsoft.com/office/drawing/2014/main" id="{8E4554DE-5857-15DF-6EF4-578730AF54D5}"/>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RunProcHAC
Form17.txt
OptionButton_MVRemove,OptionButton,0,True,200000000100_Missing data,True,Remove the observations,False,,,
OptionButton_MVEstimate,OptionButton,0,True,200000000200_Missing data,True,Estimate missing data,False,,,
OptionButton_MeanMode,OptionButton,-1,True,200000000300_Missing data,True,Mean or mode,False,,,
OptionButton_NN,OptionButton,0,True,200000010300_Missing data,True,Nearest neighbor,False,,,
CheckBoxDendrogramm,CheckBox,-1,True,400000000100_Charts,True,Dendrogram,False,,,
CheckBoxDendroOrig,CheckBox,-1,True,400000000400_Charts,True,Full,False,,,
CheckBoxDendroTruncated,CheckBox,-1,True,400000000500_Charts,True,Truncated,False,,,
CheckBoxDesc,CheckBox,-1,True,300000000000_Outputs,True,Descriptive statistics,False,,,
CheckBoxNodes,CheckBox,-1,True,300000000300_Outputs,True,Node statistics,False,,,
CheckBoxCentroids,CheckBox,-1,True,300000000901_Outputs,True,Centroids,False,,,
CheckBoxCenters,CheckBox,-1,True,300000001001_Outputs,True,Central objects,False,,,
CheckBoxByClass,CheckBox,-1,True,300000000801_Outputs,True,Results by cluster,False,,,
CheckBoxByObs,CheckBox,-1,True,300000000101_Outputs,True,Results by object,False,,,
CheckBoxDispLabels,CheckBox,-1,True,400000000600_Charts,True,Labels,False,,,
CheckBoxLBarChart,CheckBox,-1,True,400000000000_Charts,True,Levels bar chart,False,,,
OptionButtonH,OptionButton,0,True,400000000200_Charts,True,Horizontal,False,,,
OptionButtonV,OptionButton,-1,True,400000000300_Charts,True,Vertical,False,,,
CheckBoxColors,CheckBox,-1,True,400000000700_Charts,True,Colors,False,,,
OptionButton_MVRefuse,OptionButton,-1,True,200000000000_Missing data,True,Do not accept missing data,False,,,
CheckBoxProx,CheckBox,0,True,300000000200_Outputs,True,Proximity matrix,False,,,
CheckBoxPara,CheckBox,0,True,400000000201_Charts,True,Profile plot,False,,,
CheckBoxCopheDist,CheckBox,0,True,300000000400_Outputs,True,Cophenetic distance matrix,False,,,
CheckBoxCopheCorre,CheckBox,0,True,300000000500_Outputs,True,Cophenetic correlation,False,,,
OptionButton_W,OptionButton,0,True,000000020001_General,True,Workbook,False,,,
OptionButton_R,OptionButton,0,True,000000000001_General,True,Range,False,,,
OptionButton_S,OptionButton,-1,True,000000010001_General,True,Sheet,False,,,
RefEdit_R,RefEdit,,True,000000000101_General,True,Range:,False,,,
CheckBoxVarLabels,CheckBox,-1,True,000000000201_General,True,Column labels,False,,,
CheckBox_ObsLabels,CheckBox,0,True,000000000301_General,True,Row labels,False,,,
RefEdit_ObsLabels,RefEdit0,,True,000000000401_General,True,Row labels:,False,,,
CheckBox_Wr,CheckBox,0,True,000000000501_General,True,Row weights,False,,,
RefEdit_Wr,RefEdit0,,True,000000000601_General,True,Row weights:,False,,,
CheckBoxVariance,CheckBox,-1,True,300000000001_Outputs,True,Inertia decomposition,False,,,
CheckBoxObsCorre,CheckBox,0,True,300000000201_Outputs,True,Correlations with centroids,False,,,
RefEditT,RefEdit0,'Feuil1'!$B$1:$Y$202,True,000000000400_General,True,,False,,202,24
FileSelect1,CommandButton,,False,000000000500_General,False,,False,,,
OptionButtonDM,OptionButton,0,True,000000000800_General,True,Proximity matrix,False,,,
OptionButtonTable,OptionButton,-1,True,000000000700_General,True,Observations/variables table,False,,,
ComboBoxMethod,ComboBox,5,True,000000001100_General,True,Choose the agglomeration method,False,,,
TextBoxBeta,TextBox,0,False,000000001300_General,False,beta:,False,,,
CheckBoxCorr,CheckBox,0,True,300000000100_Outputs,True,Correlation matrix,False,,,
CheckBoxSilhouetteByClass,CheckBox,0,True,300000000701_Outputs,True,Mean by cluster,False,,,
CheckBoxSilhouette,CheckBox,0,True,300000000601_Outputs,True,Silhouette scores,False,,,
CheckBoxSilhouetteByClassChart,CheckBox,0,True,400000000101_Charts,True,Silhouette scores (Means),False,,,
CheckBoxSilhouetteChart,CheckBox,0,True,400000000001_Charts,True,Silhouette scores,False,,,
CheckBoxBar,CheckBox,-1,False,400000000301_Charts,False,Bray and Curtis (Bar chart),False,,,
RefEditWithinVar,RefEdit0,,True,100000000500_Options,True,Within-cluster variances:,False,,,
CheckBoxWithinVar,CheckBox,0,True,100000000400_Options,True,Within-cluster variances,False,,,
TextBoxMaxInertia,TextBox,5,True,100000030201_Options,True,,False,,,
TextBoxMinInertia,TextBox,2,True,100000010201_Options,True,,False,,,
CheckBoxInertiaAutoMax,CheckBox,-1,True,100000040201_Options,True,Automatic,False,,,
CheckBoxTruncate,CheckBox,-1,True,100000000001_Options,True,Truncation,False,,,
ComboBoxTrunc,ComboBox,5,True,100000000101_Options,True,Choose the method to truncate the dendrogram,False,,,
TextBoxMaxClasses,TextBox,5,True,100000030301_Options,True,,False,,,
TextBoxMinClasses,TextBox,2,True,100000010301_Options,True,,False,,,
CheckBoxReduce,CheckBox,0,True,100000010300_Options,True,Reduce,False,,,
CheckBoxCenter,CheckBox,0,True,100000000300_Options,True,Center,False,,,
OptionButtonCRColumns,OptionButton,-1,True,100001020300_Options,True,Columns,False,,,
OptionButtonCRRows,OptionButton,0,True,100000020300_Options,True,Rows,False,,,
CheckBoxOrigSpace,CheckBox,0,True,100000030300_Options,True,Results in the original space,False,,,
OptionButtonColumns,OptionButton,0,True,100000010200_Options,True,Cluster columns,False,,,
OptionButtonRows,OptionButton,-1,True,100000000200_Options,True,Cluster rows,False,,,
OptionButtonDissim,OptionButton,-1,True,000000020900_General,True,Dissimilarities,False,,,
OptionButtonSim,OptionButton,0,True,000000010900_General,True,Similarities,False,,,
ComboBoxSimil,ComboBox,9,True,000000030900_General,True,Choose the proximity type,False,,,
TextBoxKMNConv,TextBox,0.00001,True,100003010501_Options,True,Convergence:,False,,,
TextBoxKMNIter,TextBox,500,True,100001010501_Options,True,Iterations:,False,,,
CheckBoxKMNConso,CheckBox,0,True,100000000501_Options,True,Consolidation,False,,,
TextBoxNoise,TextBox,0.5,True,300000000501_Outputs,True,Threshold:,False,,,
CheckBoxObsNoise,CheckBox,0,True,300000000301_Outputs,True,Noisy observation,False,,,
RefEditColorVarGroup,RefEdit0,,True,400000000900_Charts,True,Color by group:,False,,,
CheckBoxColorVarGroup,CheckBox,0,True,400000000800_Charts,True,Color by group,False,,,
TextBoxList,TextBox,,False,04,False,,False,,,
ScrollBarSelect,ScrollBar,0,False,05,False,,,,,
CheckBoxTrans,CheckBox,0,False,03,False,Trans,False,,,
TextBoxLevel,TextBox,0.05,True,100000010401_Options,True,Level:,False,,,
FileSelect3,CommandButton,,False,100000000600_Options,False,,False,,,
CheckBox_W,CheckBox,0,True,000000000701_General,True,Column weights,False,,,
RefEdit_W,RefEdit0,,True,000000000801_General,True,Column weights:,False,,,
FileSelect2,CommandButton,,False,000000000901_General,False,,False,,,
</a:t>
          </a:r>
        </a:p>
      </xdr:txBody>
    </xdr:sp>
    <xdr:clientData/>
  </xdr:twoCellAnchor>
  <xdr:twoCellAnchor editAs="absolute">
    <xdr:from>
      <xdr:col>1</xdr:col>
      <xdr:colOff>6350</xdr:colOff>
      <xdr:row>9</xdr:row>
      <xdr:rowOff>6350</xdr:rowOff>
    </xdr:from>
    <xdr:to>
      <xdr:col>4</xdr:col>
      <xdr:colOff>6350</xdr:colOff>
      <xdr:row>9</xdr:row>
      <xdr:rowOff>466725</xdr:rowOff>
    </xdr:to>
    <xdr:sp macro="" textlink="">
      <xdr:nvSpPr>
        <xdr:cNvPr id="4" name="BK909823">
          <a:extLst>
            <a:ext uri="{FF2B5EF4-FFF2-40B4-BE49-F238E27FC236}">
              <a16:creationId xmlns:a16="http://schemas.microsoft.com/office/drawing/2014/main" id="{45BD0247-C73B-9ED8-E3C2-15EAEDB2758C}"/>
            </a:ext>
          </a:extLst>
        </xdr:cNvPr>
        <xdr:cNvSpPr/>
      </xdr:nvSpPr>
      <xdr:spPr>
        <a:xfrm>
          <a:off x="406400" y="1720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9</xdr:row>
      <xdr:rowOff>53975</xdr:rowOff>
    </xdr:from>
    <xdr:to>
      <xdr:col>1</xdr:col>
      <xdr:colOff>519430</xdr:colOff>
      <xdr:row>9</xdr:row>
      <xdr:rowOff>415925</xdr:rowOff>
    </xdr:to>
    <xdr:pic macro="[0]!ReRunXLSTAT">
      <xdr:nvPicPr>
        <xdr:cNvPr id="5" name="BT909823">
          <a:extLst>
            <a:ext uri="{FF2B5EF4-FFF2-40B4-BE49-F238E27FC236}">
              <a16:creationId xmlns:a16="http://schemas.microsoft.com/office/drawing/2014/main" id="{441E700C-EDA8-1CE9-EA02-3A56EA936B9A}"/>
            </a:ext>
          </a:extLst>
        </xdr:cNvPr>
        <xdr:cNvPicPr>
          <a:picLocks noChangeAspect="1"/>
        </xdr:cNvPicPr>
      </xdr:nvPicPr>
      <xdr:blipFill>
        <a:blip xmlns:r="http://schemas.openxmlformats.org/officeDocument/2006/relationships" r:embed="rId1"/>
        <a:stretch>
          <a:fillRect/>
        </a:stretch>
      </xdr:blipFill>
      <xdr:spPr>
        <a:xfrm>
          <a:off x="55753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6" name="RM909823">
          <a:extLst>
            <a:ext uri="{FF2B5EF4-FFF2-40B4-BE49-F238E27FC236}">
              <a16:creationId xmlns:a16="http://schemas.microsoft.com/office/drawing/2014/main" id="{3C3F5CDB-580A-3811-EC19-6240BA59483B}"/>
            </a:ext>
          </a:extLst>
        </xdr:cNvPr>
        <xdr:cNvPicPr>
          <a:picLocks noChangeAspect="1"/>
        </xdr:cNvPicPr>
      </xdr:nvPicPr>
      <xdr:blipFill>
        <a:blip xmlns:r="http://schemas.openxmlformats.org/officeDocument/2006/relationships" r:embed="rId2"/>
        <a:stretch>
          <a:fillRect/>
        </a:stretch>
      </xdr:blipFill>
      <xdr:spPr>
        <a:xfrm>
          <a:off x="109855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7" name="AD909823" hidden="1">
          <a:extLst>
            <a:ext uri="{FF2B5EF4-FFF2-40B4-BE49-F238E27FC236}">
              <a16:creationId xmlns:a16="http://schemas.microsoft.com/office/drawing/2014/main" id="{511BDEB1-33D2-A2AA-CFD7-E40795D43C67}"/>
            </a:ext>
          </a:extLst>
        </xdr:cNvPr>
        <xdr:cNvPicPr>
          <a:picLocks noChangeAspect="1"/>
        </xdr:cNvPicPr>
      </xdr:nvPicPr>
      <xdr:blipFill>
        <a:blip xmlns:r="http://schemas.openxmlformats.org/officeDocument/2006/relationships" r:embed="rId3"/>
        <a:stretch>
          <a:fillRect/>
        </a:stretch>
      </xdr:blipFill>
      <xdr:spPr>
        <a:xfrm>
          <a:off x="1098550" y="1768475"/>
          <a:ext cx="361950" cy="361950"/>
        </a:xfrm>
        <a:prstGeom prst="rect">
          <a:avLst/>
        </a:prstGeom>
      </xdr:spPr>
    </xdr:pic>
    <xdr:clientData/>
  </xdr:twoCellAnchor>
  <xdr:twoCellAnchor editAs="absolute">
    <xdr:from>
      <xdr:col>2</xdr:col>
      <xdr:colOff>477520</xdr:colOff>
      <xdr:row>9</xdr:row>
      <xdr:rowOff>53975</xdr:rowOff>
    </xdr:from>
    <xdr:to>
      <xdr:col>3</xdr:col>
      <xdr:colOff>77470</xdr:colOff>
      <xdr:row>9</xdr:row>
      <xdr:rowOff>415925</xdr:rowOff>
    </xdr:to>
    <xdr:pic macro="[0]!SendToOfficeLocal">
      <xdr:nvPicPr>
        <xdr:cNvPr id="8" name="WD909823">
          <a:extLst>
            <a:ext uri="{FF2B5EF4-FFF2-40B4-BE49-F238E27FC236}">
              <a16:creationId xmlns:a16="http://schemas.microsoft.com/office/drawing/2014/main" id="{B2E236DA-777D-DFD1-AA8B-A9A3D2551EFB}"/>
            </a:ext>
          </a:extLst>
        </xdr:cNvPr>
        <xdr:cNvPicPr>
          <a:picLocks noChangeAspect="1"/>
        </xdr:cNvPicPr>
      </xdr:nvPicPr>
      <xdr:blipFill>
        <a:blip xmlns:r="http://schemas.openxmlformats.org/officeDocument/2006/relationships" r:embed="rId4"/>
        <a:stretch>
          <a:fillRect/>
        </a:stretch>
      </xdr:blipFill>
      <xdr:spPr>
        <a:xfrm>
          <a:off x="1639570" y="1768475"/>
          <a:ext cx="361950" cy="361950"/>
        </a:xfrm>
        <a:prstGeom prst="rect">
          <a:avLst/>
        </a:prstGeom>
      </xdr:spPr>
    </xdr:pic>
    <xdr:clientData/>
  </xdr:twoCellAnchor>
  <xdr:twoCellAnchor editAs="absolute">
    <xdr:from>
      <xdr:col>3</xdr:col>
      <xdr:colOff>256540</xdr:colOff>
      <xdr:row>9</xdr:row>
      <xdr:rowOff>53975</xdr:rowOff>
    </xdr:from>
    <xdr:to>
      <xdr:col>3</xdr:col>
      <xdr:colOff>618490</xdr:colOff>
      <xdr:row>9</xdr:row>
      <xdr:rowOff>415925</xdr:rowOff>
    </xdr:to>
    <xdr:pic macro="[0]!SendToOfficeLocal">
      <xdr:nvPicPr>
        <xdr:cNvPr id="9" name="PT909823">
          <a:extLst>
            <a:ext uri="{FF2B5EF4-FFF2-40B4-BE49-F238E27FC236}">
              <a16:creationId xmlns:a16="http://schemas.microsoft.com/office/drawing/2014/main" id="{CBBF52B4-9E4B-3276-8F60-96FD9950A81F}"/>
            </a:ext>
          </a:extLst>
        </xdr:cNvPr>
        <xdr:cNvPicPr>
          <a:picLocks noChangeAspect="1"/>
        </xdr:cNvPicPr>
      </xdr:nvPicPr>
      <xdr:blipFill>
        <a:blip xmlns:r="http://schemas.openxmlformats.org/officeDocument/2006/relationships" r:embed="rId5"/>
        <a:stretch>
          <a:fillRect/>
        </a:stretch>
      </xdr:blipFill>
      <xdr:spPr>
        <a:xfrm>
          <a:off x="2180590" y="1768475"/>
          <a:ext cx="361950" cy="361950"/>
        </a:xfrm>
        <a:prstGeom prst="rect">
          <a:avLst/>
        </a:prstGeom>
      </xdr:spPr>
    </xdr:pic>
    <xdr:clientData/>
  </xdr:twoCellAnchor>
  <xdr:twoCellAnchor>
    <xdr:from>
      <xdr:col>1</xdr:col>
      <xdr:colOff>0</xdr:colOff>
      <xdr:row>247</xdr:row>
      <xdr:rowOff>0</xdr:rowOff>
    </xdr:from>
    <xdr:to>
      <xdr:col>6</xdr:col>
      <xdr:colOff>0</xdr:colOff>
      <xdr:row>264</xdr:row>
      <xdr:rowOff>0</xdr:rowOff>
    </xdr:to>
    <xdr:graphicFrame macro="">
      <xdr:nvGraphicFramePr>
        <xdr:cNvPr id="10" name="Graphique 9">
          <a:extLst>
            <a:ext uri="{FF2B5EF4-FFF2-40B4-BE49-F238E27FC236}">
              <a16:creationId xmlns:a16="http://schemas.microsoft.com/office/drawing/2014/main" id="{60084160-696A-3E67-5A6B-E1CF7EC66B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277</xdr:row>
      <xdr:rowOff>0</xdr:rowOff>
    </xdr:from>
    <xdr:to>
      <xdr:col>6</xdr:col>
      <xdr:colOff>0</xdr:colOff>
      <xdr:row>294</xdr:row>
      <xdr:rowOff>0</xdr:rowOff>
    </xdr:to>
    <xdr:graphicFrame macro="">
      <xdr:nvGraphicFramePr>
        <xdr:cNvPr id="11" name="Graphique 10">
          <a:extLst>
            <a:ext uri="{FF2B5EF4-FFF2-40B4-BE49-F238E27FC236}">
              <a16:creationId xmlns:a16="http://schemas.microsoft.com/office/drawing/2014/main" id="{027531E2-F052-3BEE-A8C6-1E6A62E25A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296</xdr:row>
      <xdr:rowOff>0</xdr:rowOff>
    </xdr:from>
    <xdr:to>
      <xdr:col>6</xdr:col>
      <xdr:colOff>0</xdr:colOff>
      <xdr:row>313</xdr:row>
      <xdr:rowOff>0</xdr:rowOff>
    </xdr:to>
    <xdr:graphicFrame macro="">
      <xdr:nvGraphicFramePr>
        <xdr:cNvPr id="12" name="Graphique 11">
          <a:extLst>
            <a:ext uri="{FF2B5EF4-FFF2-40B4-BE49-F238E27FC236}">
              <a16:creationId xmlns:a16="http://schemas.microsoft.com/office/drawing/2014/main" id="{63DC619B-B701-D242-C3FB-3B0C4AC8D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466725</xdr:rowOff>
        </xdr:from>
        <xdr:to>
          <xdr:col>6</xdr:col>
          <xdr:colOff>0</xdr:colOff>
          <xdr:row>10</xdr:row>
          <xdr:rowOff>190500</xdr:rowOff>
        </xdr:to>
        <xdr:sp macro="" textlink="">
          <xdr:nvSpPr>
            <xdr:cNvPr id="10241" name="DD795720" hidden="1">
              <a:extLst>
                <a:ext uri="{63B3BB69-23CF-44E3-9099-C40C66FF867C}">
                  <a14:compatExt spid="_x0000_s10241"/>
                </a:ext>
                <a:ext uri="{FF2B5EF4-FFF2-40B4-BE49-F238E27FC236}">
                  <a16:creationId xmlns:a16="http://schemas.microsoft.com/office/drawing/2014/main" id="{14F1EA59-12CA-DEE7-A17A-F609579FC7E5}"/>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823175">
          <a:extLst>
            <a:ext uri="{FF2B5EF4-FFF2-40B4-BE49-F238E27FC236}">
              <a16:creationId xmlns:a16="http://schemas.microsoft.com/office/drawing/2014/main" id="{14791206-4F23-D551-4C2F-C8E74A80AAF8}"/>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8</xdr:row>
      <xdr:rowOff>0</xdr:rowOff>
    </xdr:from>
    <xdr:to>
      <xdr:col>2</xdr:col>
      <xdr:colOff>38100</xdr:colOff>
      <xdr:row>8</xdr:row>
      <xdr:rowOff>25400</xdr:rowOff>
    </xdr:to>
    <xdr:sp macro="" textlink="">
      <xdr:nvSpPr>
        <xdr:cNvPr id="3" name="TX433699" hidden="1">
          <a:extLst>
            <a:ext uri="{FF2B5EF4-FFF2-40B4-BE49-F238E27FC236}">
              <a16:creationId xmlns:a16="http://schemas.microsoft.com/office/drawing/2014/main" id="{5BE3836A-E6AD-81B3-CD88-01675EF32B21}"/>
            </a:ext>
          </a:extLst>
        </xdr:cNvPr>
        <xdr:cNvSpPr txBox="1"/>
      </xdr:nvSpPr>
      <xdr:spPr>
        <a:xfrm>
          <a:off x="1174750" y="1524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RunProcDSC
Form19.txt
CheckBoxTrans,CheckBox,0,False,03,False,Trans,False,,,
TextBoxList,TextBox,,False,04,False,,False,,,
ScrollBarSelect,ScrollBar,0,False,05,False,,,,,
RefEdit_Y,RefEdit0,'Feuil1'!$A$1:$A$202,True,000000000300_General,True,Y / Dependent variables:,False,,202,1
CheckBox_X,CheckBox,-1,True,000000000500_General,True,Quantitative,False,,,
RefEdit_X,RefEdit0,'Feuil1'!$B$1:$Y$202,True,000000000600_General,True,X / Explanatory variables:,False,,202,24
CheckBox_Q,CheckBox,0,True,000000000700_General,True,Qualitative,False,,,
RefEdit_Q,RefEdit0,,True,000000000800_General,True,Qualitative:,False,,,
FileSelect1,CommandButton,,False,000000000900_General,False,,False,,,
CheckBoxVarLabels,CheckBox,-1,True,000000000201_General,True,Variable labels,False,,,
OptionButton_W,OptionButton,0,True,000000020001_General,True,Workbook,False,,,
OptionButton_R,OptionButton,0,True,000000000001_General,True,Range,False,,,
OptionButton_S,OptionButton,-1,True,000000010001_General,True,Sheet,False,,,
RefEdit_R,RefEdit,,True,000000000101_General,True,Range:,False,,,
CheckBox_ObsLabels,CheckBox,0,True,000000000301_General,True,Observation labels,False,,,
RefEdit_Obslabels,RefEdit0,,True,000000000401_General,True,Observation labels:,False,,,
CheckBox_W,CheckBox,0,True,000000000501_General,True,Observation weights,False,,,
RefEdit_W,RefEdit0,,True,000000000601_General,True,Observation weights:,False,,,
ComboBox_TestMethod,ComboBox,0,True,200000000200_Validation,True,Select the method for the extraction of validation data,False,,,
TextBoxTestNumber,TextBox,1,True,200000000400_Validation,True,,False,,,
RefEditGroup,RefEdit0,,True,200000000600_Validation,True,Group variable:,False,,,
CheckBox_Validation,CheckBox,0,True,200000000000_Validation,True,Validation,False,,,
RefEdit_Wr,RefEdit0,,True,100000000901_Options,True,Corrective weights:,False,,,
CheckBoxAuto,CheckBox,0,True,100000000601_Options,True,Automatic,False,,,
CheckBox_Wr,CheckBox,0,True,100000000701_Options,True,Corrective weights,False,,,
TextBoxFOut,TextBox,0.10,True,100000000401_Options,True,Threshold value to remove:,False,,,
TextBoxFIn,TextBox,0.05,True,100000000201_Options,True,Threshold value to enter:,False,,,
ComboBox_Selection,ComboBox,0,True,100000000001_Options,True,Choose a model selection method,False,,,
CheckBox_Selection,CheckBox,0,True,100000000801_Options,True,Model selection,False,,,
CheckBoxEqual,CheckBox,-1,True,100000000200_Options,True,Equality of covariance matrices,False,,,
CheckBoxMaxFilter,CheckBox,0,True,100000000700_Options,True,Maximum number,False,,,
TextBoxCompMax,TextBox,5,True,100000010700_Options,True,,False,,,
SpinButtonCompMax,SpinButton,2,True,100000020700_Options,False,,,,,
TextBox_Conf,TextBox,5,True,100000000900_Options,True,Significance level (%):,False,,,
CheckBoxPrior,CheckBox,0,True,100000000300_Options,True,Prior probabilities,False,,,
TextBoxMinPerc,TextBox,80,True,100000000600_Options,True,,False,,,
CheckBoxMinFilter,CheckBox,0,True,100000000500_Options,True,Minimum %,False,,,
TextBoxTol,TextBox,0.001,True,100000000100_Options,True,Tolerance:,False,,,
CheckBox_Predict,CheckBox,0,True,300000000100_Prediction,True,Prediction,False,,,
RefEdit_XPred,RefEdit0,,True,300000000300_Prediction,True,Quantitative:,False,,,
RefEdit_QPred,RefEdit0,,True,300000000400_Prediction,True,Qualitative:,False,,,
CheckBox_ObsLabelsPred,CheckBox,0,True,300000000500_Prediction,True,Observation labels,False,,,
RefEdit_PredLabels,RefEdit0,,True,300000000600_Prediction,True,,False,,,
FileSelect2,CommandButton,,False,300000000700_Prediction,False,,False,,,
CheckBox_PredVarLabels,CheckBox,0,True,300000001000_Prediction,True,Variable labels,False,,,
OptionButton_MVEstimate,OptionButton,0,True,400000000000_Missing data,True,Estimate missing data,False,,,
OptionButton_MeanMode,OptionButton,-1,True,400000000100_Missing data,True,Mean or mode,False,,,
OptionButton_NN,OptionButton,0,True,400000010100_Missing data,True,Nearest neighbor,False,,,
OptionButton_MVRemove,OptionButton,-1,True,400000000200_Missing data,True,Remove the observations,False,,,
OptionButtonMVRefuse,OptionButton,0,True,400000000300_Missing data,True,Do not accept missing data,False,,,
CheckBoxCorrCharts,CheckBox,-1,True,600000000000_Charts,True,Correlation charts,False,,,
CheckBoxIndCharts,CheckBox,-1,True,600000000100_Charts,True,Observations charts,False,,,
CheckBoxLabelsInd,CheckBox,-1,True,600000000200_Charts,True,Labels,False,,,
CheckBoxCentroids,CheckBox,-1,True,600000000300_Charts,True,Centroids,False,,,
CheckBoxEllipse,CheckBox,-1,True,600000000400_Charts,True,Confidence ellipses,False,,,
CheckBoxCentroidCharts,CheckBox,-1,True,600000000500_Charts,True,Centroids,False,,,
CheckBoxEigenCharts,CheckBox,-1,True,600000000600_Charts,True,Eigenvalues,False,,,
CheckBox_ROC,CheckBox,-1,True,600000000700_Charts,True,ROC Curve,False,,,
CheckBoxColors,CheckBox,-1,True,600000000001_Charts,True,Colored labels,False,,,
RefEditGroupFilter,RefEdit0,,True,600000000601_Charts,True,Group variable:,False,,,
TextBoxPoints,TextBox,100,True,600000000401_Charts,True,Number of observations:,False,,,
ComboBoxFilter,ComboBox,1,True,600000000201_Charts,True,Select the filtering option,False,,,
CheckBoxChartsFilter,CheckBox,0,True,600000000101_Charts,True,Filter,False,,,
CheckBoxMultico,CheckBox,-1,True,500000000000_Outputs|General,True,Multicolinearity statistics,False,,,
CheckBoxDesc,CheckBox,-1,True,500000000100_Outputs|General,True,Descriptive statistics,False,,,
CheckBoxCorr,CheckBox,-1,True,500000000200_Outputs|General,True,Correlations,False,,,
CheckBoxMeans,CheckBox,-1,True,500000000300_Outputs|General,True,Means by class,False,,,
CheckBoxCov,CheckBox,-1,True,500000000400_Outputs|General,True,Covariance matrices,False,,,
CheckBoxSSCP,CheckBox,-1,True,500000000500_Outputs|General,True,SSCP matrices,False,,,
CheckBoxDist,CheckBox,-1,True,500000000600_Outputs|General,True,Distance matrices,False,,,
CheckBox_Prior,CheckBox,-1,True,500000000700_Outputs|General,True,Information on each class,False,,,
CheckBoxCanCorrFun,CheckBox,-1,True,500000000001_Outputs|General,True,Canonical correlations and functions,False,,,
CheckBoxClassFunctions,CheckBox,-1,True,500000000101_Outputs|General,True,Classification functions,False,,,
CheckBoxEigVal,CheckBox,-1,True,500000000201_Outputs|General,True,Eigenvalues,False,,,
CheckBoxEigVect,CheckBox,-1,True,500000000301_Outputs|General,True,Eigenvectors,False,,,
CheckBoxCorrFactVar,CheckBox,-1,True,500000000401_Outputs|General,True,Variables/Factors correlations,False,,,
CheckBoxScores,CheckBox,-1,True,500000000501_Outputs|General,True,Scores,False,,,
CheckBoxConfusion,CheckBox,-1,True,500000000601_Outputs|General,True,Confusion matrix,False,,,
CheckBoxCross,CheckBox,-1,True,500000000701_Outputs|General,True,Cross-validation,False,,,
CheckBoxWilks,CheckBox,-1,True,510000000000_Outputs|Tests,True,Wilks' test,False,,,
CheckBoxTestSSCP,CheckBox,-1,True,510000000100_Outputs|Tests,True,Within-class covariance matrices,False,,,
CheckBoxBoxtest,CheckBox,-1,True,510000000200_Outputs|Tests,True,Box test,False,,,
CheckBoxKull,CheckBox,-1,True,510000000300_Outputs|Tests,True,Kullback's test,False,,,
CheckBoxPillai,CheckBox,-1,True,510000000400_Outputs|Tests,True,Pillai's trace,False,,,
CheckBoxTMeans,CheckBox,-1,True,510000000500_Outputs|Tests,True,Means by class,False,,,
CheckBoxHotel,CheckBox,-1,True,510000000600_Outputs|Tests,True,Hotelling-Lawley trace,False,,,
CheckBoxRoy,CheckBox,-1,True,510000000700_Outputs|Tests,True,Roy's greatest root,False,,,
CheckBoxTeigenv,CheckBox,-1,True,510000000001_Outputs|Tests,True,Eigenvalues,False,,,
CheckBoxBartlett,CheckBox,-1,True,510000000101_Outputs|Tests,True,Bartlett's statistic,False,,,
</a:t>
          </a:r>
        </a:p>
      </xdr:txBody>
    </xdr:sp>
    <xdr:clientData/>
  </xdr:twoCellAnchor>
  <xdr:twoCellAnchor editAs="absolute">
    <xdr:from>
      <xdr:col>1</xdr:col>
      <xdr:colOff>6350</xdr:colOff>
      <xdr:row>8</xdr:row>
      <xdr:rowOff>6350</xdr:rowOff>
    </xdr:from>
    <xdr:to>
      <xdr:col>4</xdr:col>
      <xdr:colOff>6350</xdr:colOff>
      <xdr:row>8</xdr:row>
      <xdr:rowOff>466725</xdr:rowOff>
    </xdr:to>
    <xdr:sp macro="" textlink="">
      <xdr:nvSpPr>
        <xdr:cNvPr id="4" name="BK433699">
          <a:extLst>
            <a:ext uri="{FF2B5EF4-FFF2-40B4-BE49-F238E27FC236}">
              <a16:creationId xmlns:a16="http://schemas.microsoft.com/office/drawing/2014/main" id="{14ECBAD5-7E41-242C-3521-8DFF30897C97}"/>
            </a:ext>
          </a:extLst>
        </xdr:cNvPr>
        <xdr:cNvSpPr/>
      </xdr:nvSpPr>
      <xdr:spPr>
        <a:xfrm>
          <a:off x="406400" y="15303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8</xdr:row>
      <xdr:rowOff>53975</xdr:rowOff>
    </xdr:from>
    <xdr:to>
      <xdr:col>1</xdr:col>
      <xdr:colOff>519430</xdr:colOff>
      <xdr:row>8</xdr:row>
      <xdr:rowOff>415925</xdr:rowOff>
    </xdr:to>
    <xdr:pic macro="[0]!ReRunXLSTAT">
      <xdr:nvPicPr>
        <xdr:cNvPr id="5" name="BT433699">
          <a:extLst>
            <a:ext uri="{FF2B5EF4-FFF2-40B4-BE49-F238E27FC236}">
              <a16:creationId xmlns:a16="http://schemas.microsoft.com/office/drawing/2014/main" id="{4479CBF9-2953-8FE9-AFBD-ECCAC92A8AC8}"/>
            </a:ext>
          </a:extLst>
        </xdr:cNvPr>
        <xdr:cNvPicPr>
          <a:picLocks noChangeAspect="1"/>
        </xdr:cNvPicPr>
      </xdr:nvPicPr>
      <xdr:blipFill>
        <a:blip xmlns:r="http://schemas.openxmlformats.org/officeDocument/2006/relationships" r:embed="rId1"/>
        <a:stretch>
          <a:fillRect/>
        </a:stretch>
      </xdr:blipFill>
      <xdr:spPr>
        <a:xfrm>
          <a:off x="55753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6" name="RM433699">
          <a:extLst>
            <a:ext uri="{FF2B5EF4-FFF2-40B4-BE49-F238E27FC236}">
              <a16:creationId xmlns:a16="http://schemas.microsoft.com/office/drawing/2014/main" id="{2E5BAA39-23AF-6EF8-5CF7-B974FC15A4A7}"/>
            </a:ext>
          </a:extLst>
        </xdr:cNvPr>
        <xdr:cNvPicPr>
          <a:picLocks noChangeAspect="1"/>
        </xdr:cNvPicPr>
      </xdr:nvPicPr>
      <xdr:blipFill>
        <a:blip xmlns:r="http://schemas.openxmlformats.org/officeDocument/2006/relationships" r:embed="rId2"/>
        <a:stretch>
          <a:fillRect/>
        </a:stretch>
      </xdr:blipFill>
      <xdr:spPr>
        <a:xfrm>
          <a:off x="109855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7" name="AD433699" hidden="1">
          <a:extLst>
            <a:ext uri="{FF2B5EF4-FFF2-40B4-BE49-F238E27FC236}">
              <a16:creationId xmlns:a16="http://schemas.microsoft.com/office/drawing/2014/main" id="{78498046-CDE4-5B81-D84C-7F9F3CC6531F}"/>
            </a:ext>
          </a:extLst>
        </xdr:cNvPr>
        <xdr:cNvPicPr>
          <a:picLocks noChangeAspect="1"/>
        </xdr:cNvPicPr>
      </xdr:nvPicPr>
      <xdr:blipFill>
        <a:blip xmlns:r="http://schemas.openxmlformats.org/officeDocument/2006/relationships" r:embed="rId3"/>
        <a:stretch>
          <a:fillRect/>
        </a:stretch>
      </xdr:blipFill>
      <xdr:spPr>
        <a:xfrm>
          <a:off x="1098550" y="1577975"/>
          <a:ext cx="361950" cy="361950"/>
        </a:xfrm>
        <a:prstGeom prst="rect">
          <a:avLst/>
        </a:prstGeom>
      </xdr:spPr>
    </xdr:pic>
    <xdr:clientData/>
  </xdr:twoCellAnchor>
  <xdr:twoCellAnchor editAs="absolute">
    <xdr:from>
      <xdr:col>2</xdr:col>
      <xdr:colOff>477520</xdr:colOff>
      <xdr:row>8</xdr:row>
      <xdr:rowOff>53975</xdr:rowOff>
    </xdr:from>
    <xdr:to>
      <xdr:col>3</xdr:col>
      <xdr:colOff>77470</xdr:colOff>
      <xdr:row>8</xdr:row>
      <xdr:rowOff>415925</xdr:rowOff>
    </xdr:to>
    <xdr:pic macro="[0]!SendToOfficeLocal">
      <xdr:nvPicPr>
        <xdr:cNvPr id="8" name="WD433699">
          <a:extLst>
            <a:ext uri="{FF2B5EF4-FFF2-40B4-BE49-F238E27FC236}">
              <a16:creationId xmlns:a16="http://schemas.microsoft.com/office/drawing/2014/main" id="{3150E204-AB68-CDEE-8865-32225FEB58FD}"/>
            </a:ext>
          </a:extLst>
        </xdr:cNvPr>
        <xdr:cNvPicPr>
          <a:picLocks noChangeAspect="1"/>
        </xdr:cNvPicPr>
      </xdr:nvPicPr>
      <xdr:blipFill>
        <a:blip xmlns:r="http://schemas.openxmlformats.org/officeDocument/2006/relationships" r:embed="rId4"/>
        <a:stretch>
          <a:fillRect/>
        </a:stretch>
      </xdr:blipFill>
      <xdr:spPr>
        <a:xfrm>
          <a:off x="1639570" y="1577975"/>
          <a:ext cx="361950" cy="361950"/>
        </a:xfrm>
        <a:prstGeom prst="rect">
          <a:avLst/>
        </a:prstGeom>
      </xdr:spPr>
    </xdr:pic>
    <xdr:clientData/>
  </xdr:twoCellAnchor>
  <xdr:twoCellAnchor editAs="absolute">
    <xdr:from>
      <xdr:col>3</xdr:col>
      <xdr:colOff>256540</xdr:colOff>
      <xdr:row>8</xdr:row>
      <xdr:rowOff>53975</xdr:rowOff>
    </xdr:from>
    <xdr:to>
      <xdr:col>3</xdr:col>
      <xdr:colOff>618490</xdr:colOff>
      <xdr:row>8</xdr:row>
      <xdr:rowOff>415925</xdr:rowOff>
    </xdr:to>
    <xdr:pic macro="[0]!SendToOfficeLocal">
      <xdr:nvPicPr>
        <xdr:cNvPr id="9" name="PT433699">
          <a:extLst>
            <a:ext uri="{FF2B5EF4-FFF2-40B4-BE49-F238E27FC236}">
              <a16:creationId xmlns:a16="http://schemas.microsoft.com/office/drawing/2014/main" id="{9AA04EC2-3691-15A9-B41F-5ABA29AF16CE}"/>
            </a:ext>
          </a:extLst>
        </xdr:cNvPr>
        <xdr:cNvPicPr>
          <a:picLocks noChangeAspect="1"/>
        </xdr:cNvPicPr>
      </xdr:nvPicPr>
      <xdr:blipFill>
        <a:blip xmlns:r="http://schemas.openxmlformats.org/officeDocument/2006/relationships" r:embed="rId5"/>
        <a:stretch>
          <a:fillRect/>
        </a:stretch>
      </xdr:blipFill>
      <xdr:spPr>
        <a:xfrm>
          <a:off x="2180590" y="1577975"/>
          <a:ext cx="361950" cy="361950"/>
        </a:xfrm>
        <a:prstGeom prst="rect">
          <a:avLst/>
        </a:prstGeom>
      </xdr:spPr>
    </xdr:pic>
    <xdr:clientData/>
  </xdr:twoCellAnchor>
  <xdr:twoCellAnchor>
    <xdr:from>
      <xdr:col>1</xdr:col>
      <xdr:colOff>0</xdr:colOff>
      <xdr:row>591</xdr:row>
      <xdr:rowOff>0</xdr:rowOff>
    </xdr:from>
    <xdr:to>
      <xdr:col>6</xdr:col>
      <xdr:colOff>0</xdr:colOff>
      <xdr:row>606</xdr:row>
      <xdr:rowOff>0</xdr:rowOff>
    </xdr:to>
    <xdr:graphicFrame macro="">
      <xdr:nvGraphicFramePr>
        <xdr:cNvPr id="10" name="Chart 9-XLSTAT">
          <a:extLst>
            <a:ext uri="{FF2B5EF4-FFF2-40B4-BE49-F238E27FC236}">
              <a16:creationId xmlns:a16="http://schemas.microsoft.com/office/drawing/2014/main" id="{2ACFA9C1-CD11-FBC3-96A0-D7BC7DFC64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674</xdr:row>
      <xdr:rowOff>0</xdr:rowOff>
    </xdr:from>
    <xdr:to>
      <xdr:col>5</xdr:col>
      <xdr:colOff>88900</xdr:colOff>
      <xdr:row>691</xdr:row>
      <xdr:rowOff>0</xdr:rowOff>
    </xdr:to>
    <xdr:graphicFrame macro="">
      <xdr:nvGraphicFramePr>
        <xdr:cNvPr id="11" name="Graphique 10">
          <a:extLst>
            <a:ext uri="{FF2B5EF4-FFF2-40B4-BE49-F238E27FC236}">
              <a16:creationId xmlns:a16="http://schemas.microsoft.com/office/drawing/2014/main" id="{C007D03E-FE45-5BDB-AA82-DB4586A52E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994</xdr:row>
      <xdr:rowOff>0</xdr:rowOff>
    </xdr:from>
    <xdr:to>
      <xdr:col>6</xdr:col>
      <xdr:colOff>0</xdr:colOff>
      <xdr:row>1011</xdr:row>
      <xdr:rowOff>0</xdr:rowOff>
    </xdr:to>
    <xdr:graphicFrame macro="">
      <xdr:nvGraphicFramePr>
        <xdr:cNvPr id="12" name="Graphique 11">
          <a:extLst>
            <a:ext uri="{FF2B5EF4-FFF2-40B4-BE49-F238E27FC236}">
              <a16:creationId xmlns:a16="http://schemas.microsoft.com/office/drawing/2014/main" id="{6DA18B69-709C-E77C-2289-173135542A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1023</xdr:row>
      <xdr:rowOff>0</xdr:rowOff>
    </xdr:from>
    <xdr:to>
      <xdr:col>6</xdr:col>
      <xdr:colOff>0</xdr:colOff>
      <xdr:row>1040</xdr:row>
      <xdr:rowOff>0</xdr:rowOff>
    </xdr:to>
    <xdr:graphicFrame macro="">
      <xdr:nvGraphicFramePr>
        <xdr:cNvPr id="13" name="Graphique 12">
          <a:extLst>
            <a:ext uri="{FF2B5EF4-FFF2-40B4-BE49-F238E27FC236}">
              <a16:creationId xmlns:a16="http://schemas.microsoft.com/office/drawing/2014/main" id="{FF275090-7BD2-37A8-FAF6-466834C2C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8</xdr:col>
          <xdr:colOff>0</xdr:colOff>
          <xdr:row>10</xdr:row>
          <xdr:rowOff>0</xdr:rowOff>
        </xdr:to>
        <xdr:sp macro="" textlink="">
          <xdr:nvSpPr>
            <xdr:cNvPr id="9217" name="DD600129" hidden="1">
              <a:extLst>
                <a:ext uri="{63B3BB69-23CF-44E3-9099-C40C66FF867C}">
                  <a14:compatExt spid="_x0000_s9217"/>
                </a:ext>
                <a:ext uri="{FF2B5EF4-FFF2-40B4-BE49-F238E27FC236}">
                  <a16:creationId xmlns:a16="http://schemas.microsoft.com/office/drawing/2014/main" id="{A0FC1159-60A7-C205-98BA-5FA3BC4FC608}"/>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535711">
          <a:extLst>
            <a:ext uri="{FF2B5EF4-FFF2-40B4-BE49-F238E27FC236}">
              <a16:creationId xmlns:a16="http://schemas.microsoft.com/office/drawing/2014/main" id="{38326876-91D4-A43D-27F9-F079A0C76837}"/>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8</xdr:row>
      <xdr:rowOff>0</xdr:rowOff>
    </xdr:from>
    <xdr:to>
      <xdr:col>2</xdr:col>
      <xdr:colOff>38100</xdr:colOff>
      <xdr:row>8</xdr:row>
      <xdr:rowOff>25400</xdr:rowOff>
    </xdr:to>
    <xdr:sp macro="" textlink="">
      <xdr:nvSpPr>
        <xdr:cNvPr id="3" name="TX265086" hidden="1">
          <a:extLst>
            <a:ext uri="{FF2B5EF4-FFF2-40B4-BE49-F238E27FC236}">
              <a16:creationId xmlns:a16="http://schemas.microsoft.com/office/drawing/2014/main" id="{9DED2E0A-F3C4-669C-8B3D-B492AEA9D878}"/>
            </a:ext>
          </a:extLst>
        </xdr:cNvPr>
        <xdr:cNvSpPr txBox="1"/>
      </xdr:nvSpPr>
      <xdr:spPr>
        <a:xfrm>
          <a:off x="1174750" y="1524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RunProcPCA
Form22.txt
CheckBoxTrans,CheckBox,0,False,03,False,Trans,False,,,
TextBoxList,TextBox,,False,04,False,,False,,,
RefEditT,RefEdit0,'Feuil1'!$B$1:$Y$202,True,000000000100_General,True,,False,,202,24
RefEdit_W,RefEdit0,,True,000000000601_General,True,Weights:,False,,,
CheckBox_W,CheckBox,0,True,000000000501_General,True,Weights,False,,,
CheckBox_ObsLabels,CheckBox,0,True,000000000301_General,True,Observation labels,False,,,
RefEdit_ObsLabels,RefEdit0,,True,000000000401_General,True,Observation labels:,False,,,
OptionButtonOV,OptionButton,-1,True,000000010500_General,True,Observations/variables table,False,,,
OptionButtonCorr,OptionButton,0,True,000000020500_General,True,Correlation matrix,False,,,
OptionButtonCov,OptionButton,0,True,000000030500_General,True,Covariance matrix,False,,,
ComboBoxType,ComboBox,0,True,000000000700_General,True,Select the type of PCA to perform,False,,,
CheckBox_Desc,CheckBox,-1,True,400000000000_Outputs,True,Descriptive statistics,False,,,
CheckBox_Corr,CheckBox,0,True,400000000100_Outputs,True,Correlations,False,,,
CheckBoxSig,CheckBox,0,True,400000000200_Outputs,True,Test significance,False,,,
TextBox_conf,TextBox,5,True,400000010300_Outputs,True,Significance level (%):,False,,,
CheckBoxBartlett,CheckBox,0,True,400000000400_Outputs,True,Bartlett's sphericity test,False,,,
CheckBoxKMO,CheckBox,0,True,400000000500_Outputs,True,Kaiser-Meyer-Olkin,False,,,
CheckBox_RankedMat,CheckBox,0,False,400000000600_Outputs,False,Ranks matrix,False,,,
CheckBoxLoadings,CheckBox,-1,True,400000000101_Outputs,True,Factor loadings,False,,,
CheckBoxScores,CheckBox,-1,True,400000000301_Outputs,True,Factor scores,False,,,
CheckBoxCorrFactVar,CheckBox,-1,True,400000000201_Outputs,True,Variables/Factors correlations,False,,,
CheckBoxEigen,CheckBox,-1,True,400000000001_Outputs,True,Eigenvalues,False,,,
CheckBoxContrib,CheckBox,-1,True,400000000401_Outputs,True,Contributions,False,,,
CheckBoxCos,CheckBox,-1,True,400000000501_Outputs,True,Squared cosines,False,,,
CheckBoxSuppObs,CheckBox,0,True,200000000000_Supplementary data,True,Supplementary observations,False,,,
RefEdit_SuppObs,RefEdit0,,True,200000000100_Supplementary data,True,,False,,,
CheckBox_VarLabelsSuppObs,CheckBox,0,True,200000000200_Supplementary data,True,Var. labels for supp. obs,False,,,
CheckBox_ObsLabelsSuppObs,CheckBox,0,True,200000000300_Supplementary data,True,Supp. obs labels,False,,,
RefEdit_ObsSuppLabels,RefEdit0,,True,200000000400_Supplementary data,True,,False,,,
CheckBoxSuppVar,CheckBox,0,True,200000000001_Supplementary data,True,Supplementary variables,False,,,
RefEdit_Q,RefEdit0,,True,200000000401_Supplementary data,True,Qualitative:,False,,,
CheckBox_Q,CheckBox,0,True,200000000301_Supplementary data,True,Qualitative,False,,,
RefEdit_X,RefEdit0,,True,200000000201_Supplementary data,True,Quantitative:,False,,,
CheckBox_X,CheckBox,0,True,200000000101_Supplementary data,True,Quantitative,False,,,
CheckBoxCentroids,CheckBox,0,True,200000000501_Supplementary data,True,Display centroids,False,,,
OptionButton_MVRemove,OptionButton,0,True,300000000100_Data options,True,Remove the observations,False,,,
OptionButton_MVRefuse,OptionButton,-1,True,300000000000_Data options,True,Do not accept missing data,False,,,
OptionButton_MeanMode,OptionButton,-1,True,300000000400_Data options,True,Mean or mode,False,,,
OptionButton_NN,OptionButton,0,True,300000010400_Data options,True,Nearest neighbor,False,,,
OptionButton_MVEstimate,OptionButton,0,True,300000000300_Data options,True,Estimate missing data,False,,,
OptionButton_MVPair,OptionButton,0,True,300000000200_Data options,True,Pairwise deletion,False,,,
OptionButton_MVReplace0,OptionButton,0,False,300000000500_Data options,False,Replace missing data by 0,False,,,
RefEditGroups,RefEdit0,,True,300000000101_Data options,True,,False,,,
CheckBoxByGroup,CheckBox,0,True,300000000001_Data options,True,By group analysis,False,,,
OptionButton_ByGroups,OptionButton,-1,True,300000000301_Data options,True,One PCA per group,False,,,
OptionButton_ByGroupsSelected,OptionButton,0,True,300000010301_Data options,True,One PCA per selected group,False,,,
OptionButton_GroupsMerged,OptionButton,0,True,300000020301_Data options,True,One PCA on merged groups,False,,,
CheckBoxIndCharts,CheckBox,-1,True,510000000000_Charts|Observations,True,Observations charts,False,,,
CheckBoxLabelsInd,CheckBox,-1,True,510000000100_Charts|Observations,True,Labels,False,,,
CheckBoxColorsLabelObs,CheckBox,0,True,510000000200_Charts|Observations,True,Colored labels,False,,,
CheckBoxSizeObs,CheckBox,0,True,510000000300_Charts|Observations,True,Resize points with Cos2,False,,,
CheckBoxColorObsGroup,CheckBox,0,True,510000000400_Charts|Observations,True,Color by group,False,,,
RefEditColorObsGroup,RefEdit0,,True,510000000500_Charts|Observations,True,Color by group,False,,,
CheckBoxEllipseGroup,CheckBox,0,True,510000000600_Charts|Observations,True,Confidence ellipses,False,,,
TextBox_Conf_Ellipse,TextBox,95,True,510000010700_Charts|Observations,True,,False,,,
RefEditGroupFilter,RefEdit0,,True,510000000501_Charts|Observations,True,Group variable:,False,,,
TextBoxPoints,TextBox,0.5,True,510000000301_Charts|Observations,True,Sum(Cos2)&gt;,False,,,
ComboBoxFilter,ComboBox,4,True,510000000101_Charts|Observations,True,Select the filtering option,False,,,
CheckBoxChartsFilter,CheckBox,0,True,510000000001_Charts|Observations,True,Filter,False,,,
CheckBoxVectors,CheckBox,-1,True,500000000000_Charts|Variables,True,Vectors,False,,,
CheckBoxCorrCharts,CheckBox,-1,True,500000000100_Charts|Variables,True,Correlation charts,False,,,
CheckBoxColorsVar,CheckBox,-1,True,500000000200_Charts|Variables,True,Colored labels,False,,,
CheckBoxColorVarGroup,CheckBox,0,True,500000000300_Charts|Variables,True,Color by group,False,,,
RefEditColorVarGroup,RefEdit,,True,500000000400_Charts|Variables,True,Color by group,False,,,
CheckBoxSizeVar,CheckBox,0,True,500000000500_Charts|Variables,True,Resize points with Cos2,False,,,
CheckBoxLabelAngle,CheckBox,0,True,500000000600_Charts|Variables,True,Orientate labels,False,,,
RefEditGroupFilterVar,RefEdit,,True,500000000501_Charts|Variables,True,Group variable:,False,,,
TextBoxPointsVar,TextBox,0.5,True,500000000301_Charts|Variables,True,Sum(Cos2)&gt;,False,,,
ComboBoxFilterVar,ComboBox,4,True,500000000101_Charts|Variables,True,Select the filtering option,False,,,
CheckBoxChartsFilterVar,CheckBox,0,True,500000000001_Charts|Variables,True,Filter,False,,,
CheckBoxBiplotVectorsVar,CheckBox,-1,True,520000000200_Charts|Biplots,True,Vectors,False,,,
CheckBoxBiplotLabelsVar,CheckBox,-1,True,520000000300_Charts|Biplots,True,Labels,False,,,
CheckBoxBiplots,CheckBox,-1,True,520000000000_Charts|Biplots,True,Biplots,False,,,
CheckBoxBiplotLabelsObs,CheckBox,-1,True,520000000500_Charts|Biplots,True,Labels,False,,,
CheckBoxBiplotSuppObsVar,CheckBox,-1,True,520000000700_Charts|Biplots,True,Supp. Obs/Var,False,,,
CheckBoxBiplotFilterObsVar,CheckBox,-1,True,520000000800_Charts|Biplots,True,Filter Obs/Var,False,,,
ComboBoxBiplot,ComboBox,1,True,520000000101_Charts|Biplots,True,Select the type of biplot,False,,,
ComboBoxScale,ComboBox,3,True,520000000301_Charts|Biplots,True,Coefficient:,False,,,
TextBoxScale,TextBox,1,False,520000000401_Charts|Biplots,False,Coefficient:,False,,,
OptionButtonEllipseBoot,OptionButton,0,True,530000020000_Charts|Bootstrap charts,True,Confidence ellipses,False,,,
OptionButtonConvexHullBoot,OptionButton,-1,True,530000010000_Charts|Bootstrap charts,True,Convex hulls,False,,,
CheckBoxBootChart,CheckBox,0,True,530000000100_Charts|Bootstrap charts,True,Bootstrap observations chart,False,,,
TextBoxNbSampleBoot,TextBox,50,True,530000010200_Charts|Bootstrap charts,True,Number of samples:,False,,,
CheckBoxColorObsBoot,CheckBox,0,True,530000000300_Charts|Bootstrap charts,True,Color observations,False,,,
CheckBoxChartsFilterBoot,CheckBox,0,True,530000000400_Charts|Bootstrap charts,True,Filter observations,False,,,
ComboBoxRotation,ComboBox,0,True,100000000101_Options,True,Select the type of rotation,False,,,
CheckBoxRotation,CheckBox,0,True,100000000001_Options,True,Rotation,False,,,
TextBoxGammTau,TextBox,0,False,100000000301_Options,False,,False,,,
CheckBoxKaiser,CheckBox,0,True,100000000401_Options,True,Kaiser normalization,False,,,
TextBoxNbFact,TextBox,2,True,100000000501_Options,True,Number of factors:,False,,,
FileSelect1,CommandButton,,False,000000000400_General,False,,False,,,
OptionButton_W,OptionButton,0,True,000000000001_General,True,Workbook,False,,,
OptionButton_R,OptionButton,0,True,000000010001_General,True,Range,False,,,
OptionButton_S,OptionButton,-1,True,000000020001_General,True,Sheet,False,,,
RefEdit_R,RefEdit,,True,000000000101_General,True,Range:,False,,,
CheckBoxVarLabels,CheckBox,-1,True,000000000201_General,True,Variable labels,False,,,
FileSelect2,CommandButton,,False,200000000500_Supplementary data,False,,False,,,
ScrollBarSelect,ScrollBar,0,False,05,False,,,,,
CheckBoxMaxFilter,CheckBox,-1,True,100000030000_Options,True,Maximum number,False,,,
TextBoxCompMax,TextBox,5,True,100000040000_Options,True,,False,,,
CheckBoxMinFilter,CheckBox,0,True,100000010000_Options,True,Minimum %,False,,,
TextBoxMinPerc,TextBox,80,True,100000020000_Options,True,,False,,,
OptionButton_Std_n1,OptionButton,0,True,100000020100_Options,True,n-1,False,,,
OptionButton_Std_n,OptionButton,-1,True,100000010100_Options,True,n,False,,,
CheckBoxBiplotColorGroupObsVar,CheckBox,-1,True,520000000900_Charts|Biplots,True,Color Obs/Var,False,,,
CheckBoxDisplay2Axes,CheckBox,0,True,100000040100_Options,True,Display charts on the first two axes,False,,,
SpinButtonCompMax,SpinButton,5,True,100000050000_Options,False,,,,,
</a:t>
          </a:r>
        </a:p>
      </xdr:txBody>
    </xdr:sp>
    <xdr:clientData/>
  </xdr:twoCellAnchor>
  <xdr:twoCellAnchor editAs="absolute">
    <xdr:from>
      <xdr:col>1</xdr:col>
      <xdr:colOff>6350</xdr:colOff>
      <xdr:row>8</xdr:row>
      <xdr:rowOff>6350</xdr:rowOff>
    </xdr:from>
    <xdr:to>
      <xdr:col>4</xdr:col>
      <xdr:colOff>6350</xdr:colOff>
      <xdr:row>8</xdr:row>
      <xdr:rowOff>466725</xdr:rowOff>
    </xdr:to>
    <xdr:sp macro="" textlink="">
      <xdr:nvSpPr>
        <xdr:cNvPr id="4" name="BK265086">
          <a:extLst>
            <a:ext uri="{FF2B5EF4-FFF2-40B4-BE49-F238E27FC236}">
              <a16:creationId xmlns:a16="http://schemas.microsoft.com/office/drawing/2014/main" id="{C5669398-8605-0CC8-2184-C9DC978D2403}"/>
            </a:ext>
          </a:extLst>
        </xdr:cNvPr>
        <xdr:cNvSpPr/>
      </xdr:nvSpPr>
      <xdr:spPr>
        <a:xfrm>
          <a:off x="406400" y="15303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8</xdr:row>
      <xdr:rowOff>53975</xdr:rowOff>
    </xdr:from>
    <xdr:to>
      <xdr:col>1</xdr:col>
      <xdr:colOff>519430</xdr:colOff>
      <xdr:row>8</xdr:row>
      <xdr:rowOff>415925</xdr:rowOff>
    </xdr:to>
    <xdr:pic macro="[0]!ReRunXLSTAT">
      <xdr:nvPicPr>
        <xdr:cNvPr id="5" name="BT265086">
          <a:extLst>
            <a:ext uri="{FF2B5EF4-FFF2-40B4-BE49-F238E27FC236}">
              <a16:creationId xmlns:a16="http://schemas.microsoft.com/office/drawing/2014/main" id="{1931E011-E027-4974-FC7E-1BE964470D60}"/>
            </a:ext>
          </a:extLst>
        </xdr:cNvPr>
        <xdr:cNvPicPr>
          <a:picLocks noChangeAspect="1"/>
        </xdr:cNvPicPr>
      </xdr:nvPicPr>
      <xdr:blipFill>
        <a:blip xmlns:r="http://schemas.openxmlformats.org/officeDocument/2006/relationships" r:embed="rId1"/>
        <a:stretch>
          <a:fillRect/>
        </a:stretch>
      </xdr:blipFill>
      <xdr:spPr>
        <a:xfrm>
          <a:off x="55753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6" name="RM265086">
          <a:extLst>
            <a:ext uri="{FF2B5EF4-FFF2-40B4-BE49-F238E27FC236}">
              <a16:creationId xmlns:a16="http://schemas.microsoft.com/office/drawing/2014/main" id="{60396DA4-9864-38B5-C4D1-44F1F5DECBDB}"/>
            </a:ext>
          </a:extLst>
        </xdr:cNvPr>
        <xdr:cNvPicPr>
          <a:picLocks noChangeAspect="1"/>
        </xdr:cNvPicPr>
      </xdr:nvPicPr>
      <xdr:blipFill>
        <a:blip xmlns:r="http://schemas.openxmlformats.org/officeDocument/2006/relationships" r:embed="rId2"/>
        <a:stretch>
          <a:fillRect/>
        </a:stretch>
      </xdr:blipFill>
      <xdr:spPr>
        <a:xfrm>
          <a:off x="109855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7" name="AD265086" hidden="1">
          <a:extLst>
            <a:ext uri="{FF2B5EF4-FFF2-40B4-BE49-F238E27FC236}">
              <a16:creationId xmlns:a16="http://schemas.microsoft.com/office/drawing/2014/main" id="{0052D32F-4611-52F4-B13A-D7AAA551381B}"/>
            </a:ext>
          </a:extLst>
        </xdr:cNvPr>
        <xdr:cNvPicPr>
          <a:picLocks noChangeAspect="1"/>
        </xdr:cNvPicPr>
      </xdr:nvPicPr>
      <xdr:blipFill>
        <a:blip xmlns:r="http://schemas.openxmlformats.org/officeDocument/2006/relationships" r:embed="rId3"/>
        <a:stretch>
          <a:fillRect/>
        </a:stretch>
      </xdr:blipFill>
      <xdr:spPr>
        <a:xfrm>
          <a:off x="1098550" y="1577975"/>
          <a:ext cx="361950" cy="361950"/>
        </a:xfrm>
        <a:prstGeom prst="rect">
          <a:avLst/>
        </a:prstGeom>
      </xdr:spPr>
    </xdr:pic>
    <xdr:clientData/>
  </xdr:twoCellAnchor>
  <xdr:twoCellAnchor editAs="absolute">
    <xdr:from>
      <xdr:col>2</xdr:col>
      <xdr:colOff>477520</xdr:colOff>
      <xdr:row>8</xdr:row>
      <xdr:rowOff>53975</xdr:rowOff>
    </xdr:from>
    <xdr:to>
      <xdr:col>3</xdr:col>
      <xdr:colOff>77470</xdr:colOff>
      <xdr:row>8</xdr:row>
      <xdr:rowOff>415925</xdr:rowOff>
    </xdr:to>
    <xdr:pic macro="[0]!SendToOfficeLocal">
      <xdr:nvPicPr>
        <xdr:cNvPr id="8" name="WD265086">
          <a:extLst>
            <a:ext uri="{FF2B5EF4-FFF2-40B4-BE49-F238E27FC236}">
              <a16:creationId xmlns:a16="http://schemas.microsoft.com/office/drawing/2014/main" id="{DD7ACC9B-4670-E93B-A4B3-88A6235BBC39}"/>
            </a:ext>
          </a:extLst>
        </xdr:cNvPr>
        <xdr:cNvPicPr>
          <a:picLocks noChangeAspect="1"/>
        </xdr:cNvPicPr>
      </xdr:nvPicPr>
      <xdr:blipFill>
        <a:blip xmlns:r="http://schemas.openxmlformats.org/officeDocument/2006/relationships" r:embed="rId4"/>
        <a:stretch>
          <a:fillRect/>
        </a:stretch>
      </xdr:blipFill>
      <xdr:spPr>
        <a:xfrm>
          <a:off x="1639570" y="1577975"/>
          <a:ext cx="361950" cy="361950"/>
        </a:xfrm>
        <a:prstGeom prst="rect">
          <a:avLst/>
        </a:prstGeom>
      </xdr:spPr>
    </xdr:pic>
    <xdr:clientData/>
  </xdr:twoCellAnchor>
  <xdr:twoCellAnchor editAs="absolute">
    <xdr:from>
      <xdr:col>3</xdr:col>
      <xdr:colOff>256540</xdr:colOff>
      <xdr:row>8</xdr:row>
      <xdr:rowOff>53975</xdr:rowOff>
    </xdr:from>
    <xdr:to>
      <xdr:col>3</xdr:col>
      <xdr:colOff>618490</xdr:colOff>
      <xdr:row>8</xdr:row>
      <xdr:rowOff>415925</xdr:rowOff>
    </xdr:to>
    <xdr:pic macro="[0]!SendToOfficeLocal">
      <xdr:nvPicPr>
        <xdr:cNvPr id="9" name="PT265086">
          <a:extLst>
            <a:ext uri="{FF2B5EF4-FFF2-40B4-BE49-F238E27FC236}">
              <a16:creationId xmlns:a16="http://schemas.microsoft.com/office/drawing/2014/main" id="{B8152640-C5AF-0654-63C8-5C4C95A70EA6}"/>
            </a:ext>
          </a:extLst>
        </xdr:cNvPr>
        <xdr:cNvPicPr>
          <a:picLocks noChangeAspect="1"/>
        </xdr:cNvPicPr>
      </xdr:nvPicPr>
      <xdr:blipFill>
        <a:blip xmlns:r="http://schemas.openxmlformats.org/officeDocument/2006/relationships" r:embed="rId5"/>
        <a:stretch>
          <a:fillRect/>
        </a:stretch>
      </xdr:blipFill>
      <xdr:spPr>
        <a:xfrm>
          <a:off x="2180590" y="1577975"/>
          <a:ext cx="361950" cy="361950"/>
        </a:xfrm>
        <a:prstGeom prst="rect">
          <a:avLst/>
        </a:prstGeom>
      </xdr:spPr>
    </xdr:pic>
    <xdr:clientData/>
  </xdr:twoCellAnchor>
  <xdr:twoCellAnchor>
    <xdr:from>
      <xdr:col>1</xdr:col>
      <xdr:colOff>0</xdr:colOff>
      <xdr:row>51</xdr:row>
      <xdr:rowOff>0</xdr:rowOff>
    </xdr:from>
    <xdr:to>
      <xdr:col>6</xdr:col>
      <xdr:colOff>0</xdr:colOff>
      <xdr:row>68</xdr:row>
      <xdr:rowOff>0</xdr:rowOff>
    </xdr:to>
    <xdr:graphicFrame macro="">
      <xdr:nvGraphicFramePr>
        <xdr:cNvPr id="10" name="Graphique 9">
          <a:extLst>
            <a:ext uri="{FF2B5EF4-FFF2-40B4-BE49-F238E27FC236}">
              <a16:creationId xmlns:a16="http://schemas.microsoft.com/office/drawing/2014/main" id="{278C71FE-05EA-E084-7A16-8A728D4EB7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157</xdr:row>
      <xdr:rowOff>0</xdr:rowOff>
    </xdr:from>
    <xdr:to>
      <xdr:col>4</xdr:col>
      <xdr:colOff>558800</xdr:colOff>
      <xdr:row>174</xdr:row>
      <xdr:rowOff>0</xdr:rowOff>
    </xdr:to>
    <xdr:graphicFrame macro="">
      <xdr:nvGraphicFramePr>
        <xdr:cNvPr id="11" name="Graphique 10">
          <a:extLst>
            <a:ext uri="{FF2B5EF4-FFF2-40B4-BE49-F238E27FC236}">
              <a16:creationId xmlns:a16="http://schemas.microsoft.com/office/drawing/2014/main" id="{E2D086E6-6BB6-DD40-03C2-31C6C9D8F7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6350</xdr:colOff>
      <xdr:row>237</xdr:row>
      <xdr:rowOff>22861</xdr:rowOff>
    </xdr:from>
    <xdr:to>
      <xdr:col>1</xdr:col>
      <xdr:colOff>177800</xdr:colOff>
      <xdr:row>238</xdr:row>
      <xdr:rowOff>3811</xdr:rowOff>
    </xdr:to>
    <xdr:pic macro="[1]!RunArrowDown">
      <xdr:nvPicPr>
        <xdr:cNvPr id="12" name="ArrDwn_6013">
          <a:extLst>
            <a:ext uri="{FF2B5EF4-FFF2-40B4-BE49-F238E27FC236}">
              <a16:creationId xmlns:a16="http://schemas.microsoft.com/office/drawing/2014/main" id="{842F4407-C672-A1B4-7BE7-2F962FEB80C7}"/>
            </a:ext>
          </a:extLst>
        </xdr:cNvPr>
        <xdr:cNvPicPr>
          <a:picLocks/>
        </xdr:cNvPicPr>
      </xdr:nvPicPr>
      <xdr:blipFill>
        <a:blip xmlns:r="http://schemas.openxmlformats.org/officeDocument/2006/relationships" r:embed="rId8"/>
        <a:stretch>
          <a:fillRect/>
        </a:stretch>
      </xdr:blipFill>
      <xdr:spPr>
        <a:xfrm>
          <a:off x="406400" y="45790486"/>
          <a:ext cx="171450" cy="171450"/>
        </a:xfrm>
        <a:prstGeom prst="rect">
          <a:avLst/>
        </a:prstGeom>
      </xdr:spPr>
    </xdr:pic>
    <xdr:clientData/>
  </xdr:twoCellAnchor>
  <xdr:twoCellAnchor>
    <xdr:from>
      <xdr:col>1</xdr:col>
      <xdr:colOff>12700</xdr:colOff>
      <xdr:row>441</xdr:row>
      <xdr:rowOff>0</xdr:rowOff>
    </xdr:from>
    <xdr:to>
      <xdr:col>1</xdr:col>
      <xdr:colOff>38100</xdr:colOff>
      <xdr:row>441</xdr:row>
      <xdr:rowOff>25400</xdr:rowOff>
    </xdr:to>
    <xdr:sp macro="" textlink="">
      <xdr:nvSpPr>
        <xdr:cNvPr id="13" name="TX474936" hidden="1">
          <a:extLst>
            <a:ext uri="{FF2B5EF4-FFF2-40B4-BE49-F238E27FC236}">
              <a16:creationId xmlns:a16="http://schemas.microsoft.com/office/drawing/2014/main" id="{5DA0F42D-9B82-06A7-C1A5-0F0F323D055A}"/>
            </a:ext>
          </a:extLst>
        </xdr:cNvPr>
        <xdr:cNvSpPr txBox="1"/>
      </xdr:nvSpPr>
      <xdr:spPr>
        <a:xfrm>
          <a:off x="412750" y="846391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RunProcHAC
Form17.txt
RefEditT,RefEdit0,'XLSTAT_20220714_115916_1'!$C$238:$G$439,,,,,,
RefEdit_ObsLabels,RefEdit0,'XLSTAT_20220714_115916_1'!$B$238:$B$439,,,,,,
CheckBoxVarLabels,CheckBox,True,,,,,,
CheckBox_ObsLabels,CheckBox,True,,,,,,
</a:t>
          </a:r>
        </a:p>
      </xdr:txBody>
    </xdr:sp>
    <xdr:clientData/>
  </xdr:twoCellAnchor>
  <xdr:twoCellAnchor editAs="oneCell">
    <xdr:from>
      <xdr:col>1</xdr:col>
      <xdr:colOff>25400</xdr:colOff>
      <xdr:row>440</xdr:row>
      <xdr:rowOff>25400</xdr:rowOff>
    </xdr:from>
    <xdr:to>
      <xdr:col>1</xdr:col>
      <xdr:colOff>355600</xdr:colOff>
      <xdr:row>441</xdr:row>
      <xdr:rowOff>165100</xdr:rowOff>
    </xdr:to>
    <xdr:pic macro="[0]!ReRunXLSTAT">
      <xdr:nvPicPr>
        <xdr:cNvPr id="14" name="BT474936">
          <a:extLst>
            <a:ext uri="{FF2B5EF4-FFF2-40B4-BE49-F238E27FC236}">
              <a16:creationId xmlns:a16="http://schemas.microsoft.com/office/drawing/2014/main" id="{53A1B85A-267B-46E7-B077-E5DCA4ADC2E8}"/>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450" y="84474050"/>
          <a:ext cx="330200" cy="330200"/>
        </a:xfrm>
        <a:prstGeom prst="rect">
          <a:avLst/>
        </a:prstGeom>
        <a:solidFill>
          <a:schemeClr val="bg1">
            <a:lumMod val="100000"/>
          </a:schemeClr>
        </a:solidFill>
        <a:ln w="25400" cap="flat" cmpd="sng" algn="ctr">
          <a:solidFill>
            <a:srgbClr val="ED7532">
              <a:lumMod val="100000"/>
            </a:srgbClr>
          </a:solidFill>
          <a:prstDash val="solid"/>
          <a:miter lim="800000"/>
          <a:headEnd type="none" w="med" len="med"/>
          <a:tailEnd type="none" w="med" len="med"/>
        </a:ln>
        <a:effectLst>
          <a:outerShdw blurRad="50800" dist="38100" dir="5400000" rotWithShape="0">
            <a:srgbClr val="000000">
              <a:alpha val="40000"/>
            </a:srgbClr>
          </a:outerShdw>
        </a:effectLst>
      </xdr:spPr>
    </xdr:pic>
    <xdr:clientData fPrintsWithSheet="0"/>
  </xdr:twoCellAnchor>
  <xdr:twoCellAnchor>
    <xdr:from>
      <xdr:col>1</xdr:col>
      <xdr:colOff>0</xdr:colOff>
      <xdr:row>444</xdr:row>
      <xdr:rowOff>0</xdr:rowOff>
    </xdr:from>
    <xdr:to>
      <xdr:col>6</xdr:col>
      <xdr:colOff>0</xdr:colOff>
      <xdr:row>461</xdr:row>
      <xdr:rowOff>0</xdr:rowOff>
    </xdr:to>
    <xdr:graphicFrame macro="">
      <xdr:nvGraphicFramePr>
        <xdr:cNvPr id="15" name="Graphique 14">
          <a:extLst>
            <a:ext uri="{FF2B5EF4-FFF2-40B4-BE49-F238E27FC236}">
              <a16:creationId xmlns:a16="http://schemas.microsoft.com/office/drawing/2014/main" id="{93BE348A-C13A-BA22-C020-886861653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463</xdr:row>
      <xdr:rowOff>0</xdr:rowOff>
    </xdr:from>
    <xdr:to>
      <xdr:col>6</xdr:col>
      <xdr:colOff>0</xdr:colOff>
      <xdr:row>480</xdr:row>
      <xdr:rowOff>0</xdr:rowOff>
    </xdr:to>
    <xdr:graphicFrame macro="">
      <xdr:nvGraphicFramePr>
        <xdr:cNvPr id="16" name="Graphique 15">
          <a:extLst>
            <a:ext uri="{FF2B5EF4-FFF2-40B4-BE49-F238E27FC236}">
              <a16:creationId xmlns:a16="http://schemas.microsoft.com/office/drawing/2014/main" id="{9053F750-D3DA-3DA1-B38A-58BAE784BF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698</xdr:row>
      <xdr:rowOff>0</xdr:rowOff>
    </xdr:from>
    <xdr:to>
      <xdr:col>6</xdr:col>
      <xdr:colOff>0</xdr:colOff>
      <xdr:row>715</xdr:row>
      <xdr:rowOff>0</xdr:rowOff>
    </xdr:to>
    <xdr:graphicFrame macro="">
      <xdr:nvGraphicFramePr>
        <xdr:cNvPr id="17" name="Graphique 16">
          <a:extLst>
            <a:ext uri="{FF2B5EF4-FFF2-40B4-BE49-F238E27FC236}">
              <a16:creationId xmlns:a16="http://schemas.microsoft.com/office/drawing/2014/main" id="{1FDEF1FE-9CE8-D082-E27A-387BF86537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4</xdr:col>
          <xdr:colOff>0</xdr:colOff>
          <xdr:row>10</xdr:row>
          <xdr:rowOff>0</xdr:rowOff>
        </xdr:to>
        <xdr:sp macro="" textlink="">
          <xdr:nvSpPr>
            <xdr:cNvPr id="4097" name="DD774574" hidden="1">
              <a:extLst>
                <a:ext uri="{63B3BB69-23CF-44E3-9099-C40C66FF867C}">
                  <a14:compatExt spid="_x0000_s4097"/>
                </a:ext>
                <a:ext uri="{FF2B5EF4-FFF2-40B4-BE49-F238E27FC236}">
                  <a16:creationId xmlns:a16="http://schemas.microsoft.com/office/drawing/2014/main" id="{F530A3AA-73EA-2995-9930-2D9970C19088}"/>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705548">
          <a:extLst>
            <a:ext uri="{FF2B5EF4-FFF2-40B4-BE49-F238E27FC236}">
              <a16:creationId xmlns:a16="http://schemas.microsoft.com/office/drawing/2014/main" id="{53136AF6-3BF5-22C7-C284-33E951AB5049}"/>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5</xdr:row>
      <xdr:rowOff>0</xdr:rowOff>
    </xdr:from>
    <xdr:to>
      <xdr:col>2</xdr:col>
      <xdr:colOff>38100</xdr:colOff>
      <xdr:row>5</xdr:row>
      <xdr:rowOff>25400</xdr:rowOff>
    </xdr:to>
    <xdr:sp macro="" textlink="">
      <xdr:nvSpPr>
        <xdr:cNvPr id="3" name="TX145836" hidden="1">
          <a:extLst>
            <a:ext uri="{FF2B5EF4-FFF2-40B4-BE49-F238E27FC236}">
              <a16:creationId xmlns:a16="http://schemas.microsoft.com/office/drawing/2014/main" id="{18FCA28F-5BA6-AEF7-6A60-D0CB7BF2A463}"/>
            </a:ext>
          </a:extLst>
        </xdr:cNvPr>
        <xdr:cNvSpPr txBox="1"/>
      </xdr:nvSpPr>
      <xdr:spPr>
        <a:xfrm>
          <a:off x="1174750" y="952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RunProcTCO
Form67.txt
CheckBox_Desc,CheckBox,0,True,200000000000_Outputs,True,Descriptive statistics,False,,,
OptionButton_MVRemove,OptionButton,0,True,100000000100_Missing data,True,Remove the observations,False,,,
OptionButton_MVRefuse,OptionButton,-1,True,100000000000_Missing data,True,Do not accept missing data,False,,,
OptionButton_MeanMode,OptionButton,-1,True,100000000400_Missing data,True,Mean or mode,False,,,
OptionButton_NN,OptionButton,0,True,100000010400_Missing data,True,Nearest neighbor,False,,,
OptionButton_MVEstimate,OptionButton,0,True,100000000300_Missing data,True,Estimate missing data,False,,,
CheckBox_Corr,CheckBox,-1,True,200000000100_Outputs,True,Correlations,False,,,
CheckBoxPval,CheckBox,-1,True,200000000400_Outputs,True,p-values,False,,,
OptionButton_MVPair,OptionButton,0,True,100000000200_Missing data,True,Pairwise deletion,False,,,
CheckBoxCorrMap,CheckBox,0,True,300000000000_Charts,True,Correlation maps,False,,,
CheckBoxBlueRed,CheckBox,0,True,300000000100_Charts,True,Blue-Red scale,False,,,
CheckBoxBW,CheckBox,0,True,300000000200_Charts,True,Black and white,False,,,
OptionButtonPN,OptionButton,-1,True,300000000300_Charts,True,+ / -,False,,,
OptionButtonSig,OptionButton,0,True,300000000400_Charts,True,Significance,False,,,
CheckBoxPat,CheckBox,0,True,300000000500_Charts,True,Patterns,False,,,
CheckBoxMatXY,CheckBox,0,True,300000000101_Charts,True,Matrix of plots,False,,,
CheckBoxScatter,CheckBox,0,True,300000000001_Charts,True,Scatter plots,False,,,
CheckBoxDeter,CheckBox,-1,True,200000000500_Outputs,True,Coefficients of determination(R2),False,,,
OptionButtonHisto,OptionButton,-1,True,300000000201_Charts,True,Histograms,False,,,
OptionButtonQQ,OptionButton,0,True,300000000301_Charts,True,Q-Q plots,False,,,
CheckBoxEllipse,CheckBox,0,True,300000000401_Charts,True,Confidence ellipses,False,,,
CheckBoxRegLine,CheckBox,0,True,300000000601_Charts,True,Regression lines,False,,,
CheckBoxColorCorrel,CheckBox,0,True,300000000701_Charts,True,Color by correlation,False,,,
OptionButtonFisher,OptionButton,-1,True,300000020501_Charts,True,Fisher,False,,,
OptionButtonChiSq,OptionButton,0,True,300000030501_Charts,True,Chi-square,False,,,
TextBox_ConfPlot,TextBox,95,True,300000010501_Charts,True,Confidence interval (%):,False,,,
CheckBoxTrans,CheckBox,0,False,03,False,Trans,False,,,
TextBoxList,TextBox,,False,04,False,,False,,,
RefEditT,RefEdit0,'Feuil1'!$B$1:$Y$202,True,000000000300_General,True,,False,,202,24
CheckBox_G,CheckBox,0,True,000000000800_General,True,Subsamples,False,,,
RefEdit_G,RefEdit0,,True,000000000900_General,True,Subsamples:,False,,,
CheckBox_LevelOrder,CheckBox,0,False,000000001000_General,False,Order of categories,False,,,
RefEdit_LevelOrder,RefEdit,,False,000000001100_General,False,Order of categories:,False,,,
ComboBoxType,ComboBox,0,True,000000010500_General,True,Select the type of correlation that you want to test,False,,,
RefEdit_W,RefEdit0,,True,000000000700_General,True,Weights:,False,,,
CheckBox_W,CheckBox,0,True,000000000600_General,True,Weights,False,,,
OptionButton_W,OptionButton,0,True,000000020001_General,True,Workbook,False,,,
OptionButton_R,OptionButton,0,True,000000000001_General,True,Range,False,,,
OptionButton_S,OptionButton,-1,True,000000010001_General,True,Sheet,False,,,
RefEdit_R,RefEdit,,True,000000000101_General,True,Range:,False,,,
CheckBoxVarLabels,CheckBox,-1,True,000000000201_General,True,Variable labels,False,,,
TextBoxMaxIter,TextBox,200,True,000001010401_General,True,Iterations:,False,,,
TextBoxConv,TextBox,0.0001,True,000001020401_General,True,Convergence:,False,,,
TextBox_Conf,TextBox,5,True,000000010301_General,True,Significance level (%):,False,,,
CheckBox_ShowImg,CheckBox,0,True,400000000000_Image,True,Image,False,,,
CheckBox_CorrImg,CheckBox,0,True,400000000100_Image,True,Correlations,False,,,
CheckBox_DeterImg,CheckBox,0,True,400000000200_Image,True,Coefficients of determination(R2),False,,,
CheckBox_LabelOptImg,CheckBox,0,True,400000000400_Image,True,Variable labels,False,,,
CheckBox_GridOptImg,CheckBox,0,True,400000000500_Image,True,Grid,False,,,
CheckBox_LegendOptImg,CheckBox,0,True,400000000600_Image,True,Legend,False,,,
CheckBoxCI,CheckBox,0,True,200000000200_Outputs,True,Confidence intervals,False,,,
CheckBoxFilter,CheckBox,0,True,200000000001_Outputs,True,Filter variables on R2,False,,,
CheckBoxSortCorrel,CheckBox,0,True,200000000301_Outputs,True,Sort the variables with R2,False,,,
ComboBoxFilter,ComboBox,0,True,200000000101_Outputs,True,Filter variables on R2:,False,,,
TextBoxFilter,TextBox,0,True,200000010201_Outputs,True,Filter variables on R2:,False,,,
ComboBoxMethodSort,ComboBox,0,True,200000010401_Outputs,True,Method:,False,,,
ComboBoxCI,ComboBox,0,True,200000000300_Outputs,True,Format:,False,,,
FileSelect1,CommandButton,,False,000000000400_General,False,,False,,,
ScrollBarSelect,ScrollBar,0,False,05,False,,,,,
</a:t>
          </a:r>
        </a:p>
      </xdr:txBody>
    </xdr:sp>
    <xdr:clientData/>
  </xdr:twoCellAnchor>
  <xdr:twoCellAnchor editAs="absolute">
    <xdr:from>
      <xdr:col>1</xdr:col>
      <xdr:colOff>6350</xdr:colOff>
      <xdr:row>5</xdr:row>
      <xdr:rowOff>6350</xdr:rowOff>
    </xdr:from>
    <xdr:to>
      <xdr:col>4</xdr:col>
      <xdr:colOff>6350</xdr:colOff>
      <xdr:row>5</xdr:row>
      <xdr:rowOff>466725</xdr:rowOff>
    </xdr:to>
    <xdr:sp macro="" textlink="">
      <xdr:nvSpPr>
        <xdr:cNvPr id="4" name="BK145836">
          <a:extLst>
            <a:ext uri="{FF2B5EF4-FFF2-40B4-BE49-F238E27FC236}">
              <a16:creationId xmlns:a16="http://schemas.microsoft.com/office/drawing/2014/main" id="{6BEF972C-F635-22EA-EB94-9852F5F6477B}"/>
            </a:ext>
          </a:extLst>
        </xdr:cNvPr>
        <xdr:cNvSpPr/>
      </xdr:nvSpPr>
      <xdr:spPr>
        <a:xfrm>
          <a:off x="406400" y="958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5</xdr:row>
      <xdr:rowOff>53975</xdr:rowOff>
    </xdr:from>
    <xdr:to>
      <xdr:col>1</xdr:col>
      <xdr:colOff>519430</xdr:colOff>
      <xdr:row>5</xdr:row>
      <xdr:rowOff>415925</xdr:rowOff>
    </xdr:to>
    <xdr:pic macro="[0]!ReRunXLSTAT">
      <xdr:nvPicPr>
        <xdr:cNvPr id="5" name="BT145836">
          <a:extLst>
            <a:ext uri="{FF2B5EF4-FFF2-40B4-BE49-F238E27FC236}">
              <a16:creationId xmlns:a16="http://schemas.microsoft.com/office/drawing/2014/main" id="{4F57DC51-C005-DA74-343B-4964C7F407E8}"/>
            </a:ext>
          </a:extLst>
        </xdr:cNvPr>
        <xdr:cNvPicPr>
          <a:picLocks noChangeAspect="1"/>
        </xdr:cNvPicPr>
      </xdr:nvPicPr>
      <xdr:blipFill>
        <a:blip xmlns:r="http://schemas.openxmlformats.org/officeDocument/2006/relationships" r:embed="rId1"/>
        <a:stretch>
          <a:fillRect/>
        </a:stretch>
      </xdr:blipFill>
      <xdr:spPr>
        <a:xfrm>
          <a:off x="557530" y="1006475"/>
          <a:ext cx="361950" cy="361950"/>
        </a:xfrm>
        <a:prstGeom prst="rect">
          <a:avLst/>
        </a:prstGeom>
      </xdr:spPr>
    </xdr:pic>
    <xdr:clientData/>
  </xdr:twoCellAnchor>
  <xdr:twoCellAnchor editAs="absolute">
    <xdr:from>
      <xdr:col>1</xdr:col>
      <xdr:colOff>698500</xdr:colOff>
      <xdr:row>5</xdr:row>
      <xdr:rowOff>53975</xdr:rowOff>
    </xdr:from>
    <xdr:to>
      <xdr:col>2</xdr:col>
      <xdr:colOff>298450</xdr:colOff>
      <xdr:row>5</xdr:row>
      <xdr:rowOff>415925</xdr:rowOff>
    </xdr:to>
    <xdr:pic macro="[0]!AddRemovGrid">
      <xdr:nvPicPr>
        <xdr:cNvPr id="6" name="RM145836">
          <a:extLst>
            <a:ext uri="{FF2B5EF4-FFF2-40B4-BE49-F238E27FC236}">
              <a16:creationId xmlns:a16="http://schemas.microsoft.com/office/drawing/2014/main" id="{3C245AFF-075C-09C1-48B7-9A3CDC6BC417}"/>
            </a:ext>
          </a:extLst>
        </xdr:cNvPr>
        <xdr:cNvPicPr>
          <a:picLocks noChangeAspect="1"/>
        </xdr:cNvPicPr>
      </xdr:nvPicPr>
      <xdr:blipFill>
        <a:blip xmlns:r="http://schemas.openxmlformats.org/officeDocument/2006/relationships" r:embed="rId2"/>
        <a:stretch>
          <a:fillRect/>
        </a:stretch>
      </xdr:blipFill>
      <xdr:spPr>
        <a:xfrm>
          <a:off x="1098550" y="1006475"/>
          <a:ext cx="361950" cy="361950"/>
        </a:xfrm>
        <a:prstGeom prst="rect">
          <a:avLst/>
        </a:prstGeom>
      </xdr:spPr>
    </xdr:pic>
    <xdr:clientData/>
  </xdr:twoCellAnchor>
  <xdr:twoCellAnchor editAs="absolute">
    <xdr:from>
      <xdr:col>1</xdr:col>
      <xdr:colOff>698500</xdr:colOff>
      <xdr:row>5</xdr:row>
      <xdr:rowOff>53975</xdr:rowOff>
    </xdr:from>
    <xdr:to>
      <xdr:col>2</xdr:col>
      <xdr:colOff>298450</xdr:colOff>
      <xdr:row>5</xdr:row>
      <xdr:rowOff>415925</xdr:rowOff>
    </xdr:to>
    <xdr:pic macro="[0]!AddRemovGrid">
      <xdr:nvPicPr>
        <xdr:cNvPr id="7" name="AD145836" hidden="1">
          <a:extLst>
            <a:ext uri="{FF2B5EF4-FFF2-40B4-BE49-F238E27FC236}">
              <a16:creationId xmlns:a16="http://schemas.microsoft.com/office/drawing/2014/main" id="{2BF6E4BB-1BD6-02B8-EEBC-A33E07B0BEDD}"/>
            </a:ext>
          </a:extLst>
        </xdr:cNvPr>
        <xdr:cNvPicPr>
          <a:picLocks noChangeAspect="1"/>
        </xdr:cNvPicPr>
      </xdr:nvPicPr>
      <xdr:blipFill>
        <a:blip xmlns:r="http://schemas.openxmlformats.org/officeDocument/2006/relationships" r:embed="rId3"/>
        <a:stretch>
          <a:fillRect/>
        </a:stretch>
      </xdr:blipFill>
      <xdr:spPr>
        <a:xfrm>
          <a:off x="1098550" y="1006475"/>
          <a:ext cx="361950" cy="361950"/>
        </a:xfrm>
        <a:prstGeom prst="rect">
          <a:avLst/>
        </a:prstGeom>
      </xdr:spPr>
    </xdr:pic>
    <xdr:clientData/>
  </xdr:twoCellAnchor>
  <xdr:twoCellAnchor editAs="absolute">
    <xdr:from>
      <xdr:col>2</xdr:col>
      <xdr:colOff>477520</xdr:colOff>
      <xdr:row>5</xdr:row>
      <xdr:rowOff>53975</xdr:rowOff>
    </xdr:from>
    <xdr:to>
      <xdr:col>3</xdr:col>
      <xdr:colOff>77470</xdr:colOff>
      <xdr:row>5</xdr:row>
      <xdr:rowOff>415925</xdr:rowOff>
    </xdr:to>
    <xdr:pic macro="[0]!SendToOfficeLocal">
      <xdr:nvPicPr>
        <xdr:cNvPr id="8" name="WD145836">
          <a:extLst>
            <a:ext uri="{FF2B5EF4-FFF2-40B4-BE49-F238E27FC236}">
              <a16:creationId xmlns:a16="http://schemas.microsoft.com/office/drawing/2014/main" id="{42E57BBE-E71F-1B83-7C73-E24AE5FC66F4}"/>
            </a:ext>
          </a:extLst>
        </xdr:cNvPr>
        <xdr:cNvPicPr>
          <a:picLocks noChangeAspect="1"/>
        </xdr:cNvPicPr>
      </xdr:nvPicPr>
      <xdr:blipFill>
        <a:blip xmlns:r="http://schemas.openxmlformats.org/officeDocument/2006/relationships" r:embed="rId4"/>
        <a:stretch>
          <a:fillRect/>
        </a:stretch>
      </xdr:blipFill>
      <xdr:spPr>
        <a:xfrm>
          <a:off x="1639570" y="1006475"/>
          <a:ext cx="361950" cy="361950"/>
        </a:xfrm>
        <a:prstGeom prst="rect">
          <a:avLst/>
        </a:prstGeom>
      </xdr:spPr>
    </xdr:pic>
    <xdr:clientData/>
  </xdr:twoCellAnchor>
  <xdr:twoCellAnchor editAs="absolute">
    <xdr:from>
      <xdr:col>3</xdr:col>
      <xdr:colOff>256540</xdr:colOff>
      <xdr:row>5</xdr:row>
      <xdr:rowOff>53975</xdr:rowOff>
    </xdr:from>
    <xdr:to>
      <xdr:col>3</xdr:col>
      <xdr:colOff>618490</xdr:colOff>
      <xdr:row>5</xdr:row>
      <xdr:rowOff>415925</xdr:rowOff>
    </xdr:to>
    <xdr:pic macro="[0]!SendToOfficeLocal">
      <xdr:nvPicPr>
        <xdr:cNvPr id="9" name="PT145836">
          <a:extLst>
            <a:ext uri="{FF2B5EF4-FFF2-40B4-BE49-F238E27FC236}">
              <a16:creationId xmlns:a16="http://schemas.microsoft.com/office/drawing/2014/main" id="{DEC63AD1-8034-109B-785E-520827BA7FEB}"/>
            </a:ext>
          </a:extLst>
        </xdr:cNvPr>
        <xdr:cNvPicPr>
          <a:picLocks noChangeAspect="1"/>
        </xdr:cNvPicPr>
      </xdr:nvPicPr>
      <xdr:blipFill>
        <a:blip xmlns:r="http://schemas.openxmlformats.org/officeDocument/2006/relationships" r:embed="rId5"/>
        <a:stretch>
          <a:fillRect/>
        </a:stretch>
      </xdr:blipFill>
      <xdr:spPr>
        <a:xfrm>
          <a:off x="2180590" y="1006475"/>
          <a:ext cx="361950"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466725</xdr:rowOff>
        </xdr:from>
        <xdr:to>
          <xdr:col>4</xdr:col>
          <xdr:colOff>0</xdr:colOff>
          <xdr:row>6</xdr:row>
          <xdr:rowOff>190500</xdr:rowOff>
        </xdr:to>
        <xdr:sp macro="" textlink="">
          <xdr:nvSpPr>
            <xdr:cNvPr id="3073" name="DD601659" hidden="1">
              <a:extLst>
                <a:ext uri="{63B3BB69-23CF-44E3-9099-C40C66FF867C}">
                  <a14:compatExt spid="_x0000_s3073"/>
                </a:ext>
                <a:ext uri="{FF2B5EF4-FFF2-40B4-BE49-F238E27FC236}">
                  <a16:creationId xmlns:a16="http://schemas.microsoft.com/office/drawing/2014/main" id="{93725084-427A-4BA7-B1B7-685612A16D8A}"/>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509626">
          <a:extLst>
            <a:ext uri="{FF2B5EF4-FFF2-40B4-BE49-F238E27FC236}">
              <a16:creationId xmlns:a16="http://schemas.microsoft.com/office/drawing/2014/main" id="{65445780-CACE-650E-60CB-6665F455E202}"/>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9</xdr:row>
      <xdr:rowOff>0</xdr:rowOff>
    </xdr:from>
    <xdr:to>
      <xdr:col>2</xdr:col>
      <xdr:colOff>38100</xdr:colOff>
      <xdr:row>9</xdr:row>
      <xdr:rowOff>25400</xdr:rowOff>
    </xdr:to>
    <xdr:sp macro="" textlink="">
      <xdr:nvSpPr>
        <xdr:cNvPr id="3" name="TX790255" hidden="1">
          <a:extLst>
            <a:ext uri="{FF2B5EF4-FFF2-40B4-BE49-F238E27FC236}">
              <a16:creationId xmlns:a16="http://schemas.microsoft.com/office/drawing/2014/main" id="{B136C2C0-7EBB-8E9C-0A1B-32AE8ECFBA53}"/>
            </a:ext>
          </a:extLst>
        </xdr:cNvPr>
        <xdr:cNvSpPr txBox="1"/>
      </xdr:nvSpPr>
      <xdr:spPr>
        <a:xfrm>
          <a:off x="1174750" y="17145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RunProcHAC
Form17.txt
OptionButton_MVRemove,OptionButton,0,True,200000000100_Missing data,True,Remove the observations,False,,,
OptionButton_MVEstimate,OptionButton,0,True,200000000200_Missing data,True,Estimate missing data,False,,,
OptionButton_MeanMode,OptionButton,-1,True,200000000300_Missing data,True,Mean or mode,False,,,
OptionButton_NN,OptionButton,0,True,200000010300_Missing data,True,Nearest neighbor,False,,,
CheckBoxDendrogramm,CheckBox,-1,True,400000000100_Charts,True,Dendrogram,False,,,
CheckBoxDendroOrig,CheckBox,-1,True,400000000400_Charts,True,Full,False,,,
CheckBoxDendroTruncated,CheckBox,-1,True,400000000500_Charts,True,Truncated,False,,,
CheckBoxDesc,CheckBox,-1,True,300000000000_Outputs,True,Descriptive statistics,False,,,
CheckBoxNodes,CheckBox,-1,True,300000000300_Outputs,True,Node statistics,False,,,
CheckBoxCentroids,CheckBox,-1,True,300000000901_Outputs,True,Centroids,False,,,
CheckBoxCenters,CheckBox,-1,True,300000001001_Outputs,True,Central objects,False,,,
CheckBoxByClass,CheckBox,-1,True,300000000801_Outputs,True,Results by cluster,False,,,
CheckBoxByObs,CheckBox,-1,True,300000000101_Outputs,True,Results by object,False,,,
CheckBoxDispLabels,CheckBox,-1,True,400000000600_Charts,True,Labels,False,,,
CheckBoxLBarChart,CheckBox,-1,True,400000000000_Charts,True,Levels bar chart,False,,,
OptionButtonH,OptionButton,0,True,400000000200_Charts,True,Horizontal,False,,,
OptionButtonV,OptionButton,-1,True,400000000300_Charts,True,Vertical,False,,,
CheckBoxColors,CheckBox,-1,True,400000000700_Charts,True,Colors,False,,,
OptionButton_MVRefuse,OptionButton,-1,True,200000000000_Missing data,True,Do not accept missing data,False,,,
CheckBoxProx,CheckBox,0,True,300000000200_Outputs,True,Proximity matrix,False,,,
CheckBoxPara,CheckBox,0,True,400000000201_Charts,True,Profile plot,False,,,
CheckBoxCopheDist,CheckBox,0,True,300000000400_Outputs,True,Cophenetic distance matrix,False,,,
CheckBoxCopheCorre,CheckBox,0,True,300000000500_Outputs,True,Cophenetic correlation,False,,,
OptionButton_W,OptionButton,0,True,000000020001_General,True,Workbook,False,,,
OptionButton_R,OptionButton,0,True,000000000001_General,True,Range,False,,,
OptionButton_S,OptionButton,-1,True,000000010001_General,True,Sheet,False,,,
RefEdit_R,RefEdit,,True,000000000101_General,True,Range:,False,,,
CheckBoxVarLabels,CheckBox,-1,True,000000000201_General,True,Column labels,False,,,
CheckBox_ObsLabels,CheckBox,0,True,000000000301_General,True,Row labels,False,,,
RefEdit_ObsLabels,RefEdit0,,True,000000000401_General,True,Row labels:,False,,,
CheckBox_Wr,CheckBox,0,True,000000000501_General,True,Row weights,False,,,
RefEdit_Wr,RefEdit0,,True,000000000601_General,True,Row weights:,False,,,
CheckBoxVariance,CheckBox,-1,True,300000000001_Outputs,True,Inertia decomposition,False,,,
CheckBoxObsCorre,CheckBox,0,True,300000000201_Outputs,True,Correlations with centroids,False,,,
RefEditT,RefEdit0,'Feuil2'!$B$1:$Y$230,True,000000000400_General,True,,False,,230,24
FileSelect1,CommandButton,,False,000000000500_General,False,,False,,,
OptionButtonDM,OptionButton,0,True,000000000800_General,True,Proximity matrix,False,,,
OptionButtonTable,OptionButton,-1,True,000000000700_General,True,Observations/variables table,False,,,
ComboBoxMethod,ComboBox,5,True,000000001100_General,True,Choose the agglomeration method,False,,,
TextBoxBeta,TextBox,0,False,000000001300_General,False,beta:,False,,,
CheckBoxCorr,CheckBox,0,True,300000000100_Outputs,True,Correlation matrix,False,,,
CheckBoxSilhouetteByClass,CheckBox,0,True,300000000701_Outputs,True,Mean by cluster,False,,,
CheckBoxSilhouette,CheckBox,0,True,300000000601_Outputs,True,Silhouette scores,False,,,
CheckBoxSilhouetteByClassChart,CheckBox,0,True,400000000101_Charts,True,Silhouette scores (Means),False,,,
CheckBoxSilhouetteChart,CheckBox,0,True,400000000001_Charts,True,Silhouette scores,False,,,
CheckBoxBar,CheckBox,-1,False,400000000301_Charts,False,Bray and Curtis (Bar chart),False,,,
RefEditWithinVar,RefEdit0,,True,100000000500_Options,True,Within-cluster variances:,False,,,
CheckBoxWithinVar,CheckBox,0,True,100000000400_Options,True,Within-cluster variances,False,,,
TextBoxMaxInertia,TextBox,5,True,100000030201_Options,True,,False,,,
TextBoxMinInertia,TextBox,2,True,100000010201_Options,True,,False,,,
CheckBoxInertiaAutoMax,CheckBox,-1,True,100000040201_Options,True,Automatic,False,,,
CheckBoxTruncate,CheckBox,-1,True,100000000001_Options,True,Truncation,False,,,
ComboBoxTrunc,ComboBox,5,True,100000000101_Options,True,Choose the method to truncate the dendrogram,False,,,
TextBoxMaxClasses,TextBox,5,True,100000030301_Options,True,,False,,,
TextBoxMinClasses,TextBox,2,True,100000010301_Options,True,,False,,,
CheckBoxReduce,CheckBox,0,True,100000010300_Options,True,Reduce,False,,,
CheckBoxCenter,CheckBox,0,True,100000000300_Options,True,Center,False,,,
OptionButtonCRColumns,OptionButton,-1,True,100001020300_Options,True,Columns,False,,,
OptionButtonCRRows,OptionButton,0,True,100000020300_Options,True,Rows,False,,,
CheckBoxOrigSpace,CheckBox,0,True,100000030300_Options,True,Results in the original space,False,,,
OptionButtonColumns,OptionButton,0,True,100000010200_Options,True,Cluster columns,False,,,
OptionButtonRows,OptionButton,-1,True,100000000200_Options,True,Cluster rows,False,,,
OptionButtonDissim,OptionButton,-1,True,000000020900_General,True,Dissimilarities,False,,,
OptionButtonSim,OptionButton,0,True,000000010900_General,True,Similarities,False,,,
ComboBoxSimil,ComboBox,9,True,000000030900_General,True,Choose the proximity type,False,,,
TextBoxKMNConv,TextBox,0.00001,True,100003010501_Options,True,Convergence:,False,,,
TextBoxKMNIter,TextBox,500,True,100001010501_Options,True,Iterations:,False,,,
CheckBoxKMNConso,CheckBox,0,True,100000000501_Options,True,Consolidation,False,,,
TextBoxNoise,TextBox,0.5,True,300000000501_Outputs,True,Threshold:,False,,,
CheckBoxObsNoise,CheckBox,0,True,300000000301_Outputs,True,Noisy observation,False,,,
RefEditColorVarGroup,RefEdit0,,True,400000000900_Charts,True,Color by group:,False,,,
CheckBoxColorVarGroup,CheckBox,0,True,400000000800_Charts,True,Color by group,False,,,
TextBoxList,TextBox,,False,04,False,,False,,,
ScrollBarSelect,ScrollBar,0,False,05,False,,,,,
CheckBoxTrans,CheckBox,0,False,03,False,Trans,False,,,
TextBoxLevel,TextBox,0.05,True,100000010401_Options,True,Level:,False,,,
FileSelect3,CommandButton,,False,100000000600_Options,False,,False,,,
CheckBox_W,CheckBox,0,True,000000000701_General,True,Column weights,False,,,
RefEdit_W,RefEdit0,,True,000000000801_General,True,Column weights:,False,,,
FileSelect2,CommandButton,,False,000000000901_General,False,,False,,,
</a:t>
          </a:r>
        </a:p>
      </xdr:txBody>
    </xdr:sp>
    <xdr:clientData/>
  </xdr:twoCellAnchor>
  <xdr:twoCellAnchor editAs="absolute">
    <xdr:from>
      <xdr:col>1</xdr:col>
      <xdr:colOff>6350</xdr:colOff>
      <xdr:row>9</xdr:row>
      <xdr:rowOff>6350</xdr:rowOff>
    </xdr:from>
    <xdr:to>
      <xdr:col>4</xdr:col>
      <xdr:colOff>6350</xdr:colOff>
      <xdr:row>9</xdr:row>
      <xdr:rowOff>466725</xdr:rowOff>
    </xdr:to>
    <xdr:sp macro="" textlink="">
      <xdr:nvSpPr>
        <xdr:cNvPr id="4" name="BK790255">
          <a:extLst>
            <a:ext uri="{FF2B5EF4-FFF2-40B4-BE49-F238E27FC236}">
              <a16:creationId xmlns:a16="http://schemas.microsoft.com/office/drawing/2014/main" id="{62E7F284-5F7F-8B64-A889-AEE501AC8C86}"/>
            </a:ext>
          </a:extLst>
        </xdr:cNvPr>
        <xdr:cNvSpPr/>
      </xdr:nvSpPr>
      <xdr:spPr>
        <a:xfrm>
          <a:off x="406400" y="17208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9</xdr:row>
      <xdr:rowOff>53975</xdr:rowOff>
    </xdr:from>
    <xdr:to>
      <xdr:col>1</xdr:col>
      <xdr:colOff>519430</xdr:colOff>
      <xdr:row>9</xdr:row>
      <xdr:rowOff>415925</xdr:rowOff>
    </xdr:to>
    <xdr:pic macro="[0]!ReRunXLSTAT">
      <xdr:nvPicPr>
        <xdr:cNvPr id="5" name="BT790255">
          <a:extLst>
            <a:ext uri="{FF2B5EF4-FFF2-40B4-BE49-F238E27FC236}">
              <a16:creationId xmlns:a16="http://schemas.microsoft.com/office/drawing/2014/main" id="{D4CCA549-6D0F-6DA7-BFE2-BE9D55228B1C}"/>
            </a:ext>
          </a:extLst>
        </xdr:cNvPr>
        <xdr:cNvPicPr>
          <a:picLocks noChangeAspect="1"/>
        </xdr:cNvPicPr>
      </xdr:nvPicPr>
      <xdr:blipFill>
        <a:blip xmlns:r="http://schemas.openxmlformats.org/officeDocument/2006/relationships" r:embed="rId1"/>
        <a:stretch>
          <a:fillRect/>
        </a:stretch>
      </xdr:blipFill>
      <xdr:spPr>
        <a:xfrm>
          <a:off x="55753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6" name="RM790255">
          <a:extLst>
            <a:ext uri="{FF2B5EF4-FFF2-40B4-BE49-F238E27FC236}">
              <a16:creationId xmlns:a16="http://schemas.microsoft.com/office/drawing/2014/main" id="{E0C9E0FF-6F93-46B1-D15C-CF98BF919924}"/>
            </a:ext>
          </a:extLst>
        </xdr:cNvPr>
        <xdr:cNvPicPr>
          <a:picLocks noChangeAspect="1"/>
        </xdr:cNvPicPr>
      </xdr:nvPicPr>
      <xdr:blipFill>
        <a:blip xmlns:r="http://schemas.openxmlformats.org/officeDocument/2006/relationships" r:embed="rId2"/>
        <a:stretch>
          <a:fillRect/>
        </a:stretch>
      </xdr:blipFill>
      <xdr:spPr>
        <a:xfrm>
          <a:off x="1098550" y="1768475"/>
          <a:ext cx="361950" cy="361950"/>
        </a:xfrm>
        <a:prstGeom prst="rect">
          <a:avLst/>
        </a:prstGeom>
      </xdr:spPr>
    </xdr:pic>
    <xdr:clientData/>
  </xdr:twoCellAnchor>
  <xdr:twoCellAnchor editAs="absolute">
    <xdr:from>
      <xdr:col>1</xdr:col>
      <xdr:colOff>698500</xdr:colOff>
      <xdr:row>9</xdr:row>
      <xdr:rowOff>53975</xdr:rowOff>
    </xdr:from>
    <xdr:to>
      <xdr:col>2</xdr:col>
      <xdr:colOff>298450</xdr:colOff>
      <xdr:row>9</xdr:row>
      <xdr:rowOff>415925</xdr:rowOff>
    </xdr:to>
    <xdr:pic macro="[0]!AddRemovGrid">
      <xdr:nvPicPr>
        <xdr:cNvPr id="7" name="AD790255" hidden="1">
          <a:extLst>
            <a:ext uri="{FF2B5EF4-FFF2-40B4-BE49-F238E27FC236}">
              <a16:creationId xmlns:a16="http://schemas.microsoft.com/office/drawing/2014/main" id="{A9E637C0-5077-C176-A330-470750FD2000}"/>
            </a:ext>
          </a:extLst>
        </xdr:cNvPr>
        <xdr:cNvPicPr>
          <a:picLocks noChangeAspect="1"/>
        </xdr:cNvPicPr>
      </xdr:nvPicPr>
      <xdr:blipFill>
        <a:blip xmlns:r="http://schemas.openxmlformats.org/officeDocument/2006/relationships" r:embed="rId3"/>
        <a:stretch>
          <a:fillRect/>
        </a:stretch>
      </xdr:blipFill>
      <xdr:spPr>
        <a:xfrm>
          <a:off x="1098550" y="1768475"/>
          <a:ext cx="361950" cy="361950"/>
        </a:xfrm>
        <a:prstGeom prst="rect">
          <a:avLst/>
        </a:prstGeom>
      </xdr:spPr>
    </xdr:pic>
    <xdr:clientData/>
  </xdr:twoCellAnchor>
  <xdr:twoCellAnchor editAs="absolute">
    <xdr:from>
      <xdr:col>2</xdr:col>
      <xdr:colOff>477520</xdr:colOff>
      <xdr:row>9</xdr:row>
      <xdr:rowOff>53975</xdr:rowOff>
    </xdr:from>
    <xdr:to>
      <xdr:col>3</xdr:col>
      <xdr:colOff>77470</xdr:colOff>
      <xdr:row>9</xdr:row>
      <xdr:rowOff>415925</xdr:rowOff>
    </xdr:to>
    <xdr:pic macro="[0]!SendToOfficeLocal">
      <xdr:nvPicPr>
        <xdr:cNvPr id="8" name="WD790255">
          <a:extLst>
            <a:ext uri="{FF2B5EF4-FFF2-40B4-BE49-F238E27FC236}">
              <a16:creationId xmlns:a16="http://schemas.microsoft.com/office/drawing/2014/main" id="{8DEC82C6-49D5-A571-34FB-6BDF88954773}"/>
            </a:ext>
          </a:extLst>
        </xdr:cNvPr>
        <xdr:cNvPicPr>
          <a:picLocks noChangeAspect="1"/>
        </xdr:cNvPicPr>
      </xdr:nvPicPr>
      <xdr:blipFill>
        <a:blip xmlns:r="http://schemas.openxmlformats.org/officeDocument/2006/relationships" r:embed="rId4"/>
        <a:stretch>
          <a:fillRect/>
        </a:stretch>
      </xdr:blipFill>
      <xdr:spPr>
        <a:xfrm>
          <a:off x="1639570" y="1768475"/>
          <a:ext cx="361950" cy="361950"/>
        </a:xfrm>
        <a:prstGeom prst="rect">
          <a:avLst/>
        </a:prstGeom>
      </xdr:spPr>
    </xdr:pic>
    <xdr:clientData/>
  </xdr:twoCellAnchor>
  <xdr:twoCellAnchor editAs="absolute">
    <xdr:from>
      <xdr:col>3</xdr:col>
      <xdr:colOff>256540</xdr:colOff>
      <xdr:row>9</xdr:row>
      <xdr:rowOff>53975</xdr:rowOff>
    </xdr:from>
    <xdr:to>
      <xdr:col>3</xdr:col>
      <xdr:colOff>618490</xdr:colOff>
      <xdr:row>9</xdr:row>
      <xdr:rowOff>415925</xdr:rowOff>
    </xdr:to>
    <xdr:pic macro="[0]!SendToOfficeLocal">
      <xdr:nvPicPr>
        <xdr:cNvPr id="9" name="PT790255">
          <a:extLst>
            <a:ext uri="{FF2B5EF4-FFF2-40B4-BE49-F238E27FC236}">
              <a16:creationId xmlns:a16="http://schemas.microsoft.com/office/drawing/2014/main" id="{D2609E6E-C4E7-1606-6F06-612EF29D75F6}"/>
            </a:ext>
          </a:extLst>
        </xdr:cNvPr>
        <xdr:cNvPicPr>
          <a:picLocks noChangeAspect="1"/>
        </xdr:cNvPicPr>
      </xdr:nvPicPr>
      <xdr:blipFill>
        <a:blip xmlns:r="http://schemas.openxmlformats.org/officeDocument/2006/relationships" r:embed="rId5"/>
        <a:stretch>
          <a:fillRect/>
        </a:stretch>
      </xdr:blipFill>
      <xdr:spPr>
        <a:xfrm>
          <a:off x="2180590" y="1768475"/>
          <a:ext cx="361950" cy="361950"/>
        </a:xfrm>
        <a:prstGeom prst="rect">
          <a:avLst/>
        </a:prstGeom>
      </xdr:spPr>
    </xdr:pic>
    <xdr:clientData/>
  </xdr:twoCellAnchor>
  <xdr:twoCellAnchor>
    <xdr:from>
      <xdr:col>1</xdr:col>
      <xdr:colOff>0</xdr:colOff>
      <xdr:row>275</xdr:row>
      <xdr:rowOff>0</xdr:rowOff>
    </xdr:from>
    <xdr:to>
      <xdr:col>6</xdr:col>
      <xdr:colOff>0</xdr:colOff>
      <xdr:row>292</xdr:row>
      <xdr:rowOff>0</xdr:rowOff>
    </xdr:to>
    <xdr:graphicFrame macro="">
      <xdr:nvGraphicFramePr>
        <xdr:cNvPr id="10" name="Graphique 9">
          <a:extLst>
            <a:ext uri="{FF2B5EF4-FFF2-40B4-BE49-F238E27FC236}">
              <a16:creationId xmlns:a16="http://schemas.microsoft.com/office/drawing/2014/main" id="{CE86E85C-0D05-9FB4-6EA8-4FC67D980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305</xdr:row>
      <xdr:rowOff>0</xdr:rowOff>
    </xdr:from>
    <xdr:to>
      <xdr:col>6</xdr:col>
      <xdr:colOff>0</xdr:colOff>
      <xdr:row>322</xdr:row>
      <xdr:rowOff>0</xdr:rowOff>
    </xdr:to>
    <xdr:graphicFrame macro="">
      <xdr:nvGraphicFramePr>
        <xdr:cNvPr id="11" name="Graphique 10">
          <a:extLst>
            <a:ext uri="{FF2B5EF4-FFF2-40B4-BE49-F238E27FC236}">
              <a16:creationId xmlns:a16="http://schemas.microsoft.com/office/drawing/2014/main" id="{3450E94A-0F4E-2CE0-7D71-DE8DE5655B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324</xdr:row>
      <xdr:rowOff>0</xdr:rowOff>
    </xdr:from>
    <xdr:to>
      <xdr:col>6</xdr:col>
      <xdr:colOff>0</xdr:colOff>
      <xdr:row>341</xdr:row>
      <xdr:rowOff>0</xdr:rowOff>
    </xdr:to>
    <xdr:graphicFrame macro="">
      <xdr:nvGraphicFramePr>
        <xdr:cNvPr id="12" name="Graphique 11">
          <a:extLst>
            <a:ext uri="{FF2B5EF4-FFF2-40B4-BE49-F238E27FC236}">
              <a16:creationId xmlns:a16="http://schemas.microsoft.com/office/drawing/2014/main" id="{FE2BE1AC-C484-3903-E3DC-4678CBEC46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466725</xdr:rowOff>
        </xdr:from>
        <xdr:to>
          <xdr:col>6</xdr:col>
          <xdr:colOff>0</xdr:colOff>
          <xdr:row>10</xdr:row>
          <xdr:rowOff>190500</xdr:rowOff>
        </xdr:to>
        <xdr:sp macro="" textlink="">
          <xdr:nvSpPr>
            <xdr:cNvPr id="48129" name="DD706243" hidden="1">
              <a:extLst>
                <a:ext uri="{63B3BB69-23CF-44E3-9099-C40C66FF867C}">
                  <a14:compatExt spid="_x0000_s48129"/>
                </a:ext>
                <a:ext uri="{FF2B5EF4-FFF2-40B4-BE49-F238E27FC236}">
                  <a16:creationId xmlns:a16="http://schemas.microsoft.com/office/drawing/2014/main" id="{72752889-D3F0-6983-7685-25D04B6321F8}"/>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507203">
          <a:extLst>
            <a:ext uri="{FF2B5EF4-FFF2-40B4-BE49-F238E27FC236}">
              <a16:creationId xmlns:a16="http://schemas.microsoft.com/office/drawing/2014/main" id="{74D60F37-2F45-96B4-C2AC-C50CFC61C253}"/>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8</xdr:row>
      <xdr:rowOff>0</xdr:rowOff>
    </xdr:from>
    <xdr:to>
      <xdr:col>2</xdr:col>
      <xdr:colOff>38100</xdr:colOff>
      <xdr:row>8</xdr:row>
      <xdr:rowOff>25400</xdr:rowOff>
    </xdr:to>
    <xdr:sp macro="" textlink="">
      <xdr:nvSpPr>
        <xdr:cNvPr id="3" name="TX974742" hidden="1">
          <a:extLst>
            <a:ext uri="{FF2B5EF4-FFF2-40B4-BE49-F238E27FC236}">
              <a16:creationId xmlns:a16="http://schemas.microsoft.com/office/drawing/2014/main" id="{E0E964D1-C443-7A90-42BF-319E8E18D321}"/>
            </a:ext>
          </a:extLst>
        </xdr:cNvPr>
        <xdr:cNvSpPr txBox="1"/>
      </xdr:nvSpPr>
      <xdr:spPr>
        <a:xfrm>
          <a:off x="1174750" y="1524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RunProcDSC
Form19.txt
CheckBoxTrans,CheckBox,0,False,03,False,Trans,False,,,
TextBoxList,TextBox,,False,04,False,,False,,,
ScrollBarSelect,ScrollBar,0,False,05,False,,,,,
RefEdit_Y,RefEdit0,'Feuil2'!$A$1:$A$230,True,000000000300_General,True,Y / Dependent variables:,False,,230,1
CheckBox_X,CheckBox,-1,True,000000000500_General,True,Quantitative,False,,,
RefEdit_X,RefEdit0,'Feuil2'!$B$1:$Y$230,True,000000000600_General,True,X / Explanatory variables:,False,,230,24
CheckBox_Q,CheckBox,0,True,000000000700_General,True,Qualitative,False,,,
RefEdit_Q,RefEdit0,,True,000000000800_General,True,Qualitative:,False,,,
FileSelect1,CommandButton,,False,000000000900_General,False,,False,,,
CheckBoxVarLabels,CheckBox,-1,True,000000000201_General,True,Variable labels,False,,,
OptionButton_W,OptionButton,0,True,000000020001_General,True,Workbook,False,,,
OptionButton_R,OptionButton,0,True,000000000001_General,True,Range,False,,,
OptionButton_S,OptionButton,-1,True,000000010001_General,True,Sheet,False,,,
RefEdit_R,RefEdit,,True,000000000101_General,True,Range:,False,,,
CheckBox_ObsLabels,CheckBox,0,True,000000000301_General,True,Observation labels,False,,,
RefEdit_Obslabels,RefEdit0,,True,000000000401_General,True,Observation labels:,False,,,
CheckBox_W,CheckBox,0,True,000000000501_General,True,Observation weights,False,,,
RefEdit_W,RefEdit0,,True,000000000601_General,True,Observation weights:,False,,,
ComboBox_TestMethod,ComboBox,0,True,200000000200_Validation,True,Select the method for the extraction of validation data,False,,,
TextBoxTestNumber,TextBox,1,True,200000000400_Validation,True,,False,,,
RefEditGroup,RefEdit0,,True,200000000600_Validation,True,Group variable:,False,,,
CheckBox_Validation,CheckBox,0,True,200000000000_Validation,True,Validation,False,,,
RefEdit_Wr,RefEdit0,,True,100000000901_Options,True,Corrective weights:,False,,,
CheckBoxAuto,CheckBox,0,True,100000000601_Options,True,Automatic,False,,,
CheckBox_Wr,CheckBox,0,True,100000000701_Options,True,Corrective weights,False,,,
TextBoxFOut,TextBox,0.10,True,100000000401_Options,True,Threshold value to remove:,False,,,
TextBoxFIn,TextBox,0.05,True,100000000201_Options,True,Threshold value to enter:,False,,,
ComboBox_Selection,ComboBox,0,True,100000000001_Options,True,Choose a model selection method,False,,,
CheckBox_Selection,CheckBox,0,True,100000000801_Options,True,Model selection,False,,,
CheckBoxEqual,CheckBox,-1,True,100000000200_Options,True,Equality of covariance matrices,False,,,
CheckBoxMaxFilter,CheckBox,0,True,100000000700_Options,True,Maximum number,False,,,
TextBoxCompMax,TextBox,5,True,100000010700_Options,True,,False,,,
SpinButtonCompMax,SpinButton,2,True,100000020700_Options,False,,,,,
TextBox_Conf,TextBox,5,True,100000000900_Options,True,Significance level (%):,False,,,
CheckBoxPrior,CheckBox,0,True,100000000300_Options,True,Prior probabilities,False,,,
TextBoxMinPerc,TextBox,80,True,100000000600_Options,True,,False,,,
CheckBoxMinFilter,CheckBox,0,True,100000000500_Options,True,Minimum %,False,,,
TextBoxTol,TextBox,0.001,True,100000000100_Options,True,Tolerance:,False,,,
CheckBox_Predict,CheckBox,0,True,300000000100_Prediction,True,Prediction,False,,,
RefEdit_XPred,RefEdit0,,True,300000000300_Prediction,True,Quantitative:,False,,,
RefEdit_QPred,RefEdit0,,True,300000000400_Prediction,True,Qualitative:,False,,,
CheckBox_ObsLabelsPred,CheckBox,0,True,300000000500_Prediction,True,Observation labels,False,,,
RefEdit_PredLabels,RefEdit0,,True,300000000600_Prediction,True,,False,,,
FileSelect2,CommandButton,,False,300000000700_Prediction,False,,False,,,
CheckBox_PredVarLabels,CheckBox,0,True,300000001000_Prediction,True,Variable labels,False,,,
OptionButton_MVEstimate,OptionButton,0,True,400000000000_Missing data,True,Estimate missing data,False,,,
OptionButton_MeanMode,OptionButton,-1,True,400000000100_Missing data,True,Mean or mode,False,,,
OptionButton_NN,OptionButton,0,True,400000010100_Missing data,True,Nearest neighbor,False,,,
OptionButton_MVRemove,OptionButton,-1,True,400000000200_Missing data,True,Remove the observations,False,,,
OptionButtonMVRefuse,OptionButton,0,True,400000000300_Missing data,True,Do not accept missing data,False,,,
CheckBoxCorrCharts,CheckBox,-1,True,600000000000_Charts,True,Correlation charts,False,,,
CheckBoxIndCharts,CheckBox,-1,True,600000000100_Charts,True,Observations charts,False,,,
CheckBoxLabelsInd,CheckBox,-1,True,600000000200_Charts,True,Labels,False,,,
CheckBoxCentroids,CheckBox,-1,True,600000000300_Charts,True,Centroids,False,,,
CheckBoxEllipse,CheckBox,-1,True,600000000400_Charts,True,Confidence ellipses,False,,,
CheckBoxCentroidCharts,CheckBox,-1,True,600000000500_Charts,True,Centroids,False,,,
CheckBoxEigenCharts,CheckBox,-1,True,600000000600_Charts,True,Eigenvalues,False,,,
CheckBox_ROC,CheckBox,-1,True,600000000700_Charts,True,ROC Curve,False,,,
CheckBoxColors,CheckBox,-1,True,600000000001_Charts,True,Colored labels,False,,,
RefEditGroupFilter,RefEdit0,,True,600000000601_Charts,True,Group variable:,False,,,
TextBoxPoints,TextBox,100,True,600000000401_Charts,True,Number of observations:,False,,,
ComboBoxFilter,ComboBox,1,True,600000000201_Charts,True,Select the filtering option,False,,,
CheckBoxChartsFilter,CheckBox,0,True,600000000101_Charts,True,Filter,False,,,
CheckBoxMultico,CheckBox,-1,True,500000000000_Outputs|General,True,Multicolinearity statistics,False,,,
CheckBoxDesc,CheckBox,-1,True,500000000100_Outputs|General,True,Descriptive statistics,False,,,
CheckBoxCorr,CheckBox,-1,True,500000000200_Outputs|General,True,Correlations,False,,,
CheckBoxMeans,CheckBox,-1,True,500000000300_Outputs|General,True,Means by class,False,,,
CheckBoxCov,CheckBox,-1,True,500000000400_Outputs|General,True,Covariance matrices,False,,,
CheckBoxSSCP,CheckBox,-1,True,500000000500_Outputs|General,True,SSCP matrices,False,,,
CheckBoxDist,CheckBox,-1,True,500000000600_Outputs|General,True,Distance matrices,False,,,
CheckBox_Prior,CheckBox,-1,True,500000000700_Outputs|General,True,Information on each class,False,,,
CheckBoxCanCorrFun,CheckBox,-1,True,500000000001_Outputs|General,True,Canonical correlations and functions,False,,,
CheckBoxClassFunctions,CheckBox,-1,True,500000000101_Outputs|General,True,Classification functions,False,,,
CheckBoxEigVal,CheckBox,-1,True,500000000201_Outputs|General,True,Eigenvalues,False,,,
CheckBoxEigVect,CheckBox,-1,True,500000000301_Outputs|General,True,Eigenvectors,False,,,
CheckBoxCorrFactVar,CheckBox,-1,True,500000000401_Outputs|General,True,Variables/Factors correlations,False,,,
CheckBoxScores,CheckBox,-1,True,500000000501_Outputs|General,True,Scores,False,,,
CheckBoxConfusion,CheckBox,-1,True,500000000601_Outputs|General,True,Confusion matrix,False,,,
CheckBoxCross,CheckBox,-1,True,500000000701_Outputs|General,True,Cross-validation,False,,,
CheckBoxWilks,CheckBox,-1,True,510000000000_Outputs|Tests,True,Wilks' test,False,,,
CheckBoxTestSSCP,CheckBox,-1,True,510000000100_Outputs|Tests,True,Within-class covariance matrices,False,,,
CheckBoxBoxtest,CheckBox,-1,True,510000000200_Outputs|Tests,True,Box test,False,,,
CheckBoxKull,CheckBox,-1,True,510000000300_Outputs|Tests,True,Kullback's test,False,,,
CheckBoxPillai,CheckBox,-1,True,510000000400_Outputs|Tests,True,Pillai's trace,False,,,
CheckBoxTMeans,CheckBox,-1,True,510000000500_Outputs|Tests,True,Means by class,False,,,
CheckBoxHotel,CheckBox,-1,True,510000000600_Outputs|Tests,True,Hotelling-Lawley trace,False,,,
CheckBoxRoy,CheckBox,-1,True,510000000700_Outputs|Tests,True,Roy's greatest root,False,,,
CheckBoxTeigenv,CheckBox,-1,True,510000000001_Outputs|Tests,True,Eigenvalues,False,,,
CheckBoxBartlett,CheckBox,-1,True,510000000101_Outputs|Tests,True,Bartlett's statistic,False,,,
</a:t>
          </a:r>
        </a:p>
      </xdr:txBody>
    </xdr:sp>
    <xdr:clientData/>
  </xdr:twoCellAnchor>
  <xdr:twoCellAnchor editAs="absolute">
    <xdr:from>
      <xdr:col>1</xdr:col>
      <xdr:colOff>6350</xdr:colOff>
      <xdr:row>8</xdr:row>
      <xdr:rowOff>6350</xdr:rowOff>
    </xdr:from>
    <xdr:to>
      <xdr:col>4</xdr:col>
      <xdr:colOff>6350</xdr:colOff>
      <xdr:row>8</xdr:row>
      <xdr:rowOff>466725</xdr:rowOff>
    </xdr:to>
    <xdr:sp macro="" textlink="">
      <xdr:nvSpPr>
        <xdr:cNvPr id="4" name="BK974742">
          <a:extLst>
            <a:ext uri="{FF2B5EF4-FFF2-40B4-BE49-F238E27FC236}">
              <a16:creationId xmlns:a16="http://schemas.microsoft.com/office/drawing/2014/main" id="{0DC821FE-ED32-091B-D746-D7D978976ECC}"/>
            </a:ext>
          </a:extLst>
        </xdr:cNvPr>
        <xdr:cNvSpPr/>
      </xdr:nvSpPr>
      <xdr:spPr>
        <a:xfrm>
          <a:off x="406400" y="15303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8</xdr:row>
      <xdr:rowOff>53975</xdr:rowOff>
    </xdr:from>
    <xdr:to>
      <xdr:col>1</xdr:col>
      <xdr:colOff>519430</xdr:colOff>
      <xdr:row>8</xdr:row>
      <xdr:rowOff>415925</xdr:rowOff>
    </xdr:to>
    <xdr:pic macro="[0]!ReRunXLSTAT">
      <xdr:nvPicPr>
        <xdr:cNvPr id="5" name="BT974742">
          <a:extLst>
            <a:ext uri="{FF2B5EF4-FFF2-40B4-BE49-F238E27FC236}">
              <a16:creationId xmlns:a16="http://schemas.microsoft.com/office/drawing/2014/main" id="{82CF0C14-B780-BC4F-054B-C4EF975ACF9E}"/>
            </a:ext>
          </a:extLst>
        </xdr:cNvPr>
        <xdr:cNvPicPr>
          <a:picLocks noChangeAspect="1"/>
        </xdr:cNvPicPr>
      </xdr:nvPicPr>
      <xdr:blipFill>
        <a:blip xmlns:r="http://schemas.openxmlformats.org/officeDocument/2006/relationships" r:embed="rId1"/>
        <a:stretch>
          <a:fillRect/>
        </a:stretch>
      </xdr:blipFill>
      <xdr:spPr>
        <a:xfrm>
          <a:off x="55753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6" name="RM974742">
          <a:extLst>
            <a:ext uri="{FF2B5EF4-FFF2-40B4-BE49-F238E27FC236}">
              <a16:creationId xmlns:a16="http://schemas.microsoft.com/office/drawing/2014/main" id="{69A0DA2C-D20D-2776-FD38-001961945B5A}"/>
            </a:ext>
          </a:extLst>
        </xdr:cNvPr>
        <xdr:cNvPicPr>
          <a:picLocks noChangeAspect="1"/>
        </xdr:cNvPicPr>
      </xdr:nvPicPr>
      <xdr:blipFill>
        <a:blip xmlns:r="http://schemas.openxmlformats.org/officeDocument/2006/relationships" r:embed="rId2"/>
        <a:stretch>
          <a:fillRect/>
        </a:stretch>
      </xdr:blipFill>
      <xdr:spPr>
        <a:xfrm>
          <a:off x="109855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7" name="AD974742" hidden="1">
          <a:extLst>
            <a:ext uri="{FF2B5EF4-FFF2-40B4-BE49-F238E27FC236}">
              <a16:creationId xmlns:a16="http://schemas.microsoft.com/office/drawing/2014/main" id="{FDD514AC-7BE0-A21B-DC59-D578764802E0}"/>
            </a:ext>
          </a:extLst>
        </xdr:cNvPr>
        <xdr:cNvPicPr>
          <a:picLocks noChangeAspect="1"/>
        </xdr:cNvPicPr>
      </xdr:nvPicPr>
      <xdr:blipFill>
        <a:blip xmlns:r="http://schemas.openxmlformats.org/officeDocument/2006/relationships" r:embed="rId3"/>
        <a:stretch>
          <a:fillRect/>
        </a:stretch>
      </xdr:blipFill>
      <xdr:spPr>
        <a:xfrm>
          <a:off x="1098550" y="1577975"/>
          <a:ext cx="361950" cy="361950"/>
        </a:xfrm>
        <a:prstGeom prst="rect">
          <a:avLst/>
        </a:prstGeom>
      </xdr:spPr>
    </xdr:pic>
    <xdr:clientData/>
  </xdr:twoCellAnchor>
  <xdr:twoCellAnchor editAs="absolute">
    <xdr:from>
      <xdr:col>2</xdr:col>
      <xdr:colOff>477520</xdr:colOff>
      <xdr:row>8</xdr:row>
      <xdr:rowOff>53975</xdr:rowOff>
    </xdr:from>
    <xdr:to>
      <xdr:col>3</xdr:col>
      <xdr:colOff>77470</xdr:colOff>
      <xdr:row>8</xdr:row>
      <xdr:rowOff>415925</xdr:rowOff>
    </xdr:to>
    <xdr:pic macro="[0]!SendToOfficeLocal">
      <xdr:nvPicPr>
        <xdr:cNvPr id="8" name="WD974742">
          <a:extLst>
            <a:ext uri="{FF2B5EF4-FFF2-40B4-BE49-F238E27FC236}">
              <a16:creationId xmlns:a16="http://schemas.microsoft.com/office/drawing/2014/main" id="{00C8B82C-35F7-9A0E-9E31-9857ED365C4C}"/>
            </a:ext>
          </a:extLst>
        </xdr:cNvPr>
        <xdr:cNvPicPr>
          <a:picLocks noChangeAspect="1"/>
        </xdr:cNvPicPr>
      </xdr:nvPicPr>
      <xdr:blipFill>
        <a:blip xmlns:r="http://schemas.openxmlformats.org/officeDocument/2006/relationships" r:embed="rId4"/>
        <a:stretch>
          <a:fillRect/>
        </a:stretch>
      </xdr:blipFill>
      <xdr:spPr>
        <a:xfrm>
          <a:off x="1639570" y="1577975"/>
          <a:ext cx="361950" cy="361950"/>
        </a:xfrm>
        <a:prstGeom prst="rect">
          <a:avLst/>
        </a:prstGeom>
      </xdr:spPr>
    </xdr:pic>
    <xdr:clientData/>
  </xdr:twoCellAnchor>
  <xdr:twoCellAnchor editAs="absolute">
    <xdr:from>
      <xdr:col>3</xdr:col>
      <xdr:colOff>256540</xdr:colOff>
      <xdr:row>8</xdr:row>
      <xdr:rowOff>53975</xdr:rowOff>
    </xdr:from>
    <xdr:to>
      <xdr:col>3</xdr:col>
      <xdr:colOff>618490</xdr:colOff>
      <xdr:row>8</xdr:row>
      <xdr:rowOff>415925</xdr:rowOff>
    </xdr:to>
    <xdr:pic macro="[0]!SendToOfficeLocal">
      <xdr:nvPicPr>
        <xdr:cNvPr id="9" name="PT974742">
          <a:extLst>
            <a:ext uri="{FF2B5EF4-FFF2-40B4-BE49-F238E27FC236}">
              <a16:creationId xmlns:a16="http://schemas.microsoft.com/office/drawing/2014/main" id="{23557692-61DE-6F67-F890-2D40105540E9}"/>
            </a:ext>
          </a:extLst>
        </xdr:cNvPr>
        <xdr:cNvPicPr>
          <a:picLocks noChangeAspect="1"/>
        </xdr:cNvPicPr>
      </xdr:nvPicPr>
      <xdr:blipFill>
        <a:blip xmlns:r="http://schemas.openxmlformats.org/officeDocument/2006/relationships" r:embed="rId5"/>
        <a:stretch>
          <a:fillRect/>
        </a:stretch>
      </xdr:blipFill>
      <xdr:spPr>
        <a:xfrm>
          <a:off x="2180590" y="1577975"/>
          <a:ext cx="361950" cy="361950"/>
        </a:xfrm>
        <a:prstGeom prst="rect">
          <a:avLst/>
        </a:prstGeom>
      </xdr:spPr>
    </xdr:pic>
    <xdr:clientData/>
  </xdr:twoCellAnchor>
  <xdr:twoCellAnchor>
    <xdr:from>
      <xdr:col>1</xdr:col>
      <xdr:colOff>0</xdr:colOff>
      <xdr:row>621</xdr:row>
      <xdr:rowOff>0</xdr:rowOff>
    </xdr:from>
    <xdr:to>
      <xdr:col>6</xdr:col>
      <xdr:colOff>0</xdr:colOff>
      <xdr:row>636</xdr:row>
      <xdr:rowOff>0</xdr:rowOff>
    </xdr:to>
    <xdr:graphicFrame macro="">
      <xdr:nvGraphicFramePr>
        <xdr:cNvPr id="10" name="Chart 9-XLSTAT">
          <a:extLst>
            <a:ext uri="{FF2B5EF4-FFF2-40B4-BE49-F238E27FC236}">
              <a16:creationId xmlns:a16="http://schemas.microsoft.com/office/drawing/2014/main" id="{8681F391-1BBF-F252-DEA4-4686E4FF7B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704</xdr:row>
      <xdr:rowOff>0</xdr:rowOff>
    </xdr:from>
    <xdr:to>
      <xdr:col>5</xdr:col>
      <xdr:colOff>88900</xdr:colOff>
      <xdr:row>721</xdr:row>
      <xdr:rowOff>0</xdr:rowOff>
    </xdr:to>
    <xdr:graphicFrame macro="">
      <xdr:nvGraphicFramePr>
        <xdr:cNvPr id="11" name="Graphique 10">
          <a:extLst>
            <a:ext uri="{FF2B5EF4-FFF2-40B4-BE49-F238E27FC236}">
              <a16:creationId xmlns:a16="http://schemas.microsoft.com/office/drawing/2014/main" id="{9D5EB7FA-32BA-2C08-0764-6B7126AFFF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1052</xdr:row>
      <xdr:rowOff>0</xdr:rowOff>
    </xdr:from>
    <xdr:to>
      <xdr:col>6</xdr:col>
      <xdr:colOff>0</xdr:colOff>
      <xdr:row>1069</xdr:row>
      <xdr:rowOff>0</xdr:rowOff>
    </xdr:to>
    <xdr:graphicFrame macro="">
      <xdr:nvGraphicFramePr>
        <xdr:cNvPr id="12" name="Graphique 11">
          <a:extLst>
            <a:ext uri="{FF2B5EF4-FFF2-40B4-BE49-F238E27FC236}">
              <a16:creationId xmlns:a16="http://schemas.microsoft.com/office/drawing/2014/main" id="{9B09C0B7-F30D-5AEE-0229-B7E71645E0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1081</xdr:row>
      <xdr:rowOff>0</xdr:rowOff>
    </xdr:from>
    <xdr:to>
      <xdr:col>6</xdr:col>
      <xdr:colOff>0</xdr:colOff>
      <xdr:row>1098</xdr:row>
      <xdr:rowOff>0</xdr:rowOff>
    </xdr:to>
    <xdr:graphicFrame macro="">
      <xdr:nvGraphicFramePr>
        <xdr:cNvPr id="13" name="Graphique 12">
          <a:extLst>
            <a:ext uri="{FF2B5EF4-FFF2-40B4-BE49-F238E27FC236}">
              <a16:creationId xmlns:a16="http://schemas.microsoft.com/office/drawing/2014/main" id="{FD6D47CF-54C6-342C-414A-468C817C48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8</xdr:col>
          <xdr:colOff>0</xdr:colOff>
          <xdr:row>10</xdr:row>
          <xdr:rowOff>0</xdr:rowOff>
        </xdr:to>
        <xdr:sp macro="" textlink="">
          <xdr:nvSpPr>
            <xdr:cNvPr id="44033" name="DD138439" hidden="1">
              <a:extLst>
                <a:ext uri="{63B3BB69-23CF-44E3-9099-C40C66FF867C}">
                  <a14:compatExt spid="_x0000_s44033"/>
                </a:ext>
                <a:ext uri="{FF2B5EF4-FFF2-40B4-BE49-F238E27FC236}">
                  <a16:creationId xmlns:a16="http://schemas.microsoft.com/office/drawing/2014/main" id="{CEDBC6AE-49A1-596E-D5EA-5709146DDE39}"/>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11</xdr:col>
      <xdr:colOff>137160</xdr:colOff>
      <xdr:row>0</xdr:row>
      <xdr:rowOff>38100</xdr:rowOff>
    </xdr:from>
    <xdr:to>
      <xdr:col>12</xdr:col>
      <xdr:colOff>746760</xdr:colOff>
      <xdr:row>1</xdr:row>
      <xdr:rowOff>152400</xdr:rowOff>
    </xdr:to>
    <xdr:sp macro="[0]!OrderXLSTAT" textlink="">
      <xdr:nvSpPr>
        <xdr:cNvPr id="2" name="BT630005">
          <a:extLst>
            <a:ext uri="{FF2B5EF4-FFF2-40B4-BE49-F238E27FC236}">
              <a16:creationId xmlns:a16="http://schemas.microsoft.com/office/drawing/2014/main" id="{8117E75F-13EE-31CC-AC52-ADD79F1DEC9D}"/>
            </a:ext>
          </a:extLst>
        </xdr:cNvPr>
        <xdr:cNvSpPr txBox="1"/>
      </xdr:nvSpPr>
      <xdr:spPr>
        <a:xfrm>
          <a:off x="8157210" y="38100"/>
          <a:ext cx="1371600" cy="304800"/>
        </a:xfrm>
        <a:prstGeom prst="rect">
          <a:avLst/>
        </a:prstGeom>
        <a:solidFill>
          <a:srgbClr val="FFFFFF"/>
        </a:solidFill>
        <a:ln w="952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ctr"/>
          <a:r>
            <a:rPr lang="en-US" sz="1100"/>
            <a:t>Order</a:t>
          </a:r>
        </a:p>
      </xdr:txBody>
    </xdr:sp>
    <xdr:clientData/>
  </xdr:twoCellAnchor>
  <xdr:twoCellAnchor editAs="oneCell">
    <xdr:from>
      <xdr:col>2</xdr:col>
      <xdr:colOff>12700</xdr:colOff>
      <xdr:row>8</xdr:row>
      <xdr:rowOff>0</xdr:rowOff>
    </xdr:from>
    <xdr:to>
      <xdr:col>2</xdr:col>
      <xdr:colOff>38100</xdr:colOff>
      <xdr:row>8</xdr:row>
      <xdr:rowOff>25400</xdr:rowOff>
    </xdr:to>
    <xdr:sp macro="" textlink="">
      <xdr:nvSpPr>
        <xdr:cNvPr id="3" name="TX730388" hidden="1">
          <a:extLst>
            <a:ext uri="{FF2B5EF4-FFF2-40B4-BE49-F238E27FC236}">
              <a16:creationId xmlns:a16="http://schemas.microsoft.com/office/drawing/2014/main" id="{4D7BFD40-4BE4-23B1-E122-557F8AA54E5B}"/>
            </a:ext>
          </a:extLst>
        </xdr:cNvPr>
        <xdr:cNvSpPr txBox="1"/>
      </xdr:nvSpPr>
      <xdr:spPr>
        <a:xfrm>
          <a:off x="1174750" y="15240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RunProcPCA
Form22.txt
CheckBoxTrans,CheckBox,0,False,03,False,Trans,False,,,
TextBoxList,TextBox,,False,04,False,,False,,,
RefEditT,RefEdit0,'Feuil2'!$B$1:$X$230,True,000000000100_General,True,,False,,230,23
RefEdit_W,RefEdit0,,True,000000000601_General,True,Weights:,False,,,
CheckBox_W,CheckBox,0,True,000000000501_General,True,Weights,False,,,
CheckBox_ObsLabels,CheckBox,0,True,000000000301_General,True,Observation labels,False,,,
RefEdit_ObsLabels,RefEdit0,,True,000000000401_General,True,Observation labels:,False,,,
OptionButtonOV,OptionButton,-1,True,000000010500_General,True,Observations/variables table,False,,,
OptionButtonCorr,OptionButton,0,True,000000020500_General,True,Correlation matrix,False,,,
OptionButtonCov,OptionButton,0,True,000000030500_General,True,Covariance matrix,False,,,
ComboBoxType,ComboBox,0,True,000000000700_General,True,Select the type of PCA to perform,False,,,
CheckBox_Desc,CheckBox,-1,True,400000000000_Outputs,True,Descriptive statistics,False,,,
CheckBox_Corr,CheckBox,0,True,400000000100_Outputs,True,Correlations,False,,,
CheckBoxSig,CheckBox,0,True,400000000200_Outputs,True,Test significance,False,,,
TextBox_conf,TextBox,5,True,400000010300_Outputs,True,Significance level (%):,False,,,
CheckBoxBartlett,CheckBox,0,True,400000000400_Outputs,True,Bartlett's sphericity test,False,,,
CheckBoxKMO,CheckBox,0,True,400000000500_Outputs,True,Kaiser-Meyer-Olkin,False,,,
CheckBox_RankedMat,CheckBox,0,False,400000000600_Outputs,False,Ranks matrix,False,,,
CheckBoxLoadings,CheckBox,-1,True,400000000101_Outputs,True,Factor loadings,False,,,
CheckBoxScores,CheckBox,-1,True,400000000301_Outputs,True,Factor scores,False,,,
CheckBoxCorrFactVar,CheckBox,-1,True,400000000201_Outputs,True,Variables/Factors correlations,False,,,
CheckBoxEigen,CheckBox,-1,True,400000000001_Outputs,True,Eigenvalues,False,,,
CheckBoxContrib,CheckBox,-1,True,400000000401_Outputs,True,Contributions,False,,,
CheckBoxCos,CheckBox,-1,True,400000000501_Outputs,True,Squared cosines,False,,,
CheckBoxSuppObs,CheckBox,0,True,200000000000_Supplementary data,True,Supplementary observations,False,,,
RefEdit_SuppObs,RefEdit0,,True,200000000100_Supplementary data,True,,False,,,
CheckBox_VarLabelsSuppObs,CheckBox,0,True,200000000200_Supplementary data,True,Var. labels for supp. obs,False,,,
CheckBox_ObsLabelsSuppObs,CheckBox,0,True,200000000300_Supplementary data,True,Supp. obs labels,False,,,
RefEdit_ObsSuppLabels,RefEdit0,,True,200000000400_Supplementary data,True,,False,,,
CheckBoxSuppVar,CheckBox,0,True,200000000001_Supplementary data,True,Supplementary variables,False,,,
RefEdit_Q,RefEdit0,,True,200000000401_Supplementary data,True,Qualitative:,False,,,
CheckBox_Q,CheckBox,0,True,200000000301_Supplementary data,True,Qualitative,False,,,
RefEdit_X,RefEdit0,,True,200000000201_Supplementary data,True,Quantitative:,False,,,
CheckBox_X,CheckBox,0,True,200000000101_Supplementary data,True,Quantitative,False,,,
CheckBoxCentroids,CheckBox,0,True,200000000501_Supplementary data,True,Display centroids,False,,,
OptionButton_MVRemove,OptionButton,0,True,300000000100_Data options,True,Remove the observations,False,,,
OptionButton_MVRefuse,OptionButton,-1,True,300000000000_Data options,True,Do not accept missing data,False,,,
OptionButton_MeanMode,OptionButton,-1,True,300000000400_Data options,True,Mean or mode,False,,,
OptionButton_NN,OptionButton,0,True,300000010400_Data options,True,Nearest neighbor,False,,,
OptionButton_MVEstimate,OptionButton,0,True,300000000300_Data options,True,Estimate missing data,False,,,
OptionButton_MVPair,OptionButton,0,True,300000000200_Data options,True,Pairwise deletion,False,,,
OptionButton_MVReplace0,OptionButton,0,False,300000000500_Data options,False,Replace missing data by 0,False,,,
RefEditGroups,RefEdit0,,True,300000000101_Data options,True,,False,,,
CheckBoxByGroup,CheckBox,0,True,300000000001_Data options,True,By group analysis,False,,,
OptionButton_ByGroups,OptionButton,-1,True,300000000301_Data options,True,One PCA per group,False,,,
OptionButton_ByGroupsSelected,OptionButton,0,True,300000010301_Data options,True,One PCA per selected group,False,,,
OptionButton_GroupsMerged,OptionButton,0,True,300000020301_Data options,True,One PCA on merged groups,False,,,
CheckBoxIndCharts,CheckBox,-1,True,510000000000_Charts|Observations,True,Observations charts,False,,,
CheckBoxLabelsInd,CheckBox,-1,True,510000000100_Charts|Observations,True,Labels,False,,,
CheckBoxColorsLabelObs,CheckBox,0,True,510000000200_Charts|Observations,True,Colored labels,False,,,
CheckBoxSizeObs,CheckBox,0,True,510000000300_Charts|Observations,True,Resize points with Cos2,False,,,
CheckBoxColorObsGroup,CheckBox,0,True,510000000400_Charts|Observations,True,Color by group,False,,,
RefEditColorObsGroup,RefEdit0,,True,510000000500_Charts|Observations,True,Color by group,False,,,
CheckBoxEllipseGroup,CheckBox,0,True,510000000600_Charts|Observations,True,Confidence ellipses,False,,,
TextBox_Conf_Ellipse,TextBox,95,True,510000010700_Charts|Observations,True,,False,,,
RefEditGroupFilter,RefEdit0,,True,510000000501_Charts|Observations,True,Group variable:,False,,,
TextBoxPoints,TextBox,0.5,True,510000000301_Charts|Observations,True,Sum(Cos2)&gt;,False,,,
ComboBoxFilter,ComboBox,4,True,510000000101_Charts|Observations,True,Select the filtering option,False,,,
CheckBoxChartsFilter,CheckBox,0,True,510000000001_Charts|Observations,True,Filter,False,,,
CheckBoxVectors,CheckBox,-1,True,500000000000_Charts|Variables,True,Vectors,False,,,
CheckBoxCorrCharts,CheckBox,-1,True,500000000100_Charts|Variables,True,Correlation charts,False,,,
CheckBoxColorsVar,CheckBox,-1,True,500000000200_Charts|Variables,True,Colored labels,False,,,
CheckBoxColorVarGroup,CheckBox,0,True,500000000300_Charts|Variables,True,Color by group,False,,,
RefEditColorVarGroup,RefEdit,,True,500000000400_Charts|Variables,True,Color by group,False,,,
CheckBoxSizeVar,CheckBox,0,True,500000000500_Charts|Variables,True,Resize points with Cos2,False,,,
CheckBoxLabelAngle,CheckBox,0,True,500000000600_Charts|Variables,True,Orientate labels,False,,,
RefEditGroupFilterVar,RefEdit,,True,500000000501_Charts|Variables,True,Group variable:,False,,,
TextBoxPointsVar,TextBox,0.5,True,500000000301_Charts|Variables,True,Sum(Cos2)&gt;,False,,,
ComboBoxFilterVar,ComboBox,4,True,500000000101_Charts|Variables,True,Select the filtering option,False,,,
CheckBoxChartsFilterVar,CheckBox,0,True,500000000001_Charts|Variables,True,Filter,False,,,
CheckBoxBiplotVectorsVar,CheckBox,-1,True,520000000200_Charts|Biplots,True,Vectors,False,,,
CheckBoxBiplotLabelsVar,CheckBox,-1,True,520000000300_Charts|Biplots,True,Labels,False,,,
CheckBoxBiplots,CheckBox,-1,True,520000000000_Charts|Biplots,True,Biplots,False,,,
CheckBoxBiplotLabelsObs,CheckBox,-1,True,520000000500_Charts|Biplots,True,Labels,False,,,
CheckBoxBiplotSuppObsVar,CheckBox,-1,True,520000000700_Charts|Biplots,True,Supp. Obs/Var,False,,,
CheckBoxBiplotFilterObsVar,CheckBox,-1,True,520000000800_Charts|Biplots,True,Filter Obs/Var,False,,,
ComboBoxBiplot,ComboBox,1,True,520000000101_Charts|Biplots,True,Select the type of biplot,False,,,
ComboBoxScale,ComboBox,3,True,520000000301_Charts|Biplots,True,Coefficient:,False,,,
TextBoxScale,TextBox,1,False,520000000401_Charts|Biplots,False,Coefficient:,False,,,
OptionButtonEllipseBoot,OptionButton,0,True,530000020000_Charts|Bootstrap charts,True,Confidence ellipses,False,,,
OptionButtonConvexHullBoot,OptionButton,-1,True,530000010000_Charts|Bootstrap charts,True,Convex hulls,False,,,
CheckBoxBootChart,CheckBox,0,True,530000000100_Charts|Bootstrap charts,True,Bootstrap observations chart,False,,,
TextBoxNbSampleBoot,TextBox,50,True,530000010200_Charts|Bootstrap charts,True,Number of samples:,False,,,
CheckBoxColorObsBoot,CheckBox,0,True,530000000300_Charts|Bootstrap charts,True,Color observations,False,,,
CheckBoxChartsFilterBoot,CheckBox,0,True,530000000400_Charts|Bootstrap charts,True,Filter observations,False,,,
ComboBoxRotation,ComboBox,0,True,100000000101_Options,True,Select the type of rotation,False,,,
CheckBoxRotation,CheckBox,0,True,100000000001_Options,True,Rotation,False,,,
TextBoxGammTau,TextBox,0,False,100000000301_Options,False,,False,,,
CheckBoxKaiser,CheckBox,0,True,100000000401_Options,True,Kaiser normalization,False,,,
TextBoxNbFact,TextBox,2,True,100000000501_Options,True,Number of factors:,False,,,
FileSelect1,CommandButton,,False,000000000400_General,False,,False,,,
OptionButton_W,OptionButton,0,True,000000000001_General,True,Workbook,False,,,
OptionButton_R,OptionButton,0,True,000000010001_General,True,Range,False,,,
OptionButton_S,OptionButton,-1,True,000000020001_General,True,Sheet,False,,,
RefEdit_R,RefEdit,,True,000000000101_General,True,Range:,False,,,
CheckBoxVarLabels,CheckBox,-1,True,000000000201_General,True,Variable labels,False,,,
FileSelect2,CommandButton,,False,200000000500_Supplementary data,False,,False,,,
ScrollBarSelect,ScrollBar,0,False,05,False,,,,,
CheckBoxMaxFilter,CheckBox,-1,True,100000030000_Options,True,Maximum number,False,,,
TextBoxCompMax,TextBox,5,True,100000040000_Options,True,,False,,,
CheckBoxMinFilter,CheckBox,0,True,100000010000_Options,True,Minimum %,False,,,
TextBoxMinPerc,TextBox,80,True,100000020000_Options,True,,False,,,
OptionButton_Std_n1,OptionButton,0,True,100000020100_Options,True,n-1,False,,,
OptionButton_Std_n,OptionButton,-1,True,100000010100_Options,True,n,False,,,
CheckBoxBiplotColorGroupObsVar,CheckBox,-1,True,520000000900_Charts|Biplots,True,Color Obs/Var,False,,,
CheckBoxDisplay2Axes,CheckBox,0,True,100000040100_Options,True,Display charts on the first two axes,False,,,
SpinButtonCompMax,SpinButton,5,True,100000050000_Options,False,,,,,
</a:t>
          </a:r>
        </a:p>
      </xdr:txBody>
    </xdr:sp>
    <xdr:clientData/>
  </xdr:twoCellAnchor>
  <xdr:twoCellAnchor editAs="absolute">
    <xdr:from>
      <xdr:col>1</xdr:col>
      <xdr:colOff>6350</xdr:colOff>
      <xdr:row>8</xdr:row>
      <xdr:rowOff>6350</xdr:rowOff>
    </xdr:from>
    <xdr:to>
      <xdr:col>4</xdr:col>
      <xdr:colOff>6350</xdr:colOff>
      <xdr:row>8</xdr:row>
      <xdr:rowOff>466725</xdr:rowOff>
    </xdr:to>
    <xdr:sp macro="" textlink="">
      <xdr:nvSpPr>
        <xdr:cNvPr id="4" name="BK730388">
          <a:extLst>
            <a:ext uri="{FF2B5EF4-FFF2-40B4-BE49-F238E27FC236}">
              <a16:creationId xmlns:a16="http://schemas.microsoft.com/office/drawing/2014/main" id="{24CB8FCA-2711-C237-BCB1-E5781D1D8D98}"/>
            </a:ext>
          </a:extLst>
        </xdr:cNvPr>
        <xdr:cNvSpPr/>
      </xdr:nvSpPr>
      <xdr:spPr>
        <a:xfrm>
          <a:off x="406400" y="1530350"/>
          <a:ext cx="2286000" cy="460375"/>
        </a:xfrm>
        <a:prstGeom prst="roundRect">
          <a:avLst/>
        </a:prstGeom>
        <a:solidFill>
          <a:srgbClr val="F5F5F5"/>
        </a:solidFill>
        <a:ln w="12700">
          <a:solidFill>
            <a:srgbClr val="C9521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157480</xdr:colOff>
      <xdr:row>8</xdr:row>
      <xdr:rowOff>53975</xdr:rowOff>
    </xdr:from>
    <xdr:to>
      <xdr:col>1</xdr:col>
      <xdr:colOff>519430</xdr:colOff>
      <xdr:row>8</xdr:row>
      <xdr:rowOff>415925</xdr:rowOff>
    </xdr:to>
    <xdr:pic macro="[0]!ReRunXLSTAT">
      <xdr:nvPicPr>
        <xdr:cNvPr id="5" name="BT730388">
          <a:extLst>
            <a:ext uri="{FF2B5EF4-FFF2-40B4-BE49-F238E27FC236}">
              <a16:creationId xmlns:a16="http://schemas.microsoft.com/office/drawing/2014/main" id="{F3D035C8-F51E-6622-7B8E-CF8EC58C6F3A}"/>
            </a:ext>
          </a:extLst>
        </xdr:cNvPr>
        <xdr:cNvPicPr>
          <a:picLocks noChangeAspect="1"/>
        </xdr:cNvPicPr>
      </xdr:nvPicPr>
      <xdr:blipFill>
        <a:blip xmlns:r="http://schemas.openxmlformats.org/officeDocument/2006/relationships" r:embed="rId1"/>
        <a:stretch>
          <a:fillRect/>
        </a:stretch>
      </xdr:blipFill>
      <xdr:spPr>
        <a:xfrm>
          <a:off x="55753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6" name="RM730388">
          <a:extLst>
            <a:ext uri="{FF2B5EF4-FFF2-40B4-BE49-F238E27FC236}">
              <a16:creationId xmlns:a16="http://schemas.microsoft.com/office/drawing/2014/main" id="{0A047095-5542-A329-7853-38C25FDE8957}"/>
            </a:ext>
          </a:extLst>
        </xdr:cNvPr>
        <xdr:cNvPicPr>
          <a:picLocks noChangeAspect="1"/>
        </xdr:cNvPicPr>
      </xdr:nvPicPr>
      <xdr:blipFill>
        <a:blip xmlns:r="http://schemas.openxmlformats.org/officeDocument/2006/relationships" r:embed="rId2"/>
        <a:stretch>
          <a:fillRect/>
        </a:stretch>
      </xdr:blipFill>
      <xdr:spPr>
        <a:xfrm>
          <a:off x="1098550" y="1577975"/>
          <a:ext cx="361950" cy="361950"/>
        </a:xfrm>
        <a:prstGeom prst="rect">
          <a:avLst/>
        </a:prstGeom>
      </xdr:spPr>
    </xdr:pic>
    <xdr:clientData/>
  </xdr:twoCellAnchor>
  <xdr:twoCellAnchor editAs="absolute">
    <xdr:from>
      <xdr:col>1</xdr:col>
      <xdr:colOff>698500</xdr:colOff>
      <xdr:row>8</xdr:row>
      <xdr:rowOff>53975</xdr:rowOff>
    </xdr:from>
    <xdr:to>
      <xdr:col>2</xdr:col>
      <xdr:colOff>298450</xdr:colOff>
      <xdr:row>8</xdr:row>
      <xdr:rowOff>415925</xdr:rowOff>
    </xdr:to>
    <xdr:pic macro="[0]!AddRemovGrid">
      <xdr:nvPicPr>
        <xdr:cNvPr id="7" name="AD730388" hidden="1">
          <a:extLst>
            <a:ext uri="{FF2B5EF4-FFF2-40B4-BE49-F238E27FC236}">
              <a16:creationId xmlns:a16="http://schemas.microsoft.com/office/drawing/2014/main" id="{85312EA9-A685-AE52-A5FA-064C0A78BA98}"/>
            </a:ext>
          </a:extLst>
        </xdr:cNvPr>
        <xdr:cNvPicPr>
          <a:picLocks noChangeAspect="1"/>
        </xdr:cNvPicPr>
      </xdr:nvPicPr>
      <xdr:blipFill>
        <a:blip xmlns:r="http://schemas.openxmlformats.org/officeDocument/2006/relationships" r:embed="rId3"/>
        <a:stretch>
          <a:fillRect/>
        </a:stretch>
      </xdr:blipFill>
      <xdr:spPr>
        <a:xfrm>
          <a:off x="1098550" y="1577975"/>
          <a:ext cx="361950" cy="361950"/>
        </a:xfrm>
        <a:prstGeom prst="rect">
          <a:avLst/>
        </a:prstGeom>
      </xdr:spPr>
    </xdr:pic>
    <xdr:clientData/>
  </xdr:twoCellAnchor>
  <xdr:twoCellAnchor editAs="absolute">
    <xdr:from>
      <xdr:col>2</xdr:col>
      <xdr:colOff>477520</xdr:colOff>
      <xdr:row>8</xdr:row>
      <xdr:rowOff>53975</xdr:rowOff>
    </xdr:from>
    <xdr:to>
      <xdr:col>3</xdr:col>
      <xdr:colOff>77470</xdr:colOff>
      <xdr:row>8</xdr:row>
      <xdr:rowOff>415925</xdr:rowOff>
    </xdr:to>
    <xdr:pic macro="[0]!SendToOfficeLocal">
      <xdr:nvPicPr>
        <xdr:cNvPr id="8" name="WD730388">
          <a:extLst>
            <a:ext uri="{FF2B5EF4-FFF2-40B4-BE49-F238E27FC236}">
              <a16:creationId xmlns:a16="http://schemas.microsoft.com/office/drawing/2014/main" id="{455B1C02-F98C-0A28-CC4D-275017E166F0}"/>
            </a:ext>
          </a:extLst>
        </xdr:cNvPr>
        <xdr:cNvPicPr>
          <a:picLocks noChangeAspect="1"/>
        </xdr:cNvPicPr>
      </xdr:nvPicPr>
      <xdr:blipFill>
        <a:blip xmlns:r="http://schemas.openxmlformats.org/officeDocument/2006/relationships" r:embed="rId4"/>
        <a:stretch>
          <a:fillRect/>
        </a:stretch>
      </xdr:blipFill>
      <xdr:spPr>
        <a:xfrm>
          <a:off x="1639570" y="1577975"/>
          <a:ext cx="361950" cy="361950"/>
        </a:xfrm>
        <a:prstGeom prst="rect">
          <a:avLst/>
        </a:prstGeom>
      </xdr:spPr>
    </xdr:pic>
    <xdr:clientData/>
  </xdr:twoCellAnchor>
  <xdr:twoCellAnchor editAs="absolute">
    <xdr:from>
      <xdr:col>3</xdr:col>
      <xdr:colOff>256540</xdr:colOff>
      <xdr:row>8</xdr:row>
      <xdr:rowOff>53975</xdr:rowOff>
    </xdr:from>
    <xdr:to>
      <xdr:col>3</xdr:col>
      <xdr:colOff>618490</xdr:colOff>
      <xdr:row>8</xdr:row>
      <xdr:rowOff>415925</xdr:rowOff>
    </xdr:to>
    <xdr:pic macro="[0]!SendToOfficeLocal">
      <xdr:nvPicPr>
        <xdr:cNvPr id="9" name="PT730388">
          <a:extLst>
            <a:ext uri="{FF2B5EF4-FFF2-40B4-BE49-F238E27FC236}">
              <a16:creationId xmlns:a16="http://schemas.microsoft.com/office/drawing/2014/main" id="{D4440372-0953-7C49-4FBF-3A9C87892CDF}"/>
            </a:ext>
          </a:extLst>
        </xdr:cNvPr>
        <xdr:cNvPicPr>
          <a:picLocks noChangeAspect="1"/>
        </xdr:cNvPicPr>
      </xdr:nvPicPr>
      <xdr:blipFill>
        <a:blip xmlns:r="http://schemas.openxmlformats.org/officeDocument/2006/relationships" r:embed="rId5"/>
        <a:stretch>
          <a:fillRect/>
        </a:stretch>
      </xdr:blipFill>
      <xdr:spPr>
        <a:xfrm>
          <a:off x="2180590" y="1577975"/>
          <a:ext cx="361950" cy="361950"/>
        </a:xfrm>
        <a:prstGeom prst="rect">
          <a:avLst/>
        </a:prstGeom>
      </xdr:spPr>
    </xdr:pic>
    <xdr:clientData/>
  </xdr:twoCellAnchor>
  <xdr:twoCellAnchor>
    <xdr:from>
      <xdr:col>1</xdr:col>
      <xdr:colOff>0</xdr:colOff>
      <xdr:row>50</xdr:row>
      <xdr:rowOff>0</xdr:rowOff>
    </xdr:from>
    <xdr:to>
      <xdr:col>6</xdr:col>
      <xdr:colOff>0</xdr:colOff>
      <xdr:row>67</xdr:row>
      <xdr:rowOff>0</xdr:rowOff>
    </xdr:to>
    <xdr:graphicFrame macro="">
      <xdr:nvGraphicFramePr>
        <xdr:cNvPr id="10" name="Graphique 9">
          <a:extLst>
            <a:ext uri="{FF2B5EF4-FFF2-40B4-BE49-F238E27FC236}">
              <a16:creationId xmlns:a16="http://schemas.microsoft.com/office/drawing/2014/main" id="{8B8A0BC6-47A3-538A-9AE3-23BFD10CA3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153</xdr:row>
      <xdr:rowOff>0</xdr:rowOff>
    </xdr:from>
    <xdr:to>
      <xdr:col>4</xdr:col>
      <xdr:colOff>558800</xdr:colOff>
      <xdr:row>170</xdr:row>
      <xdr:rowOff>0</xdr:rowOff>
    </xdr:to>
    <xdr:graphicFrame macro="">
      <xdr:nvGraphicFramePr>
        <xdr:cNvPr id="11" name="Graphique 10">
          <a:extLst>
            <a:ext uri="{FF2B5EF4-FFF2-40B4-BE49-F238E27FC236}">
              <a16:creationId xmlns:a16="http://schemas.microsoft.com/office/drawing/2014/main" id="{C6A1E2F7-E575-F85D-8402-BFF12CB4CA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6350</xdr:colOff>
      <xdr:row>231</xdr:row>
      <xdr:rowOff>22861</xdr:rowOff>
    </xdr:from>
    <xdr:to>
      <xdr:col>1</xdr:col>
      <xdr:colOff>177800</xdr:colOff>
      <xdr:row>232</xdr:row>
      <xdr:rowOff>3811</xdr:rowOff>
    </xdr:to>
    <xdr:pic macro="[1]!RunArrowDown">
      <xdr:nvPicPr>
        <xdr:cNvPr id="12" name="ArrDwn_9925">
          <a:extLst>
            <a:ext uri="{FF2B5EF4-FFF2-40B4-BE49-F238E27FC236}">
              <a16:creationId xmlns:a16="http://schemas.microsoft.com/office/drawing/2014/main" id="{3640B0FA-5B4C-275C-6E93-F8421C598806}"/>
            </a:ext>
          </a:extLst>
        </xdr:cNvPr>
        <xdr:cNvPicPr>
          <a:picLocks/>
        </xdr:cNvPicPr>
      </xdr:nvPicPr>
      <xdr:blipFill>
        <a:blip xmlns:r="http://schemas.openxmlformats.org/officeDocument/2006/relationships" r:embed="rId8"/>
        <a:stretch>
          <a:fillRect/>
        </a:stretch>
      </xdr:blipFill>
      <xdr:spPr>
        <a:xfrm>
          <a:off x="406400" y="44647486"/>
          <a:ext cx="171450" cy="171450"/>
        </a:xfrm>
        <a:prstGeom prst="rect">
          <a:avLst/>
        </a:prstGeom>
      </xdr:spPr>
    </xdr:pic>
    <xdr:clientData/>
  </xdr:twoCellAnchor>
  <xdr:twoCellAnchor>
    <xdr:from>
      <xdr:col>1</xdr:col>
      <xdr:colOff>12700</xdr:colOff>
      <xdr:row>463</xdr:row>
      <xdr:rowOff>0</xdr:rowOff>
    </xdr:from>
    <xdr:to>
      <xdr:col>1</xdr:col>
      <xdr:colOff>38100</xdr:colOff>
      <xdr:row>463</xdr:row>
      <xdr:rowOff>25400</xdr:rowOff>
    </xdr:to>
    <xdr:sp macro="" textlink="">
      <xdr:nvSpPr>
        <xdr:cNvPr id="13" name="TX822434" hidden="1">
          <a:extLst>
            <a:ext uri="{FF2B5EF4-FFF2-40B4-BE49-F238E27FC236}">
              <a16:creationId xmlns:a16="http://schemas.microsoft.com/office/drawing/2014/main" id="{A7696424-9551-8E9D-1C82-2CF85052D127}"/>
            </a:ext>
          </a:extLst>
        </xdr:cNvPr>
        <xdr:cNvSpPr txBox="1"/>
      </xdr:nvSpPr>
      <xdr:spPr>
        <a:xfrm>
          <a:off x="412750" y="8883015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100"/>
            <a:t>RunProcHAC
Form17.txt
RefEditT,RefEdit0,'XLSTAT_20220714_134407_1'!$C$232:$G$461,,,,,,
RefEdit_ObsLabels,RefEdit0,'XLSTAT_20220714_134407_1'!$B$232:$B$461,,,,,,
CheckBoxVarLabels,CheckBox,True,,,,,,
CheckBox_ObsLabels,CheckBox,True,,,,,,
</a:t>
          </a:r>
        </a:p>
      </xdr:txBody>
    </xdr:sp>
    <xdr:clientData/>
  </xdr:twoCellAnchor>
  <xdr:twoCellAnchor editAs="oneCell">
    <xdr:from>
      <xdr:col>1</xdr:col>
      <xdr:colOff>25400</xdr:colOff>
      <xdr:row>462</xdr:row>
      <xdr:rowOff>25400</xdr:rowOff>
    </xdr:from>
    <xdr:to>
      <xdr:col>1</xdr:col>
      <xdr:colOff>355600</xdr:colOff>
      <xdr:row>463</xdr:row>
      <xdr:rowOff>165100</xdr:rowOff>
    </xdr:to>
    <xdr:pic macro="[0]!ReRunXLSTAT">
      <xdr:nvPicPr>
        <xdr:cNvPr id="14" name="BT822434">
          <a:extLst>
            <a:ext uri="{FF2B5EF4-FFF2-40B4-BE49-F238E27FC236}">
              <a16:creationId xmlns:a16="http://schemas.microsoft.com/office/drawing/2014/main" id="{0B0C7C22-A5B1-464E-B978-1A6B2BD9B7F1}"/>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450" y="88665050"/>
          <a:ext cx="330200" cy="330200"/>
        </a:xfrm>
        <a:prstGeom prst="rect">
          <a:avLst/>
        </a:prstGeom>
        <a:solidFill>
          <a:schemeClr val="bg1">
            <a:lumMod val="100000"/>
          </a:schemeClr>
        </a:solidFill>
        <a:ln w="25400" cap="flat" cmpd="sng" algn="ctr">
          <a:solidFill>
            <a:srgbClr val="ED7532">
              <a:lumMod val="100000"/>
            </a:srgbClr>
          </a:solidFill>
          <a:prstDash val="solid"/>
          <a:miter lim="800000"/>
          <a:headEnd type="none" w="med" len="med"/>
          <a:tailEnd type="none" w="med" len="med"/>
        </a:ln>
        <a:effectLst>
          <a:outerShdw blurRad="50800" dist="38100" dir="5400000" rotWithShape="0">
            <a:srgbClr val="000000">
              <a:alpha val="40000"/>
            </a:srgbClr>
          </a:outerShdw>
        </a:effectLst>
      </xdr:spPr>
    </xdr:pic>
    <xdr:clientData fPrintsWithSheet="0"/>
  </xdr:twoCellAnchor>
  <xdr:twoCellAnchor>
    <xdr:from>
      <xdr:col>1</xdr:col>
      <xdr:colOff>0</xdr:colOff>
      <xdr:row>466</xdr:row>
      <xdr:rowOff>0</xdr:rowOff>
    </xdr:from>
    <xdr:to>
      <xdr:col>6</xdr:col>
      <xdr:colOff>0</xdr:colOff>
      <xdr:row>483</xdr:row>
      <xdr:rowOff>0</xdr:rowOff>
    </xdr:to>
    <xdr:graphicFrame macro="">
      <xdr:nvGraphicFramePr>
        <xdr:cNvPr id="15" name="Graphique 14">
          <a:extLst>
            <a:ext uri="{FF2B5EF4-FFF2-40B4-BE49-F238E27FC236}">
              <a16:creationId xmlns:a16="http://schemas.microsoft.com/office/drawing/2014/main" id="{A096FC4A-7768-7DFC-84B8-865994BBA6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485</xdr:row>
      <xdr:rowOff>0</xdr:rowOff>
    </xdr:from>
    <xdr:to>
      <xdr:col>6</xdr:col>
      <xdr:colOff>0</xdr:colOff>
      <xdr:row>502</xdr:row>
      <xdr:rowOff>0</xdr:rowOff>
    </xdr:to>
    <xdr:graphicFrame macro="">
      <xdr:nvGraphicFramePr>
        <xdr:cNvPr id="16" name="Graphique 15">
          <a:extLst>
            <a:ext uri="{FF2B5EF4-FFF2-40B4-BE49-F238E27FC236}">
              <a16:creationId xmlns:a16="http://schemas.microsoft.com/office/drawing/2014/main" id="{D9E11AF0-5D62-365F-B7F5-81139C7ECC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748</xdr:row>
      <xdr:rowOff>0</xdr:rowOff>
    </xdr:from>
    <xdr:to>
      <xdr:col>6</xdr:col>
      <xdr:colOff>0</xdr:colOff>
      <xdr:row>765</xdr:row>
      <xdr:rowOff>0</xdr:rowOff>
    </xdr:to>
    <xdr:graphicFrame macro="">
      <xdr:nvGraphicFramePr>
        <xdr:cNvPr id="17" name="Graphique 16">
          <a:extLst>
            <a:ext uri="{FF2B5EF4-FFF2-40B4-BE49-F238E27FC236}">
              <a16:creationId xmlns:a16="http://schemas.microsoft.com/office/drawing/2014/main" id="{1273CE22-C401-8F67-DDE2-43FDC4F1B6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4</xdr:col>
          <xdr:colOff>0</xdr:colOff>
          <xdr:row>10</xdr:row>
          <xdr:rowOff>0</xdr:rowOff>
        </xdr:to>
        <xdr:sp macro="" textlink="">
          <xdr:nvSpPr>
            <xdr:cNvPr id="38913" name="DD175991" hidden="1">
              <a:extLst>
                <a:ext uri="{63B3BB69-23CF-44E3-9099-C40C66FF867C}">
                  <a14:compatExt spid="_x0000_s38913"/>
                </a:ext>
                <a:ext uri="{FF2B5EF4-FFF2-40B4-BE49-F238E27FC236}">
                  <a16:creationId xmlns:a16="http://schemas.microsoft.com/office/drawing/2014/main" id="{E0BF2934-092F-C103-7062-D6FBD83879D1}"/>
                </a:ext>
              </a:extLst>
            </xdr:cNvPr>
            <xdr:cNvSpPr/>
          </xdr:nvSpPr>
          <xdr:spPr bwMode="auto">
            <a:xfrm>
              <a:off x="0" y="0"/>
              <a:ext cx="0" cy="0"/>
            </a:xfrm>
            <a:prstGeom prst="rect">
              <a:avLst/>
            </a:prstGeom>
            <a:noFill/>
            <a:ln w="9525">
              <a:prstDash val="solid"/>
              <a:miter lim="800000"/>
              <a:headEnd/>
              <a:tailEnd type="none" w="med" len="med"/>
            </a:ln>
            <a:effectLst/>
            <a:extLst>
              <a:ext uri="{909E8E84-426E-40DD-AFC4-6F175D3DCCD1}">
                <a14:hiddenFill>
                  <a:noFill/>
                </a14:hiddenFill>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Addinsoft/XLSTAT/XLSTAT.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RunArrowDown"/>
    </defined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FD319-1B7F-4188-912F-BCABEFB125C7}">
  <sheetPr codeName="Feuil1"/>
  <dimension ref="A1:Z202"/>
  <sheetViews>
    <sheetView topLeftCell="E1" zoomScale="75" zoomScaleNormal="75" workbookViewId="0">
      <selection activeCell="Z2" sqref="Z2:Z202"/>
    </sheetView>
  </sheetViews>
  <sheetFormatPr baseColWidth="10" defaultRowHeight="15" x14ac:dyDescent="0.25"/>
  <sheetData>
    <row r="1" spans="1:26" x14ac:dyDescent="0.25">
      <c r="A1" s="1" t="s">
        <v>0</v>
      </c>
      <c r="B1" s="1" t="s">
        <v>8</v>
      </c>
      <c r="C1" s="1" t="s">
        <v>7</v>
      </c>
      <c r="D1" s="1" t="s">
        <v>28</v>
      </c>
      <c r="E1" s="1" t="s">
        <v>6</v>
      </c>
      <c r="F1" s="1" t="s">
        <v>5</v>
      </c>
      <c r="G1" s="1" t="s">
        <v>4</v>
      </c>
      <c r="H1" s="1" t="s">
        <v>30</v>
      </c>
      <c r="I1" s="1" t="s">
        <v>31</v>
      </c>
      <c r="J1" s="1" t="s">
        <v>32</v>
      </c>
      <c r="K1" s="1" t="s">
        <v>33</v>
      </c>
      <c r="L1" s="1" t="s">
        <v>9</v>
      </c>
      <c r="M1" s="1" t="s">
        <v>10</v>
      </c>
      <c r="N1" s="1" t="s">
        <v>17</v>
      </c>
      <c r="O1" s="1" t="s">
        <v>11</v>
      </c>
      <c r="P1" s="1" t="s">
        <v>12</v>
      </c>
      <c r="Q1" s="1" t="s">
        <v>1</v>
      </c>
      <c r="R1" s="1" t="s">
        <v>2</v>
      </c>
      <c r="S1" s="1" t="s">
        <v>26</v>
      </c>
      <c r="T1" s="1" t="s">
        <v>16</v>
      </c>
      <c r="U1" s="1" t="s">
        <v>15</v>
      </c>
      <c r="V1" s="1" t="s">
        <v>27</v>
      </c>
      <c r="W1" s="1" t="s">
        <v>14</v>
      </c>
      <c r="X1" s="1" t="s">
        <v>13</v>
      </c>
      <c r="Y1" s="1" t="s">
        <v>3</v>
      </c>
      <c r="Z1" s="1" t="s">
        <v>34</v>
      </c>
    </row>
    <row r="2" spans="1:26" x14ac:dyDescent="0.25">
      <c r="A2" s="1" t="s">
        <v>23</v>
      </c>
      <c r="B2" s="1">
        <v>5.76</v>
      </c>
      <c r="C2" s="1">
        <v>3.05</v>
      </c>
      <c r="D2" s="1">
        <v>1.9079999999999999</v>
      </c>
      <c r="E2" s="1">
        <v>0.9</v>
      </c>
      <c r="F2" s="1">
        <v>1.24</v>
      </c>
      <c r="G2" s="1">
        <v>1.85</v>
      </c>
      <c r="H2" s="1">
        <v>3.19</v>
      </c>
      <c r="I2" s="1">
        <v>0.78</v>
      </c>
      <c r="J2" s="1">
        <v>3.83</v>
      </c>
      <c r="K2" s="1">
        <v>1.26</v>
      </c>
      <c r="L2" s="1">
        <v>1.31</v>
      </c>
      <c r="M2" s="1">
        <v>1.45</v>
      </c>
      <c r="N2" s="1">
        <v>0.48</v>
      </c>
      <c r="O2" s="1">
        <v>0.4</v>
      </c>
      <c r="P2" s="1">
        <v>0.28000000000000003</v>
      </c>
      <c r="Q2" s="1">
        <v>0.27</v>
      </c>
      <c r="R2" s="1">
        <v>0.33</v>
      </c>
      <c r="S2" s="1">
        <v>0.94399999999999995</v>
      </c>
      <c r="T2" s="1">
        <v>0.8</v>
      </c>
      <c r="U2" s="1">
        <v>0.7</v>
      </c>
      <c r="V2" s="1">
        <v>0.36499999999999999</v>
      </c>
      <c r="W2" s="1">
        <v>0.65</v>
      </c>
      <c r="X2" s="1">
        <v>0.31</v>
      </c>
      <c r="Y2" s="1">
        <v>7</v>
      </c>
      <c r="Z2" s="2">
        <v>1</v>
      </c>
    </row>
    <row r="3" spans="1:26" x14ac:dyDescent="0.25">
      <c r="A3" s="1" t="s">
        <v>23</v>
      </c>
      <c r="B3" s="1">
        <v>5.72</v>
      </c>
      <c r="C3" s="1">
        <v>3.06</v>
      </c>
      <c r="D3" s="1">
        <v>1.8879999999999999</v>
      </c>
      <c r="E3" s="1">
        <v>1.02</v>
      </c>
      <c r="F3" s="1">
        <v>1.6</v>
      </c>
      <c r="G3" s="1">
        <v>1.82</v>
      </c>
      <c r="H3" s="1">
        <v>3.28</v>
      </c>
      <c r="I3" s="1">
        <v>0.78</v>
      </c>
      <c r="J3" s="1">
        <v>3.84</v>
      </c>
      <c r="K3" s="1">
        <v>1.25</v>
      </c>
      <c r="L3" s="1">
        <v>1.35</v>
      </c>
      <c r="M3" s="1">
        <v>1.52</v>
      </c>
      <c r="N3" s="1">
        <v>0.53</v>
      </c>
      <c r="O3" s="1">
        <v>0.51</v>
      </c>
      <c r="P3" s="1">
        <v>0.26</v>
      </c>
      <c r="Q3" s="1">
        <v>0.38</v>
      </c>
      <c r="R3" s="1">
        <v>0.33</v>
      </c>
      <c r="S3" s="1">
        <v>0.99399999999999999</v>
      </c>
      <c r="T3" s="1">
        <v>0.75</v>
      </c>
      <c r="U3" s="1">
        <v>0.77</v>
      </c>
      <c r="V3" s="1">
        <v>0.36299999999999999</v>
      </c>
      <c r="W3" s="1">
        <v>0.6</v>
      </c>
      <c r="X3" s="1">
        <v>0.33</v>
      </c>
      <c r="Y3" s="1">
        <v>7</v>
      </c>
      <c r="Z3" s="3">
        <v>1</v>
      </c>
    </row>
    <row r="4" spans="1:26" x14ac:dyDescent="0.25">
      <c r="A4" s="1" t="s">
        <v>23</v>
      </c>
      <c r="B4" s="1">
        <v>5.68</v>
      </c>
      <c r="C4" s="1">
        <v>3.07</v>
      </c>
      <c r="D4" s="1">
        <v>1.8740000000000001</v>
      </c>
      <c r="E4" s="1">
        <v>0.88</v>
      </c>
      <c r="F4" s="1">
        <v>1.55</v>
      </c>
      <c r="G4" s="1">
        <v>1.86</v>
      </c>
      <c r="H4" s="1">
        <v>3.29</v>
      </c>
      <c r="I4" s="1">
        <v>0.79</v>
      </c>
      <c r="J4" s="1">
        <v>3.83</v>
      </c>
      <c r="K4" s="1">
        <v>1.27</v>
      </c>
      <c r="L4" s="1">
        <v>1.29</v>
      </c>
      <c r="M4" s="1">
        <v>1.6</v>
      </c>
      <c r="N4" s="1">
        <v>0.63</v>
      </c>
      <c r="O4" s="1">
        <v>0.5</v>
      </c>
      <c r="P4" s="1">
        <v>0.28999999999999998</v>
      </c>
      <c r="Q4" s="1">
        <v>0.32</v>
      </c>
      <c r="R4" s="1">
        <v>0.34</v>
      </c>
      <c r="S4" s="1">
        <v>0.82199999999999995</v>
      </c>
      <c r="T4" s="1">
        <v>0.79</v>
      </c>
      <c r="U4" s="1">
        <v>0.69</v>
      </c>
      <c r="V4" s="1">
        <v>0.36199999999999999</v>
      </c>
      <c r="W4" s="1">
        <v>0.62</v>
      </c>
      <c r="X4" s="1">
        <v>0.3</v>
      </c>
      <c r="Y4" s="1">
        <v>7</v>
      </c>
      <c r="Z4" s="3">
        <v>1</v>
      </c>
    </row>
    <row r="5" spans="1:26" x14ac:dyDescent="0.25">
      <c r="A5" s="1" t="s">
        <v>23</v>
      </c>
      <c r="B5" s="1">
        <v>5.64</v>
      </c>
      <c r="C5" s="1">
        <v>3.04</v>
      </c>
      <c r="D5" s="1">
        <v>1.861</v>
      </c>
      <c r="E5" s="1">
        <v>0.94</v>
      </c>
      <c r="F5" s="1">
        <v>1.51</v>
      </c>
      <c r="G5" s="1">
        <v>1.81</v>
      </c>
      <c r="H5" s="1">
        <v>3.26</v>
      </c>
      <c r="I5" s="1">
        <v>0.77</v>
      </c>
      <c r="J5" s="1">
        <v>3.84</v>
      </c>
      <c r="K5" s="1">
        <v>1.27</v>
      </c>
      <c r="L5" s="1">
        <v>1.34</v>
      </c>
      <c r="M5" s="1">
        <v>1.55</v>
      </c>
      <c r="N5" s="1">
        <v>0.55000000000000004</v>
      </c>
      <c r="O5" s="1">
        <v>0.53</v>
      </c>
      <c r="P5" s="1">
        <v>0.3</v>
      </c>
      <c r="Q5" s="1">
        <v>0.21</v>
      </c>
      <c r="R5" s="1">
        <v>0.14000000000000001</v>
      </c>
      <c r="S5" s="1">
        <v>0.91200000000000003</v>
      </c>
      <c r="T5" s="1">
        <v>0.8</v>
      </c>
      <c r="U5" s="1">
        <v>0.69</v>
      </c>
      <c r="V5" s="1">
        <v>0.35799999999999998</v>
      </c>
      <c r="W5" s="1">
        <v>0.65</v>
      </c>
      <c r="X5" s="1">
        <v>0.35</v>
      </c>
      <c r="Y5" s="1">
        <v>7</v>
      </c>
      <c r="Z5" s="3">
        <v>1</v>
      </c>
    </row>
    <row r="6" spans="1:26" x14ac:dyDescent="0.25">
      <c r="A6" s="1" t="s">
        <v>23</v>
      </c>
      <c r="B6" s="1">
        <v>5.58</v>
      </c>
      <c r="C6" s="1">
        <v>3.31</v>
      </c>
      <c r="D6" s="1">
        <v>1.841</v>
      </c>
      <c r="E6" s="1">
        <v>0.91</v>
      </c>
      <c r="F6" s="1">
        <v>1.58</v>
      </c>
      <c r="G6" s="1">
        <v>1.82</v>
      </c>
      <c r="H6" s="1">
        <v>3.27</v>
      </c>
      <c r="I6" s="1">
        <v>0.8</v>
      </c>
      <c r="J6" s="1">
        <v>3.85</v>
      </c>
      <c r="K6" s="1">
        <v>1.26</v>
      </c>
      <c r="L6" s="1">
        <v>1.35</v>
      </c>
      <c r="M6" s="1">
        <v>1.59</v>
      </c>
      <c r="N6" s="1">
        <v>0.57999999999999996</v>
      </c>
      <c r="O6" s="1">
        <v>0.48</v>
      </c>
      <c r="P6" s="1">
        <v>0.37</v>
      </c>
      <c r="Q6" s="1">
        <v>0.23</v>
      </c>
      <c r="R6" s="1">
        <v>0.111</v>
      </c>
      <c r="S6" s="1">
        <v>0.94899999999999995</v>
      </c>
      <c r="T6" s="1">
        <v>0.84</v>
      </c>
      <c r="U6" s="1">
        <v>0.75</v>
      </c>
      <c r="V6" s="1">
        <v>0.34899999999999998</v>
      </c>
      <c r="W6" s="1">
        <v>0.64</v>
      </c>
      <c r="X6" s="1">
        <v>0.31</v>
      </c>
      <c r="Y6" s="1">
        <v>7</v>
      </c>
      <c r="Z6" s="3">
        <v>1</v>
      </c>
    </row>
    <row r="7" spans="1:26" x14ac:dyDescent="0.25">
      <c r="A7" s="1" t="s">
        <v>23</v>
      </c>
      <c r="B7" s="1">
        <v>5.72</v>
      </c>
      <c r="C7" s="1">
        <v>3.27</v>
      </c>
      <c r="D7" s="1">
        <v>1.887</v>
      </c>
      <c r="E7" s="1">
        <v>0.91</v>
      </c>
      <c r="F7" s="1">
        <v>1.58</v>
      </c>
      <c r="G7" s="1">
        <v>1.8</v>
      </c>
      <c r="H7" s="1">
        <v>3.28</v>
      </c>
      <c r="I7" s="1">
        <v>0.75</v>
      </c>
      <c r="J7" s="1">
        <v>3.84</v>
      </c>
      <c r="K7" s="1">
        <v>1.25</v>
      </c>
      <c r="L7" s="1">
        <v>1.34</v>
      </c>
      <c r="M7" s="1">
        <v>1.57</v>
      </c>
      <c r="N7" s="1">
        <v>0.55000000000000004</v>
      </c>
      <c r="O7" s="1">
        <v>0.51</v>
      </c>
      <c r="P7" s="1">
        <v>0.38</v>
      </c>
      <c r="Q7" s="1">
        <v>0.42</v>
      </c>
      <c r="R7" s="1">
        <v>0.35</v>
      </c>
      <c r="S7" s="1">
        <v>0.82199999999999995</v>
      </c>
      <c r="T7" s="1">
        <v>0.78</v>
      </c>
      <c r="U7" s="1">
        <v>0.6</v>
      </c>
      <c r="V7" s="1">
        <v>0.32100000000000001</v>
      </c>
      <c r="W7" s="1">
        <v>0.72</v>
      </c>
      <c r="X7" s="1">
        <v>0.31</v>
      </c>
      <c r="Y7" s="1">
        <v>7</v>
      </c>
      <c r="Z7" s="3">
        <v>1</v>
      </c>
    </row>
    <row r="8" spans="1:26" x14ac:dyDescent="0.25">
      <c r="A8" s="1" t="s">
        <v>23</v>
      </c>
      <c r="B8" s="1">
        <v>5.72</v>
      </c>
      <c r="C8" s="1">
        <v>3.26</v>
      </c>
      <c r="D8" s="1">
        <v>1.8859999999999999</v>
      </c>
      <c r="E8" s="1">
        <v>0.95</v>
      </c>
      <c r="F8" s="1">
        <v>1.58</v>
      </c>
      <c r="G8" s="1">
        <v>1.75</v>
      </c>
      <c r="H8" s="1">
        <v>3.25</v>
      </c>
      <c r="I8" s="1">
        <v>0.8</v>
      </c>
      <c r="J8" s="1">
        <v>3.87</v>
      </c>
      <c r="K8" s="1">
        <v>1.29</v>
      </c>
      <c r="L8" s="1">
        <v>1.36</v>
      </c>
      <c r="M8" s="1">
        <v>1.54</v>
      </c>
      <c r="N8" s="1">
        <v>0.48</v>
      </c>
      <c r="O8" s="1">
        <v>0.55000000000000004</v>
      </c>
      <c r="P8" s="1">
        <v>0.38</v>
      </c>
      <c r="Q8" s="1">
        <v>0.3</v>
      </c>
      <c r="R8" s="1">
        <v>0.27</v>
      </c>
      <c r="S8" s="1">
        <v>0.92100000000000004</v>
      </c>
      <c r="T8" s="1">
        <v>0.81</v>
      </c>
      <c r="U8" s="1">
        <v>0.73</v>
      </c>
      <c r="V8" s="1">
        <v>0.32900000000000001</v>
      </c>
      <c r="W8" s="1">
        <v>0.69</v>
      </c>
      <c r="X8" s="1">
        <v>0.33</v>
      </c>
      <c r="Y8" s="1">
        <v>6</v>
      </c>
      <c r="Z8" s="3">
        <v>1</v>
      </c>
    </row>
    <row r="9" spans="1:26" x14ac:dyDescent="0.25">
      <c r="A9" s="1" t="s">
        <v>23</v>
      </c>
      <c r="B9" s="1">
        <v>5.66</v>
      </c>
      <c r="C9" s="1">
        <v>3.03</v>
      </c>
      <c r="D9" s="1">
        <v>1.8680000000000001</v>
      </c>
      <c r="E9" s="1">
        <v>1</v>
      </c>
      <c r="F9" s="1">
        <v>1.5</v>
      </c>
      <c r="G9" s="1">
        <v>1.87</v>
      </c>
      <c r="H9" s="1">
        <v>3.27</v>
      </c>
      <c r="I9" s="1">
        <v>0.81</v>
      </c>
      <c r="J9" s="1">
        <v>3.87</v>
      </c>
      <c r="K9" s="1">
        <v>1.29</v>
      </c>
      <c r="L9" s="1">
        <v>1.27</v>
      </c>
      <c r="M9" s="1">
        <v>1.42</v>
      </c>
      <c r="N9" s="1">
        <v>0.45</v>
      </c>
      <c r="O9" s="1">
        <v>0.49</v>
      </c>
      <c r="P9" s="1">
        <v>0.27</v>
      </c>
      <c r="Q9" s="1">
        <v>0.45</v>
      </c>
      <c r="R9" s="1">
        <v>0.4</v>
      </c>
      <c r="S9" s="1">
        <v>0.90800000000000003</v>
      </c>
      <c r="T9" s="1">
        <v>0.78</v>
      </c>
      <c r="U9" s="1">
        <v>0.67</v>
      </c>
      <c r="V9" s="1">
        <v>0.316</v>
      </c>
      <c r="W9" s="1">
        <v>0.66</v>
      </c>
      <c r="X9" s="1">
        <v>0.36</v>
      </c>
      <c r="Y9" s="1">
        <v>6</v>
      </c>
      <c r="Z9" s="3">
        <v>1</v>
      </c>
    </row>
    <row r="10" spans="1:26" x14ac:dyDescent="0.25">
      <c r="A10" s="1" t="s">
        <v>23</v>
      </c>
      <c r="B10" s="1">
        <v>5.78</v>
      </c>
      <c r="C10" s="1">
        <v>3.12</v>
      </c>
      <c r="D10" s="1">
        <v>1.907</v>
      </c>
      <c r="E10" s="1">
        <v>0.95</v>
      </c>
      <c r="F10" s="1">
        <v>1.56</v>
      </c>
      <c r="G10" s="1">
        <v>1.82</v>
      </c>
      <c r="H10" s="1">
        <v>3.26</v>
      </c>
      <c r="I10" s="1">
        <v>0.78</v>
      </c>
      <c r="J10" s="1">
        <v>3.87</v>
      </c>
      <c r="K10" s="1">
        <v>1.24</v>
      </c>
      <c r="L10" s="1">
        <v>1.33</v>
      </c>
      <c r="M10" s="1">
        <v>1.53</v>
      </c>
      <c r="N10" s="1">
        <v>0.52</v>
      </c>
      <c r="O10" s="1">
        <v>0.46</v>
      </c>
      <c r="P10" s="1">
        <v>0.34</v>
      </c>
      <c r="Q10" s="1">
        <v>0.36</v>
      </c>
      <c r="R10" s="1">
        <v>0.32</v>
      </c>
      <c r="S10" s="1">
        <v>0.98399999999999999</v>
      </c>
      <c r="T10" s="1">
        <v>0.75</v>
      </c>
      <c r="U10" s="1">
        <v>0.66</v>
      </c>
      <c r="V10" s="1">
        <v>0.34699999999999998</v>
      </c>
      <c r="W10" s="1">
        <v>0.67</v>
      </c>
      <c r="X10" s="1">
        <v>0.35</v>
      </c>
      <c r="Y10" s="1">
        <v>7</v>
      </c>
      <c r="Z10" s="3">
        <v>1</v>
      </c>
    </row>
    <row r="11" spans="1:26" x14ac:dyDescent="0.25">
      <c r="A11" s="1" t="s">
        <v>23</v>
      </c>
      <c r="B11" s="1">
        <v>5.78</v>
      </c>
      <c r="C11" s="1">
        <v>3.08</v>
      </c>
      <c r="D11" s="1">
        <v>1.9039999999999999</v>
      </c>
      <c r="E11" s="1">
        <v>0.86</v>
      </c>
      <c r="F11" s="1">
        <v>1.55</v>
      </c>
      <c r="G11" s="1">
        <v>1.86</v>
      </c>
      <c r="H11" s="1">
        <v>3.29</v>
      </c>
      <c r="I11" s="1">
        <v>0.77</v>
      </c>
      <c r="J11" s="1">
        <v>3.86</v>
      </c>
      <c r="K11" s="1">
        <v>1.28</v>
      </c>
      <c r="L11" s="1">
        <v>1.33</v>
      </c>
      <c r="M11" s="1">
        <v>1.52</v>
      </c>
      <c r="N11" s="1">
        <v>0.55000000000000004</v>
      </c>
      <c r="O11" s="1">
        <v>0.51</v>
      </c>
      <c r="P11" s="1">
        <v>0.32</v>
      </c>
      <c r="Q11" s="1">
        <v>0.35</v>
      </c>
      <c r="R11" s="1">
        <v>0.33</v>
      </c>
      <c r="S11" s="1">
        <v>0.94799999999999995</v>
      </c>
      <c r="T11" s="1">
        <v>0.74</v>
      </c>
      <c r="U11" s="1">
        <v>0.68</v>
      </c>
      <c r="V11" s="1">
        <v>0.33900000000000002</v>
      </c>
      <c r="W11" s="1">
        <v>0.68</v>
      </c>
      <c r="X11" s="1">
        <v>0.39</v>
      </c>
      <c r="Y11" s="1">
        <v>7</v>
      </c>
      <c r="Z11" s="3">
        <v>1</v>
      </c>
    </row>
    <row r="12" spans="1:26" x14ac:dyDescent="0.25">
      <c r="A12" s="1" t="s">
        <v>23</v>
      </c>
      <c r="B12" s="1">
        <v>5.6</v>
      </c>
      <c r="C12" s="1">
        <v>3.06</v>
      </c>
      <c r="D12" s="1">
        <v>1.8480000000000001</v>
      </c>
      <c r="E12" s="1">
        <v>1.41</v>
      </c>
      <c r="F12" s="1">
        <v>1.9</v>
      </c>
      <c r="G12" s="1">
        <v>2.15</v>
      </c>
      <c r="H12" s="1">
        <v>4.42</v>
      </c>
      <c r="I12" s="1">
        <v>1.7</v>
      </c>
      <c r="J12" s="1">
        <v>3.34</v>
      </c>
      <c r="K12" s="1">
        <v>0.82</v>
      </c>
      <c r="L12" s="1">
        <v>1.331</v>
      </c>
      <c r="M12" s="1">
        <v>1.86</v>
      </c>
      <c r="N12" s="1">
        <v>0.57999999999999996</v>
      </c>
      <c r="O12" s="1">
        <v>0.62</v>
      </c>
      <c r="P12" s="1">
        <v>0.33</v>
      </c>
      <c r="Q12" s="1">
        <v>0.35</v>
      </c>
      <c r="R12" s="1">
        <v>0.33</v>
      </c>
      <c r="S12" s="1">
        <v>0.98099999999999998</v>
      </c>
      <c r="T12" s="1">
        <v>0.84</v>
      </c>
      <c r="U12" s="1">
        <v>0.69</v>
      </c>
      <c r="V12" s="1">
        <v>0.38300000000000001</v>
      </c>
      <c r="W12" s="1">
        <v>1.08</v>
      </c>
      <c r="X12" s="1">
        <v>0.33</v>
      </c>
      <c r="Y12" s="1">
        <v>6</v>
      </c>
      <c r="Z12" s="3">
        <v>2</v>
      </c>
    </row>
    <row r="13" spans="1:26" x14ac:dyDescent="0.25">
      <c r="A13" s="1" t="s">
        <v>23</v>
      </c>
      <c r="B13" s="1">
        <v>5.58</v>
      </c>
      <c r="C13" s="1">
        <v>2.82</v>
      </c>
      <c r="D13" s="1">
        <v>1.841</v>
      </c>
      <c r="E13" s="1">
        <v>1.39</v>
      </c>
      <c r="F13" s="1">
        <v>1.94</v>
      </c>
      <c r="G13" s="1">
        <v>2.16</v>
      </c>
      <c r="H13" s="1">
        <v>4</v>
      </c>
      <c r="I13" s="1">
        <v>1.18</v>
      </c>
      <c r="J13" s="1">
        <v>3.32</v>
      </c>
      <c r="K13" s="1">
        <v>0.72</v>
      </c>
      <c r="L13" s="1">
        <v>1.3420000000000001</v>
      </c>
      <c r="M13" s="1">
        <v>1.87</v>
      </c>
      <c r="N13" s="1">
        <v>0.52</v>
      </c>
      <c r="O13" s="1">
        <v>0.66</v>
      </c>
      <c r="P13" s="1">
        <v>0.22</v>
      </c>
      <c r="Q13" s="1">
        <v>0.38</v>
      </c>
      <c r="R13" s="1">
        <v>0.39</v>
      </c>
      <c r="S13" s="1">
        <v>0.9</v>
      </c>
      <c r="T13" s="1">
        <v>0.92</v>
      </c>
      <c r="U13" s="1">
        <v>0.62</v>
      </c>
      <c r="V13" s="1">
        <v>0.24199999999999999</v>
      </c>
      <c r="W13" s="1">
        <v>1.24</v>
      </c>
      <c r="X13" s="1">
        <v>0.22</v>
      </c>
      <c r="Y13" s="1">
        <v>6</v>
      </c>
      <c r="Z13" s="3">
        <v>2</v>
      </c>
    </row>
    <row r="14" spans="1:26" x14ac:dyDescent="0.25">
      <c r="A14" s="1" t="s">
        <v>23</v>
      </c>
      <c r="B14" s="1">
        <v>5.6</v>
      </c>
      <c r="C14" s="1">
        <v>3.06</v>
      </c>
      <c r="D14" s="1">
        <v>1.845</v>
      </c>
      <c r="E14" s="1">
        <v>1.42</v>
      </c>
      <c r="F14" s="1">
        <v>1.9</v>
      </c>
      <c r="G14" s="1">
        <v>2.1800000000000002</v>
      </c>
      <c r="H14" s="1">
        <v>3.84</v>
      </c>
      <c r="I14" s="1">
        <v>1.26</v>
      </c>
      <c r="J14" s="1">
        <v>3.4</v>
      </c>
      <c r="K14" s="1">
        <v>0.8</v>
      </c>
      <c r="L14" s="1">
        <v>1.37</v>
      </c>
      <c r="M14" s="1">
        <v>1.863</v>
      </c>
      <c r="N14" s="1">
        <v>0.63</v>
      </c>
      <c r="O14" s="1">
        <v>0.57999999999999996</v>
      </c>
      <c r="P14" s="1">
        <v>0.24</v>
      </c>
      <c r="Q14" s="1">
        <v>0.32</v>
      </c>
      <c r="R14" s="1">
        <v>0.36</v>
      </c>
      <c r="S14" s="1">
        <v>1.704</v>
      </c>
      <c r="T14" s="1">
        <v>1.1100000000000001</v>
      </c>
      <c r="U14" s="1">
        <v>0.66</v>
      </c>
      <c r="V14" s="1">
        <v>1.101</v>
      </c>
      <c r="W14" s="1">
        <v>1.19</v>
      </c>
      <c r="X14" s="1">
        <v>1.2</v>
      </c>
      <c r="Y14" s="1">
        <v>6</v>
      </c>
      <c r="Z14" s="3">
        <v>2</v>
      </c>
    </row>
    <row r="15" spans="1:26" x14ac:dyDescent="0.25">
      <c r="A15" s="1" t="s">
        <v>23</v>
      </c>
      <c r="B15" s="1">
        <v>5.6</v>
      </c>
      <c r="C15" s="1">
        <v>3.06</v>
      </c>
      <c r="D15" s="1">
        <v>1.8779999999999999</v>
      </c>
      <c r="E15" s="1">
        <v>1.43</v>
      </c>
      <c r="F15" s="1">
        <v>1.88</v>
      </c>
      <c r="G15" s="1">
        <v>2.2200000000000002</v>
      </c>
      <c r="H15" s="1">
        <v>3.86</v>
      </c>
      <c r="I15" s="1">
        <v>1.34</v>
      </c>
      <c r="J15" s="1">
        <v>3.4119999999999999</v>
      </c>
      <c r="K15" s="1">
        <v>0.79</v>
      </c>
      <c r="L15" s="1">
        <v>1.39</v>
      </c>
      <c r="M15" s="1">
        <v>1.8959999999999999</v>
      </c>
      <c r="N15" s="1">
        <v>0.66</v>
      </c>
      <c r="O15" s="1">
        <v>0.7</v>
      </c>
      <c r="P15" s="1">
        <v>0.18</v>
      </c>
      <c r="Q15" s="1">
        <v>0.32100000000000001</v>
      </c>
      <c r="R15" s="1">
        <v>0.36499999999999999</v>
      </c>
      <c r="S15" s="1">
        <v>1.6639999999999999</v>
      </c>
      <c r="T15" s="1">
        <v>1.2110000000000001</v>
      </c>
      <c r="U15" s="1">
        <v>0.67500000000000004</v>
      </c>
      <c r="V15" s="1">
        <v>1.7989999999999999</v>
      </c>
      <c r="W15" s="1">
        <v>1.17</v>
      </c>
      <c r="X15" s="1">
        <v>1.89</v>
      </c>
      <c r="Y15" s="1">
        <v>6</v>
      </c>
      <c r="Z15" s="3">
        <v>2</v>
      </c>
    </row>
    <row r="16" spans="1:26" x14ac:dyDescent="0.25">
      <c r="A16" s="1" t="s">
        <v>23</v>
      </c>
      <c r="B16" s="1">
        <v>5.56</v>
      </c>
      <c r="C16" s="1">
        <v>3</v>
      </c>
      <c r="D16" s="1">
        <v>1.835</v>
      </c>
      <c r="E16" s="1">
        <v>1.38</v>
      </c>
      <c r="F16" s="1">
        <v>1.95</v>
      </c>
      <c r="G16" s="1">
        <v>2.2000000000000002</v>
      </c>
      <c r="H16" s="1">
        <v>3.98</v>
      </c>
      <c r="I16" s="1">
        <v>1.66</v>
      </c>
      <c r="J16" s="1">
        <v>3.3</v>
      </c>
      <c r="K16" s="1">
        <v>0.83</v>
      </c>
      <c r="L16" s="1">
        <v>1.28</v>
      </c>
      <c r="M16" s="1">
        <v>1.9</v>
      </c>
      <c r="N16" s="1">
        <v>0.55000000000000004</v>
      </c>
      <c r="O16" s="1">
        <v>0.62</v>
      </c>
      <c r="P16" s="1">
        <v>0.25</v>
      </c>
      <c r="Q16" s="1">
        <v>0.36799999999999999</v>
      </c>
      <c r="R16" s="1">
        <v>0.38</v>
      </c>
      <c r="S16" s="1">
        <v>0.90800000000000003</v>
      </c>
      <c r="T16" s="1">
        <v>0.9</v>
      </c>
      <c r="U16" s="1">
        <v>0.6</v>
      </c>
      <c r="V16" s="1">
        <v>0.19700000000000001</v>
      </c>
      <c r="W16" s="1">
        <v>1.1399999999999999</v>
      </c>
      <c r="X16" s="1">
        <v>0.23</v>
      </c>
      <c r="Y16" s="1">
        <v>6</v>
      </c>
      <c r="Z16" s="3">
        <v>2</v>
      </c>
    </row>
    <row r="17" spans="1:26" x14ac:dyDescent="0.25">
      <c r="A17" s="1" t="s">
        <v>23</v>
      </c>
      <c r="B17" s="1">
        <v>5.52</v>
      </c>
      <c r="C17" s="1">
        <v>2.92</v>
      </c>
      <c r="D17" s="1">
        <v>1.8220000000000001</v>
      </c>
      <c r="E17" s="1">
        <v>1.36</v>
      </c>
      <c r="F17" s="1">
        <v>1.85</v>
      </c>
      <c r="G17" s="1">
        <v>2.1</v>
      </c>
      <c r="H17" s="1">
        <v>4.12</v>
      </c>
      <c r="I17" s="1">
        <v>1.76</v>
      </c>
      <c r="J17" s="1">
        <v>3.26</v>
      </c>
      <c r="K17" s="1">
        <v>0.82199999999999995</v>
      </c>
      <c r="L17" s="1">
        <v>1.333</v>
      </c>
      <c r="M17" s="1">
        <v>1.8919999999999999</v>
      </c>
      <c r="N17" s="1">
        <v>0.48</v>
      </c>
      <c r="O17" s="1">
        <v>0.6</v>
      </c>
      <c r="P17" s="1">
        <v>0.22</v>
      </c>
      <c r="Q17" s="1">
        <v>0.34</v>
      </c>
      <c r="R17" s="1">
        <v>0.36</v>
      </c>
      <c r="S17" s="1">
        <v>0.92200000000000004</v>
      </c>
      <c r="T17" s="1">
        <v>0.89</v>
      </c>
      <c r="U17" s="1">
        <v>0.87</v>
      </c>
      <c r="V17" s="1">
        <v>0.38500000000000001</v>
      </c>
      <c r="W17" s="1">
        <v>1.26</v>
      </c>
      <c r="X17" s="1">
        <v>0.45</v>
      </c>
      <c r="Y17" s="1">
        <v>6</v>
      </c>
      <c r="Z17" s="3">
        <v>2</v>
      </c>
    </row>
    <row r="18" spans="1:26" x14ac:dyDescent="0.25">
      <c r="A18" s="1" t="s">
        <v>23</v>
      </c>
      <c r="B18" s="1">
        <v>5.68</v>
      </c>
      <c r="C18" s="1">
        <v>3.02</v>
      </c>
      <c r="D18" s="1">
        <v>1.8440000000000001</v>
      </c>
      <c r="E18" s="1">
        <v>1.45</v>
      </c>
      <c r="F18" s="1">
        <v>1.97</v>
      </c>
      <c r="G18" s="1">
        <v>2.2000000000000002</v>
      </c>
      <c r="H18" s="1">
        <v>4.4400000000000004</v>
      </c>
      <c r="I18" s="1">
        <v>1.76</v>
      </c>
      <c r="J18" s="1">
        <v>3.42</v>
      </c>
      <c r="K18" s="1">
        <v>0.92</v>
      </c>
      <c r="L18" s="1">
        <v>1.44</v>
      </c>
      <c r="M18" s="1">
        <v>1.92</v>
      </c>
      <c r="N18" s="1">
        <v>0.65</v>
      </c>
      <c r="O18" s="1">
        <v>0.63</v>
      </c>
      <c r="P18" s="1">
        <v>0.33500000000000002</v>
      </c>
      <c r="Q18" s="1">
        <v>0.36</v>
      </c>
      <c r="R18" s="1">
        <v>0.34</v>
      </c>
      <c r="S18" s="1">
        <v>0.98</v>
      </c>
      <c r="T18" s="1">
        <v>0.86</v>
      </c>
      <c r="U18" s="1">
        <v>0.72</v>
      </c>
      <c r="V18" s="1">
        <v>0.33400000000000002</v>
      </c>
      <c r="W18" s="1">
        <v>1.1100000000000001</v>
      </c>
      <c r="X18" s="1">
        <v>0.34</v>
      </c>
      <c r="Y18" s="1">
        <v>6</v>
      </c>
      <c r="Z18" s="3">
        <v>2</v>
      </c>
    </row>
    <row r="19" spans="1:26" x14ac:dyDescent="0.25">
      <c r="A19" s="1" t="s">
        <v>23</v>
      </c>
      <c r="B19" s="1">
        <v>5.58</v>
      </c>
      <c r="C19" s="1">
        <v>2.96</v>
      </c>
      <c r="D19" s="1">
        <v>1.8140000000000001</v>
      </c>
      <c r="E19" s="1">
        <v>1.4</v>
      </c>
      <c r="F19" s="1">
        <v>1.95</v>
      </c>
      <c r="G19" s="1">
        <v>2.14</v>
      </c>
      <c r="H19" s="1">
        <v>4.78</v>
      </c>
      <c r="I19" s="1">
        <v>1.22</v>
      </c>
      <c r="J19" s="1">
        <v>3.37</v>
      </c>
      <c r="K19" s="1">
        <v>0.84</v>
      </c>
      <c r="L19" s="1">
        <v>1.38</v>
      </c>
      <c r="M19" s="1">
        <v>1.86</v>
      </c>
      <c r="N19" s="1">
        <v>0.61</v>
      </c>
      <c r="O19" s="1">
        <v>0.65</v>
      </c>
      <c r="P19" s="1">
        <v>0.24</v>
      </c>
      <c r="Q19" s="1">
        <v>0.36499999999999999</v>
      </c>
      <c r="R19" s="1">
        <v>0.35</v>
      </c>
      <c r="S19" s="1">
        <v>0.72899999999999998</v>
      </c>
      <c r="T19" s="1">
        <v>0.72</v>
      </c>
      <c r="U19" s="1">
        <v>0.89</v>
      </c>
      <c r="V19" s="1">
        <v>0.33100000000000002</v>
      </c>
      <c r="W19" s="1">
        <v>1.3</v>
      </c>
      <c r="X19" s="1">
        <v>0.31</v>
      </c>
      <c r="Y19" s="1">
        <v>6</v>
      </c>
      <c r="Z19" s="3">
        <v>2</v>
      </c>
    </row>
    <row r="20" spans="1:26" x14ac:dyDescent="0.25">
      <c r="A20" s="1" t="s">
        <v>23</v>
      </c>
      <c r="B20" s="1">
        <v>5.64</v>
      </c>
      <c r="C20" s="1">
        <v>3.08</v>
      </c>
      <c r="D20" s="1">
        <v>1.861</v>
      </c>
      <c r="E20" s="1">
        <v>1.44</v>
      </c>
      <c r="F20" s="1">
        <v>1.92</v>
      </c>
      <c r="G20" s="1">
        <v>2.2000000000000002</v>
      </c>
      <c r="H20" s="1">
        <v>4.8</v>
      </c>
      <c r="I20" s="1">
        <v>1.06</v>
      </c>
      <c r="J20" s="1">
        <v>3.38</v>
      </c>
      <c r="K20" s="1">
        <v>0.9</v>
      </c>
      <c r="L20" s="1">
        <v>1.45</v>
      </c>
      <c r="M20" s="1">
        <v>1.91</v>
      </c>
      <c r="N20" s="1">
        <v>0.63</v>
      </c>
      <c r="O20" s="1">
        <v>0.59</v>
      </c>
      <c r="P20" s="1">
        <v>0.28000000000000003</v>
      </c>
      <c r="Q20" s="1">
        <v>0.312</v>
      </c>
      <c r="R20" s="1">
        <v>0.35799999999999998</v>
      </c>
      <c r="S20" s="1">
        <v>0.79200000000000004</v>
      </c>
      <c r="T20" s="1">
        <v>0.71399999999999997</v>
      </c>
      <c r="U20" s="1">
        <v>0.65900000000000003</v>
      </c>
      <c r="V20" s="1">
        <v>1.1870000000000001</v>
      </c>
      <c r="W20" s="1">
        <v>1.1200000000000001</v>
      </c>
      <c r="X20" s="1">
        <v>1.1779999999999999</v>
      </c>
      <c r="Y20" s="1">
        <v>6</v>
      </c>
      <c r="Z20" s="3">
        <v>2</v>
      </c>
    </row>
    <row r="21" spans="1:26" x14ac:dyDescent="0.25">
      <c r="A21" s="1" t="s">
        <v>23</v>
      </c>
      <c r="B21" s="1">
        <v>5.52</v>
      </c>
      <c r="C21" s="1">
        <v>2.98</v>
      </c>
      <c r="D21" s="1">
        <v>1.8220000000000001</v>
      </c>
      <c r="E21" s="1">
        <v>1.35</v>
      </c>
      <c r="F21" s="1">
        <v>1.86</v>
      </c>
      <c r="G21" s="1">
        <v>2.08</v>
      </c>
      <c r="H21" s="1">
        <v>4.76</v>
      </c>
      <c r="I21" s="1">
        <v>1.1599999999999999</v>
      </c>
      <c r="J21" s="1">
        <v>3.36</v>
      </c>
      <c r="K21" s="1">
        <v>0.83099999999999996</v>
      </c>
      <c r="L21" s="1">
        <v>1.22</v>
      </c>
      <c r="M21" s="1">
        <v>1.88</v>
      </c>
      <c r="N21" s="1">
        <v>0.51</v>
      </c>
      <c r="O21" s="1">
        <v>0.62</v>
      </c>
      <c r="P21" s="1">
        <v>0.19</v>
      </c>
      <c r="Q21" s="1">
        <v>0.34300000000000003</v>
      </c>
      <c r="R21" s="1">
        <v>0.377</v>
      </c>
      <c r="S21" s="1">
        <v>0.9</v>
      </c>
      <c r="T21" s="1">
        <v>0.91200000000000003</v>
      </c>
      <c r="U21" s="1">
        <v>0.55900000000000005</v>
      </c>
      <c r="V21" s="1">
        <v>0.255</v>
      </c>
      <c r="W21" s="1">
        <v>1.137</v>
      </c>
      <c r="X21" s="1">
        <v>0.25</v>
      </c>
      <c r="Y21" s="1">
        <v>6</v>
      </c>
      <c r="Z21" s="3">
        <v>2</v>
      </c>
    </row>
    <row r="22" spans="1:26" x14ac:dyDescent="0.25">
      <c r="A22" s="1" t="s">
        <v>23</v>
      </c>
      <c r="B22" s="1">
        <v>5.56</v>
      </c>
      <c r="C22" s="1">
        <v>3.7519999999999998</v>
      </c>
      <c r="D22" s="1">
        <v>1.843</v>
      </c>
      <c r="E22" s="1">
        <v>1.4359999999999999</v>
      </c>
      <c r="F22" s="1">
        <v>1.956</v>
      </c>
      <c r="G22" s="1">
        <v>1.9279999999999999</v>
      </c>
      <c r="H22" s="1">
        <v>4.3239999999999998</v>
      </c>
      <c r="I22" s="1">
        <v>2.39</v>
      </c>
      <c r="J22" s="1">
        <v>3.2</v>
      </c>
      <c r="K22" s="1">
        <v>1.34</v>
      </c>
      <c r="L22" s="1">
        <v>1.554</v>
      </c>
      <c r="M22" s="1">
        <v>1.8740000000000001</v>
      </c>
      <c r="N22" s="1">
        <v>0.64800000000000002</v>
      </c>
      <c r="O22" s="1">
        <v>0.66600000000000004</v>
      </c>
      <c r="P22" s="1">
        <v>0.32400000000000001</v>
      </c>
      <c r="Q22" s="1">
        <v>0.44400000000000001</v>
      </c>
      <c r="R22" s="1">
        <v>0.32400000000000001</v>
      </c>
      <c r="S22" s="1">
        <v>0.73</v>
      </c>
      <c r="T22" s="1">
        <v>0.68</v>
      </c>
      <c r="U22" s="1">
        <v>1.026</v>
      </c>
      <c r="V22" s="1">
        <v>0.34799999999999998</v>
      </c>
      <c r="W22" s="1">
        <v>1.1739999999999999</v>
      </c>
      <c r="X22" s="1">
        <v>0.33800000000000002</v>
      </c>
      <c r="Y22" s="1">
        <v>6</v>
      </c>
      <c r="Z22" s="3">
        <v>2</v>
      </c>
    </row>
    <row r="23" spans="1:26" x14ac:dyDescent="0.25">
      <c r="A23" s="1" t="s">
        <v>23</v>
      </c>
      <c r="B23" s="1">
        <v>5.48</v>
      </c>
      <c r="C23" s="1">
        <v>3.59</v>
      </c>
      <c r="D23" s="1">
        <v>1.8080000000000001</v>
      </c>
      <c r="E23" s="1">
        <v>1.4359999999999999</v>
      </c>
      <c r="F23" s="1">
        <v>1.9239999999999999</v>
      </c>
      <c r="G23" s="1">
        <v>2.012</v>
      </c>
      <c r="H23" s="1">
        <v>4.9820000000000002</v>
      </c>
      <c r="I23" s="1">
        <v>1.716</v>
      </c>
      <c r="J23" s="1">
        <v>3.3420000000000001</v>
      </c>
      <c r="K23" s="1">
        <v>0.72199999999999998</v>
      </c>
      <c r="L23" s="1">
        <v>1.6559999999999999</v>
      </c>
      <c r="M23" s="1">
        <v>1.94</v>
      </c>
      <c r="N23" s="1">
        <v>0.66400000000000003</v>
      </c>
      <c r="O23" s="1">
        <v>0.37</v>
      </c>
      <c r="P23" s="1">
        <v>0.37</v>
      </c>
      <c r="Q23" s="1">
        <v>0.42399999999999999</v>
      </c>
      <c r="R23" s="1">
        <v>0.374</v>
      </c>
      <c r="S23" s="1">
        <v>0.92500000000000004</v>
      </c>
      <c r="T23" s="1">
        <v>0.94599999999999995</v>
      </c>
      <c r="U23" s="1">
        <v>0.83199999999999996</v>
      </c>
      <c r="V23" s="1">
        <v>0.30199999999999999</v>
      </c>
      <c r="W23" s="1">
        <v>1.38</v>
      </c>
      <c r="X23" s="1">
        <v>0.29799999999999999</v>
      </c>
      <c r="Y23" s="1">
        <v>7</v>
      </c>
      <c r="Z23" s="3">
        <v>2</v>
      </c>
    </row>
    <row r="24" spans="1:26" x14ac:dyDescent="0.25">
      <c r="A24" s="1" t="s">
        <v>23</v>
      </c>
      <c r="B24" s="1">
        <v>5.52</v>
      </c>
      <c r="C24" s="1">
        <v>3.3559999999999999</v>
      </c>
      <c r="D24" s="1">
        <v>1.8220000000000001</v>
      </c>
      <c r="E24" s="1">
        <v>1.46</v>
      </c>
      <c r="F24" s="1">
        <v>1.8869</v>
      </c>
      <c r="G24" s="1">
        <v>1.954</v>
      </c>
      <c r="H24" s="1">
        <v>4.99</v>
      </c>
      <c r="I24" s="1">
        <v>1.607</v>
      </c>
      <c r="J24" s="1">
        <v>3.3239999999999998</v>
      </c>
      <c r="K24" s="1">
        <v>0.90100000000000002</v>
      </c>
      <c r="L24" s="1">
        <v>1.641</v>
      </c>
      <c r="M24" s="1">
        <v>2.016</v>
      </c>
      <c r="N24" s="1">
        <v>0.74299999999999999</v>
      </c>
      <c r="O24" s="1">
        <v>0.67700000000000005</v>
      </c>
      <c r="P24" s="1">
        <v>0.41099999999999998</v>
      </c>
      <c r="Q24" s="1">
        <v>0.38200000000000001</v>
      </c>
      <c r="R24" s="1">
        <v>0.38900000000000001</v>
      </c>
      <c r="S24" s="1">
        <v>0.90800000000000003</v>
      </c>
      <c r="T24" s="1">
        <v>0.89100000000000001</v>
      </c>
      <c r="U24" s="1">
        <v>0.95499999999999996</v>
      </c>
      <c r="V24" s="1">
        <v>0.39400000000000002</v>
      </c>
      <c r="W24" s="1">
        <v>1.264</v>
      </c>
      <c r="X24" s="1">
        <v>0.39400000000000002</v>
      </c>
      <c r="Y24" s="1">
        <v>7</v>
      </c>
      <c r="Z24" s="3">
        <v>2</v>
      </c>
    </row>
    <row r="25" spans="1:26" x14ac:dyDescent="0.25">
      <c r="A25" s="1" t="s">
        <v>23</v>
      </c>
      <c r="B25" s="1">
        <v>5.64</v>
      </c>
      <c r="C25" s="1">
        <v>2.98</v>
      </c>
      <c r="D25" s="1">
        <v>1.974</v>
      </c>
      <c r="E25" s="1">
        <v>1.41</v>
      </c>
      <c r="F25" s="1">
        <v>1.93</v>
      </c>
      <c r="G25" s="1">
        <v>2.16</v>
      </c>
      <c r="H25" s="1">
        <v>4.4000000000000004</v>
      </c>
      <c r="I25" s="1">
        <v>1.72</v>
      </c>
      <c r="J25" s="1">
        <v>3.38</v>
      </c>
      <c r="K25" s="1">
        <v>0.88</v>
      </c>
      <c r="L25" s="1">
        <v>1.4</v>
      </c>
      <c r="M25" s="1">
        <v>1.88</v>
      </c>
      <c r="N25" s="1">
        <v>0.61</v>
      </c>
      <c r="O25" s="1">
        <v>0.59</v>
      </c>
      <c r="P25" s="1">
        <v>0.30499999999999999</v>
      </c>
      <c r="Q25" s="1">
        <v>0.36399999999999999</v>
      </c>
      <c r="R25" s="1">
        <v>0.36099999999999999</v>
      </c>
      <c r="S25" s="1">
        <v>0.91200000000000003</v>
      </c>
      <c r="T25" s="1">
        <v>0.82</v>
      </c>
      <c r="U25" s="1">
        <v>0.68</v>
      </c>
      <c r="V25" s="1">
        <v>0.308</v>
      </c>
      <c r="W25" s="1">
        <v>1.07</v>
      </c>
      <c r="X25" s="1">
        <v>0.3</v>
      </c>
      <c r="Y25" s="1">
        <v>7</v>
      </c>
      <c r="Z25" s="3">
        <v>2</v>
      </c>
    </row>
    <row r="26" spans="1:26" x14ac:dyDescent="0.25">
      <c r="A26" s="1" t="s">
        <v>23</v>
      </c>
      <c r="B26" s="1">
        <v>5.52</v>
      </c>
      <c r="C26" s="1">
        <v>3.36</v>
      </c>
      <c r="D26" s="1">
        <v>1.9319999999999999</v>
      </c>
      <c r="E26" s="1">
        <v>1.4650000000000001</v>
      </c>
      <c r="F26" s="1">
        <v>1.87</v>
      </c>
      <c r="G26" s="1">
        <v>1.94</v>
      </c>
      <c r="H26" s="1">
        <v>4.88</v>
      </c>
      <c r="I26" s="1">
        <v>1.569</v>
      </c>
      <c r="J26" s="1">
        <v>3.3420000000000001</v>
      </c>
      <c r="K26" s="1">
        <v>1.01</v>
      </c>
      <c r="L26" s="1">
        <v>1.6379999999999999</v>
      </c>
      <c r="M26" s="1">
        <v>1.966</v>
      </c>
      <c r="N26" s="1">
        <v>0.77</v>
      </c>
      <c r="O26" s="1">
        <v>0.68200000000000005</v>
      </c>
      <c r="P26" s="1">
        <v>0.4</v>
      </c>
      <c r="Q26" s="1">
        <v>0.39200000000000002</v>
      </c>
      <c r="R26" s="1">
        <v>0.379</v>
      </c>
      <c r="S26" s="1">
        <v>0.92100000000000004</v>
      </c>
      <c r="T26" s="1">
        <v>0.78800000000000003</v>
      </c>
      <c r="U26" s="1">
        <v>0.84499999999999997</v>
      </c>
      <c r="V26" s="1">
        <v>0.35399999999999998</v>
      </c>
      <c r="W26" s="1">
        <v>1.2609999999999999</v>
      </c>
      <c r="X26" s="1">
        <v>0.34899999999999998</v>
      </c>
      <c r="Y26" s="1">
        <v>6</v>
      </c>
      <c r="Z26" s="3">
        <v>2</v>
      </c>
    </row>
    <row r="27" spans="1:26" x14ac:dyDescent="0.25">
      <c r="A27" s="1" t="s">
        <v>23</v>
      </c>
      <c r="B27" s="1">
        <v>5.56</v>
      </c>
      <c r="C27" s="1">
        <v>3.0249999999999999</v>
      </c>
      <c r="D27" s="1">
        <v>1.946</v>
      </c>
      <c r="E27" s="1">
        <v>1.403</v>
      </c>
      <c r="F27" s="1">
        <v>1.9550000000000001</v>
      </c>
      <c r="G27" s="1">
        <v>2.222</v>
      </c>
      <c r="H27" s="1">
        <v>4.0019999999999998</v>
      </c>
      <c r="I27" s="1">
        <v>1.6830000000000001</v>
      </c>
      <c r="J27" s="1">
        <v>3.32</v>
      </c>
      <c r="K27" s="1">
        <v>0.85</v>
      </c>
      <c r="L27" s="1">
        <v>1.3049999999999999</v>
      </c>
      <c r="M27" s="1">
        <v>1.927</v>
      </c>
      <c r="N27" s="1">
        <v>0.57399999999999995</v>
      </c>
      <c r="O27" s="1">
        <v>0.64800000000000002</v>
      </c>
      <c r="P27" s="1">
        <v>0.42</v>
      </c>
      <c r="Q27" s="1">
        <v>0.39600000000000002</v>
      </c>
      <c r="R27" s="1">
        <v>0.38</v>
      </c>
      <c r="S27" s="1">
        <v>0.92200000000000004</v>
      </c>
      <c r="T27" s="1">
        <v>0.92</v>
      </c>
      <c r="U27" s="1">
        <v>0.72</v>
      </c>
      <c r="V27" s="1">
        <v>0.24199999999999999</v>
      </c>
      <c r="W27" s="1">
        <v>1.2</v>
      </c>
      <c r="X27" s="1">
        <v>0.2</v>
      </c>
      <c r="Y27" s="1">
        <v>7</v>
      </c>
      <c r="Z27" s="3">
        <v>2</v>
      </c>
    </row>
    <row r="28" spans="1:26" x14ac:dyDescent="0.25">
      <c r="A28" s="1" t="s">
        <v>23</v>
      </c>
      <c r="B28" s="1">
        <v>5.56</v>
      </c>
      <c r="C28" s="1">
        <v>3.5270000000000001</v>
      </c>
      <c r="D28" s="1">
        <v>1.964</v>
      </c>
      <c r="E28" s="1">
        <v>1.4630000000000001</v>
      </c>
      <c r="F28" s="1">
        <v>1.9650000000000001</v>
      </c>
      <c r="G28" s="1">
        <v>1.982</v>
      </c>
      <c r="H28" s="1">
        <v>4.4320000000000004</v>
      </c>
      <c r="I28" s="1">
        <v>2.23</v>
      </c>
      <c r="J28" s="1">
        <v>3.32</v>
      </c>
      <c r="K28" s="1">
        <v>1.1100000000000001</v>
      </c>
      <c r="L28" s="1">
        <v>1.35</v>
      </c>
      <c r="M28" s="1">
        <v>1.887</v>
      </c>
      <c r="N28" s="1">
        <v>0.68400000000000005</v>
      </c>
      <c r="O28" s="1">
        <v>0.68799999999999994</v>
      </c>
      <c r="P28" s="1">
        <v>0.38800000000000001</v>
      </c>
      <c r="Q28" s="1">
        <v>0.45400000000000001</v>
      </c>
      <c r="R28" s="1">
        <v>0.33400000000000002</v>
      </c>
      <c r="S28" s="1">
        <v>0.98199999999999998</v>
      </c>
      <c r="T28" s="1">
        <v>0.88</v>
      </c>
      <c r="U28" s="1">
        <v>1.0309999999999999</v>
      </c>
      <c r="V28" s="1">
        <v>0.34300000000000003</v>
      </c>
      <c r="W28" s="1">
        <v>1.21</v>
      </c>
      <c r="X28" s="1">
        <v>0.34</v>
      </c>
      <c r="Y28" s="1">
        <v>6</v>
      </c>
      <c r="Z28" s="3">
        <v>2</v>
      </c>
    </row>
    <row r="29" spans="1:26" x14ac:dyDescent="0.25">
      <c r="A29" s="1" t="s">
        <v>23</v>
      </c>
      <c r="B29" s="1">
        <v>5.64</v>
      </c>
      <c r="C29" s="1">
        <v>3.8250000000000002</v>
      </c>
      <c r="D29" s="1">
        <v>1.974</v>
      </c>
      <c r="E29" s="1">
        <v>1.4059999999999999</v>
      </c>
      <c r="F29" s="1">
        <v>1.845</v>
      </c>
      <c r="G29" s="1">
        <v>2.15</v>
      </c>
      <c r="H29" s="1">
        <v>4.782</v>
      </c>
      <c r="I29" s="1">
        <v>1.82</v>
      </c>
      <c r="J29" s="1">
        <v>3.41</v>
      </c>
      <c r="K29" s="1">
        <v>0.93</v>
      </c>
      <c r="L29" s="1">
        <v>1.681</v>
      </c>
      <c r="M29" s="1">
        <v>1.952</v>
      </c>
      <c r="N29" s="1">
        <v>0.53800000000000003</v>
      </c>
      <c r="O29" s="1">
        <v>0.53800000000000003</v>
      </c>
      <c r="P29" s="1">
        <v>0.34399999999999997</v>
      </c>
      <c r="Q29" s="1">
        <v>0.33700000000000002</v>
      </c>
      <c r="R29" s="1">
        <v>0.34899999999999998</v>
      </c>
      <c r="S29" s="1">
        <v>1.875</v>
      </c>
      <c r="T29" s="1">
        <v>0.84699999999999998</v>
      </c>
      <c r="U29" s="1">
        <v>0.621</v>
      </c>
      <c r="V29" s="1">
        <v>0.38500000000000001</v>
      </c>
      <c r="W29" s="1">
        <v>1.0940000000000001</v>
      </c>
      <c r="X29" s="1">
        <v>0.39500000000000002</v>
      </c>
      <c r="Y29" s="1">
        <v>7</v>
      </c>
      <c r="Z29" s="3">
        <v>2</v>
      </c>
    </row>
    <row r="30" spans="1:26" x14ac:dyDescent="0.25">
      <c r="A30" s="1" t="s">
        <v>23</v>
      </c>
      <c r="B30" s="1">
        <v>5.5</v>
      </c>
      <c r="C30" s="1">
        <v>3.165</v>
      </c>
      <c r="D30" s="1">
        <v>1.925</v>
      </c>
      <c r="E30" s="1">
        <v>1.448</v>
      </c>
      <c r="F30" s="1">
        <v>1.897</v>
      </c>
      <c r="G30" s="1">
        <v>1.9830000000000001</v>
      </c>
      <c r="H30" s="1">
        <v>4.9859999999999998</v>
      </c>
      <c r="I30" s="1">
        <v>1.66</v>
      </c>
      <c r="J30" s="1">
        <v>3.3330000000000002</v>
      </c>
      <c r="K30" s="1">
        <v>0.81299999999999994</v>
      </c>
      <c r="L30" s="1">
        <v>1.65</v>
      </c>
      <c r="M30" s="1">
        <v>1.978</v>
      </c>
      <c r="N30" s="1">
        <v>0.52300000000000002</v>
      </c>
      <c r="O30" s="1">
        <v>0.52300000000000002</v>
      </c>
      <c r="P30" s="1">
        <v>0.39100000000000001</v>
      </c>
      <c r="Q30" s="1">
        <v>0.41799999999999998</v>
      </c>
      <c r="R30" s="1">
        <v>0.39300000000000002</v>
      </c>
      <c r="S30" s="1">
        <v>0.98499999999999999</v>
      </c>
      <c r="T30" s="1">
        <v>0.93</v>
      </c>
      <c r="U30" s="1">
        <v>0.89300000000000002</v>
      </c>
      <c r="V30" s="1">
        <v>0.35799999999999998</v>
      </c>
      <c r="W30" s="1">
        <v>1.2010000000000001</v>
      </c>
      <c r="X30" s="1">
        <v>0.34799999999999998</v>
      </c>
      <c r="Y30" s="1">
        <v>7</v>
      </c>
      <c r="Z30" s="3">
        <v>2</v>
      </c>
    </row>
    <row r="31" spans="1:26" x14ac:dyDescent="0.25">
      <c r="A31" s="1" t="s">
        <v>23</v>
      </c>
      <c r="B31" s="1">
        <v>6.32</v>
      </c>
      <c r="C31" s="1">
        <v>3.9</v>
      </c>
      <c r="D31" s="1">
        <v>1.212</v>
      </c>
      <c r="E31" s="1">
        <v>2.3719999999999999</v>
      </c>
      <c r="F31" s="1">
        <v>2.806</v>
      </c>
      <c r="G31" s="1">
        <v>3.004</v>
      </c>
      <c r="H31" s="1">
        <v>4.9400000000000004</v>
      </c>
      <c r="I31" s="1">
        <v>1.84</v>
      </c>
      <c r="J31" s="1">
        <v>3.34</v>
      </c>
      <c r="K31" s="1">
        <v>0.82</v>
      </c>
      <c r="L31" s="1">
        <v>1.33</v>
      </c>
      <c r="M31" s="1">
        <v>1.86</v>
      </c>
      <c r="N31" s="1">
        <v>0.62</v>
      </c>
      <c r="O31" s="1">
        <v>0.62</v>
      </c>
      <c r="P31" s="1">
        <v>0.33</v>
      </c>
      <c r="Q31" s="1">
        <v>0.63600000000000001</v>
      </c>
      <c r="R31" s="1">
        <v>0.53</v>
      </c>
      <c r="S31" s="1">
        <v>1.0640000000000001</v>
      </c>
      <c r="T31" s="1">
        <v>1.4379999999999999</v>
      </c>
      <c r="U31" s="1">
        <v>1.222</v>
      </c>
      <c r="V31" s="1">
        <v>0.39200000000000002</v>
      </c>
      <c r="W31" s="1">
        <v>1.742</v>
      </c>
      <c r="X31" s="1">
        <v>0.38200000000000001</v>
      </c>
      <c r="Y31" s="1">
        <v>6</v>
      </c>
      <c r="Z31" s="3">
        <v>3</v>
      </c>
    </row>
    <row r="32" spans="1:26" x14ac:dyDescent="0.25">
      <c r="A32" s="1" t="s">
        <v>23</v>
      </c>
      <c r="B32" s="1">
        <v>6.26</v>
      </c>
      <c r="C32" s="1">
        <v>3.8</v>
      </c>
      <c r="D32" s="1">
        <v>1.1910000000000001</v>
      </c>
      <c r="E32" s="1">
        <v>2.42</v>
      </c>
      <c r="F32" s="1">
        <v>2.8519999999999999</v>
      </c>
      <c r="G32" s="1">
        <v>3.0259999999999998</v>
      </c>
      <c r="H32" s="1">
        <v>4.9800000000000004</v>
      </c>
      <c r="I32" s="1">
        <v>1.88</v>
      </c>
      <c r="J32" s="1">
        <v>3.28</v>
      </c>
      <c r="K32" s="1">
        <v>0.9</v>
      </c>
      <c r="L32" s="1">
        <v>1.34</v>
      </c>
      <c r="M32" s="1">
        <v>1.88</v>
      </c>
      <c r="N32" s="1">
        <v>0.61</v>
      </c>
      <c r="O32" s="1">
        <v>0.66</v>
      </c>
      <c r="P32" s="1">
        <v>0.26</v>
      </c>
      <c r="Q32" s="1">
        <v>0.58799999999999997</v>
      </c>
      <c r="R32" s="1">
        <v>0.53600000000000003</v>
      </c>
      <c r="S32" s="1">
        <v>0.98799999999999999</v>
      </c>
      <c r="T32" s="1">
        <v>1.266</v>
      </c>
      <c r="U32" s="1">
        <v>0.83799999999999997</v>
      </c>
      <c r="V32" s="1">
        <v>0.42599999999999999</v>
      </c>
      <c r="W32" s="1">
        <v>1.6240000000000001</v>
      </c>
      <c r="X32" s="1">
        <v>0.40600000000000003</v>
      </c>
      <c r="Y32" s="1">
        <v>6</v>
      </c>
      <c r="Z32" s="3">
        <v>3</v>
      </c>
    </row>
    <row r="33" spans="1:26" x14ac:dyDescent="0.25">
      <c r="A33" s="1" t="s">
        <v>23</v>
      </c>
      <c r="B33" s="1">
        <v>6.26</v>
      </c>
      <c r="C33" s="1">
        <v>3.88</v>
      </c>
      <c r="D33" s="1">
        <v>1.8779999999999999</v>
      </c>
      <c r="E33" s="1">
        <v>2.41</v>
      </c>
      <c r="F33" s="1">
        <v>2.7759999999999998</v>
      </c>
      <c r="G33" s="1">
        <v>3.0379999999999998</v>
      </c>
      <c r="H33" s="1">
        <v>5.0199999999999996</v>
      </c>
      <c r="I33" s="1">
        <v>1.88</v>
      </c>
      <c r="J33" s="1">
        <v>3.38</v>
      </c>
      <c r="K33" s="1">
        <v>0.84</v>
      </c>
      <c r="L33" s="1">
        <v>1.37</v>
      </c>
      <c r="M33" s="1">
        <v>1.9</v>
      </c>
      <c r="N33" s="1">
        <v>0.61</v>
      </c>
      <c r="O33" s="1">
        <v>0.5</v>
      </c>
      <c r="P33" s="1">
        <v>0.26</v>
      </c>
      <c r="Q33" s="1">
        <v>0.56799999999999995</v>
      </c>
      <c r="R33" s="1">
        <v>0.51600000000000001</v>
      </c>
      <c r="S33" s="1">
        <v>1.6040000000000001</v>
      </c>
      <c r="T33" s="1">
        <v>1.474</v>
      </c>
      <c r="U33" s="1">
        <v>1.1599999999999999</v>
      </c>
      <c r="V33" s="1">
        <v>0.378</v>
      </c>
      <c r="W33" s="1">
        <v>1.748</v>
      </c>
      <c r="X33" s="1">
        <v>0.36799999999999999</v>
      </c>
      <c r="Y33" s="1">
        <v>6</v>
      </c>
      <c r="Z33" s="3">
        <v>3</v>
      </c>
    </row>
    <row r="34" spans="1:26" x14ac:dyDescent="0.25">
      <c r="A34" s="1" t="s">
        <v>23</v>
      </c>
      <c r="B34" s="1">
        <v>6.38</v>
      </c>
      <c r="C34" s="1">
        <v>3.86</v>
      </c>
      <c r="D34" s="1">
        <v>1.9139999999999999</v>
      </c>
      <c r="E34" s="1">
        <v>2.13</v>
      </c>
      <c r="F34" s="1">
        <v>2.8519999999999999</v>
      </c>
      <c r="G34" s="1">
        <v>3.028</v>
      </c>
      <c r="H34" s="1">
        <v>4.4800000000000004</v>
      </c>
      <c r="I34" s="1">
        <v>1.96</v>
      </c>
      <c r="J34" s="1">
        <v>3.38</v>
      </c>
      <c r="K34" s="1">
        <v>0.88</v>
      </c>
      <c r="L34" s="1">
        <v>1.42</v>
      </c>
      <c r="M34" s="1">
        <v>1.92</v>
      </c>
      <c r="N34" s="1">
        <v>0.63</v>
      </c>
      <c r="O34" s="1">
        <v>0.63</v>
      </c>
      <c r="P34" s="1">
        <v>0.38</v>
      </c>
      <c r="Q34" s="1">
        <v>0.51200000000000001</v>
      </c>
      <c r="R34" s="1">
        <v>0.496</v>
      </c>
      <c r="S34" s="1">
        <v>0.96299999999999997</v>
      </c>
      <c r="T34" s="1">
        <v>0.93799999999999994</v>
      </c>
      <c r="U34" s="1">
        <v>0.61199999999999999</v>
      </c>
      <c r="V34" s="1">
        <v>0.44400000000000001</v>
      </c>
      <c r="W34" s="1">
        <v>1.74</v>
      </c>
      <c r="X34" s="1">
        <v>0.44400000000000001</v>
      </c>
      <c r="Y34" s="1">
        <v>6</v>
      </c>
      <c r="Z34" s="3">
        <v>3</v>
      </c>
    </row>
    <row r="35" spans="1:26" x14ac:dyDescent="0.25">
      <c r="A35" s="1" t="s">
        <v>23</v>
      </c>
      <c r="B35" s="1">
        <v>6.14</v>
      </c>
      <c r="C35" s="1">
        <v>3.94</v>
      </c>
      <c r="D35" s="1">
        <v>1.84</v>
      </c>
      <c r="E35" s="1">
        <v>2.2160000000000002</v>
      </c>
      <c r="F35" s="1">
        <v>2.8420000000000001</v>
      </c>
      <c r="G35" s="1">
        <v>2.94</v>
      </c>
      <c r="H35" s="1">
        <v>4.9400000000000004</v>
      </c>
      <c r="I35" s="1">
        <v>1.74</v>
      </c>
      <c r="J35" s="1">
        <v>3.36</v>
      </c>
      <c r="K35" s="1">
        <v>0.85</v>
      </c>
      <c r="L35" s="1">
        <v>1.35</v>
      </c>
      <c r="M35" s="1">
        <v>0.75</v>
      </c>
      <c r="N35" s="1">
        <v>0.5</v>
      </c>
      <c r="O35" s="1">
        <v>0.54</v>
      </c>
      <c r="P35" s="1">
        <v>0.14000000000000001</v>
      </c>
      <c r="Q35" s="1">
        <v>0.42399999999999999</v>
      </c>
      <c r="R35" s="1">
        <v>0.42599999999999999</v>
      </c>
      <c r="S35" s="1">
        <v>0.997</v>
      </c>
      <c r="T35" s="1">
        <v>0.94199999999999995</v>
      </c>
      <c r="U35" s="1">
        <v>0.62</v>
      </c>
      <c r="V35" s="1">
        <v>0.48799999999999999</v>
      </c>
      <c r="W35" s="1">
        <v>1.702</v>
      </c>
      <c r="X35" s="1">
        <v>0.48399999999999999</v>
      </c>
      <c r="Y35" s="1">
        <v>6</v>
      </c>
      <c r="Z35" s="3">
        <v>3</v>
      </c>
    </row>
    <row r="36" spans="1:26" x14ac:dyDescent="0.25">
      <c r="A36" s="1" t="s">
        <v>23</v>
      </c>
      <c r="B36" s="1">
        <v>6.18</v>
      </c>
      <c r="C36" s="1">
        <v>3.66</v>
      </c>
      <c r="D36" s="1">
        <v>1.8540000000000001</v>
      </c>
      <c r="E36" s="1">
        <v>2.0859999999999999</v>
      </c>
      <c r="F36" s="1">
        <v>2.8460000000000001</v>
      </c>
      <c r="G36" s="1">
        <v>2.85</v>
      </c>
      <c r="H36" s="1">
        <v>4.92</v>
      </c>
      <c r="I36" s="1">
        <v>1.64</v>
      </c>
      <c r="J36" s="1">
        <v>3.11</v>
      </c>
      <c r="K36" s="1">
        <v>0.83</v>
      </c>
      <c r="L36" s="1">
        <v>1.3</v>
      </c>
      <c r="M36" s="1">
        <v>0.79</v>
      </c>
      <c r="N36" s="1">
        <v>0.52</v>
      </c>
      <c r="O36" s="1">
        <v>0.57999999999999996</v>
      </c>
      <c r="P36" s="1">
        <v>0.18</v>
      </c>
      <c r="Q36" s="1">
        <v>0.56799999999999995</v>
      </c>
      <c r="R36" s="1">
        <v>0.44</v>
      </c>
      <c r="S36" s="1">
        <v>0.96799999999999997</v>
      </c>
      <c r="T36" s="1">
        <v>0.88200000000000001</v>
      </c>
      <c r="U36" s="1">
        <v>0.64800000000000002</v>
      </c>
      <c r="V36" s="1">
        <v>0.42699999999999999</v>
      </c>
      <c r="W36" s="1">
        <v>1.6</v>
      </c>
      <c r="X36" s="1">
        <v>0.42399999999999999</v>
      </c>
      <c r="Y36" s="1">
        <v>6</v>
      </c>
      <c r="Z36" s="3">
        <v>3</v>
      </c>
    </row>
    <row r="37" spans="1:26" x14ac:dyDescent="0.25">
      <c r="A37" s="1" t="s">
        <v>23</v>
      </c>
      <c r="B37" s="1">
        <v>6.3</v>
      </c>
      <c r="C37" s="1">
        <v>3.76</v>
      </c>
      <c r="D37" s="1">
        <v>1.89</v>
      </c>
      <c r="E37" s="1">
        <v>2.16</v>
      </c>
      <c r="F37" s="1">
        <v>2.8620000000000001</v>
      </c>
      <c r="G37" s="1">
        <v>2.99</v>
      </c>
      <c r="H37" s="1">
        <v>5.04</v>
      </c>
      <c r="I37" s="1">
        <v>1.76</v>
      </c>
      <c r="J37" s="1">
        <v>3.3</v>
      </c>
      <c r="K37" s="1">
        <v>0.79</v>
      </c>
      <c r="L37" s="1">
        <v>1.36</v>
      </c>
      <c r="M37" s="1">
        <v>1.9</v>
      </c>
      <c r="N37" s="1">
        <v>0.6</v>
      </c>
      <c r="O37" s="1">
        <v>0.6</v>
      </c>
      <c r="P37" s="1">
        <v>0.3</v>
      </c>
      <c r="Q37" s="1">
        <v>0.502</v>
      </c>
      <c r="R37" s="1">
        <v>0.45200000000000001</v>
      </c>
      <c r="S37" s="1">
        <v>1.4059999999999999</v>
      </c>
      <c r="T37" s="1">
        <v>1.012</v>
      </c>
      <c r="U37" s="1">
        <v>0.6</v>
      </c>
      <c r="V37" s="1">
        <v>0.32800000000000001</v>
      </c>
      <c r="W37" s="1">
        <v>1.6319999999999999</v>
      </c>
      <c r="X37" s="1">
        <v>0.318</v>
      </c>
      <c r="Y37" s="1">
        <v>6</v>
      </c>
      <c r="Z37" s="3">
        <v>3</v>
      </c>
    </row>
    <row r="38" spans="1:26" x14ac:dyDescent="0.25">
      <c r="A38" s="1" t="s">
        <v>23</v>
      </c>
      <c r="B38" s="1">
        <v>6.24</v>
      </c>
      <c r="C38" s="1">
        <v>3.72</v>
      </c>
      <c r="D38" s="1">
        <v>1.331</v>
      </c>
      <c r="E38" s="1">
        <v>2.15</v>
      </c>
      <c r="F38" s="1">
        <v>2.8239999999999998</v>
      </c>
      <c r="G38" s="1">
        <v>3.0179999999999998</v>
      </c>
      <c r="H38" s="1">
        <v>4.9400000000000004</v>
      </c>
      <c r="I38" s="1">
        <v>1.86</v>
      </c>
      <c r="J38" s="1">
        <v>3.35</v>
      </c>
      <c r="K38" s="1">
        <v>0.83</v>
      </c>
      <c r="L38" s="1">
        <v>1.34</v>
      </c>
      <c r="M38" s="1">
        <v>1.82</v>
      </c>
      <c r="N38" s="1">
        <v>0.56999999999999995</v>
      </c>
      <c r="O38" s="1">
        <v>0.44</v>
      </c>
      <c r="P38" s="1">
        <v>0.24</v>
      </c>
      <c r="Q38" s="1">
        <v>0.56999999999999995</v>
      </c>
      <c r="R38" s="1">
        <v>0.48399999999999999</v>
      </c>
      <c r="S38" s="1">
        <v>0.995</v>
      </c>
      <c r="T38" s="1">
        <v>0.88</v>
      </c>
      <c r="U38" s="1">
        <v>0.57799999999999996</v>
      </c>
      <c r="V38" s="1">
        <v>0.44400000000000001</v>
      </c>
      <c r="W38" s="1">
        <v>1.6739999999999999</v>
      </c>
      <c r="X38" s="1">
        <v>0.44400000000000001</v>
      </c>
      <c r="Y38" s="1">
        <v>6</v>
      </c>
      <c r="Z38" s="3">
        <v>3</v>
      </c>
    </row>
    <row r="39" spans="1:26" x14ac:dyDescent="0.25">
      <c r="A39" s="1" t="s">
        <v>23</v>
      </c>
      <c r="B39" s="1">
        <v>6.2</v>
      </c>
      <c r="C39" s="1">
        <v>3.46</v>
      </c>
      <c r="D39" s="1">
        <v>1.294</v>
      </c>
      <c r="E39" s="1">
        <v>2.1040000000000001</v>
      </c>
      <c r="F39" s="1">
        <v>2.8239999999999998</v>
      </c>
      <c r="G39" s="1">
        <v>2.9569999999999999</v>
      </c>
      <c r="H39" s="1">
        <v>4.72</v>
      </c>
      <c r="I39" s="1">
        <v>1.86</v>
      </c>
      <c r="J39" s="1">
        <v>3.22</v>
      </c>
      <c r="K39" s="1">
        <v>0.71</v>
      </c>
      <c r="L39" s="1">
        <v>1.29</v>
      </c>
      <c r="M39" s="1">
        <v>1.8</v>
      </c>
      <c r="N39" s="1">
        <v>0.54</v>
      </c>
      <c r="O39" s="1">
        <v>0.42</v>
      </c>
      <c r="P39" s="1">
        <v>0.2</v>
      </c>
      <c r="Q39" s="1">
        <v>0.53</v>
      </c>
      <c r="R39" s="1">
        <v>0.504</v>
      </c>
      <c r="S39" s="1">
        <v>0.77800000000000002</v>
      </c>
      <c r="T39" s="1">
        <v>0.68</v>
      </c>
      <c r="U39" s="1">
        <v>0.59599999999999997</v>
      </c>
      <c r="V39" s="1">
        <v>0.40100000000000002</v>
      </c>
      <c r="W39" s="1">
        <v>1.6890000000000001</v>
      </c>
      <c r="X39" s="1">
        <v>0.40100000000000002</v>
      </c>
      <c r="Y39" s="1">
        <v>6</v>
      </c>
      <c r="Z39" s="3">
        <v>3</v>
      </c>
    </row>
    <row r="40" spans="1:26" x14ac:dyDescent="0.25">
      <c r="A40" s="1" t="s">
        <v>23</v>
      </c>
      <c r="B40" s="1">
        <v>6.22</v>
      </c>
      <c r="C40" s="1">
        <v>3.52</v>
      </c>
      <c r="D40" s="1">
        <v>1.4259999999999999</v>
      </c>
      <c r="E40" s="1">
        <v>2.2160000000000002</v>
      </c>
      <c r="F40" s="1">
        <v>2.8420000000000001</v>
      </c>
      <c r="G40" s="1">
        <v>2.8959999999999999</v>
      </c>
      <c r="H40" s="1">
        <v>4.68</v>
      </c>
      <c r="I40" s="1">
        <v>1.82</v>
      </c>
      <c r="J40" s="1">
        <v>3.33</v>
      </c>
      <c r="K40" s="1">
        <v>0.81</v>
      </c>
      <c r="L40" s="1">
        <v>1.32</v>
      </c>
      <c r="M40" s="1">
        <v>1.78</v>
      </c>
      <c r="N40" s="1">
        <v>0.55000000000000004</v>
      </c>
      <c r="O40" s="1">
        <v>0.46</v>
      </c>
      <c r="P40" s="1">
        <v>0.22</v>
      </c>
      <c r="Q40" s="1">
        <v>0.44400000000000001</v>
      </c>
      <c r="R40" s="1">
        <v>0.54</v>
      </c>
      <c r="S40" s="1">
        <v>0.88800000000000001</v>
      </c>
      <c r="T40" s="1">
        <v>0.85</v>
      </c>
      <c r="U40" s="1">
        <v>0.70499999999999996</v>
      </c>
      <c r="V40" s="1">
        <v>0.35799999999999998</v>
      </c>
      <c r="W40" s="1">
        <v>1.704</v>
      </c>
      <c r="X40" s="1">
        <v>0.35799999999999998</v>
      </c>
      <c r="Y40" s="1">
        <v>6</v>
      </c>
      <c r="Z40" s="3">
        <v>3</v>
      </c>
    </row>
    <row r="41" spans="1:26" x14ac:dyDescent="0.25">
      <c r="A41" s="1" t="s">
        <v>23</v>
      </c>
      <c r="B41" s="1">
        <v>5.81</v>
      </c>
      <c r="C41" s="1">
        <v>3.15</v>
      </c>
      <c r="D41" s="1">
        <v>1.266</v>
      </c>
      <c r="E41" s="1">
        <v>1.44</v>
      </c>
      <c r="F41" s="1">
        <v>1.6220000000000001</v>
      </c>
      <c r="G41" s="1">
        <v>2.0739999999999998</v>
      </c>
      <c r="H41" s="1">
        <v>4.8419999999999996</v>
      </c>
      <c r="I41" s="1">
        <v>1.6719999999999999</v>
      </c>
      <c r="J41" s="1">
        <v>3.3340000000000001</v>
      </c>
      <c r="K41" s="1">
        <v>0.61799999999999999</v>
      </c>
      <c r="L41" s="1">
        <v>1.302</v>
      </c>
      <c r="M41" s="1">
        <v>1.9079999999999999</v>
      </c>
      <c r="N41" s="1">
        <v>0.62</v>
      </c>
      <c r="O41" s="1">
        <v>0.55200000000000005</v>
      </c>
      <c r="P41" s="1">
        <v>0.35399999999999998</v>
      </c>
      <c r="Q41" s="1">
        <v>0.38</v>
      </c>
      <c r="R41" s="1">
        <v>0.35599999999999998</v>
      </c>
      <c r="S41" s="1">
        <v>0.80200000000000005</v>
      </c>
      <c r="T41" s="1">
        <v>0.79200000000000004</v>
      </c>
      <c r="U41" s="1">
        <v>0.55800000000000005</v>
      </c>
      <c r="V41" s="1">
        <v>0.23200000000000001</v>
      </c>
      <c r="W41" s="1">
        <v>1.1739999999999999</v>
      </c>
      <c r="X41" s="1">
        <v>0.23200000000000001</v>
      </c>
      <c r="Y41" s="1">
        <v>7</v>
      </c>
      <c r="Z41" s="3">
        <v>2</v>
      </c>
    </row>
    <row r="42" spans="1:26" x14ac:dyDescent="0.25">
      <c r="A42" s="1" t="s">
        <v>23</v>
      </c>
      <c r="B42" s="1">
        <v>5.3010000000000002</v>
      </c>
      <c r="C42" s="1">
        <v>3.0459999999999998</v>
      </c>
      <c r="D42" s="1">
        <v>1.0669999999999999</v>
      </c>
      <c r="E42" s="1">
        <v>1.4219999999999999</v>
      </c>
      <c r="F42" s="1">
        <v>1.8740000000000001</v>
      </c>
      <c r="G42" s="1">
        <v>1.9179999999999999</v>
      </c>
      <c r="H42" s="1">
        <v>4.34</v>
      </c>
      <c r="I42" s="1">
        <v>1.466</v>
      </c>
      <c r="J42" s="1">
        <v>3.06</v>
      </c>
      <c r="K42" s="1">
        <v>0.83799999999999997</v>
      </c>
      <c r="L42" s="1">
        <v>1.206</v>
      </c>
      <c r="M42" s="1">
        <v>1.6779999999999999</v>
      </c>
      <c r="N42" s="1">
        <v>0.56799999999999995</v>
      </c>
      <c r="O42" s="1">
        <v>0.53600000000000003</v>
      </c>
      <c r="P42" s="1">
        <v>0.21199999999999999</v>
      </c>
      <c r="Q42" s="1">
        <v>0.26200000000000001</v>
      </c>
      <c r="R42" s="1">
        <v>0.374</v>
      </c>
      <c r="S42" s="1">
        <v>1.46</v>
      </c>
      <c r="T42" s="1">
        <v>1.1120000000000001</v>
      </c>
      <c r="U42" s="1">
        <v>0.67400000000000004</v>
      </c>
      <c r="V42" s="1">
        <v>0.54100000000000004</v>
      </c>
      <c r="W42" s="1">
        <v>1.0900000000000001</v>
      </c>
      <c r="X42" s="1">
        <v>0.28999999999999998</v>
      </c>
      <c r="Y42" s="1">
        <v>7</v>
      </c>
      <c r="Z42" s="3">
        <v>2</v>
      </c>
    </row>
    <row r="43" spans="1:26" x14ac:dyDescent="0.25">
      <c r="A43" s="1" t="s">
        <v>23</v>
      </c>
      <c r="B43" s="1">
        <v>5.9180000000000001</v>
      </c>
      <c r="C43" s="1">
        <v>3.0779999999999998</v>
      </c>
      <c r="D43" s="1">
        <v>1.3080000000000001</v>
      </c>
      <c r="E43" s="1">
        <v>1.3560000000000001</v>
      </c>
      <c r="F43" s="1">
        <v>1.89</v>
      </c>
      <c r="G43" s="1">
        <v>1.81</v>
      </c>
      <c r="H43" s="1">
        <v>4.7919999999999998</v>
      </c>
      <c r="I43" s="1">
        <v>1.5580000000000001</v>
      </c>
      <c r="J43" s="1">
        <v>2.42</v>
      </c>
      <c r="K43" s="1">
        <v>0.67200000000000004</v>
      </c>
      <c r="L43" s="1">
        <v>1.272</v>
      </c>
      <c r="M43" s="1">
        <v>1.974</v>
      </c>
      <c r="N43" s="1">
        <v>0.81399999999999995</v>
      </c>
      <c r="O43" s="1">
        <v>0.61199999999999999</v>
      </c>
      <c r="P43" s="1">
        <v>0.38800000000000001</v>
      </c>
      <c r="Q43" s="1">
        <v>0.33</v>
      </c>
      <c r="R43" s="1">
        <v>0.33200000000000002</v>
      </c>
      <c r="S43" s="1">
        <v>1.857</v>
      </c>
      <c r="T43" s="1">
        <v>1.58</v>
      </c>
      <c r="U43" s="1">
        <v>0.78</v>
      </c>
      <c r="V43" s="1">
        <v>0.64200000000000002</v>
      </c>
      <c r="W43" s="1">
        <v>1.1100000000000001</v>
      </c>
      <c r="X43" s="1">
        <v>0.27200000000000002</v>
      </c>
      <c r="Y43" s="1">
        <v>6</v>
      </c>
      <c r="Z43" s="3">
        <v>2</v>
      </c>
    </row>
    <row r="44" spans="1:26" x14ac:dyDescent="0.25">
      <c r="A44" s="1" t="s">
        <v>23</v>
      </c>
      <c r="B44" s="1">
        <v>5.5540000000000003</v>
      </c>
      <c r="C44" s="1">
        <v>3.1120000000000001</v>
      </c>
      <c r="D44" s="1">
        <v>1.1659999999999999</v>
      </c>
      <c r="E44" s="1">
        <v>1.4059999999999999</v>
      </c>
      <c r="F44" s="1">
        <v>1.8320000000000001</v>
      </c>
      <c r="G44" s="1">
        <v>2.0459999999999998</v>
      </c>
      <c r="H44" s="1">
        <v>4.7880000000000003</v>
      </c>
      <c r="I44" s="1">
        <v>1.8140000000000001</v>
      </c>
      <c r="J44" s="1">
        <v>3.62</v>
      </c>
      <c r="K44" s="1">
        <v>0.70199999999999996</v>
      </c>
      <c r="L44" s="1">
        <v>1.34</v>
      </c>
      <c r="M44" s="1">
        <v>1.8859999999999999</v>
      </c>
      <c r="N44" s="1">
        <v>0.71199999999999997</v>
      </c>
      <c r="O44" s="1">
        <v>0.61799999999999999</v>
      </c>
      <c r="P44" s="1">
        <v>0.42</v>
      </c>
      <c r="Q44" s="1">
        <v>0.38600000000000001</v>
      </c>
      <c r="R44" s="1">
        <v>0.39</v>
      </c>
      <c r="S44" s="1">
        <v>0.98299999999999998</v>
      </c>
      <c r="T44" s="1">
        <v>0.91600000000000004</v>
      </c>
      <c r="U44" s="1">
        <v>0.61599999999999999</v>
      </c>
      <c r="V44" s="1">
        <v>0.46800000000000003</v>
      </c>
      <c r="W44" s="1">
        <v>1.194</v>
      </c>
      <c r="X44" s="1">
        <v>0.23200000000000001</v>
      </c>
      <c r="Y44" s="1">
        <v>6</v>
      </c>
      <c r="Z44" s="3">
        <v>2</v>
      </c>
    </row>
    <row r="45" spans="1:26" x14ac:dyDescent="0.25">
      <c r="A45" s="1" t="s">
        <v>23</v>
      </c>
      <c r="B45" s="1">
        <v>5.6459999999999999</v>
      </c>
      <c r="C45" s="1">
        <v>3.75</v>
      </c>
      <c r="D45" s="1">
        <v>1.202</v>
      </c>
      <c r="E45" s="1">
        <v>1.4059999999999999</v>
      </c>
      <c r="F45" s="1">
        <v>1.8420000000000001</v>
      </c>
      <c r="G45" s="1">
        <v>1.48</v>
      </c>
      <c r="H45" s="1">
        <v>4.8</v>
      </c>
      <c r="I45" s="1">
        <v>1.66</v>
      </c>
      <c r="J45" s="1">
        <v>2.36</v>
      </c>
      <c r="K45" s="1">
        <v>0.70799999999999996</v>
      </c>
      <c r="L45" s="1">
        <v>1.28</v>
      </c>
      <c r="M45" s="1">
        <v>1.8620000000000001</v>
      </c>
      <c r="N45" s="1">
        <v>0.69399999999999995</v>
      </c>
      <c r="O45" s="1">
        <v>0.57999999999999996</v>
      </c>
      <c r="P45" s="1">
        <v>0.34399999999999997</v>
      </c>
      <c r="Q45" s="1">
        <v>0.312</v>
      </c>
      <c r="R45" s="1">
        <v>0.35599999999999998</v>
      </c>
      <c r="S45" s="1">
        <v>0.92500000000000004</v>
      </c>
      <c r="T45" s="1">
        <v>1.1120000000000001</v>
      </c>
      <c r="U45" s="1">
        <v>0.65400000000000003</v>
      </c>
      <c r="V45" s="1">
        <v>0.59199999999999997</v>
      </c>
      <c r="W45" s="1">
        <v>1.18</v>
      </c>
      <c r="X45" s="1">
        <v>0.19800000000000001</v>
      </c>
      <c r="Y45" s="1">
        <v>6</v>
      </c>
      <c r="Z45" s="3">
        <v>2</v>
      </c>
    </row>
    <row r="46" spans="1:26" x14ac:dyDescent="0.25">
      <c r="A46" s="1" t="s">
        <v>23</v>
      </c>
      <c r="B46" s="1">
        <v>5.54</v>
      </c>
      <c r="C46" s="1">
        <v>3.55</v>
      </c>
      <c r="D46" s="1">
        <v>1.1659999999999999</v>
      </c>
      <c r="E46" s="1">
        <v>1.4339999999999999</v>
      </c>
      <c r="F46" s="1">
        <v>1.92</v>
      </c>
      <c r="G46" s="1">
        <v>2.12</v>
      </c>
      <c r="H46" s="1">
        <v>4.3579999999999997</v>
      </c>
      <c r="I46" s="1">
        <v>1.6579999999999999</v>
      </c>
      <c r="J46" s="1">
        <v>4.9560000000000004</v>
      </c>
      <c r="K46" s="1">
        <v>0.89</v>
      </c>
      <c r="L46" s="1">
        <v>1.51</v>
      </c>
      <c r="M46" s="1">
        <v>1.95</v>
      </c>
      <c r="N46" s="1">
        <v>0.66700000000000004</v>
      </c>
      <c r="O46" s="1">
        <v>0.68</v>
      </c>
      <c r="P46" s="1">
        <v>0.41</v>
      </c>
      <c r="Q46" s="1">
        <v>0.39400000000000002</v>
      </c>
      <c r="R46" s="1">
        <v>0.375</v>
      </c>
      <c r="S46" s="1">
        <v>0.90800000000000003</v>
      </c>
      <c r="T46" s="1">
        <v>0.79500000000000004</v>
      </c>
      <c r="U46" s="1">
        <v>0.80800000000000005</v>
      </c>
      <c r="V46" s="1">
        <v>0.71199999999999997</v>
      </c>
      <c r="W46" s="1">
        <v>0.23</v>
      </c>
      <c r="X46" s="1">
        <v>0.30599999999999999</v>
      </c>
      <c r="Y46" s="1">
        <v>7</v>
      </c>
      <c r="Z46" s="3">
        <v>2</v>
      </c>
    </row>
    <row r="47" spans="1:26" x14ac:dyDescent="0.25">
      <c r="A47" s="1" t="s">
        <v>23</v>
      </c>
      <c r="B47" s="1">
        <v>5.44</v>
      </c>
      <c r="C47" s="1">
        <v>3.16</v>
      </c>
      <c r="D47" s="1">
        <v>1.1220000000000001</v>
      </c>
      <c r="E47" s="1">
        <v>2.3719999999999999</v>
      </c>
      <c r="F47" s="1">
        <v>2.806</v>
      </c>
      <c r="G47" s="1">
        <v>3.004</v>
      </c>
      <c r="H47" s="1">
        <v>4.5999999999999996</v>
      </c>
      <c r="I47" s="1">
        <v>1.46</v>
      </c>
      <c r="J47" s="1">
        <v>3.222</v>
      </c>
      <c r="K47" s="1">
        <v>0.495</v>
      </c>
      <c r="L47" s="1">
        <v>1.274</v>
      </c>
      <c r="M47" s="1">
        <v>1.9319999999999999</v>
      </c>
      <c r="N47" s="1">
        <v>0.70199999999999996</v>
      </c>
      <c r="O47" s="1">
        <v>0.64200000000000002</v>
      </c>
      <c r="P47" s="1">
        <v>0.37</v>
      </c>
      <c r="Q47" s="1">
        <v>0.63600000000000001</v>
      </c>
      <c r="R47" s="1">
        <v>0.53</v>
      </c>
      <c r="S47" s="1">
        <v>0.91200000000000003</v>
      </c>
      <c r="T47" s="1">
        <v>0.89200000000000002</v>
      </c>
      <c r="U47" s="1">
        <v>0.38600000000000001</v>
      </c>
      <c r="V47" s="1">
        <v>0.40100000000000002</v>
      </c>
      <c r="W47" s="1">
        <v>1.742</v>
      </c>
      <c r="X47" s="1">
        <v>0.375</v>
      </c>
      <c r="Y47" s="1">
        <v>6</v>
      </c>
      <c r="Z47" s="3">
        <v>2</v>
      </c>
    </row>
    <row r="48" spans="1:26" x14ac:dyDescent="0.25">
      <c r="A48" s="1" t="s">
        <v>23</v>
      </c>
      <c r="B48" s="1">
        <v>5.52</v>
      </c>
      <c r="C48" s="1">
        <v>2.92</v>
      </c>
      <c r="D48" s="1">
        <v>1.153</v>
      </c>
      <c r="E48" s="1">
        <v>1.752</v>
      </c>
      <c r="F48" s="1">
        <v>1.8879999999999999</v>
      </c>
      <c r="G48" s="1">
        <v>3.0259999999999998</v>
      </c>
      <c r="H48" s="1">
        <v>4.7</v>
      </c>
      <c r="I48" s="1">
        <v>1.5</v>
      </c>
      <c r="J48" s="1">
        <v>3.3420000000000001</v>
      </c>
      <c r="K48" s="1">
        <v>0.72</v>
      </c>
      <c r="L48" s="1">
        <v>1.59</v>
      </c>
      <c r="M48" s="1">
        <v>1.9410000000000001</v>
      </c>
      <c r="N48" s="1">
        <v>0.72099999999999997</v>
      </c>
      <c r="O48" s="1">
        <v>0.66400000000000003</v>
      </c>
      <c r="P48" s="1">
        <v>0.37</v>
      </c>
      <c r="Q48" s="1">
        <v>0.53600000000000003</v>
      </c>
      <c r="R48" s="1">
        <v>0.374</v>
      </c>
      <c r="S48" s="1">
        <v>0.92100000000000004</v>
      </c>
      <c r="T48" s="1">
        <v>1</v>
      </c>
      <c r="U48" s="1">
        <v>0.99</v>
      </c>
      <c r="V48" s="1">
        <v>0.91800000000000004</v>
      </c>
      <c r="W48" s="1">
        <v>0.53600000000000003</v>
      </c>
      <c r="X48" s="1">
        <v>0.33700000000000002</v>
      </c>
      <c r="Y48" s="1">
        <v>6</v>
      </c>
      <c r="Z48" s="3">
        <v>2</v>
      </c>
    </row>
    <row r="49" spans="1:26" x14ac:dyDescent="0.25">
      <c r="A49" s="1" t="s">
        <v>23</v>
      </c>
      <c r="B49" s="1">
        <v>5.26</v>
      </c>
      <c r="C49" s="1">
        <v>3.14</v>
      </c>
      <c r="D49" s="1">
        <v>1.0509999999999999</v>
      </c>
      <c r="E49" s="1">
        <v>1.756</v>
      </c>
      <c r="F49" s="1">
        <v>1.9259999999999999</v>
      </c>
      <c r="G49" s="1">
        <v>3.0510000000000002</v>
      </c>
      <c r="H49" s="1">
        <v>4.46</v>
      </c>
      <c r="I49" s="1">
        <v>1.34</v>
      </c>
      <c r="J49" s="1">
        <v>3.07</v>
      </c>
      <c r="K49" s="1">
        <v>0.79</v>
      </c>
      <c r="L49" s="1">
        <v>1.4319999999999999</v>
      </c>
      <c r="M49" s="1">
        <v>1.9159999999999999</v>
      </c>
      <c r="N49" s="1">
        <v>0.71099999999999997</v>
      </c>
      <c r="O49" s="1">
        <v>0.65300000000000002</v>
      </c>
      <c r="P49" s="1">
        <v>0.3</v>
      </c>
      <c r="Q49" s="1">
        <v>0.40400000000000003</v>
      </c>
      <c r="R49" s="1">
        <v>0.34</v>
      </c>
      <c r="S49" s="1">
        <v>0.92200000000000004</v>
      </c>
      <c r="T49" s="1">
        <v>0.94099999999999995</v>
      </c>
      <c r="U49" s="1">
        <v>0.69399999999999995</v>
      </c>
      <c r="V49" s="1">
        <v>0.58799999999999997</v>
      </c>
      <c r="W49" s="1">
        <v>1.1399999999999999</v>
      </c>
      <c r="X49" s="1">
        <v>0.35699999999999998</v>
      </c>
      <c r="Y49" s="1">
        <v>6</v>
      </c>
      <c r="Z49" s="3">
        <v>2</v>
      </c>
    </row>
    <row r="50" spans="1:26" x14ac:dyDescent="0.25">
      <c r="A50" s="1" t="s">
        <v>23</v>
      </c>
      <c r="B50" s="1">
        <v>5.32</v>
      </c>
      <c r="C50" s="1">
        <v>3.04</v>
      </c>
      <c r="D50" s="1">
        <v>1.075</v>
      </c>
      <c r="E50" s="1">
        <v>1.6020000000000001</v>
      </c>
      <c r="F50" s="1">
        <v>1.887</v>
      </c>
      <c r="G50" s="1">
        <v>3.0569999999999999</v>
      </c>
      <c r="H50" s="1">
        <v>4.3499999999999996</v>
      </c>
      <c r="I50" s="1">
        <v>1.5</v>
      </c>
      <c r="J50" s="1">
        <v>3.226</v>
      </c>
      <c r="K50" s="1">
        <v>0.77400000000000002</v>
      </c>
      <c r="L50" s="1">
        <v>1.5880000000000001</v>
      </c>
      <c r="M50" s="1">
        <v>1.9910000000000001</v>
      </c>
      <c r="N50" s="1">
        <v>0.77300000000000002</v>
      </c>
      <c r="O50" s="1">
        <v>0.65400000000000003</v>
      </c>
      <c r="P50" s="1">
        <v>0.3</v>
      </c>
      <c r="Q50" s="1">
        <v>0.65100000000000002</v>
      </c>
      <c r="R50" s="1">
        <v>0.36499999999999999</v>
      </c>
      <c r="S50" s="1">
        <v>0.98199999999999998</v>
      </c>
      <c r="T50" s="1">
        <v>0.88700000000000001</v>
      </c>
      <c r="U50" s="1">
        <v>0.307</v>
      </c>
      <c r="V50" s="1">
        <v>0.35099999999999998</v>
      </c>
      <c r="W50" s="1">
        <v>1.75</v>
      </c>
      <c r="X50" s="1">
        <v>0.3</v>
      </c>
      <c r="Y50" s="1">
        <v>6</v>
      </c>
      <c r="Z50" s="3">
        <v>2</v>
      </c>
    </row>
    <row r="51" spans="1:26" x14ac:dyDescent="0.25">
      <c r="A51" s="1" t="s">
        <v>23</v>
      </c>
      <c r="B51" s="1">
        <v>5.38</v>
      </c>
      <c r="C51" s="1">
        <v>3.11</v>
      </c>
      <c r="D51" s="1">
        <v>1.0820000000000001</v>
      </c>
      <c r="E51" s="1">
        <v>1.419</v>
      </c>
      <c r="F51" s="1">
        <v>1.881</v>
      </c>
      <c r="G51" s="1">
        <v>2.9740000000000002</v>
      </c>
      <c r="H51" s="1">
        <v>5.08</v>
      </c>
      <c r="I51" s="1">
        <v>1.54</v>
      </c>
      <c r="J51" s="1">
        <v>3.7170000000000001</v>
      </c>
      <c r="K51" s="1">
        <v>1.2370000000000001</v>
      </c>
      <c r="L51" s="1">
        <v>1.52</v>
      </c>
      <c r="M51" s="1">
        <v>1.9810000000000001</v>
      </c>
      <c r="N51" s="1">
        <v>0.71699999999999997</v>
      </c>
      <c r="O51" s="1">
        <v>0.65100000000000002</v>
      </c>
      <c r="P51" s="1">
        <v>0.30199999999999999</v>
      </c>
      <c r="Q51" s="1">
        <v>0.68899999999999995</v>
      </c>
      <c r="R51" s="1">
        <v>0.46300000000000002</v>
      </c>
      <c r="S51" s="1">
        <v>0.95599999999999996</v>
      </c>
      <c r="T51" s="1">
        <v>0.99</v>
      </c>
      <c r="U51" s="1">
        <v>0.44600000000000001</v>
      </c>
      <c r="V51" s="1">
        <v>0.49399999999999999</v>
      </c>
      <c r="W51" s="1">
        <v>1.774</v>
      </c>
      <c r="X51" s="1">
        <v>0.318</v>
      </c>
      <c r="Y51" s="1">
        <v>6</v>
      </c>
      <c r="Z51" s="3">
        <v>2</v>
      </c>
    </row>
    <row r="52" spans="1:26" x14ac:dyDescent="0.25">
      <c r="A52" s="1" t="s">
        <v>23</v>
      </c>
      <c r="B52" s="1">
        <v>5.52</v>
      </c>
      <c r="C52" s="1">
        <v>3.18</v>
      </c>
      <c r="D52" s="1">
        <v>1.153</v>
      </c>
      <c r="E52" s="1">
        <v>1.607</v>
      </c>
      <c r="F52" s="1">
        <v>1.8180000000000001</v>
      </c>
      <c r="G52" s="1">
        <v>3.0750000000000002</v>
      </c>
      <c r="H52" s="1">
        <v>4.82</v>
      </c>
      <c r="I52" s="1">
        <v>1.6</v>
      </c>
      <c r="J52" s="1">
        <v>3.3109999999999999</v>
      </c>
      <c r="K52" s="1">
        <v>0.75</v>
      </c>
      <c r="L52" s="1">
        <v>1.5449999999999999</v>
      </c>
      <c r="M52" s="1">
        <v>1.992</v>
      </c>
      <c r="N52" s="1">
        <v>0.71799999999999997</v>
      </c>
      <c r="O52" s="1">
        <v>0.622</v>
      </c>
      <c r="P52" s="1">
        <v>0.318</v>
      </c>
      <c r="Q52" s="1">
        <v>0.67</v>
      </c>
      <c r="R52" s="1">
        <v>0.33800000000000002</v>
      </c>
      <c r="S52" s="1">
        <v>0.875</v>
      </c>
      <c r="T52" s="1">
        <v>0.83</v>
      </c>
      <c r="U52" s="1">
        <v>0.39200000000000002</v>
      </c>
      <c r="V52" s="1">
        <v>0.33600000000000002</v>
      </c>
      <c r="W52" s="1">
        <v>1.73</v>
      </c>
      <c r="X52" s="1">
        <v>0.307</v>
      </c>
      <c r="Y52" s="1">
        <v>6</v>
      </c>
      <c r="Z52" s="3">
        <v>2</v>
      </c>
    </row>
    <row r="53" spans="1:26" x14ac:dyDescent="0.25">
      <c r="A53" s="1" t="s">
        <v>23</v>
      </c>
      <c r="B53" s="1">
        <v>5.38</v>
      </c>
      <c r="C53" s="1">
        <v>3.16</v>
      </c>
      <c r="D53" s="1">
        <v>1.0980000000000001</v>
      </c>
      <c r="E53" s="1">
        <v>2.3490000000000002</v>
      </c>
      <c r="F53" s="1">
        <v>2.8530000000000002</v>
      </c>
      <c r="G53" s="1">
        <v>3.044</v>
      </c>
      <c r="H53" s="1">
        <v>4.0599999999999996</v>
      </c>
      <c r="I53" s="1">
        <v>1.44</v>
      </c>
      <c r="J53" s="1">
        <v>3.21</v>
      </c>
      <c r="K53" s="1">
        <v>0.48399999999999999</v>
      </c>
      <c r="L53" s="1">
        <v>1.21</v>
      </c>
      <c r="M53" s="1">
        <v>1.972</v>
      </c>
      <c r="N53" s="1">
        <v>0.75</v>
      </c>
      <c r="O53" s="1">
        <v>0.63200000000000001</v>
      </c>
      <c r="P53" s="1">
        <v>0.34200000000000003</v>
      </c>
      <c r="Q53" s="1">
        <v>0.63200000000000001</v>
      </c>
      <c r="R53" s="1">
        <v>0.57899999999999996</v>
      </c>
      <c r="S53" s="1">
        <v>0.91500000000000004</v>
      </c>
      <c r="T53" s="1">
        <v>0.86099999999999999</v>
      </c>
      <c r="U53" s="1">
        <v>0.32100000000000001</v>
      </c>
      <c r="V53" s="1">
        <v>0.30199999999999999</v>
      </c>
      <c r="W53" s="1">
        <v>1.78</v>
      </c>
      <c r="X53" s="1">
        <v>0.32</v>
      </c>
      <c r="Y53" s="1">
        <v>6</v>
      </c>
      <c r="Z53" s="3">
        <v>2</v>
      </c>
    </row>
    <row r="54" spans="1:26" x14ac:dyDescent="0.25">
      <c r="A54" s="1" t="s">
        <v>23</v>
      </c>
      <c r="B54" s="1">
        <v>5.48</v>
      </c>
      <c r="C54" s="1">
        <v>3.12</v>
      </c>
      <c r="D54" s="1">
        <v>1.137</v>
      </c>
      <c r="E54" s="1">
        <v>1.6990000000000001</v>
      </c>
      <c r="F54" s="1">
        <v>1.9810000000000001</v>
      </c>
      <c r="G54" s="1">
        <v>3.0110000000000001</v>
      </c>
      <c r="H54" s="1">
        <v>4.3</v>
      </c>
      <c r="I54" s="1">
        <v>1.4</v>
      </c>
      <c r="J54" s="1">
        <v>3.3069999999999999</v>
      </c>
      <c r="K54" s="1">
        <v>0.73</v>
      </c>
      <c r="L54" s="1">
        <v>1.5549999999999999</v>
      </c>
      <c r="M54" s="1">
        <v>1.9730000000000001</v>
      </c>
      <c r="N54" s="1">
        <v>0.72299999999999998</v>
      </c>
      <c r="O54" s="1">
        <v>0.63600000000000001</v>
      </c>
      <c r="P54" s="1">
        <v>0.33800000000000002</v>
      </c>
      <c r="Q54" s="1">
        <v>0.68300000000000005</v>
      </c>
      <c r="R54" s="1">
        <v>0.36399999999999999</v>
      </c>
      <c r="S54" s="1">
        <v>0.97199999999999998</v>
      </c>
      <c r="T54" s="1">
        <v>0.81799999999999995</v>
      </c>
      <c r="U54" s="1">
        <v>0.35099999999999998</v>
      </c>
      <c r="V54" s="1">
        <v>0.311</v>
      </c>
      <c r="W54" s="1">
        <v>1.7729999999999999</v>
      </c>
      <c r="X54" s="1">
        <v>0.311</v>
      </c>
      <c r="Y54" s="1">
        <v>6</v>
      </c>
      <c r="Z54" s="3">
        <v>2</v>
      </c>
    </row>
    <row r="55" spans="1:26" x14ac:dyDescent="0.25">
      <c r="A55" s="1" t="s">
        <v>23</v>
      </c>
      <c r="B55" s="1">
        <v>5.48</v>
      </c>
      <c r="C55" s="1">
        <v>3.1</v>
      </c>
      <c r="D55" s="1">
        <v>1.8080000000000001</v>
      </c>
      <c r="E55" s="1">
        <v>2.395</v>
      </c>
      <c r="F55" s="1">
        <v>2.8839999999999999</v>
      </c>
      <c r="G55" s="1">
        <v>3.0209999999999999</v>
      </c>
      <c r="H55" s="1">
        <v>4.4800000000000004</v>
      </c>
      <c r="I55" s="1">
        <v>1.64</v>
      </c>
      <c r="J55" s="1">
        <v>3.202</v>
      </c>
      <c r="K55" s="1">
        <v>0.41699999999999998</v>
      </c>
      <c r="L55" s="1">
        <v>1.1879999999999999</v>
      </c>
      <c r="M55" s="1">
        <v>1.919</v>
      </c>
      <c r="N55" s="1">
        <v>0.79</v>
      </c>
      <c r="O55" s="1">
        <v>0.621</v>
      </c>
      <c r="P55" s="1">
        <v>0.379</v>
      </c>
      <c r="Q55" s="1">
        <v>0.77400000000000002</v>
      </c>
      <c r="R55" s="1">
        <v>0.53700000000000003</v>
      </c>
      <c r="S55" s="1">
        <v>1.048</v>
      </c>
      <c r="T55" s="1">
        <v>0.84699999999999998</v>
      </c>
      <c r="U55" s="1">
        <v>0.312</v>
      </c>
      <c r="V55" s="1">
        <v>0.29899999999999999</v>
      </c>
      <c r="W55" s="1">
        <v>1.716</v>
      </c>
      <c r="X55" s="1">
        <v>0.24299999999999999</v>
      </c>
      <c r="Y55" s="1">
        <v>6</v>
      </c>
      <c r="Z55" s="3">
        <v>2</v>
      </c>
    </row>
    <row r="56" spans="1:26" x14ac:dyDescent="0.25">
      <c r="A56" s="1" t="s">
        <v>23</v>
      </c>
      <c r="B56" s="1">
        <v>5.42</v>
      </c>
      <c r="C56" s="1">
        <v>2.86</v>
      </c>
      <c r="D56" s="1">
        <v>1.788</v>
      </c>
      <c r="E56" s="1">
        <v>1.786</v>
      </c>
      <c r="F56" s="1">
        <v>1.8839999999999999</v>
      </c>
      <c r="G56" s="1">
        <v>3.08</v>
      </c>
      <c r="H56" s="1">
        <v>3.78</v>
      </c>
      <c r="I56" s="1">
        <v>1.64</v>
      </c>
      <c r="J56" s="1">
        <v>3.7839999999999998</v>
      </c>
      <c r="K56" s="1">
        <v>0.79200000000000004</v>
      </c>
      <c r="L56" s="1">
        <v>1.526</v>
      </c>
      <c r="M56" s="1">
        <v>1.919</v>
      </c>
      <c r="N56" s="1">
        <v>0.746</v>
      </c>
      <c r="O56" s="1">
        <v>0.66700000000000004</v>
      </c>
      <c r="P56" s="1">
        <v>0.33300000000000002</v>
      </c>
      <c r="Q56" s="1">
        <v>0.53700000000000003</v>
      </c>
      <c r="R56" s="1">
        <v>0.312</v>
      </c>
      <c r="S56" s="1">
        <v>1.0009999999999999</v>
      </c>
      <c r="T56" s="1">
        <v>1.0640000000000001</v>
      </c>
      <c r="U56" s="1">
        <v>0.66</v>
      </c>
      <c r="V56" s="1">
        <v>0.48599999999999999</v>
      </c>
      <c r="W56" s="1">
        <v>0.54100000000000004</v>
      </c>
      <c r="X56" s="1">
        <v>0.32</v>
      </c>
      <c r="Y56" s="1">
        <v>6</v>
      </c>
      <c r="Z56" s="3">
        <v>2</v>
      </c>
    </row>
    <row r="57" spans="1:26" x14ac:dyDescent="0.25">
      <c r="A57" s="1" t="s">
        <v>23</v>
      </c>
      <c r="B57" s="1">
        <v>6.32</v>
      </c>
      <c r="C57" s="1">
        <v>3.931</v>
      </c>
      <c r="D57" s="1">
        <v>1.1859999999999999</v>
      </c>
      <c r="E57" s="1">
        <v>2.3730000000000002</v>
      </c>
      <c r="F57" s="1">
        <v>2.8079999999999998</v>
      </c>
      <c r="G57" s="1">
        <v>3.008</v>
      </c>
      <c r="H57" s="1">
        <v>4.9450000000000003</v>
      </c>
      <c r="I57" s="1">
        <v>1.847</v>
      </c>
      <c r="J57" s="1">
        <v>3.3410000000000002</v>
      </c>
      <c r="K57" s="1">
        <v>0.84</v>
      </c>
      <c r="L57" s="1">
        <v>1.34</v>
      </c>
      <c r="M57" s="1">
        <v>1.87</v>
      </c>
      <c r="N57" s="1">
        <v>0.63</v>
      </c>
      <c r="O57" s="1">
        <v>0.62</v>
      </c>
      <c r="P57" s="1">
        <v>0.33</v>
      </c>
      <c r="Q57" s="1">
        <v>0.63600000000000001</v>
      </c>
      <c r="R57" s="1">
        <v>0.53100000000000003</v>
      </c>
      <c r="S57" s="1">
        <v>1.0189999999999999</v>
      </c>
      <c r="T57" s="1">
        <v>1.0389999999999999</v>
      </c>
      <c r="U57" s="1">
        <v>1.0249999999999999</v>
      </c>
      <c r="V57" s="1">
        <v>1.002</v>
      </c>
      <c r="W57" s="1">
        <v>1.722</v>
      </c>
      <c r="X57" s="1">
        <v>0.39600000000000002</v>
      </c>
      <c r="Y57" s="1">
        <v>6</v>
      </c>
      <c r="Z57" s="3">
        <v>3</v>
      </c>
    </row>
    <row r="58" spans="1:26" x14ac:dyDescent="0.25">
      <c r="A58" s="1" t="s">
        <v>23</v>
      </c>
      <c r="B58" s="1">
        <v>6.3879999999999999</v>
      </c>
      <c r="C58" s="1">
        <v>4.1109999999999998</v>
      </c>
      <c r="D58" s="1">
        <v>1.1080000000000001</v>
      </c>
      <c r="E58" s="1">
        <v>1.5549999999999999</v>
      </c>
      <c r="F58" s="1">
        <v>1.889</v>
      </c>
      <c r="G58" s="1">
        <v>1.9750000000000001</v>
      </c>
      <c r="H58" s="1">
        <v>4.9950000000000001</v>
      </c>
      <c r="I58" s="1">
        <v>1.6</v>
      </c>
      <c r="J58" s="1">
        <v>3.16</v>
      </c>
      <c r="K58" s="1">
        <v>0.71</v>
      </c>
      <c r="L58" s="1">
        <v>1.65</v>
      </c>
      <c r="M58" s="1">
        <v>1.8520000000000001</v>
      </c>
      <c r="N58" s="1">
        <v>0.85499999999999998</v>
      </c>
      <c r="O58" s="1">
        <v>0.65500000000000003</v>
      </c>
      <c r="P58" s="1">
        <v>0.495</v>
      </c>
      <c r="Q58" s="1">
        <v>0.38800000000000001</v>
      </c>
      <c r="R58" s="1">
        <v>0.36199999999999999</v>
      </c>
      <c r="S58" s="1">
        <v>0.90700000000000003</v>
      </c>
      <c r="T58" s="1">
        <v>0.86899999999999999</v>
      </c>
      <c r="U58" s="1">
        <v>0.97</v>
      </c>
      <c r="V58" s="1">
        <v>0.71799999999999997</v>
      </c>
      <c r="W58" s="1">
        <v>1.2</v>
      </c>
      <c r="X58" s="1">
        <v>0.30299999999999999</v>
      </c>
      <c r="Y58" s="1">
        <v>7</v>
      </c>
      <c r="Z58" s="3">
        <v>2</v>
      </c>
    </row>
    <row r="59" spans="1:26" x14ac:dyDescent="0.25">
      <c r="A59" s="1" t="s">
        <v>23</v>
      </c>
      <c r="B59" s="1">
        <v>6.26</v>
      </c>
      <c r="C59" s="1">
        <v>3.8220000000000001</v>
      </c>
      <c r="D59" s="1">
        <v>1.5660000000000001</v>
      </c>
      <c r="E59" s="1">
        <v>2.4249999999999998</v>
      </c>
      <c r="F59" s="1">
        <v>2.855</v>
      </c>
      <c r="G59" s="1">
        <v>3.0249999999999999</v>
      </c>
      <c r="H59" s="1">
        <v>4.9809999999999999</v>
      </c>
      <c r="I59" s="1">
        <v>1.8640000000000001</v>
      </c>
      <c r="J59" s="1">
        <v>3.282</v>
      </c>
      <c r="K59" s="1">
        <v>0.81</v>
      </c>
      <c r="L59" s="1">
        <v>1.35</v>
      </c>
      <c r="M59" s="1">
        <v>1.89</v>
      </c>
      <c r="N59" s="1">
        <v>0.62</v>
      </c>
      <c r="O59" s="1">
        <v>0.63</v>
      </c>
      <c r="P59" s="1">
        <v>0.27</v>
      </c>
      <c r="Q59" s="1">
        <v>0.58899999999999997</v>
      </c>
      <c r="R59" s="1">
        <v>0.53700000000000003</v>
      </c>
      <c r="S59" s="1">
        <v>0.745</v>
      </c>
      <c r="T59" s="1">
        <v>1.268</v>
      </c>
      <c r="U59" s="1">
        <v>0.83899999999999997</v>
      </c>
      <c r="V59" s="1">
        <v>0.65500000000000003</v>
      </c>
      <c r="W59" s="1">
        <v>1.621</v>
      </c>
      <c r="X59" s="1">
        <v>0.41599999999999998</v>
      </c>
      <c r="Y59" s="1">
        <v>6</v>
      </c>
      <c r="Z59" s="3">
        <v>3</v>
      </c>
    </row>
    <row r="60" spans="1:26" x14ac:dyDescent="0.25">
      <c r="A60" s="1" t="s">
        <v>23</v>
      </c>
      <c r="B60" s="1">
        <v>4.96</v>
      </c>
      <c r="C60" s="1">
        <v>3.0960000000000001</v>
      </c>
      <c r="D60" s="1">
        <v>1.232</v>
      </c>
      <c r="E60" s="1">
        <v>1.474</v>
      </c>
      <c r="F60" s="1">
        <v>1.9179999999999999</v>
      </c>
      <c r="G60" s="1">
        <v>1.948</v>
      </c>
      <c r="H60" s="1">
        <v>4.47</v>
      </c>
      <c r="I60" s="1">
        <v>1.73</v>
      </c>
      <c r="J60" s="1">
        <v>3.238</v>
      </c>
      <c r="K60" s="1">
        <v>0.876</v>
      </c>
      <c r="L60" s="1">
        <v>1.696</v>
      </c>
      <c r="M60" s="1">
        <v>1.875</v>
      </c>
      <c r="N60" s="1">
        <v>0.68799999999999994</v>
      </c>
      <c r="O60" s="1">
        <v>0.70199999999999996</v>
      </c>
      <c r="P60" s="1">
        <v>0.34599999999999997</v>
      </c>
      <c r="Q60" s="1">
        <v>0.42399999999999999</v>
      </c>
      <c r="R60" s="1">
        <v>0.39600000000000002</v>
      </c>
      <c r="S60" s="1">
        <v>0.98399999999999999</v>
      </c>
      <c r="T60" s="1">
        <v>0.78800000000000003</v>
      </c>
      <c r="U60" s="1">
        <v>0.82399999999999995</v>
      </c>
      <c r="V60" s="1">
        <v>0.61199999999999999</v>
      </c>
      <c r="W60" s="1">
        <v>1.0620000000000001</v>
      </c>
      <c r="X60" s="1">
        <v>0.33</v>
      </c>
      <c r="Y60" s="1">
        <v>6</v>
      </c>
      <c r="Z60" s="3">
        <v>2</v>
      </c>
    </row>
    <row r="61" spans="1:26" x14ac:dyDescent="0.25">
      <c r="A61" s="1" t="s">
        <v>23</v>
      </c>
      <c r="B61" s="1">
        <v>6.28</v>
      </c>
      <c r="C61" s="1">
        <v>3.883</v>
      </c>
      <c r="D61" s="1">
        <v>1.742</v>
      </c>
      <c r="E61" s="1">
        <v>2.4180000000000001</v>
      </c>
      <c r="F61" s="1">
        <v>2.778</v>
      </c>
      <c r="G61" s="1">
        <v>3.0379999999999998</v>
      </c>
      <c r="H61" s="1">
        <v>5.0229999999999997</v>
      </c>
      <c r="I61" s="1">
        <v>1.869</v>
      </c>
      <c r="J61" s="1">
        <v>3.3839999999999999</v>
      </c>
      <c r="K61" s="1">
        <v>0.84</v>
      </c>
      <c r="L61" s="1">
        <v>1.38</v>
      </c>
      <c r="M61" s="1">
        <v>1.91</v>
      </c>
      <c r="N61" s="1">
        <v>0.62</v>
      </c>
      <c r="O61" s="1">
        <v>0.62</v>
      </c>
      <c r="P61" s="1">
        <v>0.28000000000000003</v>
      </c>
      <c r="Q61" s="1">
        <v>0.56899999999999995</v>
      </c>
      <c r="R61" s="1">
        <v>0.56200000000000006</v>
      </c>
      <c r="S61" s="1">
        <v>1.1160000000000001</v>
      </c>
      <c r="T61" s="1">
        <v>1.2749999999999999</v>
      </c>
      <c r="U61" s="1">
        <v>1.161</v>
      </c>
      <c r="V61" s="1">
        <v>0.91800000000000004</v>
      </c>
      <c r="W61" s="1">
        <v>1.752</v>
      </c>
      <c r="X61" s="1">
        <v>0.36899999999999999</v>
      </c>
      <c r="Y61" s="1">
        <v>6</v>
      </c>
      <c r="Z61" s="3">
        <v>3</v>
      </c>
    </row>
    <row r="62" spans="1:26" x14ac:dyDescent="0.25">
      <c r="A62" s="1" t="s">
        <v>23</v>
      </c>
      <c r="B62" s="1">
        <v>5.3780000000000001</v>
      </c>
      <c r="C62" s="1">
        <v>3.1869999999999998</v>
      </c>
      <c r="D62" s="1">
        <v>1.3440000000000001</v>
      </c>
      <c r="E62" s="1">
        <v>1.44</v>
      </c>
      <c r="F62" s="1">
        <v>1.8109999999999999</v>
      </c>
      <c r="G62" s="1">
        <v>1.954</v>
      </c>
      <c r="H62" s="1">
        <v>4.6139999999999999</v>
      </c>
      <c r="I62" s="1">
        <v>1.732</v>
      </c>
      <c r="J62" s="1">
        <v>3.2559999999999998</v>
      </c>
      <c r="K62" s="1">
        <v>0.75800000000000001</v>
      </c>
      <c r="L62" s="1">
        <v>1.58</v>
      </c>
      <c r="M62" s="1">
        <v>1.6180000000000001</v>
      </c>
      <c r="N62" s="1">
        <v>0.55800000000000005</v>
      </c>
      <c r="O62" s="1">
        <v>0.68400000000000005</v>
      </c>
      <c r="P62" s="1">
        <v>0.308</v>
      </c>
      <c r="Q62" s="1">
        <v>0.3</v>
      </c>
      <c r="R62" s="1">
        <v>0.35599999999999998</v>
      </c>
      <c r="S62" s="1">
        <v>0.95099999999999996</v>
      </c>
      <c r="T62" s="1">
        <v>0.84</v>
      </c>
      <c r="U62" s="1">
        <v>0.68600000000000005</v>
      </c>
      <c r="V62" s="1">
        <v>0.68100000000000005</v>
      </c>
      <c r="W62" s="1">
        <v>1.236</v>
      </c>
      <c r="X62" s="1">
        <v>0.45200000000000001</v>
      </c>
      <c r="Y62" s="1">
        <v>7</v>
      </c>
      <c r="Z62" s="3">
        <v>2</v>
      </c>
    </row>
    <row r="63" spans="1:26" x14ac:dyDescent="0.25">
      <c r="A63" s="1" t="s">
        <v>23</v>
      </c>
      <c r="B63" s="1">
        <v>6.41</v>
      </c>
      <c r="C63" s="1">
        <v>3.8650000000000002</v>
      </c>
      <c r="D63" s="1">
        <v>1.6160000000000001</v>
      </c>
      <c r="E63" s="1">
        <v>2.1339999999999999</v>
      </c>
      <c r="F63" s="1">
        <v>2.8519999999999999</v>
      </c>
      <c r="G63" s="1">
        <v>3.028</v>
      </c>
      <c r="H63" s="1">
        <v>4.484</v>
      </c>
      <c r="I63" s="1">
        <v>1.9610000000000001</v>
      </c>
      <c r="J63" s="1">
        <v>3.387</v>
      </c>
      <c r="K63" s="1">
        <v>0.88</v>
      </c>
      <c r="L63" s="1">
        <v>1.43</v>
      </c>
      <c r="M63" s="1">
        <v>1.93</v>
      </c>
      <c r="N63" s="1">
        <v>0.64</v>
      </c>
      <c r="O63" s="1">
        <v>0.64</v>
      </c>
      <c r="P63" s="1">
        <v>0.39</v>
      </c>
      <c r="Q63" s="1">
        <v>0.51400000000000001</v>
      </c>
      <c r="R63" s="1">
        <v>0.497</v>
      </c>
      <c r="S63" s="1">
        <v>0.998</v>
      </c>
      <c r="T63" s="1">
        <v>0.93700000000000006</v>
      </c>
      <c r="U63" s="1">
        <v>0.61199999999999999</v>
      </c>
      <c r="V63" s="1">
        <v>0.66600000000000004</v>
      </c>
      <c r="W63" s="1">
        <v>1.7609999999999999</v>
      </c>
      <c r="X63" s="1">
        <v>0.44400000000000001</v>
      </c>
      <c r="Y63" s="1">
        <v>6</v>
      </c>
      <c r="Z63" s="3">
        <v>3</v>
      </c>
    </row>
    <row r="64" spans="1:26" x14ac:dyDescent="0.25">
      <c r="A64" s="1" t="s">
        <v>23</v>
      </c>
      <c r="B64" s="1">
        <v>6.3120000000000003</v>
      </c>
      <c r="C64" s="1">
        <v>4.09</v>
      </c>
      <c r="D64" s="1">
        <v>1.6595</v>
      </c>
      <c r="E64" s="1">
        <v>1.444</v>
      </c>
      <c r="F64" s="1">
        <v>1.8839999999999999</v>
      </c>
      <c r="G64" s="1">
        <v>1.974</v>
      </c>
      <c r="H64" s="1">
        <v>4.8840000000000003</v>
      </c>
      <c r="I64" s="1">
        <v>1.5</v>
      </c>
      <c r="J64" s="1">
        <v>3.2610000000000001</v>
      </c>
      <c r="K64" s="1">
        <v>0.68799999999999994</v>
      </c>
      <c r="L64" s="1">
        <v>1.6479999999999999</v>
      </c>
      <c r="M64" s="1">
        <v>1.85</v>
      </c>
      <c r="N64" s="1">
        <v>0.84399999999999997</v>
      </c>
      <c r="O64" s="1">
        <v>0.6</v>
      </c>
      <c r="P64" s="1">
        <v>0.48399999999999999</v>
      </c>
      <c r="Q64" s="1">
        <v>0.378</v>
      </c>
      <c r="R64" s="1">
        <v>0.36</v>
      </c>
      <c r="S64" s="1">
        <v>0.98699999999999999</v>
      </c>
      <c r="T64" s="1">
        <v>0.89600000000000002</v>
      </c>
      <c r="U64" s="1">
        <v>0.96599999999999997</v>
      </c>
      <c r="V64" s="1">
        <v>0.80600000000000005</v>
      </c>
      <c r="W64" s="1">
        <v>1.1439999999999999</v>
      </c>
      <c r="X64" s="1">
        <v>0.40400000000000003</v>
      </c>
      <c r="Y64" s="1">
        <v>6</v>
      </c>
      <c r="Z64" s="3">
        <v>2</v>
      </c>
    </row>
    <row r="65" spans="1:26" x14ac:dyDescent="0.25">
      <c r="A65" s="1" t="s">
        <v>23</v>
      </c>
      <c r="B65" s="1">
        <v>6.15</v>
      </c>
      <c r="C65" s="1">
        <v>3.9470000000000001</v>
      </c>
      <c r="D65" s="1">
        <v>1.8460000000000001</v>
      </c>
      <c r="E65" s="1">
        <v>2.218</v>
      </c>
      <c r="F65" s="1">
        <v>2.8420000000000001</v>
      </c>
      <c r="G65" s="1">
        <v>2.9420000000000002</v>
      </c>
      <c r="H65" s="1">
        <v>4.8479999999999999</v>
      </c>
      <c r="I65" s="1">
        <v>1.7430000000000001</v>
      </c>
      <c r="J65" s="1">
        <v>3.363</v>
      </c>
      <c r="K65" s="1">
        <v>0.85</v>
      </c>
      <c r="L65" s="1">
        <v>1.36</v>
      </c>
      <c r="M65" s="1">
        <v>1.75</v>
      </c>
      <c r="N65" s="1">
        <v>0.52</v>
      </c>
      <c r="O65" s="1">
        <v>0.55000000000000004</v>
      </c>
      <c r="P65" s="1">
        <v>0.15</v>
      </c>
      <c r="Q65" s="1">
        <v>0.42499999999999999</v>
      </c>
      <c r="R65" s="1">
        <v>0.42599999999999999</v>
      </c>
      <c r="S65" s="1">
        <v>1.0209999999999999</v>
      </c>
      <c r="T65" s="1">
        <v>0.94299999999999995</v>
      </c>
      <c r="U65" s="1">
        <v>0.621</v>
      </c>
      <c r="V65" s="1">
        <v>0.498</v>
      </c>
      <c r="W65" s="1">
        <v>1.704</v>
      </c>
      <c r="X65" s="1">
        <v>0.48399999999999999</v>
      </c>
      <c r="Y65" s="1">
        <v>6</v>
      </c>
      <c r="Z65" s="3">
        <v>3</v>
      </c>
    </row>
    <row r="66" spans="1:26" x14ac:dyDescent="0.25">
      <c r="A66" s="1" t="s">
        <v>23</v>
      </c>
      <c r="B66" s="1">
        <v>5.6459999999999999</v>
      </c>
      <c r="C66" s="1">
        <v>3.3740000000000001</v>
      </c>
      <c r="D66" s="1">
        <v>1.8660000000000001</v>
      </c>
      <c r="E66" s="1">
        <v>1.4059999999999999</v>
      </c>
      <c r="F66" s="1">
        <v>1.8420000000000001</v>
      </c>
      <c r="G66" s="1">
        <v>2.1480000000000001</v>
      </c>
      <c r="H66" s="1">
        <v>4.8</v>
      </c>
      <c r="I66" s="1">
        <v>1.66</v>
      </c>
      <c r="J66" s="1">
        <v>3.1560000000000001</v>
      </c>
      <c r="K66" s="1">
        <v>0.70799999999999996</v>
      </c>
      <c r="L66" s="1">
        <v>1.2809999999999999</v>
      </c>
      <c r="M66" s="1">
        <v>1.8620000000000001</v>
      </c>
      <c r="N66" s="1">
        <v>0.69399999999999995</v>
      </c>
      <c r="O66" s="1">
        <v>0.57999999999999996</v>
      </c>
      <c r="P66" s="1">
        <v>0.34399999999999997</v>
      </c>
      <c r="Q66" s="1">
        <v>0.312</v>
      </c>
      <c r="R66" s="1">
        <v>0.35599999999999998</v>
      </c>
      <c r="S66" s="1">
        <v>1.0629999999999999</v>
      </c>
      <c r="T66" s="1">
        <v>1.1120000000000001</v>
      </c>
      <c r="U66" s="1">
        <v>0.65700000000000003</v>
      </c>
      <c r="V66" s="1">
        <v>0.64300000000000002</v>
      </c>
      <c r="W66" s="1">
        <v>1.18</v>
      </c>
      <c r="X66" s="1">
        <v>0.19800000000000001</v>
      </c>
      <c r="Y66" s="1">
        <v>6</v>
      </c>
      <c r="Z66" s="3">
        <v>2</v>
      </c>
    </row>
    <row r="67" spans="1:26" x14ac:dyDescent="0.25">
      <c r="A67" s="1" t="s">
        <v>23</v>
      </c>
      <c r="B67" s="1">
        <v>6.19</v>
      </c>
      <c r="C67" s="1">
        <v>3.6680000000000001</v>
      </c>
      <c r="D67" s="1">
        <v>1.6419999999999999</v>
      </c>
      <c r="E67" s="1">
        <v>2.0880000000000001</v>
      </c>
      <c r="F67" s="1">
        <v>2.8479999999999999</v>
      </c>
      <c r="G67" s="1">
        <v>2.8570000000000002</v>
      </c>
      <c r="H67" s="1">
        <v>4.9240000000000004</v>
      </c>
      <c r="I67" s="1">
        <v>1.6419999999999999</v>
      </c>
      <c r="J67" s="1">
        <v>3.1150000000000002</v>
      </c>
      <c r="K67" s="1">
        <v>0.83</v>
      </c>
      <c r="L67" s="1">
        <v>1.31</v>
      </c>
      <c r="M67" s="1">
        <v>1.81</v>
      </c>
      <c r="N67" s="1">
        <v>0.54</v>
      </c>
      <c r="O67" s="1">
        <v>0.59</v>
      </c>
      <c r="P67" s="1">
        <v>0.19</v>
      </c>
      <c r="Q67" s="1">
        <v>0.56899999999999995</v>
      </c>
      <c r="R67" s="1">
        <v>0.45100000000000001</v>
      </c>
      <c r="S67" s="1">
        <v>0.89800000000000002</v>
      </c>
      <c r="T67" s="1">
        <v>0.88300000000000001</v>
      </c>
      <c r="U67" s="1">
        <v>0.64900000000000002</v>
      </c>
      <c r="V67" s="1">
        <v>0.53400000000000003</v>
      </c>
      <c r="W67" s="1">
        <v>1.601</v>
      </c>
      <c r="X67" s="1">
        <v>0.42399999999999999</v>
      </c>
      <c r="Y67" s="1">
        <v>6</v>
      </c>
      <c r="Z67" s="3">
        <v>3</v>
      </c>
    </row>
    <row r="68" spans="1:26" x14ac:dyDescent="0.25">
      <c r="A68" s="1" t="s">
        <v>23</v>
      </c>
      <c r="B68" s="1">
        <v>5.5540000000000003</v>
      </c>
      <c r="C68" s="1">
        <v>3.1120000000000001</v>
      </c>
      <c r="D68" s="1">
        <v>1.7450000000000001</v>
      </c>
      <c r="E68" s="1">
        <v>1.4059999999999999</v>
      </c>
      <c r="F68" s="1">
        <v>1.8320000000000001</v>
      </c>
      <c r="G68" s="1">
        <v>2.0459999999999998</v>
      </c>
      <c r="H68" s="1">
        <v>4.7880000000000003</v>
      </c>
      <c r="I68" s="1">
        <v>1.8140000000000001</v>
      </c>
      <c r="J68" s="1">
        <v>3.2360000000000002</v>
      </c>
      <c r="K68" s="1">
        <v>0.70199999999999996</v>
      </c>
      <c r="L68" s="1">
        <v>1.341</v>
      </c>
      <c r="M68" s="1">
        <v>1.8859999999999999</v>
      </c>
      <c r="N68" s="1">
        <v>0.77200000000000002</v>
      </c>
      <c r="O68" s="1">
        <v>0.61799999999999999</v>
      </c>
      <c r="P68" s="1">
        <v>0.42</v>
      </c>
      <c r="Q68" s="1">
        <v>0.38600000000000001</v>
      </c>
      <c r="R68" s="1">
        <v>0.39</v>
      </c>
      <c r="S68" s="1">
        <v>0.89800000000000002</v>
      </c>
      <c r="T68" s="1">
        <v>0.91600000000000004</v>
      </c>
      <c r="U68" s="1">
        <v>0.61599999999999999</v>
      </c>
      <c r="V68" s="1">
        <v>0.55600000000000005</v>
      </c>
      <c r="W68" s="1">
        <v>1.194</v>
      </c>
      <c r="X68" s="1">
        <v>0.23200000000000001</v>
      </c>
      <c r="Y68" s="1">
        <v>6</v>
      </c>
      <c r="Z68" s="3">
        <v>2</v>
      </c>
    </row>
    <row r="69" spans="1:26" x14ac:dyDescent="0.25">
      <c r="A69" s="1" t="s">
        <v>23</v>
      </c>
      <c r="B69" s="1">
        <v>6.32</v>
      </c>
      <c r="C69" s="1">
        <v>3.7629999999999999</v>
      </c>
      <c r="D69" s="1">
        <v>1.6659999999999999</v>
      </c>
      <c r="E69" s="1">
        <v>2.161</v>
      </c>
      <c r="F69" s="1">
        <v>2.8639999999999999</v>
      </c>
      <c r="G69" s="1">
        <v>2.9950000000000001</v>
      </c>
      <c r="H69" s="1">
        <v>5.0410000000000004</v>
      </c>
      <c r="I69" s="1">
        <v>1.7649999999999999</v>
      </c>
      <c r="J69" s="1">
        <v>3.3079999999999998</v>
      </c>
      <c r="K69" s="1">
        <v>0.79</v>
      </c>
      <c r="L69" s="1">
        <v>1.37</v>
      </c>
      <c r="M69" s="1">
        <v>1.91</v>
      </c>
      <c r="N69" s="1">
        <v>0.62</v>
      </c>
      <c r="O69" s="1">
        <v>0.61</v>
      </c>
      <c r="P69" s="1">
        <v>0.31</v>
      </c>
      <c r="Q69" s="1">
        <v>0.502</v>
      </c>
      <c r="R69" s="1">
        <v>0.45200000000000001</v>
      </c>
      <c r="S69" s="1">
        <v>0.998</v>
      </c>
      <c r="T69" s="1">
        <v>1.0129999999999999</v>
      </c>
      <c r="U69" s="1">
        <v>0.61099999999999999</v>
      </c>
      <c r="V69" s="1">
        <v>0.54800000000000004</v>
      </c>
      <c r="W69" s="1">
        <v>1.6319999999999999</v>
      </c>
      <c r="X69" s="1">
        <v>0.318</v>
      </c>
      <c r="Y69" s="1">
        <v>6</v>
      </c>
      <c r="Z69" s="3">
        <v>3</v>
      </c>
    </row>
    <row r="70" spans="1:26" x14ac:dyDescent="0.25">
      <c r="A70" s="1" t="s">
        <v>23</v>
      </c>
      <c r="B70" s="1">
        <v>5.9180000000000001</v>
      </c>
      <c r="C70" s="1">
        <v>3.0779999999999998</v>
      </c>
      <c r="D70" s="1">
        <v>1.4810000000000001</v>
      </c>
      <c r="E70" s="1">
        <v>1.3560000000000001</v>
      </c>
      <c r="F70" s="1">
        <v>1.89</v>
      </c>
      <c r="G70" s="1">
        <v>1.81</v>
      </c>
      <c r="H70" s="1">
        <v>4.7919999999999998</v>
      </c>
      <c r="I70" s="1">
        <v>1.5580000000000001</v>
      </c>
      <c r="J70" s="1">
        <v>3.3620000000000001</v>
      </c>
      <c r="K70" s="1">
        <v>0.67200000000000004</v>
      </c>
      <c r="L70" s="1">
        <v>1.242</v>
      </c>
      <c r="M70" s="1">
        <v>1.974</v>
      </c>
      <c r="N70" s="1">
        <v>0.81399999999999995</v>
      </c>
      <c r="O70" s="1">
        <v>0.61199999999999999</v>
      </c>
      <c r="P70" s="1">
        <v>0.38800000000000001</v>
      </c>
      <c r="Q70" s="1">
        <v>0.33</v>
      </c>
      <c r="R70" s="1">
        <v>0.33200000000000002</v>
      </c>
      <c r="S70" s="1">
        <v>1</v>
      </c>
      <c r="T70" s="1">
        <v>1.1579999999999999</v>
      </c>
      <c r="U70" s="1">
        <v>0.78</v>
      </c>
      <c r="V70" s="1">
        <v>0.66600000000000004</v>
      </c>
      <c r="W70" s="1">
        <v>1.0860000000000001</v>
      </c>
      <c r="X70" s="1">
        <v>0.27200000000000002</v>
      </c>
      <c r="Y70" s="1">
        <v>6</v>
      </c>
      <c r="Z70" s="3">
        <v>2</v>
      </c>
    </row>
    <row r="71" spans="1:26" x14ac:dyDescent="0.25">
      <c r="A71" s="1" t="s">
        <v>23</v>
      </c>
      <c r="B71" s="1">
        <v>6.25</v>
      </c>
      <c r="C71" s="1">
        <v>3.7240000000000002</v>
      </c>
      <c r="D71" s="1">
        <v>1.5629999999999999</v>
      </c>
      <c r="E71" s="1">
        <v>2.1150000000000002</v>
      </c>
      <c r="F71" s="1">
        <v>2.8239999999999998</v>
      </c>
      <c r="G71" s="1">
        <v>3.0190000000000001</v>
      </c>
      <c r="H71" s="1">
        <v>4.9420000000000002</v>
      </c>
      <c r="I71" s="1">
        <v>1.865</v>
      </c>
      <c r="J71" s="1">
        <v>3.355</v>
      </c>
      <c r="K71" s="1">
        <v>0.83</v>
      </c>
      <c r="L71" s="1">
        <v>1.35</v>
      </c>
      <c r="M71" s="1">
        <v>1.83</v>
      </c>
      <c r="N71" s="1">
        <v>0.57999999999999996</v>
      </c>
      <c r="O71" s="1">
        <v>0.45</v>
      </c>
      <c r="P71" s="1">
        <v>0.25</v>
      </c>
      <c r="Q71" s="1">
        <v>0.57199999999999995</v>
      </c>
      <c r="R71" s="1">
        <v>0.48499999999999999</v>
      </c>
      <c r="S71" s="1">
        <v>0.98299999999999998</v>
      </c>
      <c r="T71" s="1">
        <v>0.88200000000000001</v>
      </c>
      <c r="U71" s="1">
        <v>0.57799999999999996</v>
      </c>
      <c r="V71" s="1">
        <v>0.54800000000000004</v>
      </c>
      <c r="W71" s="1">
        <v>1.675</v>
      </c>
      <c r="X71" s="1">
        <v>0.44500000000000001</v>
      </c>
      <c r="Y71" s="1">
        <v>6</v>
      </c>
      <c r="Z71" s="3">
        <v>3</v>
      </c>
    </row>
    <row r="72" spans="1:26" x14ac:dyDescent="0.25">
      <c r="A72" s="1" t="s">
        <v>23</v>
      </c>
      <c r="B72" s="1">
        <v>5.3010000000000002</v>
      </c>
      <c r="C72" s="1">
        <v>3.0459999999999998</v>
      </c>
      <c r="D72" s="1">
        <v>1.325</v>
      </c>
      <c r="E72" s="1">
        <v>1.4219999999999999</v>
      </c>
      <c r="F72" s="1">
        <v>1.8740000000000001</v>
      </c>
      <c r="G72" s="1">
        <v>1.9179999999999999</v>
      </c>
      <c r="H72" s="1">
        <v>4.34</v>
      </c>
      <c r="I72" s="1">
        <v>1.466</v>
      </c>
      <c r="J72" s="1">
        <v>3.242</v>
      </c>
      <c r="K72" s="1">
        <v>0.83799999999999997</v>
      </c>
      <c r="L72" s="1">
        <v>1.206</v>
      </c>
      <c r="M72" s="1">
        <v>1.6779999999999999</v>
      </c>
      <c r="N72" s="1">
        <v>0.56799999999999995</v>
      </c>
      <c r="O72" s="1">
        <v>0.53600000000000003</v>
      </c>
      <c r="P72" s="1">
        <v>0.21199999999999999</v>
      </c>
      <c r="Q72" s="1">
        <v>0.26200000000000001</v>
      </c>
      <c r="R72" s="1">
        <v>0.374</v>
      </c>
      <c r="S72" s="1">
        <v>0.87</v>
      </c>
      <c r="T72" s="1">
        <v>1.1120000000000001</v>
      </c>
      <c r="U72" s="1">
        <v>0.67400000000000004</v>
      </c>
      <c r="V72" s="1">
        <v>0.46300000000000002</v>
      </c>
      <c r="W72" s="1">
        <v>1.0900000000000001</v>
      </c>
      <c r="X72" s="1">
        <v>0.28999999999999998</v>
      </c>
      <c r="Y72" s="1">
        <v>7</v>
      </c>
      <c r="Z72" s="3">
        <v>2</v>
      </c>
    </row>
    <row r="73" spans="1:26" x14ac:dyDescent="0.25">
      <c r="A73" s="1" t="s">
        <v>23</v>
      </c>
      <c r="B73" s="1">
        <v>6.23</v>
      </c>
      <c r="C73" s="1">
        <v>3.464</v>
      </c>
      <c r="D73" s="1">
        <v>1.5580000000000001</v>
      </c>
      <c r="E73" s="1">
        <v>2.1139999999999999</v>
      </c>
      <c r="F73" s="1">
        <v>2.8220000000000001</v>
      </c>
      <c r="G73" s="1">
        <v>2.9590000000000001</v>
      </c>
      <c r="H73" s="1">
        <v>4.7279999999999998</v>
      </c>
      <c r="I73" s="1">
        <v>1.863</v>
      </c>
      <c r="J73" s="1">
        <v>3.222</v>
      </c>
      <c r="K73" s="1">
        <v>0.71</v>
      </c>
      <c r="L73" s="1">
        <v>1.31</v>
      </c>
      <c r="M73" s="1">
        <v>1.81</v>
      </c>
      <c r="N73" s="1">
        <v>0.55000000000000004</v>
      </c>
      <c r="O73" s="1">
        <v>0.43</v>
      </c>
      <c r="P73" s="1">
        <v>0.22</v>
      </c>
      <c r="Q73" s="1">
        <v>0.53100000000000003</v>
      </c>
      <c r="R73" s="1">
        <v>0.505</v>
      </c>
      <c r="S73" s="1">
        <v>0.88</v>
      </c>
      <c r="T73" s="1">
        <v>0.86799999999999999</v>
      </c>
      <c r="U73" s="1">
        <v>0.59599999999999997</v>
      </c>
      <c r="V73" s="1">
        <v>0.54200000000000004</v>
      </c>
      <c r="W73" s="1">
        <v>1.6990000000000001</v>
      </c>
      <c r="X73" s="1">
        <v>0.40200000000000002</v>
      </c>
      <c r="Y73" s="1">
        <v>6</v>
      </c>
      <c r="Z73" s="3">
        <v>3</v>
      </c>
    </row>
    <row r="74" spans="1:26" x14ac:dyDescent="0.25">
      <c r="A74" s="1" t="s">
        <v>23</v>
      </c>
      <c r="B74" s="1">
        <v>5.81</v>
      </c>
      <c r="C74" s="1">
        <v>3.75</v>
      </c>
      <c r="D74" s="1">
        <v>1.452</v>
      </c>
      <c r="E74" s="1">
        <v>1.44</v>
      </c>
      <c r="F74" s="1">
        <v>1.6220000000000001</v>
      </c>
      <c r="G74" s="1">
        <v>2.0739999999999998</v>
      </c>
      <c r="H74" s="1">
        <v>4.8419999999999996</v>
      </c>
      <c r="I74" s="1">
        <v>1.6719999999999999</v>
      </c>
      <c r="J74" s="1">
        <v>3.0059999999999998</v>
      </c>
      <c r="K74" s="1">
        <v>0.61799999999999999</v>
      </c>
      <c r="L74" s="1">
        <v>1.302</v>
      </c>
      <c r="M74" s="1">
        <v>1.9079999999999999</v>
      </c>
      <c r="N74" s="1">
        <v>0.62</v>
      </c>
      <c r="O74" s="1">
        <v>0.55200000000000005</v>
      </c>
      <c r="P74" s="1">
        <v>0.35399999999999998</v>
      </c>
      <c r="Q74" s="1">
        <v>0.38</v>
      </c>
      <c r="R74" s="1">
        <v>0.35599999999999998</v>
      </c>
      <c r="S74" s="1">
        <v>0.79900000000000004</v>
      </c>
      <c r="T74" s="1">
        <v>0.79200000000000004</v>
      </c>
      <c r="U74" s="1">
        <v>0.55800000000000005</v>
      </c>
      <c r="V74" s="1">
        <v>0.53400000000000003</v>
      </c>
      <c r="W74" s="1">
        <v>1.1739999999999999</v>
      </c>
      <c r="X74" s="1">
        <v>0.23200000000000001</v>
      </c>
      <c r="Y74" s="1">
        <v>7</v>
      </c>
      <c r="Z74" s="3">
        <v>2</v>
      </c>
    </row>
    <row r="75" spans="1:26" x14ac:dyDescent="0.25">
      <c r="A75" s="1" t="s">
        <v>23</v>
      </c>
      <c r="B75" s="1">
        <v>6.33</v>
      </c>
      <c r="C75" s="1">
        <v>3.524</v>
      </c>
      <c r="D75" s="1">
        <v>1.583</v>
      </c>
      <c r="E75" s="1">
        <v>2.2360000000000002</v>
      </c>
      <c r="F75" s="1">
        <v>2.8439999999999999</v>
      </c>
      <c r="G75" s="1">
        <v>2.899</v>
      </c>
      <c r="H75" s="1">
        <v>4.6870000000000003</v>
      </c>
      <c r="I75" s="1">
        <v>1.8220000000000001</v>
      </c>
      <c r="J75" s="1">
        <v>3.3330000000000002</v>
      </c>
      <c r="K75" s="1">
        <v>0.81</v>
      </c>
      <c r="L75" s="1">
        <v>1.33</v>
      </c>
      <c r="M75" s="1">
        <v>1.79</v>
      </c>
      <c r="N75" s="1">
        <v>0.56000000000000005</v>
      </c>
      <c r="O75" s="1">
        <v>0.47</v>
      </c>
      <c r="P75" s="1">
        <v>0.25</v>
      </c>
      <c r="Q75" s="1">
        <v>0.44400000000000001</v>
      </c>
      <c r="R75" s="1">
        <v>0.54500000000000004</v>
      </c>
      <c r="S75" s="1">
        <v>0.89700000000000002</v>
      </c>
      <c r="T75" s="1">
        <v>0.85099999999999998</v>
      </c>
      <c r="U75" s="1">
        <v>0.70499999999999996</v>
      </c>
      <c r="V75" s="1">
        <v>0.68400000000000005</v>
      </c>
      <c r="W75" s="1">
        <v>1.7050000000000001</v>
      </c>
      <c r="X75" s="1">
        <v>0.35899999999999999</v>
      </c>
      <c r="Y75" s="1">
        <v>6</v>
      </c>
      <c r="Z75" s="3">
        <v>3</v>
      </c>
    </row>
    <row r="76" spans="1:26" x14ac:dyDescent="0.25">
      <c r="A76" s="1" t="s">
        <v>23</v>
      </c>
      <c r="B76" s="1">
        <v>4.891</v>
      </c>
      <c r="C76" s="1">
        <v>2.9060000000000001</v>
      </c>
      <c r="D76" s="1">
        <v>1.2829999999999999</v>
      </c>
      <c r="E76" s="1">
        <v>1.2390000000000001</v>
      </c>
      <c r="F76" s="1">
        <v>1.492</v>
      </c>
      <c r="G76" s="1">
        <v>1.0840000000000001</v>
      </c>
      <c r="H76" s="1">
        <v>3.3359999999999999</v>
      </c>
      <c r="I76" s="1">
        <v>0.85899999999999999</v>
      </c>
      <c r="J76" s="1">
        <v>2.548</v>
      </c>
      <c r="K76" s="1">
        <v>0.61899999999999999</v>
      </c>
      <c r="L76" s="1">
        <v>1.512</v>
      </c>
      <c r="M76" s="1">
        <v>1.4750000000000001</v>
      </c>
      <c r="N76" s="1">
        <v>0.56599999999999995</v>
      </c>
      <c r="O76" s="1">
        <v>0.47399999999999998</v>
      </c>
      <c r="P76" s="1">
        <v>0.35699999999999998</v>
      </c>
      <c r="Q76" s="1">
        <v>0.34899999999999998</v>
      </c>
      <c r="R76" s="1">
        <v>0.34200000000000003</v>
      </c>
      <c r="S76" s="1">
        <v>0.79100000000000004</v>
      </c>
      <c r="T76" s="1">
        <v>0.72399999999999998</v>
      </c>
      <c r="U76" s="1">
        <v>0.57499999999999996</v>
      </c>
      <c r="V76" s="1">
        <v>0.49099999999999999</v>
      </c>
      <c r="W76" s="1">
        <v>0.95799999999999996</v>
      </c>
      <c r="X76" s="1">
        <v>0.41499999999999998</v>
      </c>
      <c r="Y76" s="1">
        <v>7</v>
      </c>
      <c r="Z76" s="3">
        <v>1</v>
      </c>
    </row>
    <row r="77" spans="1:26" x14ac:dyDescent="0.25">
      <c r="A77" t="s">
        <v>22</v>
      </c>
      <c r="B77" s="1">
        <v>5.3010000000000002</v>
      </c>
      <c r="C77" s="1">
        <v>3.0459999999999998</v>
      </c>
      <c r="D77" s="1">
        <v>1.325</v>
      </c>
      <c r="E77" s="1">
        <v>1.4219999999999999</v>
      </c>
      <c r="F77" s="1">
        <v>1.8740000000000001</v>
      </c>
      <c r="G77" s="1">
        <v>1.9179999999999999</v>
      </c>
      <c r="H77" s="1">
        <v>4.34</v>
      </c>
      <c r="I77" s="1">
        <v>1.466</v>
      </c>
      <c r="J77" s="1">
        <v>3.242</v>
      </c>
      <c r="K77" s="1">
        <v>0.83799999999999997</v>
      </c>
      <c r="L77" s="1">
        <v>1.206</v>
      </c>
      <c r="M77" s="1">
        <v>1.6779999999999999</v>
      </c>
      <c r="N77" s="1">
        <v>0.56799999999999995</v>
      </c>
      <c r="O77" s="1">
        <v>0.53600000000000003</v>
      </c>
      <c r="P77" s="1">
        <v>0.21199999999999999</v>
      </c>
      <c r="Q77" s="1">
        <v>0.26200000000000001</v>
      </c>
      <c r="R77" s="1">
        <v>0.374</v>
      </c>
      <c r="S77" s="1">
        <v>1.075</v>
      </c>
      <c r="T77" s="1">
        <v>1.1120000000000001</v>
      </c>
      <c r="U77" s="1">
        <v>0.67400000000000004</v>
      </c>
      <c r="V77" s="1">
        <v>0.60099999999999998</v>
      </c>
      <c r="W77" s="1">
        <v>1.0900000000000001</v>
      </c>
      <c r="X77" s="1">
        <v>0.28999999999999998</v>
      </c>
      <c r="Y77" s="1">
        <v>7</v>
      </c>
      <c r="Z77" s="3">
        <v>2</v>
      </c>
    </row>
    <row r="78" spans="1:26" x14ac:dyDescent="0.25">
      <c r="A78" t="s">
        <v>22</v>
      </c>
      <c r="B78" s="1">
        <v>5.9180000000000001</v>
      </c>
      <c r="C78" s="1">
        <v>3.0779999999999998</v>
      </c>
      <c r="D78" s="1">
        <v>1.4790000000000001</v>
      </c>
      <c r="E78" s="1">
        <v>1.3560000000000001</v>
      </c>
      <c r="F78" s="1">
        <v>1.89</v>
      </c>
      <c r="G78" s="1">
        <v>1.81</v>
      </c>
      <c r="H78" s="1">
        <v>4.7919999999999998</v>
      </c>
      <c r="I78" s="1">
        <v>1.5580000000000001</v>
      </c>
      <c r="J78" s="1">
        <v>3.3620000000000001</v>
      </c>
      <c r="K78" s="1">
        <v>0.67200000000000004</v>
      </c>
      <c r="L78" s="1">
        <v>1.242</v>
      </c>
      <c r="M78" s="1">
        <v>1.974</v>
      </c>
      <c r="N78" s="1">
        <v>0.81399999999999995</v>
      </c>
      <c r="O78" s="1">
        <v>0.61199999999999999</v>
      </c>
      <c r="P78" s="1">
        <v>0.38800000000000001</v>
      </c>
      <c r="Q78" s="1">
        <v>0.33</v>
      </c>
      <c r="R78" s="1">
        <v>0.33200000000000002</v>
      </c>
      <c r="S78" s="1">
        <v>0.96399999999999997</v>
      </c>
      <c r="T78" s="1">
        <v>1.1579999999999999</v>
      </c>
      <c r="U78" s="1">
        <v>0.78</v>
      </c>
      <c r="V78" s="1">
        <v>0.60199999999999998</v>
      </c>
      <c r="W78" s="1">
        <v>1.0860000000000001</v>
      </c>
      <c r="X78" s="1">
        <v>0.27200000000000002</v>
      </c>
      <c r="Y78" s="1">
        <v>6</v>
      </c>
      <c r="Z78" s="3">
        <v>2</v>
      </c>
    </row>
    <row r="79" spans="1:26" x14ac:dyDescent="0.25">
      <c r="A79" t="s">
        <v>22</v>
      </c>
      <c r="B79" s="1">
        <v>5.5540000000000003</v>
      </c>
      <c r="C79" s="1">
        <v>3.1120000000000001</v>
      </c>
      <c r="D79" s="1">
        <v>1.3879999999999999</v>
      </c>
      <c r="E79" s="1">
        <v>1.4059999999999999</v>
      </c>
      <c r="F79" s="1">
        <v>1.8320000000000001</v>
      </c>
      <c r="G79" s="1">
        <v>2.0459999999999998</v>
      </c>
      <c r="H79" s="1">
        <v>4.7880000000000003</v>
      </c>
      <c r="I79" s="1">
        <v>1.8140000000000001</v>
      </c>
      <c r="J79" s="1">
        <v>3.2360000000000002</v>
      </c>
      <c r="K79" s="1">
        <v>0.70199999999999996</v>
      </c>
      <c r="L79" s="1">
        <v>1.341</v>
      </c>
      <c r="M79" s="1">
        <v>1.8859999999999999</v>
      </c>
      <c r="N79" s="1">
        <v>0.77200000000000002</v>
      </c>
      <c r="O79" s="1">
        <v>0.61799999999999999</v>
      </c>
      <c r="P79" s="1">
        <v>0.42</v>
      </c>
      <c r="Q79" s="1">
        <v>0.38600000000000001</v>
      </c>
      <c r="R79" s="1">
        <v>0.39</v>
      </c>
      <c r="S79" s="1">
        <v>0.98499999999999999</v>
      </c>
      <c r="T79" s="1">
        <v>0.91600000000000004</v>
      </c>
      <c r="U79" s="1">
        <v>0.61599999999999999</v>
      </c>
      <c r="V79" s="1">
        <v>0.54200000000000004</v>
      </c>
      <c r="W79" s="1">
        <v>1.194</v>
      </c>
      <c r="X79" s="1">
        <v>0.23200000000000001</v>
      </c>
      <c r="Y79" s="1">
        <v>6</v>
      </c>
      <c r="Z79" s="3">
        <v>2</v>
      </c>
    </row>
    <row r="80" spans="1:26" x14ac:dyDescent="0.25">
      <c r="A80" t="s">
        <v>22</v>
      </c>
      <c r="B80" s="1">
        <v>5.6459999999999999</v>
      </c>
      <c r="C80" s="1">
        <v>3.3740000000000001</v>
      </c>
      <c r="D80" s="1">
        <v>1.4119999999999999</v>
      </c>
      <c r="E80" s="1">
        <v>1.4059999999999999</v>
      </c>
      <c r="F80" s="1">
        <v>1.8420000000000001</v>
      </c>
      <c r="G80" s="1">
        <v>2.1480000000000001</v>
      </c>
      <c r="H80" s="1">
        <v>4.8</v>
      </c>
      <c r="I80" s="1">
        <v>1.66</v>
      </c>
      <c r="J80" s="1">
        <v>3.1560000000000001</v>
      </c>
      <c r="K80" s="1">
        <v>0.70799999999999996</v>
      </c>
      <c r="L80" s="1">
        <v>1.2809999999999999</v>
      </c>
      <c r="M80" s="1">
        <v>1.8620000000000001</v>
      </c>
      <c r="N80" s="1">
        <v>0.69399999999999995</v>
      </c>
      <c r="O80" s="1">
        <v>0.57999999999999996</v>
      </c>
      <c r="P80" s="1">
        <v>0.34399999999999997</v>
      </c>
      <c r="Q80" s="1">
        <v>0.312</v>
      </c>
      <c r="R80" s="1">
        <v>0.35599999999999998</v>
      </c>
      <c r="S80" s="1">
        <v>1.0580000000000001</v>
      </c>
      <c r="T80" s="1">
        <v>1.1120000000000001</v>
      </c>
      <c r="U80" s="1">
        <v>0.65700000000000003</v>
      </c>
      <c r="V80" s="1">
        <v>0.53300000000000003</v>
      </c>
      <c r="W80" s="1">
        <v>1.18</v>
      </c>
      <c r="X80" s="1">
        <v>0.19800000000000001</v>
      </c>
      <c r="Y80" s="1">
        <v>6</v>
      </c>
      <c r="Z80" s="3">
        <v>2</v>
      </c>
    </row>
    <row r="81" spans="1:26" x14ac:dyDescent="0.25">
      <c r="A81" t="s">
        <v>22</v>
      </c>
      <c r="B81" s="1">
        <v>6.3120000000000003</v>
      </c>
      <c r="C81" s="1">
        <v>4.09</v>
      </c>
      <c r="D81" s="1">
        <v>1.6020000000000001</v>
      </c>
      <c r="E81" s="1">
        <v>1.444</v>
      </c>
      <c r="F81" s="1">
        <v>1.8839999999999999</v>
      </c>
      <c r="G81" s="1">
        <v>1.974</v>
      </c>
      <c r="H81" s="1">
        <v>4.8840000000000003</v>
      </c>
      <c r="I81" s="1">
        <v>1.5</v>
      </c>
      <c r="J81" s="1">
        <v>3.2610000000000001</v>
      </c>
      <c r="K81" s="1">
        <v>0.68799999999999994</v>
      </c>
      <c r="L81" s="1">
        <v>1.6479999999999999</v>
      </c>
      <c r="M81" s="1">
        <v>1.85</v>
      </c>
      <c r="N81" s="1">
        <v>0.84399999999999997</v>
      </c>
      <c r="O81" s="1">
        <v>0.6</v>
      </c>
      <c r="P81" s="1">
        <v>0.48399999999999999</v>
      </c>
      <c r="Q81" s="1">
        <v>0.378</v>
      </c>
      <c r="R81" s="1">
        <v>0.36</v>
      </c>
      <c r="S81" s="1">
        <v>0.88400000000000001</v>
      </c>
      <c r="T81" s="1">
        <v>0.89600000000000002</v>
      </c>
      <c r="U81" s="1">
        <v>0.96599999999999997</v>
      </c>
      <c r="V81" s="1">
        <v>0.622</v>
      </c>
      <c r="W81" s="1">
        <v>1.1439999999999999</v>
      </c>
      <c r="X81" s="1">
        <v>0.40400000000000003</v>
      </c>
      <c r="Y81" s="1">
        <v>6</v>
      </c>
      <c r="Z81" s="3">
        <v>2</v>
      </c>
    </row>
    <row r="82" spans="1:26" x14ac:dyDescent="0.25">
      <c r="A82" t="s">
        <v>22</v>
      </c>
      <c r="B82" s="1">
        <v>5.3780000000000001</v>
      </c>
      <c r="C82" s="1">
        <v>3.1869999999999998</v>
      </c>
      <c r="D82" s="1">
        <v>1.3440000000000001</v>
      </c>
      <c r="E82" s="1">
        <v>1.44</v>
      </c>
      <c r="F82" s="1">
        <v>1.8109999999999999</v>
      </c>
      <c r="G82" s="1">
        <v>1.954</v>
      </c>
      <c r="H82" s="1">
        <v>4.6139999999999999</v>
      </c>
      <c r="I82" s="1">
        <v>1.732</v>
      </c>
      <c r="J82" s="1">
        <v>3.2559999999999998</v>
      </c>
      <c r="K82" s="1">
        <v>0.75800000000000001</v>
      </c>
      <c r="L82" s="1">
        <v>1.58</v>
      </c>
      <c r="M82" s="1">
        <v>1.6180000000000001</v>
      </c>
      <c r="N82" s="1">
        <v>0.55800000000000005</v>
      </c>
      <c r="O82" s="1">
        <v>0.68400000000000005</v>
      </c>
      <c r="P82" s="1">
        <v>0.308</v>
      </c>
      <c r="Q82" s="1">
        <v>0.3</v>
      </c>
      <c r="R82" s="1">
        <v>0.35599999999999998</v>
      </c>
      <c r="S82" s="1">
        <v>0.86599999999999999</v>
      </c>
      <c r="T82" s="1">
        <v>0.84</v>
      </c>
      <c r="U82" s="1">
        <v>0.68600000000000005</v>
      </c>
      <c r="V82" s="1">
        <v>0.70699999999999996</v>
      </c>
      <c r="W82" s="1">
        <v>1.236</v>
      </c>
      <c r="X82" s="1">
        <v>0.45200000000000001</v>
      </c>
      <c r="Y82" s="1">
        <v>7</v>
      </c>
      <c r="Z82" s="3">
        <v>2</v>
      </c>
    </row>
    <row r="83" spans="1:26" x14ac:dyDescent="0.25">
      <c r="A83" t="s">
        <v>22</v>
      </c>
      <c r="B83" s="1">
        <v>4.96</v>
      </c>
      <c r="C83" s="1">
        <v>3.0960000000000001</v>
      </c>
      <c r="D83" s="1">
        <v>1.204</v>
      </c>
      <c r="E83" s="1">
        <v>1.474</v>
      </c>
      <c r="F83" s="1">
        <v>1.9179999999999999</v>
      </c>
      <c r="G83" s="1">
        <v>1.948</v>
      </c>
      <c r="H83" s="1">
        <v>4.47</v>
      </c>
      <c r="I83" s="1">
        <v>1.73</v>
      </c>
      <c r="J83" s="1">
        <v>3.238</v>
      </c>
      <c r="K83" s="1">
        <v>0.876</v>
      </c>
      <c r="L83" s="1">
        <v>1.696</v>
      </c>
      <c r="M83" s="1">
        <v>1.875</v>
      </c>
      <c r="N83" s="1">
        <v>0.68799999999999994</v>
      </c>
      <c r="O83" s="1">
        <v>0.70199999999999996</v>
      </c>
      <c r="P83" s="1">
        <v>0.34599999999999997</v>
      </c>
      <c r="Q83" s="1">
        <v>0.42399999999999999</v>
      </c>
      <c r="R83" s="1">
        <v>0.39600000000000002</v>
      </c>
      <c r="S83" s="1">
        <v>0.88100000000000001</v>
      </c>
      <c r="T83" s="1">
        <v>0.78800000000000003</v>
      </c>
      <c r="U83" s="1">
        <v>0.82399999999999995</v>
      </c>
      <c r="V83" s="1">
        <v>0.74299999999999999</v>
      </c>
      <c r="W83" s="1">
        <v>1.0620000000000001</v>
      </c>
      <c r="X83" s="1">
        <v>0.33</v>
      </c>
      <c r="Y83" s="1">
        <v>6</v>
      </c>
      <c r="Z83" s="3">
        <v>2</v>
      </c>
    </row>
    <row r="84" spans="1:26" x14ac:dyDescent="0.25">
      <c r="A84" t="s">
        <v>22</v>
      </c>
      <c r="B84" s="1">
        <v>4.7080000000000002</v>
      </c>
      <c r="C84" s="1">
        <v>2.6920000000000002</v>
      </c>
      <c r="D84" s="1">
        <v>1.177</v>
      </c>
      <c r="E84" s="1">
        <v>1.5920000000000001</v>
      </c>
      <c r="F84" s="1">
        <v>2.0019999999999998</v>
      </c>
      <c r="G84" s="1">
        <v>2.048</v>
      </c>
      <c r="H84" s="1">
        <v>4.6539999999999999</v>
      </c>
      <c r="I84" s="1">
        <v>1.734</v>
      </c>
      <c r="J84" s="1">
        <v>3.2450000000000001</v>
      </c>
      <c r="K84" s="1">
        <v>0.63</v>
      </c>
      <c r="L84" s="1">
        <v>1.282</v>
      </c>
      <c r="M84" s="1">
        <v>1.758</v>
      </c>
      <c r="N84" s="1">
        <v>0.82</v>
      </c>
      <c r="O84" s="1">
        <v>0.60399999999999998</v>
      </c>
      <c r="P84" s="1">
        <v>0.34799999999999998</v>
      </c>
      <c r="Q84" s="1">
        <v>0.4</v>
      </c>
      <c r="R84" s="1">
        <v>0.38</v>
      </c>
      <c r="S84" s="1">
        <v>0.8</v>
      </c>
      <c r="T84" s="1">
        <v>0.77</v>
      </c>
      <c r="U84" s="1">
        <v>0.65</v>
      </c>
      <c r="V84" s="1">
        <v>0.59599999999999997</v>
      </c>
      <c r="W84" s="1">
        <v>1.3460000000000001</v>
      </c>
      <c r="X84" s="1">
        <v>0.33800000000000002</v>
      </c>
      <c r="Y84" s="1">
        <v>7</v>
      </c>
      <c r="Z84" s="3">
        <v>2</v>
      </c>
    </row>
    <row r="85" spans="1:26" x14ac:dyDescent="0.25">
      <c r="A85" t="s">
        <v>22</v>
      </c>
      <c r="B85" s="1">
        <v>6.4080000000000004</v>
      </c>
      <c r="C85" s="1">
        <v>3.786</v>
      </c>
      <c r="D85" s="1">
        <v>1.6020000000000001</v>
      </c>
      <c r="E85" s="1">
        <v>1.532</v>
      </c>
      <c r="F85" s="1">
        <v>1.948</v>
      </c>
      <c r="G85" s="1">
        <v>1.764</v>
      </c>
      <c r="H85" s="1">
        <v>4.532</v>
      </c>
      <c r="I85" s="1">
        <v>1.7150000000000001</v>
      </c>
      <c r="J85" s="1">
        <v>3.4430000000000001</v>
      </c>
      <c r="K85" s="1">
        <v>0.85</v>
      </c>
      <c r="L85" s="1">
        <v>1.6619999999999999</v>
      </c>
      <c r="M85" s="1">
        <v>1.91</v>
      </c>
      <c r="N85" s="1">
        <v>0.71199999999999997</v>
      </c>
      <c r="O85" s="1">
        <v>0.60599999999999998</v>
      </c>
      <c r="P85" s="1">
        <v>0.33</v>
      </c>
      <c r="Q85" s="1">
        <v>0.434</v>
      </c>
      <c r="R85" s="1">
        <v>0.35799999999999998</v>
      </c>
      <c r="S85" s="1">
        <v>0.79900000000000004</v>
      </c>
      <c r="T85" s="1">
        <v>0.65800000000000003</v>
      </c>
      <c r="U85" s="1">
        <v>0.80200000000000005</v>
      </c>
      <c r="V85" s="1">
        <v>0.63300000000000001</v>
      </c>
      <c r="W85" s="1">
        <v>1.054</v>
      </c>
      <c r="X85" s="1">
        <v>0.44600000000000001</v>
      </c>
      <c r="Y85" s="1">
        <v>7</v>
      </c>
      <c r="Z85" s="3">
        <v>2</v>
      </c>
    </row>
    <row r="86" spans="1:26" x14ac:dyDescent="0.25">
      <c r="A86" t="s">
        <v>22</v>
      </c>
      <c r="B86" s="1">
        <v>5.6660000000000004</v>
      </c>
      <c r="C86" s="1">
        <v>3.3719999999999999</v>
      </c>
      <c r="D86" s="1">
        <v>1.6379999999999999</v>
      </c>
      <c r="E86" s="1">
        <v>1.39</v>
      </c>
      <c r="F86" s="1">
        <v>1.9079999999999999</v>
      </c>
      <c r="G86" s="1">
        <v>1.9179999999999999</v>
      </c>
      <c r="H86" s="1">
        <v>4.8230000000000004</v>
      </c>
      <c r="I86" s="1">
        <v>1.456</v>
      </c>
      <c r="J86" s="1">
        <v>3.2559999999999998</v>
      </c>
      <c r="K86" s="1">
        <v>0.72199999999999998</v>
      </c>
      <c r="L86" s="1">
        <v>1.5880000000000001</v>
      </c>
      <c r="M86" s="1">
        <v>1.988</v>
      </c>
      <c r="N86" s="1">
        <v>0.72199999999999998</v>
      </c>
      <c r="O86" s="1">
        <v>0.64600000000000002</v>
      </c>
      <c r="P86" s="1">
        <v>0.39600000000000002</v>
      </c>
      <c r="Q86" s="1">
        <v>0.35599999999999998</v>
      </c>
      <c r="R86" s="1">
        <v>0.35</v>
      </c>
      <c r="S86" s="1">
        <v>0.78100000000000003</v>
      </c>
      <c r="T86" s="1">
        <v>0.74199999999999999</v>
      </c>
      <c r="U86" s="1">
        <v>0.89</v>
      </c>
      <c r="V86" s="1">
        <v>0.86299999999999999</v>
      </c>
      <c r="W86" s="1">
        <v>1.292</v>
      </c>
      <c r="X86" s="1">
        <v>0.308</v>
      </c>
      <c r="Y86" s="1">
        <v>7</v>
      </c>
      <c r="Z86" s="3">
        <v>2</v>
      </c>
    </row>
    <row r="87" spans="1:26" x14ac:dyDescent="0.25">
      <c r="A87" t="s">
        <v>22</v>
      </c>
      <c r="B87" s="1">
        <v>6.7320000000000002</v>
      </c>
      <c r="C87" s="1">
        <v>4.0999999999999996</v>
      </c>
      <c r="D87" s="1">
        <v>1.766</v>
      </c>
      <c r="E87" s="1">
        <v>1.3979999999999999</v>
      </c>
      <c r="F87" s="1">
        <v>1.93</v>
      </c>
      <c r="G87" s="1">
        <v>1.9019999999999999</v>
      </c>
      <c r="H87" s="1">
        <v>5.0739999999999998</v>
      </c>
      <c r="I87" s="1">
        <v>1.6</v>
      </c>
      <c r="J87" s="1">
        <v>3.35</v>
      </c>
      <c r="K87" s="1">
        <v>0.8</v>
      </c>
      <c r="L87" s="1">
        <v>1.75</v>
      </c>
      <c r="M87" s="1">
        <v>1.91</v>
      </c>
      <c r="N87" s="1">
        <v>0.65600000000000003</v>
      </c>
      <c r="O87" s="1">
        <v>0.68600000000000005</v>
      </c>
      <c r="P87" s="1">
        <v>0.376</v>
      </c>
      <c r="Q87" s="1">
        <v>0.42</v>
      </c>
      <c r="R87" s="1">
        <v>0.34399999999999997</v>
      </c>
      <c r="S87" s="1">
        <v>0.98799999999999999</v>
      </c>
      <c r="T87" s="1">
        <v>0.92600000000000005</v>
      </c>
      <c r="U87" s="1">
        <v>0.86199999999999999</v>
      </c>
      <c r="V87" s="1">
        <v>0.58199999999999996</v>
      </c>
      <c r="W87" s="1">
        <v>1.204</v>
      </c>
      <c r="X87" s="1">
        <v>0.246</v>
      </c>
      <c r="Y87" s="1">
        <v>6</v>
      </c>
      <c r="Z87" s="3">
        <v>2</v>
      </c>
    </row>
    <row r="88" spans="1:26" x14ac:dyDescent="0.25">
      <c r="A88" t="s">
        <v>22</v>
      </c>
      <c r="B88" s="1">
        <v>5.79</v>
      </c>
      <c r="C88" s="1">
        <v>3.738</v>
      </c>
      <c r="D88" s="1">
        <v>1.639</v>
      </c>
      <c r="E88" s="1">
        <v>1.21</v>
      </c>
      <c r="F88" s="1">
        <v>1.8979999999999999</v>
      </c>
      <c r="G88" s="1">
        <v>2.2040000000000002</v>
      </c>
      <c r="H88" s="1">
        <v>4.96</v>
      </c>
      <c r="I88" s="1">
        <v>1.66</v>
      </c>
      <c r="J88" s="1">
        <v>3.3220000000000001</v>
      </c>
      <c r="K88" s="1">
        <v>0.74199999999999999</v>
      </c>
      <c r="L88" s="1">
        <v>1.728</v>
      </c>
      <c r="M88" s="1">
        <v>1.8819999999999999</v>
      </c>
      <c r="N88" s="1">
        <v>0.78400000000000003</v>
      </c>
      <c r="O88" s="1">
        <v>0.59399999999999997</v>
      </c>
      <c r="P88" s="1">
        <v>0.34300000000000003</v>
      </c>
      <c r="Q88" s="1">
        <v>0.33200000000000002</v>
      </c>
      <c r="R88" s="1">
        <v>0.318</v>
      </c>
      <c r="S88" s="1">
        <v>0.66900000000000004</v>
      </c>
      <c r="T88" s="1">
        <v>0.74199999999999999</v>
      </c>
      <c r="U88" s="1">
        <v>0.69599999999999995</v>
      </c>
      <c r="V88" s="1">
        <v>0.57399999999999995</v>
      </c>
      <c r="W88" s="1">
        <v>1.026</v>
      </c>
      <c r="X88" s="1">
        <v>0.32200000000000001</v>
      </c>
      <c r="Y88" s="1">
        <v>6</v>
      </c>
      <c r="Z88" s="3">
        <v>2</v>
      </c>
    </row>
    <row r="89" spans="1:26" x14ac:dyDescent="0.25">
      <c r="A89" t="s">
        <v>22</v>
      </c>
      <c r="B89" s="1">
        <v>5.86</v>
      </c>
      <c r="C89" s="1">
        <v>3.77</v>
      </c>
      <c r="D89" s="1">
        <v>1.4650000000000001</v>
      </c>
      <c r="E89" s="1">
        <v>1.39</v>
      </c>
      <c r="F89" s="1">
        <v>1.9059999999999999</v>
      </c>
      <c r="G89" s="1">
        <v>1.964</v>
      </c>
      <c r="H89" s="1">
        <v>5.1159999999999997</v>
      </c>
      <c r="I89" s="1">
        <v>1.73</v>
      </c>
      <c r="J89" s="1">
        <v>3.3420000000000001</v>
      </c>
      <c r="K89" s="1">
        <v>0.77600000000000002</v>
      </c>
      <c r="L89" s="1">
        <v>1.7509999999999999</v>
      </c>
      <c r="M89" s="1">
        <v>1.944</v>
      </c>
      <c r="N89" s="1">
        <v>0.82</v>
      </c>
      <c r="O89" s="1">
        <v>0.65600000000000003</v>
      </c>
      <c r="P89" s="1">
        <v>0.39</v>
      </c>
      <c r="Q89" s="1">
        <v>0.38400000000000001</v>
      </c>
      <c r="R89" s="1">
        <v>0.28399999999999997</v>
      </c>
      <c r="S89" s="1">
        <v>0.747</v>
      </c>
      <c r="T89" s="1">
        <v>0.77400000000000002</v>
      </c>
      <c r="U89" s="1">
        <v>0.74399999999999999</v>
      </c>
      <c r="V89" s="1">
        <v>0.54900000000000004</v>
      </c>
      <c r="W89" s="1">
        <v>1.1240000000000001</v>
      </c>
      <c r="X89" s="1">
        <v>0.29399999999999998</v>
      </c>
      <c r="Y89" s="1">
        <v>6</v>
      </c>
      <c r="Z89" s="3">
        <v>2</v>
      </c>
    </row>
    <row r="90" spans="1:26" x14ac:dyDescent="0.25">
      <c r="A90" t="s">
        <v>22</v>
      </c>
      <c r="B90" s="1">
        <v>5.68</v>
      </c>
      <c r="C90" s="1">
        <v>3.16</v>
      </c>
      <c r="D90" s="1">
        <v>1.421</v>
      </c>
      <c r="E90" s="1">
        <v>1.4339999999999999</v>
      </c>
      <c r="F90" s="1">
        <v>2</v>
      </c>
      <c r="G90" s="1">
        <v>2.25</v>
      </c>
      <c r="H90" s="1">
        <v>4.54</v>
      </c>
      <c r="I90" s="1">
        <v>1.8</v>
      </c>
      <c r="J90" s="1">
        <v>3.44</v>
      </c>
      <c r="K90" s="1">
        <v>0.92</v>
      </c>
      <c r="L90" s="1">
        <v>1.431</v>
      </c>
      <c r="M90" s="1">
        <v>1.96</v>
      </c>
      <c r="N90" s="1">
        <v>0.68</v>
      </c>
      <c r="O90" s="1">
        <v>0.72</v>
      </c>
      <c r="P90" s="1">
        <v>0.43</v>
      </c>
      <c r="Q90" s="1">
        <v>0.45</v>
      </c>
      <c r="R90" s="1">
        <v>0.43</v>
      </c>
      <c r="S90" s="1">
        <v>0.97899999999999998</v>
      </c>
      <c r="T90" s="1">
        <v>0.94</v>
      </c>
      <c r="U90" s="1">
        <v>0.79</v>
      </c>
      <c r="V90" s="1">
        <v>0.60899999999999999</v>
      </c>
      <c r="W90" s="1">
        <v>1.18</v>
      </c>
      <c r="X90" s="1">
        <v>0.43</v>
      </c>
      <c r="Y90" s="1">
        <v>6</v>
      </c>
      <c r="Z90" s="3">
        <v>2</v>
      </c>
    </row>
    <row r="91" spans="1:26" x14ac:dyDescent="0.25">
      <c r="A91" t="s">
        <v>22</v>
      </c>
      <c r="B91" s="1">
        <v>5.82</v>
      </c>
      <c r="C91" s="1">
        <v>3.7519999999999998</v>
      </c>
      <c r="D91" s="1">
        <v>1.4550000000000001</v>
      </c>
      <c r="E91" s="1">
        <v>1.51</v>
      </c>
      <c r="F91" s="1">
        <v>1.6619999999999999</v>
      </c>
      <c r="G91" s="1">
        <v>2.0760000000000001</v>
      </c>
      <c r="H91" s="1">
        <v>4.8440000000000003</v>
      </c>
      <c r="I91" s="1">
        <v>1.6739999999999999</v>
      </c>
      <c r="J91" s="1">
        <v>3.3330000000000002</v>
      </c>
      <c r="K91" s="1">
        <v>0.61599999999999999</v>
      </c>
      <c r="L91" s="1">
        <v>1.3029999999999999</v>
      </c>
      <c r="M91" s="1">
        <v>1.907</v>
      </c>
      <c r="N91" s="1">
        <v>0.626</v>
      </c>
      <c r="O91" s="1">
        <v>0.55500000000000005</v>
      </c>
      <c r="P91" s="1">
        <v>0.35699999999999998</v>
      </c>
      <c r="Q91" s="1">
        <v>0.38200000000000001</v>
      </c>
      <c r="R91" s="1">
        <v>0.35499999999999998</v>
      </c>
      <c r="S91" s="1">
        <v>0.98599999999999999</v>
      </c>
      <c r="T91" s="1">
        <v>0.79700000000000004</v>
      </c>
      <c r="U91" s="1">
        <v>0.55900000000000005</v>
      </c>
      <c r="V91" s="1">
        <v>0.41899999999999998</v>
      </c>
      <c r="W91" s="1">
        <v>1.175</v>
      </c>
      <c r="X91" s="1">
        <v>0.23499999999999999</v>
      </c>
      <c r="Y91" s="1">
        <v>7</v>
      </c>
      <c r="Z91" s="3">
        <v>2</v>
      </c>
    </row>
    <row r="92" spans="1:26" x14ac:dyDescent="0.25">
      <c r="A92" t="s">
        <v>22</v>
      </c>
      <c r="B92" s="1">
        <v>5.3049999999999997</v>
      </c>
      <c r="C92" s="1">
        <v>3.0449999999999999</v>
      </c>
      <c r="D92" s="1">
        <v>1.3260000000000001</v>
      </c>
      <c r="E92" s="1">
        <v>1.4330000000000001</v>
      </c>
      <c r="F92" s="1">
        <v>1.9750000000000001</v>
      </c>
      <c r="G92" s="1">
        <v>1.92</v>
      </c>
      <c r="H92" s="1">
        <v>4.3710000000000004</v>
      </c>
      <c r="I92" s="1">
        <v>1.4770000000000001</v>
      </c>
      <c r="J92" s="1">
        <v>3.06</v>
      </c>
      <c r="K92" s="1">
        <v>0.85799999999999998</v>
      </c>
      <c r="L92" s="1">
        <v>1.226</v>
      </c>
      <c r="M92" s="1">
        <v>1.6779999999999999</v>
      </c>
      <c r="N92" s="1">
        <v>0.55800000000000005</v>
      </c>
      <c r="O92" s="1">
        <v>0.56299999999999994</v>
      </c>
      <c r="P92" s="1">
        <v>0.222</v>
      </c>
      <c r="Q92" s="1">
        <v>0.27200000000000002</v>
      </c>
      <c r="R92" s="1">
        <v>0.374</v>
      </c>
      <c r="S92" s="1">
        <v>1.0640000000000001</v>
      </c>
      <c r="T92" s="1">
        <v>1.121</v>
      </c>
      <c r="U92" s="1">
        <v>0.64700000000000002</v>
      </c>
      <c r="V92" s="1">
        <v>0.625</v>
      </c>
      <c r="W92" s="1">
        <v>1.1000000000000001</v>
      </c>
      <c r="X92" s="1">
        <v>0.3</v>
      </c>
      <c r="Y92" s="1">
        <v>7</v>
      </c>
      <c r="Z92" s="3">
        <v>2</v>
      </c>
    </row>
    <row r="93" spans="1:26" x14ac:dyDescent="0.25">
      <c r="A93" t="s">
        <v>22</v>
      </c>
      <c r="B93" s="1">
        <v>5.92</v>
      </c>
      <c r="C93" s="1">
        <v>3.08</v>
      </c>
      <c r="D93" s="1">
        <v>1.48</v>
      </c>
      <c r="E93" s="1">
        <v>1.45</v>
      </c>
      <c r="F93" s="1">
        <v>1.98</v>
      </c>
      <c r="G93" s="1">
        <v>1.81</v>
      </c>
      <c r="H93" s="1">
        <v>4.7910000000000004</v>
      </c>
      <c r="I93" s="1">
        <v>1.5549999999999999</v>
      </c>
      <c r="J93" s="1">
        <v>3.2519999999999998</v>
      </c>
      <c r="K93" s="1">
        <v>0.65200000000000002</v>
      </c>
      <c r="L93" s="1">
        <v>1.234</v>
      </c>
      <c r="M93" s="1">
        <v>1.9470000000000001</v>
      </c>
      <c r="N93" s="1">
        <v>0.81499999999999995</v>
      </c>
      <c r="O93" s="1">
        <v>0.61499999999999999</v>
      </c>
      <c r="P93" s="1">
        <v>0.39900000000000002</v>
      </c>
      <c r="Q93" s="1">
        <v>0.33</v>
      </c>
      <c r="R93" s="1">
        <v>0.33200000000000002</v>
      </c>
      <c r="S93" s="1">
        <v>1.077</v>
      </c>
      <c r="T93" s="1">
        <v>1.1659999999999999</v>
      </c>
      <c r="U93" s="1">
        <v>0.77</v>
      </c>
      <c r="V93" s="1">
        <v>0.61099999999999999</v>
      </c>
      <c r="W93" s="1">
        <v>1.0860000000000001</v>
      </c>
      <c r="X93" s="1">
        <v>0.29899999999999999</v>
      </c>
      <c r="Y93" s="1">
        <v>6</v>
      </c>
      <c r="Z93" s="3">
        <v>2</v>
      </c>
    </row>
    <row r="94" spans="1:26" x14ac:dyDescent="0.25">
      <c r="A94" t="s">
        <v>22</v>
      </c>
      <c r="B94" s="1">
        <v>5.55</v>
      </c>
      <c r="C94" s="1">
        <v>3.22</v>
      </c>
      <c r="D94" s="1">
        <v>1.3879999999999999</v>
      </c>
      <c r="E94" s="1">
        <v>1.41</v>
      </c>
      <c r="F94" s="1">
        <v>1.85</v>
      </c>
      <c r="G94" s="1">
        <v>2.0099999999999998</v>
      </c>
      <c r="H94" s="1">
        <v>4.79</v>
      </c>
      <c r="I94" s="1">
        <v>1.82</v>
      </c>
      <c r="J94" s="1">
        <v>3.42</v>
      </c>
      <c r="K94" s="1">
        <v>0.72199999999999998</v>
      </c>
      <c r="L94" s="1">
        <v>1.343</v>
      </c>
      <c r="M94" s="1">
        <v>1.8859999999999999</v>
      </c>
      <c r="N94" s="1">
        <v>0.72699999999999998</v>
      </c>
      <c r="O94" s="1">
        <v>0.68100000000000005</v>
      </c>
      <c r="P94" s="1">
        <v>0.40100000000000002</v>
      </c>
      <c r="Q94" s="1">
        <v>0.39</v>
      </c>
      <c r="R94" s="1">
        <v>0.39500000000000002</v>
      </c>
      <c r="S94" s="1">
        <v>0.84799999999999998</v>
      </c>
      <c r="T94" s="1">
        <v>0.92</v>
      </c>
      <c r="U94" s="1">
        <v>0.62</v>
      </c>
      <c r="V94" s="1">
        <v>0.64300000000000002</v>
      </c>
      <c r="W94" s="1">
        <v>1.1839999999999999</v>
      </c>
      <c r="X94" s="1">
        <v>0.222</v>
      </c>
      <c r="Y94" s="1">
        <v>6</v>
      </c>
      <c r="Z94" s="3">
        <v>2</v>
      </c>
    </row>
    <row r="95" spans="1:26" x14ac:dyDescent="0.25">
      <c r="A95" t="s">
        <v>22</v>
      </c>
      <c r="B95" s="1">
        <v>5.65</v>
      </c>
      <c r="C95" s="1">
        <v>3.47</v>
      </c>
      <c r="D95" s="1">
        <v>1.4125000000000001</v>
      </c>
      <c r="E95" s="1">
        <v>1.4119999999999999</v>
      </c>
      <c r="F95" s="1">
        <v>1.8620000000000001</v>
      </c>
      <c r="G95" s="1">
        <v>2.15</v>
      </c>
      <c r="H95" s="1">
        <v>4.83</v>
      </c>
      <c r="I95" s="1">
        <v>1.76</v>
      </c>
      <c r="J95" s="1">
        <v>3.234</v>
      </c>
      <c r="K95" s="1">
        <v>0.71799999999999997</v>
      </c>
      <c r="L95" s="1">
        <v>1.2809999999999999</v>
      </c>
      <c r="M95" s="1">
        <v>1.865</v>
      </c>
      <c r="N95" s="1">
        <v>0.68400000000000005</v>
      </c>
      <c r="O95" s="1">
        <v>0.59199999999999997</v>
      </c>
      <c r="P95" s="1">
        <v>0.35499999999999998</v>
      </c>
      <c r="Q95" s="1">
        <v>0.32500000000000001</v>
      </c>
      <c r="R95" s="1">
        <v>0.35499999999999998</v>
      </c>
      <c r="S95" s="1">
        <v>1.0660000000000001</v>
      </c>
      <c r="T95" s="1">
        <v>1.111</v>
      </c>
      <c r="U95" s="1">
        <v>0.66</v>
      </c>
      <c r="V95" s="1">
        <v>0.51300000000000001</v>
      </c>
      <c r="W95" s="1">
        <v>1.18</v>
      </c>
      <c r="X95" s="1">
        <v>1.198</v>
      </c>
      <c r="Y95" s="1">
        <v>6</v>
      </c>
      <c r="Z95" s="3">
        <v>2</v>
      </c>
    </row>
    <row r="96" spans="1:26" x14ac:dyDescent="0.25">
      <c r="A96" t="s">
        <v>22</v>
      </c>
      <c r="B96" s="1">
        <v>6.3330000000000002</v>
      </c>
      <c r="C96" s="1">
        <v>4.1109999999999998</v>
      </c>
      <c r="D96" s="1">
        <v>1.583</v>
      </c>
      <c r="E96" s="1">
        <v>1.5549999999999999</v>
      </c>
      <c r="F96" s="1">
        <v>1.889</v>
      </c>
      <c r="G96" s="1">
        <v>1.9750000000000001</v>
      </c>
      <c r="H96" s="1">
        <v>4.9950000000000001</v>
      </c>
      <c r="I96" s="1">
        <v>1.6</v>
      </c>
      <c r="J96" s="1">
        <v>3.16</v>
      </c>
      <c r="K96" s="1">
        <v>0.71</v>
      </c>
      <c r="L96" s="1">
        <v>1.65</v>
      </c>
      <c r="M96" s="1">
        <v>1.8520000000000001</v>
      </c>
      <c r="N96" s="1">
        <v>0.85499999999999998</v>
      </c>
      <c r="O96" s="1">
        <v>0.65500000000000003</v>
      </c>
      <c r="P96" s="1">
        <v>0.495</v>
      </c>
      <c r="Q96" s="1">
        <v>0.38800000000000001</v>
      </c>
      <c r="R96" s="1">
        <v>0.36199999999999999</v>
      </c>
      <c r="S96" s="1">
        <v>0.88800000000000001</v>
      </c>
      <c r="T96" s="1">
        <v>0.86899999999999999</v>
      </c>
      <c r="U96" s="1">
        <v>0.97</v>
      </c>
      <c r="V96" s="1">
        <v>0.63300000000000001</v>
      </c>
      <c r="W96" s="1">
        <v>1.2</v>
      </c>
      <c r="X96" s="1">
        <v>0.30299999999999999</v>
      </c>
      <c r="Y96" s="1">
        <v>6</v>
      </c>
      <c r="Z96" s="3">
        <v>2</v>
      </c>
    </row>
    <row r="97" spans="1:26" x14ac:dyDescent="0.25">
      <c r="A97" t="s">
        <v>22</v>
      </c>
      <c r="B97" s="1">
        <v>5.62</v>
      </c>
      <c r="C97" s="1">
        <v>3.1</v>
      </c>
      <c r="D97" s="1">
        <v>1.405</v>
      </c>
      <c r="E97" s="1">
        <v>1.43</v>
      </c>
      <c r="F97" s="1">
        <v>1.92</v>
      </c>
      <c r="G97" s="1">
        <v>2.17</v>
      </c>
      <c r="H97" s="1">
        <v>4.45</v>
      </c>
      <c r="I97" s="1">
        <v>1.72</v>
      </c>
      <c r="J97" s="1">
        <v>3.23</v>
      </c>
      <c r="K97" s="1">
        <v>0.8</v>
      </c>
      <c r="L97" s="1">
        <v>1.38</v>
      </c>
      <c r="M97" s="1">
        <v>1.68</v>
      </c>
      <c r="N97" s="1">
        <v>0.6</v>
      </c>
      <c r="O97" s="1">
        <v>0.62</v>
      </c>
      <c r="P97" s="1">
        <v>0.35</v>
      </c>
      <c r="Q97" s="1">
        <v>0.35</v>
      </c>
      <c r="R97" s="1">
        <v>0.33</v>
      </c>
      <c r="S97" s="1">
        <v>0.86899999999999999</v>
      </c>
      <c r="T97" s="1">
        <v>0.84</v>
      </c>
      <c r="U97" s="1">
        <v>0.69</v>
      </c>
      <c r="V97" s="1">
        <v>0.33300000000000002</v>
      </c>
      <c r="W97" s="1">
        <v>1.0900000000000001</v>
      </c>
      <c r="X97" s="1">
        <v>0.31</v>
      </c>
      <c r="Y97" s="1">
        <v>6</v>
      </c>
      <c r="Z97" s="3">
        <v>2</v>
      </c>
    </row>
    <row r="98" spans="1:26" x14ac:dyDescent="0.25">
      <c r="A98" t="s">
        <v>22</v>
      </c>
      <c r="B98" s="1">
        <v>5.6</v>
      </c>
      <c r="C98" s="1">
        <v>3.06</v>
      </c>
      <c r="D98" s="1">
        <v>1.3979999999999999</v>
      </c>
      <c r="E98" s="1">
        <v>1.42</v>
      </c>
      <c r="F98" s="1">
        <v>1.9</v>
      </c>
      <c r="G98" s="1">
        <v>2.2200000000000002</v>
      </c>
      <c r="H98" s="1">
        <v>3.86</v>
      </c>
      <c r="I98" s="1">
        <v>1.34</v>
      </c>
      <c r="J98" s="1">
        <v>3.41</v>
      </c>
      <c r="K98" s="1">
        <v>0.79</v>
      </c>
      <c r="L98" s="1">
        <v>1.39</v>
      </c>
      <c r="M98" s="1">
        <v>1.89</v>
      </c>
      <c r="N98" s="1">
        <v>0.7</v>
      </c>
      <c r="O98" s="1">
        <v>0.7</v>
      </c>
      <c r="P98" s="1">
        <v>0.25</v>
      </c>
      <c r="Q98" s="1">
        <v>0.32</v>
      </c>
      <c r="R98" s="1">
        <v>0.3</v>
      </c>
      <c r="S98" s="1">
        <v>1.268</v>
      </c>
      <c r="T98" s="1">
        <v>1.21</v>
      </c>
      <c r="U98" s="1">
        <v>0.68</v>
      </c>
      <c r="V98" s="1">
        <v>0.63400000000000001</v>
      </c>
      <c r="W98" s="1">
        <v>1.1499999999999999</v>
      </c>
      <c r="X98" s="1">
        <v>0.38</v>
      </c>
      <c r="Y98" s="1">
        <v>6</v>
      </c>
      <c r="Z98" s="3">
        <v>2</v>
      </c>
    </row>
    <row r="99" spans="1:26" x14ac:dyDescent="0.25">
      <c r="A99" t="s">
        <v>22</v>
      </c>
      <c r="B99" s="1">
        <v>5.56</v>
      </c>
      <c r="C99" s="1">
        <v>2.98</v>
      </c>
      <c r="D99" s="1">
        <v>1.3919999999999999</v>
      </c>
      <c r="E99" s="1">
        <v>1.32</v>
      </c>
      <c r="F99" s="1">
        <v>1.93</v>
      </c>
      <c r="G99" s="1">
        <v>2.1800000000000002</v>
      </c>
      <c r="H99" s="1">
        <v>3.96</v>
      </c>
      <c r="I99" s="1">
        <v>1.64</v>
      </c>
      <c r="J99" s="1">
        <v>3.28</v>
      </c>
      <c r="K99" s="1">
        <v>0.81</v>
      </c>
      <c r="L99" s="1">
        <v>1.26</v>
      </c>
      <c r="M99" s="1">
        <v>1.88</v>
      </c>
      <c r="N99" s="1">
        <v>0.53</v>
      </c>
      <c r="O99" s="1">
        <v>0.62</v>
      </c>
      <c r="P99" s="1">
        <v>0.25</v>
      </c>
      <c r="Q99" s="1">
        <v>0.37</v>
      </c>
      <c r="R99" s="1">
        <v>0.36</v>
      </c>
      <c r="S99" s="1">
        <v>1.0609999999999999</v>
      </c>
      <c r="T99" s="1">
        <v>1</v>
      </c>
      <c r="U99" s="1">
        <v>0.6</v>
      </c>
      <c r="V99" s="1">
        <v>0.753</v>
      </c>
      <c r="W99" s="1">
        <v>1.1200000000000001</v>
      </c>
      <c r="X99" s="1">
        <v>0.28000000000000003</v>
      </c>
      <c r="Y99" s="1">
        <v>6</v>
      </c>
      <c r="Z99" s="3">
        <v>2</v>
      </c>
    </row>
    <row r="100" spans="1:26" x14ac:dyDescent="0.25">
      <c r="A100" t="s">
        <v>22</v>
      </c>
      <c r="B100" s="1">
        <v>5.52</v>
      </c>
      <c r="C100" s="1">
        <v>2.94</v>
      </c>
      <c r="D100" s="1">
        <v>1.038</v>
      </c>
      <c r="E100" s="1">
        <v>1.38</v>
      </c>
      <c r="F100" s="1">
        <v>1.87</v>
      </c>
      <c r="G100" s="1">
        <v>2.12</v>
      </c>
      <c r="H100" s="1">
        <v>4.1399999999999997</v>
      </c>
      <c r="I100" s="1">
        <v>1.78</v>
      </c>
      <c r="J100" s="1">
        <v>3.26</v>
      </c>
      <c r="K100" s="1">
        <v>0.84</v>
      </c>
      <c r="L100" s="1">
        <v>1.33</v>
      </c>
      <c r="M100" s="1">
        <v>1.89</v>
      </c>
      <c r="N100" s="1">
        <v>0.48</v>
      </c>
      <c r="O100" s="1">
        <v>0.57999999999999996</v>
      </c>
      <c r="P100" s="1">
        <v>0.22</v>
      </c>
      <c r="Q100" s="1">
        <v>0.36</v>
      </c>
      <c r="R100" s="1">
        <v>0.35</v>
      </c>
      <c r="S100" s="1">
        <v>0.98699999999999999</v>
      </c>
      <c r="T100" s="1">
        <v>0.89</v>
      </c>
      <c r="U100" s="1">
        <v>0.86</v>
      </c>
      <c r="V100" s="1">
        <v>0.85499999999999998</v>
      </c>
      <c r="W100" s="1">
        <v>1.1599999999999999</v>
      </c>
      <c r="X100" s="1">
        <v>0.45</v>
      </c>
      <c r="Y100" s="1">
        <v>6</v>
      </c>
      <c r="Z100" s="3">
        <v>2</v>
      </c>
    </row>
    <row r="101" spans="1:26" x14ac:dyDescent="0.25">
      <c r="A101" t="s">
        <v>22</v>
      </c>
      <c r="B101" s="1">
        <v>5.68</v>
      </c>
      <c r="C101" s="1">
        <v>3.06</v>
      </c>
      <c r="D101" s="1">
        <v>1.4019999999999999</v>
      </c>
      <c r="E101" s="1">
        <v>1.49</v>
      </c>
      <c r="F101" s="1">
        <v>2.0099999999999998</v>
      </c>
      <c r="G101" s="1">
        <v>2.2400000000000002</v>
      </c>
      <c r="H101" s="1">
        <v>4.4800000000000004</v>
      </c>
      <c r="I101" s="1">
        <v>1.8</v>
      </c>
      <c r="J101" s="1">
        <v>3.46</v>
      </c>
      <c r="K101" s="1">
        <v>0.96</v>
      </c>
      <c r="L101" s="1">
        <v>1.48</v>
      </c>
      <c r="M101" s="1">
        <v>1.96</v>
      </c>
      <c r="N101" s="1">
        <v>0.69</v>
      </c>
      <c r="O101" s="1">
        <v>0.67</v>
      </c>
      <c r="P101" s="1">
        <v>0.34</v>
      </c>
      <c r="Q101" s="1">
        <v>0.36</v>
      </c>
      <c r="R101" s="1">
        <v>0.34</v>
      </c>
      <c r="S101" s="1">
        <v>0.872</v>
      </c>
      <c r="T101" s="1">
        <v>0.86</v>
      </c>
      <c r="U101" s="1">
        <v>0.72</v>
      </c>
      <c r="V101" s="1">
        <v>0.71399999999999997</v>
      </c>
      <c r="W101" s="1">
        <v>1.1100000000000001</v>
      </c>
      <c r="X101" s="1">
        <v>0.36</v>
      </c>
      <c r="Y101" s="1">
        <v>6</v>
      </c>
      <c r="Z101" s="3">
        <v>2</v>
      </c>
    </row>
    <row r="102" spans="1:26" x14ac:dyDescent="0.25">
      <c r="A102" t="s">
        <v>22</v>
      </c>
      <c r="B102" s="1">
        <v>6.64</v>
      </c>
      <c r="C102" s="1">
        <v>3.1</v>
      </c>
      <c r="D102" s="1">
        <v>1.67</v>
      </c>
      <c r="E102" s="1">
        <v>1.46</v>
      </c>
      <c r="F102" s="1">
        <v>1.94</v>
      </c>
      <c r="G102" s="1">
        <v>2.2200000000000002</v>
      </c>
      <c r="H102" s="1">
        <v>4.82</v>
      </c>
      <c r="I102" s="1">
        <v>1.88</v>
      </c>
      <c r="J102" s="1">
        <v>3.32</v>
      </c>
      <c r="K102" s="1">
        <v>0.92</v>
      </c>
      <c r="L102" s="1">
        <v>1.47</v>
      </c>
      <c r="M102" s="1">
        <v>1.93</v>
      </c>
      <c r="N102" s="1">
        <v>0.62</v>
      </c>
      <c r="O102" s="1">
        <v>0.63</v>
      </c>
      <c r="P102" s="1">
        <v>0.31</v>
      </c>
      <c r="Q102" s="1">
        <v>0.33200000000000002</v>
      </c>
      <c r="R102" s="1">
        <v>0.35799999999999998</v>
      </c>
      <c r="S102" s="1">
        <v>0.95899999999999996</v>
      </c>
      <c r="T102" s="1">
        <v>0.91400000000000003</v>
      </c>
      <c r="U102" s="1">
        <v>0.65900000000000003</v>
      </c>
      <c r="V102" s="1">
        <v>0.59899999999999998</v>
      </c>
      <c r="W102" s="1">
        <v>1.1200000000000001</v>
      </c>
      <c r="X102" s="1">
        <v>1.278</v>
      </c>
      <c r="Y102" s="1">
        <v>7</v>
      </c>
      <c r="Z102" s="3">
        <v>2</v>
      </c>
    </row>
    <row r="103" spans="1:26" x14ac:dyDescent="0.25">
      <c r="A103" t="s">
        <v>22</v>
      </c>
      <c r="B103" s="1">
        <v>5.58</v>
      </c>
      <c r="C103" s="1">
        <v>2.98</v>
      </c>
      <c r="D103" s="1">
        <v>1.395</v>
      </c>
      <c r="E103" s="1">
        <v>1.42</v>
      </c>
      <c r="F103" s="1">
        <v>1.97</v>
      </c>
      <c r="G103" s="1">
        <v>2.16</v>
      </c>
      <c r="H103" s="1">
        <v>4.8</v>
      </c>
      <c r="I103" s="1">
        <v>1.64</v>
      </c>
      <c r="J103" s="1">
        <v>3.39</v>
      </c>
      <c r="K103" s="1">
        <v>0.86</v>
      </c>
      <c r="L103" s="1">
        <v>1.4</v>
      </c>
      <c r="M103" s="1">
        <v>1.88</v>
      </c>
      <c r="N103" s="1">
        <v>0.61</v>
      </c>
      <c r="O103" s="1">
        <v>0.65</v>
      </c>
      <c r="P103" s="1">
        <v>0.24</v>
      </c>
      <c r="Q103" s="1">
        <v>0.36499999999999999</v>
      </c>
      <c r="R103" s="1">
        <v>0.35</v>
      </c>
      <c r="S103" s="1">
        <v>0.98899999999999999</v>
      </c>
      <c r="T103" s="1">
        <v>0.92</v>
      </c>
      <c r="U103" s="1">
        <v>0.89</v>
      </c>
      <c r="V103" s="1">
        <v>0.74399999999999999</v>
      </c>
      <c r="W103" s="1">
        <v>1.3</v>
      </c>
      <c r="X103" s="1">
        <v>0.31</v>
      </c>
      <c r="Y103" s="1">
        <v>7</v>
      </c>
      <c r="Z103" s="3">
        <v>2</v>
      </c>
    </row>
    <row r="104" spans="1:26" x14ac:dyDescent="0.25">
      <c r="A104" t="s">
        <v>22</v>
      </c>
      <c r="B104" s="1">
        <v>5.51</v>
      </c>
      <c r="C104" s="1">
        <v>2.88</v>
      </c>
      <c r="D104" s="1">
        <v>0.56999999999999995</v>
      </c>
      <c r="E104" s="1">
        <v>1.34</v>
      </c>
      <c r="F104" s="1">
        <v>1.83</v>
      </c>
      <c r="G104" s="1">
        <v>2.1800000000000002</v>
      </c>
      <c r="H104" s="1">
        <v>4.0999999999999996</v>
      </c>
      <c r="I104" s="1">
        <v>1.74</v>
      </c>
      <c r="J104" s="1">
        <v>3.24</v>
      </c>
      <c r="K104" s="1">
        <v>0.80200000000000005</v>
      </c>
      <c r="L104" s="1">
        <v>1.33</v>
      </c>
      <c r="M104" s="1">
        <v>1.8720000000000001</v>
      </c>
      <c r="N104" s="1">
        <v>0.59</v>
      </c>
      <c r="O104" s="1">
        <v>0.6</v>
      </c>
      <c r="P104" s="1">
        <v>0.22</v>
      </c>
      <c r="Q104" s="1">
        <v>0.36699999999999999</v>
      </c>
      <c r="R104" s="1">
        <v>0.35</v>
      </c>
      <c r="S104" s="1">
        <v>0.88500000000000001</v>
      </c>
      <c r="T104" s="1">
        <v>0.87</v>
      </c>
      <c r="U104" s="1">
        <v>0.85</v>
      </c>
      <c r="V104" s="1">
        <v>0.66100000000000003</v>
      </c>
      <c r="W104" s="1">
        <v>1.26</v>
      </c>
      <c r="X104" s="1">
        <v>0.45</v>
      </c>
      <c r="Y104" s="1">
        <v>7</v>
      </c>
      <c r="Z104" s="3">
        <v>2</v>
      </c>
    </row>
    <row r="105" spans="1:26" x14ac:dyDescent="0.25">
      <c r="A105" t="s">
        <v>22</v>
      </c>
      <c r="B105" s="1">
        <v>5.53</v>
      </c>
      <c r="C105" s="1">
        <v>2.99</v>
      </c>
      <c r="D105" s="1">
        <v>1.3825000000000001</v>
      </c>
      <c r="E105" s="1">
        <v>1.37</v>
      </c>
      <c r="F105" s="1">
        <v>1.88</v>
      </c>
      <c r="G105" s="1">
        <v>2.1</v>
      </c>
      <c r="H105" s="1">
        <v>4.78</v>
      </c>
      <c r="I105" s="1">
        <v>1.86</v>
      </c>
      <c r="J105" s="1">
        <v>3.38</v>
      </c>
      <c r="K105" s="1">
        <v>0.83199999999999996</v>
      </c>
      <c r="L105" s="1">
        <v>1.32</v>
      </c>
      <c r="M105" s="1">
        <v>1.88</v>
      </c>
      <c r="N105" s="1">
        <v>0.62</v>
      </c>
      <c r="O105" s="1">
        <v>0.62</v>
      </c>
      <c r="P105" s="1">
        <v>0.62</v>
      </c>
      <c r="Q105" s="1">
        <v>0.39300000000000002</v>
      </c>
      <c r="R105" s="1">
        <v>0.377</v>
      </c>
      <c r="S105" s="1">
        <v>0.98499999999999999</v>
      </c>
      <c r="T105" s="1">
        <v>0.91</v>
      </c>
      <c r="U105" s="1">
        <v>0.85</v>
      </c>
      <c r="V105" s="1">
        <v>0.74099999999999999</v>
      </c>
      <c r="W105" s="1">
        <v>1.3169999999999999</v>
      </c>
      <c r="X105" s="1">
        <v>0.35</v>
      </c>
      <c r="Y105" s="1">
        <v>7</v>
      </c>
      <c r="Z105" s="3">
        <v>2</v>
      </c>
    </row>
    <row r="106" spans="1:26" x14ac:dyDescent="0.25">
      <c r="A106" t="s">
        <v>22</v>
      </c>
      <c r="B106" s="1">
        <v>6.31</v>
      </c>
      <c r="C106" s="1">
        <v>3.83</v>
      </c>
      <c r="D106" s="1">
        <v>1.633</v>
      </c>
      <c r="E106" s="1">
        <v>3.55</v>
      </c>
      <c r="F106" s="1">
        <v>3.45</v>
      </c>
      <c r="G106" s="1">
        <v>3.07</v>
      </c>
      <c r="H106" s="1">
        <v>6.96</v>
      </c>
      <c r="I106" s="1">
        <v>1.76</v>
      </c>
      <c r="J106" s="1">
        <v>3.93</v>
      </c>
      <c r="K106" s="1">
        <v>1.61</v>
      </c>
      <c r="L106" s="1">
        <v>1.841</v>
      </c>
      <c r="M106" s="1">
        <v>1.962</v>
      </c>
      <c r="N106" s="1">
        <v>0.82599999999999996</v>
      </c>
      <c r="O106" s="1">
        <v>8.1869999999999994</v>
      </c>
      <c r="P106" s="1">
        <v>0.61</v>
      </c>
      <c r="Q106" s="1">
        <v>0.47599999999999998</v>
      </c>
      <c r="R106" s="1">
        <v>0.48399999999999999</v>
      </c>
      <c r="S106" s="1">
        <v>0.98799999999999999</v>
      </c>
      <c r="T106" s="1">
        <v>0.77</v>
      </c>
      <c r="U106" s="1">
        <v>0.71399999999999997</v>
      </c>
      <c r="V106" s="1">
        <v>0.53800000000000003</v>
      </c>
      <c r="W106" s="1">
        <v>1.7270000000000001</v>
      </c>
      <c r="X106" s="1">
        <v>0.56699999999999995</v>
      </c>
      <c r="Y106" s="1">
        <v>6</v>
      </c>
      <c r="Z106" s="3">
        <v>4</v>
      </c>
    </row>
    <row r="107" spans="1:26" x14ac:dyDescent="0.25">
      <c r="A107" t="s">
        <v>22</v>
      </c>
      <c r="B107" s="1">
        <v>6.25</v>
      </c>
      <c r="C107" s="1">
        <v>3.3</v>
      </c>
      <c r="D107" s="1">
        <v>1.5629999999999999</v>
      </c>
      <c r="E107" s="1">
        <v>4.43</v>
      </c>
      <c r="F107" s="1">
        <v>3.43</v>
      </c>
      <c r="G107" s="1">
        <v>3.15</v>
      </c>
      <c r="H107" s="1">
        <v>6.17</v>
      </c>
      <c r="I107" s="1">
        <v>1.71</v>
      </c>
      <c r="J107" s="1">
        <v>4.9800000000000004</v>
      </c>
      <c r="K107" s="1">
        <v>1.64</v>
      </c>
      <c r="L107" s="1">
        <v>1.61</v>
      </c>
      <c r="M107" s="1">
        <v>2.0219999999999998</v>
      </c>
      <c r="N107" s="1">
        <v>0.82699999999999996</v>
      </c>
      <c r="O107" s="1">
        <v>8.9710000000000001</v>
      </c>
      <c r="P107" s="1">
        <v>0.60199999999999998</v>
      </c>
      <c r="Q107" s="1">
        <v>0.48599999999999999</v>
      </c>
      <c r="R107" s="1">
        <v>0.47699999999999998</v>
      </c>
      <c r="S107" s="1">
        <v>0.88800000000000001</v>
      </c>
      <c r="T107" s="1">
        <v>0.81</v>
      </c>
      <c r="U107" s="1">
        <v>0.72299999999999998</v>
      </c>
      <c r="V107" s="1">
        <v>0.54400000000000004</v>
      </c>
      <c r="W107" s="1">
        <v>1.7310000000000001</v>
      </c>
      <c r="X107" s="1">
        <v>0.67200000000000004</v>
      </c>
      <c r="Y107" s="1">
        <v>6</v>
      </c>
      <c r="Z107" s="3">
        <v>4</v>
      </c>
    </row>
    <row r="108" spans="1:26" x14ac:dyDescent="0.25">
      <c r="A108" t="s">
        <v>22</v>
      </c>
      <c r="B108" s="1">
        <v>6.13</v>
      </c>
      <c r="C108" s="1">
        <v>3.38</v>
      </c>
      <c r="D108" s="1">
        <v>1.5329999999999999</v>
      </c>
      <c r="E108" s="1">
        <v>3.53</v>
      </c>
      <c r="F108" s="1">
        <v>3.41</v>
      </c>
      <c r="G108" s="1">
        <v>3.04</v>
      </c>
      <c r="H108" s="1">
        <v>6.11</v>
      </c>
      <c r="I108" s="1">
        <v>1.58</v>
      </c>
      <c r="J108" s="1">
        <v>3.81</v>
      </c>
      <c r="K108" s="1">
        <v>1.31</v>
      </c>
      <c r="L108" s="1">
        <v>1.41</v>
      </c>
      <c r="M108" s="1">
        <v>1.8720000000000001</v>
      </c>
      <c r="N108" s="1">
        <v>0.72399999999999998</v>
      </c>
      <c r="O108" s="1">
        <v>8.1790000000000003</v>
      </c>
      <c r="P108" s="1">
        <v>0.53100000000000003</v>
      </c>
      <c r="Q108" s="1">
        <v>0.46700000000000003</v>
      </c>
      <c r="R108" s="1">
        <v>0.44800000000000001</v>
      </c>
      <c r="S108" s="1">
        <v>0.71899999999999997</v>
      </c>
      <c r="T108" s="1">
        <v>0.70099999999999996</v>
      </c>
      <c r="U108" s="1">
        <v>0.629</v>
      </c>
      <c r="V108" s="1">
        <v>0.48099999999999998</v>
      </c>
      <c r="W108" s="1">
        <v>1.621</v>
      </c>
      <c r="X108" s="1">
        <v>0.56399999999999995</v>
      </c>
      <c r="Y108" s="1">
        <v>6</v>
      </c>
      <c r="Z108" s="3">
        <v>4</v>
      </c>
    </row>
    <row r="109" spans="1:26" x14ac:dyDescent="0.25">
      <c r="A109" t="s">
        <v>22</v>
      </c>
      <c r="B109" s="1">
        <v>2.8540000000000001</v>
      </c>
      <c r="C109" s="1">
        <v>3.4860000000000002</v>
      </c>
      <c r="D109" s="1">
        <v>1.6639999999999999</v>
      </c>
      <c r="E109" s="1">
        <v>1.071</v>
      </c>
      <c r="F109" s="1">
        <v>1.825</v>
      </c>
      <c r="G109" s="1">
        <v>1.292</v>
      </c>
      <c r="H109" s="1">
        <v>4.3949999999999996</v>
      </c>
      <c r="I109" s="1">
        <v>1.4379999999999999</v>
      </c>
      <c r="J109" s="1">
        <v>3.278</v>
      </c>
      <c r="K109" s="1">
        <v>0.77900000000000003</v>
      </c>
      <c r="L109" s="1">
        <v>1.748</v>
      </c>
      <c r="M109" s="1">
        <v>1.9019999999999999</v>
      </c>
      <c r="N109" s="1">
        <v>0.72199999999999998</v>
      </c>
      <c r="O109" s="1">
        <v>0.56799999999999995</v>
      </c>
      <c r="P109" s="1">
        <v>0.38800000000000001</v>
      </c>
      <c r="Q109" s="1">
        <v>0.52500000000000002</v>
      </c>
      <c r="R109" s="1">
        <v>0.313</v>
      </c>
      <c r="S109" s="1">
        <v>0.89300000000000002</v>
      </c>
      <c r="T109" s="1">
        <v>0.74199999999999999</v>
      </c>
      <c r="U109" s="1">
        <v>0.754</v>
      </c>
      <c r="V109" s="1">
        <v>0.41799999999999998</v>
      </c>
      <c r="W109" s="1">
        <v>1.8340000000000001</v>
      </c>
      <c r="X109" s="1">
        <v>0.52600000000000002</v>
      </c>
      <c r="Y109" s="1">
        <v>7</v>
      </c>
      <c r="Z109" s="3">
        <v>2</v>
      </c>
    </row>
    <row r="110" spans="1:26" x14ac:dyDescent="0.25">
      <c r="A110" t="s">
        <v>24</v>
      </c>
      <c r="B110" s="1">
        <v>2.8519999999999999</v>
      </c>
      <c r="C110" s="1">
        <v>3.4630000000000001</v>
      </c>
      <c r="D110" s="1">
        <v>1.65</v>
      </c>
      <c r="E110" s="1">
        <v>1.071</v>
      </c>
      <c r="F110" s="1">
        <v>1.8340000000000001</v>
      </c>
      <c r="G110" s="1">
        <v>1.2709999999999999</v>
      </c>
      <c r="H110" s="1">
        <v>4.3490000000000002</v>
      </c>
      <c r="I110" s="1">
        <v>1.425</v>
      </c>
      <c r="J110" s="1">
        <v>3.3290000000000002</v>
      </c>
      <c r="K110" s="1">
        <v>0.78200000000000003</v>
      </c>
      <c r="L110" s="1">
        <v>1.738</v>
      </c>
      <c r="M110" s="1">
        <v>1.768</v>
      </c>
      <c r="N110" s="1">
        <v>0.66700000000000004</v>
      </c>
      <c r="O110" s="1">
        <v>0.57599999999999996</v>
      </c>
      <c r="P110" s="1">
        <v>0.32600000000000001</v>
      </c>
      <c r="Q110" s="1">
        <v>0.46899999999999997</v>
      </c>
      <c r="R110" s="1">
        <v>0.309</v>
      </c>
      <c r="S110" s="1">
        <v>0.80700000000000005</v>
      </c>
      <c r="T110" s="1">
        <v>0.90500000000000003</v>
      </c>
      <c r="U110" s="1">
        <v>0.69399999999999995</v>
      </c>
      <c r="V110" s="1">
        <v>0.45400000000000001</v>
      </c>
      <c r="W110" s="1">
        <v>1.8260000000000001</v>
      </c>
      <c r="X110" s="1">
        <v>0.53100000000000003</v>
      </c>
      <c r="Y110" s="1">
        <v>7</v>
      </c>
      <c r="Z110" s="3">
        <v>2</v>
      </c>
    </row>
    <row r="111" spans="1:26" x14ac:dyDescent="0.25">
      <c r="A111" t="s">
        <v>24</v>
      </c>
      <c r="B111" s="1">
        <v>5.7720000000000002</v>
      </c>
      <c r="C111" s="1">
        <v>3.4569999999999999</v>
      </c>
      <c r="D111" s="1">
        <v>1.6160000000000001</v>
      </c>
      <c r="E111" s="1">
        <v>1.121</v>
      </c>
      <c r="F111" s="1">
        <v>1.857</v>
      </c>
      <c r="G111" s="1">
        <v>1.4359999999999999</v>
      </c>
      <c r="H111" s="1">
        <v>4.1749999999999998</v>
      </c>
      <c r="I111" s="1">
        <v>1.377</v>
      </c>
      <c r="J111" s="1">
        <v>3.3050000000000002</v>
      </c>
      <c r="K111" s="1">
        <v>0.8</v>
      </c>
      <c r="L111" s="1">
        <v>1.7989999999999999</v>
      </c>
      <c r="M111" s="1">
        <v>1.575</v>
      </c>
      <c r="N111" s="1">
        <v>0.54100000000000004</v>
      </c>
      <c r="O111" s="1">
        <v>0.52700000000000002</v>
      </c>
      <c r="P111" s="1">
        <v>0.28100000000000003</v>
      </c>
      <c r="Q111" s="1">
        <v>0.39300000000000002</v>
      </c>
      <c r="R111" s="1">
        <v>0.34399999999999997</v>
      </c>
      <c r="S111" s="1">
        <v>0.78900000000000003</v>
      </c>
      <c r="T111" s="1">
        <v>0.79900000000000004</v>
      </c>
      <c r="U111" s="1">
        <v>0.78200000000000003</v>
      </c>
      <c r="V111" s="1">
        <v>0.38500000000000001</v>
      </c>
      <c r="W111" s="1">
        <v>1.8560000000000001</v>
      </c>
      <c r="X111" s="1">
        <v>0.55600000000000005</v>
      </c>
      <c r="Y111" s="1">
        <v>7</v>
      </c>
      <c r="Z111" s="3">
        <v>2</v>
      </c>
    </row>
    <row r="112" spans="1:26" x14ac:dyDescent="0.25">
      <c r="A112" t="s">
        <v>24</v>
      </c>
      <c r="B112" s="1">
        <v>6.3239999999999998</v>
      </c>
      <c r="C112" s="1">
        <v>3.867</v>
      </c>
      <c r="D112" s="1">
        <v>1.732</v>
      </c>
      <c r="E112" s="1">
        <v>1.6240000000000001</v>
      </c>
      <c r="F112" s="1">
        <v>1.978</v>
      </c>
      <c r="G112" s="1">
        <v>0.99299999999999999</v>
      </c>
      <c r="H112" s="1">
        <v>4.3380000000000001</v>
      </c>
      <c r="I112" s="1">
        <v>1.139</v>
      </c>
      <c r="J112" s="1">
        <v>3.3809999999999998</v>
      </c>
      <c r="K112" s="1">
        <v>0.81499999999999995</v>
      </c>
      <c r="L112" s="1">
        <v>1.9910000000000001</v>
      </c>
      <c r="M112" s="1">
        <v>1.94</v>
      </c>
      <c r="N112" s="1">
        <v>0.65600000000000003</v>
      </c>
      <c r="O112" s="1">
        <v>0.63600000000000001</v>
      </c>
      <c r="P112" s="1">
        <v>0.40200000000000002</v>
      </c>
      <c r="Q112" s="1">
        <v>0.318</v>
      </c>
      <c r="R112" s="1">
        <v>0.438</v>
      </c>
      <c r="S112" s="1">
        <v>1.0760000000000001</v>
      </c>
      <c r="T112" s="1">
        <v>0.874</v>
      </c>
      <c r="U112" s="1">
        <v>0.75</v>
      </c>
      <c r="V112" s="1">
        <v>0.66</v>
      </c>
      <c r="W112" s="1">
        <v>1.123</v>
      </c>
      <c r="X112" s="1">
        <v>0.52400000000000002</v>
      </c>
      <c r="Y112" s="1">
        <v>7</v>
      </c>
      <c r="Z112" s="3">
        <v>2</v>
      </c>
    </row>
    <row r="113" spans="1:26" x14ac:dyDescent="0.25">
      <c r="A113" t="s">
        <v>24</v>
      </c>
      <c r="B113" s="1">
        <v>6.3040000000000003</v>
      </c>
      <c r="C113" s="1">
        <v>3.8290000000000002</v>
      </c>
      <c r="D113" s="1">
        <v>1.7030000000000001</v>
      </c>
      <c r="E113" s="1">
        <v>1.583</v>
      </c>
      <c r="F113" s="1">
        <v>1.976</v>
      </c>
      <c r="G113" s="1">
        <v>0.98299999999999998</v>
      </c>
      <c r="H113" s="1">
        <v>4.3019999999999996</v>
      </c>
      <c r="I113" s="1">
        <v>1.131</v>
      </c>
      <c r="J113" s="1">
        <v>3.3450000000000002</v>
      </c>
      <c r="K113" s="1">
        <v>0.81200000000000006</v>
      </c>
      <c r="L113" s="1">
        <v>1.9710000000000001</v>
      </c>
      <c r="M113" s="1">
        <v>1.9490000000000001</v>
      </c>
      <c r="N113" s="1">
        <v>0.749</v>
      </c>
      <c r="O113" s="1">
        <v>0.57799999999999996</v>
      </c>
      <c r="P113" s="1">
        <v>0.378</v>
      </c>
      <c r="Q113" s="1">
        <v>0.30399999999999999</v>
      </c>
      <c r="R113" s="1">
        <v>0.378</v>
      </c>
      <c r="S113" s="1">
        <v>0.96399999999999997</v>
      </c>
      <c r="T113" s="1">
        <v>0.89400000000000002</v>
      </c>
      <c r="U113" s="1">
        <v>0.76800000000000002</v>
      </c>
      <c r="V113" s="1">
        <v>0.47099999999999997</v>
      </c>
      <c r="W113" s="1">
        <v>1.1180000000000001</v>
      </c>
      <c r="X113" s="1">
        <v>0.51700000000000002</v>
      </c>
      <c r="Y113" s="1">
        <v>7</v>
      </c>
      <c r="Z113" s="3">
        <v>2</v>
      </c>
    </row>
    <row r="114" spans="1:26" x14ac:dyDescent="0.25">
      <c r="A114" t="s">
        <v>24</v>
      </c>
      <c r="B114" s="1">
        <v>6.274</v>
      </c>
      <c r="C114" s="1">
        <v>3.819</v>
      </c>
      <c r="D114" s="1">
        <v>1.6719999999999999</v>
      </c>
      <c r="E114" s="1">
        <v>1.5289999999999999</v>
      </c>
      <c r="F114" s="1">
        <v>1.9319999999999999</v>
      </c>
      <c r="G114" s="1">
        <v>0.77200000000000002</v>
      </c>
      <c r="H114" s="1">
        <v>4.0419999999999998</v>
      </c>
      <c r="I114" s="1">
        <v>1.087</v>
      </c>
      <c r="J114" s="1">
        <v>3.3069999999999999</v>
      </c>
      <c r="K114" s="1">
        <v>0.80200000000000005</v>
      </c>
      <c r="L114" s="1">
        <v>1.7909999999999999</v>
      </c>
      <c r="M114" s="1">
        <v>1.931</v>
      </c>
      <c r="N114" s="1">
        <v>0.69799999999999995</v>
      </c>
      <c r="O114" s="1">
        <v>0.57799999999999996</v>
      </c>
      <c r="P114" s="1">
        <v>0.47399999999999998</v>
      </c>
      <c r="Q114" s="1">
        <v>0.26100000000000001</v>
      </c>
      <c r="R114" s="1">
        <v>0.35799999999999998</v>
      </c>
      <c r="S114" s="1">
        <v>0.84399999999999997</v>
      </c>
      <c r="T114" s="1">
        <v>0.97599999999999998</v>
      </c>
      <c r="U114" s="1">
        <v>0.73799999999999999</v>
      </c>
      <c r="V114" s="1">
        <v>0.47399999999999998</v>
      </c>
      <c r="W114" s="1">
        <v>1.105</v>
      </c>
      <c r="X114" s="1">
        <v>0.49299999999999999</v>
      </c>
      <c r="Y114" s="1">
        <v>7</v>
      </c>
      <c r="Z114" s="3">
        <v>2</v>
      </c>
    </row>
    <row r="115" spans="1:26" x14ac:dyDescent="0.25">
      <c r="A115" t="s">
        <v>24</v>
      </c>
      <c r="B115" s="1">
        <v>4.8920000000000003</v>
      </c>
      <c r="C115" s="1">
        <v>2.7</v>
      </c>
      <c r="D115" s="1">
        <v>1.5920000000000001</v>
      </c>
      <c r="E115" s="1">
        <v>1.1180000000000001</v>
      </c>
      <c r="F115" s="1">
        <v>1.018</v>
      </c>
      <c r="G115" s="1">
        <v>1.3660000000000001</v>
      </c>
      <c r="H115" s="1">
        <v>4.6360000000000001</v>
      </c>
      <c r="I115" s="1">
        <v>1.671</v>
      </c>
      <c r="J115" s="1">
        <v>3.3239999999999998</v>
      </c>
      <c r="K115" s="1">
        <v>0.68400000000000005</v>
      </c>
      <c r="L115" s="1">
        <v>1.1060000000000001</v>
      </c>
      <c r="M115" s="1">
        <v>1.4</v>
      </c>
      <c r="N115" s="1">
        <v>0.65800000000000003</v>
      </c>
      <c r="O115" s="1">
        <v>0.47199999999999998</v>
      </c>
      <c r="P115" s="1">
        <v>0.314</v>
      </c>
      <c r="Q115" s="1">
        <v>0.39200000000000002</v>
      </c>
      <c r="R115" s="1">
        <v>0.376</v>
      </c>
      <c r="S115" s="1">
        <v>0.66800000000000004</v>
      </c>
      <c r="T115" s="1">
        <v>0.75</v>
      </c>
      <c r="U115" s="1">
        <v>0.628</v>
      </c>
      <c r="V115" s="1">
        <v>0.61799999999999999</v>
      </c>
      <c r="W115" s="1">
        <v>1.0629999999999999</v>
      </c>
      <c r="X115" s="1">
        <v>0.32100000000000001</v>
      </c>
      <c r="Y115" s="1">
        <v>7</v>
      </c>
      <c r="Z115" s="3">
        <v>2</v>
      </c>
    </row>
    <row r="116" spans="1:26" x14ac:dyDescent="0.25">
      <c r="A116" t="s">
        <v>24</v>
      </c>
      <c r="B116" s="1">
        <v>5.9459999999999997</v>
      </c>
      <c r="C116" s="1">
        <v>3.5289999999999999</v>
      </c>
      <c r="D116" s="1">
        <v>1.56</v>
      </c>
      <c r="E116" s="1">
        <v>1.556</v>
      </c>
      <c r="F116" s="1">
        <v>1.8140000000000001</v>
      </c>
      <c r="G116" s="1">
        <v>1.3180000000000001</v>
      </c>
      <c r="H116" s="1">
        <v>4.0549999999999997</v>
      </c>
      <c r="I116" s="1">
        <v>1.044</v>
      </c>
      <c r="J116" s="1">
        <v>3.0979999999999999</v>
      </c>
      <c r="K116" s="1">
        <v>0.753</v>
      </c>
      <c r="L116" s="1">
        <v>1.8380000000000001</v>
      </c>
      <c r="M116" s="1">
        <v>1.7929999999999999</v>
      </c>
      <c r="N116" s="1">
        <v>0.68899999999999995</v>
      </c>
      <c r="O116" s="1">
        <v>0.57699999999999996</v>
      </c>
      <c r="P116" s="1">
        <v>0.433</v>
      </c>
      <c r="Q116" s="1">
        <v>0.42399999999999999</v>
      </c>
      <c r="R116" s="1">
        <v>0.41599999999999998</v>
      </c>
      <c r="S116" s="1">
        <v>0.96099999999999997</v>
      </c>
      <c r="T116" s="1">
        <v>0.88100000000000001</v>
      </c>
      <c r="U116" s="1">
        <v>0.70699999999999996</v>
      </c>
      <c r="V116" s="1">
        <v>0.59899999999999998</v>
      </c>
      <c r="W116" s="1">
        <v>1.014</v>
      </c>
      <c r="X116" s="1">
        <v>0.505</v>
      </c>
      <c r="Y116" s="1">
        <v>7</v>
      </c>
      <c r="Z116" s="3">
        <v>2</v>
      </c>
    </row>
    <row r="117" spans="1:26" x14ac:dyDescent="0.25">
      <c r="A117" t="s">
        <v>24</v>
      </c>
      <c r="B117" s="1">
        <v>4.1159999999999997</v>
      </c>
      <c r="C117" s="1">
        <v>2.4420000000000002</v>
      </c>
      <c r="D117" s="1">
        <v>1.079</v>
      </c>
      <c r="E117" s="1">
        <v>1.038</v>
      </c>
      <c r="F117" s="1">
        <v>1.256</v>
      </c>
      <c r="G117" s="1">
        <v>0.91200000000000003</v>
      </c>
      <c r="H117" s="1">
        <v>2.8069999999999999</v>
      </c>
      <c r="I117" s="1">
        <v>0.72299999999999998</v>
      </c>
      <c r="J117" s="1">
        <v>2.1440000000000001</v>
      </c>
      <c r="K117" s="1">
        <v>0.52100000000000002</v>
      </c>
      <c r="L117" s="1">
        <v>1.2729999999999999</v>
      </c>
      <c r="M117" s="1">
        <v>1.2410000000000001</v>
      </c>
      <c r="N117" s="1">
        <v>0.47699999999999998</v>
      </c>
      <c r="O117" s="1">
        <v>0.39900000000000002</v>
      </c>
      <c r="P117" s="1">
        <v>0.3</v>
      </c>
      <c r="Q117" s="1">
        <v>0.29399999999999998</v>
      </c>
      <c r="R117" s="1">
        <v>0.28699999999999998</v>
      </c>
      <c r="S117" s="1">
        <v>0.66500000000000004</v>
      </c>
      <c r="T117" s="1">
        <v>0.60899999999999999</v>
      </c>
      <c r="U117" s="1">
        <v>0.49099999999999999</v>
      </c>
      <c r="V117" s="1">
        <v>0.41699999999999998</v>
      </c>
      <c r="W117" s="1">
        <v>0.70199999999999996</v>
      </c>
      <c r="X117" s="1">
        <v>0.34899999999999998</v>
      </c>
      <c r="Y117" s="1">
        <v>7</v>
      </c>
      <c r="Z117" s="3">
        <v>1</v>
      </c>
    </row>
    <row r="118" spans="1:26" x14ac:dyDescent="0.25">
      <c r="A118" t="s">
        <v>24</v>
      </c>
      <c r="B118" s="1">
        <v>5.5659999999999998</v>
      </c>
      <c r="C118" s="1">
        <v>3.3029999999999999</v>
      </c>
      <c r="D118" s="1">
        <v>1.46</v>
      </c>
      <c r="E118" s="1">
        <v>1.387</v>
      </c>
      <c r="F118" s="1">
        <v>1.7010000000000001</v>
      </c>
      <c r="G118" s="1">
        <v>1.234</v>
      </c>
      <c r="H118" s="1">
        <v>3.7959999999999998</v>
      </c>
      <c r="I118" s="1">
        <v>0.97899999999999998</v>
      </c>
      <c r="J118" s="1">
        <v>2.895</v>
      </c>
      <c r="K118" s="1">
        <v>0.70399999999999996</v>
      </c>
      <c r="L118" s="1">
        <v>1.7250000000000001</v>
      </c>
      <c r="M118" s="1">
        <v>1.6779999999999999</v>
      </c>
      <c r="N118" s="1">
        <v>0.64500000000000002</v>
      </c>
      <c r="O118" s="1">
        <v>0.53900000000000003</v>
      </c>
      <c r="P118" s="1">
        <v>0.40600000000000003</v>
      </c>
      <c r="Q118" s="1">
        <v>0.39700000000000002</v>
      </c>
      <c r="R118" s="1">
        <v>0.38900000000000001</v>
      </c>
      <c r="S118" s="1">
        <v>0.89900000000000002</v>
      </c>
      <c r="T118" s="1">
        <v>0.82399999999999995</v>
      </c>
      <c r="U118" s="1">
        <v>0.65900000000000003</v>
      </c>
      <c r="V118" s="1">
        <v>0.55900000000000005</v>
      </c>
      <c r="W118" s="1">
        <v>0.94899999999999995</v>
      </c>
      <c r="X118" s="1">
        <v>0.47199999999999998</v>
      </c>
      <c r="Y118" s="1">
        <v>7</v>
      </c>
      <c r="Z118" s="3">
        <v>1</v>
      </c>
    </row>
    <row r="119" spans="1:26" x14ac:dyDescent="0.25">
      <c r="A119" t="s">
        <v>24</v>
      </c>
      <c r="B119" s="1">
        <v>6.2560000000000002</v>
      </c>
      <c r="C119" s="1">
        <v>3.7120000000000002</v>
      </c>
      <c r="D119" s="1">
        <v>1.641</v>
      </c>
      <c r="E119" s="1">
        <v>1.5589999999999999</v>
      </c>
      <c r="F119" s="1">
        <v>1.909</v>
      </c>
      <c r="G119" s="1">
        <v>1.387</v>
      </c>
      <c r="H119" s="1">
        <v>4.2670000000000003</v>
      </c>
      <c r="I119" s="1">
        <v>1.099</v>
      </c>
      <c r="J119" s="1">
        <v>3.2589999999999999</v>
      </c>
      <c r="K119" s="1">
        <v>0.79200000000000004</v>
      </c>
      <c r="L119" s="1">
        <v>1.9339999999999999</v>
      </c>
      <c r="M119" s="1">
        <v>1.887</v>
      </c>
      <c r="N119" s="1">
        <v>0.71</v>
      </c>
      <c r="O119" s="1">
        <v>0.60699999999999998</v>
      </c>
      <c r="P119" s="1">
        <v>0.45600000000000002</v>
      </c>
      <c r="Q119" s="1">
        <v>0.44700000000000001</v>
      </c>
      <c r="R119" s="1">
        <v>0.437</v>
      </c>
      <c r="S119" s="1">
        <v>1.004</v>
      </c>
      <c r="T119" s="1">
        <v>0.91900000000000004</v>
      </c>
      <c r="U119" s="1">
        <v>0.74099999999999999</v>
      </c>
      <c r="V119" s="1">
        <v>0.63400000000000001</v>
      </c>
      <c r="W119" s="1">
        <v>1.0669999999999999</v>
      </c>
      <c r="X119" s="1">
        <v>0.53100000000000003</v>
      </c>
      <c r="Y119" s="1">
        <v>7</v>
      </c>
      <c r="Z119" s="3">
        <v>2</v>
      </c>
    </row>
    <row r="120" spans="1:26" x14ac:dyDescent="0.25">
      <c r="A120" t="s">
        <v>24</v>
      </c>
      <c r="B120" s="1">
        <v>6.2439999999999998</v>
      </c>
      <c r="C120" s="1">
        <v>3.7050000000000001</v>
      </c>
      <c r="D120" s="1">
        <v>1.6379999999999999</v>
      </c>
      <c r="E120" s="1">
        <v>1.556</v>
      </c>
      <c r="F120" s="1">
        <v>1.905</v>
      </c>
      <c r="G120" s="1">
        <v>1.3839999999999999</v>
      </c>
      <c r="H120" s="1">
        <v>4.2590000000000003</v>
      </c>
      <c r="I120" s="1">
        <v>1.097</v>
      </c>
      <c r="J120" s="1">
        <v>3.2530000000000001</v>
      </c>
      <c r="K120" s="1">
        <v>0.79100000000000004</v>
      </c>
      <c r="L120" s="1">
        <v>1.931</v>
      </c>
      <c r="M120" s="1">
        <v>1.883</v>
      </c>
      <c r="N120" s="1">
        <v>0.70899999999999996</v>
      </c>
      <c r="O120" s="1">
        <v>0.60499999999999998</v>
      </c>
      <c r="P120" s="1">
        <v>0.45500000000000002</v>
      </c>
      <c r="Q120" s="1">
        <v>0.44500000000000001</v>
      </c>
      <c r="R120" s="1">
        <v>0.436</v>
      </c>
      <c r="S120" s="1">
        <v>1.0089999999999999</v>
      </c>
      <c r="T120" s="1">
        <v>0.92400000000000004</v>
      </c>
      <c r="U120" s="1">
        <v>0.74299999999999999</v>
      </c>
      <c r="V120" s="1">
        <v>0.23300000000000001</v>
      </c>
      <c r="W120" s="1">
        <v>1.0649999999999999</v>
      </c>
      <c r="X120" s="1">
        <v>0.53</v>
      </c>
      <c r="Y120" s="1">
        <v>7</v>
      </c>
      <c r="Z120" s="3">
        <v>2</v>
      </c>
    </row>
    <row r="121" spans="1:26" x14ac:dyDescent="0.25">
      <c r="A121" t="s">
        <v>24</v>
      </c>
      <c r="B121" s="1">
        <v>4.8319999999999999</v>
      </c>
      <c r="C121" s="1">
        <v>2.79</v>
      </c>
      <c r="D121" s="1">
        <v>1.6140000000000001</v>
      </c>
      <c r="E121" s="1">
        <v>1.258</v>
      </c>
      <c r="F121" s="1">
        <v>1.044</v>
      </c>
      <c r="G121" s="1">
        <v>1.3180000000000001</v>
      </c>
      <c r="H121" s="1">
        <v>4.62</v>
      </c>
      <c r="I121" s="1">
        <v>1.7230000000000001</v>
      </c>
      <c r="J121" s="1">
        <v>3.488</v>
      </c>
      <c r="K121" s="1">
        <v>0.69399999999999995</v>
      </c>
      <c r="L121" s="1">
        <v>1.127</v>
      </c>
      <c r="M121" s="1">
        <v>1.474</v>
      </c>
      <c r="N121" s="1">
        <v>0.63200000000000001</v>
      </c>
      <c r="O121" s="1">
        <v>0.46100000000000002</v>
      </c>
      <c r="P121" s="1">
        <v>0.314</v>
      </c>
      <c r="Q121" s="1">
        <v>0.372</v>
      </c>
      <c r="R121" s="1">
        <v>0.41399999999999998</v>
      </c>
      <c r="S121" s="1">
        <v>0.628</v>
      </c>
      <c r="T121" s="1">
        <v>0.71199999999999997</v>
      </c>
      <c r="U121" s="1">
        <v>0.61199999999999999</v>
      </c>
      <c r="V121" s="1">
        <v>0.61199999999999999</v>
      </c>
      <c r="W121" s="1">
        <v>1.0900000000000001</v>
      </c>
      <c r="X121" s="1">
        <v>0.29399999999999998</v>
      </c>
      <c r="Y121" s="1">
        <v>7</v>
      </c>
      <c r="Z121" s="3">
        <v>2</v>
      </c>
    </row>
    <row r="122" spans="1:26" x14ac:dyDescent="0.25">
      <c r="A122" t="s">
        <v>24</v>
      </c>
      <c r="B122" s="1">
        <v>4.9800000000000004</v>
      </c>
      <c r="C122" s="1">
        <v>3.03</v>
      </c>
      <c r="D122" s="1">
        <v>1.72</v>
      </c>
      <c r="E122" s="1">
        <v>1.0580000000000001</v>
      </c>
      <c r="F122" s="1">
        <v>1.038</v>
      </c>
      <c r="G122" s="1">
        <v>1.278</v>
      </c>
      <c r="H122" s="1">
        <v>4.5780000000000003</v>
      </c>
      <c r="I122" s="1">
        <v>1.7450000000000001</v>
      </c>
      <c r="J122" s="1">
        <v>3.423</v>
      </c>
      <c r="K122" s="1">
        <v>0.66200000000000003</v>
      </c>
      <c r="L122" s="1">
        <v>1.3380000000000001</v>
      </c>
      <c r="M122" s="1">
        <v>1.502</v>
      </c>
      <c r="N122" s="1">
        <v>0.72099999999999997</v>
      </c>
      <c r="O122" s="1">
        <v>0.41199999999999998</v>
      </c>
      <c r="P122" s="1">
        <v>0.27400000000000002</v>
      </c>
      <c r="Q122" s="1">
        <v>0.378</v>
      </c>
      <c r="R122" s="1">
        <v>0.376</v>
      </c>
      <c r="S122" s="1">
        <v>0.59199999999999997</v>
      </c>
      <c r="T122" s="1">
        <v>0.82499999999999996</v>
      </c>
      <c r="U122" s="1">
        <v>0.317</v>
      </c>
      <c r="V122" s="1">
        <v>0.63200000000000001</v>
      </c>
      <c r="W122" s="1">
        <v>1.1319999999999999</v>
      </c>
      <c r="X122" s="1">
        <v>0.27400000000000002</v>
      </c>
      <c r="Y122" s="1">
        <v>7</v>
      </c>
      <c r="Z122" s="3">
        <v>2</v>
      </c>
    </row>
    <row r="123" spans="1:26" x14ac:dyDescent="0.25">
      <c r="A123" t="s">
        <v>24</v>
      </c>
      <c r="B123" s="1">
        <v>5.1180000000000003</v>
      </c>
      <c r="C123" s="1">
        <v>2.5219999999999998</v>
      </c>
      <c r="D123" s="1">
        <v>1.978</v>
      </c>
      <c r="E123" s="1">
        <v>1.6659999999999999</v>
      </c>
      <c r="F123" s="1">
        <v>1.9279999999999999</v>
      </c>
      <c r="G123" s="1">
        <v>1.6759999999999999</v>
      </c>
      <c r="H123" s="1">
        <v>4.9820000000000002</v>
      </c>
      <c r="I123" s="1">
        <v>1.8160000000000001</v>
      </c>
      <c r="J123" s="1">
        <v>3.3889999999999998</v>
      </c>
      <c r="K123" s="1">
        <v>0.71499999999999997</v>
      </c>
      <c r="L123" s="1">
        <v>1.3959999999999999</v>
      </c>
      <c r="M123" s="1">
        <v>1.895</v>
      </c>
      <c r="N123" s="1">
        <v>0.76600000000000001</v>
      </c>
      <c r="O123" s="1">
        <v>0.68600000000000005</v>
      </c>
      <c r="P123" s="1">
        <v>0.376</v>
      </c>
      <c r="Q123" s="1">
        <v>0.36499999999999999</v>
      </c>
      <c r="R123" s="1">
        <v>0.34520000000000001</v>
      </c>
      <c r="S123" s="1">
        <v>0.75600000000000001</v>
      </c>
      <c r="T123" s="1">
        <v>0.879</v>
      </c>
      <c r="U123" s="1">
        <v>0.45900000000000002</v>
      </c>
      <c r="V123" s="1">
        <v>0.44800000000000001</v>
      </c>
      <c r="W123" s="1">
        <v>1.048</v>
      </c>
      <c r="X123" s="1">
        <v>0.41099999999999998</v>
      </c>
      <c r="Y123" s="1">
        <v>7</v>
      </c>
      <c r="Z123" s="3">
        <v>2</v>
      </c>
    </row>
    <row r="124" spans="1:26" x14ac:dyDescent="0.25">
      <c r="A124" t="s">
        <v>24</v>
      </c>
      <c r="B124" s="1">
        <v>4.242</v>
      </c>
      <c r="C124" s="1">
        <v>2.3660000000000001</v>
      </c>
      <c r="D124" s="1">
        <v>1.9119999999999999</v>
      </c>
      <c r="E124" s="1">
        <v>1.6579999999999999</v>
      </c>
      <c r="F124" s="1">
        <v>1.778</v>
      </c>
      <c r="G124" s="1">
        <v>1.6120000000000001</v>
      </c>
      <c r="H124" s="1">
        <v>4.8959999999999999</v>
      </c>
      <c r="I124" s="1">
        <v>0.97799999999999998</v>
      </c>
      <c r="J124" s="1">
        <v>3.4180000000000001</v>
      </c>
      <c r="K124" s="1">
        <v>0.752</v>
      </c>
      <c r="L124" s="1">
        <v>1.381</v>
      </c>
      <c r="M124" s="1">
        <v>1.8620000000000001</v>
      </c>
      <c r="N124" s="1">
        <v>0.77200000000000002</v>
      </c>
      <c r="O124" s="1">
        <v>0.65800000000000003</v>
      </c>
      <c r="P124" s="1">
        <v>0.34899999999999998</v>
      </c>
      <c r="Q124" s="1">
        <v>0.36699999999999999</v>
      </c>
      <c r="R124" s="1">
        <v>0.311</v>
      </c>
      <c r="S124" s="1">
        <v>0.90100000000000002</v>
      </c>
      <c r="T124" s="1">
        <v>0.88100000000000001</v>
      </c>
      <c r="U124" s="1">
        <v>0.52300000000000002</v>
      </c>
      <c r="V124" s="1">
        <v>0.48</v>
      </c>
      <c r="W124" s="1">
        <v>1.03</v>
      </c>
      <c r="X124" s="1">
        <v>0.40600000000000003</v>
      </c>
      <c r="Y124" s="1">
        <v>7</v>
      </c>
      <c r="Z124" s="3">
        <v>2</v>
      </c>
    </row>
    <row r="125" spans="1:26" x14ac:dyDescent="0.25">
      <c r="A125" t="s">
        <v>24</v>
      </c>
      <c r="B125" s="1">
        <v>4.1619999999999999</v>
      </c>
      <c r="C125" s="1">
        <v>2.4319999999999999</v>
      </c>
      <c r="D125" s="1">
        <v>1.8180000000000001</v>
      </c>
      <c r="E125" s="1">
        <v>1.585</v>
      </c>
      <c r="F125" s="1">
        <v>1.754</v>
      </c>
      <c r="G125" s="1">
        <v>1.595</v>
      </c>
      <c r="H125" s="1">
        <v>4.8920000000000003</v>
      </c>
      <c r="I125" s="1">
        <v>0.996</v>
      </c>
      <c r="J125" s="1">
        <v>3.41</v>
      </c>
      <c r="K125" s="1">
        <v>0.74199999999999999</v>
      </c>
      <c r="L125" s="1">
        <v>1.3740000000000001</v>
      </c>
      <c r="M125" s="1">
        <v>1.6859999999999999</v>
      </c>
      <c r="N125" s="1">
        <v>0.77200000000000002</v>
      </c>
      <c r="O125" s="1">
        <v>0.65100000000000002</v>
      </c>
      <c r="P125" s="1">
        <v>0.33800000000000002</v>
      </c>
      <c r="Q125" s="1">
        <v>0.36099999999999999</v>
      </c>
      <c r="R125" s="1">
        <v>0.30520000000000003</v>
      </c>
      <c r="S125" s="1">
        <v>0.90600000000000003</v>
      </c>
      <c r="T125" s="1">
        <v>0.874</v>
      </c>
      <c r="U125" s="1">
        <v>0.51700000000000002</v>
      </c>
      <c r="V125" s="1">
        <v>0.51300000000000001</v>
      </c>
      <c r="W125" s="1">
        <v>0.98299999999999998</v>
      </c>
      <c r="X125" s="1">
        <v>0.39600000000000002</v>
      </c>
      <c r="Y125" s="1">
        <v>7</v>
      </c>
      <c r="Z125" s="3">
        <v>2</v>
      </c>
    </row>
    <row r="126" spans="1:26" x14ac:dyDescent="0.25">
      <c r="A126" t="s">
        <v>24</v>
      </c>
      <c r="B126" s="1">
        <v>6.3319999999999999</v>
      </c>
      <c r="C126" s="1">
        <v>3.7650000000000001</v>
      </c>
      <c r="D126" s="1">
        <v>1.661</v>
      </c>
      <c r="E126" s="1">
        <v>1.5780000000000001</v>
      </c>
      <c r="F126" s="1">
        <v>1.9319999999999999</v>
      </c>
      <c r="G126" s="1">
        <v>1.4039999999999999</v>
      </c>
      <c r="H126" s="1">
        <v>4.319</v>
      </c>
      <c r="I126" s="1">
        <v>1.113</v>
      </c>
      <c r="J126" s="1">
        <v>3.2989999999999999</v>
      </c>
      <c r="K126" s="1">
        <v>0.80200000000000005</v>
      </c>
      <c r="L126" s="1">
        <v>1.958</v>
      </c>
      <c r="M126" s="1">
        <v>1.909</v>
      </c>
      <c r="N126" s="1">
        <v>0.71799999999999997</v>
      </c>
      <c r="O126" s="1">
        <v>0.61399999999999999</v>
      </c>
      <c r="P126" s="1">
        <v>0.46200000000000002</v>
      </c>
      <c r="Q126" s="1">
        <v>0.45200000000000001</v>
      </c>
      <c r="R126" s="1">
        <v>0.442</v>
      </c>
      <c r="S126" s="1">
        <v>1.022</v>
      </c>
      <c r="T126" s="1">
        <v>0.93600000000000005</v>
      </c>
      <c r="U126" s="1">
        <v>0.755</v>
      </c>
      <c r="V126" s="1">
        <v>0.64300000000000002</v>
      </c>
      <c r="W126" s="1">
        <v>1.0880000000000001</v>
      </c>
      <c r="X126" s="1">
        <v>0.51600000000000001</v>
      </c>
      <c r="Y126" s="1">
        <v>7</v>
      </c>
      <c r="Z126" s="3">
        <v>2</v>
      </c>
    </row>
    <row r="127" spans="1:26" x14ac:dyDescent="0.25">
      <c r="A127" t="s">
        <v>24</v>
      </c>
      <c r="B127" s="1">
        <v>6.0789999999999997</v>
      </c>
      <c r="C127" s="1">
        <v>3.6150000000000002</v>
      </c>
      <c r="D127" s="1">
        <v>1.595</v>
      </c>
      <c r="E127" s="1">
        <v>1.5149999999999999</v>
      </c>
      <c r="F127" s="1">
        <v>1.855</v>
      </c>
      <c r="G127" s="1">
        <v>1.3480000000000001</v>
      </c>
      <c r="H127" s="1">
        <v>4.1470000000000002</v>
      </c>
      <c r="I127" s="1">
        <v>1.0680000000000001</v>
      </c>
      <c r="J127" s="1">
        <v>3.1669999999999998</v>
      </c>
      <c r="K127" s="1">
        <v>0.76900000000000002</v>
      </c>
      <c r="L127" s="1">
        <v>1.879</v>
      </c>
      <c r="M127" s="1">
        <v>1.833</v>
      </c>
      <c r="N127" s="1">
        <v>0.69</v>
      </c>
      <c r="O127" s="1">
        <v>0.58899999999999997</v>
      </c>
      <c r="P127" s="1">
        <v>0.443</v>
      </c>
      <c r="Q127" s="1">
        <v>0.434</v>
      </c>
      <c r="R127" s="1">
        <v>0.42499999999999999</v>
      </c>
      <c r="S127" s="1">
        <v>0.98199999999999998</v>
      </c>
      <c r="T127" s="1">
        <v>0.89500000000000002</v>
      </c>
      <c r="U127" s="1">
        <v>0.72099999999999997</v>
      </c>
      <c r="V127" s="1">
        <v>0.61099999999999999</v>
      </c>
      <c r="W127" s="1">
        <v>1.0369999999999999</v>
      </c>
      <c r="X127" s="1">
        <v>0.53700000000000003</v>
      </c>
      <c r="Y127" s="1">
        <v>7</v>
      </c>
      <c r="Z127" s="3">
        <v>2</v>
      </c>
    </row>
    <row r="128" spans="1:26" x14ac:dyDescent="0.25">
      <c r="A128" t="s">
        <v>24</v>
      </c>
      <c r="B128" s="1">
        <v>5.665</v>
      </c>
      <c r="C128" s="1">
        <v>3.3690000000000002</v>
      </c>
      <c r="D128" s="1">
        <v>1.486</v>
      </c>
      <c r="E128" s="1">
        <v>1.4119999999999999</v>
      </c>
      <c r="F128" s="1">
        <v>1.728</v>
      </c>
      <c r="G128" s="1">
        <v>1.256</v>
      </c>
      <c r="H128" s="1">
        <v>3.8639999999999999</v>
      </c>
      <c r="I128" s="1">
        <v>0.995</v>
      </c>
      <c r="J128" s="1">
        <v>2.9510000000000001</v>
      </c>
      <c r="K128" s="1">
        <v>0.71699999999999997</v>
      </c>
      <c r="L128" s="1">
        <v>1.571</v>
      </c>
      <c r="M128" s="1">
        <v>1.708</v>
      </c>
      <c r="N128" s="1">
        <v>0.65600000000000003</v>
      </c>
      <c r="O128" s="1">
        <v>0.54900000000000004</v>
      </c>
      <c r="P128" s="1">
        <v>0.41299999999999998</v>
      </c>
      <c r="Q128" s="1">
        <v>0.40300000000000002</v>
      </c>
      <c r="R128" s="1">
        <v>0.39600000000000002</v>
      </c>
      <c r="S128" s="1">
        <v>0.91500000000000004</v>
      </c>
      <c r="T128" s="1">
        <v>0.83799999999999997</v>
      </c>
      <c r="U128" s="1">
        <v>0.67600000000000005</v>
      </c>
      <c r="V128" s="1">
        <v>0.57399999999999995</v>
      </c>
      <c r="W128" s="1">
        <v>0.96699999999999997</v>
      </c>
      <c r="X128" s="1">
        <v>0.48099999999999998</v>
      </c>
      <c r="Y128" s="1">
        <v>7</v>
      </c>
      <c r="Z128" s="3">
        <v>1</v>
      </c>
    </row>
    <row r="129" spans="1:26" x14ac:dyDescent="0.25">
      <c r="A129" t="s">
        <v>24</v>
      </c>
      <c r="B129" s="1">
        <v>6.4260000000000002</v>
      </c>
      <c r="C129" s="1">
        <v>3.8210000000000002</v>
      </c>
      <c r="D129" s="1">
        <v>1.6859999999999999</v>
      </c>
      <c r="E129" s="1">
        <v>1.601</v>
      </c>
      <c r="F129" s="1">
        <v>1.9610000000000001</v>
      </c>
      <c r="G129" s="1">
        <v>1.425</v>
      </c>
      <c r="H129" s="1">
        <v>4.383</v>
      </c>
      <c r="I129" s="1">
        <v>1.129</v>
      </c>
      <c r="J129" s="1">
        <v>3.3479999999999999</v>
      </c>
      <c r="K129" s="1">
        <v>0.81299999999999994</v>
      </c>
      <c r="L129" s="1">
        <v>1.9870000000000001</v>
      </c>
      <c r="M129" s="1">
        <v>1.9379999999999999</v>
      </c>
      <c r="N129" s="1">
        <v>0.72899999999999998</v>
      </c>
      <c r="O129" s="1">
        <v>0.623</v>
      </c>
      <c r="P129" s="1">
        <v>0.46800000000000003</v>
      </c>
      <c r="Q129" s="1">
        <v>0.45800000000000002</v>
      </c>
      <c r="R129" s="1">
        <v>0.44900000000000001</v>
      </c>
      <c r="S129" s="1">
        <v>1.0349999999999999</v>
      </c>
      <c r="T129" s="1">
        <v>0.95099999999999996</v>
      </c>
      <c r="U129" s="1">
        <v>0.76700000000000002</v>
      </c>
      <c r="V129" s="1">
        <v>0.65200000000000002</v>
      </c>
      <c r="W129" s="1">
        <v>1.0960000000000001</v>
      </c>
      <c r="X129" s="1">
        <v>0.54500000000000004</v>
      </c>
      <c r="Y129" s="1">
        <v>7</v>
      </c>
      <c r="Z129" s="3">
        <v>2</v>
      </c>
    </row>
    <row r="130" spans="1:26" x14ac:dyDescent="0.25">
      <c r="A130" t="s">
        <v>24</v>
      </c>
      <c r="B130" s="1">
        <v>5.5659999999999998</v>
      </c>
      <c r="C130" s="1">
        <v>3.31</v>
      </c>
      <c r="D130" s="1">
        <v>1.462</v>
      </c>
      <c r="E130" s="1">
        <v>1.3879999999999999</v>
      </c>
      <c r="F130" s="1">
        <v>1.698</v>
      </c>
      <c r="G130" s="1">
        <v>1.234</v>
      </c>
      <c r="H130" s="1">
        <v>3.7970000000000002</v>
      </c>
      <c r="I130" s="1">
        <v>0.98699999999999999</v>
      </c>
      <c r="J130" s="1">
        <v>2.9</v>
      </c>
      <c r="K130" s="1">
        <v>0.70499999999999996</v>
      </c>
      <c r="L130" s="1">
        <v>1.7210000000000001</v>
      </c>
      <c r="M130" s="1">
        <v>1.6879999999999999</v>
      </c>
      <c r="N130" s="1">
        <v>0.64500000000000002</v>
      </c>
      <c r="O130" s="1">
        <v>0.53900000000000003</v>
      </c>
      <c r="P130" s="1">
        <v>0.40500000000000003</v>
      </c>
      <c r="Q130" s="1">
        <v>0.39800000000000002</v>
      </c>
      <c r="R130" s="1">
        <v>0.38900000000000001</v>
      </c>
      <c r="S130" s="1">
        <v>0.89900000000000002</v>
      </c>
      <c r="T130" s="1">
        <v>0.86899999999999999</v>
      </c>
      <c r="U130" s="1">
        <v>0.66500000000000004</v>
      </c>
      <c r="V130" s="1">
        <v>0.56399999999999995</v>
      </c>
      <c r="W130" s="1">
        <v>0.95</v>
      </c>
      <c r="X130" s="1">
        <v>0.47199999999999998</v>
      </c>
      <c r="Y130" s="1">
        <v>7</v>
      </c>
      <c r="Z130" s="3">
        <v>1</v>
      </c>
    </row>
    <row r="131" spans="1:26" x14ac:dyDescent="0.25">
      <c r="A131" t="s">
        <v>24</v>
      </c>
      <c r="B131" s="1">
        <v>5.5549999999999997</v>
      </c>
      <c r="C131" s="1">
        <v>3.3029999999999999</v>
      </c>
      <c r="D131" s="1">
        <v>1.4570000000000001</v>
      </c>
      <c r="E131" s="1">
        <v>1.3839999999999999</v>
      </c>
      <c r="F131" s="1">
        <v>1.694</v>
      </c>
      <c r="G131" s="1">
        <v>1.2310000000000001</v>
      </c>
      <c r="H131" s="1">
        <v>3.7890000000000001</v>
      </c>
      <c r="I131" s="1">
        <v>0.97599999999999998</v>
      </c>
      <c r="J131" s="1">
        <v>2.8940000000000001</v>
      </c>
      <c r="K131" s="1">
        <v>0.70299999999999996</v>
      </c>
      <c r="L131" s="1">
        <v>1.7170000000000001</v>
      </c>
      <c r="M131" s="1">
        <v>1.675</v>
      </c>
      <c r="N131" s="1">
        <v>0.64400000000000002</v>
      </c>
      <c r="O131" s="1">
        <v>0.53800000000000003</v>
      </c>
      <c r="P131" s="1">
        <v>0.40699999999999997</v>
      </c>
      <c r="Q131" s="1">
        <v>0.39600000000000002</v>
      </c>
      <c r="R131" s="1">
        <v>0.38800000000000001</v>
      </c>
      <c r="S131" s="1">
        <v>0.89700000000000002</v>
      </c>
      <c r="T131" s="1">
        <v>0.82299999999999995</v>
      </c>
      <c r="U131" s="1">
        <v>0.66400000000000003</v>
      </c>
      <c r="V131" s="1">
        <v>0.56299999999999994</v>
      </c>
      <c r="W131" s="1">
        <v>0.94799999999999995</v>
      </c>
      <c r="X131" s="1">
        <v>0.47099999999999997</v>
      </c>
      <c r="Y131" s="1">
        <v>7</v>
      </c>
      <c r="Z131" s="3">
        <v>1</v>
      </c>
    </row>
    <row r="132" spans="1:26" x14ac:dyDescent="0.25">
      <c r="A132" t="s">
        <v>24</v>
      </c>
      <c r="B132" s="1">
        <v>6.3179999999999996</v>
      </c>
      <c r="C132" s="1">
        <v>3.7570000000000001</v>
      </c>
      <c r="D132" s="1">
        <v>1.657</v>
      </c>
      <c r="E132" s="1">
        <v>1.6479999999999999</v>
      </c>
      <c r="F132" s="1">
        <v>1.1279999999999999</v>
      </c>
      <c r="G132" s="1">
        <v>1.401</v>
      </c>
      <c r="H132" s="1">
        <v>4.3090000000000002</v>
      </c>
      <c r="I132" s="1">
        <v>1.1100000000000001</v>
      </c>
      <c r="J132" s="1">
        <v>3.2909999999999999</v>
      </c>
      <c r="K132" s="1">
        <v>0.79900000000000004</v>
      </c>
      <c r="L132" s="1">
        <v>1.9530000000000001</v>
      </c>
      <c r="M132" s="1">
        <v>1.905</v>
      </c>
      <c r="N132" s="1">
        <v>0.71699999999999997</v>
      </c>
      <c r="O132" s="1">
        <v>0.61299999999999999</v>
      </c>
      <c r="P132" s="1">
        <v>0.46</v>
      </c>
      <c r="Q132" s="1">
        <v>0.45100000000000001</v>
      </c>
      <c r="R132" s="1">
        <v>0.441</v>
      </c>
      <c r="S132" s="1">
        <v>1.02</v>
      </c>
      <c r="T132" s="1">
        <v>0.93300000000000005</v>
      </c>
      <c r="U132" s="1">
        <v>0.753</v>
      </c>
      <c r="V132" s="1">
        <v>0.64100000000000001</v>
      </c>
      <c r="W132" s="1">
        <v>1.0780000000000001</v>
      </c>
      <c r="X132" s="1">
        <v>0.53600000000000003</v>
      </c>
      <c r="Y132" s="1">
        <v>7</v>
      </c>
      <c r="Z132" s="3">
        <v>2</v>
      </c>
    </row>
    <row r="133" spans="1:26" x14ac:dyDescent="0.25">
      <c r="A133" t="s">
        <v>24</v>
      </c>
      <c r="B133" s="1">
        <v>6.4820000000000002</v>
      </c>
      <c r="C133" s="1">
        <v>3.855</v>
      </c>
      <c r="D133" s="1">
        <v>1.7010000000000001</v>
      </c>
      <c r="E133" s="1">
        <v>1.615</v>
      </c>
      <c r="F133" s="1">
        <v>1.9770000000000001</v>
      </c>
      <c r="G133" s="1">
        <v>1.4370000000000001</v>
      </c>
      <c r="H133" s="1">
        <v>4.4210000000000003</v>
      </c>
      <c r="I133" s="1">
        <v>1.139</v>
      </c>
      <c r="J133" s="1">
        <v>3.3769999999999998</v>
      </c>
      <c r="K133" s="1">
        <v>0.82099999999999995</v>
      </c>
      <c r="L133" s="1">
        <v>2.004</v>
      </c>
      <c r="M133" s="1">
        <v>1.9550000000000001</v>
      </c>
      <c r="N133" s="1">
        <v>0.73499999999999999</v>
      </c>
      <c r="O133" s="1">
        <v>0.629</v>
      </c>
      <c r="P133" s="1">
        <v>0.47199999999999998</v>
      </c>
      <c r="Q133" s="1">
        <v>0.46300000000000002</v>
      </c>
      <c r="R133" s="1">
        <v>0.45300000000000001</v>
      </c>
      <c r="S133" s="1">
        <v>1.036</v>
      </c>
      <c r="T133" s="1">
        <v>0.94799999999999995</v>
      </c>
      <c r="U133" s="1">
        <v>0.76500000000000001</v>
      </c>
      <c r="V133" s="1">
        <v>0.65700000000000003</v>
      </c>
      <c r="W133" s="1">
        <v>1.1060000000000001</v>
      </c>
      <c r="X133" s="1">
        <v>0.55100000000000005</v>
      </c>
      <c r="Y133" s="1">
        <v>7</v>
      </c>
      <c r="Z133" s="3">
        <v>2</v>
      </c>
    </row>
    <row r="134" spans="1:26" x14ac:dyDescent="0.25">
      <c r="A134" t="s">
        <v>24</v>
      </c>
      <c r="B134" s="1">
        <v>6.6020000000000003</v>
      </c>
      <c r="C134" s="1">
        <v>3.944</v>
      </c>
      <c r="D134" s="1">
        <v>1.732</v>
      </c>
      <c r="E134" s="1">
        <v>1.645</v>
      </c>
      <c r="F134" s="1">
        <v>2.0169999999999999</v>
      </c>
      <c r="G134" s="1">
        <v>1.464</v>
      </c>
      <c r="H134" s="1">
        <v>4.5030000000000001</v>
      </c>
      <c r="I134" s="1">
        <v>1.1599999999999999</v>
      </c>
      <c r="J134" s="1">
        <v>3.4390000000000001</v>
      </c>
      <c r="K134" s="1">
        <v>0.83599999999999997</v>
      </c>
      <c r="L134" s="1">
        <v>2.0419999999999998</v>
      </c>
      <c r="M134" s="1">
        <v>1.9910000000000001</v>
      </c>
      <c r="N134" s="1">
        <v>0.749</v>
      </c>
      <c r="O134" s="1">
        <v>0.64200000000000002</v>
      </c>
      <c r="P134" s="1">
        <v>0.48099999999999998</v>
      </c>
      <c r="Q134" s="1">
        <v>0.47199999999999998</v>
      </c>
      <c r="R134" s="1">
        <v>0.46100000000000002</v>
      </c>
      <c r="S134" s="1">
        <v>0.99199999999999999</v>
      </c>
      <c r="T134" s="1">
        <v>0.97699999999999998</v>
      </c>
      <c r="U134" s="1">
        <v>0.78900000000000003</v>
      </c>
      <c r="V134" s="1">
        <v>0.67</v>
      </c>
      <c r="W134" s="1">
        <v>1.127</v>
      </c>
      <c r="X134" s="1">
        <v>0.56100000000000005</v>
      </c>
      <c r="Y134" s="1">
        <v>7</v>
      </c>
      <c r="Z134" s="3">
        <v>2</v>
      </c>
    </row>
    <row r="135" spans="1:26" x14ac:dyDescent="0.25">
      <c r="A135" t="s">
        <v>24</v>
      </c>
      <c r="B135" s="1">
        <v>2.887</v>
      </c>
      <c r="C135" s="1">
        <v>1.7170000000000001</v>
      </c>
      <c r="D135" s="1">
        <v>0.75700000000000001</v>
      </c>
      <c r="E135" s="1">
        <v>0.65600000000000003</v>
      </c>
      <c r="F135" s="1">
        <v>0.88100000000000001</v>
      </c>
      <c r="G135" s="1">
        <v>0.63900000000000001</v>
      </c>
      <c r="H135" s="1">
        <v>1.9690000000000001</v>
      </c>
      <c r="I135" s="1">
        <v>0.44900000000000001</v>
      </c>
      <c r="J135" s="1">
        <v>1.504</v>
      </c>
      <c r="K135" s="1">
        <v>0.36499999999999999</v>
      </c>
      <c r="L135" s="1">
        <v>0.89300000000000002</v>
      </c>
      <c r="M135" s="1">
        <v>0.871</v>
      </c>
      <c r="N135" s="1">
        <v>0.33500000000000002</v>
      </c>
      <c r="O135" s="1">
        <v>0.28000000000000003</v>
      </c>
      <c r="P135" s="1">
        <v>0.21099999999999999</v>
      </c>
      <c r="Q135" s="1">
        <v>0.20599999999999999</v>
      </c>
      <c r="R135" s="1">
        <v>0.20200000000000001</v>
      </c>
      <c r="S135" s="1">
        <v>0.46600000000000003</v>
      </c>
      <c r="T135" s="1">
        <v>0.42699999999999999</v>
      </c>
      <c r="U135" s="1">
        <v>0.34399999999999997</v>
      </c>
      <c r="V135" s="1">
        <v>0.29199999999999998</v>
      </c>
      <c r="W135" s="1">
        <v>0.49199999999999999</v>
      </c>
      <c r="X135" s="1">
        <v>0.245</v>
      </c>
      <c r="Y135" s="1">
        <v>7</v>
      </c>
      <c r="Z135" s="3">
        <v>1</v>
      </c>
    </row>
    <row r="136" spans="1:26" x14ac:dyDescent="0.25">
      <c r="A136" t="s">
        <v>24</v>
      </c>
      <c r="B136" s="1">
        <v>4.3949999999999996</v>
      </c>
      <c r="C136" s="1">
        <v>2.613</v>
      </c>
      <c r="D136" s="1">
        <v>1.1539999999999999</v>
      </c>
      <c r="E136" s="1">
        <v>1.095</v>
      </c>
      <c r="F136" s="1">
        <v>1.341</v>
      </c>
      <c r="G136" s="1">
        <v>0.97399999999999998</v>
      </c>
      <c r="H136" s="1">
        <v>2.9980000000000002</v>
      </c>
      <c r="I136" s="1">
        <v>0.77300000000000002</v>
      </c>
      <c r="J136" s="1">
        <v>2.2890000000000001</v>
      </c>
      <c r="K136" s="1">
        <v>0.55600000000000005</v>
      </c>
      <c r="L136" s="1">
        <v>1.359</v>
      </c>
      <c r="M136" s="1">
        <v>1.325</v>
      </c>
      <c r="N136" s="1">
        <v>0.50900000000000001</v>
      </c>
      <c r="O136" s="1">
        <v>0.42599999999999999</v>
      </c>
      <c r="P136" s="1">
        <v>0.32</v>
      </c>
      <c r="Q136" s="1">
        <v>0.313</v>
      </c>
      <c r="R136" s="1">
        <v>0.307</v>
      </c>
      <c r="S136" s="1">
        <v>0.71</v>
      </c>
      <c r="T136" s="1">
        <v>0.65100000000000002</v>
      </c>
      <c r="U136" s="1">
        <v>0.51500000000000001</v>
      </c>
      <c r="V136" s="1">
        <v>0.438</v>
      </c>
      <c r="W136" s="1">
        <v>0.75</v>
      </c>
      <c r="X136" s="1">
        <v>0.373</v>
      </c>
      <c r="Y136" s="1">
        <v>7</v>
      </c>
      <c r="Z136" s="3">
        <v>1</v>
      </c>
    </row>
    <row r="137" spans="1:26" x14ac:dyDescent="0.25">
      <c r="A137" t="s">
        <v>24</v>
      </c>
      <c r="B137" s="1">
        <v>2.5569999999999999</v>
      </c>
      <c r="C137" s="1">
        <v>1.5209999999999999</v>
      </c>
      <c r="D137" s="1">
        <v>0.67100000000000004</v>
      </c>
      <c r="E137" s="1">
        <v>0.63700000000000001</v>
      </c>
      <c r="F137" s="1">
        <v>0.78</v>
      </c>
      <c r="G137" s="1">
        <v>0.56699999999999995</v>
      </c>
      <c r="H137" s="1">
        <v>1.7430000000000001</v>
      </c>
      <c r="I137" s="1">
        <v>0.50700000000000001</v>
      </c>
      <c r="J137" s="1">
        <v>1.389</v>
      </c>
      <c r="K137" s="1">
        <v>0.32400000000000001</v>
      </c>
      <c r="L137" s="1">
        <v>0.79100000000000004</v>
      </c>
      <c r="M137" s="1">
        <v>0.77100000000000002</v>
      </c>
      <c r="N137" s="1">
        <v>0.29599999999999999</v>
      </c>
      <c r="O137" s="1">
        <v>0.247</v>
      </c>
      <c r="P137" s="1">
        <v>0.216</v>
      </c>
      <c r="Q137" s="1">
        <v>0.183</v>
      </c>
      <c r="R137" s="1">
        <v>0.17799999999999999</v>
      </c>
      <c r="S137" s="1">
        <v>0.41299999999999998</v>
      </c>
      <c r="T137" s="1">
        <v>0.378</v>
      </c>
      <c r="U137" s="1">
        <v>0.30499999999999999</v>
      </c>
      <c r="V137" s="1">
        <v>0.25900000000000001</v>
      </c>
      <c r="W137" s="1">
        <v>0.436</v>
      </c>
      <c r="X137" s="1">
        <v>0.217</v>
      </c>
      <c r="Y137" s="1">
        <v>7</v>
      </c>
      <c r="Z137" s="3">
        <v>1</v>
      </c>
    </row>
    <row r="138" spans="1:26" x14ac:dyDescent="0.25">
      <c r="A138" t="s">
        <v>24</v>
      </c>
      <c r="B138" s="1">
        <v>4.633</v>
      </c>
      <c r="C138" s="1">
        <v>2.7549999999999999</v>
      </c>
      <c r="D138" s="1">
        <v>1.2150000000000001</v>
      </c>
      <c r="E138" s="1">
        <v>1.155</v>
      </c>
      <c r="F138" s="1">
        <v>1.413</v>
      </c>
      <c r="G138" s="1">
        <v>1.0269999999999999</v>
      </c>
      <c r="H138" s="1">
        <v>3.161</v>
      </c>
      <c r="I138" s="1">
        <v>0.81399999999999995</v>
      </c>
      <c r="J138" s="1">
        <v>2.4140000000000001</v>
      </c>
      <c r="K138" s="1">
        <v>0.58599999999999997</v>
      </c>
      <c r="L138" s="1">
        <v>1.4319999999999999</v>
      </c>
      <c r="M138" s="1">
        <v>1.397</v>
      </c>
      <c r="N138" s="1">
        <v>0.53700000000000003</v>
      </c>
      <c r="O138" s="1">
        <v>0.44900000000000001</v>
      </c>
      <c r="P138" s="1">
        <v>0.33700000000000002</v>
      </c>
      <c r="Q138" s="1">
        <v>0.33100000000000002</v>
      </c>
      <c r="R138" s="1">
        <v>0.32400000000000001</v>
      </c>
      <c r="S138" s="1">
        <v>0.748</v>
      </c>
      <c r="T138" s="1">
        <v>0.68600000000000005</v>
      </c>
      <c r="U138" s="1">
        <v>0.55100000000000005</v>
      </c>
      <c r="V138" s="1">
        <v>0.47</v>
      </c>
      <c r="W138" s="1">
        <v>0.79100000000000004</v>
      </c>
      <c r="X138" s="1">
        <v>0.39400000000000002</v>
      </c>
      <c r="Y138" s="1">
        <v>7</v>
      </c>
      <c r="Z138" s="3">
        <v>1</v>
      </c>
    </row>
    <row r="139" spans="1:26" x14ac:dyDescent="0.25">
      <c r="A139" t="s">
        <v>24</v>
      </c>
      <c r="B139" s="1">
        <v>5.915</v>
      </c>
      <c r="C139" s="1">
        <v>3.5169999999999999</v>
      </c>
      <c r="D139" s="1">
        <v>1.552</v>
      </c>
      <c r="E139" s="1">
        <v>1.474</v>
      </c>
      <c r="F139" s="1">
        <v>1.804</v>
      </c>
      <c r="G139" s="1">
        <v>1.3120000000000001</v>
      </c>
      <c r="H139" s="1">
        <v>4.0350000000000001</v>
      </c>
      <c r="I139" s="1">
        <v>1.0389999999999999</v>
      </c>
      <c r="J139" s="1">
        <v>3.0819999999999999</v>
      </c>
      <c r="K139" s="1">
        <v>0.749</v>
      </c>
      <c r="L139" s="1">
        <v>1.829</v>
      </c>
      <c r="M139" s="1">
        <v>1.784</v>
      </c>
      <c r="N139" s="1">
        <v>0.68300000000000005</v>
      </c>
      <c r="O139" s="1">
        <v>0.57399999999999995</v>
      </c>
      <c r="P139" s="1">
        <v>0.43099999999999999</v>
      </c>
      <c r="Q139" s="1">
        <v>0.42199999999999999</v>
      </c>
      <c r="R139" s="1">
        <v>0.41299999999999998</v>
      </c>
      <c r="S139" s="1">
        <v>0.95599999999999996</v>
      </c>
      <c r="T139" s="1">
        <v>0.875</v>
      </c>
      <c r="U139" s="1">
        <v>0.70699999999999996</v>
      </c>
      <c r="V139" s="1">
        <v>0.59899999999999998</v>
      </c>
      <c r="W139" s="1">
        <v>1.0089999999999999</v>
      </c>
      <c r="X139" s="1">
        <v>0.50249999999999995</v>
      </c>
      <c r="Y139" s="1">
        <v>7</v>
      </c>
      <c r="Z139" s="3">
        <v>2</v>
      </c>
    </row>
    <row r="140" spans="1:26" x14ac:dyDescent="0.25">
      <c r="A140" t="s">
        <v>24</v>
      </c>
      <c r="B140" s="1">
        <v>5.4160000000000004</v>
      </c>
      <c r="C140" s="1">
        <v>3.2269999999999999</v>
      </c>
      <c r="D140" s="1">
        <v>1.421</v>
      </c>
      <c r="E140" s="1">
        <v>1.349</v>
      </c>
      <c r="F140" s="1">
        <v>1.6519999999999999</v>
      </c>
      <c r="G140" s="1">
        <v>1.2010000000000001</v>
      </c>
      <c r="H140" s="1">
        <v>3.6930000000000001</v>
      </c>
      <c r="I140" s="1">
        <v>0.95199999999999996</v>
      </c>
      <c r="J140" s="1">
        <v>2.8210000000000002</v>
      </c>
      <c r="K140" s="1">
        <v>0.68500000000000005</v>
      </c>
      <c r="L140" s="1">
        <v>1.6739999999999999</v>
      </c>
      <c r="M140" s="1">
        <v>1.633</v>
      </c>
      <c r="N140" s="1">
        <v>0.627</v>
      </c>
      <c r="O140" s="1">
        <v>0.52500000000000002</v>
      </c>
      <c r="P140" s="1">
        <v>0.39400000000000002</v>
      </c>
      <c r="Q140" s="1">
        <v>0.38600000000000001</v>
      </c>
      <c r="R140" s="1">
        <v>0.378</v>
      </c>
      <c r="S140" s="1">
        <v>0.875</v>
      </c>
      <c r="T140" s="1">
        <v>0.80200000000000005</v>
      </c>
      <c r="U140" s="1">
        <v>0.64700000000000002</v>
      </c>
      <c r="V140" s="1">
        <v>0.54900000000000004</v>
      </c>
      <c r="W140" s="1">
        <v>0.92400000000000004</v>
      </c>
      <c r="X140" s="1">
        <v>0.46</v>
      </c>
      <c r="Y140" s="1">
        <v>7</v>
      </c>
      <c r="Z140" s="3">
        <v>1</v>
      </c>
    </row>
    <row r="141" spans="1:26" x14ac:dyDescent="0.25">
      <c r="A141" t="s">
        <v>24</v>
      </c>
      <c r="B141" s="1">
        <v>5.6660000000000004</v>
      </c>
      <c r="C141" s="1">
        <v>3.3690000000000002</v>
      </c>
      <c r="D141" s="1">
        <v>1.4870000000000001</v>
      </c>
      <c r="E141" s="1">
        <v>1.4119999999999999</v>
      </c>
      <c r="F141" s="1">
        <v>1.728</v>
      </c>
      <c r="G141" s="1">
        <v>1.256</v>
      </c>
      <c r="H141" s="1">
        <v>3.8650000000000002</v>
      </c>
      <c r="I141" s="1">
        <v>0.995</v>
      </c>
      <c r="J141" s="1">
        <v>2.952</v>
      </c>
      <c r="K141" s="1">
        <v>0.71699999999999997</v>
      </c>
      <c r="L141" s="1">
        <v>1.752</v>
      </c>
      <c r="M141" s="1">
        <v>1.7090000000000001</v>
      </c>
      <c r="N141" s="1">
        <v>0.65600000000000003</v>
      </c>
      <c r="O141" s="1">
        <v>0.54900000000000004</v>
      </c>
      <c r="P141" s="1">
        <v>0.41299999999999998</v>
      </c>
      <c r="Q141" s="1">
        <v>0.40500000000000003</v>
      </c>
      <c r="R141" s="1">
        <v>0.39600000000000002</v>
      </c>
      <c r="S141" s="1">
        <v>0.91500000000000004</v>
      </c>
      <c r="T141" s="1">
        <v>0.83899999999999997</v>
      </c>
      <c r="U141" s="1">
        <v>0.67200000000000004</v>
      </c>
      <c r="V141" s="1">
        <v>0.57399999999999995</v>
      </c>
      <c r="W141" s="1">
        <v>0.96599999999999997</v>
      </c>
      <c r="X141" s="1">
        <v>0.48099999999999998</v>
      </c>
      <c r="Y141" s="1">
        <v>7</v>
      </c>
      <c r="Z141" s="3">
        <v>1</v>
      </c>
    </row>
    <row r="142" spans="1:26" x14ac:dyDescent="0.25">
      <c r="A142" t="s">
        <v>24</v>
      </c>
      <c r="B142" s="1">
        <v>5.7329999999999997</v>
      </c>
      <c r="C142" s="1">
        <v>3.4089999999999998</v>
      </c>
      <c r="D142" s="1">
        <v>1.504</v>
      </c>
      <c r="E142" s="1">
        <v>1.429</v>
      </c>
      <c r="F142" s="1">
        <v>1.7490000000000001</v>
      </c>
      <c r="G142" s="1">
        <v>1.272</v>
      </c>
      <c r="H142" s="1">
        <v>3.911</v>
      </c>
      <c r="I142" s="1">
        <v>1.0069999999999999</v>
      </c>
      <c r="J142" s="1">
        <v>2.9870000000000001</v>
      </c>
      <c r="K142" s="1">
        <v>0.72499999999999998</v>
      </c>
      <c r="L142" s="1">
        <v>1.7729999999999999</v>
      </c>
      <c r="M142" s="1">
        <v>1.7290000000000001</v>
      </c>
      <c r="N142" s="1">
        <v>0.66400000000000003</v>
      </c>
      <c r="O142" s="1">
        <v>0.55400000000000005</v>
      </c>
      <c r="P142" s="1">
        <v>0.41799999999999998</v>
      </c>
      <c r="Q142" s="1">
        <v>0.40899999999999997</v>
      </c>
      <c r="R142" s="1">
        <v>0.40100000000000002</v>
      </c>
      <c r="S142" s="1">
        <v>0.92700000000000005</v>
      </c>
      <c r="T142" s="1">
        <v>0.84899999999999998</v>
      </c>
      <c r="U142" s="1">
        <v>0.68400000000000005</v>
      </c>
      <c r="V142" s="1">
        <v>0.58199999999999996</v>
      </c>
      <c r="W142" s="1">
        <v>0.97799999999999998</v>
      </c>
      <c r="X142" s="1">
        <v>0.48699999999999999</v>
      </c>
      <c r="Y142" s="1">
        <v>7</v>
      </c>
      <c r="Z142" s="3">
        <v>1</v>
      </c>
    </row>
    <row r="143" spans="1:26" x14ac:dyDescent="0.25">
      <c r="A143" t="s">
        <v>24</v>
      </c>
      <c r="B143" s="1">
        <v>6.7210000000000001</v>
      </c>
      <c r="C143" s="1">
        <v>3.996</v>
      </c>
      <c r="D143" s="1">
        <v>1.7629999999999999</v>
      </c>
      <c r="E143" s="1">
        <v>1.675</v>
      </c>
      <c r="F143" s="1">
        <v>2.0510000000000002</v>
      </c>
      <c r="G143" s="1">
        <v>1.4910000000000001</v>
      </c>
      <c r="H143" s="1">
        <v>4.585</v>
      </c>
      <c r="I143" s="1">
        <v>1.181</v>
      </c>
      <c r="J143" s="1">
        <v>3.5019999999999998</v>
      </c>
      <c r="K143" s="1">
        <v>0.85099999999999998</v>
      </c>
      <c r="L143" s="1">
        <v>2.0779999999999998</v>
      </c>
      <c r="M143" s="1">
        <v>2.0270000000000001</v>
      </c>
      <c r="N143" s="1">
        <v>0.76300000000000001</v>
      </c>
      <c r="O143" s="1">
        <v>0.65200000000000002</v>
      </c>
      <c r="P143" s="1">
        <v>0.49</v>
      </c>
      <c r="Q143" s="1">
        <v>0.47899999999999998</v>
      </c>
      <c r="R143" s="1">
        <v>0.46899999999999997</v>
      </c>
      <c r="S143" s="1">
        <v>1.0840000000000001</v>
      </c>
      <c r="T143" s="1">
        <v>0.995</v>
      </c>
      <c r="U143" s="1">
        <v>0.80300000000000005</v>
      </c>
      <c r="V143" s="1">
        <v>0.68300000000000005</v>
      </c>
      <c r="W143" s="1">
        <v>1.147</v>
      </c>
      <c r="X143" s="1">
        <v>0.57099999999999995</v>
      </c>
      <c r="Y143" s="1">
        <v>7</v>
      </c>
      <c r="Z143" s="3">
        <v>2</v>
      </c>
    </row>
    <row r="144" spans="1:26" x14ac:dyDescent="0.25">
      <c r="A144" t="s">
        <v>24</v>
      </c>
      <c r="B144" s="1">
        <v>6.2439999999999998</v>
      </c>
      <c r="C144" s="1">
        <v>3.7130000000000001</v>
      </c>
      <c r="D144" s="1">
        <v>1.6379999999999999</v>
      </c>
      <c r="E144" s="1">
        <v>1.5509999999999999</v>
      </c>
      <c r="F144" s="1">
        <v>1.905</v>
      </c>
      <c r="G144" s="1">
        <v>1.38</v>
      </c>
      <c r="H144" s="1">
        <v>4.2590000000000003</v>
      </c>
      <c r="I144" s="1">
        <v>1.097</v>
      </c>
      <c r="J144" s="1">
        <v>3.2530000000000001</v>
      </c>
      <c r="K144" s="1">
        <v>0.79100000000000004</v>
      </c>
      <c r="L144" s="1">
        <v>1.931</v>
      </c>
      <c r="M144" s="1">
        <v>1.883</v>
      </c>
      <c r="N144" s="1">
        <v>0.70699999999999996</v>
      </c>
      <c r="O144" s="1">
        <v>0.60499999999999998</v>
      </c>
      <c r="P144" s="1">
        <v>0.45400000000000001</v>
      </c>
      <c r="Q144" s="1">
        <v>0.44500000000000001</v>
      </c>
      <c r="R144" s="1">
        <v>0.437</v>
      </c>
      <c r="S144" s="1">
        <v>1.0029999999999999</v>
      </c>
      <c r="T144" s="1">
        <v>0.92400000000000004</v>
      </c>
      <c r="U144" s="1">
        <v>0.745</v>
      </c>
      <c r="V144" s="1">
        <v>0.63300000000000001</v>
      </c>
      <c r="W144" s="1">
        <v>1.0640000000000001</v>
      </c>
      <c r="X144" s="1">
        <v>0.53</v>
      </c>
      <c r="Y144" s="1">
        <v>7</v>
      </c>
      <c r="Z144" s="3">
        <v>2</v>
      </c>
    </row>
    <row r="145" spans="1:26" x14ac:dyDescent="0.25">
      <c r="A145" t="s">
        <v>25</v>
      </c>
      <c r="B145" s="1">
        <v>4.891</v>
      </c>
      <c r="C145" s="1">
        <v>2.9060000000000001</v>
      </c>
      <c r="D145" s="1">
        <v>1.2829999999999999</v>
      </c>
      <c r="E145" s="1">
        <v>1.2390000000000001</v>
      </c>
      <c r="F145" s="1">
        <v>1.492</v>
      </c>
      <c r="G145" s="1">
        <v>1.0840000000000001</v>
      </c>
      <c r="H145" s="1">
        <v>3.3359999999999999</v>
      </c>
      <c r="I145" s="1">
        <v>0.85899999999999999</v>
      </c>
      <c r="J145" s="1">
        <v>2.548</v>
      </c>
      <c r="K145" s="1">
        <v>0.61899999999999999</v>
      </c>
      <c r="L145" s="1">
        <v>1.512</v>
      </c>
      <c r="M145" s="1">
        <v>1.4750000000000001</v>
      </c>
      <c r="N145" s="1">
        <v>0.56599999999999995</v>
      </c>
      <c r="O145" s="1">
        <v>0.47399999999999998</v>
      </c>
      <c r="P145" s="1">
        <v>0.35699999999999998</v>
      </c>
      <c r="Q145" s="1">
        <v>0.34899999999999998</v>
      </c>
      <c r="R145" s="1">
        <v>0.34200000000000003</v>
      </c>
      <c r="S145" s="1">
        <v>0.79100000000000004</v>
      </c>
      <c r="T145" s="1">
        <v>0.72399999999999998</v>
      </c>
      <c r="U145" s="1">
        <v>0.57499999999999996</v>
      </c>
      <c r="V145" s="1">
        <v>0.49099999999999999</v>
      </c>
      <c r="W145" s="1">
        <v>0.95799999999999996</v>
      </c>
      <c r="X145" s="1">
        <v>0.41499999999999998</v>
      </c>
      <c r="Y145" s="1">
        <v>7</v>
      </c>
      <c r="Z145" s="3">
        <v>1</v>
      </c>
    </row>
    <row r="146" spans="1:26" x14ac:dyDescent="0.25">
      <c r="A146" t="s">
        <v>25</v>
      </c>
      <c r="B146" s="1">
        <v>5.6139999999999999</v>
      </c>
      <c r="C146" s="1">
        <v>3.3380000000000001</v>
      </c>
      <c r="D146" s="1">
        <v>1.4730000000000001</v>
      </c>
      <c r="E146" s="1">
        <v>1.399</v>
      </c>
      <c r="F146" s="1">
        <v>1.712</v>
      </c>
      <c r="G146" s="1">
        <v>1.2450000000000001</v>
      </c>
      <c r="H146" s="1">
        <v>3.8290000000000002</v>
      </c>
      <c r="I146" s="1">
        <v>0.98599999999999999</v>
      </c>
      <c r="J146" s="1">
        <v>2.9249999999999998</v>
      </c>
      <c r="K146" s="1">
        <v>0.71099999999999997</v>
      </c>
      <c r="L146" s="1">
        <v>1.736</v>
      </c>
      <c r="M146" s="1">
        <v>1.6930000000000001</v>
      </c>
      <c r="N146" s="1">
        <v>0.65100000000000002</v>
      </c>
      <c r="O146" s="1">
        <v>0.54400000000000004</v>
      </c>
      <c r="P146" s="1">
        <v>0.40899999999999997</v>
      </c>
      <c r="Q146" s="1">
        <v>0.40100000000000002</v>
      </c>
      <c r="R146" s="1">
        <v>0.39200000000000002</v>
      </c>
      <c r="S146" s="1">
        <v>0.90700000000000003</v>
      </c>
      <c r="T146" s="1">
        <v>0.83099999999999996</v>
      </c>
      <c r="U146" s="1">
        <v>0.67100000000000004</v>
      </c>
      <c r="V146" s="1">
        <v>0.56899999999999995</v>
      </c>
      <c r="W146" s="1">
        <v>0.996</v>
      </c>
      <c r="X146" s="1">
        <v>0.47699999999999998</v>
      </c>
      <c r="Y146" s="1">
        <v>7</v>
      </c>
      <c r="Z146" s="3">
        <v>1</v>
      </c>
    </row>
    <row r="147" spans="1:26" x14ac:dyDescent="0.25">
      <c r="A147" t="s">
        <v>25</v>
      </c>
      <c r="B147" s="1">
        <v>4.6660000000000004</v>
      </c>
      <c r="C147" s="1">
        <v>2.774</v>
      </c>
      <c r="D147" s="1">
        <v>1.224</v>
      </c>
      <c r="E147" s="1">
        <v>1.629</v>
      </c>
      <c r="F147" s="1">
        <v>1.423</v>
      </c>
      <c r="G147" s="1">
        <v>1.0209999999999999</v>
      </c>
      <c r="H147" s="1">
        <v>3.1829999999999998</v>
      </c>
      <c r="I147" s="1">
        <v>0.81899999999999995</v>
      </c>
      <c r="J147" s="1">
        <v>2.431</v>
      </c>
      <c r="K147" s="1">
        <v>0.59099999999999997</v>
      </c>
      <c r="L147" s="1">
        <v>1.4430000000000001</v>
      </c>
      <c r="M147" s="1">
        <v>1.391</v>
      </c>
      <c r="N147" s="1">
        <v>0.54100000000000004</v>
      </c>
      <c r="O147" s="1">
        <v>0.45200000000000001</v>
      </c>
      <c r="P147" s="1">
        <v>0.34100000000000003</v>
      </c>
      <c r="Q147" s="1">
        <v>0.33300000000000002</v>
      </c>
      <c r="R147" s="1">
        <v>0.32600000000000001</v>
      </c>
      <c r="S147" s="1">
        <v>0.754</v>
      </c>
      <c r="T147" s="1">
        <v>0.69099999999999995</v>
      </c>
      <c r="U147" s="1">
        <v>0.53900000000000003</v>
      </c>
      <c r="V147" s="1">
        <v>0.47299999999999998</v>
      </c>
      <c r="W147" s="1">
        <v>0.79600000000000004</v>
      </c>
      <c r="X147" s="1">
        <v>0.39600000000000002</v>
      </c>
      <c r="Y147" s="1">
        <v>7</v>
      </c>
      <c r="Z147" s="3">
        <v>1</v>
      </c>
    </row>
    <row r="148" spans="1:26" x14ac:dyDescent="0.25">
      <c r="A148" t="s">
        <v>25</v>
      </c>
      <c r="B148" s="1">
        <v>6.9710000000000001</v>
      </c>
      <c r="C148" s="1">
        <v>4.1449999999999996</v>
      </c>
      <c r="D148" s="1">
        <v>1.829</v>
      </c>
      <c r="E148" s="1">
        <v>1.7370000000000001</v>
      </c>
      <c r="F148" s="1">
        <v>2.1160000000000001</v>
      </c>
      <c r="G148" s="1">
        <v>1.5449999999999999</v>
      </c>
      <c r="H148" s="1">
        <v>4.7569999999999997</v>
      </c>
      <c r="I148" s="1">
        <v>1.224</v>
      </c>
      <c r="J148" s="1">
        <v>3.6320000000000001</v>
      </c>
      <c r="K148" s="1">
        <v>0.88300000000000001</v>
      </c>
      <c r="L148" s="1">
        <v>2.1560000000000001</v>
      </c>
      <c r="M148" s="1">
        <v>2.1030000000000002</v>
      </c>
      <c r="N148" s="1">
        <v>0.79100000000000004</v>
      </c>
      <c r="O148" s="1">
        <v>0.67600000000000005</v>
      </c>
      <c r="P148" s="1">
        <v>0.50800000000000001</v>
      </c>
      <c r="Q148" s="1">
        <v>0.498</v>
      </c>
      <c r="R148" s="1">
        <v>0.48699999999999999</v>
      </c>
      <c r="S148" s="1">
        <v>1.1160000000000001</v>
      </c>
      <c r="T148" s="1">
        <v>1.032</v>
      </c>
      <c r="U148" s="1">
        <v>0.82699999999999996</v>
      </c>
      <c r="V148" s="1">
        <v>0.70699999999999996</v>
      </c>
      <c r="W148" s="1">
        <v>1.1890000000000001</v>
      </c>
      <c r="X148" s="1">
        <v>0.59199999999999997</v>
      </c>
      <c r="Y148" s="1">
        <v>7</v>
      </c>
      <c r="Z148" s="3">
        <v>2</v>
      </c>
    </row>
    <row r="149" spans="1:26" x14ac:dyDescent="0.25">
      <c r="A149" t="s">
        <v>25</v>
      </c>
      <c r="B149" s="1">
        <v>5.4080000000000004</v>
      </c>
      <c r="C149" s="1">
        <v>2.992</v>
      </c>
      <c r="D149" s="1">
        <v>1.6339999999999999</v>
      </c>
      <c r="E149" s="1">
        <v>1.0660000000000001</v>
      </c>
      <c r="F149" s="1">
        <v>1.8640000000000001</v>
      </c>
      <c r="G149" s="1">
        <v>1.516</v>
      </c>
      <c r="H149" s="1">
        <v>5.3739999999999997</v>
      </c>
      <c r="I149" s="1">
        <v>1.8180000000000001</v>
      </c>
      <c r="J149" s="1">
        <v>3.4359999999999999</v>
      </c>
      <c r="K149" s="1">
        <v>0.94599999999999995</v>
      </c>
      <c r="L149" s="1">
        <v>1.3140000000000001</v>
      </c>
      <c r="M149" s="1">
        <v>1.8340000000000001</v>
      </c>
      <c r="N149" s="1">
        <v>0.752</v>
      </c>
      <c r="O149" s="1">
        <v>0.626</v>
      </c>
      <c r="P149" s="1">
        <v>0.36199999999999999</v>
      </c>
      <c r="Q149" s="1">
        <v>0.39400000000000002</v>
      </c>
      <c r="R149" s="1">
        <v>0.372</v>
      </c>
      <c r="S149" s="1">
        <v>0.92100000000000004</v>
      </c>
      <c r="T149" s="1">
        <v>0.626</v>
      </c>
      <c r="U149" s="1">
        <v>0.60199999999999998</v>
      </c>
      <c r="V149" s="1">
        <v>0.53</v>
      </c>
      <c r="W149" s="1">
        <v>1.0309999999999999</v>
      </c>
      <c r="X149" s="1">
        <v>0.40799999999999997</v>
      </c>
      <c r="Y149" s="1">
        <v>7</v>
      </c>
      <c r="Z149" s="3">
        <v>2</v>
      </c>
    </row>
    <row r="150" spans="1:26" x14ac:dyDescent="0.25">
      <c r="A150" t="s">
        <v>25</v>
      </c>
      <c r="B150" s="1">
        <v>5.4980000000000002</v>
      </c>
      <c r="C150" s="1">
        <v>2.9119999999999999</v>
      </c>
      <c r="D150" s="1">
        <v>1.716</v>
      </c>
      <c r="E150" s="1">
        <v>1.474</v>
      </c>
      <c r="F150" s="1">
        <v>1.972</v>
      </c>
      <c r="G150" s="1">
        <v>2.0139999999999998</v>
      </c>
      <c r="H150" s="1">
        <v>5.3540000000000001</v>
      </c>
      <c r="I150" s="1">
        <v>1.8680000000000001</v>
      </c>
      <c r="J150" s="1">
        <v>4.1360000000000001</v>
      </c>
      <c r="K150" s="1">
        <v>1.137</v>
      </c>
      <c r="L150" s="1">
        <v>1.3360000000000001</v>
      </c>
      <c r="M150" s="1">
        <v>1.9</v>
      </c>
      <c r="N150" s="1">
        <v>0.84</v>
      </c>
      <c r="O150" s="1">
        <v>0.69</v>
      </c>
      <c r="P150" s="1">
        <v>0.38600000000000001</v>
      </c>
      <c r="Q150" s="1">
        <v>0.432</v>
      </c>
      <c r="R150" s="1">
        <v>0.41399999999999998</v>
      </c>
      <c r="S150" s="1">
        <v>0.96</v>
      </c>
      <c r="T150" s="1">
        <v>0.66200000000000003</v>
      </c>
      <c r="U150" s="1">
        <v>0.61199999999999999</v>
      </c>
      <c r="V150" s="1">
        <v>0.53900000000000003</v>
      </c>
      <c r="W150" s="1">
        <v>1.0569999999999999</v>
      </c>
      <c r="X150" s="1">
        <v>0.437</v>
      </c>
      <c r="Y150" s="1">
        <v>6</v>
      </c>
      <c r="Z150" s="3">
        <v>2</v>
      </c>
    </row>
    <row r="151" spans="1:26" x14ac:dyDescent="0.25">
      <c r="A151" t="s">
        <v>25</v>
      </c>
      <c r="B151" s="1">
        <v>5.0259999999999998</v>
      </c>
      <c r="C151" s="1">
        <v>2.746</v>
      </c>
      <c r="D151" s="1">
        <v>1.512</v>
      </c>
      <c r="E151" s="1">
        <v>1.89</v>
      </c>
      <c r="F151" s="1">
        <v>1.798</v>
      </c>
      <c r="G151" s="1">
        <v>1.93</v>
      </c>
      <c r="H151" s="1">
        <v>4.7960000000000003</v>
      </c>
      <c r="I151" s="1">
        <v>1.8</v>
      </c>
      <c r="J151" s="1">
        <v>3.552</v>
      </c>
      <c r="K151" s="1">
        <v>0.55000000000000004</v>
      </c>
      <c r="L151" s="1">
        <v>1.752</v>
      </c>
      <c r="M151" s="1">
        <v>1.85</v>
      </c>
      <c r="N151" s="1">
        <v>0.752</v>
      </c>
      <c r="O151" s="1">
        <v>0.61199999999999999</v>
      </c>
      <c r="P151" s="1">
        <v>0.39200000000000002</v>
      </c>
      <c r="Q151" s="1">
        <v>0.44800000000000001</v>
      </c>
      <c r="R151" s="1">
        <v>0.35</v>
      </c>
      <c r="S151" s="1">
        <v>0.82199999999999995</v>
      </c>
      <c r="T151" s="1">
        <v>0.79400000000000004</v>
      </c>
      <c r="U151" s="1">
        <v>0.55200000000000005</v>
      </c>
      <c r="V151" s="1">
        <v>0.502</v>
      </c>
      <c r="W151" s="1">
        <v>1.0900000000000001</v>
      </c>
      <c r="X151" s="1">
        <v>0.57999999999999996</v>
      </c>
      <c r="Y151" s="1">
        <v>6</v>
      </c>
      <c r="Z151" s="3">
        <v>2</v>
      </c>
    </row>
    <row r="152" spans="1:26" x14ac:dyDescent="0.25">
      <c r="A152" t="s">
        <v>25</v>
      </c>
      <c r="B152" s="1">
        <v>5.024</v>
      </c>
      <c r="C152" s="1">
        <v>2.8765999999999998</v>
      </c>
      <c r="D152" s="1">
        <v>1.5760000000000001</v>
      </c>
      <c r="E152" s="1">
        <v>1.81</v>
      </c>
      <c r="F152" s="1">
        <v>1.732</v>
      </c>
      <c r="G152" s="1">
        <v>1.984</v>
      </c>
      <c r="H152" s="1">
        <v>4.766</v>
      </c>
      <c r="I152" s="1">
        <v>1.776</v>
      </c>
      <c r="J152" s="1">
        <v>3.516</v>
      </c>
      <c r="K152" s="1">
        <v>0.55200000000000005</v>
      </c>
      <c r="L152" s="1">
        <v>1.7</v>
      </c>
      <c r="M152" s="1">
        <v>1.8140000000000001</v>
      </c>
      <c r="N152" s="1">
        <v>0.75</v>
      </c>
      <c r="O152" s="1">
        <v>0.66200000000000003</v>
      </c>
      <c r="P152" s="1">
        <v>0.35899999999999999</v>
      </c>
      <c r="Q152" s="1">
        <v>0.47399999999999998</v>
      </c>
      <c r="R152" s="1">
        <v>0.34399999999999997</v>
      </c>
      <c r="S152" s="1">
        <v>0.82599999999999996</v>
      </c>
      <c r="T152" s="1">
        <v>0.82399999999999995</v>
      </c>
      <c r="U152" s="1">
        <v>0.49399999999999999</v>
      </c>
      <c r="V152" s="1">
        <v>0.5</v>
      </c>
      <c r="W152" s="1">
        <v>1.042</v>
      </c>
      <c r="X152" s="1">
        <v>0.56000000000000005</v>
      </c>
      <c r="Y152" s="1">
        <v>6</v>
      </c>
      <c r="Z152" s="3">
        <v>2</v>
      </c>
    </row>
    <row r="153" spans="1:26" x14ac:dyDescent="0.25">
      <c r="A153" t="s">
        <v>25</v>
      </c>
      <c r="B153" s="1">
        <v>4.8879999999999999</v>
      </c>
      <c r="C153" s="1">
        <v>3.004</v>
      </c>
      <c r="D153" s="1">
        <v>1.6739999999999999</v>
      </c>
      <c r="E153" s="1">
        <v>1.6240000000000001</v>
      </c>
      <c r="F153" s="1">
        <v>1.756</v>
      </c>
      <c r="G153" s="1">
        <v>1.6379999999999999</v>
      </c>
      <c r="H153" s="1">
        <v>4.7839999999999998</v>
      </c>
      <c r="I153" s="1">
        <v>1.494</v>
      </c>
      <c r="J153" s="1">
        <v>1.214</v>
      </c>
      <c r="K153" s="1">
        <v>0.77400000000000002</v>
      </c>
      <c r="L153" s="1">
        <v>1.758</v>
      </c>
      <c r="M153" s="1">
        <v>1.958</v>
      </c>
      <c r="N153" s="1">
        <v>0.70599999999999996</v>
      </c>
      <c r="O153" s="1">
        <v>0.66800000000000004</v>
      </c>
      <c r="P153" s="1">
        <v>0.39600000000000002</v>
      </c>
      <c r="Q153" s="1">
        <v>0.436</v>
      </c>
      <c r="R153" s="1">
        <v>0.39400000000000002</v>
      </c>
      <c r="S153" s="1">
        <v>0.83599999999999997</v>
      </c>
      <c r="T153" s="1">
        <v>0.89400000000000002</v>
      </c>
      <c r="U153" s="1">
        <v>0.59199999999999997</v>
      </c>
      <c r="V153" s="1">
        <v>0.53400000000000003</v>
      </c>
      <c r="W153" s="1">
        <v>1.1859999999999999</v>
      </c>
      <c r="X153" s="1">
        <v>0.47199999999999998</v>
      </c>
      <c r="Y153" s="1">
        <v>7</v>
      </c>
      <c r="Z153" s="3">
        <v>1</v>
      </c>
    </row>
    <row r="154" spans="1:26" x14ac:dyDescent="0.25">
      <c r="A154" t="s">
        <v>25</v>
      </c>
      <c r="B154" s="1">
        <v>4.72</v>
      </c>
      <c r="C154" s="1">
        <v>2.8119999999999998</v>
      </c>
      <c r="D154" s="1">
        <v>1.4059999999999999</v>
      </c>
      <c r="E154" s="1">
        <v>1.702</v>
      </c>
      <c r="F154" s="1">
        <v>1.802</v>
      </c>
      <c r="G154" s="1">
        <v>1.9119999999999999</v>
      </c>
      <c r="H154" s="1">
        <v>4.9059999999999997</v>
      </c>
      <c r="I154" s="1">
        <v>1.476</v>
      </c>
      <c r="J154" s="1">
        <v>3.476</v>
      </c>
      <c r="K154" s="1">
        <v>0.76</v>
      </c>
      <c r="L154" s="1">
        <v>1.59</v>
      </c>
      <c r="M154" s="1">
        <v>1.97</v>
      </c>
      <c r="N154" s="1">
        <v>0.71199999999999997</v>
      </c>
      <c r="O154" s="1">
        <v>0.65</v>
      </c>
      <c r="P154" s="1">
        <v>0.34399999999999997</v>
      </c>
      <c r="Q154" s="1">
        <v>0.44400000000000001</v>
      </c>
      <c r="R154" s="1">
        <v>0.34799999999999998</v>
      </c>
      <c r="S154" s="1">
        <v>1.768</v>
      </c>
      <c r="T154" s="1">
        <v>0.78800000000000003</v>
      </c>
      <c r="U154" s="1">
        <v>0.60799999999999998</v>
      </c>
      <c r="V154" s="1">
        <v>0.54200000000000004</v>
      </c>
      <c r="W154" s="1">
        <v>0.98</v>
      </c>
      <c r="X154" s="1">
        <v>0.46500000000000002</v>
      </c>
      <c r="Y154" s="1">
        <v>7</v>
      </c>
      <c r="Z154" s="3">
        <v>2</v>
      </c>
    </row>
    <row r="155" spans="1:26" x14ac:dyDescent="0.25">
      <c r="A155" t="s">
        <v>25</v>
      </c>
      <c r="B155" s="1">
        <v>4.8840000000000003</v>
      </c>
      <c r="C155" s="1">
        <v>2.996</v>
      </c>
      <c r="D155" s="1">
        <v>1.534</v>
      </c>
      <c r="E155" s="1">
        <v>1.6040000000000001</v>
      </c>
      <c r="F155" s="1">
        <v>1.764</v>
      </c>
      <c r="G155" s="1">
        <v>1.718</v>
      </c>
      <c r="H155" s="1">
        <v>4.72</v>
      </c>
      <c r="I155" s="1">
        <v>1.514</v>
      </c>
      <c r="J155" s="1">
        <v>1.194</v>
      </c>
      <c r="K155" s="1">
        <v>0.74</v>
      </c>
      <c r="L155" s="1">
        <v>1.744</v>
      </c>
      <c r="M155" s="1">
        <v>1.9219999999999999</v>
      </c>
      <c r="N155" s="1">
        <v>0.68799999999999994</v>
      </c>
      <c r="O155" s="1">
        <v>0.64800000000000002</v>
      </c>
      <c r="P155" s="1">
        <v>0.40600000000000003</v>
      </c>
      <c r="Q155" s="1">
        <v>0.42199999999999999</v>
      </c>
      <c r="R155" s="1">
        <v>0.33800000000000002</v>
      </c>
      <c r="S155" s="1">
        <v>0.874</v>
      </c>
      <c r="T155" s="1">
        <v>0.84399999999999997</v>
      </c>
      <c r="U155" s="1">
        <v>0.35</v>
      </c>
      <c r="V155" s="1">
        <v>0.436</v>
      </c>
      <c r="W155" s="1">
        <v>1.179</v>
      </c>
      <c r="X155" s="1">
        <v>0.45200000000000001</v>
      </c>
      <c r="Y155" s="1">
        <v>7</v>
      </c>
      <c r="Z155" s="3">
        <v>1</v>
      </c>
    </row>
    <row r="156" spans="1:26" x14ac:dyDescent="0.25">
      <c r="A156" t="s">
        <v>25</v>
      </c>
      <c r="B156" s="1">
        <v>4.6639999999999997</v>
      </c>
      <c r="C156" s="1">
        <v>2.734</v>
      </c>
      <c r="D156" s="1">
        <v>1.454</v>
      </c>
      <c r="E156" s="1">
        <v>1.766</v>
      </c>
      <c r="F156" s="1">
        <v>1.8120000000000001</v>
      </c>
      <c r="G156" s="1">
        <v>1.81</v>
      </c>
      <c r="H156" s="1">
        <v>4.8579999999999997</v>
      </c>
      <c r="I156" s="1">
        <v>1.49</v>
      </c>
      <c r="J156" s="1">
        <v>3.4820000000000002</v>
      </c>
      <c r="K156" s="1">
        <v>0.71199999999999997</v>
      </c>
      <c r="L156" s="1">
        <v>1.6080000000000001</v>
      </c>
      <c r="M156" s="1">
        <v>1.9079999999999999</v>
      </c>
      <c r="N156" s="1">
        <v>0.73</v>
      </c>
      <c r="O156" s="1">
        <v>0.56000000000000005</v>
      </c>
      <c r="P156" s="1">
        <v>0.38</v>
      </c>
      <c r="Q156" s="1">
        <v>0.44400000000000001</v>
      </c>
      <c r="R156" s="1">
        <v>0.35399999999999998</v>
      </c>
      <c r="S156" s="1">
        <v>0.66</v>
      </c>
      <c r="T156" s="1">
        <v>0.78200000000000003</v>
      </c>
      <c r="U156" s="1">
        <v>0.64</v>
      </c>
      <c r="V156" s="1">
        <v>0.53</v>
      </c>
      <c r="W156" s="1">
        <v>0.91800000000000004</v>
      </c>
      <c r="X156" s="1">
        <v>0.46100000000000002</v>
      </c>
      <c r="Y156" s="1">
        <v>7</v>
      </c>
      <c r="Z156" s="3">
        <v>2</v>
      </c>
    </row>
    <row r="157" spans="1:26" x14ac:dyDescent="0.25">
      <c r="A157" t="s">
        <v>25</v>
      </c>
      <c r="B157" s="1">
        <v>5.1719999999999997</v>
      </c>
      <c r="C157" s="1">
        <v>2.8519999999999999</v>
      </c>
      <c r="D157" s="1">
        <v>1.756</v>
      </c>
      <c r="E157" s="1">
        <v>1.724</v>
      </c>
      <c r="F157" s="1">
        <v>1.8660000000000001</v>
      </c>
      <c r="G157" s="1">
        <v>2.0259999999999998</v>
      </c>
      <c r="H157" s="1">
        <v>5.1840000000000002</v>
      </c>
      <c r="I157" s="1">
        <v>1.764</v>
      </c>
      <c r="J157" s="1">
        <v>3.4540000000000002</v>
      </c>
      <c r="K157" s="1">
        <v>0.878</v>
      </c>
      <c r="L157" s="1">
        <v>1.524</v>
      </c>
      <c r="M157" s="1">
        <v>1.65</v>
      </c>
      <c r="N157" s="1">
        <v>0.75</v>
      </c>
      <c r="O157" s="1">
        <v>0.57399999999999995</v>
      </c>
      <c r="P157" s="1">
        <v>0.36799999999999999</v>
      </c>
      <c r="Q157" s="1">
        <v>0.42799999999999999</v>
      </c>
      <c r="R157" s="1">
        <v>0.36</v>
      </c>
      <c r="S157" s="1">
        <v>0.85399999999999998</v>
      </c>
      <c r="T157" s="1">
        <v>0.94599999999999995</v>
      </c>
      <c r="U157" s="1">
        <v>0.54</v>
      </c>
      <c r="V157" s="1">
        <v>0.51200000000000001</v>
      </c>
      <c r="W157" s="1">
        <v>1.1279999999999999</v>
      </c>
      <c r="X157" s="1">
        <v>0.48799999999999999</v>
      </c>
      <c r="Y157" s="1">
        <v>7</v>
      </c>
      <c r="Z157" s="3">
        <v>2</v>
      </c>
    </row>
    <row r="158" spans="1:26" x14ac:dyDescent="0.25">
      <c r="A158" t="s">
        <v>25</v>
      </c>
      <c r="B158" s="1">
        <v>5.0620000000000003</v>
      </c>
      <c r="C158" s="1">
        <v>2.61</v>
      </c>
      <c r="D158" s="1">
        <v>1.728</v>
      </c>
      <c r="E158" s="1">
        <v>1.6020000000000001</v>
      </c>
      <c r="F158" s="1">
        <v>1.8140000000000001</v>
      </c>
      <c r="G158" s="1">
        <v>1.87</v>
      </c>
      <c r="H158" s="1">
        <v>4.944</v>
      </c>
      <c r="I158" s="1">
        <v>1.4059999999999999</v>
      </c>
      <c r="J158" s="1">
        <v>3.3980000000000001</v>
      </c>
      <c r="K158" s="1">
        <v>0.85599999999999998</v>
      </c>
      <c r="L158" s="1">
        <v>1.49</v>
      </c>
      <c r="M158" s="1">
        <v>1.6419999999999999</v>
      </c>
      <c r="N158" s="1">
        <v>0.64200000000000002</v>
      </c>
      <c r="O158" s="1">
        <v>0.56799999999999995</v>
      </c>
      <c r="P158" s="1">
        <v>0.35399999999999998</v>
      </c>
      <c r="Q158" s="1">
        <v>0.45200000000000001</v>
      </c>
      <c r="R158" s="1">
        <v>0.37</v>
      </c>
      <c r="S158" s="1">
        <v>0.88800000000000001</v>
      </c>
      <c r="T158" s="1">
        <v>0.90600000000000003</v>
      </c>
      <c r="U158" s="1">
        <v>0.58799999999999997</v>
      </c>
      <c r="V158" s="1">
        <v>0.498</v>
      </c>
      <c r="W158" s="1">
        <v>1.1879999999999999</v>
      </c>
      <c r="X158" s="1">
        <v>0.46600000000000003</v>
      </c>
      <c r="Y158" s="1">
        <v>7</v>
      </c>
      <c r="Z158" s="3">
        <v>2</v>
      </c>
    </row>
    <row r="159" spans="1:26" x14ac:dyDescent="0.25">
      <c r="A159" t="s">
        <v>25</v>
      </c>
      <c r="B159" s="1">
        <v>5.7619999999999996</v>
      </c>
      <c r="C159" s="1">
        <v>3.27</v>
      </c>
      <c r="D159" s="1">
        <v>1.415</v>
      </c>
      <c r="E159" s="1">
        <v>0.91</v>
      </c>
      <c r="F159" s="1">
        <v>1.58</v>
      </c>
      <c r="G159" s="1">
        <v>1.8</v>
      </c>
      <c r="H159" s="1">
        <v>3.28</v>
      </c>
      <c r="I159" s="1">
        <v>0.75</v>
      </c>
      <c r="J159" s="1">
        <v>3.84</v>
      </c>
      <c r="K159" s="1">
        <v>1.25</v>
      </c>
      <c r="L159" s="1">
        <v>1.34</v>
      </c>
      <c r="M159" s="1">
        <v>1.57</v>
      </c>
      <c r="N159" s="1">
        <v>0.55000000000000004</v>
      </c>
      <c r="O159" s="1">
        <v>0.51</v>
      </c>
      <c r="P159" s="1">
        <v>0.38</v>
      </c>
      <c r="Q159" s="1">
        <v>0.42</v>
      </c>
      <c r="R159" s="1">
        <v>0.35</v>
      </c>
      <c r="S159" s="1">
        <v>0.82199999999999995</v>
      </c>
      <c r="T159" s="1">
        <v>0.78</v>
      </c>
      <c r="U159" s="1">
        <v>0.6</v>
      </c>
      <c r="V159" s="1">
        <v>0.32100000000000001</v>
      </c>
      <c r="W159" s="1">
        <v>0.72</v>
      </c>
      <c r="X159" s="1">
        <v>0.31</v>
      </c>
      <c r="Y159" s="1">
        <v>7</v>
      </c>
      <c r="Z159" s="3">
        <v>1</v>
      </c>
    </row>
    <row r="160" spans="1:26" x14ac:dyDescent="0.25">
      <c r="A160" t="s">
        <v>25</v>
      </c>
      <c r="B160" s="1">
        <v>5.7610000000000001</v>
      </c>
      <c r="C160" s="1">
        <v>3.26</v>
      </c>
      <c r="D160" s="1">
        <v>1.542</v>
      </c>
      <c r="E160" s="1">
        <v>0.95</v>
      </c>
      <c r="F160" s="1">
        <v>1.58</v>
      </c>
      <c r="G160" s="1">
        <v>1.75</v>
      </c>
      <c r="H160" s="1">
        <v>3.25</v>
      </c>
      <c r="I160" s="1">
        <v>0.8</v>
      </c>
      <c r="J160" s="1">
        <v>3.87</v>
      </c>
      <c r="K160" s="1">
        <v>1.29</v>
      </c>
      <c r="L160" s="1">
        <v>1.36</v>
      </c>
      <c r="M160" s="1">
        <v>1.54</v>
      </c>
      <c r="N160" s="1">
        <v>0.48</v>
      </c>
      <c r="O160" s="1">
        <v>0.55000000000000004</v>
      </c>
      <c r="P160" s="1">
        <v>0.38</v>
      </c>
      <c r="Q160" s="1">
        <v>0.3</v>
      </c>
      <c r="R160" s="1">
        <v>0.27</v>
      </c>
      <c r="S160" s="1">
        <v>0.92100000000000004</v>
      </c>
      <c r="T160" s="1">
        <v>0.81</v>
      </c>
      <c r="U160" s="1">
        <v>0.73</v>
      </c>
      <c r="V160" s="1">
        <v>0.32900000000000001</v>
      </c>
      <c r="W160" s="1">
        <v>0.69</v>
      </c>
      <c r="X160" s="1">
        <v>0.33</v>
      </c>
      <c r="Y160" s="1">
        <v>6</v>
      </c>
      <c r="Z160" s="3">
        <v>1</v>
      </c>
    </row>
    <row r="161" spans="1:26" x14ac:dyDescent="0.25">
      <c r="A161" t="s">
        <v>29</v>
      </c>
      <c r="B161" s="1">
        <v>5.5549999999999997</v>
      </c>
      <c r="C161" s="1">
        <v>3.1120000000000001</v>
      </c>
      <c r="D161" s="1">
        <v>1.321</v>
      </c>
      <c r="E161" s="1">
        <v>1.4059999999999999</v>
      </c>
      <c r="F161" s="1">
        <v>1.8320000000000001</v>
      </c>
      <c r="G161" s="1">
        <v>2.0459999999999998</v>
      </c>
      <c r="H161" s="1">
        <v>4.7880000000000003</v>
      </c>
      <c r="I161" s="1">
        <v>1.8140000000000001</v>
      </c>
      <c r="J161" s="1">
        <v>3.2360000000000002</v>
      </c>
      <c r="K161" s="1">
        <v>0.70199999999999996</v>
      </c>
      <c r="L161" s="1">
        <v>1.341</v>
      </c>
      <c r="M161" s="1">
        <v>1.8859999999999999</v>
      </c>
      <c r="N161" s="1">
        <v>0.77200000000000002</v>
      </c>
      <c r="O161" s="1">
        <v>0.61799999999999999</v>
      </c>
      <c r="P161" s="1">
        <v>0.42</v>
      </c>
      <c r="Q161" s="1">
        <v>0.38600000000000001</v>
      </c>
      <c r="R161" s="1">
        <v>0.39</v>
      </c>
      <c r="S161" s="1">
        <v>0.94399999999999995</v>
      </c>
      <c r="T161" s="1">
        <v>0.878</v>
      </c>
      <c r="U161" s="1">
        <v>0.69899999999999995</v>
      </c>
      <c r="V161" s="1">
        <v>0.63400000000000001</v>
      </c>
      <c r="W161" s="1">
        <v>0.59899999999999998</v>
      </c>
      <c r="X161" s="1">
        <v>0.312</v>
      </c>
      <c r="Y161" s="1">
        <v>7</v>
      </c>
      <c r="Z161" s="3">
        <v>2</v>
      </c>
    </row>
    <row r="162" spans="1:26" x14ac:dyDescent="0.25">
      <c r="A162" t="s">
        <v>29</v>
      </c>
      <c r="B162" s="1">
        <v>5.7679999999999998</v>
      </c>
      <c r="C162" s="1">
        <v>3.0150000000000001</v>
      </c>
      <c r="D162" s="1">
        <v>1.4470000000000001</v>
      </c>
      <c r="E162" s="1">
        <v>0.90100000000000002</v>
      </c>
      <c r="F162" s="1">
        <v>1.2470000000000001</v>
      </c>
      <c r="G162" s="1">
        <v>1.859</v>
      </c>
      <c r="H162" s="1">
        <v>3.1989999999999998</v>
      </c>
      <c r="I162" s="1">
        <v>0.78800000000000003</v>
      </c>
      <c r="J162" s="1">
        <v>3.8330000000000002</v>
      </c>
      <c r="K162" s="1">
        <v>1.2629999999999999</v>
      </c>
      <c r="L162" s="1">
        <v>1.321</v>
      </c>
      <c r="M162" s="1">
        <v>1.415</v>
      </c>
      <c r="N162" s="1">
        <v>0.44800000000000001</v>
      </c>
      <c r="O162" s="1">
        <v>0.43099999999999999</v>
      </c>
      <c r="P162" s="1">
        <v>0.27800000000000002</v>
      </c>
      <c r="Q162" s="1">
        <v>0.26700000000000002</v>
      </c>
      <c r="R162" s="1">
        <v>0.33300000000000002</v>
      </c>
      <c r="S162" s="1">
        <v>0.99399999999999999</v>
      </c>
      <c r="T162" s="1">
        <v>0.88800000000000001</v>
      </c>
      <c r="U162" s="1">
        <v>0.77700000000000002</v>
      </c>
      <c r="V162" s="1">
        <v>0.44400000000000001</v>
      </c>
      <c r="W162" s="1">
        <v>0.65100000000000002</v>
      </c>
      <c r="X162" s="1">
        <v>0.312</v>
      </c>
      <c r="Y162" s="1">
        <v>7</v>
      </c>
      <c r="Z162" s="3">
        <v>1</v>
      </c>
    </row>
    <row r="163" spans="1:26" x14ac:dyDescent="0.25">
      <c r="A163" t="s">
        <v>29</v>
      </c>
      <c r="B163" s="1">
        <v>5.7220000000000004</v>
      </c>
      <c r="C163" s="1">
        <v>3.0259999999999998</v>
      </c>
      <c r="D163" s="1">
        <v>1.504</v>
      </c>
      <c r="E163" s="1">
        <v>1.02</v>
      </c>
      <c r="F163" s="1">
        <v>1.6479999999999999</v>
      </c>
      <c r="G163" s="1">
        <v>1.827</v>
      </c>
      <c r="H163" s="1">
        <v>3.2879999999999998</v>
      </c>
      <c r="I163" s="1">
        <v>0.78300000000000003</v>
      </c>
      <c r="J163" s="1">
        <v>3.8439999999999999</v>
      </c>
      <c r="K163" s="1">
        <v>1.2569999999999999</v>
      </c>
      <c r="L163" s="1">
        <v>1.345</v>
      </c>
      <c r="M163" s="1">
        <v>1.522</v>
      </c>
      <c r="N163" s="1">
        <v>0.53300000000000003</v>
      </c>
      <c r="O163" s="1">
        <v>0.52100000000000002</v>
      </c>
      <c r="P163" s="1">
        <v>0.25600000000000001</v>
      </c>
      <c r="Q163" s="1">
        <v>0.378</v>
      </c>
      <c r="R163" s="1">
        <v>0.33200000000000002</v>
      </c>
      <c r="S163" s="1">
        <v>0.82199999999999995</v>
      </c>
      <c r="T163" s="1">
        <v>0.753</v>
      </c>
      <c r="U163" s="1">
        <v>0.71699999999999997</v>
      </c>
      <c r="V163" s="1">
        <v>0.61499999999999999</v>
      </c>
      <c r="W163" s="1">
        <v>0.60299999999999998</v>
      </c>
      <c r="X163" s="1">
        <v>0.33400000000000002</v>
      </c>
      <c r="Y163" s="1">
        <v>7</v>
      </c>
      <c r="Z163" s="3">
        <v>1</v>
      </c>
    </row>
    <row r="164" spans="1:26" x14ac:dyDescent="0.25">
      <c r="A164" t="s">
        <v>29</v>
      </c>
      <c r="B164" s="1">
        <v>5.6879999999999997</v>
      </c>
      <c r="C164" s="1">
        <v>3.0569999999999999</v>
      </c>
      <c r="D164" s="1">
        <v>1.5629999999999999</v>
      </c>
      <c r="E164" s="1">
        <v>0.88300000000000001</v>
      </c>
      <c r="F164" s="1">
        <v>1.5509999999999999</v>
      </c>
      <c r="G164" s="1">
        <v>1.867</v>
      </c>
      <c r="H164" s="1">
        <v>3.2789999999999999</v>
      </c>
      <c r="I164" s="1">
        <v>0.79200000000000004</v>
      </c>
      <c r="J164" s="1">
        <v>3.8530000000000002</v>
      </c>
      <c r="K164" s="1">
        <v>1.2789999999999999</v>
      </c>
      <c r="L164" s="1">
        <v>1.2390000000000001</v>
      </c>
      <c r="M164" s="1">
        <v>1.623</v>
      </c>
      <c r="N164" s="1">
        <v>0.623</v>
      </c>
      <c r="O164" s="1">
        <v>0.51100000000000001</v>
      </c>
      <c r="P164" s="1">
        <v>0.28899999999999998</v>
      </c>
      <c r="Q164" s="1">
        <v>0.32200000000000001</v>
      </c>
      <c r="R164" s="1">
        <v>0.34100000000000003</v>
      </c>
      <c r="S164" s="1">
        <v>0.91200000000000003</v>
      </c>
      <c r="T164" s="1">
        <v>0.79100000000000004</v>
      </c>
      <c r="U164" s="1">
        <v>0.68899999999999995</v>
      </c>
      <c r="V164" s="1">
        <v>0.58899999999999997</v>
      </c>
      <c r="W164" s="1">
        <v>0.625</v>
      </c>
      <c r="X164" s="1">
        <v>0.30599999999999999</v>
      </c>
      <c r="Y164" s="1">
        <v>7</v>
      </c>
      <c r="Z164" s="3">
        <v>1</v>
      </c>
    </row>
    <row r="165" spans="1:26" x14ac:dyDescent="0.25">
      <c r="A165" t="s">
        <v>29</v>
      </c>
      <c r="B165" s="1">
        <v>5.6459999999999999</v>
      </c>
      <c r="C165" s="1">
        <v>3.0409999999999999</v>
      </c>
      <c r="D165" s="1">
        <v>1.6379999999999999</v>
      </c>
      <c r="E165" s="1">
        <v>0.94499999999999995</v>
      </c>
      <c r="F165" s="1">
        <v>1.516</v>
      </c>
      <c r="G165" s="1">
        <v>1.819</v>
      </c>
      <c r="H165" s="1">
        <v>3.1259999999999999</v>
      </c>
      <c r="I165" s="1">
        <v>0.77900000000000003</v>
      </c>
      <c r="J165" s="1">
        <v>3.7839999999999998</v>
      </c>
      <c r="K165" s="1">
        <v>1.2710999999999999</v>
      </c>
      <c r="L165" s="1">
        <v>1.3740000000000001</v>
      </c>
      <c r="M165" s="1">
        <v>1.5349999999999999</v>
      </c>
      <c r="N165" s="1">
        <v>0.56499999999999995</v>
      </c>
      <c r="O165" s="1">
        <v>0.52300000000000002</v>
      </c>
      <c r="P165" s="1">
        <v>0.30099999999999999</v>
      </c>
      <c r="Q165" s="1">
        <v>0.21099999999999999</v>
      </c>
      <c r="R165" s="1">
        <v>0.14199999999999999</v>
      </c>
      <c r="S165" s="1">
        <v>0.94899999999999995</v>
      </c>
      <c r="T165" s="1">
        <v>0.80800000000000005</v>
      </c>
      <c r="U165" s="1">
        <v>0.69199999999999995</v>
      </c>
      <c r="V165" s="1">
        <v>0.495</v>
      </c>
      <c r="W165" s="1">
        <v>0.65700000000000003</v>
      </c>
      <c r="X165" s="1">
        <v>0.35799999999999998</v>
      </c>
      <c r="Y165" s="1">
        <v>7</v>
      </c>
      <c r="Z165" s="3">
        <v>1</v>
      </c>
    </row>
    <row r="166" spans="1:26" x14ac:dyDescent="0.25">
      <c r="A166" t="s">
        <v>29</v>
      </c>
      <c r="B166" s="1">
        <v>5.5880000000000001</v>
      </c>
      <c r="C166" s="1">
        <v>3.319</v>
      </c>
      <c r="D166" s="1">
        <v>1.2829999999999999</v>
      </c>
      <c r="E166" s="1">
        <v>0.91700000000000004</v>
      </c>
      <c r="F166" s="1">
        <v>1.583</v>
      </c>
      <c r="G166" s="1">
        <v>1.827</v>
      </c>
      <c r="H166" s="1">
        <v>3.2269999999999999</v>
      </c>
      <c r="I166" s="1">
        <v>0.80200000000000005</v>
      </c>
      <c r="J166" s="1">
        <v>3.6850000000000001</v>
      </c>
      <c r="K166" s="1">
        <v>1.264</v>
      </c>
      <c r="L166" s="1">
        <v>1.325</v>
      </c>
      <c r="M166" s="1">
        <v>1.5920000000000001</v>
      </c>
      <c r="N166" s="1">
        <v>0.57799999999999996</v>
      </c>
      <c r="O166" s="1">
        <v>0.48</v>
      </c>
      <c r="P166" s="1">
        <v>0.36699999999999999</v>
      </c>
      <c r="Q166" s="1">
        <v>0.23300000000000001</v>
      </c>
      <c r="R166" s="1">
        <v>0.111</v>
      </c>
      <c r="S166" s="1">
        <v>0.82199999999999995</v>
      </c>
      <c r="T166" s="1">
        <v>0.84299999999999997</v>
      </c>
      <c r="U166" s="1">
        <v>0.77500000000000002</v>
      </c>
      <c r="V166" s="1">
        <v>0.53200000000000003</v>
      </c>
      <c r="W166" s="1">
        <v>0.64900000000000002</v>
      </c>
      <c r="X166" s="1">
        <v>0.311</v>
      </c>
      <c r="Y166" s="1">
        <v>7</v>
      </c>
      <c r="Z166" s="3">
        <v>1</v>
      </c>
    </row>
    <row r="167" spans="1:26" x14ac:dyDescent="0.25">
      <c r="A167" t="s">
        <v>29</v>
      </c>
      <c r="B167" s="1">
        <v>5.8220000000000001</v>
      </c>
      <c r="C167" s="1">
        <v>3.2770000000000001</v>
      </c>
      <c r="D167" s="1">
        <v>1.4730000000000001</v>
      </c>
      <c r="E167" s="1">
        <v>0.91100000000000003</v>
      </c>
      <c r="F167" s="1">
        <v>1.581</v>
      </c>
      <c r="G167" s="1">
        <v>1.8089999999999999</v>
      </c>
      <c r="H167" s="1">
        <v>3.3279999999999998</v>
      </c>
      <c r="I167" s="1">
        <v>0.753</v>
      </c>
      <c r="J167" s="1">
        <v>3.8540000000000001</v>
      </c>
      <c r="K167" s="1">
        <v>1.2450000000000001</v>
      </c>
      <c r="L167" s="1">
        <v>1.3740000000000001</v>
      </c>
      <c r="M167" s="1">
        <v>1.573</v>
      </c>
      <c r="N167" s="1">
        <v>0.58499999999999996</v>
      </c>
      <c r="O167" s="1">
        <v>0.51100000000000001</v>
      </c>
      <c r="P167" s="1">
        <v>0.378</v>
      </c>
      <c r="Q167" s="1">
        <v>0.42199999999999999</v>
      </c>
      <c r="R167" s="1">
        <v>0.35299999999999998</v>
      </c>
      <c r="S167" s="1">
        <v>0.92100000000000004</v>
      </c>
      <c r="T167" s="1">
        <v>0.78800000000000003</v>
      </c>
      <c r="U167" s="1">
        <v>0.60599999999999998</v>
      </c>
      <c r="V167" s="1">
        <v>0.57099999999999995</v>
      </c>
      <c r="W167" s="1">
        <v>0.72099999999999997</v>
      </c>
      <c r="X167" s="1">
        <v>0.311</v>
      </c>
      <c r="Y167" s="1">
        <v>7</v>
      </c>
      <c r="Z167" s="3">
        <v>1</v>
      </c>
    </row>
    <row r="168" spans="1:26" x14ac:dyDescent="0.25">
      <c r="A168" t="s">
        <v>29</v>
      </c>
      <c r="B168" s="1">
        <v>5.7240000000000002</v>
      </c>
      <c r="C168" s="1">
        <v>3.2360000000000002</v>
      </c>
      <c r="D168" s="1">
        <v>1.224</v>
      </c>
      <c r="E168" s="1">
        <v>0.95899999999999996</v>
      </c>
      <c r="F168" s="1">
        <v>1.589</v>
      </c>
      <c r="G168" s="1">
        <v>1.7649999999999999</v>
      </c>
      <c r="H168" s="1">
        <v>3.2549999999999999</v>
      </c>
      <c r="I168" s="1">
        <v>0.81200000000000006</v>
      </c>
      <c r="J168" s="1">
        <v>3.8759999999999999</v>
      </c>
      <c r="K168" s="1">
        <v>1.2889999999999999</v>
      </c>
      <c r="L168" s="1">
        <v>1.3859999999999999</v>
      </c>
      <c r="M168" s="1">
        <v>1.5409999999999999</v>
      </c>
      <c r="N168" s="1">
        <v>0.44800000000000001</v>
      </c>
      <c r="O168" s="1">
        <v>0.54500000000000004</v>
      </c>
      <c r="P168" s="1">
        <v>0.38800000000000001</v>
      </c>
      <c r="Q168" s="1">
        <v>0.30099999999999999</v>
      </c>
      <c r="R168" s="1">
        <v>0.27200000000000002</v>
      </c>
      <c r="S168" s="1">
        <v>0.90800000000000003</v>
      </c>
      <c r="T168" s="1">
        <v>0.81799999999999995</v>
      </c>
      <c r="U168" s="1">
        <v>0.73099999999999998</v>
      </c>
      <c r="V168" s="1">
        <v>0.65500000000000003</v>
      </c>
      <c r="W168" s="1">
        <v>0.69099999999999995</v>
      </c>
      <c r="X168" s="1">
        <v>0.33200000000000002</v>
      </c>
      <c r="Y168" s="1">
        <v>7</v>
      </c>
      <c r="Z168" s="3">
        <v>1</v>
      </c>
    </row>
    <row r="169" spans="1:26" x14ac:dyDescent="0.25">
      <c r="A169" t="s">
        <v>29</v>
      </c>
      <c r="B169" s="1">
        <v>5.6680000000000001</v>
      </c>
      <c r="C169" s="1">
        <v>3.0310999999999999</v>
      </c>
      <c r="D169" s="1">
        <v>1.829</v>
      </c>
      <c r="E169" s="1">
        <v>1.0129999999999999</v>
      </c>
      <c r="F169" s="1">
        <v>1.591</v>
      </c>
      <c r="G169" s="1">
        <v>1.867</v>
      </c>
      <c r="H169" s="1">
        <v>3.2770000000000001</v>
      </c>
      <c r="I169" s="1">
        <v>0.81799999999999995</v>
      </c>
      <c r="J169" s="1">
        <v>3.8719999999999999</v>
      </c>
      <c r="K169" s="1">
        <v>1.2989999999999999</v>
      </c>
      <c r="L169" s="1">
        <v>1.2270000000000001</v>
      </c>
      <c r="M169" s="1">
        <v>1.421</v>
      </c>
      <c r="N169" s="1">
        <v>0.435</v>
      </c>
      <c r="O169" s="1">
        <v>0.498</v>
      </c>
      <c r="P169" s="1">
        <v>0.26700000000000002</v>
      </c>
      <c r="Q169" s="1">
        <v>0.45200000000000001</v>
      </c>
      <c r="R169" s="1">
        <v>0.40200000000000002</v>
      </c>
      <c r="S169" s="1">
        <v>0.98399999999999999</v>
      </c>
      <c r="T169" s="1">
        <v>0.78800000000000003</v>
      </c>
      <c r="U169" s="1">
        <v>0.66700000000000004</v>
      </c>
      <c r="V169" s="1">
        <v>0.64500000000000002</v>
      </c>
      <c r="W169" s="1">
        <v>0.66100000000000003</v>
      </c>
      <c r="X169" s="1">
        <v>0.36299999999999999</v>
      </c>
      <c r="Y169" s="1">
        <v>7</v>
      </c>
      <c r="Z169" s="3">
        <v>1</v>
      </c>
    </row>
    <row r="170" spans="1:26" x14ac:dyDescent="0.25">
      <c r="A170" t="s">
        <v>29</v>
      </c>
      <c r="B170" s="1">
        <v>5.7869999999999999</v>
      </c>
      <c r="C170" s="1">
        <v>3.121</v>
      </c>
      <c r="D170" s="1">
        <v>1.6339999999999999</v>
      </c>
      <c r="E170" s="1">
        <v>0.95899999999999996</v>
      </c>
      <c r="F170" s="1">
        <v>1.5649999999999999</v>
      </c>
      <c r="G170" s="1">
        <v>1.8220000000000001</v>
      </c>
      <c r="H170" s="1">
        <v>3.266</v>
      </c>
      <c r="I170" s="1">
        <v>0.78800000000000003</v>
      </c>
      <c r="J170" s="1">
        <v>3.871</v>
      </c>
      <c r="K170" s="1">
        <v>1.234</v>
      </c>
      <c r="L170" s="1">
        <v>1.3129999999999999</v>
      </c>
      <c r="M170" s="1">
        <v>1.5329999999999999</v>
      </c>
      <c r="N170" s="1">
        <v>0.52200000000000002</v>
      </c>
      <c r="O170" s="1">
        <v>0.46700000000000003</v>
      </c>
      <c r="P170" s="1">
        <v>0.33400000000000002</v>
      </c>
      <c r="Q170" s="1">
        <v>0.36299999999999999</v>
      </c>
      <c r="R170" s="1">
        <v>0.32100000000000001</v>
      </c>
      <c r="S170" s="1">
        <v>0.94799999999999995</v>
      </c>
      <c r="T170" s="1">
        <v>0.753</v>
      </c>
      <c r="U170" s="1">
        <v>0.65600000000000003</v>
      </c>
      <c r="V170" s="1">
        <v>0.61099999999999999</v>
      </c>
      <c r="W170" s="1">
        <v>0.61699999999999999</v>
      </c>
      <c r="X170" s="1">
        <v>0.34499999999999997</v>
      </c>
      <c r="Y170" s="1">
        <v>7</v>
      </c>
      <c r="Z170" s="3">
        <v>1</v>
      </c>
    </row>
    <row r="171" spans="1:26" x14ac:dyDescent="0.25">
      <c r="A171" t="s">
        <v>29</v>
      </c>
      <c r="B171" s="1">
        <v>5.7889999999999997</v>
      </c>
      <c r="C171" s="1">
        <v>3.0870000000000002</v>
      </c>
      <c r="D171" s="1">
        <v>1.716</v>
      </c>
      <c r="E171" s="1">
        <v>0.86299999999999999</v>
      </c>
      <c r="F171" s="1">
        <v>1.5549999999999999</v>
      </c>
      <c r="G171" s="1">
        <v>1.8660000000000001</v>
      </c>
      <c r="H171" s="1">
        <v>3.2890000000000001</v>
      </c>
      <c r="I171" s="1">
        <v>0.77700000000000002</v>
      </c>
      <c r="J171" s="1">
        <v>3.8559999999999999</v>
      </c>
      <c r="K171" s="1">
        <v>1.278</v>
      </c>
      <c r="L171" s="1">
        <v>1.323</v>
      </c>
      <c r="M171" s="1">
        <v>1.522</v>
      </c>
      <c r="N171" s="1">
        <v>0.56499999999999995</v>
      </c>
      <c r="O171" s="1">
        <v>0.51200000000000001</v>
      </c>
      <c r="P171" s="1">
        <v>0.312</v>
      </c>
      <c r="Q171" s="1">
        <v>0.35099999999999998</v>
      </c>
      <c r="R171" s="1">
        <v>0.33100000000000002</v>
      </c>
      <c r="S171" s="1">
        <v>0.98099999999999998</v>
      </c>
      <c r="T171" s="1">
        <v>0.745</v>
      </c>
      <c r="U171" s="1">
        <v>0.67800000000000005</v>
      </c>
      <c r="V171" s="1">
        <v>0.65200000000000002</v>
      </c>
      <c r="W171" s="1">
        <v>0.61799999999999999</v>
      </c>
      <c r="X171" s="1">
        <v>0.35899999999999999</v>
      </c>
      <c r="Y171" s="1">
        <v>7</v>
      </c>
      <c r="Z171" s="3">
        <v>1</v>
      </c>
    </row>
    <row r="172" spans="1:26" x14ac:dyDescent="0.25">
      <c r="A172" t="s">
        <v>29</v>
      </c>
      <c r="B172" s="1">
        <v>5.6079999999999997</v>
      </c>
      <c r="C172" s="1">
        <v>3.0649999999999999</v>
      </c>
      <c r="D172" s="1">
        <v>1.512</v>
      </c>
      <c r="E172" s="1">
        <v>1.4119999999999999</v>
      </c>
      <c r="F172" s="1">
        <v>1.9079999999999999</v>
      </c>
      <c r="G172" s="1">
        <v>2.145</v>
      </c>
      <c r="H172" s="1">
        <v>4.4240000000000004</v>
      </c>
      <c r="I172" s="1">
        <v>1.7450000000000001</v>
      </c>
      <c r="J172" s="1">
        <v>3.3239999999999998</v>
      </c>
      <c r="K172" s="1">
        <v>0.82199999999999995</v>
      </c>
      <c r="L172" s="1">
        <v>1.331</v>
      </c>
      <c r="M172" s="1">
        <v>1.8859999999999999</v>
      </c>
      <c r="N172" s="1">
        <v>0.58799999999999997</v>
      </c>
      <c r="O172" s="1">
        <v>0.622</v>
      </c>
      <c r="P172" s="1">
        <v>0.32300000000000001</v>
      </c>
      <c r="Q172" s="1">
        <v>0.35299999999999998</v>
      </c>
      <c r="R172" s="1">
        <v>0.33200000000000002</v>
      </c>
      <c r="S172" s="1">
        <v>0.90100000000000002</v>
      </c>
      <c r="T172" s="1">
        <v>0.84799999999999998</v>
      </c>
      <c r="U172" s="1">
        <v>0.68899999999999995</v>
      </c>
      <c r="V172" s="1">
        <v>0.625</v>
      </c>
      <c r="W172" s="1">
        <v>1.081</v>
      </c>
      <c r="X172" s="1">
        <v>0.36299999999999999</v>
      </c>
      <c r="Y172" s="1">
        <v>7</v>
      </c>
      <c r="Z172" s="3">
        <v>2</v>
      </c>
    </row>
    <row r="173" spans="1:26" x14ac:dyDescent="0.25">
      <c r="A173" t="s">
        <v>29</v>
      </c>
      <c r="B173" s="1">
        <v>5.5860000000000003</v>
      </c>
      <c r="C173" s="1">
        <v>2.823</v>
      </c>
      <c r="D173" s="1">
        <v>1.5760000000000001</v>
      </c>
      <c r="E173" s="1">
        <v>1.391</v>
      </c>
      <c r="F173" s="1">
        <v>1.9410000000000001</v>
      </c>
      <c r="G173" s="1">
        <v>2.1560000000000001</v>
      </c>
      <c r="H173" s="1">
        <v>4.0289999999999999</v>
      </c>
      <c r="I173" s="1">
        <v>1.1279999999999999</v>
      </c>
      <c r="J173" s="1">
        <v>3.3210000000000002</v>
      </c>
      <c r="K173" s="1">
        <v>0.77200000000000002</v>
      </c>
      <c r="L173" s="1">
        <v>1.3420000000000001</v>
      </c>
      <c r="M173" s="1">
        <v>1.877</v>
      </c>
      <c r="N173" s="1">
        <v>0.54200000000000004</v>
      </c>
      <c r="O173" s="1">
        <v>0.66300000000000003</v>
      </c>
      <c r="P173" s="1">
        <v>0.21199999999999999</v>
      </c>
      <c r="Q173" s="1">
        <v>0.38500000000000001</v>
      </c>
      <c r="R173" s="1">
        <v>0.39300000000000002</v>
      </c>
      <c r="S173" s="1">
        <v>1.704</v>
      </c>
      <c r="T173" s="1">
        <v>0.92600000000000005</v>
      </c>
      <c r="U173" s="1">
        <v>0.63200000000000001</v>
      </c>
      <c r="V173" s="1">
        <v>0.67800000000000005</v>
      </c>
      <c r="W173" s="1">
        <v>1.274</v>
      </c>
      <c r="X173" s="1">
        <v>0.21199999999999999</v>
      </c>
      <c r="Y173" s="1">
        <v>7</v>
      </c>
      <c r="Z173" s="3">
        <v>2</v>
      </c>
    </row>
    <row r="174" spans="1:26" x14ac:dyDescent="0.25">
      <c r="A174" t="s">
        <v>29</v>
      </c>
      <c r="B174" s="1">
        <v>5.2619999999999996</v>
      </c>
      <c r="C174" s="1">
        <v>3.2360000000000002</v>
      </c>
      <c r="D174" s="1">
        <v>1.6739999999999999</v>
      </c>
      <c r="E174" s="1">
        <v>1.423</v>
      </c>
      <c r="F174" s="1">
        <v>1.903</v>
      </c>
      <c r="G174" s="1">
        <v>2.1779999999999999</v>
      </c>
      <c r="H174" s="1">
        <v>3.8439999999999999</v>
      </c>
      <c r="I174" s="1">
        <v>1.276</v>
      </c>
      <c r="J174" s="1">
        <v>3.444</v>
      </c>
      <c r="K174" s="1">
        <v>0.79800000000000004</v>
      </c>
      <c r="L174" s="1">
        <v>1.3720000000000001</v>
      </c>
      <c r="M174" s="1">
        <v>1.863</v>
      </c>
      <c r="N174" s="1">
        <v>0.68300000000000005</v>
      </c>
      <c r="O174" s="1">
        <v>0.58699999999999997</v>
      </c>
      <c r="P174" s="1">
        <v>0.23400000000000001</v>
      </c>
      <c r="Q174" s="1">
        <v>0.32500000000000001</v>
      </c>
      <c r="R174" s="1">
        <v>0.36699999999999999</v>
      </c>
      <c r="S174" s="1">
        <v>1.6639999999999999</v>
      </c>
      <c r="T174" s="1">
        <v>1.111</v>
      </c>
      <c r="U174" s="1">
        <v>0.67600000000000005</v>
      </c>
      <c r="V174" s="1">
        <v>0.57499999999999996</v>
      </c>
      <c r="W174" s="1">
        <v>1.1890000000000001</v>
      </c>
      <c r="X174" s="1">
        <v>1.2010000000000001</v>
      </c>
      <c r="Y174" s="1">
        <v>7</v>
      </c>
      <c r="Z174" s="3">
        <v>2</v>
      </c>
    </row>
    <row r="175" spans="1:26" x14ac:dyDescent="0.25">
      <c r="A175" t="s">
        <v>29</v>
      </c>
      <c r="B175" s="1">
        <v>5.8609999999999998</v>
      </c>
      <c r="C175" s="1">
        <v>3.1960000000000002</v>
      </c>
      <c r="D175" s="1">
        <v>1.4059999999999999</v>
      </c>
      <c r="E175" s="1">
        <v>1.4370000000000001</v>
      </c>
      <c r="F175" s="1">
        <v>1.8819999999999999</v>
      </c>
      <c r="G175" s="1">
        <v>2.222</v>
      </c>
      <c r="H175" s="1">
        <v>3.8559999999999999</v>
      </c>
      <c r="I175" s="1">
        <v>1.3340000000000001</v>
      </c>
      <c r="J175" s="1">
        <v>3.4119999999999999</v>
      </c>
      <c r="K175" s="1">
        <v>0.78900000000000003</v>
      </c>
      <c r="L175" s="1">
        <v>1.3979999999999999</v>
      </c>
      <c r="M175" s="1">
        <v>1.8959999999999999</v>
      </c>
      <c r="N175" s="1">
        <v>0.66600000000000004</v>
      </c>
      <c r="O175" s="1">
        <v>0.70599999999999996</v>
      </c>
      <c r="P175" s="1">
        <v>0.17799999999999999</v>
      </c>
      <c r="Q175" s="1">
        <v>0.32100000000000001</v>
      </c>
      <c r="R175" s="1">
        <v>0.36499999999999999</v>
      </c>
      <c r="S175" s="1">
        <v>0.90800000000000003</v>
      </c>
      <c r="T175" s="1">
        <v>1.2110000000000001</v>
      </c>
      <c r="U175" s="1">
        <v>0.67500000000000004</v>
      </c>
      <c r="V175" s="1">
        <v>0.56499999999999995</v>
      </c>
      <c r="W175" s="1">
        <v>1.1970000000000001</v>
      </c>
      <c r="X175" s="1">
        <v>1.899</v>
      </c>
      <c r="Y175" s="1">
        <v>7</v>
      </c>
      <c r="Z175" s="3">
        <v>2</v>
      </c>
    </row>
    <row r="176" spans="1:26" x14ac:dyDescent="0.25">
      <c r="A176" t="s">
        <v>29</v>
      </c>
      <c r="B176" s="1">
        <v>5.8559999999999999</v>
      </c>
      <c r="C176" s="1">
        <v>3.0169999999999999</v>
      </c>
      <c r="D176" s="1">
        <v>1.534</v>
      </c>
      <c r="E176" s="1">
        <v>1.385</v>
      </c>
      <c r="F176" s="1">
        <v>1.9350000000000001</v>
      </c>
      <c r="G176" s="1">
        <v>2.2029999999999998</v>
      </c>
      <c r="H176" s="1">
        <v>3.9870000000000001</v>
      </c>
      <c r="I176" s="1">
        <v>1.6659999999999999</v>
      </c>
      <c r="J176" s="1">
        <v>3.3029999999999999</v>
      </c>
      <c r="K176" s="1">
        <v>0.82299999999999995</v>
      </c>
      <c r="L176" s="1">
        <v>1.278</v>
      </c>
      <c r="M176" s="1">
        <v>1.901</v>
      </c>
      <c r="N176" s="1">
        <v>0.55500000000000005</v>
      </c>
      <c r="O176" s="1">
        <v>0.624</v>
      </c>
      <c r="P176" s="1">
        <v>0.245</v>
      </c>
      <c r="Q176" s="1">
        <v>0.36799999999999999</v>
      </c>
      <c r="R176" s="1">
        <v>0.38100000000000001</v>
      </c>
      <c r="S176" s="1">
        <v>0.92200000000000004</v>
      </c>
      <c r="T176" s="1">
        <v>0.90100000000000002</v>
      </c>
      <c r="U176" s="1">
        <v>0.61199999999999999</v>
      </c>
      <c r="V176" s="1">
        <v>0.58499999999999996</v>
      </c>
      <c r="W176" s="1">
        <v>1.1240000000000001</v>
      </c>
      <c r="X176" s="1">
        <v>0.20300000000000001</v>
      </c>
      <c r="Y176" s="1">
        <v>7</v>
      </c>
      <c r="Z176" s="3">
        <v>2</v>
      </c>
    </row>
    <row r="177" spans="1:26" x14ac:dyDescent="0.25">
      <c r="A177" t="s">
        <v>29</v>
      </c>
      <c r="B177" s="1">
        <v>5.2519999999999998</v>
      </c>
      <c r="C177" s="1">
        <v>2.992</v>
      </c>
      <c r="D177" s="1">
        <v>1.454</v>
      </c>
      <c r="E177" s="1">
        <v>1.363</v>
      </c>
      <c r="F177" s="1">
        <v>1.835</v>
      </c>
      <c r="G177" s="1">
        <v>2.101</v>
      </c>
      <c r="H177" s="1">
        <v>4.1219999999999999</v>
      </c>
      <c r="I177" s="1">
        <v>1.766</v>
      </c>
      <c r="J177" s="1">
        <v>3.266</v>
      </c>
      <c r="K177" s="1">
        <v>0.82199999999999995</v>
      </c>
      <c r="L177" s="1">
        <v>1.333</v>
      </c>
      <c r="M177" s="1">
        <v>1.8919999999999999</v>
      </c>
      <c r="N177" s="1">
        <v>0.48799999999999999</v>
      </c>
      <c r="O177" s="1">
        <v>0.60799999999999998</v>
      </c>
      <c r="P177" s="1">
        <v>0.21199999999999999</v>
      </c>
      <c r="Q177" s="1">
        <v>0.34799999999999998</v>
      </c>
      <c r="R177" s="1">
        <v>0.36199999999999999</v>
      </c>
      <c r="S177" s="1">
        <v>0.98099999999999998</v>
      </c>
      <c r="T177" s="1">
        <v>0.89200000000000002</v>
      </c>
      <c r="U177" s="1">
        <v>0.877</v>
      </c>
      <c r="V177" s="1">
        <v>0.64500000000000002</v>
      </c>
      <c r="W177" s="1">
        <v>1.2609999999999999</v>
      </c>
      <c r="X177" s="1">
        <v>0.42499999999999999</v>
      </c>
      <c r="Y177" s="1">
        <v>7</v>
      </c>
      <c r="Z177" s="3">
        <v>2</v>
      </c>
    </row>
    <row r="178" spans="1:26" x14ac:dyDescent="0.25">
      <c r="A178" t="s">
        <v>29</v>
      </c>
      <c r="B178" s="1">
        <v>5.8680000000000003</v>
      </c>
      <c r="C178" s="1">
        <v>3.052</v>
      </c>
      <c r="D178" s="1">
        <v>1.756</v>
      </c>
      <c r="E178" s="1">
        <v>1.452</v>
      </c>
      <c r="F178" s="1">
        <v>1.9670000000000001</v>
      </c>
      <c r="G178" s="1">
        <v>2.202</v>
      </c>
      <c r="H178" s="1">
        <v>4.444</v>
      </c>
      <c r="I178" s="1">
        <v>1.766</v>
      </c>
      <c r="J178" s="1">
        <v>3.4220000000000002</v>
      </c>
      <c r="K178" s="1">
        <v>0.91200000000000003</v>
      </c>
      <c r="L178" s="1">
        <v>1.4339999999999999</v>
      </c>
      <c r="M178" s="1">
        <v>1.9119999999999999</v>
      </c>
      <c r="N178" s="1">
        <v>0.64500000000000002</v>
      </c>
      <c r="O178" s="1">
        <v>0.63700000000000001</v>
      </c>
      <c r="P178" s="1">
        <v>0.33500000000000002</v>
      </c>
      <c r="Q178" s="1">
        <v>0.36899999999999999</v>
      </c>
      <c r="R178" s="1">
        <v>0.34300000000000003</v>
      </c>
      <c r="S178" s="1">
        <v>0.72899999999999998</v>
      </c>
      <c r="T178" s="1">
        <v>0.86699999999999999</v>
      </c>
      <c r="U178" s="1">
        <v>0.71199999999999997</v>
      </c>
      <c r="V178" s="1">
        <v>0.67500000000000004</v>
      </c>
      <c r="W178" s="1">
        <v>1.2110000000000001</v>
      </c>
      <c r="X178" s="1">
        <v>0.32400000000000001</v>
      </c>
      <c r="Y178" s="1">
        <v>7</v>
      </c>
      <c r="Z178" s="3">
        <v>2</v>
      </c>
    </row>
    <row r="179" spans="1:26" x14ac:dyDescent="0.25">
      <c r="A179" t="s">
        <v>29</v>
      </c>
      <c r="B179" s="1">
        <v>5.6580000000000004</v>
      </c>
      <c r="C179" s="1">
        <v>2.976</v>
      </c>
      <c r="D179" s="1">
        <v>1.728</v>
      </c>
      <c r="E179" s="1">
        <v>1.411</v>
      </c>
      <c r="F179" s="1">
        <v>1.9550000000000001</v>
      </c>
      <c r="G179" s="1">
        <v>2.1440000000000001</v>
      </c>
      <c r="H179" s="1">
        <v>4.7809999999999997</v>
      </c>
      <c r="I179" s="1">
        <v>1.222</v>
      </c>
      <c r="J179" s="1">
        <v>3.2370000000000001</v>
      </c>
      <c r="K179" s="1">
        <v>0.83399999999999996</v>
      </c>
      <c r="L179" s="1">
        <v>1.4379999999999999</v>
      </c>
      <c r="M179" s="1">
        <v>1.8160000000000001</v>
      </c>
      <c r="N179" s="1">
        <v>0.621</v>
      </c>
      <c r="O179" s="1">
        <v>0.65600000000000003</v>
      </c>
      <c r="P179" s="1">
        <v>0.23400000000000001</v>
      </c>
      <c r="Q179" s="1">
        <v>0.36499999999999999</v>
      </c>
      <c r="R179" s="1">
        <v>0.35399999999999998</v>
      </c>
      <c r="S179" s="1">
        <v>0.79200000000000004</v>
      </c>
      <c r="T179" s="1">
        <v>0.72099999999999997</v>
      </c>
      <c r="U179" s="1">
        <v>0.89900000000000002</v>
      </c>
      <c r="V179" s="1">
        <v>0.67100000000000004</v>
      </c>
      <c r="W179" s="1">
        <v>1.323</v>
      </c>
      <c r="X179" s="1">
        <v>0.32100000000000001</v>
      </c>
      <c r="Y179" s="1">
        <v>7</v>
      </c>
      <c r="Z179" s="3">
        <v>2</v>
      </c>
    </row>
    <row r="180" spans="1:26" x14ac:dyDescent="0.25">
      <c r="A180" t="s">
        <v>29</v>
      </c>
      <c r="B180" s="1">
        <v>5.2640000000000002</v>
      </c>
      <c r="C180" s="1">
        <v>3.0880000000000001</v>
      </c>
      <c r="D180" s="1">
        <v>1.3160000000000001</v>
      </c>
      <c r="E180" s="1">
        <v>1.4430000000000001</v>
      </c>
      <c r="F180" s="1">
        <v>1.9219999999999999</v>
      </c>
      <c r="G180" s="1">
        <v>2.2010000000000001</v>
      </c>
      <c r="H180" s="1">
        <v>4.827</v>
      </c>
      <c r="I180" s="1">
        <v>1.0640000000000001</v>
      </c>
      <c r="J180" s="1">
        <v>3.3380000000000001</v>
      </c>
      <c r="K180" s="1">
        <v>0.91100000000000003</v>
      </c>
      <c r="L180" s="1">
        <v>1.5449999999999999</v>
      </c>
      <c r="M180" s="1">
        <v>1.911</v>
      </c>
      <c r="N180" s="1">
        <v>0.61299999999999999</v>
      </c>
      <c r="O180" s="1">
        <v>0.59499999999999997</v>
      </c>
      <c r="P180" s="1">
        <v>0.27800000000000002</v>
      </c>
      <c r="Q180" s="1">
        <v>0.312</v>
      </c>
      <c r="R180" s="1">
        <v>0.35799999999999998</v>
      </c>
      <c r="S180" s="1">
        <v>0.90100000000000002</v>
      </c>
      <c r="T180" s="1">
        <v>0.71399999999999997</v>
      </c>
      <c r="U180" s="1">
        <v>0.65900000000000003</v>
      </c>
      <c r="V180" s="1">
        <v>0.49199999999999999</v>
      </c>
      <c r="W180" s="1">
        <v>1.1419999999999999</v>
      </c>
      <c r="X180" s="1">
        <v>1.1779999999999999</v>
      </c>
      <c r="Y180" s="1">
        <v>7</v>
      </c>
      <c r="Z180" s="3">
        <v>2</v>
      </c>
    </row>
    <row r="181" spans="1:26" x14ac:dyDescent="0.25">
      <c r="A181" t="s">
        <v>29</v>
      </c>
      <c r="B181" s="1">
        <v>5.8520000000000003</v>
      </c>
      <c r="C181" s="1">
        <v>2.9780000000000002</v>
      </c>
      <c r="D181" s="1">
        <v>1.464</v>
      </c>
      <c r="E181" s="1">
        <v>1.35</v>
      </c>
      <c r="F181" s="1">
        <v>1.8560000000000001</v>
      </c>
      <c r="G181" s="1">
        <v>2.0870000000000002</v>
      </c>
      <c r="H181" s="1">
        <v>4.7759999999999998</v>
      </c>
      <c r="I181" s="1">
        <v>1.163</v>
      </c>
      <c r="J181" s="1">
        <v>3.3759999999999999</v>
      </c>
      <c r="K181" s="1">
        <v>0.83099999999999996</v>
      </c>
      <c r="L181" s="1">
        <v>1.222</v>
      </c>
      <c r="M181" s="1">
        <v>1.8180000000000001</v>
      </c>
      <c r="N181" s="1">
        <v>0.53100000000000003</v>
      </c>
      <c r="O181" s="1">
        <v>0.625</v>
      </c>
      <c r="P181" s="1">
        <v>0.189</v>
      </c>
      <c r="Q181" s="1">
        <v>0.34300000000000003</v>
      </c>
      <c r="R181" s="1">
        <v>0.377</v>
      </c>
      <c r="S181" s="1">
        <v>0.73099999999999998</v>
      </c>
      <c r="T181" s="1">
        <v>0.91200000000000003</v>
      </c>
      <c r="U181" s="1">
        <v>0.55900000000000005</v>
      </c>
      <c r="V181" s="1">
        <v>0.48299999999999998</v>
      </c>
      <c r="W181" s="1">
        <v>1.137</v>
      </c>
      <c r="X181" s="1">
        <v>0.254</v>
      </c>
      <c r="Y181" s="1">
        <v>7</v>
      </c>
      <c r="Z181" s="3">
        <v>2</v>
      </c>
    </row>
    <row r="182" spans="1:26" x14ac:dyDescent="0.25">
      <c r="A182" t="s">
        <v>29</v>
      </c>
      <c r="B182" s="1">
        <v>5.4560000000000004</v>
      </c>
      <c r="C182" s="1">
        <v>3.1751999999999998</v>
      </c>
      <c r="D182" s="1">
        <v>1.3640000000000001</v>
      </c>
      <c r="E182" s="1">
        <v>1.4359999999999999</v>
      </c>
      <c r="F182" s="1">
        <v>1.956</v>
      </c>
      <c r="G182" s="1">
        <v>1.9279999999999999</v>
      </c>
      <c r="H182" s="1">
        <v>4.3239999999999998</v>
      </c>
      <c r="I182" s="1">
        <v>2.3290000000000002</v>
      </c>
      <c r="J182" s="1">
        <v>3.2029999999999998</v>
      </c>
      <c r="K182" s="1">
        <v>1.3240000000000001</v>
      </c>
      <c r="L182" s="1">
        <v>1.554</v>
      </c>
      <c r="M182" s="1">
        <v>1.8740000000000001</v>
      </c>
      <c r="N182" s="1">
        <v>0.64800000000000002</v>
      </c>
      <c r="O182" s="1">
        <v>0.66600000000000004</v>
      </c>
      <c r="P182" s="1">
        <v>0.32400000000000001</v>
      </c>
      <c r="Q182" s="1">
        <v>0.44400000000000001</v>
      </c>
      <c r="R182" s="1">
        <v>0.32400000000000001</v>
      </c>
      <c r="S182" s="1">
        <v>0.92500000000000004</v>
      </c>
      <c r="T182" s="1">
        <v>0.68</v>
      </c>
      <c r="U182" s="1">
        <v>1.026</v>
      </c>
      <c r="V182" s="1">
        <v>0.69499999999999995</v>
      </c>
      <c r="W182" s="1">
        <v>1.1739999999999999</v>
      </c>
      <c r="X182" s="1">
        <v>0.33800000000000002</v>
      </c>
      <c r="Y182" s="1">
        <v>7</v>
      </c>
      <c r="Z182" s="3">
        <v>2</v>
      </c>
    </row>
    <row r="183" spans="1:26" x14ac:dyDescent="0.25">
      <c r="A183" t="s">
        <v>29</v>
      </c>
      <c r="B183" s="1">
        <v>5.2480000000000002</v>
      </c>
      <c r="C183" s="1">
        <v>3.0590000000000002</v>
      </c>
      <c r="D183" s="1">
        <v>1.3109999999999999</v>
      </c>
      <c r="E183" s="1">
        <v>1.4359999999999999</v>
      </c>
      <c r="F183" s="1">
        <v>1.9239999999999999</v>
      </c>
      <c r="G183" s="1">
        <v>2.0169999999999999</v>
      </c>
      <c r="H183" s="1">
        <v>4.9820000000000002</v>
      </c>
      <c r="I183" s="1">
        <v>1.716</v>
      </c>
      <c r="J183" s="1">
        <v>3.3420000000000001</v>
      </c>
      <c r="K183" s="1">
        <v>0.72199999999999998</v>
      </c>
      <c r="L183" s="1">
        <v>1.6559999999999999</v>
      </c>
      <c r="M183" s="1">
        <v>1.9239999999999999</v>
      </c>
      <c r="N183" s="1">
        <v>0.66400000000000003</v>
      </c>
      <c r="O183" s="1">
        <v>0.375</v>
      </c>
      <c r="P183" s="1">
        <v>0.36699999999999999</v>
      </c>
      <c r="Q183" s="1">
        <v>0.42399999999999999</v>
      </c>
      <c r="R183" s="1">
        <v>0.374</v>
      </c>
      <c r="S183" s="1">
        <v>0.90800000000000003</v>
      </c>
      <c r="T183" s="1">
        <v>0.94599999999999995</v>
      </c>
      <c r="U183" s="1">
        <v>0.83199999999999996</v>
      </c>
      <c r="V183" s="1">
        <v>0.47699999999999998</v>
      </c>
      <c r="W183" s="1">
        <v>1.38</v>
      </c>
      <c r="X183" s="1">
        <v>0.29799999999999999</v>
      </c>
      <c r="Y183" s="1">
        <v>7</v>
      </c>
      <c r="Z183" s="3">
        <v>2</v>
      </c>
    </row>
    <row r="184" spans="1:26" x14ac:dyDescent="0.25">
      <c r="A184" t="s">
        <v>29</v>
      </c>
      <c r="B184" s="1">
        <v>5.8520000000000003</v>
      </c>
      <c r="C184" s="1">
        <v>3.0356000000000001</v>
      </c>
      <c r="D184" s="1">
        <v>1.4630000000000001</v>
      </c>
      <c r="E184" s="1">
        <v>1.46</v>
      </c>
      <c r="F184" s="1">
        <v>1.887</v>
      </c>
      <c r="G184" s="1">
        <v>1.954</v>
      </c>
      <c r="H184" s="1">
        <v>4.9889999999999999</v>
      </c>
      <c r="I184" s="1">
        <v>1.607</v>
      </c>
      <c r="J184" s="1">
        <v>3.3239999999999998</v>
      </c>
      <c r="K184" s="1">
        <v>0.90100000000000002</v>
      </c>
      <c r="L184" s="1">
        <v>1.641</v>
      </c>
      <c r="M184" s="1">
        <v>2.0179999999999998</v>
      </c>
      <c r="N184" s="1">
        <v>0.74299999999999999</v>
      </c>
      <c r="O184" s="1">
        <v>0.67700000000000005</v>
      </c>
      <c r="P184" s="1">
        <v>0.41099999999999998</v>
      </c>
      <c r="Q184" s="1">
        <v>0.38200000000000001</v>
      </c>
      <c r="R184" s="1">
        <v>0.38900000000000001</v>
      </c>
      <c r="S184" s="1">
        <v>0.91200000000000003</v>
      </c>
      <c r="T184" s="1">
        <v>0.89100000000000001</v>
      </c>
      <c r="U184" s="1">
        <v>0.95499999999999996</v>
      </c>
      <c r="V184" s="1">
        <v>0.59899999999999998</v>
      </c>
      <c r="W184" s="1">
        <v>1.264</v>
      </c>
      <c r="X184" s="1">
        <v>0.39400000000000002</v>
      </c>
      <c r="Y184" s="1">
        <v>7</v>
      </c>
      <c r="Z184" s="3">
        <v>2</v>
      </c>
    </row>
    <row r="185" spans="1:26" x14ac:dyDescent="0.25">
      <c r="A185" t="s">
        <v>29</v>
      </c>
      <c r="B185" s="1">
        <v>5.2640000000000002</v>
      </c>
      <c r="C185" s="1">
        <v>2.9980000000000002</v>
      </c>
      <c r="D185" s="1">
        <v>1.3160000000000001</v>
      </c>
      <c r="E185" s="1">
        <v>1.41</v>
      </c>
      <c r="F185" s="1">
        <v>1.923</v>
      </c>
      <c r="G185" s="1">
        <v>2.1560000000000001</v>
      </c>
      <c r="H185" s="1">
        <v>4.4029999999999996</v>
      </c>
      <c r="I185" s="1">
        <v>1.7270000000000001</v>
      </c>
      <c r="J185" s="1">
        <v>3.383</v>
      </c>
      <c r="K185" s="1">
        <v>0.878</v>
      </c>
      <c r="L185" s="1">
        <v>1.4490000000000001</v>
      </c>
      <c r="M185" s="1">
        <v>1.788</v>
      </c>
      <c r="N185" s="1">
        <v>0.66100000000000003</v>
      </c>
      <c r="O185" s="1">
        <v>0.58899999999999997</v>
      </c>
      <c r="P185" s="1">
        <v>0.30499999999999999</v>
      </c>
      <c r="Q185" s="1">
        <v>0.36399999999999999</v>
      </c>
      <c r="R185" s="1">
        <v>0.36099999999999999</v>
      </c>
      <c r="S185" s="1">
        <v>0.92100000000000004</v>
      </c>
      <c r="T185" s="1">
        <v>0.82199999999999995</v>
      </c>
      <c r="U185" s="1">
        <v>0.628</v>
      </c>
      <c r="V185" s="1">
        <v>0.59399999999999997</v>
      </c>
      <c r="W185" s="1">
        <v>1.07</v>
      </c>
      <c r="X185" s="1">
        <v>0.30299999999999999</v>
      </c>
      <c r="Y185" s="1">
        <v>7</v>
      </c>
      <c r="Z185" s="3">
        <v>2</v>
      </c>
    </row>
    <row r="186" spans="1:26" x14ac:dyDescent="0.25">
      <c r="A186" t="s">
        <v>29</v>
      </c>
      <c r="B186" s="1">
        <v>5.2519999999999998</v>
      </c>
      <c r="C186" s="1">
        <v>3.036</v>
      </c>
      <c r="D186" s="1">
        <v>1.3129999999999999</v>
      </c>
      <c r="E186" s="1">
        <v>1.4650000000000001</v>
      </c>
      <c r="F186" s="1">
        <v>1.8169999999999999</v>
      </c>
      <c r="G186" s="1">
        <v>1.9339999999999999</v>
      </c>
      <c r="H186" s="1">
        <v>4.883</v>
      </c>
      <c r="I186" s="1">
        <v>1.569</v>
      </c>
      <c r="J186" s="1">
        <v>3.3420000000000001</v>
      </c>
      <c r="K186" s="1">
        <v>1.111</v>
      </c>
      <c r="L186" s="1">
        <v>1.6379999999999999</v>
      </c>
      <c r="M186" s="1">
        <v>1.966</v>
      </c>
      <c r="N186" s="1">
        <v>0.77700000000000002</v>
      </c>
      <c r="O186" s="1">
        <v>0.68200000000000005</v>
      </c>
      <c r="P186" s="1">
        <v>0.40100000000000002</v>
      </c>
      <c r="Q186" s="1">
        <v>0.39200000000000002</v>
      </c>
      <c r="R186" s="1">
        <v>0.379</v>
      </c>
      <c r="S186" s="1">
        <v>0.92200000000000004</v>
      </c>
      <c r="T186" s="1">
        <v>0.78800000000000003</v>
      </c>
      <c r="U186" s="1">
        <v>0.84499999999999997</v>
      </c>
      <c r="V186" s="1">
        <v>0.57499999999999996</v>
      </c>
      <c r="W186" s="1">
        <v>1.2609999999999999</v>
      </c>
      <c r="X186" s="1">
        <v>0.34899999999999998</v>
      </c>
      <c r="Y186" s="1">
        <v>7</v>
      </c>
      <c r="Z186" s="3">
        <v>2</v>
      </c>
    </row>
    <row r="187" spans="1:26" x14ac:dyDescent="0.25">
      <c r="A187" t="s">
        <v>29</v>
      </c>
      <c r="B187" s="1">
        <v>5.7560000000000002</v>
      </c>
      <c r="C187" s="1">
        <v>3.0249999999999999</v>
      </c>
      <c r="D187" s="1">
        <v>1.4390000000000001</v>
      </c>
      <c r="E187" s="1">
        <v>1.403</v>
      </c>
      <c r="F187" s="1">
        <v>1.9550000000000001</v>
      </c>
      <c r="G187" s="1">
        <v>2.2229999999999999</v>
      </c>
      <c r="H187" s="1">
        <v>4.0019999999999998</v>
      </c>
      <c r="I187" s="1">
        <v>1.6830000000000001</v>
      </c>
      <c r="J187" s="1">
        <v>3.327</v>
      </c>
      <c r="K187" s="1">
        <v>0.84499999999999997</v>
      </c>
      <c r="L187" s="1">
        <v>1.2350000000000001</v>
      </c>
      <c r="M187" s="1">
        <v>1.927</v>
      </c>
      <c r="N187" s="1">
        <v>0.57399999999999995</v>
      </c>
      <c r="O187" s="1">
        <v>0.64800000000000002</v>
      </c>
      <c r="P187" s="1">
        <v>0.41199999999999998</v>
      </c>
      <c r="Q187" s="1">
        <v>0.39600000000000002</v>
      </c>
      <c r="R187" s="1">
        <v>0.38200000000000001</v>
      </c>
      <c r="S187" s="1">
        <v>0.98199999999999998</v>
      </c>
      <c r="T187" s="1">
        <v>0.92300000000000004</v>
      </c>
      <c r="U187" s="1">
        <v>0.73199999999999998</v>
      </c>
      <c r="V187" s="1">
        <v>0.58299999999999996</v>
      </c>
      <c r="W187" s="1">
        <v>1.2310000000000001</v>
      </c>
      <c r="X187" s="1">
        <v>0.23200000000000001</v>
      </c>
      <c r="Y187" s="1">
        <v>7</v>
      </c>
      <c r="Z187" s="3">
        <v>2</v>
      </c>
    </row>
    <row r="188" spans="1:26" x14ac:dyDescent="0.25">
      <c r="A188" t="s">
        <v>29</v>
      </c>
      <c r="B188" s="1">
        <v>5.9560000000000004</v>
      </c>
      <c r="C188" s="1">
        <v>3.1526999999999998</v>
      </c>
      <c r="D188" s="1">
        <v>1.4890000000000001</v>
      </c>
      <c r="E188" s="1">
        <v>1.4630000000000001</v>
      </c>
      <c r="F188" s="1">
        <v>1.9650000000000001</v>
      </c>
      <c r="G188" s="1">
        <v>1.982</v>
      </c>
      <c r="H188" s="1">
        <v>4.4320000000000004</v>
      </c>
      <c r="I188" s="1">
        <v>2.2330000000000001</v>
      </c>
      <c r="J188" s="1">
        <v>3.3290000000000002</v>
      </c>
      <c r="K188" s="1">
        <v>1.2110000000000001</v>
      </c>
      <c r="L188" s="1">
        <v>1.3149999999999999</v>
      </c>
      <c r="M188" s="1">
        <v>1.887</v>
      </c>
      <c r="N188" s="1">
        <v>0.68400000000000005</v>
      </c>
      <c r="O188" s="1">
        <v>0.68799999999999994</v>
      </c>
      <c r="P188" s="1">
        <v>0.38800000000000001</v>
      </c>
      <c r="Q188" s="1">
        <v>0.45400000000000001</v>
      </c>
      <c r="R188" s="1">
        <v>0.33400000000000002</v>
      </c>
      <c r="S188" s="1">
        <v>0.92800000000000005</v>
      </c>
      <c r="T188" s="1">
        <v>0.88800000000000001</v>
      </c>
      <c r="U188" s="1">
        <v>1.0309999999999999</v>
      </c>
      <c r="V188" s="1">
        <v>0.68600000000000005</v>
      </c>
      <c r="W188" s="1">
        <v>1.2130000000000001</v>
      </c>
      <c r="X188" s="1">
        <v>0.34300000000000003</v>
      </c>
      <c r="Y188" s="1">
        <v>7</v>
      </c>
      <c r="Z188" s="3">
        <v>2</v>
      </c>
    </row>
    <row r="189" spans="1:26" x14ac:dyDescent="0.25">
      <c r="A189" t="s">
        <v>29</v>
      </c>
      <c r="B189" s="1">
        <v>5.2640000000000002</v>
      </c>
      <c r="C189" s="1">
        <v>3.0825</v>
      </c>
      <c r="D189" s="1">
        <v>1.3160000000000001</v>
      </c>
      <c r="E189" s="1">
        <v>1.4059999999999999</v>
      </c>
      <c r="F189" s="1">
        <v>1.845</v>
      </c>
      <c r="G189" s="1">
        <v>2.145</v>
      </c>
      <c r="H189" s="1">
        <v>4.782</v>
      </c>
      <c r="I189" s="1">
        <v>1.8220000000000001</v>
      </c>
      <c r="J189" s="1">
        <v>3.4129999999999998</v>
      </c>
      <c r="K189" s="1">
        <v>0.93100000000000005</v>
      </c>
      <c r="L189" s="1">
        <v>1.681</v>
      </c>
      <c r="M189" s="1">
        <v>1.952</v>
      </c>
      <c r="N189" s="1">
        <v>0.53800000000000003</v>
      </c>
      <c r="O189" s="1">
        <v>0.53800000000000003</v>
      </c>
      <c r="P189" s="1">
        <v>0.34399999999999997</v>
      </c>
      <c r="Q189" s="1">
        <v>0.33700000000000002</v>
      </c>
      <c r="R189" s="1">
        <v>0.34899999999999998</v>
      </c>
      <c r="S189" s="1">
        <v>1.022</v>
      </c>
      <c r="T189" s="1">
        <v>0.84699999999999998</v>
      </c>
      <c r="U189" s="1">
        <v>0.621</v>
      </c>
      <c r="V189" s="1">
        <v>0.64400000000000002</v>
      </c>
      <c r="W189" s="1">
        <v>1.0940000000000001</v>
      </c>
      <c r="X189" s="1">
        <v>0.39500000000000002</v>
      </c>
      <c r="Y189" s="1">
        <v>7</v>
      </c>
      <c r="Z189" s="3">
        <v>2</v>
      </c>
    </row>
    <row r="190" spans="1:26" x14ac:dyDescent="0.25">
      <c r="A190" t="s">
        <v>29</v>
      </c>
      <c r="B190" s="1">
        <v>5.65</v>
      </c>
      <c r="C190" s="1">
        <v>3.1164999999999998</v>
      </c>
      <c r="D190" s="1">
        <v>1.413</v>
      </c>
      <c r="E190" s="1">
        <v>1.448</v>
      </c>
      <c r="F190" s="1">
        <v>1.897</v>
      </c>
      <c r="G190" s="1">
        <v>1.9930000000000001</v>
      </c>
      <c r="H190" s="1">
        <v>4.9859999999999998</v>
      </c>
      <c r="I190" s="1">
        <v>1.6559999999999999</v>
      </c>
      <c r="J190" s="1">
        <v>3.3330000000000002</v>
      </c>
      <c r="K190" s="1">
        <v>0.81299999999999994</v>
      </c>
      <c r="L190" s="1">
        <v>1.645</v>
      </c>
      <c r="M190" s="1">
        <v>1.978</v>
      </c>
      <c r="N190" s="1">
        <v>0.52300000000000002</v>
      </c>
      <c r="O190" s="1">
        <v>0.52300000000000002</v>
      </c>
      <c r="P190" s="1">
        <v>0.39100000000000001</v>
      </c>
      <c r="Q190" s="1">
        <v>0.41799999999999998</v>
      </c>
      <c r="R190" s="1">
        <v>0.39300000000000002</v>
      </c>
      <c r="S190" s="1">
        <v>1.0640000000000001</v>
      </c>
      <c r="T190" s="1">
        <v>0.93100000000000005</v>
      </c>
      <c r="U190" s="1">
        <v>0.89300000000000002</v>
      </c>
      <c r="V190" s="1">
        <v>0.79900000000000004</v>
      </c>
      <c r="W190" s="1">
        <v>1.2010000000000001</v>
      </c>
      <c r="X190" s="1">
        <v>0.34799999999999998</v>
      </c>
      <c r="Y190" s="1">
        <v>7</v>
      </c>
      <c r="Z190" s="3">
        <v>2</v>
      </c>
    </row>
    <row r="191" spans="1:26" x14ac:dyDescent="0.25">
      <c r="A191" t="s">
        <v>29</v>
      </c>
      <c r="B191" s="1">
        <v>6.8319999999999999</v>
      </c>
      <c r="C191" s="1">
        <v>3.2389999999999999</v>
      </c>
      <c r="D191" s="1">
        <v>1.708</v>
      </c>
      <c r="E191" s="1">
        <v>2.3719999999999999</v>
      </c>
      <c r="F191" s="1">
        <v>2.806</v>
      </c>
      <c r="G191" s="1">
        <v>3.0139999999999998</v>
      </c>
      <c r="H191" s="1">
        <v>4.9480000000000004</v>
      </c>
      <c r="I191" s="1">
        <v>1.8540000000000001</v>
      </c>
      <c r="J191" s="1">
        <v>3.3439999999999999</v>
      </c>
      <c r="K191" s="1">
        <v>0.81200000000000006</v>
      </c>
      <c r="L191" s="1">
        <v>1.343</v>
      </c>
      <c r="M191" s="1">
        <v>1.8260000000000001</v>
      </c>
      <c r="N191" s="1">
        <v>0.622</v>
      </c>
      <c r="O191" s="1">
        <v>0.61199999999999999</v>
      </c>
      <c r="P191" s="1">
        <v>0.33</v>
      </c>
      <c r="Q191" s="1">
        <v>0.63600000000000001</v>
      </c>
      <c r="R191" s="1">
        <v>0.53100000000000003</v>
      </c>
      <c r="S191" s="1">
        <v>1.0349999999999999</v>
      </c>
      <c r="T191" s="1">
        <v>1.4379999999999999</v>
      </c>
      <c r="U191" s="1">
        <v>1.222</v>
      </c>
      <c r="V191" s="1">
        <v>0.59599999999999997</v>
      </c>
      <c r="W191" s="1">
        <v>1.742</v>
      </c>
      <c r="X191" s="1">
        <v>0.38200000000000001</v>
      </c>
      <c r="Y191" s="1">
        <v>7</v>
      </c>
      <c r="Z191" s="3">
        <v>3</v>
      </c>
    </row>
    <row r="192" spans="1:26" x14ac:dyDescent="0.25">
      <c r="A192" t="s">
        <v>29</v>
      </c>
      <c r="B192" s="1">
        <v>6.3259999999999996</v>
      </c>
      <c r="C192" s="1">
        <v>3.1179999999999999</v>
      </c>
      <c r="D192" s="1">
        <v>1.706</v>
      </c>
      <c r="E192" s="1">
        <v>2.1419999999999999</v>
      </c>
      <c r="F192" s="1">
        <v>2.8519999999999999</v>
      </c>
      <c r="G192" s="1">
        <v>3.0259999999999998</v>
      </c>
      <c r="H192" s="1">
        <v>4.9820000000000002</v>
      </c>
      <c r="I192" s="1">
        <v>1.8879999999999999</v>
      </c>
      <c r="J192" s="1">
        <v>3.3279999999999998</v>
      </c>
      <c r="K192" s="1">
        <v>0.89900000000000002</v>
      </c>
      <c r="L192" s="1">
        <v>1.341</v>
      </c>
      <c r="M192" s="1">
        <v>1.8380000000000001</v>
      </c>
      <c r="N192" s="1">
        <v>0.61099999999999999</v>
      </c>
      <c r="O192" s="1">
        <v>0.65600000000000003</v>
      </c>
      <c r="P192" s="1">
        <v>0.26</v>
      </c>
      <c r="Q192" s="1">
        <v>0.58799999999999997</v>
      </c>
      <c r="R192" s="1">
        <v>0.53600000000000003</v>
      </c>
      <c r="S192" s="1">
        <v>1.6040000000000001</v>
      </c>
      <c r="T192" s="1">
        <v>1.266</v>
      </c>
      <c r="U192" s="1">
        <v>0.83799999999999997</v>
      </c>
      <c r="V192" s="1">
        <v>0.47799999999999998</v>
      </c>
      <c r="W192" s="1">
        <v>1.6240000000000001</v>
      </c>
      <c r="X192" s="1">
        <v>0.40600000000000003</v>
      </c>
      <c r="Y192" s="1">
        <v>7</v>
      </c>
      <c r="Z192" s="3">
        <v>3</v>
      </c>
    </row>
    <row r="193" spans="1:26" x14ac:dyDescent="0.25">
      <c r="A193" t="s">
        <v>29</v>
      </c>
      <c r="B193" s="1">
        <v>6.8259999999999996</v>
      </c>
      <c r="C193" s="1">
        <v>3.3879999999999999</v>
      </c>
      <c r="D193" s="1">
        <v>1.7769999999999999</v>
      </c>
      <c r="E193" s="1">
        <v>2.141</v>
      </c>
      <c r="F193" s="1">
        <v>2.7759999999999998</v>
      </c>
      <c r="G193" s="1">
        <v>3.0379999999999998</v>
      </c>
      <c r="H193" s="1">
        <v>5.0209999999999999</v>
      </c>
      <c r="I193" s="1">
        <v>2.8809999999999998</v>
      </c>
      <c r="J193" s="1">
        <v>3.1379999999999999</v>
      </c>
      <c r="K193" s="1">
        <v>0.83399999999999996</v>
      </c>
      <c r="L193" s="1">
        <v>1.373</v>
      </c>
      <c r="M193" s="1">
        <v>1.9450000000000001</v>
      </c>
      <c r="N193" s="1">
        <v>0.63100000000000001</v>
      </c>
      <c r="O193" s="1">
        <v>0.501</v>
      </c>
      <c r="P193" s="1">
        <v>0.26</v>
      </c>
      <c r="Q193" s="1">
        <v>0.56799999999999995</v>
      </c>
      <c r="R193" s="1">
        <v>0.51600000000000001</v>
      </c>
      <c r="S193" s="1">
        <v>1.099</v>
      </c>
      <c r="T193" s="1">
        <v>1.474</v>
      </c>
      <c r="U193" s="1">
        <v>1.1659999999999999</v>
      </c>
      <c r="V193" s="1">
        <v>0.77700000000000002</v>
      </c>
      <c r="W193" s="1">
        <v>1.748</v>
      </c>
      <c r="X193" s="1">
        <v>0.36799999999999999</v>
      </c>
      <c r="Y193" s="1">
        <v>7</v>
      </c>
      <c r="Z193" s="3">
        <v>3</v>
      </c>
    </row>
    <row r="194" spans="1:26" x14ac:dyDescent="0.25">
      <c r="A194" t="s">
        <v>29</v>
      </c>
      <c r="B194" s="1">
        <v>6.2380000000000004</v>
      </c>
      <c r="C194" s="1">
        <v>3.0859999999999999</v>
      </c>
      <c r="D194" s="1">
        <v>1.5589999999999999</v>
      </c>
      <c r="E194" s="1">
        <v>2.113</v>
      </c>
      <c r="F194" s="1">
        <v>2.8519999999999999</v>
      </c>
      <c r="G194" s="1">
        <v>3.028</v>
      </c>
      <c r="H194" s="1">
        <v>4.548</v>
      </c>
      <c r="I194" s="1">
        <v>1.966</v>
      </c>
      <c r="J194" s="1">
        <v>3.3780000000000001</v>
      </c>
      <c r="K194" s="1">
        <v>0.89800000000000002</v>
      </c>
      <c r="L194" s="1">
        <v>1.4419999999999999</v>
      </c>
      <c r="M194" s="1">
        <v>1.962</v>
      </c>
      <c r="N194" s="1">
        <v>0.64300000000000002</v>
      </c>
      <c r="O194" s="1">
        <v>0.63100000000000001</v>
      </c>
      <c r="P194" s="1">
        <v>0.38</v>
      </c>
      <c r="Q194" s="1">
        <v>0.51200000000000001</v>
      </c>
      <c r="R194" s="1">
        <v>0.496</v>
      </c>
      <c r="S194" s="1">
        <v>1.107</v>
      </c>
      <c r="T194" s="1">
        <v>0.93799999999999994</v>
      </c>
      <c r="U194" s="1">
        <v>0.61199999999999999</v>
      </c>
      <c r="V194" s="1">
        <v>0.48099999999999998</v>
      </c>
      <c r="W194" s="1">
        <v>1.714</v>
      </c>
      <c r="X194" s="1">
        <v>0.44400000000000001</v>
      </c>
      <c r="Y194" s="1">
        <v>7</v>
      </c>
      <c r="Z194" s="3">
        <v>3</v>
      </c>
    </row>
    <row r="195" spans="1:26" x14ac:dyDescent="0.25">
      <c r="A195" t="s">
        <v>29</v>
      </c>
      <c r="B195" s="1">
        <v>6.2140000000000004</v>
      </c>
      <c r="C195" s="1">
        <v>3.3940000000000001</v>
      </c>
      <c r="D195" s="1">
        <v>1.554</v>
      </c>
      <c r="E195" s="1">
        <v>2.1215999999999999</v>
      </c>
      <c r="F195" s="1">
        <v>2.8420000000000001</v>
      </c>
      <c r="G195" s="1">
        <v>2.9340000000000002</v>
      </c>
      <c r="H195" s="1">
        <v>4.944</v>
      </c>
      <c r="I195" s="1">
        <v>1.774</v>
      </c>
      <c r="J195" s="1">
        <v>3.3159999999999998</v>
      </c>
      <c r="K195" s="1">
        <v>0.89500000000000002</v>
      </c>
      <c r="L195" s="1">
        <v>1.2350000000000001</v>
      </c>
      <c r="M195" s="1">
        <v>0.75700000000000001</v>
      </c>
      <c r="N195" s="1">
        <v>0.52100000000000002</v>
      </c>
      <c r="O195" s="1">
        <v>0.54300000000000004</v>
      </c>
      <c r="P195" s="1">
        <v>0.14000000000000001</v>
      </c>
      <c r="Q195" s="1">
        <v>0.42399999999999999</v>
      </c>
      <c r="R195" s="1">
        <v>0.42599999999999999</v>
      </c>
      <c r="S195" s="1">
        <v>1.2010000000000001</v>
      </c>
      <c r="T195" s="1">
        <v>0.94199999999999995</v>
      </c>
      <c r="U195" s="1">
        <v>0.68200000000000005</v>
      </c>
      <c r="V195" s="1">
        <v>0.45900000000000002</v>
      </c>
      <c r="W195" s="1">
        <v>1.702</v>
      </c>
      <c r="X195" s="1">
        <v>0.48399999999999999</v>
      </c>
      <c r="Y195" s="1">
        <v>7</v>
      </c>
      <c r="Z195" s="3">
        <v>3</v>
      </c>
    </row>
    <row r="196" spans="1:26" x14ac:dyDescent="0.25">
      <c r="A196" t="s">
        <v>29</v>
      </c>
      <c r="B196" s="1">
        <v>6.9180000000000001</v>
      </c>
      <c r="C196" s="1">
        <v>3.4660000000000002</v>
      </c>
      <c r="D196" s="1">
        <v>1.929</v>
      </c>
      <c r="E196" s="1">
        <v>2.0859999999999999</v>
      </c>
      <c r="F196" s="1">
        <v>2.8460000000000001</v>
      </c>
      <c r="G196" s="1">
        <v>2.8250000000000002</v>
      </c>
      <c r="H196" s="1">
        <v>4.9219999999999997</v>
      </c>
      <c r="I196" s="1">
        <v>1.6839999999999999</v>
      </c>
      <c r="J196" s="1">
        <v>3.1909999999999998</v>
      </c>
      <c r="K196" s="1">
        <v>0.873</v>
      </c>
      <c r="L196" s="1">
        <v>1.333</v>
      </c>
      <c r="M196" s="1">
        <v>0.79800000000000004</v>
      </c>
      <c r="N196" s="1">
        <v>0.53200000000000003</v>
      </c>
      <c r="O196" s="1">
        <v>0.58399999999999996</v>
      </c>
      <c r="P196" s="1">
        <v>0.18</v>
      </c>
      <c r="Q196" s="1">
        <v>0.56799999999999995</v>
      </c>
      <c r="R196" s="1">
        <v>0.442</v>
      </c>
      <c r="S196" s="1">
        <v>1.4059999999999999</v>
      </c>
      <c r="T196" s="1">
        <v>0.88200000000000001</v>
      </c>
      <c r="U196" s="1">
        <v>0.64800000000000002</v>
      </c>
      <c r="V196" s="1">
        <v>0.58499999999999996</v>
      </c>
      <c r="W196" s="1">
        <v>1.641</v>
      </c>
      <c r="X196" s="1">
        <v>0.42399999999999999</v>
      </c>
      <c r="Y196" s="1">
        <v>7</v>
      </c>
      <c r="Z196" s="3">
        <v>3</v>
      </c>
    </row>
    <row r="197" spans="1:26" x14ac:dyDescent="0.25">
      <c r="A197" t="s">
        <v>29</v>
      </c>
      <c r="B197" s="1">
        <v>6.83</v>
      </c>
      <c r="C197" s="1">
        <v>3.7759999999999998</v>
      </c>
      <c r="D197" s="1">
        <v>1.7070000000000001</v>
      </c>
      <c r="E197" s="1">
        <v>2.1160000000000001</v>
      </c>
      <c r="F197" s="1">
        <v>2.8620000000000001</v>
      </c>
      <c r="G197" s="1">
        <v>2.919</v>
      </c>
      <c r="H197" s="1">
        <v>5.0419999999999998</v>
      </c>
      <c r="I197" s="1">
        <v>1.786</v>
      </c>
      <c r="J197" s="1">
        <v>3.3069999999999999</v>
      </c>
      <c r="K197" s="1">
        <v>0.73899999999999999</v>
      </c>
      <c r="L197" s="1">
        <v>1.3660000000000001</v>
      </c>
      <c r="M197" s="1">
        <v>1.909</v>
      </c>
      <c r="N197" s="1">
        <v>0.66700000000000004</v>
      </c>
      <c r="O197" s="1">
        <v>0.60799999999999998</v>
      </c>
      <c r="P197" s="1">
        <v>0.3</v>
      </c>
      <c r="Q197" s="1">
        <v>0.51200000000000001</v>
      </c>
      <c r="R197" s="1">
        <v>0.45200000000000001</v>
      </c>
      <c r="S197" s="1">
        <v>1.0049999999999999</v>
      </c>
      <c r="T197" s="1">
        <v>1.012</v>
      </c>
      <c r="U197" s="1">
        <v>0.67600000000000005</v>
      </c>
      <c r="V197" s="1">
        <v>0.56100000000000005</v>
      </c>
      <c r="W197" s="1">
        <v>1.6319999999999999</v>
      </c>
      <c r="X197" s="1">
        <v>0.318</v>
      </c>
      <c r="Y197" s="1">
        <v>7</v>
      </c>
      <c r="Z197" s="3">
        <v>3</v>
      </c>
    </row>
    <row r="198" spans="1:26" x14ac:dyDescent="0.25">
      <c r="A198" t="s">
        <v>29</v>
      </c>
      <c r="B198" s="1">
        <v>6.3239999999999998</v>
      </c>
      <c r="C198" s="1">
        <v>3.0720000000000001</v>
      </c>
      <c r="D198" s="1">
        <v>1.8660000000000001</v>
      </c>
      <c r="E198" s="1">
        <v>2.15</v>
      </c>
      <c r="F198" s="1">
        <v>2.8239999999999998</v>
      </c>
      <c r="G198" s="1">
        <v>3.0179999999999998</v>
      </c>
      <c r="H198" s="1">
        <v>4.9450000000000003</v>
      </c>
      <c r="I198" s="1">
        <v>1.8859999999999999</v>
      </c>
      <c r="J198" s="1">
        <v>3.2349999999999999</v>
      </c>
      <c r="K198" s="1">
        <v>0.88300000000000001</v>
      </c>
      <c r="L198" s="1">
        <v>1.3340000000000001</v>
      </c>
      <c r="M198" s="1">
        <v>1.823</v>
      </c>
      <c r="N198" s="1">
        <v>0.57699999999999996</v>
      </c>
      <c r="O198" s="1">
        <v>0.44900000000000001</v>
      </c>
      <c r="P198" s="1">
        <v>0.24</v>
      </c>
      <c r="Q198" s="1">
        <v>0.56699999999999995</v>
      </c>
      <c r="R198" s="1">
        <v>0.48399999999999999</v>
      </c>
      <c r="S198" s="1">
        <v>1.008</v>
      </c>
      <c r="T198" s="1">
        <v>0.88100000000000001</v>
      </c>
      <c r="U198" s="1">
        <v>0.57799999999999996</v>
      </c>
      <c r="V198" s="1">
        <v>0.47799999999999998</v>
      </c>
      <c r="W198" s="1">
        <v>1.6739999999999999</v>
      </c>
      <c r="X198" s="1">
        <v>0.44400000000000001</v>
      </c>
      <c r="Y198" s="1">
        <v>7</v>
      </c>
      <c r="Z198" s="3">
        <v>3</v>
      </c>
    </row>
    <row r="199" spans="1:26" x14ac:dyDescent="0.25">
      <c r="A199" t="s">
        <v>29</v>
      </c>
      <c r="B199" s="1">
        <v>6.02</v>
      </c>
      <c r="C199" s="1">
        <v>3.3460000000000001</v>
      </c>
      <c r="D199" s="1">
        <v>1.5049999999999999</v>
      </c>
      <c r="E199" s="1">
        <v>2.1040000000000001</v>
      </c>
      <c r="F199" s="1">
        <v>2.8239999999999998</v>
      </c>
      <c r="G199" s="1">
        <v>2.9569999999999999</v>
      </c>
      <c r="H199" s="1">
        <v>4.7270000000000003</v>
      </c>
      <c r="I199" s="1">
        <v>1.8759999999999999</v>
      </c>
      <c r="J199" s="1">
        <v>3.3220000000000001</v>
      </c>
      <c r="K199" s="1">
        <v>0.78100000000000003</v>
      </c>
      <c r="L199" s="1">
        <v>1.2390000000000001</v>
      </c>
      <c r="M199" s="1">
        <v>1.804</v>
      </c>
      <c r="N199" s="1">
        <v>0.55400000000000005</v>
      </c>
      <c r="O199" s="1">
        <v>0.42299999999999999</v>
      </c>
      <c r="P199" s="1">
        <v>0.2</v>
      </c>
      <c r="Q199" s="1">
        <v>0.52300000000000002</v>
      </c>
      <c r="R199" s="1">
        <v>0.504</v>
      </c>
      <c r="S199" s="1">
        <v>0.88200000000000001</v>
      </c>
      <c r="T199" s="1">
        <v>0.68200000000000005</v>
      </c>
      <c r="U199" s="1">
        <v>0.59599999999999997</v>
      </c>
      <c r="V199" s="1">
        <v>0.64700000000000002</v>
      </c>
      <c r="W199" s="1">
        <v>1.6890000000000001</v>
      </c>
      <c r="X199" s="1">
        <v>0.40100000000000002</v>
      </c>
      <c r="Y199" s="1">
        <v>7</v>
      </c>
      <c r="Z199" s="3">
        <v>3</v>
      </c>
    </row>
    <row r="200" spans="1:26" x14ac:dyDescent="0.25">
      <c r="A200" t="s">
        <v>29</v>
      </c>
      <c r="B200" s="1">
        <v>6.5220000000000002</v>
      </c>
      <c r="C200" s="1">
        <v>3.6520000000000001</v>
      </c>
      <c r="D200" s="1">
        <v>1.63</v>
      </c>
      <c r="E200" s="1">
        <v>2.2115999999999998</v>
      </c>
      <c r="F200" s="1">
        <v>2.8420000000000001</v>
      </c>
      <c r="G200" s="1">
        <v>2.8959999999999999</v>
      </c>
      <c r="H200" s="1">
        <v>4.6870000000000003</v>
      </c>
      <c r="I200" s="1">
        <v>1.825</v>
      </c>
      <c r="J200" s="1">
        <v>3.4329999999999998</v>
      </c>
      <c r="K200" s="1">
        <v>0.871</v>
      </c>
      <c r="L200" s="1">
        <v>1.3520000000000001</v>
      </c>
      <c r="M200" s="1">
        <v>1.7849999999999999</v>
      </c>
      <c r="N200" s="1">
        <v>0.54500000000000004</v>
      </c>
      <c r="O200" s="1">
        <v>0.46800000000000003</v>
      </c>
      <c r="P200" s="1">
        <v>0.22</v>
      </c>
      <c r="Q200" s="1">
        <v>0.44400000000000001</v>
      </c>
      <c r="R200" s="1">
        <v>0.54200000000000004</v>
      </c>
      <c r="S200" s="1">
        <v>0.89800000000000002</v>
      </c>
      <c r="T200" s="1">
        <v>0.85099999999999998</v>
      </c>
      <c r="U200" s="1">
        <v>0.70499999999999996</v>
      </c>
      <c r="V200" s="1">
        <v>0.68100000000000005</v>
      </c>
      <c r="W200" s="1">
        <v>1.704</v>
      </c>
      <c r="X200" s="1">
        <v>0.35799999999999998</v>
      </c>
      <c r="Y200" s="1">
        <v>7</v>
      </c>
      <c r="Z200" s="3">
        <v>3</v>
      </c>
    </row>
    <row r="201" spans="1:26" x14ac:dyDescent="0.25">
      <c r="A201" t="s">
        <v>29</v>
      </c>
      <c r="B201" s="1">
        <v>5.3810000000000002</v>
      </c>
      <c r="C201" s="1">
        <v>3.0150000000000001</v>
      </c>
      <c r="D201" s="1">
        <v>1.345</v>
      </c>
      <c r="E201" s="1">
        <v>1.4139999999999999</v>
      </c>
      <c r="F201" s="1">
        <v>1.6220000000000001</v>
      </c>
      <c r="G201" s="1">
        <v>2.0739999999999998</v>
      </c>
      <c r="H201" s="1">
        <v>4.8419999999999996</v>
      </c>
      <c r="I201" s="1">
        <v>1.6719999999999999</v>
      </c>
      <c r="J201" s="1">
        <v>3.3340000000000001</v>
      </c>
      <c r="K201" s="1">
        <v>0.61799999999999999</v>
      </c>
      <c r="L201" s="1">
        <v>1.302</v>
      </c>
      <c r="M201" s="1">
        <v>1.9079999999999999</v>
      </c>
      <c r="N201" s="1">
        <v>0.63200000000000001</v>
      </c>
      <c r="O201" s="1">
        <v>0.55200000000000005</v>
      </c>
      <c r="P201" s="1">
        <v>0.35399999999999998</v>
      </c>
      <c r="Q201" s="1">
        <v>0.378</v>
      </c>
      <c r="R201" s="1">
        <v>0.35599999999999998</v>
      </c>
      <c r="S201" s="1">
        <v>0.94399999999999995</v>
      </c>
      <c r="T201" s="1">
        <v>0.79200000000000004</v>
      </c>
      <c r="U201" s="1">
        <v>0.55800000000000005</v>
      </c>
      <c r="V201" s="1">
        <v>0.63400000000000001</v>
      </c>
      <c r="W201" s="1">
        <v>1.1739999999999999</v>
      </c>
      <c r="X201" s="1">
        <v>0.23200000000000001</v>
      </c>
      <c r="Y201" s="1">
        <v>7</v>
      </c>
      <c r="Z201" s="3">
        <v>2</v>
      </c>
    </row>
    <row r="202" spans="1:26" ht="15.75" thickBot="1" x14ac:dyDescent="0.3">
      <c r="A202" t="s">
        <v>29</v>
      </c>
      <c r="B202" s="1">
        <v>5.6459999999999999</v>
      </c>
      <c r="C202" s="1">
        <v>3.3740000000000001</v>
      </c>
      <c r="D202" s="1">
        <v>1.4119999999999999</v>
      </c>
      <c r="E202" s="1">
        <v>1.4059999999999999</v>
      </c>
      <c r="F202" s="1">
        <v>1.8420000000000001</v>
      </c>
      <c r="G202" s="1">
        <v>2.1480000000000001</v>
      </c>
      <c r="H202" s="1">
        <v>4.8</v>
      </c>
      <c r="I202" s="1">
        <v>1.66</v>
      </c>
      <c r="J202" s="1">
        <v>3.1560000000000001</v>
      </c>
      <c r="K202" s="1">
        <v>0.70799999999999996</v>
      </c>
      <c r="L202" s="1">
        <v>1.2809999999999999</v>
      </c>
      <c r="M202" s="1">
        <v>1.8620000000000001</v>
      </c>
      <c r="N202" s="1">
        <v>0.69399999999999995</v>
      </c>
      <c r="O202" s="1">
        <v>0.57999999999999996</v>
      </c>
      <c r="P202" s="1">
        <v>0.34399999999999997</v>
      </c>
      <c r="Q202" s="1">
        <v>0.312</v>
      </c>
      <c r="R202" s="1">
        <v>0.35599999999999998</v>
      </c>
      <c r="S202" s="1">
        <v>1.0580000000000001</v>
      </c>
      <c r="T202" s="1">
        <v>1.1120000000000001</v>
      </c>
      <c r="U202" s="1">
        <v>0.65700000000000003</v>
      </c>
      <c r="V202" s="1">
        <v>0.53300000000000003</v>
      </c>
      <c r="W202" s="1">
        <v>1.18</v>
      </c>
      <c r="X202" s="1">
        <v>0.19800000000000001</v>
      </c>
      <c r="Y202" s="1">
        <v>7</v>
      </c>
      <c r="Z202" s="4">
        <v>2</v>
      </c>
    </row>
  </sheetData>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AA693-40B4-4067-8D6D-2C129DB32C8E}">
  <sheetPr codeName="XLSTAT_20220714_121022_1">
    <tabColor rgb="FF007800"/>
  </sheetPr>
  <dimension ref="B1:Z1268"/>
  <sheetViews>
    <sheetView topLeftCell="A991" zoomScaleNormal="100" workbookViewId="0">
      <selection activeCell="B3" sqref="B3"/>
    </sheetView>
  </sheetViews>
  <sheetFormatPr baseColWidth="10" defaultRowHeight="15" x14ac:dyDescent="0.25"/>
  <cols>
    <col min="1" max="1" width="6" customWidth="1"/>
    <col min="2" max="2" width="11.42578125"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399</v>
      </c>
    </row>
    <row r="4" spans="2:13" x14ac:dyDescent="0.25">
      <c r="B4" t="s">
        <v>304</v>
      </c>
    </row>
    <row r="5" spans="2:13" x14ac:dyDescent="0.25">
      <c r="B5" t="s">
        <v>305</v>
      </c>
    </row>
    <row r="6" spans="2:13" x14ac:dyDescent="0.25">
      <c r="B6" t="s">
        <v>306</v>
      </c>
    </row>
    <row r="7" spans="2:13" x14ac:dyDescent="0.25">
      <c r="B7" t="s">
        <v>307</v>
      </c>
    </row>
    <row r="8" spans="2:13" x14ac:dyDescent="0.25">
      <c r="B8" t="s">
        <v>308</v>
      </c>
    </row>
    <row r="9" spans="2:13" ht="38.1" customHeight="1" x14ac:dyDescent="0.25"/>
    <row r="10" spans="2:13" ht="16.5" customHeight="1" x14ac:dyDescent="0.25">
      <c r="B10" s="32"/>
    </row>
    <row r="13" spans="2:13" x14ac:dyDescent="0.25">
      <c r="B13" s="10" t="s">
        <v>309</v>
      </c>
    </row>
    <row r="14" spans="2:13" ht="15.75" thickBot="1" x14ac:dyDescent="0.3"/>
    <row r="15" spans="2:13" ht="30" customHeight="1" x14ac:dyDescent="0.25">
      <c r="B15" s="12" t="s">
        <v>52</v>
      </c>
      <c r="C15" s="13" t="s">
        <v>53</v>
      </c>
      <c r="D15" s="13" t="s">
        <v>54</v>
      </c>
      <c r="E15" s="13" t="s">
        <v>55</v>
      </c>
      <c r="F15" s="13" t="s">
        <v>56</v>
      </c>
      <c r="G15" s="13" t="s">
        <v>57</v>
      </c>
      <c r="H15" s="13" t="s">
        <v>58</v>
      </c>
      <c r="I15" s="13" t="s">
        <v>59</v>
      </c>
    </row>
    <row r="16" spans="2:13" x14ac:dyDescent="0.25">
      <c r="B16" s="14" t="s">
        <v>8</v>
      </c>
      <c r="C16" s="42">
        <v>201</v>
      </c>
      <c r="D16" s="42">
        <v>0</v>
      </c>
      <c r="E16" s="42">
        <v>201</v>
      </c>
      <c r="F16" s="16">
        <v>2.5569999999999999</v>
      </c>
      <c r="G16" s="16">
        <v>6.9710000000000001</v>
      </c>
      <c r="H16" s="16">
        <v>5.6578308457711435</v>
      </c>
      <c r="I16" s="16">
        <v>0.65690452216724904</v>
      </c>
    </row>
    <row r="17" spans="2:9" x14ac:dyDescent="0.25">
      <c r="B17" s="11" t="s">
        <v>7</v>
      </c>
      <c r="C17" s="43">
        <v>201</v>
      </c>
      <c r="D17" s="43">
        <v>0</v>
      </c>
      <c r="E17" s="43">
        <v>201</v>
      </c>
      <c r="F17" s="17">
        <v>1.5209999999999999</v>
      </c>
      <c r="G17" s="17">
        <v>4.1449999999999996</v>
      </c>
      <c r="H17" s="17">
        <v>3.2568815920398024</v>
      </c>
      <c r="I17" s="17">
        <v>0.40794258996757465</v>
      </c>
    </row>
    <row r="18" spans="2:9" x14ac:dyDescent="0.25">
      <c r="B18" s="11" t="s">
        <v>28</v>
      </c>
      <c r="C18" s="43">
        <v>201</v>
      </c>
      <c r="D18" s="43">
        <v>0</v>
      </c>
      <c r="E18" s="43">
        <v>201</v>
      </c>
      <c r="F18" s="17">
        <v>0.56999999999999995</v>
      </c>
      <c r="G18" s="17">
        <v>1.978</v>
      </c>
      <c r="H18" s="17">
        <v>1.5443955223880597</v>
      </c>
      <c r="I18" s="17">
        <v>0.26266046815204369</v>
      </c>
    </row>
    <row r="19" spans="2:9" x14ac:dyDescent="0.25">
      <c r="B19" s="11" t="s">
        <v>40</v>
      </c>
      <c r="C19" s="43">
        <v>201</v>
      </c>
      <c r="D19" s="43">
        <v>0</v>
      </c>
      <c r="E19" s="43">
        <v>201</v>
      </c>
      <c r="F19" s="17">
        <v>0.63700000000000001</v>
      </c>
      <c r="G19" s="17">
        <v>4.43</v>
      </c>
      <c r="H19" s="17">
        <v>1.5469711442786063</v>
      </c>
      <c r="I19" s="17">
        <v>0.48011807481408558</v>
      </c>
    </row>
    <row r="20" spans="2:9" x14ac:dyDescent="0.25">
      <c r="B20" s="11" t="s">
        <v>41</v>
      </c>
      <c r="C20" s="43">
        <v>201</v>
      </c>
      <c r="D20" s="43">
        <v>0</v>
      </c>
      <c r="E20" s="43">
        <v>201</v>
      </c>
      <c r="F20" s="17">
        <v>0.78</v>
      </c>
      <c r="G20" s="17">
        <v>3.45</v>
      </c>
      <c r="H20" s="17">
        <v>1.9788552238805948</v>
      </c>
      <c r="I20" s="17">
        <v>0.47667107735321468</v>
      </c>
    </row>
    <row r="21" spans="2:9" x14ac:dyDescent="0.25">
      <c r="B21" s="11" t="s">
        <v>4</v>
      </c>
      <c r="C21" s="43">
        <v>201</v>
      </c>
      <c r="D21" s="43">
        <v>0</v>
      </c>
      <c r="E21" s="43">
        <v>201</v>
      </c>
      <c r="F21" s="17">
        <v>0.56699999999999995</v>
      </c>
      <c r="G21" s="17">
        <v>3.15</v>
      </c>
      <c r="H21" s="17">
        <v>2.0563681592039806</v>
      </c>
      <c r="I21" s="17">
        <v>0.59515161411281936</v>
      </c>
    </row>
    <row r="22" spans="2:9" x14ac:dyDescent="0.25">
      <c r="B22" s="11" t="s">
        <v>30</v>
      </c>
      <c r="C22" s="43">
        <v>201</v>
      </c>
      <c r="D22" s="43">
        <v>0</v>
      </c>
      <c r="E22" s="43">
        <v>201</v>
      </c>
      <c r="F22" s="17">
        <v>1.7430000000000001</v>
      </c>
      <c r="G22" s="17">
        <v>6.96</v>
      </c>
      <c r="H22" s="17">
        <v>4.3969850746268628</v>
      </c>
      <c r="I22" s="17">
        <v>0.6853983183347615</v>
      </c>
    </row>
    <row r="23" spans="2:9" x14ac:dyDescent="0.25">
      <c r="B23" s="11" t="s">
        <v>31</v>
      </c>
      <c r="C23" s="43">
        <v>201</v>
      </c>
      <c r="D23" s="43">
        <v>0</v>
      </c>
      <c r="E23" s="43">
        <v>201</v>
      </c>
      <c r="F23" s="17">
        <v>0.44900000000000001</v>
      </c>
      <c r="G23" s="17">
        <v>2.8809999999999998</v>
      </c>
      <c r="H23" s="17">
        <v>1.4602437810945272</v>
      </c>
      <c r="I23" s="17">
        <v>0.41108424352391792</v>
      </c>
    </row>
    <row r="24" spans="2:9" x14ac:dyDescent="0.25">
      <c r="B24" s="11" t="s">
        <v>32</v>
      </c>
      <c r="C24" s="43">
        <v>201</v>
      </c>
      <c r="D24" s="43">
        <v>0</v>
      </c>
      <c r="E24" s="43">
        <v>201</v>
      </c>
      <c r="F24" s="17">
        <v>1.194</v>
      </c>
      <c r="G24" s="17">
        <v>4.9800000000000004</v>
      </c>
      <c r="H24" s="17">
        <v>3.3112985074626859</v>
      </c>
      <c r="I24" s="17">
        <v>0.44178218665736335</v>
      </c>
    </row>
    <row r="25" spans="2:9" x14ac:dyDescent="0.25">
      <c r="B25" s="11" t="s">
        <v>33</v>
      </c>
      <c r="C25" s="43">
        <v>201</v>
      </c>
      <c r="D25" s="43">
        <v>0</v>
      </c>
      <c r="E25" s="43">
        <v>201</v>
      </c>
      <c r="F25" s="17">
        <v>0.32400000000000001</v>
      </c>
      <c r="G25" s="17">
        <v>1.64</v>
      </c>
      <c r="H25" s="17">
        <v>0.85214975124378101</v>
      </c>
      <c r="I25" s="17">
        <v>0.21508216223675503</v>
      </c>
    </row>
    <row r="26" spans="2:9" x14ac:dyDescent="0.25">
      <c r="B26" s="11" t="s">
        <v>9</v>
      </c>
      <c r="C26" s="43">
        <v>201</v>
      </c>
      <c r="D26" s="43">
        <v>0</v>
      </c>
      <c r="E26" s="43">
        <v>201</v>
      </c>
      <c r="F26" s="17">
        <v>0.79100000000000004</v>
      </c>
      <c r="G26" s="17">
        <v>2.1560000000000001</v>
      </c>
      <c r="H26" s="17">
        <v>1.4629601990049765</v>
      </c>
      <c r="I26" s="17">
        <v>0.2226217159397533</v>
      </c>
    </row>
    <row r="27" spans="2:9" x14ac:dyDescent="0.25">
      <c r="B27" s="11" t="s">
        <v>10</v>
      </c>
      <c r="C27" s="43">
        <v>201</v>
      </c>
      <c r="D27" s="43">
        <v>0</v>
      </c>
      <c r="E27" s="43">
        <v>201</v>
      </c>
      <c r="F27" s="17">
        <v>0.75</v>
      </c>
      <c r="G27" s="17">
        <v>2.1030000000000002</v>
      </c>
      <c r="H27" s="17">
        <v>1.7809154228855719</v>
      </c>
      <c r="I27" s="17">
        <v>0.23893132446572443</v>
      </c>
    </row>
    <row r="28" spans="2:9" x14ac:dyDescent="0.25">
      <c r="B28" s="11" t="s">
        <v>17</v>
      </c>
      <c r="C28" s="43">
        <v>201</v>
      </c>
      <c r="D28" s="43">
        <v>0</v>
      </c>
      <c r="E28" s="43">
        <v>201</v>
      </c>
      <c r="F28" s="17">
        <v>0.29599999999999999</v>
      </c>
      <c r="G28" s="17">
        <v>0.85499999999999998</v>
      </c>
      <c r="H28" s="17">
        <v>0.64047263681592015</v>
      </c>
      <c r="I28" s="17">
        <v>0.10161274771165489</v>
      </c>
    </row>
    <row r="29" spans="2:9" x14ac:dyDescent="0.25">
      <c r="B29" s="11" t="s">
        <v>11</v>
      </c>
      <c r="C29" s="43">
        <v>201</v>
      </c>
      <c r="D29" s="43">
        <v>0</v>
      </c>
      <c r="E29" s="43">
        <v>201</v>
      </c>
      <c r="F29" s="17">
        <v>0.247</v>
      </c>
      <c r="G29" s="17">
        <v>8.9710000000000001</v>
      </c>
      <c r="H29" s="17">
        <v>0.69821393034825863</v>
      </c>
      <c r="I29" s="17">
        <v>0.96059271754733566</v>
      </c>
    </row>
    <row r="30" spans="2:9" x14ac:dyDescent="0.25">
      <c r="B30" s="11" t="s">
        <v>12</v>
      </c>
      <c r="C30" s="43">
        <v>201</v>
      </c>
      <c r="D30" s="43">
        <v>0</v>
      </c>
      <c r="E30" s="43">
        <v>201</v>
      </c>
      <c r="F30" s="17">
        <v>0.14000000000000001</v>
      </c>
      <c r="G30" s="17">
        <v>0.62</v>
      </c>
      <c r="H30" s="17">
        <v>0.33788557213930354</v>
      </c>
      <c r="I30" s="17">
        <v>8.761764571589456E-2</v>
      </c>
    </row>
    <row r="31" spans="2:9" x14ac:dyDescent="0.25">
      <c r="B31" s="11" t="s">
        <v>1</v>
      </c>
      <c r="C31" s="43">
        <v>201</v>
      </c>
      <c r="D31" s="43">
        <v>0</v>
      </c>
      <c r="E31" s="43">
        <v>201</v>
      </c>
      <c r="F31" s="17">
        <v>0.183</v>
      </c>
      <c r="G31" s="17">
        <v>0.77400000000000002</v>
      </c>
      <c r="H31" s="17">
        <v>0.40920398009950254</v>
      </c>
      <c r="I31" s="17">
        <v>9.9461013387556016E-2</v>
      </c>
    </row>
    <row r="32" spans="2:9" x14ac:dyDescent="0.25">
      <c r="B32" s="11" t="s">
        <v>2</v>
      </c>
      <c r="C32" s="43">
        <v>201</v>
      </c>
      <c r="D32" s="43">
        <v>0</v>
      </c>
      <c r="E32" s="43">
        <v>201</v>
      </c>
      <c r="F32" s="17">
        <v>0.111</v>
      </c>
      <c r="G32" s="17">
        <v>0.57899999999999996</v>
      </c>
      <c r="H32" s="17">
        <v>0.38179800995024882</v>
      </c>
      <c r="I32" s="17">
        <v>7.6158166968618018E-2</v>
      </c>
    </row>
    <row r="33" spans="2:9" x14ac:dyDescent="0.25">
      <c r="B33" s="11" t="s">
        <v>26</v>
      </c>
      <c r="C33" s="43">
        <v>201</v>
      </c>
      <c r="D33" s="43">
        <v>0</v>
      </c>
      <c r="E33" s="43">
        <v>201</v>
      </c>
      <c r="F33" s="17">
        <v>0.41299999999999998</v>
      </c>
      <c r="G33" s="17">
        <v>1.875</v>
      </c>
      <c r="H33" s="17">
        <v>0.95940298507462729</v>
      </c>
      <c r="I33" s="17">
        <v>0.20934323918160044</v>
      </c>
    </row>
    <row r="34" spans="2:9" x14ac:dyDescent="0.25">
      <c r="B34" s="11" t="s">
        <v>16</v>
      </c>
      <c r="C34" s="43">
        <v>201</v>
      </c>
      <c r="D34" s="43">
        <v>0</v>
      </c>
      <c r="E34" s="43">
        <v>201</v>
      </c>
      <c r="F34" s="17">
        <v>0.378</v>
      </c>
      <c r="G34" s="17">
        <v>1.58</v>
      </c>
      <c r="H34" s="17">
        <v>0.89242288557213933</v>
      </c>
      <c r="I34" s="17">
        <v>0.16609357384809273</v>
      </c>
    </row>
    <row r="35" spans="2:9" x14ac:dyDescent="0.25">
      <c r="B35" s="11" t="s">
        <v>15</v>
      </c>
      <c r="C35" s="43">
        <v>201</v>
      </c>
      <c r="D35" s="43">
        <v>0</v>
      </c>
      <c r="E35" s="43">
        <v>201</v>
      </c>
      <c r="F35" s="17">
        <v>0.30499999999999999</v>
      </c>
      <c r="G35" s="17">
        <v>1.222</v>
      </c>
      <c r="H35" s="17">
        <v>0.69927363184079616</v>
      </c>
      <c r="I35" s="17">
        <v>0.1606812364628919</v>
      </c>
    </row>
    <row r="36" spans="2:9" x14ac:dyDescent="0.25">
      <c r="B36" s="11" t="s">
        <v>27</v>
      </c>
      <c r="C36" s="43">
        <v>201</v>
      </c>
      <c r="D36" s="43">
        <v>0</v>
      </c>
      <c r="E36" s="43">
        <v>201</v>
      </c>
      <c r="F36" s="17">
        <v>0.19700000000000001</v>
      </c>
      <c r="G36" s="17">
        <v>1.7989999999999999</v>
      </c>
      <c r="H36" s="17">
        <v>0.54373631840796022</v>
      </c>
      <c r="I36" s="17">
        <v>0.17965496131300721</v>
      </c>
    </row>
    <row r="37" spans="2:9" x14ac:dyDescent="0.25">
      <c r="B37" s="11" t="s">
        <v>14</v>
      </c>
      <c r="C37" s="43">
        <v>201</v>
      </c>
      <c r="D37" s="43">
        <v>0</v>
      </c>
      <c r="E37" s="43">
        <v>201</v>
      </c>
      <c r="F37" s="17">
        <v>0.23</v>
      </c>
      <c r="G37" s="17">
        <v>1.8560000000000001</v>
      </c>
      <c r="H37" s="17">
        <v>1.1780646766169154</v>
      </c>
      <c r="I37" s="17">
        <v>0.34212842734274496</v>
      </c>
    </row>
    <row r="38" spans="2:9" x14ac:dyDescent="0.25">
      <c r="B38" s="11" t="s">
        <v>13</v>
      </c>
      <c r="C38" s="43">
        <v>201</v>
      </c>
      <c r="D38" s="43">
        <v>0</v>
      </c>
      <c r="E38" s="43">
        <v>201</v>
      </c>
      <c r="F38" s="17">
        <v>0.19800000000000001</v>
      </c>
      <c r="G38" s="17">
        <v>1.899</v>
      </c>
      <c r="H38" s="17">
        <v>0.41333084577114415</v>
      </c>
      <c r="I38" s="17">
        <v>0.2267879323151501</v>
      </c>
    </row>
    <row r="39" spans="2:9" ht="15.75" thickBot="1" x14ac:dyDescent="0.3">
      <c r="B39" s="15" t="s">
        <v>3</v>
      </c>
      <c r="C39" s="44">
        <v>201</v>
      </c>
      <c r="D39" s="44">
        <v>0</v>
      </c>
      <c r="E39" s="44">
        <v>201</v>
      </c>
      <c r="F39" s="18">
        <v>6</v>
      </c>
      <c r="G39" s="18">
        <v>7</v>
      </c>
      <c r="H39" s="18">
        <v>6.611940298507462</v>
      </c>
      <c r="I39" s="18">
        <v>0.48852504175109634</v>
      </c>
    </row>
    <row r="42" spans="2:9" x14ac:dyDescent="0.25">
      <c r="B42" s="10" t="s">
        <v>310</v>
      </c>
    </row>
    <row r="43" spans="2:9" ht="15.75" thickBot="1" x14ac:dyDescent="0.3"/>
    <row r="44" spans="2:9" ht="30" x14ac:dyDescent="0.25">
      <c r="B44" s="13" t="s">
        <v>52</v>
      </c>
      <c r="C44" s="13" t="s">
        <v>312</v>
      </c>
      <c r="D44" s="13" t="s">
        <v>313</v>
      </c>
      <c r="E44" s="13" t="s">
        <v>314</v>
      </c>
      <c r="F44" s="13" t="s">
        <v>315</v>
      </c>
    </row>
    <row r="45" spans="2:9" x14ac:dyDescent="0.25">
      <c r="B45" s="48" t="s">
        <v>0</v>
      </c>
      <c r="C45" s="51" t="s">
        <v>22</v>
      </c>
      <c r="D45" s="45">
        <v>33</v>
      </c>
      <c r="E45" s="45">
        <v>33</v>
      </c>
      <c r="F45" s="54">
        <v>16.417910447761194</v>
      </c>
    </row>
    <row r="46" spans="2:9" x14ac:dyDescent="0.25">
      <c r="B46" s="49" t="s">
        <v>311</v>
      </c>
      <c r="C46" s="52" t="s">
        <v>24</v>
      </c>
      <c r="D46" s="46">
        <v>35</v>
      </c>
      <c r="E46" s="46">
        <v>35</v>
      </c>
      <c r="F46" s="55">
        <v>17.412935323383085</v>
      </c>
    </row>
    <row r="47" spans="2:9" x14ac:dyDescent="0.25">
      <c r="B47" s="49" t="s">
        <v>311</v>
      </c>
      <c r="C47" s="52" t="s">
        <v>29</v>
      </c>
      <c r="D47" s="46">
        <v>42</v>
      </c>
      <c r="E47" s="46">
        <v>42</v>
      </c>
      <c r="F47" s="55">
        <v>20.895522388059703</v>
      </c>
    </row>
    <row r="48" spans="2:9" x14ac:dyDescent="0.25">
      <c r="B48" s="49" t="s">
        <v>311</v>
      </c>
      <c r="C48" s="52" t="s">
        <v>25</v>
      </c>
      <c r="D48" s="46">
        <v>16</v>
      </c>
      <c r="E48" s="46">
        <v>16</v>
      </c>
      <c r="F48" s="55">
        <v>7.9601990049751246</v>
      </c>
    </row>
    <row r="49" spans="2:26" ht="15.75" thickBot="1" x14ac:dyDescent="0.3">
      <c r="B49" s="50" t="s">
        <v>311</v>
      </c>
      <c r="C49" s="53" t="s">
        <v>23</v>
      </c>
      <c r="D49" s="47">
        <v>75</v>
      </c>
      <c r="E49" s="47">
        <v>75</v>
      </c>
      <c r="F49" s="56">
        <v>37.313432835820898</v>
      </c>
    </row>
    <row r="50" spans="2:26" x14ac:dyDescent="0.25">
      <c r="B50" s="57"/>
      <c r="C50" s="57"/>
      <c r="D50" s="57"/>
      <c r="E50" s="57"/>
      <c r="F50" s="57"/>
    </row>
    <row r="52" spans="2:26" x14ac:dyDescent="0.25">
      <c r="B52" s="10" t="s">
        <v>316</v>
      </c>
    </row>
    <row r="53" spans="2:26" ht="15.75" thickBot="1" x14ac:dyDescent="0.3"/>
    <row r="54" spans="2:26" x14ac:dyDescent="0.25">
      <c r="B54" s="12" t="s">
        <v>39</v>
      </c>
      <c r="C54" s="13" t="s">
        <v>8</v>
      </c>
      <c r="D54" s="13" t="s">
        <v>7</v>
      </c>
      <c r="E54" s="13" t="s">
        <v>28</v>
      </c>
      <c r="F54" s="13" t="s">
        <v>40</v>
      </c>
      <c r="G54" s="13" t="s">
        <v>41</v>
      </c>
      <c r="H54" s="13" t="s">
        <v>4</v>
      </c>
      <c r="I54" s="13" t="s">
        <v>30</v>
      </c>
      <c r="J54" s="13" t="s">
        <v>31</v>
      </c>
      <c r="K54" s="13" t="s">
        <v>32</v>
      </c>
      <c r="L54" s="13" t="s">
        <v>33</v>
      </c>
      <c r="M54" s="13" t="s">
        <v>9</v>
      </c>
      <c r="N54" s="13" t="s">
        <v>10</v>
      </c>
      <c r="O54" s="13" t="s">
        <v>17</v>
      </c>
      <c r="P54" s="13" t="s">
        <v>11</v>
      </c>
      <c r="Q54" s="13" t="s">
        <v>12</v>
      </c>
      <c r="R54" s="13" t="s">
        <v>1</v>
      </c>
      <c r="S54" s="13" t="s">
        <v>2</v>
      </c>
      <c r="T54" s="13" t="s">
        <v>26</v>
      </c>
      <c r="U54" s="13" t="s">
        <v>16</v>
      </c>
      <c r="V54" s="13" t="s">
        <v>15</v>
      </c>
      <c r="W54" s="13" t="s">
        <v>27</v>
      </c>
      <c r="X54" s="13" t="s">
        <v>14</v>
      </c>
      <c r="Y54" s="13" t="s">
        <v>13</v>
      </c>
      <c r="Z54" s="13" t="s">
        <v>3</v>
      </c>
    </row>
    <row r="55" spans="2:26" x14ac:dyDescent="0.25">
      <c r="B55" s="14" t="s">
        <v>8</v>
      </c>
      <c r="C55" s="20">
        <v>1</v>
      </c>
      <c r="D55" s="16">
        <v>0.71221263352870312</v>
      </c>
      <c r="E55" s="16">
        <v>0.33383827533044347</v>
      </c>
      <c r="F55" s="16">
        <v>0.42545054422212769</v>
      </c>
      <c r="G55" s="16">
        <v>0.54368350338139648</v>
      </c>
      <c r="H55" s="16">
        <v>0.43789865150999369</v>
      </c>
      <c r="I55" s="16">
        <v>0.358610446602529</v>
      </c>
      <c r="J55" s="16">
        <v>0.26753135639216596</v>
      </c>
      <c r="K55" s="16">
        <v>0.3710136695605622</v>
      </c>
      <c r="L55" s="16">
        <v>0.26223025141843909</v>
      </c>
      <c r="M55" s="16">
        <v>0.22708987292133553</v>
      </c>
      <c r="N55" s="16">
        <v>0.2757649453650719</v>
      </c>
      <c r="O55" s="16">
        <v>0.14712882341210867</v>
      </c>
      <c r="P55" s="16">
        <v>0.12688018316002275</v>
      </c>
      <c r="Q55" s="16">
        <v>0.12005254363925351</v>
      </c>
      <c r="R55" s="16">
        <v>0.31336181631038135</v>
      </c>
      <c r="S55" s="16">
        <v>0.51725416575362437</v>
      </c>
      <c r="T55" s="16">
        <v>0.3012179985342292</v>
      </c>
      <c r="U55" s="16">
        <v>0.41839288575261874</v>
      </c>
      <c r="V55" s="16">
        <v>0.40813762216540483</v>
      </c>
      <c r="W55" s="16">
        <v>0.18694266806666293</v>
      </c>
      <c r="X55" s="16">
        <v>0.30395243435666658</v>
      </c>
      <c r="Y55" s="16">
        <v>8.3854979985842182E-2</v>
      </c>
      <c r="Z55" s="16">
        <v>-0.17794772163996386</v>
      </c>
    </row>
    <row r="56" spans="2:26" x14ac:dyDescent="0.25">
      <c r="B56" s="11" t="s">
        <v>7</v>
      </c>
      <c r="C56" s="17">
        <v>0.71221263352870312</v>
      </c>
      <c r="D56" s="22">
        <v>1</v>
      </c>
      <c r="E56" s="17">
        <v>0.26766673105741023</v>
      </c>
      <c r="F56" s="17">
        <v>0.37802459726150389</v>
      </c>
      <c r="G56" s="17">
        <v>0.47625656270311728</v>
      </c>
      <c r="H56" s="17">
        <v>0.24719636770827885</v>
      </c>
      <c r="I56" s="17">
        <v>0.39175896191547216</v>
      </c>
      <c r="J56" s="17">
        <v>0.24964095598796798</v>
      </c>
      <c r="K56" s="17">
        <v>0.21991316669733479</v>
      </c>
      <c r="L56" s="17">
        <v>0.11553325903274278</v>
      </c>
      <c r="M56" s="17">
        <v>0.48357596695473049</v>
      </c>
      <c r="N56" s="17">
        <v>0.29564944170373819</v>
      </c>
      <c r="O56" s="17">
        <v>0.28149824133462331</v>
      </c>
      <c r="P56" s="17">
        <v>8.9871138977242623E-2</v>
      </c>
      <c r="Q56" s="17">
        <v>0.27229722566958819</v>
      </c>
      <c r="R56" s="17">
        <v>0.34156353372724302</v>
      </c>
      <c r="S56" s="17">
        <v>0.45346753774399479</v>
      </c>
      <c r="T56" s="17">
        <v>0.21764581861048596</v>
      </c>
      <c r="U56" s="17">
        <v>0.31910576534153923</v>
      </c>
      <c r="V56" s="17">
        <v>0.42176809345212296</v>
      </c>
      <c r="W56" s="17">
        <v>0.13457305603916381</v>
      </c>
      <c r="X56" s="17">
        <v>0.39607661114908604</v>
      </c>
      <c r="Y56" s="17">
        <v>8.5135944135262001E-2</v>
      </c>
      <c r="Z56" s="17">
        <v>-0.20740701329819741</v>
      </c>
    </row>
    <row r="57" spans="2:26" x14ac:dyDescent="0.25">
      <c r="B57" s="11" t="s">
        <v>28</v>
      </c>
      <c r="C57" s="17">
        <v>0.33383827533044347</v>
      </c>
      <c r="D57" s="17">
        <v>0.26766673105741023</v>
      </c>
      <c r="E57" s="22">
        <v>1</v>
      </c>
      <c r="F57" s="17">
        <v>5.9819913717692907E-2</v>
      </c>
      <c r="G57" s="17">
        <v>0.15031487991038897</v>
      </c>
      <c r="H57" s="17">
        <v>5.7433967186635008E-2</v>
      </c>
      <c r="I57" s="17">
        <v>0.1398100418160321</v>
      </c>
      <c r="J57" s="17">
        <v>2.9735455936969076E-2</v>
      </c>
      <c r="K57" s="17">
        <v>0.33206754333348304</v>
      </c>
      <c r="L57" s="17">
        <v>0.31595416725015069</v>
      </c>
      <c r="M57" s="17">
        <v>0.16340797993523568</v>
      </c>
      <c r="N57" s="17">
        <v>6.2231113531251686E-2</v>
      </c>
      <c r="O57" s="17">
        <v>4.4507591632198258E-2</v>
      </c>
      <c r="P57" s="17">
        <v>2.4146531696562536E-2</v>
      </c>
      <c r="Q57" s="17">
        <v>3.0423540467908707E-2</v>
      </c>
      <c r="R57" s="17">
        <v>4.0747091122015688E-2</v>
      </c>
      <c r="S57" s="17">
        <v>9.406432551302428E-2</v>
      </c>
      <c r="T57" s="17">
        <v>0.2067867704614679</v>
      </c>
      <c r="U57" s="17">
        <v>0.10453334795763801</v>
      </c>
      <c r="V57" s="17">
        <v>0.16468826344300194</v>
      </c>
      <c r="W57" s="17">
        <v>-8.4852895725508637E-2</v>
      </c>
      <c r="X57" s="17">
        <v>4.8880816713075481E-2</v>
      </c>
      <c r="Y57" s="17">
        <v>0.12811681154351504</v>
      </c>
      <c r="Z57" s="17">
        <v>-1.2241214053347259E-2</v>
      </c>
    </row>
    <row r="58" spans="2:26" x14ac:dyDescent="0.25">
      <c r="B58" s="11" t="s">
        <v>40</v>
      </c>
      <c r="C58" s="17">
        <v>0.42545054422212769</v>
      </c>
      <c r="D58" s="17">
        <v>0.37802459726150389</v>
      </c>
      <c r="E58" s="17">
        <v>5.9819913717692907E-2</v>
      </c>
      <c r="F58" s="22">
        <v>1</v>
      </c>
      <c r="G58" s="17">
        <v>0.8829365551825058</v>
      </c>
      <c r="H58" s="17">
        <v>0.67289043974020846</v>
      </c>
      <c r="I58" s="17">
        <v>0.67766681308489163</v>
      </c>
      <c r="J58" s="17">
        <v>0.51261703501621758</v>
      </c>
      <c r="K58" s="17">
        <v>0.12421522401243124</v>
      </c>
      <c r="L58" s="17">
        <v>-1.752509148635378E-2</v>
      </c>
      <c r="M58" s="17">
        <v>0.10379699659706666</v>
      </c>
      <c r="N58" s="17">
        <v>0.27430758533713528</v>
      </c>
      <c r="O58" s="17">
        <v>0.27685113286744611</v>
      </c>
      <c r="P58" s="17">
        <v>0.6081739536368852</v>
      </c>
      <c r="Q58" s="17">
        <v>0.10184437882458677</v>
      </c>
      <c r="R58" s="17">
        <v>0.62585129673475648</v>
      </c>
      <c r="S58" s="17">
        <v>0.71882868960042878</v>
      </c>
      <c r="T58" s="17">
        <v>0.16598599309485088</v>
      </c>
      <c r="U58" s="17">
        <v>0.308111480677418</v>
      </c>
      <c r="V58" s="17">
        <v>9.9617910602839158E-2</v>
      </c>
      <c r="W58" s="17">
        <v>6.8775172338125731E-2</v>
      </c>
      <c r="X58" s="17">
        <v>0.71146106271207921</v>
      </c>
      <c r="Y58" s="17">
        <v>0.11929739477247915</v>
      </c>
      <c r="Z58" s="17">
        <v>-0.36743279908945303</v>
      </c>
    </row>
    <row r="59" spans="2:26" x14ac:dyDescent="0.25">
      <c r="B59" s="11" t="s">
        <v>41</v>
      </c>
      <c r="C59" s="17">
        <v>0.54368350338139648</v>
      </c>
      <c r="D59" s="17">
        <v>0.47625656270311728</v>
      </c>
      <c r="E59" s="17">
        <v>0.15031487991038897</v>
      </c>
      <c r="F59" s="17">
        <v>0.8829365551825058</v>
      </c>
      <c r="G59" s="22">
        <v>1</v>
      </c>
      <c r="H59" s="17">
        <v>0.79145937124926591</v>
      </c>
      <c r="I59" s="17">
        <v>0.61414293940966269</v>
      </c>
      <c r="J59" s="17">
        <v>0.55949479555331694</v>
      </c>
      <c r="K59" s="17">
        <v>0.18091708701061493</v>
      </c>
      <c r="L59" s="17">
        <v>6.3504993670031984E-2</v>
      </c>
      <c r="M59" s="17">
        <v>-1.7996115562190173E-2</v>
      </c>
      <c r="N59" s="17">
        <v>0.24295213692502379</v>
      </c>
      <c r="O59" s="17">
        <v>0.12885282796849806</v>
      </c>
      <c r="P59" s="17">
        <v>0.39112551419466418</v>
      </c>
      <c r="Q59" s="17">
        <v>-9.1273952473595724E-2</v>
      </c>
      <c r="R59" s="17">
        <v>0.64123839624311718</v>
      </c>
      <c r="S59" s="17">
        <v>0.73799347791781422</v>
      </c>
      <c r="T59" s="17">
        <v>0.2564536131701875</v>
      </c>
      <c r="U59" s="17">
        <v>0.37111037987340806</v>
      </c>
      <c r="V59" s="17">
        <v>0.17746350017120466</v>
      </c>
      <c r="W59" s="17">
        <v>5.0538094515866432E-2</v>
      </c>
      <c r="X59" s="17">
        <v>0.78503946743913966</v>
      </c>
      <c r="Y59" s="17">
        <v>7.9345073294079013E-2</v>
      </c>
      <c r="Z59" s="17">
        <v>-0.40204048677877907</v>
      </c>
    </row>
    <row r="60" spans="2:26" x14ac:dyDescent="0.25">
      <c r="B60" s="11" t="s">
        <v>4</v>
      </c>
      <c r="C60" s="17">
        <v>0.43789865150999369</v>
      </c>
      <c r="D60" s="17">
        <v>0.24719636770827885</v>
      </c>
      <c r="E60" s="17">
        <v>5.7433967186635008E-2</v>
      </c>
      <c r="F60" s="17">
        <v>0.67289043974020846</v>
      </c>
      <c r="G60" s="17">
        <v>0.79145937124926591</v>
      </c>
      <c r="H60" s="22">
        <v>1</v>
      </c>
      <c r="I60" s="17">
        <v>0.5173396097593187</v>
      </c>
      <c r="J60" s="17">
        <v>0.59527749579782607</v>
      </c>
      <c r="K60" s="17">
        <v>0.31073357249357692</v>
      </c>
      <c r="L60" s="17">
        <v>0.14246191918958775</v>
      </c>
      <c r="M60" s="17">
        <v>-0.2985624083425476</v>
      </c>
      <c r="N60" s="17">
        <v>0.24185656398403779</v>
      </c>
      <c r="O60" s="17">
        <v>2.8822743102342171E-2</v>
      </c>
      <c r="P60" s="17">
        <v>0.23164319252666807</v>
      </c>
      <c r="Q60" s="17">
        <v>-0.29811667763107402</v>
      </c>
      <c r="R60" s="17">
        <v>0.61985559911648136</v>
      </c>
      <c r="S60" s="17">
        <v>0.53389020418635824</v>
      </c>
      <c r="T60" s="17">
        <v>0.26398531744318687</v>
      </c>
      <c r="U60" s="17">
        <v>0.36787949096856543</v>
      </c>
      <c r="V60" s="17">
        <v>9.013731095182799E-2</v>
      </c>
      <c r="W60" s="17">
        <v>2.8030379511781656E-2</v>
      </c>
      <c r="X60" s="17">
        <v>0.65694360683683994</v>
      </c>
      <c r="Y60" s="17">
        <v>-5.9263423357846052E-3</v>
      </c>
      <c r="Z60" s="17">
        <v>-0.5139234171407876</v>
      </c>
    </row>
    <row r="61" spans="2:26" x14ac:dyDescent="0.25">
      <c r="B61" s="11" t="s">
        <v>30</v>
      </c>
      <c r="C61" s="17">
        <v>0.358610446602529</v>
      </c>
      <c r="D61" s="17">
        <v>0.39175896191547216</v>
      </c>
      <c r="E61" s="17">
        <v>0.1398100418160321</v>
      </c>
      <c r="F61" s="17">
        <v>0.67766681308489163</v>
      </c>
      <c r="G61" s="17">
        <v>0.61414293940966269</v>
      </c>
      <c r="H61" s="17">
        <v>0.5173396097593187</v>
      </c>
      <c r="I61" s="22">
        <v>1</v>
      </c>
      <c r="J61" s="17">
        <v>0.73142353702299967</v>
      </c>
      <c r="K61" s="17">
        <v>0.16085275556489592</v>
      </c>
      <c r="L61" s="17">
        <v>-8.8527934203220582E-2</v>
      </c>
      <c r="M61" s="17">
        <v>0.20553496050877237</v>
      </c>
      <c r="N61" s="17">
        <v>0.51635517574148193</v>
      </c>
      <c r="O61" s="17">
        <v>0.5614784435171114</v>
      </c>
      <c r="P61" s="17">
        <v>0.39818064891274524</v>
      </c>
      <c r="Q61" s="17">
        <v>0.20551814146048769</v>
      </c>
      <c r="R61" s="17">
        <v>0.43294271649646565</v>
      </c>
      <c r="S61" s="17">
        <v>0.509615706574022</v>
      </c>
      <c r="T61" s="17">
        <v>0.16111013033460009</v>
      </c>
      <c r="U61" s="17">
        <v>0.3205318361075582</v>
      </c>
      <c r="V61" s="17">
        <v>0.2160774431500937</v>
      </c>
      <c r="W61" s="17">
        <v>0.15883898118635714</v>
      </c>
      <c r="X61" s="17">
        <v>0.65233214367580494</v>
      </c>
      <c r="Y61" s="17">
        <v>3.2155351225773003E-2</v>
      </c>
      <c r="Z61" s="17">
        <v>-0.31842866557790778</v>
      </c>
    </row>
    <row r="62" spans="2:26" x14ac:dyDescent="0.25">
      <c r="B62" s="11" t="s">
        <v>31</v>
      </c>
      <c r="C62" s="17">
        <v>0.26753135639216596</v>
      </c>
      <c r="D62" s="17">
        <v>0.24964095598796798</v>
      </c>
      <c r="E62" s="17">
        <v>2.9735455936969076E-2</v>
      </c>
      <c r="F62" s="17">
        <v>0.51261703501621758</v>
      </c>
      <c r="G62" s="17">
        <v>0.55949479555331694</v>
      </c>
      <c r="H62" s="17">
        <v>0.59527749579782607</v>
      </c>
      <c r="I62" s="17">
        <v>0.73142353702299967</v>
      </c>
      <c r="J62" s="22">
        <v>1</v>
      </c>
      <c r="K62" s="17">
        <v>5.044343483428617E-2</v>
      </c>
      <c r="L62" s="17">
        <v>-0.14571115865432099</v>
      </c>
      <c r="M62" s="17">
        <v>-8.5451520487108537E-2</v>
      </c>
      <c r="N62" s="17">
        <v>0.43361641482962288</v>
      </c>
      <c r="O62" s="17">
        <v>0.29540126364373631</v>
      </c>
      <c r="P62" s="17">
        <v>9.9172820279464127E-2</v>
      </c>
      <c r="Q62" s="17">
        <v>-5.8743912546473279E-2</v>
      </c>
      <c r="R62" s="17">
        <v>0.42053967800273062</v>
      </c>
      <c r="S62" s="17">
        <v>0.44478083454256923</v>
      </c>
      <c r="T62" s="17">
        <v>0.15017128275640262</v>
      </c>
      <c r="U62" s="17">
        <v>0.34691379184470134</v>
      </c>
      <c r="V62" s="17">
        <v>0.27787969057017492</v>
      </c>
      <c r="W62" s="17">
        <v>0.13797381171882303</v>
      </c>
      <c r="X62" s="17">
        <v>0.63607725841583462</v>
      </c>
      <c r="Y62" s="17">
        <v>-6.775442451723214E-2</v>
      </c>
      <c r="Z62" s="17">
        <v>-0.35344177280714612</v>
      </c>
    </row>
    <row r="63" spans="2:26" x14ac:dyDescent="0.25">
      <c r="B63" s="11" t="s">
        <v>32</v>
      </c>
      <c r="C63" s="17">
        <v>0.3710136695605622</v>
      </c>
      <c r="D63" s="17">
        <v>0.21991316669733479</v>
      </c>
      <c r="E63" s="17">
        <v>0.33206754333348304</v>
      </c>
      <c r="F63" s="17">
        <v>0.12421522401243124</v>
      </c>
      <c r="G63" s="17">
        <v>0.18091708701061493</v>
      </c>
      <c r="H63" s="17">
        <v>0.31073357249357692</v>
      </c>
      <c r="I63" s="17">
        <v>0.16085275556489592</v>
      </c>
      <c r="J63" s="17">
        <v>5.044343483428617E-2</v>
      </c>
      <c r="K63" s="22">
        <v>1</v>
      </c>
      <c r="L63" s="17">
        <v>0.63114473141445226</v>
      </c>
      <c r="M63" s="17">
        <v>2.24496697036589E-2</v>
      </c>
      <c r="N63" s="17">
        <v>0.18568498326152577</v>
      </c>
      <c r="O63" s="17">
        <v>0.10898845427801845</v>
      </c>
      <c r="P63" s="17">
        <v>0.27945172132970852</v>
      </c>
      <c r="Q63" s="17">
        <v>0.10212224855568097</v>
      </c>
      <c r="R63" s="17">
        <v>9.415143413658833E-2</v>
      </c>
      <c r="S63" s="17">
        <v>6.5501606061586851E-2</v>
      </c>
      <c r="T63" s="17">
        <v>0.13157907431262239</v>
      </c>
      <c r="U63" s="17">
        <v>4.5430309973305071E-2</v>
      </c>
      <c r="V63" s="17">
        <v>0.2200645077003385</v>
      </c>
      <c r="W63" s="17">
        <v>5.3233606143533597E-2</v>
      </c>
      <c r="X63" s="17">
        <v>-4.1636326548705381E-2</v>
      </c>
      <c r="Y63" s="17">
        <v>4.876270973900651E-2</v>
      </c>
      <c r="Z63" s="17">
        <v>-9.9010367970266619E-2</v>
      </c>
    </row>
    <row r="64" spans="2:26" x14ac:dyDescent="0.25">
      <c r="B64" s="11" t="s">
        <v>33</v>
      </c>
      <c r="C64" s="17">
        <v>0.26223025141843909</v>
      </c>
      <c r="D64" s="17">
        <v>0.11553325903274278</v>
      </c>
      <c r="E64" s="17">
        <v>0.31595416725015069</v>
      </c>
      <c r="F64" s="17">
        <v>-1.752509148635378E-2</v>
      </c>
      <c r="G64" s="17">
        <v>6.3504993670031984E-2</v>
      </c>
      <c r="H64" s="17">
        <v>0.14246191918958775</v>
      </c>
      <c r="I64" s="17">
        <v>-8.8527934203220582E-2</v>
      </c>
      <c r="J64" s="17">
        <v>-0.14571115865432099</v>
      </c>
      <c r="K64" s="17">
        <v>0.63114473141445226</v>
      </c>
      <c r="L64" s="22">
        <v>1</v>
      </c>
      <c r="M64" s="17">
        <v>-5.1005328483181012E-3</v>
      </c>
      <c r="N64" s="17">
        <v>-6.2527605693426469E-2</v>
      </c>
      <c r="O64" s="17">
        <v>-0.16273411434390814</v>
      </c>
      <c r="P64" s="17">
        <v>0.38381459213145142</v>
      </c>
      <c r="Q64" s="17">
        <v>7.0111925384151425E-2</v>
      </c>
      <c r="R64" s="17">
        <v>-7.6367687280337493E-2</v>
      </c>
      <c r="S64" s="17">
        <v>-0.14507987863552138</v>
      </c>
      <c r="T64" s="17">
        <v>5.2777607021176211E-2</v>
      </c>
      <c r="U64" s="17">
        <v>-0.11277872432065088</v>
      </c>
      <c r="V64" s="17">
        <v>0.26202856980148798</v>
      </c>
      <c r="W64" s="17">
        <v>-5.9488107127616707E-2</v>
      </c>
      <c r="X64" s="17">
        <v>-0.18742678436533192</v>
      </c>
      <c r="Y64" s="17">
        <v>1.4886519114091905E-2</v>
      </c>
      <c r="Z64" s="17">
        <v>3.8672181466239283E-2</v>
      </c>
    </row>
    <row r="65" spans="2:26" x14ac:dyDescent="0.25">
      <c r="B65" s="11" t="s">
        <v>9</v>
      </c>
      <c r="C65" s="17">
        <v>0.22708987292133553</v>
      </c>
      <c r="D65" s="17">
        <v>0.48357596695473049</v>
      </c>
      <c r="E65" s="17">
        <v>0.16340797993523568</v>
      </c>
      <c r="F65" s="17">
        <v>0.10379699659706666</v>
      </c>
      <c r="G65" s="17">
        <v>-1.7996115562190173E-2</v>
      </c>
      <c r="H65" s="17">
        <v>-0.2985624083425476</v>
      </c>
      <c r="I65" s="17">
        <v>0.20553496050877237</v>
      </c>
      <c r="J65" s="17">
        <v>-8.5451520487108537E-2</v>
      </c>
      <c r="K65" s="17">
        <v>2.24496697036589E-2</v>
      </c>
      <c r="L65" s="17">
        <v>-5.1005328483181012E-3</v>
      </c>
      <c r="M65" s="22">
        <v>1</v>
      </c>
      <c r="N65" s="17">
        <v>0.37498277115470469</v>
      </c>
      <c r="O65" s="17">
        <v>0.46126584539723747</v>
      </c>
      <c r="P65" s="17">
        <v>0.11321372230823591</v>
      </c>
      <c r="Q65" s="17">
        <v>0.58191088056622153</v>
      </c>
      <c r="R65" s="17">
        <v>0.14955789987421969</v>
      </c>
      <c r="S65" s="17">
        <v>0.1312186104687974</v>
      </c>
      <c r="T65" s="17">
        <v>4.4015442116408267E-2</v>
      </c>
      <c r="U65" s="17">
        <v>-2.2192970477714111E-2</v>
      </c>
      <c r="V65" s="17">
        <v>0.23020338891139289</v>
      </c>
      <c r="W65" s="17">
        <v>0.14709152060449834</v>
      </c>
      <c r="X65" s="17">
        <v>2.7036062560424907E-2</v>
      </c>
      <c r="Y65" s="17">
        <v>0.22936562932863688</v>
      </c>
      <c r="Z65" s="17">
        <v>0.17010031134774992</v>
      </c>
    </row>
    <row r="66" spans="2:26" x14ac:dyDescent="0.25">
      <c r="B66" s="11" t="s">
        <v>10</v>
      </c>
      <c r="C66" s="17">
        <v>0.2757649453650719</v>
      </c>
      <c r="D66" s="17">
        <v>0.29564944170373819</v>
      </c>
      <c r="E66" s="17">
        <v>6.2231113531251686E-2</v>
      </c>
      <c r="F66" s="17">
        <v>0.27430758533713528</v>
      </c>
      <c r="G66" s="17">
        <v>0.24295213692502379</v>
      </c>
      <c r="H66" s="17">
        <v>0.24185656398403779</v>
      </c>
      <c r="I66" s="17">
        <v>0.51635517574148193</v>
      </c>
      <c r="J66" s="17">
        <v>0.43361641482962288</v>
      </c>
      <c r="K66" s="17">
        <v>0.18568498326152577</v>
      </c>
      <c r="L66" s="17">
        <v>-6.2527605693426469E-2</v>
      </c>
      <c r="M66" s="17">
        <v>0.37498277115470469</v>
      </c>
      <c r="N66" s="22">
        <v>1</v>
      </c>
      <c r="O66" s="17">
        <v>0.58675880798283497</v>
      </c>
      <c r="P66" s="17">
        <v>0.13863166891055195</v>
      </c>
      <c r="Q66" s="17">
        <v>0.38719369944519494</v>
      </c>
      <c r="R66" s="17">
        <v>0.25940629166515983</v>
      </c>
      <c r="S66" s="17">
        <v>0.28559483158448318</v>
      </c>
      <c r="T66" s="17">
        <v>0.20762021198449238</v>
      </c>
      <c r="U66" s="17">
        <v>0.34300820194142023</v>
      </c>
      <c r="V66" s="17">
        <v>0.26135042684058091</v>
      </c>
      <c r="W66" s="17">
        <v>0.20172924110093116</v>
      </c>
      <c r="X66" s="17">
        <v>0.2911905041233957</v>
      </c>
      <c r="Y66" s="17">
        <v>9.4132540985263496E-2</v>
      </c>
      <c r="Z66" s="17">
        <v>-0.22208799777719571</v>
      </c>
    </row>
    <row r="67" spans="2:26" x14ac:dyDescent="0.25">
      <c r="B67" s="11" t="s">
        <v>17</v>
      </c>
      <c r="C67" s="17">
        <v>0.14712882341210867</v>
      </c>
      <c r="D67" s="17">
        <v>0.28149824133462331</v>
      </c>
      <c r="E67" s="17">
        <v>4.4507591632198258E-2</v>
      </c>
      <c r="F67" s="17">
        <v>0.27685113286744611</v>
      </c>
      <c r="G67" s="17">
        <v>0.12885282796849806</v>
      </c>
      <c r="H67" s="17">
        <v>2.8822743102342171E-2</v>
      </c>
      <c r="I67" s="17">
        <v>0.5614784435171114</v>
      </c>
      <c r="J67" s="17">
        <v>0.29540126364373631</v>
      </c>
      <c r="K67" s="17">
        <v>0.10898845427801845</v>
      </c>
      <c r="L67" s="17">
        <v>-0.16273411434390814</v>
      </c>
      <c r="M67" s="17">
        <v>0.46126584539723747</v>
      </c>
      <c r="N67" s="17">
        <v>0.58675880798283497</v>
      </c>
      <c r="O67" s="22">
        <v>1</v>
      </c>
      <c r="P67" s="17">
        <v>0.23297557517679082</v>
      </c>
      <c r="Q67" s="17">
        <v>0.614107776252792</v>
      </c>
      <c r="R67" s="17">
        <v>0.2474918529200075</v>
      </c>
      <c r="S67" s="17">
        <v>0.15941933577572362</v>
      </c>
      <c r="T67" s="17">
        <v>6.6991231875519849E-2</v>
      </c>
      <c r="U67" s="17">
        <v>0.21446767786839127</v>
      </c>
      <c r="V67" s="17">
        <v>0.11689682149853041</v>
      </c>
      <c r="W67" s="17">
        <v>0.20210944414082149</v>
      </c>
      <c r="X67" s="17">
        <v>0.17995410722357877</v>
      </c>
      <c r="Y67" s="17">
        <v>9.3933308421537465E-2</v>
      </c>
      <c r="Z67" s="17">
        <v>-0.19541899640281965</v>
      </c>
    </row>
    <row r="68" spans="2:26" x14ac:dyDescent="0.25">
      <c r="B68" s="11" t="s">
        <v>11</v>
      </c>
      <c r="C68" s="17">
        <v>0.12688018316002275</v>
      </c>
      <c r="D68" s="17">
        <v>8.9871138977242623E-2</v>
      </c>
      <c r="E68" s="17">
        <v>2.4146531696562536E-2</v>
      </c>
      <c r="F68" s="17">
        <v>0.6081739536368852</v>
      </c>
      <c r="G68" s="17">
        <v>0.39112551419466418</v>
      </c>
      <c r="H68" s="17">
        <v>0.23164319252666807</v>
      </c>
      <c r="I68" s="17">
        <v>0.39818064891274524</v>
      </c>
      <c r="J68" s="17">
        <v>9.9172820279464127E-2</v>
      </c>
      <c r="K68" s="17">
        <v>0.27945172132970852</v>
      </c>
      <c r="L68" s="17">
        <v>0.38381459213145142</v>
      </c>
      <c r="M68" s="17">
        <v>0.11321372230823591</v>
      </c>
      <c r="N68" s="17">
        <v>0.13863166891055195</v>
      </c>
      <c r="O68" s="17">
        <v>0.23297557517679082</v>
      </c>
      <c r="P68" s="22">
        <v>1</v>
      </c>
      <c r="Q68" s="17">
        <v>0.36391268384763725</v>
      </c>
      <c r="R68" s="17">
        <v>0.10153267000990049</v>
      </c>
      <c r="S68" s="17">
        <v>0.15487783037654418</v>
      </c>
      <c r="T68" s="17">
        <v>-3.4589026961605346E-2</v>
      </c>
      <c r="U68" s="17">
        <v>-6.9613261243100397E-2</v>
      </c>
      <c r="V68" s="17">
        <v>1.4699401052652538E-2</v>
      </c>
      <c r="W68" s="17">
        <v>6.7586267925513121E-3</v>
      </c>
      <c r="X68" s="17">
        <v>0.20258991663982884</v>
      </c>
      <c r="Y68" s="17">
        <v>0.1157696215767542</v>
      </c>
      <c r="Z68" s="17">
        <v>-0.17752238271584073</v>
      </c>
    </row>
    <row r="69" spans="2:26" x14ac:dyDescent="0.25">
      <c r="B69" s="11" t="s">
        <v>12</v>
      </c>
      <c r="C69" s="17">
        <v>0.12005254363925351</v>
      </c>
      <c r="D69" s="17">
        <v>0.27229722566958819</v>
      </c>
      <c r="E69" s="17">
        <v>3.0423540467908707E-2</v>
      </c>
      <c r="F69" s="17">
        <v>0.10184437882458677</v>
      </c>
      <c r="G69" s="17">
        <v>-9.1273952473595724E-2</v>
      </c>
      <c r="H69" s="17">
        <v>-0.29811667763107402</v>
      </c>
      <c r="I69" s="17">
        <v>0.20551814146048769</v>
      </c>
      <c r="J69" s="17">
        <v>-5.8743912546473279E-2</v>
      </c>
      <c r="K69" s="17">
        <v>0.10212224855568097</v>
      </c>
      <c r="L69" s="17">
        <v>7.0111925384151425E-2</v>
      </c>
      <c r="M69" s="17">
        <v>0.58191088056622153</v>
      </c>
      <c r="N69" s="17">
        <v>0.38719369944519494</v>
      </c>
      <c r="O69" s="17">
        <v>0.614107776252792</v>
      </c>
      <c r="P69" s="17">
        <v>0.36391268384763725</v>
      </c>
      <c r="Q69" s="22">
        <v>1</v>
      </c>
      <c r="R69" s="17">
        <v>5.2595830240818653E-2</v>
      </c>
      <c r="S69" s="17">
        <v>4.8510032639405157E-3</v>
      </c>
      <c r="T69" s="17">
        <v>-0.10453122600401925</v>
      </c>
      <c r="U69" s="17">
        <v>-7.4458642731921251E-2</v>
      </c>
      <c r="V69" s="17">
        <v>0.16240896229446658</v>
      </c>
      <c r="W69" s="17">
        <v>3.2478334984982912E-2</v>
      </c>
      <c r="X69" s="17">
        <v>-0.14366084704597604</v>
      </c>
      <c r="Y69" s="17">
        <v>-6.4301423414019884E-2</v>
      </c>
      <c r="Z69" s="17">
        <v>7.3717791109067385E-2</v>
      </c>
    </row>
    <row r="70" spans="2:26" x14ac:dyDescent="0.25">
      <c r="B70" s="11" t="s">
        <v>1</v>
      </c>
      <c r="C70" s="17">
        <v>0.31336181631038135</v>
      </c>
      <c r="D70" s="17">
        <v>0.34156353372724302</v>
      </c>
      <c r="E70" s="17">
        <v>4.0747091122015688E-2</v>
      </c>
      <c r="F70" s="17">
        <v>0.62585129673475648</v>
      </c>
      <c r="G70" s="17">
        <v>0.64123839624311718</v>
      </c>
      <c r="H70" s="17">
        <v>0.61985559911648136</v>
      </c>
      <c r="I70" s="17">
        <v>0.43294271649646565</v>
      </c>
      <c r="J70" s="17">
        <v>0.42053967800273062</v>
      </c>
      <c r="K70" s="17">
        <v>9.415143413658833E-2</v>
      </c>
      <c r="L70" s="17">
        <v>-7.6367687280337493E-2</v>
      </c>
      <c r="M70" s="17">
        <v>0.14955789987421969</v>
      </c>
      <c r="N70" s="17">
        <v>0.25940629166515983</v>
      </c>
      <c r="O70" s="17">
        <v>0.2474918529200075</v>
      </c>
      <c r="P70" s="17">
        <v>0.10153267000990049</v>
      </c>
      <c r="Q70" s="17">
        <v>5.2595830240818653E-2</v>
      </c>
      <c r="R70" s="22">
        <v>1</v>
      </c>
      <c r="S70" s="17">
        <v>0.72767892957234603</v>
      </c>
      <c r="T70" s="17">
        <v>0.11541019905685858</v>
      </c>
      <c r="U70" s="17">
        <v>0.23574165649284132</v>
      </c>
      <c r="V70" s="17">
        <v>3.8952737885968286E-2</v>
      </c>
      <c r="W70" s="17">
        <v>-4.9490600971616956E-2</v>
      </c>
      <c r="X70" s="17">
        <v>0.66478632814199135</v>
      </c>
      <c r="Y70" s="17">
        <v>-5.262129735831083E-2</v>
      </c>
      <c r="Z70" s="17">
        <v>-0.31242434736668623</v>
      </c>
    </row>
    <row r="71" spans="2:26" x14ac:dyDescent="0.25">
      <c r="B71" s="11" t="s">
        <v>2</v>
      </c>
      <c r="C71" s="17">
        <v>0.51725416575362437</v>
      </c>
      <c r="D71" s="17">
        <v>0.45346753774399479</v>
      </c>
      <c r="E71" s="17">
        <v>9.406432551302428E-2</v>
      </c>
      <c r="F71" s="17">
        <v>0.71882868960042878</v>
      </c>
      <c r="G71" s="17">
        <v>0.73799347791781422</v>
      </c>
      <c r="H71" s="17">
        <v>0.53389020418635824</v>
      </c>
      <c r="I71" s="17">
        <v>0.509615706574022</v>
      </c>
      <c r="J71" s="17">
        <v>0.44478083454256923</v>
      </c>
      <c r="K71" s="17">
        <v>6.5501606061586851E-2</v>
      </c>
      <c r="L71" s="17">
        <v>-0.14507987863552138</v>
      </c>
      <c r="M71" s="17">
        <v>0.1312186104687974</v>
      </c>
      <c r="N71" s="17">
        <v>0.28559483158448318</v>
      </c>
      <c r="O71" s="17">
        <v>0.15941933577572362</v>
      </c>
      <c r="P71" s="17">
        <v>0.15487783037654418</v>
      </c>
      <c r="Q71" s="17">
        <v>4.8510032639405157E-3</v>
      </c>
      <c r="R71" s="17">
        <v>0.72767892957234603</v>
      </c>
      <c r="S71" s="22">
        <v>1</v>
      </c>
      <c r="T71" s="17">
        <v>0.21242826823162772</v>
      </c>
      <c r="U71" s="17">
        <v>0.37314825320592299</v>
      </c>
      <c r="V71" s="17">
        <v>0.13843200635710468</v>
      </c>
      <c r="W71" s="17">
        <v>0.12596807620895661</v>
      </c>
      <c r="X71" s="17">
        <v>0.67884935278400416</v>
      </c>
      <c r="Y71" s="17">
        <v>7.608525001938482E-2</v>
      </c>
      <c r="Z71" s="17">
        <v>-0.22668289741690184</v>
      </c>
    </row>
    <row r="72" spans="2:26" x14ac:dyDescent="0.25">
      <c r="B72" s="11" t="s">
        <v>26</v>
      </c>
      <c r="C72" s="17">
        <v>0.3012179985342292</v>
      </c>
      <c r="D72" s="17">
        <v>0.21764581861048596</v>
      </c>
      <c r="E72" s="17">
        <v>0.2067867704614679</v>
      </c>
      <c r="F72" s="17">
        <v>0.16598599309485088</v>
      </c>
      <c r="G72" s="17">
        <v>0.2564536131701875</v>
      </c>
      <c r="H72" s="17">
        <v>0.26398531744318687</v>
      </c>
      <c r="I72" s="17">
        <v>0.16111013033460009</v>
      </c>
      <c r="J72" s="17">
        <v>0.15017128275640262</v>
      </c>
      <c r="K72" s="17">
        <v>0.13157907431262239</v>
      </c>
      <c r="L72" s="17">
        <v>5.2777607021176211E-2</v>
      </c>
      <c r="M72" s="17">
        <v>4.4015442116408267E-2</v>
      </c>
      <c r="N72" s="17">
        <v>0.20762021198449238</v>
      </c>
      <c r="O72" s="17">
        <v>6.6991231875519849E-2</v>
      </c>
      <c r="P72" s="17">
        <v>-3.4589026961605346E-2</v>
      </c>
      <c r="Q72" s="17">
        <v>-0.10453122600401925</v>
      </c>
      <c r="R72" s="17">
        <v>0.11541019905685858</v>
      </c>
      <c r="S72" s="17">
        <v>0.21242826823162772</v>
      </c>
      <c r="T72" s="22">
        <v>1</v>
      </c>
      <c r="U72" s="17">
        <v>0.57099080007288427</v>
      </c>
      <c r="V72" s="17">
        <v>0.18233723120764556</v>
      </c>
      <c r="W72" s="17">
        <v>0.24601574368978904</v>
      </c>
      <c r="X72" s="17">
        <v>0.18638976690157322</v>
      </c>
      <c r="Y72" s="17">
        <v>0.2342982051664389</v>
      </c>
      <c r="Z72" s="17">
        <v>-8.4608246263414455E-2</v>
      </c>
    </row>
    <row r="73" spans="2:26" x14ac:dyDescent="0.25">
      <c r="B73" s="11" t="s">
        <v>16</v>
      </c>
      <c r="C73" s="17">
        <v>0.41839288575261874</v>
      </c>
      <c r="D73" s="17">
        <v>0.31910576534153923</v>
      </c>
      <c r="E73" s="17">
        <v>0.10453334795763801</v>
      </c>
      <c r="F73" s="17">
        <v>0.308111480677418</v>
      </c>
      <c r="G73" s="17">
        <v>0.37111037987340806</v>
      </c>
      <c r="H73" s="17">
        <v>0.36787949096856543</v>
      </c>
      <c r="I73" s="17">
        <v>0.3205318361075582</v>
      </c>
      <c r="J73" s="17">
        <v>0.34691379184470134</v>
      </c>
      <c r="K73" s="17">
        <v>4.5430309973305071E-2</v>
      </c>
      <c r="L73" s="17">
        <v>-0.11277872432065088</v>
      </c>
      <c r="M73" s="17">
        <v>-2.2192970477714111E-2</v>
      </c>
      <c r="N73" s="17">
        <v>0.34300820194142023</v>
      </c>
      <c r="O73" s="17">
        <v>0.21446767786839127</v>
      </c>
      <c r="P73" s="17">
        <v>-6.9613261243100397E-2</v>
      </c>
      <c r="Q73" s="17">
        <v>-7.4458642731921251E-2</v>
      </c>
      <c r="R73" s="17">
        <v>0.23574165649284132</v>
      </c>
      <c r="S73" s="17">
        <v>0.37314825320592299</v>
      </c>
      <c r="T73" s="17">
        <v>0.57099080007288427</v>
      </c>
      <c r="U73" s="22">
        <v>1</v>
      </c>
      <c r="V73" s="17">
        <v>0.40597289639817813</v>
      </c>
      <c r="W73" s="17">
        <v>0.24508348292380827</v>
      </c>
      <c r="X73" s="17">
        <v>0.35320536418893733</v>
      </c>
      <c r="Y73" s="17">
        <v>0.14502719160549085</v>
      </c>
      <c r="Z73" s="17">
        <v>-0.23564049293039752</v>
      </c>
    </row>
    <row r="74" spans="2:26" x14ac:dyDescent="0.25">
      <c r="B74" s="11" t="s">
        <v>15</v>
      </c>
      <c r="C74" s="17">
        <v>0.40813762216540483</v>
      </c>
      <c r="D74" s="17">
        <v>0.42176809345212296</v>
      </c>
      <c r="E74" s="17">
        <v>0.16468826344300194</v>
      </c>
      <c r="F74" s="17">
        <v>9.9617910602839158E-2</v>
      </c>
      <c r="G74" s="17">
        <v>0.17746350017120466</v>
      </c>
      <c r="H74" s="17">
        <v>9.013731095182799E-2</v>
      </c>
      <c r="I74" s="17">
        <v>0.2160774431500937</v>
      </c>
      <c r="J74" s="17">
        <v>0.27787969057017492</v>
      </c>
      <c r="K74" s="17">
        <v>0.2200645077003385</v>
      </c>
      <c r="L74" s="17">
        <v>0.26202856980148798</v>
      </c>
      <c r="M74" s="17">
        <v>0.23020338891139289</v>
      </c>
      <c r="N74" s="17">
        <v>0.26135042684058091</v>
      </c>
      <c r="O74" s="17">
        <v>0.11689682149853041</v>
      </c>
      <c r="P74" s="17">
        <v>1.4699401052652538E-2</v>
      </c>
      <c r="Q74" s="17">
        <v>0.16240896229446658</v>
      </c>
      <c r="R74" s="17">
        <v>3.8952737885968286E-2</v>
      </c>
      <c r="S74" s="17">
        <v>0.13843200635710468</v>
      </c>
      <c r="T74" s="17">
        <v>0.18233723120764556</v>
      </c>
      <c r="U74" s="17">
        <v>0.40597289639817813</v>
      </c>
      <c r="V74" s="22">
        <v>1</v>
      </c>
      <c r="W74" s="17">
        <v>0.29306680200327051</v>
      </c>
      <c r="X74" s="17">
        <v>8.2426667886128901E-2</v>
      </c>
      <c r="Y74" s="17">
        <v>8.2587636684754162E-3</v>
      </c>
      <c r="Z74" s="17">
        <v>-2.4756211593185598E-2</v>
      </c>
    </row>
    <row r="75" spans="2:26" x14ac:dyDescent="0.25">
      <c r="B75" s="11" t="s">
        <v>27</v>
      </c>
      <c r="C75" s="17">
        <v>0.18694266806666293</v>
      </c>
      <c r="D75" s="17">
        <v>0.13457305603916381</v>
      </c>
      <c r="E75" s="17">
        <v>-8.4852895725508637E-2</v>
      </c>
      <c r="F75" s="17">
        <v>6.8775172338125731E-2</v>
      </c>
      <c r="G75" s="17">
        <v>5.0538094515866432E-2</v>
      </c>
      <c r="H75" s="17">
        <v>2.8030379511781656E-2</v>
      </c>
      <c r="I75" s="17">
        <v>0.15883898118635714</v>
      </c>
      <c r="J75" s="17">
        <v>0.13797381171882303</v>
      </c>
      <c r="K75" s="17">
        <v>5.3233606143533597E-2</v>
      </c>
      <c r="L75" s="17">
        <v>-5.9488107127616707E-2</v>
      </c>
      <c r="M75" s="17">
        <v>0.14709152060449834</v>
      </c>
      <c r="N75" s="17">
        <v>0.20172924110093116</v>
      </c>
      <c r="O75" s="17">
        <v>0.20210944414082149</v>
      </c>
      <c r="P75" s="17">
        <v>6.7586267925513121E-3</v>
      </c>
      <c r="Q75" s="17">
        <v>3.2478334984982912E-2</v>
      </c>
      <c r="R75" s="17">
        <v>-4.9490600971616956E-2</v>
      </c>
      <c r="S75" s="17">
        <v>0.12596807620895661</v>
      </c>
      <c r="T75" s="17">
        <v>0.24601574368978904</v>
      </c>
      <c r="U75" s="17">
        <v>0.24508348292380827</v>
      </c>
      <c r="V75" s="17">
        <v>0.29306680200327051</v>
      </c>
      <c r="W75" s="22">
        <v>1</v>
      </c>
      <c r="X75" s="17">
        <v>1.390671397508737E-2</v>
      </c>
      <c r="Y75" s="17">
        <v>0.41076302871921377</v>
      </c>
      <c r="Z75" s="17">
        <v>-6.9826149949726336E-3</v>
      </c>
    </row>
    <row r="76" spans="2:26" x14ac:dyDescent="0.25">
      <c r="B76" s="11" t="s">
        <v>14</v>
      </c>
      <c r="C76" s="17">
        <v>0.30395243435666658</v>
      </c>
      <c r="D76" s="17">
        <v>0.39607661114908604</v>
      </c>
      <c r="E76" s="17">
        <v>4.8880816713075481E-2</v>
      </c>
      <c r="F76" s="17">
        <v>0.71146106271207921</v>
      </c>
      <c r="G76" s="17">
        <v>0.78503946743913966</v>
      </c>
      <c r="H76" s="17">
        <v>0.65694360683683994</v>
      </c>
      <c r="I76" s="17">
        <v>0.65233214367580494</v>
      </c>
      <c r="J76" s="17">
        <v>0.63607725841583462</v>
      </c>
      <c r="K76" s="17">
        <v>-4.1636326548705381E-2</v>
      </c>
      <c r="L76" s="17">
        <v>-0.18742678436533192</v>
      </c>
      <c r="M76" s="17">
        <v>2.7036062560424907E-2</v>
      </c>
      <c r="N76" s="17">
        <v>0.2911905041233957</v>
      </c>
      <c r="O76" s="17">
        <v>0.17995410722357877</v>
      </c>
      <c r="P76" s="17">
        <v>0.20258991663982884</v>
      </c>
      <c r="Q76" s="17">
        <v>-0.14366084704597604</v>
      </c>
      <c r="R76" s="17">
        <v>0.66478632814199135</v>
      </c>
      <c r="S76" s="17">
        <v>0.67884935278400416</v>
      </c>
      <c r="T76" s="17">
        <v>0.18638976690157322</v>
      </c>
      <c r="U76" s="17">
        <v>0.35320536418893733</v>
      </c>
      <c r="V76" s="17">
        <v>8.2426667886128901E-2</v>
      </c>
      <c r="W76" s="17">
        <v>1.390671397508737E-2</v>
      </c>
      <c r="X76" s="22">
        <v>1</v>
      </c>
      <c r="Y76" s="17">
        <v>7.4432032971723655E-2</v>
      </c>
      <c r="Z76" s="17">
        <v>-0.34851242735854027</v>
      </c>
    </row>
    <row r="77" spans="2:26" x14ac:dyDescent="0.25">
      <c r="B77" s="11" t="s">
        <v>13</v>
      </c>
      <c r="C77" s="17">
        <v>8.3854979985842182E-2</v>
      </c>
      <c r="D77" s="17">
        <v>8.5135944135262001E-2</v>
      </c>
      <c r="E77" s="17">
        <v>0.12811681154351504</v>
      </c>
      <c r="F77" s="17">
        <v>0.11929739477247915</v>
      </c>
      <c r="G77" s="17">
        <v>7.9345073294079013E-2</v>
      </c>
      <c r="H77" s="17">
        <v>-5.9263423357846052E-3</v>
      </c>
      <c r="I77" s="17">
        <v>3.2155351225773003E-2</v>
      </c>
      <c r="J77" s="17">
        <v>-6.775442451723214E-2</v>
      </c>
      <c r="K77" s="17">
        <v>4.876270973900651E-2</v>
      </c>
      <c r="L77" s="17">
        <v>1.4886519114091905E-2</v>
      </c>
      <c r="M77" s="17">
        <v>0.22936562932863688</v>
      </c>
      <c r="N77" s="17">
        <v>9.4132540985263496E-2</v>
      </c>
      <c r="O77" s="17">
        <v>9.3933308421537465E-2</v>
      </c>
      <c r="P77" s="17">
        <v>0.1157696215767542</v>
      </c>
      <c r="Q77" s="17">
        <v>-6.4301423414019884E-2</v>
      </c>
      <c r="R77" s="17">
        <v>-5.262129735831083E-2</v>
      </c>
      <c r="S77" s="17">
        <v>7.608525001938482E-2</v>
      </c>
      <c r="T77" s="17">
        <v>0.2342982051664389</v>
      </c>
      <c r="U77" s="17">
        <v>0.14502719160549085</v>
      </c>
      <c r="V77" s="17">
        <v>8.2587636684754162E-3</v>
      </c>
      <c r="W77" s="17">
        <v>0.41076302871921377</v>
      </c>
      <c r="X77" s="17">
        <v>7.4432032971723655E-2</v>
      </c>
      <c r="Y77" s="22">
        <v>1</v>
      </c>
      <c r="Z77" s="17">
        <v>2.133763019897383E-2</v>
      </c>
    </row>
    <row r="78" spans="2:26" ht="15.75" thickBot="1" x14ac:dyDescent="0.3">
      <c r="B78" s="15" t="s">
        <v>3</v>
      </c>
      <c r="C78" s="18">
        <v>-0.17794772163996386</v>
      </c>
      <c r="D78" s="18">
        <v>-0.20740701329819741</v>
      </c>
      <c r="E78" s="18">
        <v>-1.2241214053347259E-2</v>
      </c>
      <c r="F78" s="18">
        <v>-0.36743279908945303</v>
      </c>
      <c r="G78" s="18">
        <v>-0.40204048677877907</v>
      </c>
      <c r="H78" s="18">
        <v>-0.5139234171407876</v>
      </c>
      <c r="I78" s="18">
        <v>-0.31842866557790778</v>
      </c>
      <c r="J78" s="18">
        <v>-0.35344177280714612</v>
      </c>
      <c r="K78" s="18">
        <v>-9.9010367970266619E-2</v>
      </c>
      <c r="L78" s="18">
        <v>3.8672181466239283E-2</v>
      </c>
      <c r="M78" s="18">
        <v>0.17010031134774992</v>
      </c>
      <c r="N78" s="18">
        <v>-0.22208799777719571</v>
      </c>
      <c r="O78" s="18">
        <v>-0.19541899640281965</v>
      </c>
      <c r="P78" s="18">
        <v>-0.17752238271584073</v>
      </c>
      <c r="Q78" s="18">
        <v>7.3717791109067385E-2</v>
      </c>
      <c r="R78" s="18">
        <v>-0.31242434736668623</v>
      </c>
      <c r="S78" s="18">
        <v>-0.22668289741690184</v>
      </c>
      <c r="T78" s="18">
        <v>-8.4608246263414455E-2</v>
      </c>
      <c r="U78" s="18">
        <v>-0.23564049293039752</v>
      </c>
      <c r="V78" s="18">
        <v>-2.4756211593185598E-2</v>
      </c>
      <c r="W78" s="18">
        <v>-6.9826149949726336E-3</v>
      </c>
      <c r="X78" s="18">
        <v>-0.34851242735854027</v>
      </c>
      <c r="Y78" s="18">
        <v>2.133763019897383E-2</v>
      </c>
      <c r="Z78" s="24">
        <v>1</v>
      </c>
    </row>
    <row r="81" spans="2:26" x14ac:dyDescent="0.25">
      <c r="B81" s="9" t="s">
        <v>317</v>
      </c>
    </row>
    <row r="83" spans="2:26" x14ac:dyDescent="0.25">
      <c r="B83" s="10" t="s">
        <v>318</v>
      </c>
    </row>
    <row r="84" spans="2:26" ht="15.75" thickBot="1" x14ac:dyDescent="0.3"/>
    <row r="85" spans="2:26" ht="30" x14ac:dyDescent="0.25">
      <c r="B85" s="12" t="s">
        <v>319</v>
      </c>
      <c r="C85" s="13" t="s">
        <v>8</v>
      </c>
      <c r="D85" s="13" t="s">
        <v>7</v>
      </c>
      <c r="E85" s="13" t="s">
        <v>28</v>
      </c>
      <c r="F85" s="13" t="s">
        <v>40</v>
      </c>
      <c r="G85" s="13" t="s">
        <v>41</v>
      </c>
      <c r="H85" s="13" t="s">
        <v>4</v>
      </c>
      <c r="I85" s="13" t="s">
        <v>30</v>
      </c>
      <c r="J85" s="13" t="s">
        <v>31</v>
      </c>
      <c r="K85" s="13" t="s">
        <v>32</v>
      </c>
      <c r="L85" s="13" t="s">
        <v>33</v>
      </c>
      <c r="M85" s="13" t="s">
        <v>9</v>
      </c>
      <c r="N85" s="13" t="s">
        <v>10</v>
      </c>
      <c r="O85" s="13" t="s">
        <v>17</v>
      </c>
      <c r="P85" s="13" t="s">
        <v>11</v>
      </c>
      <c r="Q85" s="13" t="s">
        <v>12</v>
      </c>
      <c r="R85" s="13" t="s">
        <v>1</v>
      </c>
      <c r="S85" s="13" t="s">
        <v>2</v>
      </c>
      <c r="T85" s="13" t="s">
        <v>26</v>
      </c>
      <c r="U85" s="13" t="s">
        <v>16</v>
      </c>
      <c r="V85" s="13" t="s">
        <v>15</v>
      </c>
      <c r="W85" s="13" t="s">
        <v>27</v>
      </c>
      <c r="X85" s="13" t="s">
        <v>14</v>
      </c>
      <c r="Y85" s="13" t="s">
        <v>13</v>
      </c>
      <c r="Z85" s="13" t="s">
        <v>3</v>
      </c>
    </row>
    <row r="86" spans="2:26" x14ac:dyDescent="0.25">
      <c r="B86" s="14" t="s">
        <v>22</v>
      </c>
      <c r="C86" s="16">
        <v>5.6749999999999998</v>
      </c>
      <c r="D86" s="16">
        <v>3.3140909090909094</v>
      </c>
      <c r="E86" s="16">
        <v>1.4288484848484848</v>
      </c>
      <c r="F86" s="16">
        <v>1.6325757575757576</v>
      </c>
      <c r="G86" s="16">
        <v>2.0371515151515154</v>
      </c>
      <c r="H86" s="16">
        <v>2.119121212121212</v>
      </c>
      <c r="I86" s="16">
        <v>4.7888787878787884</v>
      </c>
      <c r="J86" s="16">
        <v>1.6645151515151513</v>
      </c>
      <c r="K86" s="16">
        <v>3.3810909090909087</v>
      </c>
      <c r="L86" s="16">
        <v>0.84578787878787887</v>
      </c>
      <c r="M86" s="16">
        <v>1.4603636363636361</v>
      </c>
      <c r="N86" s="16">
        <v>1.8742424242424243</v>
      </c>
      <c r="O86" s="16">
        <v>0.695030303030303</v>
      </c>
      <c r="P86" s="16">
        <v>1.3363636363636364</v>
      </c>
      <c r="Q86" s="16">
        <v>0.37196969696969701</v>
      </c>
      <c r="R86" s="16">
        <v>0.37654545454545457</v>
      </c>
      <c r="S86" s="16">
        <v>0.36478787878787883</v>
      </c>
      <c r="T86" s="16">
        <v>0.93236363636363639</v>
      </c>
      <c r="U86" s="16">
        <v>0.90287878787878806</v>
      </c>
      <c r="V86" s="16">
        <v>0.74187878787878803</v>
      </c>
      <c r="W86" s="16">
        <v>0.61257575757575755</v>
      </c>
      <c r="X86" s="16">
        <v>1.2328181818181816</v>
      </c>
      <c r="Y86" s="16">
        <v>0.41260606060606059</v>
      </c>
      <c r="Z86" s="16">
        <v>6.3636363636363642</v>
      </c>
    </row>
    <row r="87" spans="2:26" x14ac:dyDescent="0.25">
      <c r="B87" s="11" t="s">
        <v>24</v>
      </c>
      <c r="C87" s="17">
        <v>5.4020571428571431</v>
      </c>
      <c r="D87" s="17">
        <v>3.2440571428571423</v>
      </c>
      <c r="E87" s="17">
        <v>1.5423999999999998</v>
      </c>
      <c r="F87" s="17">
        <v>1.3881714285714288</v>
      </c>
      <c r="G87" s="17">
        <v>1.6576</v>
      </c>
      <c r="H87" s="17">
        <v>1.2529714285714286</v>
      </c>
      <c r="I87" s="17">
        <v>4.0212857142857121</v>
      </c>
      <c r="J87" s="17">
        <v>1.1006</v>
      </c>
      <c r="K87" s="17">
        <v>3.0464857142857142</v>
      </c>
      <c r="L87" s="17">
        <v>0.71814285714285708</v>
      </c>
      <c r="M87" s="17">
        <v>1.6587714285714286</v>
      </c>
      <c r="N87" s="17">
        <v>1.6912857142857143</v>
      </c>
      <c r="O87" s="17">
        <v>0.65491428571428578</v>
      </c>
      <c r="P87" s="17">
        <v>0.54740000000000011</v>
      </c>
      <c r="Q87" s="17">
        <v>0.38774285714285706</v>
      </c>
      <c r="R87" s="17">
        <v>0.38551428571428575</v>
      </c>
      <c r="S87" s="17">
        <v>0.37909714285714291</v>
      </c>
      <c r="T87" s="17">
        <v>0.86754285714285706</v>
      </c>
      <c r="U87" s="17">
        <v>0.83205714285714294</v>
      </c>
      <c r="V87" s="17">
        <v>0.64734285714285722</v>
      </c>
      <c r="W87" s="17">
        <v>0.5383714285714285</v>
      </c>
      <c r="X87" s="17">
        <v>1.0321428571428573</v>
      </c>
      <c r="Y87" s="17">
        <v>0.4583000000000001</v>
      </c>
      <c r="Z87" s="17">
        <v>7</v>
      </c>
    </row>
    <row r="88" spans="2:26" x14ac:dyDescent="0.25">
      <c r="B88" s="11" t="s">
        <v>29</v>
      </c>
      <c r="C88" s="17">
        <v>5.823785714285715</v>
      </c>
      <c r="D88" s="17">
        <v>3.1512285714285713</v>
      </c>
      <c r="E88" s="17">
        <v>1.5279523809523807</v>
      </c>
      <c r="F88" s="17">
        <v>1.479719047619048</v>
      </c>
      <c r="G88" s="17">
        <v>2.031452380952381</v>
      </c>
      <c r="H88" s="17">
        <v>2.2433809523809525</v>
      </c>
      <c r="I88" s="17">
        <v>4.300071428571429</v>
      </c>
      <c r="J88" s="17">
        <v>1.4983333333333331</v>
      </c>
      <c r="K88" s="17">
        <v>3.440119047619048</v>
      </c>
      <c r="L88" s="17">
        <v>0.95814523809523822</v>
      </c>
      <c r="M88" s="17">
        <v>1.3813333333333333</v>
      </c>
      <c r="N88" s="17">
        <v>1.7491904761904764</v>
      </c>
      <c r="O88" s="17">
        <v>0.59635714285714292</v>
      </c>
      <c r="P88" s="17">
        <v>0.56983333333333341</v>
      </c>
      <c r="Q88" s="17">
        <v>0.29954761904761906</v>
      </c>
      <c r="R88" s="17">
        <v>0.40042857142857141</v>
      </c>
      <c r="S88" s="17">
        <v>0.37823809523809521</v>
      </c>
      <c r="T88" s="17">
        <v>1.0059285714285715</v>
      </c>
      <c r="U88" s="17">
        <v>0.90338095238095251</v>
      </c>
      <c r="V88" s="17">
        <v>0.74233333333333307</v>
      </c>
      <c r="W88" s="17">
        <v>0.5952142857142857</v>
      </c>
      <c r="X88" s="17">
        <v>1.1700714285714287</v>
      </c>
      <c r="Y88" s="17">
        <v>0.41623809523809518</v>
      </c>
      <c r="Z88" s="17">
        <v>7</v>
      </c>
    </row>
    <row r="89" spans="2:26" x14ac:dyDescent="0.25">
      <c r="B89" s="11" t="s">
        <v>25</v>
      </c>
      <c r="C89" s="17">
        <v>5.2506874999999997</v>
      </c>
      <c r="D89" s="17">
        <v>3.0142250000000002</v>
      </c>
      <c r="E89" s="17">
        <v>1.54725</v>
      </c>
      <c r="F89" s="17">
        <v>1.5078750000000001</v>
      </c>
      <c r="G89" s="17">
        <v>1.7551875000000001</v>
      </c>
      <c r="H89" s="17">
        <v>1.6789375000000002</v>
      </c>
      <c r="I89" s="17">
        <v>4.4575624999999999</v>
      </c>
      <c r="J89" s="17">
        <v>1.3652500000000003</v>
      </c>
      <c r="K89" s="17">
        <v>3.1314999999999995</v>
      </c>
      <c r="L89" s="17">
        <v>0.82806250000000003</v>
      </c>
      <c r="M89" s="17">
        <v>1.5851875</v>
      </c>
      <c r="N89" s="17">
        <v>1.7637499999999999</v>
      </c>
      <c r="O89" s="17">
        <v>0.6813125000000001</v>
      </c>
      <c r="P89" s="17">
        <v>0.59150000000000003</v>
      </c>
      <c r="Q89" s="17">
        <v>0.38262500000000005</v>
      </c>
      <c r="R89" s="17">
        <v>0.41718750000000004</v>
      </c>
      <c r="S89" s="17">
        <v>0.36318750000000005</v>
      </c>
      <c r="T89" s="17">
        <v>0.92</v>
      </c>
      <c r="U89" s="17">
        <v>0.80837500000000007</v>
      </c>
      <c r="V89" s="17">
        <v>0.59500000000000008</v>
      </c>
      <c r="W89" s="17">
        <v>0.50081249999999999</v>
      </c>
      <c r="X89" s="17">
        <v>1.0092499999999995</v>
      </c>
      <c r="Y89" s="17">
        <v>0.45681249999999995</v>
      </c>
      <c r="Z89" s="17">
        <v>6.75</v>
      </c>
    </row>
    <row r="90" spans="2:26" ht="15.75" thickBot="1" x14ac:dyDescent="0.3">
      <c r="B90" s="15" t="s">
        <v>23</v>
      </c>
      <c r="C90" s="18">
        <v>5.7635599999999991</v>
      </c>
      <c r="D90" s="18">
        <v>3.3486266666666675</v>
      </c>
      <c r="E90" s="18">
        <v>1.6047666666666669</v>
      </c>
      <c r="F90" s="18">
        <v>1.6294133333333332</v>
      </c>
      <c r="G90" s="18">
        <v>2.1213853333333326</v>
      </c>
      <c r="H90" s="18">
        <v>2.3794666666666666</v>
      </c>
      <c r="I90" s="18">
        <v>4.4412266666666662</v>
      </c>
      <c r="J90" s="18">
        <v>1.537133333333333</v>
      </c>
      <c r="K90" s="18">
        <v>3.3703866666666675</v>
      </c>
      <c r="L90" s="18">
        <v>0.86326666666666674</v>
      </c>
      <c r="M90" s="18">
        <v>1.3923599999999998</v>
      </c>
      <c r="N90" s="18">
        <v>1.8031066666666664</v>
      </c>
      <c r="O90" s="18">
        <v>0.62572000000000028</v>
      </c>
      <c r="P90" s="18">
        <v>0.58246666666666669</v>
      </c>
      <c r="Q90" s="18">
        <v>0.31154666666666664</v>
      </c>
      <c r="R90" s="18">
        <v>0.4378399999999999</v>
      </c>
      <c r="S90" s="18">
        <v>0.39650666666666662</v>
      </c>
      <c r="T90" s="18">
        <v>0.99652000000000018</v>
      </c>
      <c r="U90" s="18">
        <v>0.92778666666666665</v>
      </c>
      <c r="V90" s="18">
        <v>0.70289333333333337</v>
      </c>
      <c r="W90" s="18">
        <v>0.49627999999999994</v>
      </c>
      <c r="X90" s="18">
        <v>1.2625599999999997</v>
      </c>
      <c r="Y90" s="18">
        <v>0.38176000000000004</v>
      </c>
      <c r="Z90" s="18">
        <v>6.293333333333333</v>
      </c>
    </row>
    <row r="93" spans="2:26" x14ac:dyDescent="0.25">
      <c r="B93" s="10" t="s">
        <v>320</v>
      </c>
    </row>
    <row r="94" spans="2:26" ht="15.75" thickBot="1" x14ac:dyDescent="0.3"/>
    <row r="95" spans="2:26" x14ac:dyDescent="0.25">
      <c r="B95" s="12"/>
      <c r="C95" s="13" t="s">
        <v>321</v>
      </c>
      <c r="D95" s="13" t="s">
        <v>322</v>
      </c>
      <c r="E95" s="13" t="s">
        <v>323</v>
      </c>
      <c r="F95" s="13" t="s">
        <v>324</v>
      </c>
      <c r="G95" s="13" t="s">
        <v>325</v>
      </c>
    </row>
    <row r="96" spans="2:26" x14ac:dyDescent="0.25">
      <c r="B96" s="14" t="s">
        <v>8</v>
      </c>
      <c r="C96" s="16">
        <v>0.91950836340113351</v>
      </c>
      <c r="D96" s="16">
        <v>4.2893467317206539</v>
      </c>
      <c r="E96" s="2">
        <v>4</v>
      </c>
      <c r="F96" s="2">
        <v>196</v>
      </c>
      <c r="G96" s="26">
        <v>2.38380027198664E-3</v>
      </c>
    </row>
    <row r="97" spans="2:7" x14ac:dyDescent="0.25">
      <c r="B97" s="11" t="s">
        <v>7</v>
      </c>
      <c r="C97" s="17">
        <v>0.93522325855239974</v>
      </c>
      <c r="D97" s="17">
        <v>3.3939065371892401</v>
      </c>
      <c r="E97" s="3">
        <v>4</v>
      </c>
      <c r="F97" s="3">
        <v>196</v>
      </c>
      <c r="G97" s="27">
        <v>1.0372312180541559E-2</v>
      </c>
    </row>
    <row r="98" spans="2:7" x14ac:dyDescent="0.25">
      <c r="B98" s="11" t="s">
        <v>28</v>
      </c>
      <c r="C98" s="17">
        <v>0.94741574088526037</v>
      </c>
      <c r="D98" s="17">
        <v>2.7196388928630757</v>
      </c>
      <c r="E98" s="3">
        <v>4</v>
      </c>
      <c r="F98" s="3">
        <v>196</v>
      </c>
      <c r="G98" s="27">
        <v>3.0908896190887929E-2</v>
      </c>
    </row>
    <row r="99" spans="2:7" x14ac:dyDescent="0.25">
      <c r="B99" s="11" t="s">
        <v>40</v>
      </c>
      <c r="C99" s="17">
        <v>0.95990242533110304</v>
      </c>
      <c r="D99" s="17">
        <v>2.0468550833156121</v>
      </c>
      <c r="E99" s="3">
        <v>4</v>
      </c>
      <c r="F99" s="3">
        <v>196</v>
      </c>
      <c r="G99" s="27">
        <v>8.9343524630317958E-2</v>
      </c>
    </row>
    <row r="100" spans="2:7" x14ac:dyDescent="0.25">
      <c r="B100" s="11" t="s">
        <v>41</v>
      </c>
      <c r="C100" s="17">
        <v>0.86434538948802564</v>
      </c>
      <c r="D100" s="17">
        <v>7.6903006551859781</v>
      </c>
      <c r="E100" s="3">
        <v>4</v>
      </c>
      <c r="F100" s="3">
        <v>196</v>
      </c>
      <c r="G100" s="27">
        <v>8.9230993350096536E-6</v>
      </c>
    </row>
    <row r="101" spans="2:7" x14ac:dyDescent="0.25">
      <c r="B101" s="11" t="s">
        <v>4</v>
      </c>
      <c r="C101" s="17">
        <v>0.51584337052274165</v>
      </c>
      <c r="D101" s="17">
        <v>45.990074119484639</v>
      </c>
      <c r="E101" s="3">
        <v>4</v>
      </c>
      <c r="F101" s="3">
        <v>196</v>
      </c>
      <c r="G101" s="27">
        <v>3.2510201780085404E-27</v>
      </c>
    </row>
    <row r="102" spans="2:7" x14ac:dyDescent="0.25">
      <c r="B102" s="11" t="s">
        <v>30</v>
      </c>
      <c r="C102" s="17">
        <v>0.88708962763994781</v>
      </c>
      <c r="D102" s="17">
        <v>6.2368086304444263</v>
      </c>
      <c r="E102" s="3">
        <v>4</v>
      </c>
      <c r="F102" s="3">
        <v>196</v>
      </c>
      <c r="G102" s="27">
        <v>9.6017466395817623E-5</v>
      </c>
    </row>
    <row r="103" spans="2:7" x14ac:dyDescent="0.25">
      <c r="B103" s="11" t="s">
        <v>31</v>
      </c>
      <c r="C103" s="17">
        <v>0.80612114581128258</v>
      </c>
      <c r="D103" s="17">
        <v>11.784908390768315</v>
      </c>
      <c r="E103" s="3">
        <v>4</v>
      </c>
      <c r="F103" s="3">
        <v>196</v>
      </c>
      <c r="G103" s="27">
        <v>1.3435798871333019E-8</v>
      </c>
    </row>
    <row r="104" spans="2:7" x14ac:dyDescent="0.25">
      <c r="B104" s="11" t="s">
        <v>32</v>
      </c>
      <c r="C104" s="17">
        <v>0.89518909219307741</v>
      </c>
      <c r="D104" s="17">
        <v>5.7370387187777681</v>
      </c>
      <c r="E104" s="3">
        <v>4</v>
      </c>
      <c r="F104" s="3">
        <v>196</v>
      </c>
      <c r="G104" s="27">
        <v>2.1858941464627881E-4</v>
      </c>
    </row>
    <row r="105" spans="2:7" x14ac:dyDescent="0.25">
      <c r="B105" s="11" t="s">
        <v>33</v>
      </c>
      <c r="C105" s="17">
        <v>0.87891525895987888</v>
      </c>
      <c r="D105" s="17">
        <v>6.7505396572444401</v>
      </c>
      <c r="E105" s="3">
        <v>4</v>
      </c>
      <c r="F105" s="3">
        <v>196</v>
      </c>
      <c r="G105" s="27">
        <v>4.1329510225450347E-5</v>
      </c>
    </row>
    <row r="106" spans="2:7" x14ac:dyDescent="0.25">
      <c r="B106" s="11" t="s">
        <v>9</v>
      </c>
      <c r="C106" s="17">
        <v>0.77452789506077624</v>
      </c>
      <c r="D106" s="17">
        <v>14.264345044867671</v>
      </c>
      <c r="E106" s="3">
        <v>4</v>
      </c>
      <c r="F106" s="3">
        <v>196</v>
      </c>
      <c r="G106" s="27">
        <v>3.0844236497020083E-10</v>
      </c>
    </row>
    <row r="107" spans="2:7" x14ac:dyDescent="0.25">
      <c r="B107" s="11" t="s">
        <v>10</v>
      </c>
      <c r="C107" s="17">
        <v>0.94284983678848466</v>
      </c>
      <c r="D107" s="17">
        <v>2.9700996787598495</v>
      </c>
      <c r="E107" s="3">
        <v>4</v>
      </c>
      <c r="F107" s="3">
        <v>196</v>
      </c>
      <c r="G107" s="27">
        <v>2.065185224837204E-2</v>
      </c>
    </row>
    <row r="108" spans="2:7" x14ac:dyDescent="0.25">
      <c r="B108" s="11" t="s">
        <v>17</v>
      </c>
      <c r="C108" s="17">
        <v>0.88848870210332032</v>
      </c>
      <c r="D108" s="17">
        <v>6.1498290118965429</v>
      </c>
      <c r="E108" s="3">
        <v>4</v>
      </c>
      <c r="F108" s="3">
        <v>196</v>
      </c>
      <c r="G108" s="27">
        <v>1.1077931841033466E-4</v>
      </c>
    </row>
    <row r="109" spans="2:7" x14ac:dyDescent="0.25">
      <c r="B109" s="11" t="s">
        <v>11</v>
      </c>
      <c r="C109" s="17">
        <v>0.91268345499706582</v>
      </c>
      <c r="D109" s="17">
        <v>4.6878363815168838</v>
      </c>
      <c r="E109" s="3">
        <v>4</v>
      </c>
      <c r="F109" s="3">
        <v>196</v>
      </c>
      <c r="G109" s="27">
        <v>1.2350939101617843E-3</v>
      </c>
    </row>
    <row r="110" spans="2:7" x14ac:dyDescent="0.25">
      <c r="B110" s="11" t="s">
        <v>12</v>
      </c>
      <c r="C110" s="17">
        <v>0.82341330994655237</v>
      </c>
      <c r="D110" s="17">
        <v>10.508389539125348</v>
      </c>
      <c r="E110" s="3">
        <v>4</v>
      </c>
      <c r="F110" s="3">
        <v>196</v>
      </c>
      <c r="G110" s="27">
        <v>9.8431478222053528E-8</v>
      </c>
    </row>
    <row r="111" spans="2:7" x14ac:dyDescent="0.25">
      <c r="B111" s="11" t="s">
        <v>1</v>
      </c>
      <c r="C111" s="17">
        <v>0.93904726205907929</v>
      </c>
      <c r="D111" s="17">
        <v>3.180547220334911</v>
      </c>
      <c r="E111" s="3">
        <v>4</v>
      </c>
      <c r="F111" s="3">
        <v>196</v>
      </c>
      <c r="G111" s="27">
        <v>1.4682931738392458E-2</v>
      </c>
    </row>
    <row r="112" spans="2:7" x14ac:dyDescent="0.25">
      <c r="B112" s="11" t="s">
        <v>2</v>
      </c>
      <c r="C112" s="17">
        <v>0.97232496239532429</v>
      </c>
      <c r="D112" s="17">
        <v>1.3946745122005408</v>
      </c>
      <c r="E112" s="3">
        <v>4</v>
      </c>
      <c r="F112" s="3">
        <v>196</v>
      </c>
      <c r="G112" s="27">
        <v>0.23721744616921514</v>
      </c>
    </row>
    <row r="113" spans="2:7" x14ac:dyDescent="0.25">
      <c r="B113" s="11" t="s">
        <v>26</v>
      </c>
      <c r="C113" s="17">
        <v>0.93855635518699831</v>
      </c>
      <c r="D113" s="17">
        <v>3.207839975935407</v>
      </c>
      <c r="E113" s="3">
        <v>4</v>
      </c>
      <c r="F113" s="3">
        <v>196</v>
      </c>
      <c r="G113" s="27">
        <v>1.4045695703772444E-2</v>
      </c>
    </row>
    <row r="114" spans="2:7" x14ac:dyDescent="0.25">
      <c r="B114" s="11" t="s">
        <v>16</v>
      </c>
      <c r="C114" s="17">
        <v>0.93783113848972388</v>
      </c>
      <c r="D114" s="17">
        <v>3.2482118464409524</v>
      </c>
      <c r="E114" s="3">
        <v>4</v>
      </c>
      <c r="F114" s="3">
        <v>196</v>
      </c>
      <c r="G114" s="27">
        <v>1.3152788923073278E-2</v>
      </c>
    </row>
    <row r="115" spans="2:7" x14ac:dyDescent="0.25">
      <c r="B115" s="11" t="s">
        <v>15</v>
      </c>
      <c r="C115" s="17">
        <v>0.92115833529470281</v>
      </c>
      <c r="D115" s="17">
        <v>4.1938952539832446</v>
      </c>
      <c r="E115" s="3">
        <v>4</v>
      </c>
      <c r="F115" s="3">
        <v>196</v>
      </c>
      <c r="G115" s="27">
        <v>2.7899685488589057E-3</v>
      </c>
    </row>
    <row r="116" spans="2:7" x14ac:dyDescent="0.25">
      <c r="B116" s="11" t="s">
        <v>27</v>
      </c>
      <c r="C116" s="17">
        <v>0.92764321215586376</v>
      </c>
      <c r="D116" s="17">
        <v>3.822032606828325</v>
      </c>
      <c r="E116" s="3">
        <v>4</v>
      </c>
      <c r="F116" s="3">
        <v>196</v>
      </c>
      <c r="G116" s="27">
        <v>5.1444090987046243E-3</v>
      </c>
    </row>
    <row r="117" spans="2:7" x14ac:dyDescent="0.25">
      <c r="B117" s="11" t="s">
        <v>14</v>
      </c>
      <c r="C117" s="17">
        <v>0.92147452051667844</v>
      </c>
      <c r="D117" s="17">
        <v>4.1756428517690294</v>
      </c>
      <c r="E117" s="3">
        <v>4</v>
      </c>
      <c r="F117" s="3">
        <v>196</v>
      </c>
      <c r="G117" s="27">
        <v>2.875152342065842E-3</v>
      </c>
    </row>
    <row r="118" spans="2:7" x14ac:dyDescent="0.25">
      <c r="B118" s="11" t="s">
        <v>13</v>
      </c>
      <c r="C118" s="17">
        <v>0.98287526160018457</v>
      </c>
      <c r="D118" s="17">
        <v>0.85373212082357641</v>
      </c>
      <c r="E118" s="3">
        <v>4</v>
      </c>
      <c r="F118" s="3">
        <v>196</v>
      </c>
      <c r="G118" s="27">
        <v>0.49282255323202906</v>
      </c>
    </row>
    <row r="119" spans="2:7" ht="15.75" thickBot="1" x14ac:dyDescent="0.3">
      <c r="B119" s="15" t="s">
        <v>3</v>
      </c>
      <c r="C119" s="18">
        <v>0.54855004074516245</v>
      </c>
      <c r="D119" s="18">
        <v>40.326399344419556</v>
      </c>
      <c r="E119" s="4">
        <v>4</v>
      </c>
      <c r="F119" s="4">
        <v>196</v>
      </c>
      <c r="G119" s="28">
        <v>1.2552648820123839E-24</v>
      </c>
    </row>
    <row r="122" spans="2:7" x14ac:dyDescent="0.25">
      <c r="B122" s="10" t="s">
        <v>326</v>
      </c>
    </row>
    <row r="123" spans="2:7" ht="15.75" thickBot="1" x14ac:dyDescent="0.3"/>
    <row r="124" spans="2:7" x14ac:dyDescent="0.25">
      <c r="B124" s="58" t="s">
        <v>321</v>
      </c>
      <c r="C124" s="60">
        <v>5.0262011991806181E-2</v>
      </c>
    </row>
    <row r="125" spans="2:7" x14ac:dyDescent="0.25">
      <c r="B125" s="11" t="s">
        <v>327</v>
      </c>
      <c r="C125" s="61">
        <v>8.0779202245648776</v>
      </c>
    </row>
    <row r="126" spans="2:7" x14ac:dyDescent="0.25">
      <c r="B126" s="11" t="s">
        <v>328</v>
      </c>
      <c r="C126" s="61">
        <v>1.2717040698576849</v>
      </c>
    </row>
    <row r="127" spans="2:7" x14ac:dyDescent="0.25">
      <c r="B127" s="11" t="s">
        <v>323</v>
      </c>
      <c r="C127" s="59">
        <v>96</v>
      </c>
    </row>
    <row r="128" spans="2:7" x14ac:dyDescent="0.25">
      <c r="B128" s="11" t="s">
        <v>324</v>
      </c>
      <c r="C128" s="61">
        <v>687.85529523871219</v>
      </c>
    </row>
    <row r="129" spans="2:10" x14ac:dyDescent="0.25">
      <c r="B129" s="11" t="s">
        <v>329</v>
      </c>
      <c r="C129" s="64">
        <v>3.1848255780214985E-65</v>
      </c>
    </row>
    <row r="130" spans="2:10" ht="15.75" thickBot="1" x14ac:dyDescent="0.3">
      <c r="B130" s="15" t="s">
        <v>330</v>
      </c>
      <c r="C130" s="63">
        <v>0.05</v>
      </c>
    </row>
    <row r="132" spans="2:10" x14ac:dyDescent="0.25">
      <c r="B132" s="10" t="s">
        <v>331</v>
      </c>
    </row>
    <row r="133" spans="2:10" x14ac:dyDescent="0.25">
      <c r="B133" s="10" t="s">
        <v>332</v>
      </c>
    </row>
    <row r="134" spans="2:10" x14ac:dyDescent="0.25">
      <c r="B134" s="10" t="s">
        <v>333</v>
      </c>
    </row>
    <row r="135" spans="2:10" ht="15" customHeight="1" x14ac:dyDescent="0.25">
      <c r="B135" s="65" t="s">
        <v>334</v>
      </c>
      <c r="C135" s="65"/>
      <c r="D135" s="65"/>
      <c r="E135" s="65"/>
      <c r="F135" s="65"/>
      <c r="G135" s="65"/>
      <c r="H135" s="65"/>
      <c r="I135" s="65"/>
      <c r="J135" s="65"/>
    </row>
    <row r="136" spans="2:10" x14ac:dyDescent="0.25">
      <c r="B136" s="65"/>
      <c r="C136" s="65"/>
      <c r="D136" s="65"/>
      <c r="E136" s="65"/>
      <c r="F136" s="65"/>
      <c r="G136" s="65"/>
      <c r="H136" s="65"/>
      <c r="I136" s="65"/>
      <c r="J136" s="65"/>
    </row>
    <row r="139" spans="2:10" x14ac:dyDescent="0.25">
      <c r="B139" s="10" t="s">
        <v>335</v>
      </c>
    </row>
    <row r="140" spans="2:10" ht="15.75" thickBot="1" x14ac:dyDescent="0.3"/>
    <row r="141" spans="2:10" x14ac:dyDescent="0.25">
      <c r="B141" s="58" t="s">
        <v>336</v>
      </c>
      <c r="C141" s="60">
        <v>1.8694060179776493</v>
      </c>
    </row>
    <row r="142" spans="2:10" x14ac:dyDescent="0.25">
      <c r="B142" s="11" t="s">
        <v>327</v>
      </c>
      <c r="C142" s="61">
        <v>6.4343453425870116</v>
      </c>
    </row>
    <row r="143" spans="2:10" x14ac:dyDescent="0.25">
      <c r="B143" s="11" t="s">
        <v>328</v>
      </c>
      <c r="C143" s="61">
        <v>1.2711845354449689</v>
      </c>
    </row>
    <row r="144" spans="2:10" x14ac:dyDescent="0.25">
      <c r="B144" s="11" t="s">
        <v>323</v>
      </c>
      <c r="C144" s="59">
        <v>96</v>
      </c>
    </row>
    <row r="145" spans="2:10" x14ac:dyDescent="0.25">
      <c r="B145" s="11" t="s">
        <v>324</v>
      </c>
      <c r="C145" s="59">
        <v>704</v>
      </c>
    </row>
    <row r="146" spans="2:10" x14ac:dyDescent="0.25">
      <c r="B146" s="11" t="s">
        <v>329</v>
      </c>
      <c r="C146" s="64">
        <v>7.2341289555455293E-51</v>
      </c>
    </row>
    <row r="147" spans="2:10" ht="15.75" thickBot="1" x14ac:dyDescent="0.3">
      <c r="B147" s="15" t="s">
        <v>330</v>
      </c>
      <c r="C147" s="63">
        <v>0.05</v>
      </c>
    </row>
    <row r="149" spans="2:10" x14ac:dyDescent="0.25">
      <c r="B149" s="10" t="s">
        <v>331</v>
      </c>
    </row>
    <row r="150" spans="2:10" x14ac:dyDescent="0.25">
      <c r="B150" s="10" t="s">
        <v>332</v>
      </c>
    </row>
    <row r="151" spans="2:10" x14ac:dyDescent="0.25">
      <c r="B151" s="10" t="s">
        <v>333</v>
      </c>
    </row>
    <row r="152" spans="2:10" ht="15" customHeight="1" x14ac:dyDescent="0.25">
      <c r="B152" s="65" t="s">
        <v>334</v>
      </c>
      <c r="C152" s="65"/>
      <c r="D152" s="65"/>
      <c r="E152" s="65"/>
      <c r="F152" s="65"/>
      <c r="G152" s="65"/>
      <c r="H152" s="65"/>
      <c r="I152" s="65"/>
      <c r="J152" s="65"/>
    </row>
    <row r="153" spans="2:10" x14ac:dyDescent="0.25">
      <c r="B153" s="65"/>
      <c r="C153" s="65"/>
      <c r="D153" s="65"/>
      <c r="E153" s="65"/>
      <c r="F153" s="65"/>
      <c r="G153" s="65"/>
      <c r="H153" s="65"/>
      <c r="I153" s="65"/>
      <c r="J153" s="65"/>
    </row>
    <row r="156" spans="2:10" x14ac:dyDescent="0.25">
      <c r="B156" s="10" t="s">
        <v>337</v>
      </c>
    </row>
    <row r="157" spans="2:10" ht="15.75" thickBot="1" x14ac:dyDescent="0.3"/>
    <row r="158" spans="2:10" x14ac:dyDescent="0.25">
      <c r="B158" s="58" t="s">
        <v>336</v>
      </c>
      <c r="C158" s="60">
        <v>5.894330525251755</v>
      </c>
    </row>
    <row r="159" spans="2:10" x14ac:dyDescent="0.25">
      <c r="B159" s="11" t="s">
        <v>327</v>
      </c>
      <c r="C159" s="61">
        <v>10.53642137793755</v>
      </c>
    </row>
    <row r="160" spans="2:10" x14ac:dyDescent="0.25">
      <c r="B160" s="11" t="s">
        <v>328</v>
      </c>
      <c r="C160" s="61">
        <v>1.2764993364404371</v>
      </c>
    </row>
    <row r="161" spans="2:10" x14ac:dyDescent="0.25">
      <c r="B161" s="11" t="s">
        <v>323</v>
      </c>
      <c r="C161" s="59">
        <v>96</v>
      </c>
    </row>
    <row r="162" spans="2:10" x14ac:dyDescent="0.25">
      <c r="B162" s="11" t="s">
        <v>324</v>
      </c>
      <c r="C162" s="61">
        <v>567.31105398457578</v>
      </c>
    </row>
    <row r="163" spans="2:10" x14ac:dyDescent="0.25">
      <c r="B163" s="11" t="s">
        <v>329</v>
      </c>
      <c r="C163" s="64">
        <v>2.362178763554815E-78</v>
      </c>
    </row>
    <row r="164" spans="2:10" ht="15.75" thickBot="1" x14ac:dyDescent="0.3">
      <c r="B164" s="15" t="s">
        <v>330</v>
      </c>
      <c r="C164" s="63">
        <v>0.05</v>
      </c>
    </row>
    <row r="166" spans="2:10" x14ac:dyDescent="0.25">
      <c r="B166" s="10" t="s">
        <v>331</v>
      </c>
    </row>
    <row r="167" spans="2:10" x14ac:dyDescent="0.25">
      <c r="B167" s="10" t="s">
        <v>332</v>
      </c>
    </row>
    <row r="168" spans="2:10" x14ac:dyDescent="0.25">
      <c r="B168" s="10" t="s">
        <v>333</v>
      </c>
    </row>
    <row r="169" spans="2:10" ht="15" customHeight="1" x14ac:dyDescent="0.25">
      <c r="B169" s="65" t="s">
        <v>334</v>
      </c>
      <c r="C169" s="65"/>
      <c r="D169" s="65"/>
      <c r="E169" s="65"/>
      <c r="F169" s="65"/>
      <c r="G169" s="65"/>
      <c r="H169" s="65"/>
      <c r="I169" s="65"/>
      <c r="J169" s="65"/>
    </row>
    <row r="170" spans="2:10" x14ac:dyDescent="0.25">
      <c r="B170" s="65"/>
      <c r="C170" s="65"/>
      <c r="D170" s="65"/>
      <c r="E170" s="65"/>
      <c r="F170" s="65"/>
      <c r="G170" s="65"/>
      <c r="H170" s="65"/>
      <c r="I170" s="65"/>
      <c r="J170" s="65"/>
    </row>
    <row r="173" spans="2:10" x14ac:dyDescent="0.25">
      <c r="B173" s="10" t="s">
        <v>338</v>
      </c>
    </row>
    <row r="174" spans="2:10" ht="15.75" thickBot="1" x14ac:dyDescent="0.3"/>
    <row r="175" spans="2:10" x14ac:dyDescent="0.25">
      <c r="B175" s="58" t="s">
        <v>339</v>
      </c>
      <c r="C175" s="60">
        <v>4.1015429818695841</v>
      </c>
    </row>
    <row r="176" spans="2:10" x14ac:dyDescent="0.25">
      <c r="B176" s="11" t="s">
        <v>327</v>
      </c>
      <c r="C176" s="61">
        <v>30.077981867043619</v>
      </c>
    </row>
    <row r="177" spans="2:10" x14ac:dyDescent="0.25">
      <c r="B177" s="11" t="s">
        <v>328</v>
      </c>
      <c r="C177" s="61">
        <v>1.5794129445603309</v>
      </c>
    </row>
    <row r="178" spans="2:10" x14ac:dyDescent="0.25">
      <c r="B178" s="11" t="s">
        <v>323</v>
      </c>
      <c r="C178" s="59">
        <v>24</v>
      </c>
    </row>
    <row r="179" spans="2:10" x14ac:dyDescent="0.25">
      <c r="B179" s="11" t="s">
        <v>324</v>
      </c>
      <c r="C179" s="59">
        <v>176</v>
      </c>
    </row>
    <row r="180" spans="2:10" x14ac:dyDescent="0.25">
      <c r="B180" s="11" t="s">
        <v>329</v>
      </c>
      <c r="C180" s="64">
        <v>6.2195264393931711E-50</v>
      </c>
    </row>
    <row r="181" spans="2:10" ht="15.75" thickBot="1" x14ac:dyDescent="0.3">
      <c r="B181" s="15" t="s">
        <v>330</v>
      </c>
      <c r="C181" s="63">
        <v>0.05</v>
      </c>
    </row>
    <row r="183" spans="2:10" x14ac:dyDescent="0.25">
      <c r="B183" s="10" t="s">
        <v>331</v>
      </c>
    </row>
    <row r="184" spans="2:10" x14ac:dyDescent="0.25">
      <c r="B184" s="10" t="s">
        <v>332</v>
      </c>
    </row>
    <row r="185" spans="2:10" x14ac:dyDescent="0.25">
      <c r="B185" s="10" t="s">
        <v>333</v>
      </c>
    </row>
    <row r="186" spans="2:10" ht="15" customHeight="1" x14ac:dyDescent="0.25">
      <c r="B186" s="65" t="s">
        <v>334</v>
      </c>
      <c r="C186" s="65"/>
      <c r="D186" s="65"/>
      <c r="E186" s="65"/>
      <c r="F186" s="65"/>
      <c r="G186" s="65"/>
      <c r="H186" s="65"/>
      <c r="I186" s="65"/>
      <c r="J186" s="65"/>
    </row>
    <row r="187" spans="2:10" x14ac:dyDescent="0.25">
      <c r="B187" s="65"/>
      <c r="C187" s="65"/>
      <c r="D187" s="65"/>
      <c r="E187" s="65"/>
      <c r="F187" s="65"/>
      <c r="G187" s="65"/>
      <c r="H187" s="65"/>
      <c r="I187" s="65"/>
      <c r="J187" s="65"/>
    </row>
    <row r="190" spans="2:10" x14ac:dyDescent="0.25">
      <c r="B190" s="10" t="s">
        <v>340</v>
      </c>
    </row>
    <row r="191" spans="2:10" ht="15.75" thickBot="1" x14ac:dyDescent="0.3"/>
    <row r="192" spans="2:10" ht="45" x14ac:dyDescent="0.25">
      <c r="B192" s="12" t="s">
        <v>341</v>
      </c>
      <c r="C192" s="13" t="s">
        <v>342</v>
      </c>
      <c r="D192" s="13" t="s">
        <v>343</v>
      </c>
      <c r="E192" s="13" t="s">
        <v>344</v>
      </c>
    </row>
    <row r="193" spans="2:26" x14ac:dyDescent="0.25">
      <c r="B193" s="14" t="s">
        <v>22</v>
      </c>
      <c r="C193" s="16">
        <v>33</v>
      </c>
      <c r="D193" s="16">
        <v>0.16417910447761194</v>
      </c>
      <c r="E193" s="16">
        <v>-110.35494816435448</v>
      </c>
    </row>
    <row r="194" spans="2:26" x14ac:dyDescent="0.25">
      <c r="B194" s="11" t="s">
        <v>24</v>
      </c>
      <c r="C194" s="17">
        <v>35</v>
      </c>
      <c r="D194" s="17">
        <v>0.17412935323383086</v>
      </c>
      <c r="E194" s="17"/>
    </row>
    <row r="195" spans="2:26" x14ac:dyDescent="0.25">
      <c r="B195" s="11" t="s">
        <v>29</v>
      </c>
      <c r="C195" s="17">
        <v>42</v>
      </c>
      <c r="D195" s="17">
        <v>0.20895522388059701</v>
      </c>
      <c r="E195" s="17"/>
    </row>
    <row r="196" spans="2:26" x14ac:dyDescent="0.25">
      <c r="B196" s="11" t="s">
        <v>25</v>
      </c>
      <c r="C196" s="17">
        <v>16</v>
      </c>
      <c r="D196" s="17">
        <v>7.9601990049751242E-2</v>
      </c>
      <c r="E196" s="17">
        <v>-425.25512268174492</v>
      </c>
    </row>
    <row r="197" spans="2:26" ht="15.75" thickBot="1" x14ac:dyDescent="0.3">
      <c r="B197" s="15" t="s">
        <v>23</v>
      </c>
      <c r="C197" s="18">
        <v>75</v>
      </c>
      <c r="D197" s="18">
        <v>0.37313432835820898</v>
      </c>
      <c r="E197" s="18">
        <v>-91.944709449442911</v>
      </c>
    </row>
    <row r="200" spans="2:26" x14ac:dyDescent="0.25">
      <c r="B200" s="10" t="s">
        <v>345</v>
      </c>
    </row>
    <row r="201" spans="2:26" ht="15.75" thickBot="1" x14ac:dyDescent="0.3"/>
    <row r="202" spans="2:26" x14ac:dyDescent="0.25">
      <c r="B202" s="12" t="s">
        <v>346</v>
      </c>
      <c r="C202" s="13" t="s">
        <v>8</v>
      </c>
      <c r="D202" s="13" t="s">
        <v>7</v>
      </c>
      <c r="E202" s="13" t="s">
        <v>28</v>
      </c>
      <c r="F202" s="13" t="s">
        <v>40</v>
      </c>
      <c r="G202" s="13" t="s">
        <v>41</v>
      </c>
      <c r="H202" s="13" t="s">
        <v>4</v>
      </c>
      <c r="I202" s="13" t="s">
        <v>30</v>
      </c>
      <c r="J202" s="13" t="s">
        <v>31</v>
      </c>
      <c r="K202" s="13" t="s">
        <v>32</v>
      </c>
      <c r="L202" s="13" t="s">
        <v>33</v>
      </c>
      <c r="M202" s="13" t="s">
        <v>9</v>
      </c>
      <c r="N202" s="13" t="s">
        <v>10</v>
      </c>
      <c r="O202" s="13" t="s">
        <v>17</v>
      </c>
      <c r="P202" s="13" t="s">
        <v>11</v>
      </c>
      <c r="Q202" s="13" t="s">
        <v>12</v>
      </c>
      <c r="R202" s="13" t="s">
        <v>1</v>
      </c>
      <c r="S202" s="13" t="s">
        <v>2</v>
      </c>
      <c r="T202" s="13" t="s">
        <v>26</v>
      </c>
      <c r="U202" s="13" t="s">
        <v>16</v>
      </c>
      <c r="V202" s="13" t="s">
        <v>15</v>
      </c>
      <c r="W202" s="13" t="s">
        <v>27</v>
      </c>
      <c r="X202" s="13" t="s">
        <v>14</v>
      </c>
      <c r="Y202" s="13" t="s">
        <v>13</v>
      </c>
      <c r="Z202" s="13" t="s">
        <v>3</v>
      </c>
    </row>
    <row r="203" spans="2:26" x14ac:dyDescent="0.25">
      <c r="B203" s="14" t="s">
        <v>347</v>
      </c>
      <c r="C203" s="16">
        <v>0.27024815103356414</v>
      </c>
      <c r="D203" s="16">
        <v>0.27400050416633215</v>
      </c>
      <c r="E203" s="16">
        <v>0.65658250931790463</v>
      </c>
      <c r="F203" s="16">
        <v>6.4143858570516188E-2</v>
      </c>
      <c r="G203" s="16">
        <v>8.5369184749688354E-2</v>
      </c>
      <c r="H203" s="16">
        <v>0.11064869858578064</v>
      </c>
      <c r="I203" s="16">
        <v>0.1832831041652031</v>
      </c>
      <c r="J203" s="16">
        <v>0.27456379382849572</v>
      </c>
      <c r="K203" s="16">
        <v>0.4353097870696877</v>
      </c>
      <c r="L203" s="16">
        <v>0.27154237693632854</v>
      </c>
      <c r="M203" s="16">
        <v>0.26791261650308584</v>
      </c>
      <c r="N203" s="16">
        <v>0.41363262188391536</v>
      </c>
      <c r="O203" s="16">
        <v>0.27600046873450612</v>
      </c>
      <c r="P203" s="16">
        <v>0.16710928307052586</v>
      </c>
      <c r="Q203" s="16">
        <v>0.2716640651789739</v>
      </c>
      <c r="R203" s="16">
        <v>0.20413134562490587</v>
      </c>
      <c r="S203" s="16">
        <v>0.20270526958009194</v>
      </c>
      <c r="T203" s="16">
        <v>0.57195091781171092</v>
      </c>
      <c r="U203" s="16">
        <v>0.38048453222061984</v>
      </c>
      <c r="V203" s="16">
        <v>0.47753145467714542</v>
      </c>
      <c r="W203" s="16">
        <v>0.61263793695885749</v>
      </c>
      <c r="X203" s="16">
        <v>0.19100179250112359</v>
      </c>
      <c r="Y203" s="16">
        <v>0.61169386168340101</v>
      </c>
      <c r="Z203" s="16">
        <v>0.60575518123107197</v>
      </c>
    </row>
    <row r="204" spans="2:26" ht="15.75" thickBot="1" x14ac:dyDescent="0.3">
      <c r="B204" s="15" t="s">
        <v>348</v>
      </c>
      <c r="C204" s="18">
        <v>3.7003028371350539</v>
      </c>
      <c r="D204" s="18">
        <v>3.6496283210958964</v>
      </c>
      <c r="E204" s="18">
        <v>1.5230378296839753</v>
      </c>
      <c r="F204" s="18">
        <v>15.589957047885662</v>
      </c>
      <c r="G204" s="18">
        <v>11.713828624838198</v>
      </c>
      <c r="H204" s="18">
        <v>9.0376119446605863</v>
      </c>
      <c r="I204" s="18">
        <v>5.4560402856263561</v>
      </c>
      <c r="J204" s="18">
        <v>3.6421408156409827</v>
      </c>
      <c r="K204" s="18">
        <v>2.2972146037229169</v>
      </c>
      <c r="L204" s="18">
        <v>3.6826664452247937</v>
      </c>
      <c r="M204" s="18">
        <v>3.7325603140771904</v>
      </c>
      <c r="N204" s="18">
        <v>2.4176042872185421</v>
      </c>
      <c r="O204" s="18">
        <v>3.6231822524980299</v>
      </c>
      <c r="P204" s="18">
        <v>5.9841080137838043</v>
      </c>
      <c r="Q204" s="18">
        <v>3.6810168446135636</v>
      </c>
      <c r="R204" s="18">
        <v>4.8988066822305365</v>
      </c>
      <c r="S204" s="18">
        <v>4.9332708620329413</v>
      </c>
      <c r="T204" s="18">
        <v>1.7484017751488337</v>
      </c>
      <c r="U204" s="18">
        <v>2.6282277341570373</v>
      </c>
      <c r="V204" s="18">
        <v>2.0941028914547433</v>
      </c>
      <c r="W204" s="18">
        <v>1.6322854653174315</v>
      </c>
      <c r="X204" s="18">
        <v>5.2355529595049086</v>
      </c>
      <c r="Y204" s="18">
        <v>1.6348046999326888</v>
      </c>
      <c r="Z204" s="18">
        <v>1.6508319383545462</v>
      </c>
    </row>
    <row r="207" spans="2:26" x14ac:dyDescent="0.25">
      <c r="B207" s="10" t="s">
        <v>349</v>
      </c>
    </row>
    <row r="208" spans="2:26" ht="15.75" thickBot="1" x14ac:dyDescent="0.3"/>
    <row r="209" spans="2:26" x14ac:dyDescent="0.25">
      <c r="B209" s="12"/>
      <c r="C209" s="13" t="s">
        <v>8</v>
      </c>
      <c r="D209" s="13" t="s">
        <v>7</v>
      </c>
      <c r="E209" s="13" t="s">
        <v>28</v>
      </c>
      <c r="F209" s="13" t="s">
        <v>40</v>
      </c>
      <c r="G209" s="13" t="s">
        <v>41</v>
      </c>
      <c r="H209" s="13" t="s">
        <v>4</v>
      </c>
      <c r="I209" s="13" t="s">
        <v>30</v>
      </c>
      <c r="J209" s="13" t="s">
        <v>31</v>
      </c>
      <c r="K209" s="13" t="s">
        <v>32</v>
      </c>
      <c r="L209" s="13" t="s">
        <v>33</v>
      </c>
      <c r="M209" s="13" t="s">
        <v>9</v>
      </c>
      <c r="N209" s="13" t="s">
        <v>10</v>
      </c>
      <c r="O209" s="13" t="s">
        <v>17</v>
      </c>
      <c r="P209" s="13" t="s">
        <v>11</v>
      </c>
      <c r="Q209" s="13" t="s">
        <v>12</v>
      </c>
      <c r="R209" s="13" t="s">
        <v>1</v>
      </c>
      <c r="S209" s="13" t="s">
        <v>2</v>
      </c>
      <c r="T209" s="13" t="s">
        <v>26</v>
      </c>
      <c r="U209" s="13" t="s">
        <v>16</v>
      </c>
      <c r="V209" s="13" t="s">
        <v>15</v>
      </c>
      <c r="W209" s="13" t="s">
        <v>27</v>
      </c>
      <c r="X209" s="13" t="s">
        <v>14</v>
      </c>
      <c r="Y209" s="13" t="s">
        <v>13</v>
      </c>
      <c r="Z209" s="13" t="s">
        <v>3</v>
      </c>
    </row>
    <row r="210" spans="2:26" x14ac:dyDescent="0.25">
      <c r="B210" s="14" t="s">
        <v>8</v>
      </c>
      <c r="C210" s="16">
        <v>6.9468073741133542</v>
      </c>
      <c r="D210" s="16">
        <v>1.7190526262722132</v>
      </c>
      <c r="E210" s="16">
        <v>0.29791612633261977</v>
      </c>
      <c r="F210" s="16">
        <v>1.9097600753340331</v>
      </c>
      <c r="G210" s="16">
        <v>5.8627959526833493</v>
      </c>
      <c r="H210" s="16">
        <v>13.551888944198621</v>
      </c>
      <c r="I210" s="16">
        <v>2.8660351286087495</v>
      </c>
      <c r="J210" s="16">
        <v>4.8293118385571985</v>
      </c>
      <c r="K210" s="16">
        <v>4.9478717892537425</v>
      </c>
      <c r="L210" s="16">
        <v>2.1799005576137196</v>
      </c>
      <c r="M210" s="16">
        <v>-3.679398627876683</v>
      </c>
      <c r="N210" s="16">
        <v>0.92191371152096213</v>
      </c>
      <c r="O210" s="16">
        <v>-0.7888876385625444</v>
      </c>
      <c r="P210" s="16">
        <v>0.59416267363184405</v>
      </c>
      <c r="Q210" s="16">
        <v>-1.1945394984044049</v>
      </c>
      <c r="R210" s="16">
        <v>0.30747044925195027</v>
      </c>
      <c r="S210" s="16">
        <v>0.22759712626687736</v>
      </c>
      <c r="T210" s="16">
        <v>1.6823162700639658</v>
      </c>
      <c r="U210" s="16">
        <v>1.4506382288237356</v>
      </c>
      <c r="V210" s="16">
        <v>1.4971305091968719</v>
      </c>
      <c r="W210" s="16">
        <v>0.34914154661158986</v>
      </c>
      <c r="X210" s="16">
        <v>3.0513421118621102</v>
      </c>
      <c r="Y210" s="16">
        <v>-0.91631343660092168</v>
      </c>
      <c r="Z210" s="16">
        <v>-4.3356240298507096</v>
      </c>
    </row>
    <row r="211" spans="2:26" x14ac:dyDescent="0.25">
      <c r="B211" s="11" t="s">
        <v>7</v>
      </c>
      <c r="C211" s="17">
        <v>1.7190526262722132</v>
      </c>
      <c r="D211" s="17">
        <v>2.1559922265225993</v>
      </c>
      <c r="E211" s="17">
        <v>0.26004293507786402</v>
      </c>
      <c r="F211" s="17">
        <v>1.250383862887519</v>
      </c>
      <c r="G211" s="17">
        <v>1.8699830373976336</v>
      </c>
      <c r="H211" s="17">
        <v>3.3378044341587914</v>
      </c>
      <c r="I211" s="17">
        <v>1.4077700166159604</v>
      </c>
      <c r="J211" s="17">
        <v>1.2759357141112746</v>
      </c>
      <c r="K211" s="17">
        <v>0.78363986482394654</v>
      </c>
      <c r="L211" s="17">
        <v>-0.25219503395069848</v>
      </c>
      <c r="M211" s="17">
        <v>-0.69091951849745803</v>
      </c>
      <c r="N211" s="17">
        <v>0.57654082767073866</v>
      </c>
      <c r="O211" s="17">
        <v>3.2204761808167316E-2</v>
      </c>
      <c r="P211" s="17">
        <v>1.4600151157847134</v>
      </c>
      <c r="Q211" s="17">
        <v>-0.14284512810170177</v>
      </c>
      <c r="R211" s="17">
        <v>0.15396218894714928</v>
      </c>
      <c r="S211" s="17">
        <v>0.15835952460651356</v>
      </c>
      <c r="T211" s="17">
        <v>0.19211032195387173</v>
      </c>
      <c r="U211" s="17">
        <v>0.56785999580216195</v>
      </c>
      <c r="V211" s="17">
        <v>0.34241942118240237</v>
      </c>
      <c r="W211" s="17">
        <v>-0.25594846334916771</v>
      </c>
      <c r="X211" s="17">
        <v>1.4411629852775178</v>
      </c>
      <c r="Y211" s="17">
        <v>-0.42050667697454575</v>
      </c>
      <c r="Z211" s="17">
        <v>-5.0932582451379904</v>
      </c>
    </row>
    <row r="212" spans="2:26" x14ac:dyDescent="0.25">
      <c r="B212" s="11" t="s">
        <v>28</v>
      </c>
      <c r="C212" s="17">
        <v>0.29791612633261977</v>
      </c>
      <c r="D212" s="17">
        <v>0.26004293507786402</v>
      </c>
      <c r="E212" s="17">
        <v>0.7255630921173386</v>
      </c>
      <c r="F212" s="17">
        <v>0.10262044381340385</v>
      </c>
      <c r="G212" s="17">
        <v>0.39896415403049729</v>
      </c>
      <c r="H212" s="17">
        <v>1.1333770467112612</v>
      </c>
      <c r="I212" s="17">
        <v>-1.1980560668960401</v>
      </c>
      <c r="J212" s="17">
        <v>-0.43627905635458614</v>
      </c>
      <c r="K212" s="17">
        <v>-7.726189065063499E-2</v>
      </c>
      <c r="L212" s="17">
        <v>9.6513482393233655E-3</v>
      </c>
      <c r="M212" s="17">
        <v>-0.26148657066938225</v>
      </c>
      <c r="N212" s="17">
        <v>-0.22799673585966324</v>
      </c>
      <c r="O212" s="17">
        <v>-0.24350549042773087</v>
      </c>
      <c r="P212" s="17">
        <v>-2.8630620589778388</v>
      </c>
      <c r="Q212" s="17">
        <v>-0.22418501337468577</v>
      </c>
      <c r="R212" s="17">
        <v>0.26226744916650563</v>
      </c>
      <c r="S212" s="17">
        <v>0.13325608595787292</v>
      </c>
      <c r="T212" s="17">
        <v>0.24364728736189403</v>
      </c>
      <c r="U212" s="17">
        <v>0.11306225808619244</v>
      </c>
      <c r="V212" s="17">
        <v>-0.17693914767073701</v>
      </c>
      <c r="W212" s="17">
        <v>-0.51449979467274243</v>
      </c>
      <c r="X212" s="17">
        <v>0.18180482444272394</v>
      </c>
      <c r="Y212" s="17">
        <v>-0.14334665873231323</v>
      </c>
      <c r="Z212" s="17">
        <v>-0.78460076888287755</v>
      </c>
    </row>
    <row r="213" spans="2:26" x14ac:dyDescent="0.25">
      <c r="B213" s="11" t="s">
        <v>40</v>
      </c>
      <c r="C213" s="17">
        <v>1.9097600753340331</v>
      </c>
      <c r="D213" s="17">
        <v>1.250383862887519</v>
      </c>
      <c r="E213" s="17">
        <v>0.10262044381340385</v>
      </c>
      <c r="F213" s="17">
        <v>1.8486053791736075</v>
      </c>
      <c r="G213" s="17">
        <v>2.8228520713244749</v>
      </c>
      <c r="H213" s="17">
        <v>6.3481797633536807</v>
      </c>
      <c r="I213" s="17">
        <v>3.7046149834977737</v>
      </c>
      <c r="J213" s="17">
        <v>3.0032091018091318</v>
      </c>
      <c r="K213" s="17">
        <v>1.7829447548064905</v>
      </c>
      <c r="L213" s="17">
        <v>0.51124862325418508</v>
      </c>
      <c r="M213" s="17">
        <v>-1.3780802415167681</v>
      </c>
      <c r="N213" s="17">
        <v>0.99936498884667135</v>
      </c>
      <c r="O213" s="17">
        <v>8.1699483479679175E-2</v>
      </c>
      <c r="P213" s="17">
        <v>2.3546563832202567</v>
      </c>
      <c r="Q213" s="17">
        <v>-0.26337534753440556</v>
      </c>
      <c r="R213" s="17">
        <v>0.23626244029236851</v>
      </c>
      <c r="S213" s="17">
        <v>7.9601503154680536E-2</v>
      </c>
      <c r="T213" s="17">
        <v>0.55690586640434292</v>
      </c>
      <c r="U213" s="17">
        <v>0.60533283399172932</v>
      </c>
      <c r="V213" s="17">
        <v>0.37497070117723208</v>
      </c>
      <c r="W213" s="17">
        <v>-0.18769763495929437</v>
      </c>
      <c r="X213" s="17">
        <v>1.6163341948646335</v>
      </c>
      <c r="Y213" s="17">
        <v>-0.48260454046682139</v>
      </c>
      <c r="Z213" s="17">
        <v>-6.0107483220262257</v>
      </c>
    </row>
    <row r="214" spans="2:26" x14ac:dyDescent="0.25">
      <c r="B214" s="11" t="s">
        <v>41</v>
      </c>
      <c r="C214" s="17">
        <v>5.8627959526833493</v>
      </c>
      <c r="D214" s="17">
        <v>1.8699830373976336</v>
      </c>
      <c r="E214" s="17">
        <v>0.39896415403049729</v>
      </c>
      <c r="F214" s="17">
        <v>2.8228520713244749</v>
      </c>
      <c r="G214" s="17">
        <v>6.1645610384620948</v>
      </c>
      <c r="H214" s="17">
        <v>14.371737956755327</v>
      </c>
      <c r="I214" s="17">
        <v>5.0203091549205805</v>
      </c>
      <c r="J214" s="17">
        <v>5.6828095064540873</v>
      </c>
      <c r="K214" s="17">
        <v>4.6714573776840576</v>
      </c>
      <c r="L214" s="17">
        <v>1.9337160508456113</v>
      </c>
      <c r="M214" s="17">
        <v>-3.5791157401938012</v>
      </c>
      <c r="N214" s="17">
        <v>1.4158965026414643</v>
      </c>
      <c r="O214" s="17">
        <v>-0.45873386353921775</v>
      </c>
      <c r="P214" s="17">
        <v>1.7843818635549633</v>
      </c>
      <c r="Q214" s="17">
        <v>-1.0213781029373237</v>
      </c>
      <c r="R214" s="17">
        <v>0.46169364445076239</v>
      </c>
      <c r="S214" s="17">
        <v>0.21361363045967965</v>
      </c>
      <c r="T214" s="17">
        <v>1.6214129159046331</v>
      </c>
      <c r="U214" s="17">
        <v>1.4018814976714458</v>
      </c>
      <c r="V214" s="17">
        <v>1.1728474072926276</v>
      </c>
      <c r="W214" s="17">
        <v>-4.7212593417875662E-2</v>
      </c>
      <c r="X214" s="17">
        <v>3.235779864141493</v>
      </c>
      <c r="Y214" s="17">
        <v>-0.99369391677550445</v>
      </c>
      <c r="Z214" s="17">
        <v>-7.8836470221619059</v>
      </c>
    </row>
    <row r="215" spans="2:26" x14ac:dyDescent="0.25">
      <c r="B215" s="11" t="s">
        <v>4</v>
      </c>
      <c r="C215" s="17">
        <v>13.551888944198621</v>
      </c>
      <c r="D215" s="17">
        <v>3.3378044341587914</v>
      </c>
      <c r="E215" s="17">
        <v>1.1333770467112612</v>
      </c>
      <c r="F215" s="17">
        <v>6.3481797633536807</v>
      </c>
      <c r="G215" s="17">
        <v>14.371737956755327</v>
      </c>
      <c r="H215" s="17">
        <v>34.29818276071024</v>
      </c>
      <c r="I215" s="17">
        <v>11.320847847605366</v>
      </c>
      <c r="J215" s="17">
        <v>13.271848170805056</v>
      </c>
      <c r="K215" s="17">
        <v>11.120226726465107</v>
      </c>
      <c r="L215" s="17">
        <v>5.00234522170883</v>
      </c>
      <c r="M215" s="17">
        <v>-8.6014406257761546</v>
      </c>
      <c r="N215" s="17">
        <v>3.105775973641526</v>
      </c>
      <c r="O215" s="17">
        <v>-1.2437281664122559</v>
      </c>
      <c r="P215" s="17">
        <v>2.3934633903663438</v>
      </c>
      <c r="Q215" s="17">
        <v>-2.540906126169475</v>
      </c>
      <c r="R215" s="17">
        <v>1.1752776426479585</v>
      </c>
      <c r="S215" s="17">
        <v>0.48157115699311565</v>
      </c>
      <c r="T215" s="17">
        <v>4.0298311479356528</v>
      </c>
      <c r="U215" s="17">
        <v>3.1696454180477476</v>
      </c>
      <c r="V215" s="17">
        <v>2.6040895235381512</v>
      </c>
      <c r="W215" s="17">
        <v>-0.1930211398890315</v>
      </c>
      <c r="X215" s="17">
        <v>7.2207388366576142</v>
      </c>
      <c r="Y215" s="17">
        <v>-2.270766261320833</v>
      </c>
      <c r="Z215" s="17">
        <v>-16.932312369968358</v>
      </c>
    </row>
    <row r="216" spans="2:26" x14ac:dyDescent="0.25">
      <c r="B216" s="11" t="s">
        <v>30</v>
      </c>
      <c r="C216" s="17">
        <v>2.8660351286087495</v>
      </c>
      <c r="D216" s="17">
        <v>1.4077700166159604</v>
      </c>
      <c r="E216" s="17">
        <v>-1.1980560668960401</v>
      </c>
      <c r="F216" s="17">
        <v>3.7046149834977737</v>
      </c>
      <c r="G216" s="17">
        <v>5.0203091549205805</v>
      </c>
      <c r="H216" s="17">
        <v>11.320847847605366</v>
      </c>
      <c r="I216" s="17">
        <v>10.608400427334333</v>
      </c>
      <c r="J216" s="17">
        <v>7.3788841874039157</v>
      </c>
      <c r="K216" s="17">
        <v>3.8821858195050893</v>
      </c>
      <c r="L216" s="17">
        <v>1.2619455578576402</v>
      </c>
      <c r="M216" s="17">
        <v>-2.3919360521627424</v>
      </c>
      <c r="N216" s="17">
        <v>2.5716627684764535</v>
      </c>
      <c r="O216" s="17">
        <v>0.6858655634840396</v>
      </c>
      <c r="P216" s="17">
        <v>10.27105312057895</v>
      </c>
      <c r="Q216" s="17">
        <v>-0.10278723230955718</v>
      </c>
      <c r="R216" s="17">
        <v>2.762582619354445E-2</v>
      </c>
      <c r="S216" s="17">
        <v>-0.13921117093768265</v>
      </c>
      <c r="T216" s="17">
        <v>0.75381780869548931</v>
      </c>
      <c r="U216" s="17">
        <v>0.92027421612425497</v>
      </c>
      <c r="V216" s="17">
        <v>0.96952892098211074</v>
      </c>
      <c r="W216" s="17">
        <v>0.55220733556778323</v>
      </c>
      <c r="X216" s="17">
        <v>2.776174334159724</v>
      </c>
      <c r="Y216" s="17">
        <v>-0.67513948491939979</v>
      </c>
      <c r="Z216" s="17">
        <v>-10.816882057892364</v>
      </c>
    </row>
    <row r="217" spans="2:26" x14ac:dyDescent="0.25">
      <c r="B217" s="11" t="s">
        <v>31</v>
      </c>
      <c r="C217" s="17">
        <v>4.8293118385571985</v>
      </c>
      <c r="D217" s="17">
        <v>1.2759357141112746</v>
      </c>
      <c r="E217" s="17">
        <v>-0.43627905635458614</v>
      </c>
      <c r="F217" s="17">
        <v>3.0032091018091318</v>
      </c>
      <c r="G217" s="17">
        <v>5.6828095064540873</v>
      </c>
      <c r="H217" s="17">
        <v>13.271848170805056</v>
      </c>
      <c r="I217" s="17">
        <v>7.3788841874039157</v>
      </c>
      <c r="J217" s="17">
        <v>6.5527274123021186</v>
      </c>
      <c r="K217" s="17">
        <v>4.6239096519222089</v>
      </c>
      <c r="L217" s="17">
        <v>1.9142168061284497</v>
      </c>
      <c r="M217" s="17">
        <v>-3.2057716512663954</v>
      </c>
      <c r="N217" s="17">
        <v>1.8606379988240591</v>
      </c>
      <c r="O217" s="17">
        <v>-3.1734994052465076E-2</v>
      </c>
      <c r="P217" s="17">
        <v>5.4894484325644433</v>
      </c>
      <c r="Q217" s="17">
        <v>-0.6790406748530059</v>
      </c>
      <c r="R217" s="17">
        <v>0.21700822770239639</v>
      </c>
      <c r="S217" s="17">
        <v>2.6744481451830809E-2</v>
      </c>
      <c r="T217" s="17">
        <v>1.3223830355495261</v>
      </c>
      <c r="U217" s="17">
        <v>1.1795461180009044</v>
      </c>
      <c r="V217" s="17">
        <v>1.189124331433739</v>
      </c>
      <c r="W217" s="17">
        <v>0.40549955827679679</v>
      </c>
      <c r="X217" s="17">
        <v>2.9369413399366739</v>
      </c>
      <c r="Y217" s="17">
        <v>-0.81443342507915029</v>
      </c>
      <c r="Z217" s="17">
        <v>-7.9848699231117122</v>
      </c>
    </row>
    <row r="218" spans="2:26" x14ac:dyDescent="0.25">
      <c r="B218" s="11" t="s">
        <v>32</v>
      </c>
      <c r="C218" s="17">
        <v>4.9478717892537425</v>
      </c>
      <c r="D218" s="17">
        <v>0.78363986482394654</v>
      </c>
      <c r="E218" s="17">
        <v>-7.726189065063499E-2</v>
      </c>
      <c r="F218" s="17">
        <v>1.7829447548064905</v>
      </c>
      <c r="G218" s="17">
        <v>4.6714573776840576</v>
      </c>
      <c r="H218" s="17">
        <v>11.120226726465107</v>
      </c>
      <c r="I218" s="17">
        <v>3.8821858195050893</v>
      </c>
      <c r="J218" s="17">
        <v>4.6239096519222089</v>
      </c>
      <c r="K218" s="17">
        <v>4.0912204279938127</v>
      </c>
      <c r="L218" s="17">
        <v>1.9194276666569803</v>
      </c>
      <c r="M218" s="17">
        <v>-2.9269788000788357</v>
      </c>
      <c r="N218" s="17">
        <v>1.0217517047567357</v>
      </c>
      <c r="O218" s="17">
        <v>-0.42974755872843889</v>
      </c>
      <c r="P218" s="17">
        <v>1.9670117550881752</v>
      </c>
      <c r="Q218" s="17">
        <v>-0.83645400523745206</v>
      </c>
      <c r="R218" s="17">
        <v>0.20080714327195354</v>
      </c>
      <c r="S218" s="17">
        <v>8.5316518277444395E-2</v>
      </c>
      <c r="T218" s="17">
        <v>1.3186918632331912</v>
      </c>
      <c r="U218" s="17">
        <v>1.0413719527531211</v>
      </c>
      <c r="V218" s="17">
        <v>1.1284296203579505</v>
      </c>
      <c r="W218" s="17">
        <v>0.39996555388253208</v>
      </c>
      <c r="X218" s="17">
        <v>2.2954195996627305</v>
      </c>
      <c r="Y218" s="17">
        <v>-0.66773070208826368</v>
      </c>
      <c r="Z218" s="17">
        <v>-3.8781188421528863</v>
      </c>
    </row>
    <row r="219" spans="2:26" x14ac:dyDescent="0.25">
      <c r="B219" s="11" t="s">
        <v>33</v>
      </c>
      <c r="C219" s="17">
        <v>2.1799005576137196</v>
      </c>
      <c r="D219" s="17">
        <v>-0.25219503395069848</v>
      </c>
      <c r="E219" s="17">
        <v>9.6513482393233655E-3</v>
      </c>
      <c r="F219" s="17">
        <v>0.51124862325418508</v>
      </c>
      <c r="G219" s="17">
        <v>1.9337160508456113</v>
      </c>
      <c r="H219" s="17">
        <v>5.00234522170883</v>
      </c>
      <c r="I219" s="17">
        <v>1.2619455578576402</v>
      </c>
      <c r="J219" s="17">
        <v>1.9142168061284497</v>
      </c>
      <c r="K219" s="17">
        <v>1.9194276666569803</v>
      </c>
      <c r="L219" s="17">
        <v>1.1202841734074778</v>
      </c>
      <c r="M219" s="17">
        <v>-1.3872142694684058</v>
      </c>
      <c r="N219" s="17">
        <v>0.28467612261097236</v>
      </c>
      <c r="O219" s="17">
        <v>-0.3036223759893717</v>
      </c>
      <c r="P219" s="17">
        <v>-5.3525968091361377E-2</v>
      </c>
      <c r="Q219" s="17">
        <v>-0.4508746305049427</v>
      </c>
      <c r="R219" s="17">
        <v>9.969931523147238E-2</v>
      </c>
      <c r="S219" s="17">
        <v>1.9826823677553378E-2</v>
      </c>
      <c r="T219" s="17">
        <v>0.68977870326613844</v>
      </c>
      <c r="U219" s="17">
        <v>0.39159493748627028</v>
      </c>
      <c r="V219" s="17">
        <v>0.46952152645215384</v>
      </c>
      <c r="W219" s="17">
        <v>0.21685558329860452</v>
      </c>
      <c r="X219" s="17">
        <v>0.77283912596110393</v>
      </c>
      <c r="Y219" s="17">
        <v>-0.2409019360010024</v>
      </c>
      <c r="Z219" s="17">
        <v>-0.35924819086386417</v>
      </c>
    </row>
    <row r="220" spans="2:26" x14ac:dyDescent="0.25">
      <c r="B220" s="11" t="s">
        <v>9</v>
      </c>
      <c r="C220" s="17">
        <v>-3.679398627876683</v>
      </c>
      <c r="D220" s="17">
        <v>-0.69091951849745803</v>
      </c>
      <c r="E220" s="17">
        <v>-0.26148657066938225</v>
      </c>
      <c r="F220" s="17">
        <v>-1.3780802415167681</v>
      </c>
      <c r="G220" s="17">
        <v>-3.5791157401938012</v>
      </c>
      <c r="H220" s="17">
        <v>-8.6014406257761546</v>
      </c>
      <c r="I220" s="17">
        <v>-2.3919360521627424</v>
      </c>
      <c r="J220" s="17">
        <v>-3.2057716512663954</v>
      </c>
      <c r="K220" s="17">
        <v>-2.9269788000788357</v>
      </c>
      <c r="L220" s="17">
        <v>-1.3872142694684058</v>
      </c>
      <c r="M220" s="17">
        <v>2.2348988229664988</v>
      </c>
      <c r="N220" s="17">
        <v>-0.66457325657362565</v>
      </c>
      <c r="O220" s="17">
        <v>0.40352520794517605</v>
      </c>
      <c r="P220" s="17">
        <v>-0.24394735825418848</v>
      </c>
      <c r="Q220" s="17">
        <v>0.69716507975027375</v>
      </c>
      <c r="R220" s="17">
        <v>-0.26548669449037204</v>
      </c>
      <c r="S220" s="17">
        <v>-0.11912596268446639</v>
      </c>
      <c r="T220" s="17">
        <v>-1.0603347153401839</v>
      </c>
      <c r="U220" s="17">
        <v>-0.80379283027040138</v>
      </c>
      <c r="V220" s="17">
        <v>-0.73026322168120372</v>
      </c>
      <c r="W220" s="17">
        <v>-5.1811174290398207E-2</v>
      </c>
      <c r="X220" s="17">
        <v>-1.754891937262389</v>
      </c>
      <c r="Y220" s="17">
        <v>0.55048881032677599</v>
      </c>
      <c r="Z220" s="17">
        <v>3.3074291587517064</v>
      </c>
    </row>
    <row r="221" spans="2:26" x14ac:dyDescent="0.25">
      <c r="B221" s="11" t="s">
        <v>10</v>
      </c>
      <c r="C221" s="17">
        <v>0.92191371152096213</v>
      </c>
      <c r="D221" s="17">
        <v>0.57654082767073866</v>
      </c>
      <c r="E221" s="17">
        <v>-0.22799673585966324</v>
      </c>
      <c r="F221" s="17">
        <v>0.99936498884667135</v>
      </c>
      <c r="G221" s="17">
        <v>1.4158965026414643</v>
      </c>
      <c r="H221" s="17">
        <v>3.105775973641526</v>
      </c>
      <c r="I221" s="17">
        <v>2.5716627684764535</v>
      </c>
      <c r="J221" s="17">
        <v>1.8606379988240591</v>
      </c>
      <c r="K221" s="17">
        <v>1.0217517047567357</v>
      </c>
      <c r="L221" s="17">
        <v>0.28467612261097236</v>
      </c>
      <c r="M221" s="17">
        <v>-0.66457325657362565</v>
      </c>
      <c r="N221" s="17">
        <v>0.65251973586870671</v>
      </c>
      <c r="O221" s="17">
        <v>0.14573378725011288</v>
      </c>
      <c r="P221" s="17">
        <v>2.4462029459068311</v>
      </c>
      <c r="Q221" s="17">
        <v>-5.6473504840730805E-2</v>
      </c>
      <c r="R221" s="17">
        <v>3.0894372726625551E-2</v>
      </c>
      <c r="S221" s="17">
        <v>-9.5799512767337589E-3</v>
      </c>
      <c r="T221" s="17">
        <v>0.21549777698003464</v>
      </c>
      <c r="U221" s="17">
        <v>0.28891163173870887</v>
      </c>
      <c r="V221" s="17">
        <v>0.27141192394908698</v>
      </c>
      <c r="W221" s="17">
        <v>9.3054542044971822E-2</v>
      </c>
      <c r="X221" s="17">
        <v>0.82403612495702949</v>
      </c>
      <c r="Y221" s="17">
        <v>-0.21166279237513669</v>
      </c>
      <c r="Z221" s="17">
        <v>-3.0673412573496033</v>
      </c>
    </row>
    <row r="222" spans="2:26" x14ac:dyDescent="0.25">
      <c r="B222" s="11" t="s">
        <v>17</v>
      </c>
      <c r="C222" s="17">
        <v>-0.7888876385625444</v>
      </c>
      <c r="D222" s="17">
        <v>3.2204761808167316E-2</v>
      </c>
      <c r="E222" s="17">
        <v>-0.24350549042773087</v>
      </c>
      <c r="F222" s="17">
        <v>8.1699483479679175E-2</v>
      </c>
      <c r="G222" s="17">
        <v>-0.45873386353921775</v>
      </c>
      <c r="H222" s="17">
        <v>-1.2437281664122559</v>
      </c>
      <c r="I222" s="17">
        <v>0.6858655634840396</v>
      </c>
      <c r="J222" s="17">
        <v>-3.1734994052465076E-2</v>
      </c>
      <c r="K222" s="17">
        <v>-0.42974755872843889</v>
      </c>
      <c r="L222" s="17">
        <v>-0.3036223759893717</v>
      </c>
      <c r="M222" s="17">
        <v>0.40352520794517605</v>
      </c>
      <c r="N222" s="17">
        <v>0.14573378725011288</v>
      </c>
      <c r="O222" s="17">
        <v>0.23027418659123183</v>
      </c>
      <c r="P222" s="17">
        <v>1.3689040402532771</v>
      </c>
      <c r="Q222" s="17">
        <v>0.21597747105802143</v>
      </c>
      <c r="R222" s="17">
        <v>-8.0980649440621152E-2</v>
      </c>
      <c r="S222" s="17">
        <v>-5.3829445566485369E-2</v>
      </c>
      <c r="T222" s="17">
        <v>-0.24813353994572629</v>
      </c>
      <c r="U222" s="17">
        <v>-0.12603939748433099</v>
      </c>
      <c r="V222" s="17">
        <v>-0.10146690480842482</v>
      </c>
      <c r="W222" s="17">
        <v>5.0305908008819192E-2</v>
      </c>
      <c r="X222" s="17">
        <v>-0.1641681932396459</v>
      </c>
      <c r="Y222" s="17">
        <v>7.9382449640918631E-2</v>
      </c>
      <c r="Z222" s="17">
        <v>-0.52718069199457263</v>
      </c>
    </row>
    <row r="223" spans="2:26" x14ac:dyDescent="0.25">
      <c r="B223" s="11" t="s">
        <v>11</v>
      </c>
      <c r="C223" s="17">
        <v>0.59416267363184405</v>
      </c>
      <c r="D223" s="17">
        <v>1.4600151157847134</v>
      </c>
      <c r="E223" s="17">
        <v>-2.8630620589778388</v>
      </c>
      <c r="F223" s="17">
        <v>2.3546563832202567</v>
      </c>
      <c r="G223" s="17">
        <v>1.7843818635549633</v>
      </c>
      <c r="H223" s="17">
        <v>2.3934633903663438</v>
      </c>
      <c r="I223" s="17">
        <v>10.27105312057895</v>
      </c>
      <c r="J223" s="17">
        <v>5.4894484325644433</v>
      </c>
      <c r="K223" s="17">
        <v>1.9670117550881752</v>
      </c>
      <c r="L223" s="17">
        <v>-5.3525968091361377E-2</v>
      </c>
      <c r="M223" s="17">
        <v>-0.24394735825418848</v>
      </c>
      <c r="N223" s="17">
        <v>2.4462029459068311</v>
      </c>
      <c r="O223" s="17">
        <v>1.3689040402532771</v>
      </c>
      <c r="P223" s="17">
        <v>16.114065264631389</v>
      </c>
      <c r="Q223" s="17">
        <v>0.81358225676164742</v>
      </c>
      <c r="R223" s="17">
        <v>-0.77761312568973251</v>
      </c>
      <c r="S223" s="17">
        <v>-0.42067433321573844</v>
      </c>
      <c r="T223" s="17">
        <v>-0.59033966472184896</v>
      </c>
      <c r="U223" s="17">
        <v>0.31625502804161459</v>
      </c>
      <c r="V223" s="17">
        <v>1.085774512618727</v>
      </c>
      <c r="W223" s="17">
        <v>1.6856952473993687</v>
      </c>
      <c r="X223" s="17">
        <v>1.5211271370872879</v>
      </c>
      <c r="Y223" s="17">
        <v>-6.8481820307553828E-2</v>
      </c>
      <c r="Z223" s="17">
        <v>-6.8396831298054961</v>
      </c>
    </row>
    <row r="224" spans="2:26" x14ac:dyDescent="0.25">
      <c r="B224" s="11" t="s">
        <v>12</v>
      </c>
      <c r="C224" s="17">
        <v>-1.1945394984044049</v>
      </c>
      <c r="D224" s="17">
        <v>-0.14284512810170177</v>
      </c>
      <c r="E224" s="17">
        <v>-0.22418501337468577</v>
      </c>
      <c r="F224" s="17">
        <v>-0.26337534753440556</v>
      </c>
      <c r="G224" s="17">
        <v>-1.0213781029373237</v>
      </c>
      <c r="H224" s="17">
        <v>-2.540906126169475</v>
      </c>
      <c r="I224" s="17">
        <v>-0.10278723230955718</v>
      </c>
      <c r="J224" s="17">
        <v>-0.6790406748530059</v>
      </c>
      <c r="K224" s="17">
        <v>-0.83645400523745206</v>
      </c>
      <c r="L224" s="17">
        <v>-0.4508746305049427</v>
      </c>
      <c r="M224" s="17">
        <v>0.69716507975027375</v>
      </c>
      <c r="N224" s="17">
        <v>-5.6473504840730805E-2</v>
      </c>
      <c r="O224" s="17">
        <v>0.21597747105802143</v>
      </c>
      <c r="P224" s="17">
        <v>0.81358225676164742</v>
      </c>
      <c r="Q224" s="17">
        <v>0.27112597131937693</v>
      </c>
      <c r="R224" s="17">
        <v>-0.11479531034082799</v>
      </c>
      <c r="S224" s="17">
        <v>-6.0491183411836617E-2</v>
      </c>
      <c r="T224" s="17">
        <v>-0.36715230355107614</v>
      </c>
      <c r="U224" s="17">
        <v>-0.24124490146733815</v>
      </c>
      <c r="V224" s="17">
        <v>-0.19382537763649219</v>
      </c>
      <c r="W224" s="17">
        <v>4.8197550280093322E-2</v>
      </c>
      <c r="X224" s="17">
        <v>-0.46793451347677145</v>
      </c>
      <c r="Y224" s="17">
        <v>0.16646606458260649</v>
      </c>
      <c r="Z224" s="17">
        <v>0.50123765716870294</v>
      </c>
    </row>
    <row r="225" spans="2:26" x14ac:dyDescent="0.25">
      <c r="B225" s="11" t="s">
        <v>1</v>
      </c>
      <c r="C225" s="17">
        <v>0.30747044925195027</v>
      </c>
      <c r="D225" s="17">
        <v>0.15396218894714928</v>
      </c>
      <c r="E225" s="17">
        <v>0.26226744916650563</v>
      </c>
      <c r="F225" s="17">
        <v>0.23626244029236851</v>
      </c>
      <c r="G225" s="17">
        <v>0.46169364445076239</v>
      </c>
      <c r="H225" s="17">
        <v>1.1752776426479585</v>
      </c>
      <c r="I225" s="17">
        <v>2.762582619354445E-2</v>
      </c>
      <c r="J225" s="17">
        <v>0.21700822770239639</v>
      </c>
      <c r="K225" s="17">
        <v>0.20080714327195354</v>
      </c>
      <c r="L225" s="17">
        <v>9.969931523147238E-2</v>
      </c>
      <c r="M225" s="17">
        <v>-0.26548669449037204</v>
      </c>
      <c r="N225" s="17">
        <v>3.0894372726625551E-2</v>
      </c>
      <c r="O225" s="17">
        <v>-8.0980649440621152E-2</v>
      </c>
      <c r="P225" s="17">
        <v>-0.77761312568973251</v>
      </c>
      <c r="Q225" s="17">
        <v>-0.11479531034082799</v>
      </c>
      <c r="R225" s="17">
        <v>0.12059490892630963</v>
      </c>
      <c r="S225" s="17">
        <v>5.1096380195935598E-2</v>
      </c>
      <c r="T225" s="17">
        <v>0.16284126878077157</v>
      </c>
      <c r="U225" s="17">
        <v>9.9959050587645495E-2</v>
      </c>
      <c r="V225" s="17">
        <v>-2.4274949295083038E-2</v>
      </c>
      <c r="W225" s="17">
        <v>-0.19612020506121991</v>
      </c>
      <c r="X225" s="17">
        <v>0.22483296267428959</v>
      </c>
      <c r="Y225" s="17">
        <v>-9.9826652371421798E-2</v>
      </c>
      <c r="Z225" s="17">
        <v>-0.86381409769335182</v>
      </c>
    </row>
    <row r="226" spans="2:26" x14ac:dyDescent="0.25">
      <c r="B226" s="11" t="s">
        <v>2</v>
      </c>
      <c r="C226" s="17">
        <v>0.22759712626687736</v>
      </c>
      <c r="D226" s="17">
        <v>0.15835952460651356</v>
      </c>
      <c r="E226" s="17">
        <v>0.13325608595787292</v>
      </c>
      <c r="F226" s="17">
        <v>7.9601503154680536E-2</v>
      </c>
      <c r="G226" s="17">
        <v>0.21361363045967965</v>
      </c>
      <c r="H226" s="17">
        <v>0.48157115699311565</v>
      </c>
      <c r="I226" s="17">
        <v>-0.13921117093768265</v>
      </c>
      <c r="J226" s="17">
        <v>2.6744481451830809E-2</v>
      </c>
      <c r="K226" s="17">
        <v>8.5316518277444395E-2</v>
      </c>
      <c r="L226" s="17">
        <v>1.9826823677553378E-2</v>
      </c>
      <c r="M226" s="17">
        <v>-0.11912596268446639</v>
      </c>
      <c r="N226" s="17">
        <v>-9.5799512767337589E-3</v>
      </c>
      <c r="O226" s="17">
        <v>-5.3829445566485369E-2</v>
      </c>
      <c r="P226" s="17">
        <v>-0.42067433321573844</v>
      </c>
      <c r="Q226" s="17">
        <v>-6.0491183411836617E-2</v>
      </c>
      <c r="R226" s="17">
        <v>5.1096380195935598E-2</v>
      </c>
      <c r="S226" s="17">
        <v>3.2103411123893318E-2</v>
      </c>
      <c r="T226" s="17">
        <v>6.9583907168055611E-2</v>
      </c>
      <c r="U226" s="17">
        <v>6.2237039781933984E-2</v>
      </c>
      <c r="V226" s="17">
        <v>9.5976036518703838E-3</v>
      </c>
      <c r="W226" s="17">
        <v>-8.5401652561381339E-2</v>
      </c>
      <c r="X226" s="17">
        <v>0.12773272859791876</v>
      </c>
      <c r="Y226" s="17">
        <v>-5.2053591633552714E-2</v>
      </c>
      <c r="Z226" s="17">
        <v>-0.34790401175938473</v>
      </c>
    </row>
    <row r="227" spans="2:26" x14ac:dyDescent="0.25">
      <c r="B227" s="11" t="s">
        <v>26</v>
      </c>
      <c r="C227" s="17">
        <v>1.6823162700639658</v>
      </c>
      <c r="D227" s="17">
        <v>0.19211032195387173</v>
      </c>
      <c r="E227" s="17">
        <v>0.24364728736189403</v>
      </c>
      <c r="F227" s="17">
        <v>0.55690586640434292</v>
      </c>
      <c r="G227" s="17">
        <v>1.6214129159046331</v>
      </c>
      <c r="H227" s="17">
        <v>4.0298311479356528</v>
      </c>
      <c r="I227" s="17">
        <v>0.75381780869548931</v>
      </c>
      <c r="J227" s="17">
        <v>1.3223830355495261</v>
      </c>
      <c r="K227" s="17">
        <v>1.3186918632331912</v>
      </c>
      <c r="L227" s="17">
        <v>0.68977870326613844</v>
      </c>
      <c r="M227" s="17">
        <v>-1.0603347153401839</v>
      </c>
      <c r="N227" s="17">
        <v>0.21549777698003464</v>
      </c>
      <c r="O227" s="17">
        <v>-0.24813353994572629</v>
      </c>
      <c r="P227" s="17">
        <v>-0.59033966472184896</v>
      </c>
      <c r="Q227" s="17">
        <v>-0.36715230355107614</v>
      </c>
      <c r="R227" s="17">
        <v>0.16284126878077157</v>
      </c>
      <c r="S227" s="17">
        <v>6.9583907168055611E-2</v>
      </c>
      <c r="T227" s="17">
        <v>0.53854853041674933</v>
      </c>
      <c r="U227" s="17">
        <v>0.35759791458034534</v>
      </c>
      <c r="V227" s="17">
        <v>0.28890373556115495</v>
      </c>
      <c r="W227" s="17">
        <v>-4.8631398414422246E-2</v>
      </c>
      <c r="X227" s="17">
        <v>0.74632291937584883</v>
      </c>
      <c r="Y227" s="17">
        <v>-0.25355190006590506</v>
      </c>
      <c r="Z227" s="17">
        <v>-1.2417635278154739</v>
      </c>
    </row>
    <row r="228" spans="2:26" x14ac:dyDescent="0.25">
      <c r="B228" s="11" t="s">
        <v>16</v>
      </c>
      <c r="C228" s="17">
        <v>1.4506382288237356</v>
      </c>
      <c r="D228" s="17">
        <v>0.56785999580216195</v>
      </c>
      <c r="E228" s="17">
        <v>0.11306225808619244</v>
      </c>
      <c r="F228" s="17">
        <v>0.60533283399172932</v>
      </c>
      <c r="G228" s="17">
        <v>1.4018814976714458</v>
      </c>
      <c r="H228" s="17">
        <v>3.1696454180477476</v>
      </c>
      <c r="I228" s="17">
        <v>0.92027421612425497</v>
      </c>
      <c r="J228" s="17">
        <v>1.1795461180009044</v>
      </c>
      <c r="K228" s="17">
        <v>1.0413719527531211</v>
      </c>
      <c r="L228" s="17">
        <v>0.39159493748627028</v>
      </c>
      <c r="M228" s="17">
        <v>-0.80379283027040138</v>
      </c>
      <c r="N228" s="17">
        <v>0.28891163173870887</v>
      </c>
      <c r="O228" s="17">
        <v>-0.12603939748433099</v>
      </c>
      <c r="P228" s="17">
        <v>0.31625502804161459</v>
      </c>
      <c r="Q228" s="17">
        <v>-0.24124490146733815</v>
      </c>
      <c r="R228" s="17">
        <v>9.9959050587645495E-2</v>
      </c>
      <c r="S228" s="17">
        <v>6.2237039781933984E-2</v>
      </c>
      <c r="T228" s="17">
        <v>0.35759791458034534</v>
      </c>
      <c r="U228" s="17">
        <v>0.34301141243199573</v>
      </c>
      <c r="V228" s="17">
        <v>0.29406195185630313</v>
      </c>
      <c r="W228" s="17">
        <v>-9.3653236664077519E-3</v>
      </c>
      <c r="X228" s="17">
        <v>0.77463919833171779</v>
      </c>
      <c r="Y228" s="17">
        <v>-0.23613042160916195</v>
      </c>
      <c r="Z228" s="17">
        <v>-1.7576628041610154</v>
      </c>
    </row>
    <row r="229" spans="2:26" x14ac:dyDescent="0.25">
      <c r="B229" s="11" t="s">
        <v>15</v>
      </c>
      <c r="C229" s="17">
        <v>1.4971305091968719</v>
      </c>
      <c r="D229" s="17">
        <v>0.34241942118240237</v>
      </c>
      <c r="E229" s="17">
        <v>-0.17693914767073701</v>
      </c>
      <c r="F229" s="17">
        <v>0.37497070117723208</v>
      </c>
      <c r="G229" s="17">
        <v>1.1728474072926276</v>
      </c>
      <c r="H229" s="17">
        <v>2.6040895235381512</v>
      </c>
      <c r="I229" s="17">
        <v>0.96952892098211074</v>
      </c>
      <c r="J229" s="17">
        <v>1.189124331433739</v>
      </c>
      <c r="K229" s="17">
        <v>1.1284296203579505</v>
      </c>
      <c r="L229" s="17">
        <v>0.46952152645215384</v>
      </c>
      <c r="M229" s="17">
        <v>-0.73026322168120372</v>
      </c>
      <c r="N229" s="17">
        <v>0.27141192394908698</v>
      </c>
      <c r="O229" s="17">
        <v>-0.10146690480842482</v>
      </c>
      <c r="P229" s="17">
        <v>1.085774512618727</v>
      </c>
      <c r="Q229" s="17">
        <v>-0.19382537763649219</v>
      </c>
      <c r="R229" s="17">
        <v>-2.4274949295083038E-2</v>
      </c>
      <c r="S229" s="17">
        <v>9.5976036518703838E-3</v>
      </c>
      <c r="T229" s="17">
        <v>0.28890373556115495</v>
      </c>
      <c r="U229" s="17">
        <v>0.29406195185630313</v>
      </c>
      <c r="V229" s="17">
        <v>0.40711406938295425</v>
      </c>
      <c r="W229" s="17">
        <v>0.25836541660011569</v>
      </c>
      <c r="X229" s="17">
        <v>0.63233540434451185</v>
      </c>
      <c r="Y229" s="17">
        <v>-0.15861076742650421</v>
      </c>
      <c r="Z229" s="17">
        <v>-0.66945792853912822</v>
      </c>
    </row>
    <row r="230" spans="2:26" x14ac:dyDescent="0.25">
      <c r="B230" s="11" t="s">
        <v>27</v>
      </c>
      <c r="C230" s="17">
        <v>0.34914154661158986</v>
      </c>
      <c r="D230" s="17">
        <v>-0.25594846334916771</v>
      </c>
      <c r="E230" s="17">
        <v>-0.51449979467274243</v>
      </c>
      <c r="F230" s="17">
        <v>-0.18769763495929437</v>
      </c>
      <c r="G230" s="17">
        <v>-4.7212593417875662E-2</v>
      </c>
      <c r="H230" s="17">
        <v>-0.1930211398890315</v>
      </c>
      <c r="I230" s="17">
        <v>0.55220733556778323</v>
      </c>
      <c r="J230" s="17">
        <v>0.40549955827679679</v>
      </c>
      <c r="K230" s="17">
        <v>0.39996555388253208</v>
      </c>
      <c r="L230" s="17">
        <v>0.21685558329860452</v>
      </c>
      <c r="M230" s="17">
        <v>-5.1811174290398207E-2</v>
      </c>
      <c r="N230" s="17">
        <v>9.3054542044971822E-2</v>
      </c>
      <c r="O230" s="17">
        <v>5.0305908008819192E-2</v>
      </c>
      <c r="P230" s="17">
        <v>1.6856952473993687</v>
      </c>
      <c r="Q230" s="17">
        <v>4.8197550280093322E-2</v>
      </c>
      <c r="R230" s="17">
        <v>-0.19612020506121991</v>
      </c>
      <c r="S230" s="17">
        <v>-8.5401652561381339E-2</v>
      </c>
      <c r="T230" s="17">
        <v>-4.8631398414422246E-2</v>
      </c>
      <c r="U230" s="17">
        <v>-9.3653236664077519E-3</v>
      </c>
      <c r="V230" s="17">
        <v>0.25836541660011569</v>
      </c>
      <c r="W230" s="17">
        <v>0.46707616391241946</v>
      </c>
      <c r="X230" s="17">
        <v>-5.0297516684757883E-2</v>
      </c>
      <c r="Y230" s="17">
        <v>7.8700615334528615E-2</v>
      </c>
      <c r="Z230" s="17">
        <v>1.2412519267299935</v>
      </c>
    </row>
    <row r="231" spans="2:26" x14ac:dyDescent="0.25">
      <c r="B231" s="11" t="s">
        <v>14</v>
      </c>
      <c r="C231" s="17">
        <v>3.0513421118621102</v>
      </c>
      <c r="D231" s="17">
        <v>1.4411629852775178</v>
      </c>
      <c r="E231" s="17">
        <v>0.18180482444272394</v>
      </c>
      <c r="F231" s="17">
        <v>1.6163341948646335</v>
      </c>
      <c r="G231" s="17">
        <v>3.235779864141493</v>
      </c>
      <c r="H231" s="17">
        <v>7.2207388366576142</v>
      </c>
      <c r="I231" s="17">
        <v>2.776174334159724</v>
      </c>
      <c r="J231" s="17">
        <v>2.9369413399366739</v>
      </c>
      <c r="K231" s="17">
        <v>2.2954195996627305</v>
      </c>
      <c r="L231" s="17">
        <v>0.77283912596110393</v>
      </c>
      <c r="M231" s="17">
        <v>-1.754891937262389</v>
      </c>
      <c r="N231" s="17">
        <v>0.82403612495702949</v>
      </c>
      <c r="O231" s="17">
        <v>-0.1641681932396459</v>
      </c>
      <c r="P231" s="17">
        <v>1.5211271370872879</v>
      </c>
      <c r="Q231" s="17">
        <v>-0.46793451347677145</v>
      </c>
      <c r="R231" s="17">
        <v>0.22483296267428959</v>
      </c>
      <c r="S231" s="17">
        <v>0.12773272859791876</v>
      </c>
      <c r="T231" s="17">
        <v>0.74632291937584883</v>
      </c>
      <c r="U231" s="17">
        <v>0.77463919833171779</v>
      </c>
      <c r="V231" s="17">
        <v>0.63233540434451185</v>
      </c>
      <c r="W231" s="17">
        <v>-5.0297516684757883E-2</v>
      </c>
      <c r="X231" s="17">
        <v>1.8383106986844966</v>
      </c>
      <c r="Y231" s="17">
        <v>-0.54946955307294665</v>
      </c>
      <c r="Z231" s="17">
        <v>-4.9528170420624109</v>
      </c>
    </row>
    <row r="232" spans="2:26" x14ac:dyDescent="0.25">
      <c r="B232" s="11" t="s">
        <v>13</v>
      </c>
      <c r="C232" s="17">
        <v>-0.91631343660092168</v>
      </c>
      <c r="D232" s="17">
        <v>-0.42050667697454575</v>
      </c>
      <c r="E232" s="17">
        <v>-0.14334665873231323</v>
      </c>
      <c r="F232" s="17">
        <v>-0.48260454046682139</v>
      </c>
      <c r="G232" s="17">
        <v>-0.99369391677550445</v>
      </c>
      <c r="H232" s="17">
        <v>-2.270766261320833</v>
      </c>
      <c r="I232" s="17">
        <v>-0.67513948491939979</v>
      </c>
      <c r="J232" s="17">
        <v>-0.81443342507915029</v>
      </c>
      <c r="K232" s="17">
        <v>-0.66773070208826368</v>
      </c>
      <c r="L232" s="17">
        <v>-0.2409019360010024</v>
      </c>
      <c r="M232" s="17">
        <v>0.55048881032677599</v>
      </c>
      <c r="N232" s="17">
        <v>-0.21166279237513669</v>
      </c>
      <c r="O232" s="17">
        <v>7.9382449640918631E-2</v>
      </c>
      <c r="P232" s="17">
        <v>-6.8481820307553828E-2</v>
      </c>
      <c r="Q232" s="17">
        <v>0.16646606458260649</v>
      </c>
      <c r="R232" s="17">
        <v>-9.9826652371421798E-2</v>
      </c>
      <c r="S232" s="17">
        <v>-5.2053591633552714E-2</v>
      </c>
      <c r="T232" s="17">
        <v>-0.25355190006590506</v>
      </c>
      <c r="U232" s="17">
        <v>-0.23613042160916195</v>
      </c>
      <c r="V232" s="17">
        <v>-0.15861076742650421</v>
      </c>
      <c r="W232" s="17">
        <v>7.8700615334528615E-2</v>
      </c>
      <c r="X232" s="17">
        <v>-0.54946955307294665</v>
      </c>
      <c r="Y232" s="17">
        <v>0.17615453342072115</v>
      </c>
      <c r="Z232" s="17">
        <v>1.5145486974219826</v>
      </c>
    </row>
    <row r="233" spans="2:26" ht="15.75" thickBot="1" x14ac:dyDescent="0.3">
      <c r="B233" s="15" t="s">
        <v>3</v>
      </c>
      <c r="C233" s="18">
        <v>-4.3356240298507096</v>
      </c>
      <c r="D233" s="18">
        <v>-5.0932582451379904</v>
      </c>
      <c r="E233" s="18">
        <v>-0.78460076888287755</v>
      </c>
      <c r="F233" s="18">
        <v>-6.0107483220262257</v>
      </c>
      <c r="G233" s="18">
        <v>-7.8836470221619059</v>
      </c>
      <c r="H233" s="18">
        <v>-16.932312369968358</v>
      </c>
      <c r="I233" s="18">
        <v>-10.816882057892364</v>
      </c>
      <c r="J233" s="18">
        <v>-7.9848699231117122</v>
      </c>
      <c r="K233" s="18">
        <v>-3.8781188421528863</v>
      </c>
      <c r="L233" s="18">
        <v>-0.35924819086386417</v>
      </c>
      <c r="M233" s="18">
        <v>3.3074291587517064</v>
      </c>
      <c r="N233" s="18">
        <v>-3.0673412573496033</v>
      </c>
      <c r="O233" s="18">
        <v>-0.52718069199457263</v>
      </c>
      <c r="P233" s="18">
        <v>-6.8396831298054961</v>
      </c>
      <c r="Q233" s="18">
        <v>0.50123765716870294</v>
      </c>
      <c r="R233" s="18">
        <v>-0.86381409769335182</v>
      </c>
      <c r="S233" s="18">
        <v>-0.34790401175938473</v>
      </c>
      <c r="T233" s="18">
        <v>-1.2417635278154739</v>
      </c>
      <c r="U233" s="18">
        <v>-1.7576628041610154</v>
      </c>
      <c r="V233" s="18">
        <v>-0.66945792853912822</v>
      </c>
      <c r="W233" s="18">
        <v>1.2412519267299935</v>
      </c>
      <c r="X233" s="18">
        <v>-4.9528170420624109</v>
      </c>
      <c r="Y233" s="18">
        <v>1.5145486974219826</v>
      </c>
      <c r="Z233" s="18">
        <v>21.54831298055182</v>
      </c>
    </row>
    <row r="236" spans="2:26" x14ac:dyDescent="0.25">
      <c r="B236" s="10" t="s">
        <v>350</v>
      </c>
    </row>
    <row r="237" spans="2:26" ht="15.75" thickBot="1" x14ac:dyDescent="0.3"/>
    <row r="238" spans="2:26" x14ac:dyDescent="0.25">
      <c r="B238" s="12"/>
      <c r="C238" s="13" t="s">
        <v>8</v>
      </c>
      <c r="D238" s="13" t="s">
        <v>7</v>
      </c>
      <c r="E238" s="13" t="s">
        <v>28</v>
      </c>
      <c r="F238" s="13" t="s">
        <v>40</v>
      </c>
      <c r="G238" s="13" t="s">
        <v>41</v>
      </c>
      <c r="H238" s="13" t="s">
        <v>4</v>
      </c>
      <c r="I238" s="13" t="s">
        <v>30</v>
      </c>
      <c r="J238" s="13" t="s">
        <v>31</v>
      </c>
      <c r="K238" s="13" t="s">
        <v>32</v>
      </c>
      <c r="L238" s="13" t="s">
        <v>33</v>
      </c>
      <c r="M238" s="13" t="s">
        <v>9</v>
      </c>
      <c r="N238" s="13" t="s">
        <v>10</v>
      </c>
      <c r="O238" s="13" t="s">
        <v>17</v>
      </c>
      <c r="P238" s="13" t="s">
        <v>11</v>
      </c>
      <c r="Q238" s="13" t="s">
        <v>12</v>
      </c>
      <c r="R238" s="13" t="s">
        <v>1</v>
      </c>
      <c r="S238" s="13" t="s">
        <v>2</v>
      </c>
      <c r="T238" s="13" t="s">
        <v>26</v>
      </c>
      <c r="U238" s="13" t="s">
        <v>16</v>
      </c>
      <c r="V238" s="13" t="s">
        <v>15</v>
      </c>
      <c r="W238" s="13" t="s">
        <v>27</v>
      </c>
      <c r="X238" s="13" t="s">
        <v>14</v>
      </c>
      <c r="Y238" s="13" t="s">
        <v>13</v>
      </c>
      <c r="Z238" s="13" t="s">
        <v>3</v>
      </c>
    </row>
    <row r="239" spans="2:26" x14ac:dyDescent="0.25">
      <c r="B239" s="14" t="s">
        <v>8</v>
      </c>
      <c r="C239" s="16">
        <v>79.357902874642832</v>
      </c>
      <c r="D239" s="16">
        <v>36.452600547857145</v>
      </c>
      <c r="E239" s="16">
        <v>11.222365321428557</v>
      </c>
      <c r="F239" s="16">
        <v>24.92695694357143</v>
      </c>
      <c r="G239" s="16">
        <v>28.185642924928572</v>
      </c>
      <c r="H239" s="16">
        <v>20.688088573214298</v>
      </c>
      <c r="I239" s="16">
        <v>29.426208363928573</v>
      </c>
      <c r="J239" s="16">
        <v>9.6196874499999989</v>
      </c>
      <c r="K239" s="16">
        <v>16.586408359999989</v>
      </c>
      <c r="L239" s="16">
        <v>5.2301203339285669</v>
      </c>
      <c r="M239" s="16">
        <v>10.321378274642854</v>
      </c>
      <c r="N239" s="16">
        <v>7.7346274128571473</v>
      </c>
      <c r="O239" s="16">
        <v>2.7530537082142863</v>
      </c>
      <c r="P239" s="16">
        <v>15.418565599999997</v>
      </c>
      <c r="Q239" s="16">
        <v>2.5764986078571441</v>
      </c>
      <c r="R239" s="16">
        <v>3.7873154860714315</v>
      </c>
      <c r="S239" s="16">
        <v>4.9479078060714299</v>
      </c>
      <c r="T239" s="16">
        <v>6.6022944314285681</v>
      </c>
      <c r="U239" s="16">
        <v>7.6793321492857123</v>
      </c>
      <c r="V239" s="16">
        <v>7.11883679428571</v>
      </c>
      <c r="W239" s="16">
        <v>4.0633094882142915</v>
      </c>
      <c r="X239" s="16">
        <v>10.611059087142864</v>
      </c>
      <c r="Y239" s="16">
        <v>3.4148231853571409</v>
      </c>
      <c r="Z239" s="16">
        <v>-7.0855700000000059</v>
      </c>
    </row>
    <row r="240" spans="2:26" x14ac:dyDescent="0.25">
      <c r="B240" s="11" t="s">
        <v>7</v>
      </c>
      <c r="C240" s="17">
        <v>36.452600547857145</v>
      </c>
      <c r="D240" s="17">
        <v>31.127439115367956</v>
      </c>
      <c r="E240" s="17">
        <v>5.4760760783549802</v>
      </c>
      <c r="F240" s="17">
        <v>13.557641850346307</v>
      </c>
      <c r="G240" s="17">
        <v>16.652057016930733</v>
      </c>
      <c r="H240" s="17">
        <v>8.6654426280302985</v>
      </c>
      <c r="I240" s="17">
        <v>20.499639128160148</v>
      </c>
      <c r="J240" s="17">
        <v>7.0969605878787796</v>
      </c>
      <c r="K240" s="17">
        <v>7.1429881396536699</v>
      </c>
      <c r="L240" s="17">
        <v>2.2795997980303029</v>
      </c>
      <c r="M240" s="17">
        <v>9.4742915712337652</v>
      </c>
      <c r="N240" s="17">
        <v>5.1868649593939384</v>
      </c>
      <c r="O240" s="17">
        <v>2.3015376869480497</v>
      </c>
      <c r="P240" s="17">
        <v>5.5834858757575683</v>
      </c>
      <c r="Q240" s="17">
        <v>2.0893874047186132</v>
      </c>
      <c r="R240" s="17">
        <v>2.6177837657792207</v>
      </c>
      <c r="S240" s="17">
        <v>2.6593208680303029</v>
      </c>
      <c r="T240" s="17">
        <v>3.5252812690909092</v>
      </c>
      <c r="U240" s="17">
        <v>3.7564470688744569</v>
      </c>
      <c r="V240" s="17">
        <v>5.1868522912554091</v>
      </c>
      <c r="W240" s="17">
        <v>2.2284909877272723</v>
      </c>
      <c r="X240" s="17">
        <v>9.6148210540259686</v>
      </c>
      <c r="Y240" s="17">
        <v>1.9958018511038984</v>
      </c>
      <c r="Z240" s="17">
        <v>-3.173577575757581</v>
      </c>
    </row>
    <row r="241" spans="2:26" x14ac:dyDescent="0.25">
      <c r="B241" s="11" t="s">
        <v>28</v>
      </c>
      <c r="C241" s="17">
        <v>11.222365321428557</v>
      </c>
      <c r="D241" s="17">
        <v>5.4760760783549802</v>
      </c>
      <c r="E241" s="17">
        <v>13.072541213852812</v>
      </c>
      <c r="F241" s="17">
        <v>1.4061339502164487</v>
      </c>
      <c r="G241" s="17">
        <v>3.3650000556709916</v>
      </c>
      <c r="H241" s="17">
        <v>0.66227068463204386</v>
      </c>
      <c r="I241" s="17">
        <v>6.231973753463202</v>
      </c>
      <c r="J241" s="17">
        <v>1.0784196757575732</v>
      </c>
      <c r="K241" s="17">
        <v>7.7838001593073569</v>
      </c>
      <c r="L241" s="17">
        <v>3.560225146536796</v>
      </c>
      <c r="M241" s="17">
        <v>2.1725077348484843</v>
      </c>
      <c r="N241" s="17">
        <v>1.009094459740256</v>
      </c>
      <c r="O241" s="17">
        <v>0.48108391580086596</v>
      </c>
      <c r="P241" s="17">
        <v>4.0815430515151494</v>
      </c>
      <c r="Q241" s="17">
        <v>0.36421661038961073</v>
      </c>
      <c r="R241" s="17">
        <v>-4.9368165584415147E-2</v>
      </c>
      <c r="S241" s="17">
        <v>0.24307157225108078</v>
      </c>
      <c r="T241" s="17">
        <v>2.0304361753246756</v>
      </c>
      <c r="U241" s="17">
        <v>0.79901662251082162</v>
      </c>
      <c r="V241" s="17">
        <v>1.5670598939393943</v>
      </c>
      <c r="W241" s="17">
        <v>-0.28631224264069388</v>
      </c>
      <c r="X241" s="17">
        <v>0.69671653376623466</v>
      </c>
      <c r="Y241" s="17">
        <v>1.669684856493507</v>
      </c>
      <c r="Z241" s="17">
        <v>0.47045151515152617</v>
      </c>
    </row>
    <row r="242" spans="2:26" x14ac:dyDescent="0.25">
      <c r="B242" s="11" t="s">
        <v>40</v>
      </c>
      <c r="C242" s="17">
        <v>24.92695694357143</v>
      </c>
      <c r="D242" s="17">
        <v>13.557641850346307</v>
      </c>
      <c r="E242" s="17">
        <v>1.4061339502164487</v>
      </c>
      <c r="F242" s="17">
        <v>44.254067773463206</v>
      </c>
      <c r="G242" s="17">
        <v>37.590637388974031</v>
      </c>
      <c r="H242" s="17">
        <v>32.106573171969693</v>
      </c>
      <c r="I242" s="17">
        <v>40.895636129935063</v>
      </c>
      <c r="J242" s="17">
        <v>17.231730712121216</v>
      </c>
      <c r="K242" s="17">
        <v>3.4864541765367911</v>
      </c>
      <c r="L242" s="17">
        <v>-0.87319375469697347</v>
      </c>
      <c r="M242" s="17">
        <v>3.5969426106709985</v>
      </c>
      <c r="N242" s="17">
        <v>5.2940875206060625</v>
      </c>
      <c r="O242" s="17">
        <v>2.6195988578138514</v>
      </c>
      <c r="P242" s="17">
        <v>53.743056857575752</v>
      </c>
      <c r="Q242" s="17">
        <v>1.1202290838528133</v>
      </c>
      <c r="R242" s="17">
        <v>5.7409967427922091</v>
      </c>
      <c r="S242" s="17">
        <v>5.1771801253030318</v>
      </c>
      <c r="T242" s="17">
        <v>2.7797270709090887</v>
      </c>
      <c r="U242" s="17">
        <v>4.3087080187445892</v>
      </c>
      <c r="V242" s="17">
        <v>1.1620532858874448</v>
      </c>
      <c r="W242" s="17">
        <v>1.3741463056060623</v>
      </c>
      <c r="X242" s="17">
        <v>21.75687518025974</v>
      </c>
      <c r="Y242" s="17">
        <v>3.0805435593722938</v>
      </c>
      <c r="Z242" s="17">
        <v>-11.225502424242439</v>
      </c>
    </row>
    <row r="243" spans="2:26" x14ac:dyDescent="0.25">
      <c r="B243" s="11" t="s">
        <v>41</v>
      </c>
      <c r="C243" s="17">
        <v>28.185642924928572</v>
      </c>
      <c r="D243" s="17">
        <v>16.652057016930733</v>
      </c>
      <c r="E243" s="17">
        <v>3.3650000556709916</v>
      </c>
      <c r="F243" s="17">
        <v>37.590637388974031</v>
      </c>
      <c r="G243" s="17">
        <v>39.278502158552826</v>
      </c>
      <c r="H243" s="17">
        <v>30.534330956677493</v>
      </c>
      <c r="I243" s="17">
        <v>35.108964110751081</v>
      </c>
      <c r="J243" s="17">
        <v>16.244011887575766</v>
      </c>
      <c r="K243" s="17">
        <v>2.9482200088831045</v>
      </c>
      <c r="L243" s="17">
        <v>-0.63156589308441768</v>
      </c>
      <c r="M243" s="17">
        <v>3.1971757819848499</v>
      </c>
      <c r="N243" s="17">
        <v>4.1181475361645026</v>
      </c>
      <c r="O243" s="17">
        <v>1.706953317270562</v>
      </c>
      <c r="P243" s="17">
        <v>34.033857461818187</v>
      </c>
      <c r="Q243" s="17">
        <v>0.25897047308658039</v>
      </c>
      <c r="R243" s="17">
        <v>5.618552991370132</v>
      </c>
      <c r="S243" s="17">
        <v>5.1445725916298741</v>
      </c>
      <c r="T243" s="17">
        <v>3.4967789109610372</v>
      </c>
      <c r="U243" s="17">
        <v>4.4744289082987008</v>
      </c>
      <c r="V243" s="17">
        <v>1.5456129553939382</v>
      </c>
      <c r="W243" s="17">
        <v>0.91279192028355161</v>
      </c>
      <c r="X243" s="17">
        <v>22.369495417948059</v>
      </c>
      <c r="Y243" s="17">
        <v>2.7091859443874431</v>
      </c>
      <c r="Z243" s="17">
        <v>-10.840645515151527</v>
      </c>
    </row>
    <row r="244" spans="2:26" x14ac:dyDescent="0.25">
      <c r="B244" s="11" t="s">
        <v>4</v>
      </c>
      <c r="C244" s="17">
        <v>20.688088573214298</v>
      </c>
      <c r="D244" s="17">
        <v>8.6654426280302985</v>
      </c>
      <c r="E244" s="17">
        <v>0.66227068463204386</v>
      </c>
      <c r="F244" s="17">
        <v>32.106573171969693</v>
      </c>
      <c r="G244" s="17">
        <v>30.534330956677493</v>
      </c>
      <c r="H244" s="17">
        <v>36.54290599550864</v>
      </c>
      <c r="I244" s="17">
        <v>30.885364256872286</v>
      </c>
      <c r="J244" s="17">
        <v>15.855966789393941</v>
      </c>
      <c r="K244" s="17">
        <v>5.2198461839826855</v>
      </c>
      <c r="L244" s="17">
        <v>-1.3551350033008607</v>
      </c>
      <c r="M244" s="17">
        <v>0.68991457104978626</v>
      </c>
      <c r="N244" s="17">
        <v>3.7726422850649328</v>
      </c>
      <c r="O244" s="17">
        <v>1.5923391912878748</v>
      </c>
      <c r="P244" s="17">
        <v>24.092540778787885</v>
      </c>
      <c r="Q244" s="17">
        <v>-0.56819940616883224</v>
      </c>
      <c r="R244" s="17">
        <v>6.1631162628246736</v>
      </c>
      <c r="S244" s="17">
        <v>4.3582135902705641</v>
      </c>
      <c r="T244" s="17">
        <v>2.5482060311688297</v>
      </c>
      <c r="U244" s="17">
        <v>4.103395288419911</v>
      </c>
      <c r="V244" s="17">
        <v>-0.88012877229437081</v>
      </c>
      <c r="W244" s="17">
        <v>0.79243365232683927</v>
      </c>
      <c r="X244" s="17">
        <v>19.532407377272726</v>
      </c>
      <c r="Y244" s="17">
        <v>2.1107867787337691</v>
      </c>
      <c r="Z244" s="17">
        <v>-12.951971212121219</v>
      </c>
    </row>
    <row r="245" spans="2:26" x14ac:dyDescent="0.25">
      <c r="B245" s="11" t="s">
        <v>30</v>
      </c>
      <c r="C245" s="17">
        <v>29.426208363928573</v>
      </c>
      <c r="D245" s="17">
        <v>20.499639128160148</v>
      </c>
      <c r="E245" s="17">
        <v>6.231973753463202</v>
      </c>
      <c r="F245" s="17">
        <v>40.895636129935063</v>
      </c>
      <c r="G245" s="17">
        <v>35.108964110751081</v>
      </c>
      <c r="H245" s="17">
        <v>30.885364256872286</v>
      </c>
      <c r="I245" s="17">
        <v>83.34577052788957</v>
      </c>
      <c r="J245" s="17">
        <v>33.837775543939394</v>
      </c>
      <c r="K245" s="17">
        <v>5.8589530760173023</v>
      </c>
      <c r="L245" s="17">
        <v>-3.8720492086038982</v>
      </c>
      <c r="M245" s="17">
        <v>8.6642279327597436</v>
      </c>
      <c r="N245" s="17">
        <v>14.340324977792202</v>
      </c>
      <c r="O245" s="17">
        <v>7.1349908544264009</v>
      </c>
      <c r="P245" s="17">
        <v>42.160469521212121</v>
      </c>
      <c r="Q245" s="17">
        <v>2.571182889025974</v>
      </c>
      <c r="R245" s="17">
        <v>5.8751507857467544</v>
      </c>
      <c r="S245" s="17">
        <v>5.4594645649675355</v>
      </c>
      <c r="T245" s="17">
        <v>3.8695114002597384</v>
      </c>
      <c r="U245" s="17">
        <v>6.3776110525324636</v>
      </c>
      <c r="V245" s="17">
        <v>3.7898208999134217</v>
      </c>
      <c r="W245" s="17">
        <v>3.3595268733874448</v>
      </c>
      <c r="X245" s="17">
        <v>27.817452859870123</v>
      </c>
      <c r="Y245" s="17">
        <v>1.6747854774567101</v>
      </c>
      <c r="Z245" s="17">
        <v>-10.507282121212141</v>
      </c>
    </row>
    <row r="246" spans="2:26" x14ac:dyDescent="0.25">
      <c r="B246" s="11" t="s">
        <v>31</v>
      </c>
      <c r="C246" s="17">
        <v>9.6196874499999989</v>
      </c>
      <c r="D246" s="17">
        <v>7.0969605878787796</v>
      </c>
      <c r="E246" s="17">
        <v>1.0784196757575732</v>
      </c>
      <c r="F246" s="17">
        <v>17.231730712121216</v>
      </c>
      <c r="G246" s="17">
        <v>16.244011887575766</v>
      </c>
      <c r="H246" s="17">
        <v>15.855966789393941</v>
      </c>
      <c r="I246" s="17">
        <v>33.837775543939394</v>
      </c>
      <c r="J246" s="17">
        <v>27.245323642424246</v>
      </c>
      <c r="K246" s="17">
        <v>-2.7917062787878906</v>
      </c>
      <c r="L246" s="17">
        <v>-4.4908822439393949</v>
      </c>
      <c r="M246" s="17">
        <v>1.6417306015151507</v>
      </c>
      <c r="N246" s="17">
        <v>6.6574011454545436</v>
      </c>
      <c r="O246" s="17">
        <v>2.4995998348484827</v>
      </c>
      <c r="P246" s="17">
        <v>2.3429140848484895</v>
      </c>
      <c r="Q246" s="17">
        <v>0.25587028181818117</v>
      </c>
      <c r="R246" s="17">
        <v>3.2219007772727295</v>
      </c>
      <c r="S246" s="17">
        <v>2.7582438160606095</v>
      </c>
      <c r="T246" s="17">
        <v>1.2622962181818187</v>
      </c>
      <c r="U246" s="17">
        <v>3.5578011606060622</v>
      </c>
      <c r="V246" s="17">
        <v>2.4818622606060616</v>
      </c>
      <c r="W246" s="17">
        <v>1.6324653621212128</v>
      </c>
      <c r="X246" s="17">
        <v>14.955098490909094</v>
      </c>
      <c r="Y246" s="17">
        <v>-0.44890128636363674</v>
      </c>
      <c r="Z246" s="17">
        <v>-6.2111151515151644</v>
      </c>
    </row>
    <row r="247" spans="2:26" x14ac:dyDescent="0.25">
      <c r="B247" s="11" t="s">
        <v>32</v>
      </c>
      <c r="C247" s="17">
        <v>16.586408359999989</v>
      </c>
      <c r="D247" s="17">
        <v>7.1429881396536699</v>
      </c>
      <c r="E247" s="17">
        <v>7.7838001593073569</v>
      </c>
      <c r="F247" s="17">
        <v>3.4864541765367911</v>
      </c>
      <c r="G247" s="17">
        <v>2.9482200088831045</v>
      </c>
      <c r="H247" s="17">
        <v>5.2198461839826855</v>
      </c>
      <c r="I247" s="17">
        <v>5.8589530760173023</v>
      </c>
      <c r="J247" s="17">
        <v>-2.7917062787878906</v>
      </c>
      <c r="K247" s="17">
        <v>34.943079661558457</v>
      </c>
      <c r="L247" s="17">
        <v>10.074779648268404</v>
      </c>
      <c r="M247" s="17">
        <v>3.368565188138529</v>
      </c>
      <c r="N247" s="17">
        <v>2.8982663698701301</v>
      </c>
      <c r="O247" s="17">
        <v>1.4082612005194837</v>
      </c>
      <c r="P247" s="17">
        <v>21.751327409090919</v>
      </c>
      <c r="Q247" s="17">
        <v>1.627041870909091</v>
      </c>
      <c r="R247" s="17">
        <v>0.62659761792207624</v>
      </c>
      <c r="S247" s="17">
        <v>0.35544800112553754</v>
      </c>
      <c r="T247" s="17">
        <v>1.1151029576623386</v>
      </c>
      <c r="U247" s="17">
        <v>-0.37466232588744752</v>
      </c>
      <c r="V247" s="17">
        <v>1.9958749617315992</v>
      </c>
      <c r="W247" s="17">
        <v>0.44504726701298558</v>
      </c>
      <c r="X247" s="17">
        <v>-3.5540544802597496</v>
      </c>
      <c r="Y247" s="17">
        <v>1.6448463513419938</v>
      </c>
      <c r="Z247" s="17">
        <v>-0.39559757575756871</v>
      </c>
    </row>
    <row r="248" spans="2:26" x14ac:dyDescent="0.25">
      <c r="B248" s="11" t="s">
        <v>33</v>
      </c>
      <c r="C248" s="17">
        <v>5.2301203339285669</v>
      </c>
      <c r="D248" s="17">
        <v>2.2795997980303029</v>
      </c>
      <c r="E248" s="17">
        <v>3.560225146536796</v>
      </c>
      <c r="F248" s="17">
        <v>-0.87319375469697347</v>
      </c>
      <c r="G248" s="17">
        <v>-0.63156589308441768</v>
      </c>
      <c r="H248" s="17">
        <v>-1.3551350033008607</v>
      </c>
      <c r="I248" s="17">
        <v>-3.8720492086038982</v>
      </c>
      <c r="J248" s="17">
        <v>-4.4908822439393949</v>
      </c>
      <c r="K248" s="17">
        <v>10.074779648268404</v>
      </c>
      <c r="L248" s="17">
        <v>8.1317831290800875</v>
      </c>
      <c r="M248" s="17">
        <v>1.3383695674783551</v>
      </c>
      <c r="N248" s="17">
        <v>-0.92733317683982774</v>
      </c>
      <c r="O248" s="17">
        <v>-0.40769135037878657</v>
      </c>
      <c r="P248" s="17">
        <v>15.913233028787877</v>
      </c>
      <c r="Q248" s="17">
        <v>0.71512637478354979</v>
      </c>
      <c r="R248" s="17">
        <v>-0.42643525503246865</v>
      </c>
      <c r="S248" s="17">
        <v>-0.49511614377705804</v>
      </c>
      <c r="T248" s="17">
        <v>-0.21450583311688318</v>
      </c>
      <c r="U248" s="17">
        <v>-1.1973710663419925</v>
      </c>
      <c r="V248" s="17">
        <v>1.3416025372294358</v>
      </c>
      <c r="W248" s="17">
        <v>-0.67658654648268368</v>
      </c>
      <c r="X248" s="17">
        <v>-3.5312261727272727</v>
      </c>
      <c r="Y248" s="17">
        <v>0.38612897754329123</v>
      </c>
      <c r="Z248" s="17">
        <v>1.1719287878787943</v>
      </c>
    </row>
    <row r="249" spans="2:26" x14ac:dyDescent="0.25">
      <c r="B249" s="11" t="s">
        <v>9</v>
      </c>
      <c r="C249" s="17">
        <v>10.321378274642854</v>
      </c>
      <c r="D249" s="17">
        <v>9.4742915712337652</v>
      </c>
      <c r="E249" s="17">
        <v>2.1725077348484843</v>
      </c>
      <c r="F249" s="17">
        <v>3.5969426106709985</v>
      </c>
      <c r="G249" s="17">
        <v>3.1971757819848499</v>
      </c>
      <c r="H249" s="17">
        <v>0.68991457104978626</v>
      </c>
      <c r="I249" s="17">
        <v>8.6642279327597436</v>
      </c>
      <c r="J249" s="17">
        <v>1.6417306015151507</v>
      </c>
      <c r="K249" s="17">
        <v>3.368565188138529</v>
      </c>
      <c r="L249" s="17">
        <v>1.3383695674783551</v>
      </c>
      <c r="M249" s="17">
        <v>7.6771868586255412</v>
      </c>
      <c r="N249" s="17">
        <v>4.6537375799567107</v>
      </c>
      <c r="O249" s="17">
        <v>1.6833525731493506</v>
      </c>
      <c r="P249" s="17">
        <v>5.0860710696969784</v>
      </c>
      <c r="Q249" s="17">
        <v>1.57293800482684</v>
      </c>
      <c r="R249" s="17">
        <v>0.92779432633116932</v>
      </c>
      <c r="S249" s="17">
        <v>0.56407414676406931</v>
      </c>
      <c r="T249" s="17">
        <v>1.4705969392207796</v>
      </c>
      <c r="U249" s="17">
        <v>0.63967121335497812</v>
      </c>
      <c r="V249" s="17">
        <v>2.3771904107359294</v>
      </c>
      <c r="W249" s="17">
        <v>1.2283990648376628</v>
      </c>
      <c r="X249" s="17">
        <v>2.1667334546753261</v>
      </c>
      <c r="Y249" s="17">
        <v>1.7655498364393947</v>
      </c>
      <c r="Z249" s="17">
        <v>0.39246636363636062</v>
      </c>
    </row>
    <row r="250" spans="2:26" x14ac:dyDescent="0.25">
      <c r="B250" s="11" t="s">
        <v>10</v>
      </c>
      <c r="C250" s="17">
        <v>7.7346274128571473</v>
      </c>
      <c r="D250" s="17">
        <v>5.1868649593939384</v>
      </c>
      <c r="E250" s="17">
        <v>1.009094459740256</v>
      </c>
      <c r="F250" s="17">
        <v>5.2940875206060625</v>
      </c>
      <c r="G250" s="17">
        <v>4.1181475361645026</v>
      </c>
      <c r="H250" s="17">
        <v>3.7726422850649328</v>
      </c>
      <c r="I250" s="17">
        <v>14.340324977792202</v>
      </c>
      <c r="J250" s="17">
        <v>6.6574011454545436</v>
      </c>
      <c r="K250" s="17">
        <v>2.8982663698701301</v>
      </c>
      <c r="L250" s="17">
        <v>-0.92733317683982774</v>
      </c>
      <c r="M250" s="17">
        <v>4.6537375799567107</v>
      </c>
      <c r="N250" s="17">
        <v>10.765115826320345</v>
      </c>
      <c r="O250" s="17">
        <v>2.7033872475757583</v>
      </c>
      <c r="P250" s="17">
        <v>3.9174256909090892</v>
      </c>
      <c r="Q250" s="17">
        <v>1.6776225595670997</v>
      </c>
      <c r="R250" s="17">
        <v>1.2020300949350657</v>
      </c>
      <c r="S250" s="17">
        <v>1.0489493174458884</v>
      </c>
      <c r="T250" s="17">
        <v>1.8614790737662332</v>
      </c>
      <c r="U250" s="17">
        <v>2.4335415573160186</v>
      </c>
      <c r="V250" s="17">
        <v>1.7353297277922073</v>
      </c>
      <c r="W250" s="17">
        <v>1.6387989753679659</v>
      </c>
      <c r="X250" s="17">
        <v>3.936648974545454</v>
      </c>
      <c r="Y250" s="17">
        <v>1.2318099167532457</v>
      </c>
      <c r="Z250" s="17">
        <v>-2.1172557575757649</v>
      </c>
    </row>
    <row r="251" spans="2:26" x14ac:dyDescent="0.25">
      <c r="B251" s="11" t="s">
        <v>17</v>
      </c>
      <c r="C251" s="17">
        <v>2.7530537082142863</v>
      </c>
      <c r="D251" s="17">
        <v>2.3015376869480497</v>
      </c>
      <c r="E251" s="17">
        <v>0.48108391580086596</v>
      </c>
      <c r="F251" s="17">
        <v>2.6195988578138514</v>
      </c>
      <c r="G251" s="17">
        <v>1.706953317270562</v>
      </c>
      <c r="H251" s="17">
        <v>1.5923391912878748</v>
      </c>
      <c r="I251" s="17">
        <v>7.1349908544264009</v>
      </c>
      <c r="J251" s="17">
        <v>2.4995998348484827</v>
      </c>
      <c r="K251" s="17">
        <v>1.4082612005194837</v>
      </c>
      <c r="L251" s="17">
        <v>-0.40769135037878657</v>
      </c>
      <c r="M251" s="17">
        <v>1.6833525731493506</v>
      </c>
      <c r="N251" s="17">
        <v>2.7033872475757583</v>
      </c>
      <c r="O251" s="17">
        <v>1.8347559129112545</v>
      </c>
      <c r="P251" s="17">
        <v>3.1791736363636383</v>
      </c>
      <c r="Q251" s="17">
        <v>0.87751139958874469</v>
      </c>
      <c r="R251" s="17">
        <v>0.58123627133116873</v>
      </c>
      <c r="S251" s="17">
        <v>0.30056723462121226</v>
      </c>
      <c r="T251" s="17">
        <v>0.53314025636363627</v>
      </c>
      <c r="U251" s="17">
        <v>0.8499632233549782</v>
      </c>
      <c r="V251" s="17">
        <v>0.48318790978354986</v>
      </c>
      <c r="W251" s="17">
        <v>0.68760514174242382</v>
      </c>
      <c r="X251" s="17">
        <v>1.4153750489610373</v>
      </c>
      <c r="Y251" s="17">
        <v>0.35354762001082324</v>
      </c>
      <c r="Z251" s="17">
        <v>-1.412953636363639</v>
      </c>
    </row>
    <row r="252" spans="2:26" x14ac:dyDescent="0.25">
      <c r="B252" s="11" t="s">
        <v>11</v>
      </c>
      <c r="C252" s="17">
        <v>15.418565599999997</v>
      </c>
      <c r="D252" s="17">
        <v>5.5834858757575683</v>
      </c>
      <c r="E252" s="17">
        <v>4.0815430515151494</v>
      </c>
      <c r="F252" s="17">
        <v>53.743056857575752</v>
      </c>
      <c r="G252" s="17">
        <v>34.033857461818187</v>
      </c>
      <c r="H252" s="17">
        <v>24.092540778787885</v>
      </c>
      <c r="I252" s="17">
        <v>42.160469521212121</v>
      </c>
      <c r="J252" s="17">
        <v>2.3429140848484895</v>
      </c>
      <c r="K252" s="17">
        <v>21.751327409090919</v>
      </c>
      <c r="L252" s="17">
        <v>15.913233028787877</v>
      </c>
      <c r="M252" s="17">
        <v>5.0860710696969784</v>
      </c>
      <c r="N252" s="17">
        <v>3.9174256909090892</v>
      </c>
      <c r="O252" s="17">
        <v>3.1791736363636383</v>
      </c>
      <c r="P252" s="17">
        <v>168.43360853636361</v>
      </c>
      <c r="Q252" s="17">
        <v>5.3121506636363636</v>
      </c>
      <c r="R252" s="17">
        <v>2.7177303545454539</v>
      </c>
      <c r="S252" s="17">
        <v>2.686753218787878</v>
      </c>
      <c r="T252" s="17">
        <v>-0.80078666363636486</v>
      </c>
      <c r="U252" s="17">
        <v>-2.5375902121212142</v>
      </c>
      <c r="V252" s="17">
        <v>-0.6320062787878834</v>
      </c>
      <c r="W252" s="17">
        <v>-1.4524209090909068</v>
      </c>
      <c r="X252" s="17">
        <v>11.794949081818189</v>
      </c>
      <c r="Y252" s="17">
        <v>5.1125835939393935</v>
      </c>
      <c r="Z252" s="17">
        <v>-9.8216303030303109</v>
      </c>
    </row>
    <row r="253" spans="2:26" x14ac:dyDescent="0.25">
      <c r="B253" s="11" t="s">
        <v>12</v>
      </c>
      <c r="C253" s="17">
        <v>2.5764986078571441</v>
      </c>
      <c r="D253" s="17">
        <v>2.0893874047186132</v>
      </c>
      <c r="E253" s="17">
        <v>0.36421661038961073</v>
      </c>
      <c r="F253" s="17">
        <v>1.1202290838528133</v>
      </c>
      <c r="G253" s="17">
        <v>0.25897047308658039</v>
      </c>
      <c r="H253" s="17">
        <v>-0.56819940616883224</v>
      </c>
      <c r="I253" s="17">
        <v>2.571182889025974</v>
      </c>
      <c r="J253" s="17">
        <v>0.25587028181818117</v>
      </c>
      <c r="K253" s="17">
        <v>1.627041870909091</v>
      </c>
      <c r="L253" s="17">
        <v>0.71512637478354979</v>
      </c>
      <c r="M253" s="17">
        <v>1.57293800482684</v>
      </c>
      <c r="N253" s="17">
        <v>1.6776225595670997</v>
      </c>
      <c r="O253" s="17">
        <v>0.87751139958874469</v>
      </c>
      <c r="P253" s="17">
        <v>5.3121506636363636</v>
      </c>
      <c r="Q253" s="17">
        <v>1.2642443968398267</v>
      </c>
      <c r="R253" s="17">
        <v>0.20646500188311689</v>
      </c>
      <c r="S253" s="17">
        <v>6.6965137640692673E-2</v>
      </c>
      <c r="T253" s="17">
        <v>-1.6313427792207957E-2</v>
      </c>
      <c r="U253" s="17">
        <v>2.45296278354976E-2</v>
      </c>
      <c r="V253" s="17">
        <v>0.65112067116883099</v>
      </c>
      <c r="W253" s="17">
        <v>5.405038504329035E-2</v>
      </c>
      <c r="X253" s="17">
        <v>-0.39335499896103959</v>
      </c>
      <c r="Y253" s="17">
        <v>-0.4220079551298701</v>
      </c>
      <c r="Z253" s="17">
        <v>0.12983696969696873</v>
      </c>
    </row>
    <row r="254" spans="2:26" x14ac:dyDescent="0.25">
      <c r="B254" s="11" t="s">
        <v>1</v>
      </c>
      <c r="C254" s="17">
        <v>3.7873154860714315</v>
      </c>
      <c r="D254" s="17">
        <v>2.6177837657792207</v>
      </c>
      <c r="E254" s="17">
        <v>-4.9368165584415147E-2</v>
      </c>
      <c r="F254" s="17">
        <v>5.7409967427922091</v>
      </c>
      <c r="G254" s="17">
        <v>5.618552991370132</v>
      </c>
      <c r="H254" s="17">
        <v>6.1631162628246736</v>
      </c>
      <c r="I254" s="17">
        <v>5.8751507857467544</v>
      </c>
      <c r="J254" s="17">
        <v>3.2219007772727295</v>
      </c>
      <c r="K254" s="17">
        <v>0.62659761792207624</v>
      </c>
      <c r="L254" s="17">
        <v>-0.42643525503246865</v>
      </c>
      <c r="M254" s="17">
        <v>0.92779432633116932</v>
      </c>
      <c r="N254" s="17">
        <v>1.2020300949350657</v>
      </c>
      <c r="O254" s="17">
        <v>0.58123627133116873</v>
      </c>
      <c r="P254" s="17">
        <v>2.7177303545454539</v>
      </c>
      <c r="Q254" s="17">
        <v>0.20646500188311689</v>
      </c>
      <c r="R254" s="17">
        <v>1.8579037278896111</v>
      </c>
      <c r="S254" s="17">
        <v>1.051303501396105</v>
      </c>
      <c r="T254" s="17">
        <v>0.31776120883116865</v>
      </c>
      <c r="U254" s="17">
        <v>0.67892361110389632</v>
      </c>
      <c r="V254" s="17">
        <v>0.14877973038961029</v>
      </c>
      <c r="W254" s="17">
        <v>1.9254016006493901E-2</v>
      </c>
      <c r="X254" s="17">
        <v>4.2994953855844162</v>
      </c>
      <c r="Y254" s="17">
        <v>-0.13756441230519523</v>
      </c>
      <c r="Z254" s="17">
        <v>-2.1722754545454581</v>
      </c>
    </row>
    <row r="255" spans="2:26" x14ac:dyDescent="0.25">
      <c r="B255" s="11" t="s">
        <v>2</v>
      </c>
      <c r="C255" s="17">
        <v>4.9479078060714299</v>
      </c>
      <c r="D255" s="17">
        <v>2.6593208680303029</v>
      </c>
      <c r="E255" s="17">
        <v>0.24307157225108078</v>
      </c>
      <c r="F255" s="17">
        <v>5.1771801253030318</v>
      </c>
      <c r="G255" s="17">
        <v>5.1445725916298741</v>
      </c>
      <c r="H255" s="17">
        <v>4.3582135902705641</v>
      </c>
      <c r="I255" s="17">
        <v>5.4594645649675355</v>
      </c>
      <c r="J255" s="17">
        <v>2.7582438160606095</v>
      </c>
      <c r="K255" s="17">
        <v>0.35544800112553754</v>
      </c>
      <c r="L255" s="17">
        <v>-0.49511614377705804</v>
      </c>
      <c r="M255" s="17">
        <v>0.56407414676406931</v>
      </c>
      <c r="N255" s="17">
        <v>1.0489493174458884</v>
      </c>
      <c r="O255" s="17">
        <v>0.30056723462121226</v>
      </c>
      <c r="P255" s="17">
        <v>2.686753218787878</v>
      </c>
      <c r="Q255" s="17">
        <v>6.6965137640692673E-2</v>
      </c>
      <c r="R255" s="17">
        <v>1.051303501396105</v>
      </c>
      <c r="S255" s="17">
        <v>1.1279098680800876</v>
      </c>
      <c r="T255" s="17">
        <v>0.60777325402597404</v>
      </c>
      <c r="U255" s="17">
        <v>0.88178192937229505</v>
      </c>
      <c r="V255" s="17">
        <v>0.32920610580086579</v>
      </c>
      <c r="W255" s="17">
        <v>0.43010554708874504</v>
      </c>
      <c r="X255" s="17">
        <v>3.4098698972727295</v>
      </c>
      <c r="Y255" s="17">
        <v>0.31487872397186079</v>
      </c>
      <c r="Z255" s="17">
        <v>-1.3388512121212153</v>
      </c>
    </row>
    <row r="256" spans="2:26" x14ac:dyDescent="0.25">
      <c r="B256" s="11" t="s">
        <v>26</v>
      </c>
      <c r="C256" s="17">
        <v>6.6022944314285681</v>
      </c>
      <c r="D256" s="17">
        <v>3.5252812690909092</v>
      </c>
      <c r="E256" s="17">
        <v>2.0304361753246756</v>
      </c>
      <c r="F256" s="17">
        <v>2.7797270709090887</v>
      </c>
      <c r="G256" s="17">
        <v>3.4967789109610372</v>
      </c>
      <c r="H256" s="17">
        <v>2.5482060311688297</v>
      </c>
      <c r="I256" s="17">
        <v>3.8695114002597384</v>
      </c>
      <c r="J256" s="17">
        <v>1.2622962181818187</v>
      </c>
      <c r="K256" s="17">
        <v>1.1151029576623386</v>
      </c>
      <c r="L256" s="17">
        <v>-0.21450583311688318</v>
      </c>
      <c r="M256" s="17">
        <v>1.4705969392207796</v>
      </c>
      <c r="N256" s="17">
        <v>1.8614790737662332</v>
      </c>
      <c r="O256" s="17">
        <v>0.53314025636363627</v>
      </c>
      <c r="P256" s="17">
        <v>-0.80078666363636486</v>
      </c>
      <c r="Q256" s="17">
        <v>-1.6313427792207957E-2</v>
      </c>
      <c r="R256" s="17">
        <v>0.31776120883116865</v>
      </c>
      <c r="S256" s="17">
        <v>0.60777325402597404</v>
      </c>
      <c r="T256" s="17">
        <v>8.2263698277922082</v>
      </c>
      <c r="U256" s="17">
        <v>3.6131368316883123</v>
      </c>
      <c r="V256" s="17">
        <v>0.93777110025974064</v>
      </c>
      <c r="W256" s="17">
        <v>1.8991397566233763</v>
      </c>
      <c r="X256" s="17">
        <v>1.9236088418181816</v>
      </c>
      <c r="Y256" s="17">
        <v>2.4782846015584421</v>
      </c>
      <c r="Z256" s="17">
        <v>-0.48880363636363577</v>
      </c>
    </row>
    <row r="257" spans="2:26" x14ac:dyDescent="0.25">
      <c r="B257" s="11" t="s">
        <v>16</v>
      </c>
      <c r="C257" s="17">
        <v>7.6793321492857123</v>
      </c>
      <c r="D257" s="17">
        <v>3.7564470688744569</v>
      </c>
      <c r="E257" s="17">
        <v>0.79901662251082162</v>
      </c>
      <c r="F257" s="17">
        <v>4.3087080187445892</v>
      </c>
      <c r="G257" s="17">
        <v>4.4744289082987008</v>
      </c>
      <c r="H257" s="17">
        <v>4.103395288419911</v>
      </c>
      <c r="I257" s="17">
        <v>6.3776110525324636</v>
      </c>
      <c r="J257" s="17">
        <v>3.5578011606060622</v>
      </c>
      <c r="K257" s="17">
        <v>-0.37466232588744752</v>
      </c>
      <c r="L257" s="17">
        <v>-1.1973710663419925</v>
      </c>
      <c r="M257" s="17">
        <v>0.63967121335497812</v>
      </c>
      <c r="N257" s="17">
        <v>2.4335415573160186</v>
      </c>
      <c r="O257" s="17">
        <v>0.8499632233549782</v>
      </c>
      <c r="P257" s="17">
        <v>-2.5375902121212142</v>
      </c>
      <c r="Q257" s="17">
        <v>2.45296278354976E-2</v>
      </c>
      <c r="R257" s="17">
        <v>0.67892361110389632</v>
      </c>
      <c r="S257" s="17">
        <v>0.88178192937229505</v>
      </c>
      <c r="T257" s="17">
        <v>3.6131368316883123</v>
      </c>
      <c r="U257" s="17">
        <v>5.1744036422943722</v>
      </c>
      <c r="V257" s="17">
        <v>1.8728687894372296</v>
      </c>
      <c r="W257" s="17">
        <v>1.4720007366017311</v>
      </c>
      <c r="X257" s="17">
        <v>3.239563304155844</v>
      </c>
      <c r="Y257" s="17">
        <v>1.3287077997186143</v>
      </c>
      <c r="Z257" s="17">
        <v>-2.0663521212121236</v>
      </c>
    </row>
    <row r="258" spans="2:26" x14ac:dyDescent="0.25">
      <c r="B258" s="11" t="s">
        <v>15</v>
      </c>
      <c r="C258" s="17">
        <v>7.11883679428571</v>
      </c>
      <c r="D258" s="17">
        <v>5.1868522912554091</v>
      </c>
      <c r="E258" s="17">
        <v>1.5670598939393943</v>
      </c>
      <c r="F258" s="17">
        <v>1.1620532858874448</v>
      </c>
      <c r="G258" s="17">
        <v>1.5456129553939382</v>
      </c>
      <c r="H258" s="17">
        <v>-0.88012877229437081</v>
      </c>
      <c r="I258" s="17">
        <v>3.7898208999134217</v>
      </c>
      <c r="J258" s="17">
        <v>2.4818622606060616</v>
      </c>
      <c r="K258" s="17">
        <v>1.9958749617315992</v>
      </c>
      <c r="L258" s="17">
        <v>1.3416025372294358</v>
      </c>
      <c r="M258" s="17">
        <v>2.3771904107359294</v>
      </c>
      <c r="N258" s="17">
        <v>1.7353297277922073</v>
      </c>
      <c r="O258" s="17">
        <v>0.48318790978354986</v>
      </c>
      <c r="P258" s="17">
        <v>-0.6320062787878834</v>
      </c>
      <c r="Q258" s="17">
        <v>0.65112067116883099</v>
      </c>
      <c r="R258" s="17">
        <v>0.14877973038961029</v>
      </c>
      <c r="S258" s="17">
        <v>0.32920610580086579</v>
      </c>
      <c r="T258" s="17">
        <v>0.93777110025974064</v>
      </c>
      <c r="U258" s="17">
        <v>1.8728687894372296</v>
      </c>
      <c r="V258" s="17">
        <v>4.7565778808657999</v>
      </c>
      <c r="W258" s="17">
        <v>1.4336370858874459</v>
      </c>
      <c r="X258" s="17">
        <v>0.2739230384415603</v>
      </c>
      <c r="Y258" s="17">
        <v>0.21880157090909091</v>
      </c>
      <c r="Z258" s="17">
        <v>0.28080121212121267</v>
      </c>
    </row>
    <row r="259" spans="2:26" x14ac:dyDescent="0.25">
      <c r="B259" s="11" t="s">
        <v>27</v>
      </c>
      <c r="C259" s="17">
        <v>4.0633094882142915</v>
      </c>
      <c r="D259" s="17">
        <v>2.2284909877272723</v>
      </c>
      <c r="E259" s="17">
        <v>-0.28631224264069388</v>
      </c>
      <c r="F259" s="17">
        <v>1.3741463056060623</v>
      </c>
      <c r="G259" s="17">
        <v>0.91279192028355161</v>
      </c>
      <c r="H259" s="17">
        <v>0.79243365232683927</v>
      </c>
      <c r="I259" s="17">
        <v>3.3595268733874448</v>
      </c>
      <c r="J259" s="17">
        <v>1.6324653621212128</v>
      </c>
      <c r="K259" s="17">
        <v>0.44504726701298558</v>
      </c>
      <c r="L259" s="17">
        <v>-0.67658654648268368</v>
      </c>
      <c r="M259" s="17">
        <v>1.2283990648376628</v>
      </c>
      <c r="N259" s="17">
        <v>1.6387989753679659</v>
      </c>
      <c r="O259" s="17">
        <v>0.68760514174242382</v>
      </c>
      <c r="P259" s="17">
        <v>-1.4524209090909068</v>
      </c>
      <c r="Q259" s="17">
        <v>5.405038504329035E-2</v>
      </c>
      <c r="R259" s="17">
        <v>1.9254016006493901E-2</v>
      </c>
      <c r="S259" s="17">
        <v>0.43010554708874504</v>
      </c>
      <c r="T259" s="17">
        <v>1.8991397566233763</v>
      </c>
      <c r="U259" s="17">
        <v>1.4720007366017311</v>
      </c>
      <c r="V259" s="17">
        <v>1.4336370858874459</v>
      </c>
      <c r="W259" s="17">
        <v>5.9881048609632028</v>
      </c>
      <c r="X259" s="17">
        <v>0.22125294454545447</v>
      </c>
      <c r="Y259" s="17">
        <v>3.2684904194913424</v>
      </c>
      <c r="Z259" s="17">
        <v>-1.3638190909090941</v>
      </c>
    </row>
    <row r="260" spans="2:26" x14ac:dyDescent="0.25">
      <c r="B260" s="11" t="s">
        <v>14</v>
      </c>
      <c r="C260" s="17">
        <v>10.611059087142864</v>
      </c>
      <c r="D260" s="17">
        <v>9.6148210540259686</v>
      </c>
      <c r="E260" s="17">
        <v>0.69671653376623466</v>
      </c>
      <c r="F260" s="17">
        <v>21.75687518025974</v>
      </c>
      <c r="G260" s="17">
        <v>22.369495417948059</v>
      </c>
      <c r="H260" s="17">
        <v>19.532407377272726</v>
      </c>
      <c r="I260" s="17">
        <v>27.817452859870123</v>
      </c>
      <c r="J260" s="17">
        <v>14.955098490909094</v>
      </c>
      <c r="K260" s="17">
        <v>-3.5540544802597496</v>
      </c>
      <c r="L260" s="17">
        <v>-3.5312261727272727</v>
      </c>
      <c r="M260" s="17">
        <v>2.1667334546753261</v>
      </c>
      <c r="N260" s="17">
        <v>3.936648974545454</v>
      </c>
      <c r="O260" s="17">
        <v>1.4153750489610373</v>
      </c>
      <c r="P260" s="17">
        <v>11.794949081818189</v>
      </c>
      <c r="Q260" s="17">
        <v>-0.39335499896103959</v>
      </c>
      <c r="R260" s="17">
        <v>4.2994953855844162</v>
      </c>
      <c r="S260" s="17">
        <v>3.4098698972727295</v>
      </c>
      <c r="T260" s="17">
        <v>1.9236088418181816</v>
      </c>
      <c r="U260" s="17">
        <v>3.239563304155844</v>
      </c>
      <c r="V260" s="17">
        <v>0.2739230384415603</v>
      </c>
      <c r="W260" s="17">
        <v>0.22125294454545447</v>
      </c>
      <c r="X260" s="17">
        <v>21.572061460519478</v>
      </c>
      <c r="Y260" s="17">
        <v>1.7045147520779222</v>
      </c>
      <c r="Z260" s="17">
        <v>-6.6971381818181897</v>
      </c>
    </row>
    <row r="261" spans="2:26" x14ac:dyDescent="0.25">
      <c r="B261" s="11" t="s">
        <v>13</v>
      </c>
      <c r="C261" s="17">
        <v>3.4148231853571409</v>
      </c>
      <c r="D261" s="17">
        <v>1.9958018511038984</v>
      </c>
      <c r="E261" s="17">
        <v>1.669684856493507</v>
      </c>
      <c r="F261" s="17">
        <v>3.0805435593722938</v>
      </c>
      <c r="G261" s="17">
        <v>2.7091859443874431</v>
      </c>
      <c r="H261" s="17">
        <v>2.1107867787337691</v>
      </c>
      <c r="I261" s="17">
        <v>1.6747854774567101</v>
      </c>
      <c r="J261" s="17">
        <v>-0.44890128636363674</v>
      </c>
      <c r="K261" s="17">
        <v>1.6448463513419938</v>
      </c>
      <c r="L261" s="17">
        <v>0.38612897754329123</v>
      </c>
      <c r="M261" s="17">
        <v>1.7655498364393947</v>
      </c>
      <c r="N261" s="17">
        <v>1.2318099167532457</v>
      </c>
      <c r="O261" s="17">
        <v>0.35354762001082324</v>
      </c>
      <c r="P261" s="17">
        <v>5.1125835939393935</v>
      </c>
      <c r="Q261" s="17">
        <v>-0.4220079551298701</v>
      </c>
      <c r="R261" s="17">
        <v>-0.13756441230519523</v>
      </c>
      <c r="S261" s="17">
        <v>0.31487872397186079</v>
      </c>
      <c r="T261" s="17">
        <v>2.4782846015584421</v>
      </c>
      <c r="U261" s="17">
        <v>1.3287077997186143</v>
      </c>
      <c r="V261" s="17">
        <v>0.21880157090909091</v>
      </c>
      <c r="W261" s="17">
        <v>3.2684904194913424</v>
      </c>
      <c r="X261" s="17">
        <v>1.7045147520779222</v>
      </c>
      <c r="Y261" s="17">
        <v>10.110398715335497</v>
      </c>
      <c r="Z261" s="17">
        <v>-1.0417427272727264</v>
      </c>
    </row>
    <row r="262" spans="2:26" ht="15.75" thickBot="1" x14ac:dyDescent="0.3">
      <c r="B262" s="15" t="s">
        <v>3</v>
      </c>
      <c r="C262" s="18">
        <v>-7.0855700000000059</v>
      </c>
      <c r="D262" s="18">
        <v>-3.173577575757581</v>
      </c>
      <c r="E262" s="18">
        <v>0.47045151515152617</v>
      </c>
      <c r="F262" s="18">
        <v>-11.225502424242439</v>
      </c>
      <c r="G262" s="18">
        <v>-10.840645515151527</v>
      </c>
      <c r="H262" s="18">
        <v>-12.951971212121219</v>
      </c>
      <c r="I262" s="18">
        <v>-10.507282121212141</v>
      </c>
      <c r="J262" s="18">
        <v>-6.2111151515151644</v>
      </c>
      <c r="K262" s="18">
        <v>-0.39559757575756871</v>
      </c>
      <c r="L262" s="18">
        <v>1.1719287878787943</v>
      </c>
      <c r="M262" s="18">
        <v>0.39246636363636062</v>
      </c>
      <c r="N262" s="18">
        <v>-2.1172557575757649</v>
      </c>
      <c r="O262" s="18">
        <v>-1.412953636363639</v>
      </c>
      <c r="P262" s="18">
        <v>-9.8216303030303109</v>
      </c>
      <c r="Q262" s="18">
        <v>0.12983696969696873</v>
      </c>
      <c r="R262" s="18">
        <v>-2.1722754545454581</v>
      </c>
      <c r="S262" s="18">
        <v>-1.3388512121212153</v>
      </c>
      <c r="T262" s="18">
        <v>-0.48880363636363577</v>
      </c>
      <c r="U262" s="18">
        <v>-2.0663521212121236</v>
      </c>
      <c r="V262" s="18">
        <v>0.28080121212121267</v>
      </c>
      <c r="W262" s="18">
        <v>-1.3638190909090941</v>
      </c>
      <c r="X262" s="18">
        <v>-6.6971381818181897</v>
      </c>
      <c r="Y262" s="18">
        <v>-1.0417427272727264</v>
      </c>
      <c r="Z262" s="18">
        <v>26.183030303030314</v>
      </c>
    </row>
    <row r="265" spans="2:26" x14ac:dyDescent="0.25">
      <c r="B265" s="10" t="s">
        <v>351</v>
      </c>
    </row>
    <row r="266" spans="2:26" ht="15.75" thickBot="1" x14ac:dyDescent="0.3"/>
    <row r="267" spans="2:26" x14ac:dyDescent="0.25">
      <c r="B267" s="12"/>
      <c r="C267" s="13" t="s">
        <v>8</v>
      </c>
      <c r="D267" s="13" t="s">
        <v>7</v>
      </c>
      <c r="E267" s="13" t="s">
        <v>28</v>
      </c>
      <c r="F267" s="13" t="s">
        <v>40</v>
      </c>
      <c r="G267" s="13" t="s">
        <v>41</v>
      </c>
      <c r="H267" s="13" t="s">
        <v>4</v>
      </c>
      <c r="I267" s="13" t="s">
        <v>30</v>
      </c>
      <c r="J267" s="13" t="s">
        <v>31</v>
      </c>
      <c r="K267" s="13" t="s">
        <v>32</v>
      </c>
      <c r="L267" s="13" t="s">
        <v>33</v>
      </c>
      <c r="M267" s="13" t="s">
        <v>9</v>
      </c>
      <c r="N267" s="13" t="s">
        <v>10</v>
      </c>
      <c r="O267" s="13" t="s">
        <v>17</v>
      </c>
      <c r="P267" s="13" t="s">
        <v>11</v>
      </c>
      <c r="Q267" s="13" t="s">
        <v>12</v>
      </c>
      <c r="R267" s="13" t="s">
        <v>1</v>
      </c>
      <c r="S267" s="13" t="s">
        <v>2</v>
      </c>
      <c r="T267" s="13" t="s">
        <v>26</v>
      </c>
      <c r="U267" s="13" t="s">
        <v>16</v>
      </c>
      <c r="V267" s="13" t="s">
        <v>15</v>
      </c>
      <c r="W267" s="13" t="s">
        <v>27</v>
      </c>
      <c r="X267" s="13" t="s">
        <v>14</v>
      </c>
      <c r="Y267" s="13" t="s">
        <v>13</v>
      </c>
      <c r="Z267" s="13" t="s">
        <v>3</v>
      </c>
    </row>
    <row r="268" spans="2:26" x14ac:dyDescent="0.25">
      <c r="B268" s="14" t="s">
        <v>8</v>
      </c>
      <c r="C268" s="16">
        <v>86.30471024875618</v>
      </c>
      <c r="D268" s="16">
        <v>38.171653174129361</v>
      </c>
      <c r="E268" s="16">
        <v>11.520281447761176</v>
      </c>
      <c r="F268" s="16">
        <v>26.836717018905464</v>
      </c>
      <c r="G268" s="16">
        <v>34.048438877611922</v>
      </c>
      <c r="H268" s="16">
        <v>34.239977517412918</v>
      </c>
      <c r="I268" s="16">
        <v>32.292243492537324</v>
      </c>
      <c r="J268" s="16">
        <v>14.448999288557197</v>
      </c>
      <c r="K268" s="16">
        <v>21.534280149253732</v>
      </c>
      <c r="L268" s="16">
        <v>7.4100208915422865</v>
      </c>
      <c r="M268" s="16">
        <v>6.6419796467661705</v>
      </c>
      <c r="N268" s="16">
        <v>8.6565411243781085</v>
      </c>
      <c r="O268" s="16">
        <v>1.9641660696517418</v>
      </c>
      <c r="P268" s="16">
        <v>16.01272827363184</v>
      </c>
      <c r="Q268" s="16">
        <v>1.3819591094527393</v>
      </c>
      <c r="R268" s="16">
        <v>4.0947859353233822</v>
      </c>
      <c r="S268" s="16">
        <v>5.1755049323383071</v>
      </c>
      <c r="T268" s="16">
        <v>8.2846107014925341</v>
      </c>
      <c r="U268" s="16">
        <v>9.1299703781094479</v>
      </c>
      <c r="V268" s="16">
        <v>8.6159673034825826</v>
      </c>
      <c r="W268" s="16">
        <v>4.4124510348258816</v>
      </c>
      <c r="X268" s="16">
        <v>13.662401199004975</v>
      </c>
      <c r="Y268" s="16">
        <v>2.4985097487562191</v>
      </c>
      <c r="Z268" s="16">
        <v>-11.421194029850716</v>
      </c>
    </row>
    <row r="269" spans="2:26" x14ac:dyDescent="0.25">
      <c r="B269" s="11" t="s">
        <v>7</v>
      </c>
      <c r="C269" s="17">
        <v>38.171653174129361</v>
      </c>
      <c r="D269" s="17">
        <v>33.283431341890555</v>
      </c>
      <c r="E269" s="17">
        <v>5.7361190134328446</v>
      </c>
      <c r="F269" s="17">
        <v>14.808025713233826</v>
      </c>
      <c r="G269" s="17">
        <v>18.522040054328368</v>
      </c>
      <c r="H269" s="17">
        <v>12.003247062189089</v>
      </c>
      <c r="I269" s="17">
        <v>21.907409144776107</v>
      </c>
      <c r="J269" s="17">
        <v>8.3728963019900533</v>
      </c>
      <c r="K269" s="17">
        <v>7.9266280044776165</v>
      </c>
      <c r="L269" s="17">
        <v>2.0274047640796042</v>
      </c>
      <c r="M269" s="17">
        <v>8.7833720527363077</v>
      </c>
      <c r="N269" s="17">
        <v>5.7634057870646771</v>
      </c>
      <c r="O269" s="17">
        <v>2.3337424487562171</v>
      </c>
      <c r="P269" s="17">
        <v>7.0435009915422819</v>
      </c>
      <c r="Q269" s="17">
        <v>1.9465422766169114</v>
      </c>
      <c r="R269" s="17">
        <v>2.7717459547263701</v>
      </c>
      <c r="S269" s="17">
        <v>2.8176803926368166</v>
      </c>
      <c r="T269" s="17">
        <v>3.7173915910447808</v>
      </c>
      <c r="U269" s="17">
        <v>4.3243070646766189</v>
      </c>
      <c r="V269" s="17">
        <v>5.5292717124378115</v>
      </c>
      <c r="W269" s="17">
        <v>1.9725425243781045</v>
      </c>
      <c r="X269" s="17">
        <v>11.055984039303487</v>
      </c>
      <c r="Y269" s="17">
        <v>1.5752951741293526</v>
      </c>
      <c r="Z269" s="17">
        <v>-8.2668358208955723</v>
      </c>
    </row>
    <row r="270" spans="2:26" x14ac:dyDescent="0.25">
      <c r="B270" s="11" t="s">
        <v>28</v>
      </c>
      <c r="C270" s="17">
        <v>11.520281447761176</v>
      </c>
      <c r="D270" s="17">
        <v>5.7361190134328446</v>
      </c>
      <c r="E270" s="17">
        <v>13.798104305970151</v>
      </c>
      <c r="F270" s="17">
        <v>1.5087543940298525</v>
      </c>
      <c r="G270" s="17">
        <v>3.7639642097014887</v>
      </c>
      <c r="H270" s="17">
        <v>1.795647731343305</v>
      </c>
      <c r="I270" s="17">
        <v>5.033917686567162</v>
      </c>
      <c r="J270" s="17">
        <v>0.64214061940298706</v>
      </c>
      <c r="K270" s="17">
        <v>7.7065382686567219</v>
      </c>
      <c r="L270" s="17">
        <v>3.5698764947761195</v>
      </c>
      <c r="M270" s="17">
        <v>1.9110211641791019</v>
      </c>
      <c r="N270" s="17">
        <v>0.78109772388059273</v>
      </c>
      <c r="O270" s="17">
        <v>0.23757842537313509</v>
      </c>
      <c r="P270" s="17">
        <v>1.2184809925373106</v>
      </c>
      <c r="Q270" s="17">
        <v>0.14003159701492496</v>
      </c>
      <c r="R270" s="17">
        <v>0.21289928358209048</v>
      </c>
      <c r="S270" s="17">
        <v>0.3763276582089537</v>
      </c>
      <c r="T270" s="17">
        <v>2.2740834626865696</v>
      </c>
      <c r="U270" s="17">
        <v>0.91207888059701403</v>
      </c>
      <c r="V270" s="17">
        <v>1.3901207462686573</v>
      </c>
      <c r="W270" s="17">
        <v>-0.80081203731343631</v>
      </c>
      <c r="X270" s="17">
        <v>0.8785213582089586</v>
      </c>
      <c r="Y270" s="17">
        <v>1.5263381977611936</v>
      </c>
      <c r="Z270" s="17">
        <v>-0.31414925373135139</v>
      </c>
    </row>
    <row r="271" spans="2:26" x14ac:dyDescent="0.25">
      <c r="B271" s="11" t="s">
        <v>40</v>
      </c>
      <c r="C271" s="17">
        <v>26.836717018905464</v>
      </c>
      <c r="D271" s="17">
        <v>14.808025713233826</v>
      </c>
      <c r="E271" s="17">
        <v>1.5087543940298525</v>
      </c>
      <c r="F271" s="17">
        <v>46.102673152636811</v>
      </c>
      <c r="G271" s="17">
        <v>40.413489460298507</v>
      </c>
      <c r="H271" s="17">
        <v>38.45475293532337</v>
      </c>
      <c r="I271" s="17">
        <v>44.60025111343284</v>
      </c>
      <c r="J271" s="17">
        <v>20.234939813930346</v>
      </c>
      <c r="K271" s="17">
        <v>5.2693989313432814</v>
      </c>
      <c r="L271" s="17">
        <v>-0.36194513144278839</v>
      </c>
      <c r="M271" s="17">
        <v>2.2188623691542304</v>
      </c>
      <c r="N271" s="17">
        <v>6.2934525094527336</v>
      </c>
      <c r="O271" s="17">
        <v>2.7012983412935307</v>
      </c>
      <c r="P271" s="17">
        <v>56.097713240796011</v>
      </c>
      <c r="Q271" s="17">
        <v>0.85685373631840767</v>
      </c>
      <c r="R271" s="17">
        <v>5.9772591830845778</v>
      </c>
      <c r="S271" s="17">
        <v>5.2567816284577127</v>
      </c>
      <c r="T271" s="17">
        <v>3.3366329373134316</v>
      </c>
      <c r="U271" s="17">
        <v>4.9140408527363189</v>
      </c>
      <c r="V271" s="17">
        <v>1.5370239870646769</v>
      </c>
      <c r="W271" s="17">
        <v>1.1864486706467678</v>
      </c>
      <c r="X271" s="17">
        <v>23.373209375124375</v>
      </c>
      <c r="Y271" s="17">
        <v>2.5979390189054725</v>
      </c>
      <c r="Z271" s="17">
        <v>-17.236250746268666</v>
      </c>
    </row>
    <row r="272" spans="2:26" x14ac:dyDescent="0.25">
      <c r="B272" s="11" t="s">
        <v>41</v>
      </c>
      <c r="C272" s="17">
        <v>34.048438877611922</v>
      </c>
      <c r="D272" s="17">
        <v>18.522040054328368</v>
      </c>
      <c r="E272" s="17">
        <v>3.7639642097014887</v>
      </c>
      <c r="F272" s="17">
        <v>40.413489460298507</v>
      </c>
      <c r="G272" s="17">
        <v>45.443063197014922</v>
      </c>
      <c r="H272" s="17">
        <v>44.906068913432819</v>
      </c>
      <c r="I272" s="17">
        <v>40.129273265671664</v>
      </c>
      <c r="J272" s="17">
        <v>21.926821394029854</v>
      </c>
      <c r="K272" s="17">
        <v>7.6196773865671616</v>
      </c>
      <c r="L272" s="17">
        <v>1.3021501577611936</v>
      </c>
      <c r="M272" s="17">
        <v>-0.38193995820895132</v>
      </c>
      <c r="N272" s="17">
        <v>5.5340440388059671</v>
      </c>
      <c r="O272" s="17">
        <v>1.2482194537313442</v>
      </c>
      <c r="P272" s="17">
        <v>35.818239325373149</v>
      </c>
      <c r="Q272" s="17">
        <v>-0.76240762985074328</v>
      </c>
      <c r="R272" s="17">
        <v>6.0802466358208944</v>
      </c>
      <c r="S272" s="17">
        <v>5.3581862220895538</v>
      </c>
      <c r="T272" s="17">
        <v>5.1181918268656705</v>
      </c>
      <c r="U272" s="17">
        <v>5.8763104059701465</v>
      </c>
      <c r="V272" s="17">
        <v>2.7184603626865655</v>
      </c>
      <c r="W272" s="17">
        <v>0.86557932686567596</v>
      </c>
      <c r="X272" s="17">
        <v>25.605275282089551</v>
      </c>
      <c r="Y272" s="17">
        <v>1.7154920276119388</v>
      </c>
      <c r="Z272" s="17">
        <v>-18.724292537313431</v>
      </c>
    </row>
    <row r="273" spans="2:26" x14ac:dyDescent="0.25">
      <c r="B273" s="11" t="s">
        <v>4</v>
      </c>
      <c r="C273" s="17">
        <v>34.239977517412918</v>
      </c>
      <c r="D273" s="17">
        <v>12.003247062189089</v>
      </c>
      <c r="E273" s="17">
        <v>1.795647731343305</v>
      </c>
      <c r="F273" s="17">
        <v>38.45475293532337</v>
      </c>
      <c r="G273" s="17">
        <v>44.906068913432819</v>
      </c>
      <c r="H273" s="17">
        <v>70.84108875621888</v>
      </c>
      <c r="I273" s="17">
        <v>42.20621210447765</v>
      </c>
      <c r="J273" s="17">
        <v>29.127814960198997</v>
      </c>
      <c r="K273" s="17">
        <v>16.340072910447795</v>
      </c>
      <c r="L273" s="17">
        <v>3.6472102184079693</v>
      </c>
      <c r="M273" s="17">
        <v>-7.9115260547263686</v>
      </c>
      <c r="N273" s="17">
        <v>6.8784182587064588</v>
      </c>
      <c r="O273" s="17">
        <v>0.3486110248756189</v>
      </c>
      <c r="P273" s="17">
        <v>26.486004169154228</v>
      </c>
      <c r="Q273" s="17">
        <v>-3.1091055323383072</v>
      </c>
      <c r="R273" s="17">
        <v>7.3383939054726319</v>
      </c>
      <c r="S273" s="17">
        <v>4.8397847472636801</v>
      </c>
      <c r="T273" s="17">
        <v>6.5780371791044825</v>
      </c>
      <c r="U273" s="17">
        <v>7.2730407064676585</v>
      </c>
      <c r="V273" s="17">
        <v>1.7239607512437805</v>
      </c>
      <c r="W273" s="17">
        <v>0.5994125124378078</v>
      </c>
      <c r="X273" s="17">
        <v>26.753146213930339</v>
      </c>
      <c r="Y273" s="17">
        <v>-0.15997948258706396</v>
      </c>
      <c r="Z273" s="17">
        <v>-29.884283582089576</v>
      </c>
    </row>
    <row r="274" spans="2:26" x14ac:dyDescent="0.25">
      <c r="B274" s="11" t="s">
        <v>30</v>
      </c>
      <c r="C274" s="17">
        <v>32.292243492537324</v>
      </c>
      <c r="D274" s="17">
        <v>21.907409144776107</v>
      </c>
      <c r="E274" s="17">
        <v>5.033917686567162</v>
      </c>
      <c r="F274" s="17">
        <v>44.60025111343284</v>
      </c>
      <c r="G274" s="17">
        <v>40.129273265671664</v>
      </c>
      <c r="H274" s="17">
        <v>42.20621210447765</v>
      </c>
      <c r="I274" s="17">
        <v>93.954170955223901</v>
      </c>
      <c r="J274" s="17">
        <v>41.216659731343313</v>
      </c>
      <c r="K274" s="17">
        <v>9.7411388955223916</v>
      </c>
      <c r="L274" s="17">
        <v>-2.6101036507462583</v>
      </c>
      <c r="M274" s="17">
        <v>6.2722918805970007</v>
      </c>
      <c r="N274" s="17">
        <v>16.911987746268654</v>
      </c>
      <c r="O274" s="17">
        <v>7.8208564179104405</v>
      </c>
      <c r="P274" s="17">
        <v>52.431522641791069</v>
      </c>
      <c r="Q274" s="17">
        <v>2.4683956567164169</v>
      </c>
      <c r="R274" s="17">
        <v>5.9027766119402987</v>
      </c>
      <c r="S274" s="17">
        <v>5.3202533940298533</v>
      </c>
      <c r="T274" s="17">
        <v>4.6233292089552274</v>
      </c>
      <c r="U274" s="17">
        <v>7.297885268656719</v>
      </c>
      <c r="V274" s="17">
        <v>4.7593498208955323</v>
      </c>
      <c r="W274" s="17">
        <v>3.9117342089552283</v>
      </c>
      <c r="X274" s="17">
        <v>30.593627194029846</v>
      </c>
      <c r="Y274" s="17">
        <v>0.99964599253731035</v>
      </c>
      <c r="Z274" s="17">
        <v>-21.324164179104507</v>
      </c>
    </row>
    <row r="275" spans="2:26" x14ac:dyDescent="0.25">
      <c r="B275" s="11" t="s">
        <v>31</v>
      </c>
      <c r="C275" s="17">
        <v>14.448999288557197</v>
      </c>
      <c r="D275" s="17">
        <v>8.3728963019900533</v>
      </c>
      <c r="E275" s="17">
        <v>0.64214061940298706</v>
      </c>
      <c r="F275" s="17">
        <v>20.234939813930346</v>
      </c>
      <c r="G275" s="17">
        <v>21.926821394029854</v>
      </c>
      <c r="H275" s="17">
        <v>29.127814960198997</v>
      </c>
      <c r="I275" s="17">
        <v>41.216659731343313</v>
      </c>
      <c r="J275" s="17">
        <v>33.798051054726365</v>
      </c>
      <c r="K275" s="17">
        <v>1.8322033731343184</v>
      </c>
      <c r="L275" s="17">
        <v>-2.576665437810945</v>
      </c>
      <c r="M275" s="17">
        <v>-1.5640410497512447</v>
      </c>
      <c r="N275" s="17">
        <v>8.5180391442786032</v>
      </c>
      <c r="O275" s="17">
        <v>2.4678648407960178</v>
      </c>
      <c r="P275" s="17">
        <v>7.8323625174129328</v>
      </c>
      <c r="Q275" s="17">
        <v>-0.42317039303482473</v>
      </c>
      <c r="R275" s="17">
        <v>3.4389090049751259</v>
      </c>
      <c r="S275" s="17">
        <v>2.7849882975124403</v>
      </c>
      <c r="T275" s="17">
        <v>2.5846792537313448</v>
      </c>
      <c r="U275" s="17">
        <v>4.7373472786069666</v>
      </c>
      <c r="V275" s="17">
        <v>3.6709865920398004</v>
      </c>
      <c r="W275" s="17">
        <v>2.0379649203980095</v>
      </c>
      <c r="X275" s="17">
        <v>17.892039830845768</v>
      </c>
      <c r="Y275" s="17">
        <v>-1.2633347114427871</v>
      </c>
      <c r="Z275" s="17">
        <v>-14.195985074626876</v>
      </c>
    </row>
    <row r="276" spans="2:26" x14ac:dyDescent="0.25">
      <c r="B276" s="11" t="s">
        <v>32</v>
      </c>
      <c r="C276" s="17">
        <v>21.534280149253732</v>
      </c>
      <c r="D276" s="17">
        <v>7.9266280044776165</v>
      </c>
      <c r="E276" s="17">
        <v>7.7065382686567219</v>
      </c>
      <c r="F276" s="17">
        <v>5.2693989313432814</v>
      </c>
      <c r="G276" s="17">
        <v>7.6196773865671616</v>
      </c>
      <c r="H276" s="17">
        <v>16.340072910447795</v>
      </c>
      <c r="I276" s="17">
        <v>9.7411388955223916</v>
      </c>
      <c r="J276" s="17">
        <v>1.8322033731343184</v>
      </c>
      <c r="K276" s="17">
        <v>39.034300089552268</v>
      </c>
      <c r="L276" s="17">
        <v>11.994207314925385</v>
      </c>
      <c r="M276" s="17">
        <v>0.4415863880596933</v>
      </c>
      <c r="N276" s="17">
        <v>3.9200180746268658</v>
      </c>
      <c r="O276" s="17">
        <v>0.97851364179104472</v>
      </c>
      <c r="P276" s="17">
        <v>23.718339164179095</v>
      </c>
      <c r="Q276" s="17">
        <v>0.79058786567163897</v>
      </c>
      <c r="R276" s="17">
        <v>0.82740476119402984</v>
      </c>
      <c r="S276" s="17">
        <v>0.44076451940298195</v>
      </c>
      <c r="T276" s="17">
        <v>2.43379482089553</v>
      </c>
      <c r="U276" s="17">
        <v>0.66670962686567359</v>
      </c>
      <c r="V276" s="17">
        <v>3.1243045820895494</v>
      </c>
      <c r="W276" s="17">
        <v>0.84501282089551766</v>
      </c>
      <c r="X276" s="17">
        <v>-1.2586348805970191</v>
      </c>
      <c r="Y276" s="17">
        <v>0.97711564925373007</v>
      </c>
      <c r="Z276" s="17">
        <v>-4.273716417910455</v>
      </c>
    </row>
    <row r="277" spans="2:26" x14ac:dyDescent="0.25">
      <c r="B277" s="11" t="s">
        <v>33</v>
      </c>
      <c r="C277" s="17">
        <v>7.4100208915422865</v>
      </c>
      <c r="D277" s="17">
        <v>2.0274047640796042</v>
      </c>
      <c r="E277" s="17">
        <v>3.5698764947761195</v>
      </c>
      <c r="F277" s="17">
        <v>-0.36194513144278839</v>
      </c>
      <c r="G277" s="17">
        <v>1.3021501577611936</v>
      </c>
      <c r="H277" s="17">
        <v>3.6472102184079693</v>
      </c>
      <c r="I277" s="17">
        <v>-2.6101036507462583</v>
      </c>
      <c r="J277" s="17">
        <v>-2.576665437810945</v>
      </c>
      <c r="K277" s="17">
        <v>11.994207314925385</v>
      </c>
      <c r="L277" s="17">
        <v>9.2520673024875659</v>
      </c>
      <c r="M277" s="17">
        <v>-4.8844701990050643E-2</v>
      </c>
      <c r="N277" s="17">
        <v>-0.64265705422885544</v>
      </c>
      <c r="O277" s="17">
        <v>-0.71131372636815826</v>
      </c>
      <c r="P277" s="17">
        <v>15.859707060696515</v>
      </c>
      <c r="Q277" s="17">
        <v>0.26425174427860709</v>
      </c>
      <c r="R277" s="17">
        <v>-0.32673593980099624</v>
      </c>
      <c r="S277" s="17">
        <v>-0.47528932009950464</v>
      </c>
      <c r="T277" s="17">
        <v>0.47527287014925523</v>
      </c>
      <c r="U277" s="17">
        <v>-0.80577612885572225</v>
      </c>
      <c r="V277" s="17">
        <v>1.8111240636815897</v>
      </c>
      <c r="W277" s="17">
        <v>-0.45973096318407913</v>
      </c>
      <c r="X277" s="17">
        <v>-2.7583870467661686</v>
      </c>
      <c r="Y277" s="17">
        <v>0.14522704154228883</v>
      </c>
      <c r="Z277" s="17">
        <v>0.81268059701493012</v>
      </c>
    </row>
    <row r="278" spans="2:26" x14ac:dyDescent="0.25">
      <c r="B278" s="11" t="s">
        <v>9</v>
      </c>
      <c r="C278" s="17">
        <v>6.6419796467661705</v>
      </c>
      <c r="D278" s="17">
        <v>8.7833720527363077</v>
      </c>
      <c r="E278" s="17">
        <v>1.9110211641791019</v>
      </c>
      <c r="F278" s="17">
        <v>2.2188623691542304</v>
      </c>
      <c r="G278" s="17">
        <v>-0.38193995820895132</v>
      </c>
      <c r="H278" s="17">
        <v>-7.9115260547263686</v>
      </c>
      <c r="I278" s="17">
        <v>6.2722918805970007</v>
      </c>
      <c r="J278" s="17">
        <v>-1.5640410497512447</v>
      </c>
      <c r="K278" s="17">
        <v>0.4415863880596933</v>
      </c>
      <c r="L278" s="17">
        <v>-4.8844701990050643E-2</v>
      </c>
      <c r="M278" s="17">
        <v>9.9120856815920391</v>
      </c>
      <c r="N278" s="17">
        <v>3.9891643233830849</v>
      </c>
      <c r="O278" s="17">
        <v>2.0868777810945267</v>
      </c>
      <c r="P278" s="17">
        <v>4.84212371144279</v>
      </c>
      <c r="Q278" s="17">
        <v>2.270103084577114</v>
      </c>
      <c r="R278" s="17">
        <v>0.66230763184079722</v>
      </c>
      <c r="S278" s="17">
        <v>0.4449481840796029</v>
      </c>
      <c r="T278" s="17">
        <v>0.41026222388059574</v>
      </c>
      <c r="U278" s="17">
        <v>-0.16412161691542326</v>
      </c>
      <c r="V278" s="17">
        <v>1.6469271890547257</v>
      </c>
      <c r="W278" s="17">
        <v>1.1765878905472646</v>
      </c>
      <c r="X278" s="17">
        <v>0.41184151741293706</v>
      </c>
      <c r="Y278" s="17">
        <v>2.3160386467661707</v>
      </c>
      <c r="Z278" s="17">
        <v>3.6998955223880672</v>
      </c>
    </row>
    <row r="279" spans="2:26" x14ac:dyDescent="0.25">
      <c r="B279" s="11" t="s">
        <v>10</v>
      </c>
      <c r="C279" s="17">
        <v>8.6565411243781085</v>
      </c>
      <c r="D279" s="17">
        <v>5.7634057870646771</v>
      </c>
      <c r="E279" s="17">
        <v>0.78109772388059273</v>
      </c>
      <c r="F279" s="17">
        <v>6.2934525094527336</v>
      </c>
      <c r="G279" s="17">
        <v>5.5340440388059671</v>
      </c>
      <c r="H279" s="17">
        <v>6.8784182587064588</v>
      </c>
      <c r="I279" s="17">
        <v>16.911987746268654</v>
      </c>
      <c r="J279" s="17">
        <v>8.5180391442786032</v>
      </c>
      <c r="K279" s="17">
        <v>3.9200180746268658</v>
      </c>
      <c r="L279" s="17">
        <v>-0.64265705422885544</v>
      </c>
      <c r="M279" s="17">
        <v>3.9891643233830849</v>
      </c>
      <c r="N279" s="17">
        <v>11.417635562189052</v>
      </c>
      <c r="O279" s="17">
        <v>2.8491210348258713</v>
      </c>
      <c r="P279" s="17">
        <v>6.3636286368159203</v>
      </c>
      <c r="Q279" s="17">
        <v>1.6211490547263689</v>
      </c>
      <c r="R279" s="17">
        <v>1.2329244676616913</v>
      </c>
      <c r="S279" s="17">
        <v>1.0393693661691545</v>
      </c>
      <c r="T279" s="17">
        <v>2.0769768507462678</v>
      </c>
      <c r="U279" s="17">
        <v>2.7224531890547277</v>
      </c>
      <c r="V279" s="17">
        <v>2.0067416517412942</v>
      </c>
      <c r="W279" s="17">
        <v>1.7318535174129377</v>
      </c>
      <c r="X279" s="17">
        <v>4.7606850995024832</v>
      </c>
      <c r="Y279" s="17">
        <v>1.0201471243781091</v>
      </c>
      <c r="Z279" s="17">
        <v>-5.1845970149253677</v>
      </c>
    </row>
    <row r="280" spans="2:26" x14ac:dyDescent="0.25">
      <c r="B280" s="11" t="s">
        <v>17</v>
      </c>
      <c r="C280" s="17">
        <v>1.9641660696517418</v>
      </c>
      <c r="D280" s="17">
        <v>2.3337424487562171</v>
      </c>
      <c r="E280" s="17">
        <v>0.23757842537313509</v>
      </c>
      <c r="F280" s="17">
        <v>2.7012983412935307</v>
      </c>
      <c r="G280" s="17">
        <v>1.2482194537313442</v>
      </c>
      <c r="H280" s="17">
        <v>0.3486110248756189</v>
      </c>
      <c r="I280" s="17">
        <v>7.8208564179104405</v>
      </c>
      <c r="J280" s="17">
        <v>2.4678648407960178</v>
      </c>
      <c r="K280" s="17">
        <v>0.97851364179104472</v>
      </c>
      <c r="L280" s="17">
        <v>-0.71131372636815826</v>
      </c>
      <c r="M280" s="17">
        <v>2.0868777810945267</v>
      </c>
      <c r="N280" s="17">
        <v>2.8491210348258713</v>
      </c>
      <c r="O280" s="17">
        <v>2.0650300995024864</v>
      </c>
      <c r="P280" s="17">
        <v>4.5480776766169155</v>
      </c>
      <c r="Q280" s="17">
        <v>1.093488870646766</v>
      </c>
      <c r="R280" s="17">
        <v>0.50025562189054762</v>
      </c>
      <c r="S280" s="17">
        <v>0.2467377890547269</v>
      </c>
      <c r="T280" s="17">
        <v>0.28500671641790998</v>
      </c>
      <c r="U280" s="17">
        <v>0.72392382587064719</v>
      </c>
      <c r="V280" s="17">
        <v>0.38172100497512507</v>
      </c>
      <c r="W280" s="17">
        <v>0.737911049751243</v>
      </c>
      <c r="X280" s="17">
        <v>1.2512068557213913</v>
      </c>
      <c r="Y280" s="17">
        <v>0.43293006965174186</v>
      </c>
      <c r="Z280" s="17">
        <v>-1.9401343283582118</v>
      </c>
    </row>
    <row r="281" spans="2:26" x14ac:dyDescent="0.25">
      <c r="B281" s="11" t="s">
        <v>11</v>
      </c>
      <c r="C281" s="17">
        <v>16.01272827363184</v>
      </c>
      <c r="D281" s="17">
        <v>7.0435009915422819</v>
      </c>
      <c r="E281" s="17">
        <v>1.2184809925373106</v>
      </c>
      <c r="F281" s="17">
        <v>56.097713240796011</v>
      </c>
      <c r="G281" s="17">
        <v>35.818239325373149</v>
      </c>
      <c r="H281" s="17">
        <v>26.486004169154228</v>
      </c>
      <c r="I281" s="17">
        <v>52.431522641791069</v>
      </c>
      <c r="J281" s="17">
        <v>7.8323625174129328</v>
      </c>
      <c r="K281" s="17">
        <v>23.718339164179095</v>
      </c>
      <c r="L281" s="17">
        <v>15.859707060696515</v>
      </c>
      <c r="M281" s="17">
        <v>4.84212371144279</v>
      </c>
      <c r="N281" s="17">
        <v>6.3636286368159203</v>
      </c>
      <c r="O281" s="17">
        <v>4.5480776766169155</v>
      </c>
      <c r="P281" s="17">
        <v>184.547673800995</v>
      </c>
      <c r="Q281" s="17">
        <v>6.1257329203980113</v>
      </c>
      <c r="R281" s="17">
        <v>1.9401172288557214</v>
      </c>
      <c r="S281" s="17">
        <v>2.2660788855721394</v>
      </c>
      <c r="T281" s="17">
        <v>-1.3911263283582138</v>
      </c>
      <c r="U281" s="17">
        <v>-2.2213351840795994</v>
      </c>
      <c r="V281" s="17">
        <v>0.45376823383084364</v>
      </c>
      <c r="W281" s="17">
        <v>0.23327433830846189</v>
      </c>
      <c r="X281" s="17">
        <v>13.316076218905476</v>
      </c>
      <c r="Y281" s="17">
        <v>5.0441017736318399</v>
      </c>
      <c r="Z281" s="17">
        <v>-16.661313432835808</v>
      </c>
    </row>
    <row r="282" spans="2:26" x14ac:dyDescent="0.25">
      <c r="B282" s="11" t="s">
        <v>12</v>
      </c>
      <c r="C282" s="17">
        <v>1.3819591094527393</v>
      </c>
      <c r="D282" s="17">
        <v>1.9465422766169114</v>
      </c>
      <c r="E282" s="17">
        <v>0.14003159701492496</v>
      </c>
      <c r="F282" s="17">
        <v>0.85685373631840767</v>
      </c>
      <c r="G282" s="17">
        <v>-0.76240762985074328</v>
      </c>
      <c r="H282" s="17">
        <v>-3.1091055323383072</v>
      </c>
      <c r="I282" s="17">
        <v>2.4683956567164169</v>
      </c>
      <c r="J282" s="17">
        <v>-0.42317039303482473</v>
      </c>
      <c r="K282" s="17">
        <v>0.79058786567163897</v>
      </c>
      <c r="L282" s="17">
        <v>0.26425174427860709</v>
      </c>
      <c r="M282" s="17">
        <v>2.270103084577114</v>
      </c>
      <c r="N282" s="17">
        <v>1.6211490547263689</v>
      </c>
      <c r="O282" s="17">
        <v>1.093488870646766</v>
      </c>
      <c r="P282" s="17">
        <v>6.1257329203980113</v>
      </c>
      <c r="Q282" s="17">
        <v>1.5353703681592037</v>
      </c>
      <c r="R282" s="17">
        <v>9.1669691542288906E-2</v>
      </c>
      <c r="S282" s="17">
        <v>6.4739542288560561E-3</v>
      </c>
      <c r="T282" s="17">
        <v>-0.3834657313432841</v>
      </c>
      <c r="U282" s="17">
        <v>-0.21671527363184057</v>
      </c>
      <c r="V282" s="17">
        <v>0.45729529353233878</v>
      </c>
      <c r="W282" s="17">
        <v>0.10224793532338367</v>
      </c>
      <c r="X282" s="17">
        <v>-0.86128951243781104</v>
      </c>
      <c r="Y282" s="17">
        <v>-0.25554189054726362</v>
      </c>
      <c r="Z282" s="17">
        <v>0.63107462686567173</v>
      </c>
    </row>
    <row r="283" spans="2:26" x14ac:dyDescent="0.25">
      <c r="B283" s="11" t="s">
        <v>1</v>
      </c>
      <c r="C283" s="17">
        <v>4.0947859353233822</v>
      </c>
      <c r="D283" s="17">
        <v>2.7717459547263701</v>
      </c>
      <c r="E283" s="17">
        <v>0.21289928358209048</v>
      </c>
      <c r="F283" s="17">
        <v>5.9772591830845778</v>
      </c>
      <c r="G283" s="17">
        <v>6.0802466358208944</v>
      </c>
      <c r="H283" s="17">
        <v>7.3383939054726319</v>
      </c>
      <c r="I283" s="17">
        <v>5.9027766119402987</v>
      </c>
      <c r="J283" s="17">
        <v>3.4389090049751259</v>
      </c>
      <c r="K283" s="17">
        <v>0.82740476119402984</v>
      </c>
      <c r="L283" s="17">
        <v>-0.32673593980099624</v>
      </c>
      <c r="M283" s="17">
        <v>0.66230763184079722</v>
      </c>
      <c r="N283" s="17">
        <v>1.2329244676616913</v>
      </c>
      <c r="O283" s="17">
        <v>0.50025562189054762</v>
      </c>
      <c r="P283" s="17">
        <v>1.9401172288557214</v>
      </c>
      <c r="Q283" s="17">
        <v>9.1669691542288906E-2</v>
      </c>
      <c r="R283" s="17">
        <v>1.9784986368159208</v>
      </c>
      <c r="S283" s="17">
        <v>1.1023998815920406</v>
      </c>
      <c r="T283" s="17">
        <v>0.48060247761194019</v>
      </c>
      <c r="U283" s="17">
        <v>0.77888266169154186</v>
      </c>
      <c r="V283" s="17">
        <v>0.12450478109452726</v>
      </c>
      <c r="W283" s="17">
        <v>-0.17686618905472601</v>
      </c>
      <c r="X283" s="17">
        <v>4.524328348258706</v>
      </c>
      <c r="Y283" s="17">
        <v>-0.23739106467661703</v>
      </c>
      <c r="Z283" s="17">
        <v>-3.0360895522388098</v>
      </c>
    </row>
    <row r="284" spans="2:26" x14ac:dyDescent="0.25">
      <c r="B284" s="11" t="s">
        <v>2</v>
      </c>
      <c r="C284" s="17">
        <v>5.1755049323383071</v>
      </c>
      <c r="D284" s="17">
        <v>2.8176803926368166</v>
      </c>
      <c r="E284" s="17">
        <v>0.3763276582089537</v>
      </c>
      <c r="F284" s="17">
        <v>5.2567816284577127</v>
      </c>
      <c r="G284" s="17">
        <v>5.3581862220895538</v>
      </c>
      <c r="H284" s="17">
        <v>4.8397847472636801</v>
      </c>
      <c r="I284" s="17">
        <v>5.3202533940298533</v>
      </c>
      <c r="J284" s="17">
        <v>2.7849882975124403</v>
      </c>
      <c r="K284" s="17">
        <v>0.44076451940298195</v>
      </c>
      <c r="L284" s="17">
        <v>-0.47528932009950464</v>
      </c>
      <c r="M284" s="17">
        <v>0.4449481840796029</v>
      </c>
      <c r="N284" s="17">
        <v>1.0393693661691545</v>
      </c>
      <c r="O284" s="17">
        <v>0.2467377890547269</v>
      </c>
      <c r="P284" s="17">
        <v>2.2660788855721394</v>
      </c>
      <c r="Q284" s="17">
        <v>6.4739542288560561E-3</v>
      </c>
      <c r="R284" s="17">
        <v>1.1023998815920406</v>
      </c>
      <c r="S284" s="17">
        <v>1.160013279203981</v>
      </c>
      <c r="T284" s="17">
        <v>0.67735716119402967</v>
      </c>
      <c r="U284" s="17">
        <v>0.944018969154229</v>
      </c>
      <c r="V284" s="17">
        <v>0.33880370945273619</v>
      </c>
      <c r="W284" s="17">
        <v>0.34470389452736372</v>
      </c>
      <c r="X284" s="17">
        <v>3.5376026258706483</v>
      </c>
      <c r="Y284" s="17">
        <v>0.26282513233830807</v>
      </c>
      <c r="Z284" s="17">
        <v>-1.6867552238806001</v>
      </c>
    </row>
    <row r="285" spans="2:26" x14ac:dyDescent="0.25">
      <c r="B285" s="11" t="s">
        <v>26</v>
      </c>
      <c r="C285" s="17">
        <v>8.2846107014925341</v>
      </c>
      <c r="D285" s="17">
        <v>3.7173915910447808</v>
      </c>
      <c r="E285" s="17">
        <v>2.2740834626865696</v>
      </c>
      <c r="F285" s="17">
        <v>3.3366329373134316</v>
      </c>
      <c r="G285" s="17">
        <v>5.1181918268656705</v>
      </c>
      <c r="H285" s="17">
        <v>6.5780371791044825</v>
      </c>
      <c r="I285" s="17">
        <v>4.6233292089552274</v>
      </c>
      <c r="J285" s="17">
        <v>2.5846792537313448</v>
      </c>
      <c r="K285" s="17">
        <v>2.43379482089553</v>
      </c>
      <c r="L285" s="17">
        <v>0.47527287014925523</v>
      </c>
      <c r="M285" s="17">
        <v>0.41026222388059574</v>
      </c>
      <c r="N285" s="17">
        <v>2.0769768507462678</v>
      </c>
      <c r="O285" s="17">
        <v>0.28500671641790998</v>
      </c>
      <c r="P285" s="17">
        <v>-1.3911263283582138</v>
      </c>
      <c r="Q285" s="17">
        <v>-0.3834657313432841</v>
      </c>
      <c r="R285" s="17">
        <v>0.48060247761194019</v>
      </c>
      <c r="S285" s="17">
        <v>0.67735716119402967</v>
      </c>
      <c r="T285" s="17">
        <v>8.7649183582089574</v>
      </c>
      <c r="U285" s="17">
        <v>3.9707347462686577</v>
      </c>
      <c r="V285" s="17">
        <v>1.2266748358208956</v>
      </c>
      <c r="W285" s="17">
        <v>1.8505083582089541</v>
      </c>
      <c r="X285" s="17">
        <v>2.6699317611940305</v>
      </c>
      <c r="Y285" s="17">
        <v>2.2247327014925369</v>
      </c>
      <c r="Z285" s="17">
        <v>-1.7305671641791096</v>
      </c>
    </row>
    <row r="286" spans="2:26" x14ac:dyDescent="0.25">
      <c r="B286" s="11" t="s">
        <v>16</v>
      </c>
      <c r="C286" s="17">
        <v>9.1299703781094479</v>
      </c>
      <c r="D286" s="17">
        <v>4.3243070646766189</v>
      </c>
      <c r="E286" s="17">
        <v>0.91207888059701403</v>
      </c>
      <c r="F286" s="17">
        <v>4.9140408527363189</v>
      </c>
      <c r="G286" s="17">
        <v>5.8763104059701465</v>
      </c>
      <c r="H286" s="17">
        <v>7.2730407064676585</v>
      </c>
      <c r="I286" s="17">
        <v>7.297885268656719</v>
      </c>
      <c r="J286" s="17">
        <v>4.7373472786069666</v>
      </c>
      <c r="K286" s="17">
        <v>0.66670962686567359</v>
      </c>
      <c r="L286" s="17">
        <v>-0.80577612885572225</v>
      </c>
      <c r="M286" s="17">
        <v>-0.16412161691542326</v>
      </c>
      <c r="N286" s="17">
        <v>2.7224531890547277</v>
      </c>
      <c r="O286" s="17">
        <v>0.72392382587064719</v>
      </c>
      <c r="P286" s="17">
        <v>-2.2213351840795994</v>
      </c>
      <c r="Q286" s="17">
        <v>-0.21671527363184057</v>
      </c>
      <c r="R286" s="17">
        <v>0.77888266169154186</v>
      </c>
      <c r="S286" s="17">
        <v>0.944018969154229</v>
      </c>
      <c r="T286" s="17">
        <v>3.9707347462686577</v>
      </c>
      <c r="U286" s="17">
        <v>5.5174150547263681</v>
      </c>
      <c r="V286" s="17">
        <v>2.1669307412935326</v>
      </c>
      <c r="W286" s="17">
        <v>1.4626354129353234</v>
      </c>
      <c r="X286" s="17">
        <v>4.0142025024875618</v>
      </c>
      <c r="Y286" s="17">
        <v>1.0925773781094523</v>
      </c>
      <c r="Z286" s="17">
        <v>-3.824014925373139</v>
      </c>
    </row>
    <row r="287" spans="2:26" x14ac:dyDescent="0.25">
      <c r="B287" s="11" t="s">
        <v>15</v>
      </c>
      <c r="C287" s="17">
        <v>8.6159673034825826</v>
      </c>
      <c r="D287" s="17">
        <v>5.5292717124378115</v>
      </c>
      <c r="E287" s="17">
        <v>1.3901207462686573</v>
      </c>
      <c r="F287" s="17">
        <v>1.5370239870646769</v>
      </c>
      <c r="G287" s="17">
        <v>2.7184603626865655</v>
      </c>
      <c r="H287" s="17">
        <v>1.7239607512437805</v>
      </c>
      <c r="I287" s="17">
        <v>4.7593498208955323</v>
      </c>
      <c r="J287" s="17">
        <v>3.6709865920398004</v>
      </c>
      <c r="K287" s="17">
        <v>3.1243045820895494</v>
      </c>
      <c r="L287" s="17">
        <v>1.8111240636815897</v>
      </c>
      <c r="M287" s="17">
        <v>1.6469271890547257</v>
      </c>
      <c r="N287" s="17">
        <v>2.0067416517412942</v>
      </c>
      <c r="O287" s="17">
        <v>0.38172100497512507</v>
      </c>
      <c r="P287" s="17">
        <v>0.45376823383084364</v>
      </c>
      <c r="Q287" s="17">
        <v>0.45729529353233878</v>
      </c>
      <c r="R287" s="17">
        <v>0.12450478109452726</v>
      </c>
      <c r="S287" s="17">
        <v>0.33880370945273619</v>
      </c>
      <c r="T287" s="17">
        <v>1.2266748358208956</v>
      </c>
      <c r="U287" s="17">
        <v>2.1669307412935326</v>
      </c>
      <c r="V287" s="17">
        <v>5.1636919502487544</v>
      </c>
      <c r="W287" s="17">
        <v>1.6920025024875616</v>
      </c>
      <c r="X287" s="17">
        <v>0.90625844278607215</v>
      </c>
      <c r="Y287" s="17">
        <v>6.0190803482586708E-2</v>
      </c>
      <c r="Z287" s="17">
        <v>-0.38865671641791555</v>
      </c>
    </row>
    <row r="288" spans="2:26" x14ac:dyDescent="0.25">
      <c r="B288" s="11" t="s">
        <v>27</v>
      </c>
      <c r="C288" s="17">
        <v>4.4124510348258816</v>
      </c>
      <c r="D288" s="17">
        <v>1.9725425243781045</v>
      </c>
      <c r="E288" s="17">
        <v>-0.80081203731343631</v>
      </c>
      <c r="F288" s="17">
        <v>1.1864486706467678</v>
      </c>
      <c r="G288" s="17">
        <v>0.86557932686567596</v>
      </c>
      <c r="H288" s="17">
        <v>0.5994125124378078</v>
      </c>
      <c r="I288" s="17">
        <v>3.9117342089552283</v>
      </c>
      <c r="J288" s="17">
        <v>2.0379649203980095</v>
      </c>
      <c r="K288" s="17">
        <v>0.84501282089551766</v>
      </c>
      <c r="L288" s="17">
        <v>-0.45973096318407913</v>
      </c>
      <c r="M288" s="17">
        <v>1.1765878905472646</v>
      </c>
      <c r="N288" s="17">
        <v>1.7318535174129377</v>
      </c>
      <c r="O288" s="17">
        <v>0.737911049751243</v>
      </c>
      <c r="P288" s="17">
        <v>0.23327433830846189</v>
      </c>
      <c r="Q288" s="17">
        <v>0.10224793532338367</v>
      </c>
      <c r="R288" s="17">
        <v>-0.17686618905472601</v>
      </c>
      <c r="S288" s="17">
        <v>0.34470389452736372</v>
      </c>
      <c r="T288" s="17">
        <v>1.8505083582089541</v>
      </c>
      <c r="U288" s="17">
        <v>1.4626354129353234</v>
      </c>
      <c r="V288" s="17">
        <v>1.6920025024875616</v>
      </c>
      <c r="W288" s="17">
        <v>6.4551810248756221</v>
      </c>
      <c r="X288" s="17">
        <v>0.17095542786069659</v>
      </c>
      <c r="Y288" s="17">
        <v>3.3471910348258711</v>
      </c>
      <c r="Z288" s="17">
        <v>-0.12256716417910063</v>
      </c>
    </row>
    <row r="289" spans="2:26" x14ac:dyDescent="0.25">
      <c r="B289" s="11" t="s">
        <v>14</v>
      </c>
      <c r="C289" s="17">
        <v>13.662401199004975</v>
      </c>
      <c r="D289" s="17">
        <v>11.055984039303487</v>
      </c>
      <c r="E289" s="17">
        <v>0.8785213582089586</v>
      </c>
      <c r="F289" s="17">
        <v>23.373209375124375</v>
      </c>
      <c r="G289" s="17">
        <v>25.605275282089551</v>
      </c>
      <c r="H289" s="17">
        <v>26.753146213930339</v>
      </c>
      <c r="I289" s="17">
        <v>30.593627194029846</v>
      </c>
      <c r="J289" s="17">
        <v>17.892039830845768</v>
      </c>
      <c r="K289" s="17">
        <v>-1.2586348805970191</v>
      </c>
      <c r="L289" s="17">
        <v>-2.7583870467661686</v>
      </c>
      <c r="M289" s="17">
        <v>0.41184151741293706</v>
      </c>
      <c r="N289" s="17">
        <v>4.7606850995024832</v>
      </c>
      <c r="O289" s="17">
        <v>1.2512068557213913</v>
      </c>
      <c r="P289" s="17">
        <v>13.316076218905476</v>
      </c>
      <c r="Q289" s="17">
        <v>-0.86128951243781104</v>
      </c>
      <c r="R289" s="17">
        <v>4.524328348258706</v>
      </c>
      <c r="S289" s="17">
        <v>3.5376026258706483</v>
      </c>
      <c r="T289" s="17">
        <v>2.6699317611940305</v>
      </c>
      <c r="U289" s="17">
        <v>4.0142025024875618</v>
      </c>
      <c r="V289" s="17">
        <v>0.90625844278607215</v>
      </c>
      <c r="W289" s="17">
        <v>0.17095542786069659</v>
      </c>
      <c r="X289" s="17">
        <v>23.410372159203973</v>
      </c>
      <c r="Y289" s="17">
        <v>1.1550451990049755</v>
      </c>
      <c r="Z289" s="17">
        <v>-11.6499552238806</v>
      </c>
    </row>
    <row r="290" spans="2:26" x14ac:dyDescent="0.25">
      <c r="B290" s="11" t="s">
        <v>13</v>
      </c>
      <c r="C290" s="17">
        <v>2.4985097487562191</v>
      </c>
      <c r="D290" s="17">
        <v>1.5752951741293526</v>
      </c>
      <c r="E290" s="17">
        <v>1.5263381977611936</v>
      </c>
      <c r="F290" s="17">
        <v>2.5979390189054725</v>
      </c>
      <c r="G290" s="17">
        <v>1.7154920276119388</v>
      </c>
      <c r="H290" s="17">
        <v>-0.15997948258706396</v>
      </c>
      <c r="I290" s="17">
        <v>0.99964599253731035</v>
      </c>
      <c r="J290" s="17">
        <v>-1.2633347114427871</v>
      </c>
      <c r="K290" s="17">
        <v>0.97711564925373007</v>
      </c>
      <c r="L290" s="17">
        <v>0.14522704154228883</v>
      </c>
      <c r="M290" s="17">
        <v>2.3160386467661707</v>
      </c>
      <c r="N290" s="17">
        <v>1.0201471243781091</v>
      </c>
      <c r="O290" s="17">
        <v>0.43293006965174186</v>
      </c>
      <c r="P290" s="17">
        <v>5.0441017736318399</v>
      </c>
      <c r="Q290" s="17">
        <v>-0.25554189054726362</v>
      </c>
      <c r="R290" s="17">
        <v>-0.23739106467661703</v>
      </c>
      <c r="S290" s="17">
        <v>0.26282513233830807</v>
      </c>
      <c r="T290" s="17">
        <v>2.2247327014925369</v>
      </c>
      <c r="U290" s="17">
        <v>1.0925773781094523</v>
      </c>
      <c r="V290" s="17">
        <v>6.0190803482586708E-2</v>
      </c>
      <c r="W290" s="17">
        <v>3.3471910348258711</v>
      </c>
      <c r="X290" s="17">
        <v>1.1550451990049755</v>
      </c>
      <c r="Y290" s="17">
        <v>10.286553248756219</v>
      </c>
      <c r="Z290" s="17">
        <v>0.47280597014925618</v>
      </c>
    </row>
    <row r="291" spans="2:26" ht="15.75" thickBot="1" x14ac:dyDescent="0.3">
      <c r="B291" s="15" t="s">
        <v>3</v>
      </c>
      <c r="C291" s="18">
        <v>-11.421194029850716</v>
      </c>
      <c r="D291" s="18">
        <v>-8.2668358208955723</v>
      </c>
      <c r="E291" s="18">
        <v>-0.31414925373135139</v>
      </c>
      <c r="F291" s="18">
        <v>-17.236250746268666</v>
      </c>
      <c r="G291" s="18">
        <v>-18.724292537313431</v>
      </c>
      <c r="H291" s="18">
        <v>-29.884283582089576</v>
      </c>
      <c r="I291" s="18">
        <v>-21.324164179104507</v>
      </c>
      <c r="J291" s="18">
        <v>-14.195985074626876</v>
      </c>
      <c r="K291" s="18">
        <v>-4.273716417910455</v>
      </c>
      <c r="L291" s="18">
        <v>0.81268059701493012</v>
      </c>
      <c r="M291" s="18">
        <v>3.6998955223880672</v>
      </c>
      <c r="N291" s="18">
        <v>-5.1845970149253677</v>
      </c>
      <c r="O291" s="18">
        <v>-1.9401343283582118</v>
      </c>
      <c r="P291" s="18">
        <v>-16.661313432835808</v>
      </c>
      <c r="Q291" s="18">
        <v>0.63107462686567173</v>
      </c>
      <c r="R291" s="18">
        <v>-3.0360895522388098</v>
      </c>
      <c r="S291" s="18">
        <v>-1.6867552238806001</v>
      </c>
      <c r="T291" s="18">
        <v>-1.7305671641791096</v>
      </c>
      <c r="U291" s="18">
        <v>-3.824014925373139</v>
      </c>
      <c r="V291" s="18">
        <v>-0.38865671641791555</v>
      </c>
      <c r="W291" s="18">
        <v>-0.12256716417910063</v>
      </c>
      <c r="X291" s="18">
        <v>-11.6499552238806</v>
      </c>
      <c r="Y291" s="18">
        <v>0.47280597014925618</v>
      </c>
      <c r="Z291" s="18">
        <v>47.731343283582135</v>
      </c>
    </row>
    <row r="294" spans="2:26" x14ac:dyDescent="0.25">
      <c r="B294" s="10" t="s">
        <v>352</v>
      </c>
    </row>
    <row r="295" spans="2:26" ht="15.75" thickBot="1" x14ac:dyDescent="0.3"/>
    <row r="296" spans="2:26" x14ac:dyDescent="0.25">
      <c r="B296" s="12"/>
      <c r="C296" s="13" t="s">
        <v>8</v>
      </c>
      <c r="D296" s="13" t="s">
        <v>7</v>
      </c>
      <c r="E296" s="13" t="s">
        <v>28</v>
      </c>
      <c r="F296" s="13" t="s">
        <v>40</v>
      </c>
      <c r="G296" s="13" t="s">
        <v>41</v>
      </c>
      <c r="H296" s="13" t="s">
        <v>4</v>
      </c>
      <c r="I296" s="13" t="s">
        <v>30</v>
      </c>
      <c r="J296" s="13" t="s">
        <v>31</v>
      </c>
      <c r="K296" s="13" t="s">
        <v>32</v>
      </c>
      <c r="L296" s="13" t="s">
        <v>33</v>
      </c>
      <c r="M296" s="13" t="s">
        <v>9</v>
      </c>
      <c r="N296" s="13" t="s">
        <v>10</v>
      </c>
      <c r="O296" s="13" t="s">
        <v>17</v>
      </c>
      <c r="P296" s="13" t="s">
        <v>11</v>
      </c>
      <c r="Q296" s="13" t="s">
        <v>12</v>
      </c>
      <c r="R296" s="13" t="s">
        <v>1</v>
      </c>
      <c r="S296" s="13" t="s">
        <v>2</v>
      </c>
      <c r="T296" s="13" t="s">
        <v>26</v>
      </c>
      <c r="U296" s="13" t="s">
        <v>16</v>
      </c>
      <c r="V296" s="13" t="s">
        <v>15</v>
      </c>
      <c r="W296" s="13" t="s">
        <v>27</v>
      </c>
      <c r="X296" s="13" t="s">
        <v>14</v>
      </c>
      <c r="Y296" s="13" t="s">
        <v>13</v>
      </c>
      <c r="Z296" s="13" t="s">
        <v>3</v>
      </c>
    </row>
    <row r="297" spans="2:26" x14ac:dyDescent="0.25">
      <c r="B297" s="14" t="s">
        <v>8</v>
      </c>
      <c r="C297" s="16">
        <v>4.3201538396227326E-2</v>
      </c>
      <c r="D297" s="16">
        <v>1.0690625785274958E-2</v>
      </c>
      <c r="E297" s="16">
        <v>1.85271222843669E-3</v>
      </c>
      <c r="F297" s="16">
        <v>1.1876617383918117E-2</v>
      </c>
      <c r="G297" s="16">
        <v>3.6460173835095457E-2</v>
      </c>
      <c r="H297" s="16">
        <v>8.4277916319643167E-2</v>
      </c>
      <c r="I297" s="16">
        <v>1.7823601546074312E-2</v>
      </c>
      <c r="J297" s="16">
        <v>3.0033033821873126E-2</v>
      </c>
      <c r="K297" s="16">
        <v>3.0770346948095412E-2</v>
      </c>
      <c r="L297" s="16">
        <v>1.3556595507548008E-2</v>
      </c>
      <c r="M297" s="16">
        <v>-2.2881832262914695E-2</v>
      </c>
      <c r="N297" s="16">
        <v>5.7332942258766298E-3</v>
      </c>
      <c r="O297" s="16">
        <v>-4.9060176527521418E-3</v>
      </c>
      <c r="P297" s="16">
        <v>3.6950415026855976E-3</v>
      </c>
      <c r="Q297" s="16">
        <v>-7.4287282239079901E-3</v>
      </c>
      <c r="R297" s="16">
        <v>1.9121296595270539E-3</v>
      </c>
      <c r="S297" s="16">
        <v>1.415405014097496E-3</v>
      </c>
      <c r="T297" s="16">
        <v>1.0462165858606752E-2</v>
      </c>
      <c r="U297" s="16">
        <v>9.0213820200481069E-3</v>
      </c>
      <c r="V297" s="16">
        <v>9.310513116895968E-3</v>
      </c>
      <c r="W297" s="16">
        <v>2.1712782749476983E-3</v>
      </c>
      <c r="X297" s="16">
        <v>1.8976008158346457E-2</v>
      </c>
      <c r="Y297" s="16">
        <v>-5.6984666455281198E-3</v>
      </c>
      <c r="Z297" s="16">
        <v>-2.6962836006534267E-2</v>
      </c>
    </row>
    <row r="298" spans="2:26" x14ac:dyDescent="0.25">
      <c r="B298" s="11" t="s">
        <v>7</v>
      </c>
      <c r="C298" s="17">
        <v>1.0690625785274958E-2</v>
      </c>
      <c r="D298" s="17">
        <v>1.3407911856483826E-2</v>
      </c>
      <c r="E298" s="17">
        <v>1.6171824320762689E-3</v>
      </c>
      <c r="F298" s="17">
        <v>7.776019047807955E-3</v>
      </c>
      <c r="G298" s="17">
        <v>1.162924774501016E-2</v>
      </c>
      <c r="H298" s="17">
        <v>2.075749026218154E-2</v>
      </c>
      <c r="I298" s="17">
        <v>8.7547886605470176E-3</v>
      </c>
      <c r="J298" s="17">
        <v>7.9349235952193703E-3</v>
      </c>
      <c r="K298" s="17">
        <v>4.8733822439300158E-3</v>
      </c>
      <c r="L298" s="17">
        <v>-1.5683770768078263E-3</v>
      </c>
      <c r="M298" s="17">
        <v>-4.2967631747354356E-3</v>
      </c>
      <c r="N298" s="17">
        <v>3.5854529084001162E-3</v>
      </c>
      <c r="O298" s="17">
        <v>2.0027836945377684E-4</v>
      </c>
      <c r="P298" s="17">
        <v>9.079695993686028E-3</v>
      </c>
      <c r="Q298" s="17">
        <v>-8.8834034889118032E-4</v>
      </c>
      <c r="R298" s="17">
        <v>9.5747629942257014E-4</v>
      </c>
      <c r="S298" s="17">
        <v>9.8482291421961169E-4</v>
      </c>
      <c r="T298" s="17">
        <v>1.1947159325489537E-3</v>
      </c>
      <c r="U298" s="17">
        <v>3.5314676355855841E-3</v>
      </c>
      <c r="V298" s="17">
        <v>2.1294740123283728E-3</v>
      </c>
      <c r="W298" s="17">
        <v>-1.5917192994351224E-3</v>
      </c>
      <c r="X298" s="17">
        <v>8.9624563761039663E-3</v>
      </c>
      <c r="Y298" s="17">
        <v>-2.6150912747173244E-3</v>
      </c>
      <c r="Z298" s="17">
        <v>-3.1674491574241237E-2</v>
      </c>
    </row>
    <row r="299" spans="2:26" x14ac:dyDescent="0.25">
      <c r="B299" s="11" t="s">
        <v>28</v>
      </c>
      <c r="C299" s="17">
        <v>1.85271222843669E-3</v>
      </c>
      <c r="D299" s="17">
        <v>1.6171824320762689E-3</v>
      </c>
      <c r="E299" s="17">
        <v>4.5122082843118069E-3</v>
      </c>
      <c r="F299" s="17">
        <v>6.3818683963559608E-4</v>
      </c>
      <c r="G299" s="17">
        <v>2.4811203608861771E-3</v>
      </c>
      <c r="H299" s="17">
        <v>7.0483647183536141E-3</v>
      </c>
      <c r="I299" s="17">
        <v>-7.450597430945523E-3</v>
      </c>
      <c r="J299" s="17">
        <v>-2.7131782111603614E-3</v>
      </c>
      <c r="K299" s="17">
        <v>-4.804843945935012E-4</v>
      </c>
      <c r="L299" s="17">
        <v>6.0020822383851771E-5</v>
      </c>
      <c r="M299" s="17">
        <v>-1.6261602653568547E-3</v>
      </c>
      <c r="N299" s="17">
        <v>-1.4178901483809904E-3</v>
      </c>
      <c r="O299" s="17">
        <v>-1.5143376270381273E-3</v>
      </c>
      <c r="P299" s="17">
        <v>-1.7805112307076112E-2</v>
      </c>
      <c r="Q299" s="17">
        <v>-1.3941854065589909E-3</v>
      </c>
      <c r="R299" s="17">
        <v>1.6310164749160799E-3</v>
      </c>
      <c r="S299" s="17">
        <v>8.2870700222557794E-4</v>
      </c>
      <c r="T299" s="17">
        <v>1.5152194487679977E-3</v>
      </c>
      <c r="U299" s="17">
        <v>7.0312349556089825E-4</v>
      </c>
      <c r="V299" s="17">
        <v>-1.1003678337732402E-3</v>
      </c>
      <c r="W299" s="17">
        <v>-3.1996255887608354E-3</v>
      </c>
      <c r="X299" s="17">
        <v>1.1306270176786315E-3</v>
      </c>
      <c r="Y299" s="17">
        <v>-8.9145932047458474E-4</v>
      </c>
      <c r="Z299" s="17">
        <v>-4.8793580154407809E-3</v>
      </c>
    </row>
    <row r="300" spans="2:26" x14ac:dyDescent="0.25">
      <c r="B300" s="11" t="s">
        <v>40</v>
      </c>
      <c r="C300" s="17">
        <v>1.1876617383918117E-2</v>
      </c>
      <c r="D300" s="17">
        <v>7.776019047807955E-3</v>
      </c>
      <c r="E300" s="17">
        <v>6.3818683963559608E-4</v>
      </c>
      <c r="F300" s="17">
        <v>1.1496302109288602E-2</v>
      </c>
      <c r="G300" s="17">
        <v>1.7555050194803946E-2</v>
      </c>
      <c r="H300" s="17">
        <v>3.9478729871602489E-2</v>
      </c>
      <c r="I300" s="17">
        <v>2.3038650394886652E-2</v>
      </c>
      <c r="J300" s="17">
        <v>1.8676673518713507E-2</v>
      </c>
      <c r="K300" s="17">
        <v>1.1087964893075189E-2</v>
      </c>
      <c r="L300" s="17">
        <v>3.1794068610334889E-3</v>
      </c>
      <c r="M300" s="17">
        <v>-8.5701507557012935E-3</v>
      </c>
      <c r="N300" s="17">
        <v>6.2149563983001947E-3</v>
      </c>
      <c r="O300" s="17">
        <v>5.0808136492337794E-4</v>
      </c>
      <c r="P300" s="17">
        <v>1.4643385467787668E-2</v>
      </c>
      <c r="Q300" s="17">
        <v>-1.6379063901393381E-3</v>
      </c>
      <c r="R300" s="17">
        <v>1.4692937829127394E-3</v>
      </c>
      <c r="S300" s="17">
        <v>4.9503422359875962E-4</v>
      </c>
      <c r="T300" s="17">
        <v>3.4633449403255159E-3</v>
      </c>
      <c r="U300" s="17">
        <v>3.7645076740779188E-3</v>
      </c>
      <c r="V300" s="17">
        <v>2.3319073456295526E-3</v>
      </c>
      <c r="W300" s="17">
        <v>-1.1672738492493431E-3</v>
      </c>
      <c r="X300" s="17">
        <v>1.0051829570053692E-2</v>
      </c>
      <c r="Y300" s="17">
        <v>-3.0012720178284914E-3</v>
      </c>
      <c r="Z300" s="17">
        <v>-3.7380275634491457E-2</v>
      </c>
    </row>
    <row r="301" spans="2:26" x14ac:dyDescent="0.25">
      <c r="B301" s="11" t="s">
        <v>41</v>
      </c>
      <c r="C301" s="17">
        <v>3.6460173835095457E-2</v>
      </c>
      <c r="D301" s="17">
        <v>1.162924774501016E-2</v>
      </c>
      <c r="E301" s="17">
        <v>2.4811203608861771E-3</v>
      </c>
      <c r="F301" s="17">
        <v>1.7555050194803946E-2</v>
      </c>
      <c r="G301" s="17">
        <v>3.8336822378495616E-2</v>
      </c>
      <c r="H301" s="17">
        <v>8.9376479830567956E-2</v>
      </c>
      <c r="I301" s="17">
        <v>3.1220828077864304E-2</v>
      </c>
      <c r="J301" s="17">
        <v>3.5340855139639846E-2</v>
      </c>
      <c r="K301" s="17">
        <v>2.9051351851269013E-2</v>
      </c>
      <c r="L301" s="17">
        <v>1.2025597331129423E-2</v>
      </c>
      <c r="M301" s="17">
        <v>-2.2258182463891801E-2</v>
      </c>
      <c r="N301" s="17">
        <v>8.8053265089643312E-3</v>
      </c>
      <c r="O301" s="17">
        <v>-2.8528225344478719E-3</v>
      </c>
      <c r="P301" s="17">
        <v>1.1096902136535842E-2</v>
      </c>
      <c r="Q301" s="17">
        <v>-6.3518538739883324E-3</v>
      </c>
      <c r="R301" s="17">
        <v>2.8712291321564823E-3</v>
      </c>
      <c r="S301" s="17">
        <v>1.3284429754955203E-3</v>
      </c>
      <c r="T301" s="17">
        <v>1.0083413656123341E-2</v>
      </c>
      <c r="U301" s="17">
        <v>8.7181685178572485E-3</v>
      </c>
      <c r="V301" s="17">
        <v>7.2938271597800227E-3</v>
      </c>
      <c r="W301" s="17">
        <v>-2.9361065558380385E-4</v>
      </c>
      <c r="X301" s="17">
        <v>2.0123009105357543E-2</v>
      </c>
      <c r="Y301" s="17">
        <v>-6.1796885371610977E-3</v>
      </c>
      <c r="Z301" s="17">
        <v>-4.9027655610459617E-2</v>
      </c>
    </row>
    <row r="302" spans="2:26" x14ac:dyDescent="0.25">
      <c r="B302" s="11" t="s">
        <v>4</v>
      </c>
      <c r="C302" s="17">
        <v>8.4277916319643167E-2</v>
      </c>
      <c r="D302" s="17">
        <v>2.075749026218154E-2</v>
      </c>
      <c r="E302" s="17">
        <v>7.0483647183536141E-3</v>
      </c>
      <c r="F302" s="17">
        <v>3.9478729871602489E-2</v>
      </c>
      <c r="G302" s="17">
        <v>8.9376479830567956E-2</v>
      </c>
      <c r="H302" s="17">
        <v>0.21329715647207864</v>
      </c>
      <c r="I302" s="17">
        <v>7.0403282634361727E-2</v>
      </c>
      <c r="J302" s="17">
        <v>8.2536369221424474E-2</v>
      </c>
      <c r="K302" s="17">
        <v>6.9155638846176037E-2</v>
      </c>
      <c r="L302" s="17">
        <v>3.1109112075303671E-2</v>
      </c>
      <c r="M302" s="17">
        <v>-5.3491546180199967E-2</v>
      </c>
      <c r="N302" s="17">
        <v>1.9314527199263222E-2</v>
      </c>
      <c r="O302" s="17">
        <v>-7.734627900573731E-3</v>
      </c>
      <c r="P302" s="17">
        <v>1.4884722576905124E-2</v>
      </c>
      <c r="Q302" s="17">
        <v>-1.5801655013491758E-2</v>
      </c>
      <c r="R302" s="17">
        <v>7.308940563731086E-3</v>
      </c>
      <c r="S302" s="17">
        <v>2.99484550368853E-3</v>
      </c>
      <c r="T302" s="17">
        <v>2.5061138979699336E-2</v>
      </c>
      <c r="U302" s="17">
        <v>1.9711725236615345E-2</v>
      </c>
      <c r="V302" s="17">
        <v>1.6194586589167607E-2</v>
      </c>
      <c r="W302" s="17">
        <v>-1.2003802231904943E-3</v>
      </c>
      <c r="X302" s="17">
        <v>4.4905092267771229E-2</v>
      </c>
      <c r="Y302" s="17">
        <v>-1.4121680729607171E-2</v>
      </c>
      <c r="Z302" s="17">
        <v>-0.10530045006199226</v>
      </c>
    </row>
    <row r="303" spans="2:26" x14ac:dyDescent="0.25">
      <c r="B303" s="11" t="s">
        <v>30</v>
      </c>
      <c r="C303" s="17">
        <v>1.7823601546074312E-2</v>
      </c>
      <c r="D303" s="17">
        <v>8.7547886605470176E-3</v>
      </c>
      <c r="E303" s="17">
        <v>-7.450597430945523E-3</v>
      </c>
      <c r="F303" s="17">
        <v>2.3038650394886652E-2</v>
      </c>
      <c r="G303" s="17">
        <v>3.1220828077864304E-2</v>
      </c>
      <c r="H303" s="17">
        <v>7.0403282634361727E-2</v>
      </c>
      <c r="I303" s="17">
        <v>6.5972639473472219E-2</v>
      </c>
      <c r="J303" s="17">
        <v>4.5888583254999477E-2</v>
      </c>
      <c r="K303" s="17">
        <v>2.414294663871324E-2</v>
      </c>
      <c r="L303" s="17">
        <v>7.8479201359305979E-3</v>
      </c>
      <c r="M303" s="17">
        <v>-1.4875224204992179E-2</v>
      </c>
      <c r="N303" s="17">
        <v>1.5992927664654561E-2</v>
      </c>
      <c r="O303" s="17">
        <v>4.265333106244028E-3</v>
      </c>
      <c r="P303" s="17">
        <v>6.387470846131188E-2</v>
      </c>
      <c r="Q303" s="17">
        <v>-6.3922408152709679E-4</v>
      </c>
      <c r="R303" s="17">
        <v>1.7180240170114707E-4</v>
      </c>
      <c r="S303" s="17">
        <v>-8.65741112796534E-4</v>
      </c>
      <c r="T303" s="17">
        <v>4.6879216958674707E-3</v>
      </c>
      <c r="U303" s="17">
        <v>5.7230983589816849E-3</v>
      </c>
      <c r="V303" s="17">
        <v>6.0294087125753156E-3</v>
      </c>
      <c r="W303" s="17">
        <v>3.4341252211926815E-3</v>
      </c>
      <c r="X303" s="17">
        <v>1.7264765759699777E-2</v>
      </c>
      <c r="Y303" s="17">
        <v>-4.1986286375584568E-3</v>
      </c>
      <c r="Z303" s="17">
        <v>-6.7269167026693819E-2</v>
      </c>
    </row>
    <row r="304" spans="2:26" x14ac:dyDescent="0.25">
      <c r="B304" s="11" t="s">
        <v>31</v>
      </c>
      <c r="C304" s="17">
        <v>3.0033033821873126E-2</v>
      </c>
      <c r="D304" s="17">
        <v>7.9349235952193703E-3</v>
      </c>
      <c r="E304" s="17">
        <v>-2.7131782111603614E-3</v>
      </c>
      <c r="F304" s="17">
        <v>1.8676673518713507E-2</v>
      </c>
      <c r="G304" s="17">
        <v>3.5340855139639846E-2</v>
      </c>
      <c r="H304" s="17">
        <v>8.2536369221424474E-2</v>
      </c>
      <c r="I304" s="17">
        <v>4.5888583254999477E-2</v>
      </c>
      <c r="J304" s="17">
        <v>4.0750792365062925E-2</v>
      </c>
      <c r="K304" s="17">
        <v>2.875565703931722E-2</v>
      </c>
      <c r="L304" s="17">
        <v>1.1904333371445582E-2</v>
      </c>
      <c r="M304" s="17">
        <v>-1.993639086608455E-2</v>
      </c>
      <c r="N304" s="17">
        <v>1.1571131833482955E-2</v>
      </c>
      <c r="O304" s="17">
        <v>-1.9735692818697188E-4</v>
      </c>
      <c r="P304" s="17">
        <v>3.4138360899032612E-2</v>
      </c>
      <c r="Q304" s="17">
        <v>-4.2228897689863551E-3</v>
      </c>
      <c r="R304" s="17">
        <v>1.3495536548656492E-3</v>
      </c>
      <c r="S304" s="17">
        <v>1.6632140206362443E-4</v>
      </c>
      <c r="T304" s="17">
        <v>8.2237750967010317E-3</v>
      </c>
      <c r="U304" s="17">
        <v>7.3354858084633354E-3</v>
      </c>
      <c r="V304" s="17">
        <v>7.3950518123988744E-3</v>
      </c>
      <c r="W304" s="17">
        <v>2.5217634221193831E-3</v>
      </c>
      <c r="X304" s="17">
        <v>1.8264560571745483E-2</v>
      </c>
      <c r="Y304" s="17">
        <v>-5.0648844843230734E-3</v>
      </c>
      <c r="Z304" s="17">
        <v>-4.965715126313254E-2</v>
      </c>
    </row>
    <row r="305" spans="2:26" x14ac:dyDescent="0.25">
      <c r="B305" s="11" t="s">
        <v>32</v>
      </c>
      <c r="C305" s="17">
        <v>3.0770346948095412E-2</v>
      </c>
      <c r="D305" s="17">
        <v>4.8733822439300158E-3</v>
      </c>
      <c r="E305" s="17">
        <v>-4.804843945935012E-4</v>
      </c>
      <c r="F305" s="17">
        <v>1.1087964893075189E-2</v>
      </c>
      <c r="G305" s="17">
        <v>2.9051351851269013E-2</v>
      </c>
      <c r="H305" s="17">
        <v>6.9155638846176037E-2</v>
      </c>
      <c r="I305" s="17">
        <v>2.414294663871324E-2</v>
      </c>
      <c r="J305" s="17">
        <v>2.875565703931722E-2</v>
      </c>
      <c r="K305" s="17">
        <v>2.544291310941426E-2</v>
      </c>
      <c r="L305" s="17">
        <v>1.1936739220503608E-2</v>
      </c>
      <c r="M305" s="17">
        <v>-1.8202604478102211E-2</v>
      </c>
      <c r="N305" s="17">
        <v>6.3541772683876601E-3</v>
      </c>
      <c r="O305" s="17">
        <v>-2.6725594448286003E-3</v>
      </c>
      <c r="P305" s="17">
        <v>1.2232660168458802E-2</v>
      </c>
      <c r="Q305" s="17">
        <v>-5.2018283907801742E-3</v>
      </c>
      <c r="R305" s="17">
        <v>1.2488006422385169E-3</v>
      </c>
      <c r="S305" s="17">
        <v>5.3057536242191792E-4</v>
      </c>
      <c r="T305" s="17">
        <v>8.2008200449825326E-3</v>
      </c>
      <c r="U305" s="17">
        <v>6.476193736026873E-3</v>
      </c>
      <c r="V305" s="17">
        <v>7.0175971415295428E-3</v>
      </c>
      <c r="W305" s="17">
        <v>2.4873479719062942E-3</v>
      </c>
      <c r="X305" s="17">
        <v>1.4274997510340365E-2</v>
      </c>
      <c r="Y305" s="17">
        <v>-4.1525541174643266E-3</v>
      </c>
      <c r="Z305" s="17">
        <v>-2.4117654491000538E-2</v>
      </c>
    </row>
    <row r="306" spans="2:26" x14ac:dyDescent="0.25">
      <c r="B306" s="11" t="s">
        <v>33</v>
      </c>
      <c r="C306" s="17">
        <v>1.3556595507548008E-2</v>
      </c>
      <c r="D306" s="17">
        <v>-1.5683770768078263E-3</v>
      </c>
      <c r="E306" s="17">
        <v>6.0020822383851771E-5</v>
      </c>
      <c r="F306" s="17">
        <v>3.1794068610334889E-3</v>
      </c>
      <c r="G306" s="17">
        <v>1.2025597331129423E-2</v>
      </c>
      <c r="H306" s="17">
        <v>3.1109112075303671E-2</v>
      </c>
      <c r="I306" s="17">
        <v>7.8479201359305979E-3</v>
      </c>
      <c r="J306" s="17">
        <v>1.1904333371445582E-2</v>
      </c>
      <c r="K306" s="17">
        <v>1.1936739220503608E-2</v>
      </c>
      <c r="L306" s="17">
        <v>6.9669413769121741E-3</v>
      </c>
      <c r="M306" s="17">
        <v>-8.6269544121169509E-3</v>
      </c>
      <c r="N306" s="17">
        <v>1.7703738968344053E-3</v>
      </c>
      <c r="O306" s="17">
        <v>-1.8881988556552966E-3</v>
      </c>
      <c r="P306" s="17">
        <v>-3.3287293589155084E-4</v>
      </c>
      <c r="Q306" s="17">
        <v>-2.8039467071202906E-3</v>
      </c>
      <c r="R306" s="17">
        <v>6.2002061711114657E-4</v>
      </c>
      <c r="S306" s="17">
        <v>1.233011422733419E-4</v>
      </c>
      <c r="T306" s="17">
        <v>4.2896685526501149E-3</v>
      </c>
      <c r="U306" s="17">
        <v>2.435291899790238E-3</v>
      </c>
      <c r="V306" s="17">
        <v>2.9199099903740909E-3</v>
      </c>
      <c r="W306" s="17">
        <v>1.3486043737475405E-3</v>
      </c>
      <c r="X306" s="17">
        <v>4.8062134699073623E-3</v>
      </c>
      <c r="Y306" s="17">
        <v>-1.4981463681654379E-3</v>
      </c>
      <c r="Z306" s="17">
        <v>-2.2341305401981605E-3</v>
      </c>
    </row>
    <row r="307" spans="2:26" x14ac:dyDescent="0.25">
      <c r="B307" s="11" t="s">
        <v>9</v>
      </c>
      <c r="C307" s="17">
        <v>-2.2881832262914695E-2</v>
      </c>
      <c r="D307" s="17">
        <v>-4.2967631747354356E-3</v>
      </c>
      <c r="E307" s="17">
        <v>-1.6261602653568547E-3</v>
      </c>
      <c r="F307" s="17">
        <v>-8.5701507557012935E-3</v>
      </c>
      <c r="G307" s="17">
        <v>-2.2258182463891801E-2</v>
      </c>
      <c r="H307" s="17">
        <v>-5.3491546180199967E-2</v>
      </c>
      <c r="I307" s="17">
        <v>-1.4875224204992179E-2</v>
      </c>
      <c r="J307" s="17">
        <v>-1.993639086608455E-2</v>
      </c>
      <c r="K307" s="17">
        <v>-1.8202604478102211E-2</v>
      </c>
      <c r="L307" s="17">
        <v>-8.6269544121169509E-3</v>
      </c>
      <c r="M307" s="17">
        <v>1.3898624520935939E-2</v>
      </c>
      <c r="N307" s="17">
        <v>-4.1329182622737914E-3</v>
      </c>
      <c r="O307" s="17">
        <v>2.5094851240371643E-3</v>
      </c>
      <c r="P307" s="17">
        <v>-1.5170855612822666E-3</v>
      </c>
      <c r="Q307" s="17">
        <v>4.3356037297902598E-3</v>
      </c>
      <c r="R307" s="17">
        <v>-1.6510366572784331E-3</v>
      </c>
      <c r="S307" s="17">
        <v>-7.408331012715571E-4</v>
      </c>
      <c r="T307" s="17">
        <v>-6.5941213640558702E-3</v>
      </c>
      <c r="U307" s="17">
        <v>-4.9987116310348349E-3</v>
      </c>
      <c r="V307" s="17">
        <v>-4.5414379457786305E-3</v>
      </c>
      <c r="W307" s="17">
        <v>-3.2220879533829733E-4</v>
      </c>
      <c r="X307" s="17">
        <v>-1.0913507072527296E-2</v>
      </c>
      <c r="Y307" s="17">
        <v>3.4234378751665179E-3</v>
      </c>
      <c r="Z307" s="17">
        <v>2.0568589295719565E-2</v>
      </c>
    </row>
    <row r="308" spans="2:26" x14ac:dyDescent="0.25">
      <c r="B308" s="11" t="s">
        <v>10</v>
      </c>
      <c r="C308" s="17">
        <v>5.7332942258766298E-3</v>
      </c>
      <c r="D308" s="17">
        <v>3.5854529084001162E-3</v>
      </c>
      <c r="E308" s="17">
        <v>-1.4178901483809904E-3</v>
      </c>
      <c r="F308" s="17">
        <v>6.2149563983001947E-3</v>
      </c>
      <c r="G308" s="17">
        <v>8.8053265089643312E-3</v>
      </c>
      <c r="H308" s="17">
        <v>1.9314527199263222E-2</v>
      </c>
      <c r="I308" s="17">
        <v>1.5992927664654561E-2</v>
      </c>
      <c r="J308" s="17">
        <v>1.1571131833482955E-2</v>
      </c>
      <c r="K308" s="17">
        <v>6.3541772683876601E-3</v>
      </c>
      <c r="L308" s="17">
        <v>1.7703738968344053E-3</v>
      </c>
      <c r="M308" s="17">
        <v>-4.1329182622737914E-3</v>
      </c>
      <c r="N308" s="17">
        <v>4.0579585563974294E-3</v>
      </c>
      <c r="O308" s="17">
        <v>9.0630464707781638E-4</v>
      </c>
      <c r="P308" s="17">
        <v>1.5212704887480295E-2</v>
      </c>
      <c r="Q308" s="17">
        <v>-3.5120338831300254E-4</v>
      </c>
      <c r="R308" s="17">
        <v>1.9212918362329325E-4</v>
      </c>
      <c r="S308" s="17">
        <v>-5.9576811422473626E-5</v>
      </c>
      <c r="T308" s="17">
        <v>1.3401603046022054E-3</v>
      </c>
      <c r="U308" s="17">
        <v>1.7967141277282889E-3</v>
      </c>
      <c r="V308" s="17">
        <v>1.6878850991858642E-3</v>
      </c>
      <c r="W308" s="17">
        <v>5.7869740077718789E-4</v>
      </c>
      <c r="X308" s="17">
        <v>5.1246027671457061E-3</v>
      </c>
      <c r="Y308" s="17">
        <v>-1.3163108978553276E-3</v>
      </c>
      <c r="Z308" s="17">
        <v>-1.9075505331776141E-2</v>
      </c>
    </row>
    <row r="309" spans="2:26" x14ac:dyDescent="0.25">
      <c r="B309" s="11" t="s">
        <v>17</v>
      </c>
      <c r="C309" s="17">
        <v>-4.9060176527521418E-3</v>
      </c>
      <c r="D309" s="17">
        <v>2.0027836945377684E-4</v>
      </c>
      <c r="E309" s="17">
        <v>-1.5143376270381273E-3</v>
      </c>
      <c r="F309" s="17">
        <v>5.0808136492337794E-4</v>
      </c>
      <c r="G309" s="17">
        <v>-2.8528225344478719E-3</v>
      </c>
      <c r="H309" s="17">
        <v>-7.734627900573731E-3</v>
      </c>
      <c r="I309" s="17">
        <v>4.265333106244028E-3</v>
      </c>
      <c r="J309" s="17">
        <v>-1.9735692818697188E-4</v>
      </c>
      <c r="K309" s="17">
        <v>-2.6725594448286003E-3</v>
      </c>
      <c r="L309" s="17">
        <v>-1.8881988556552966E-3</v>
      </c>
      <c r="M309" s="17">
        <v>2.5094851240371643E-3</v>
      </c>
      <c r="N309" s="17">
        <v>9.0630464707781638E-4</v>
      </c>
      <c r="O309" s="17">
        <v>1.432053399199203E-3</v>
      </c>
      <c r="P309" s="17">
        <v>8.5130848274457532E-3</v>
      </c>
      <c r="Q309" s="17">
        <v>1.343143476728989E-3</v>
      </c>
      <c r="R309" s="17">
        <v>-5.0361100398396241E-4</v>
      </c>
      <c r="S309" s="17">
        <v>-3.3476023362242146E-4</v>
      </c>
      <c r="T309" s="17">
        <v>-1.5431190295132232E-3</v>
      </c>
      <c r="U309" s="17">
        <v>-7.8382709878315295E-4</v>
      </c>
      <c r="V309" s="17">
        <v>-6.3101308960463202E-4</v>
      </c>
      <c r="W309" s="17">
        <v>3.1284768662200989E-4</v>
      </c>
      <c r="X309" s="17">
        <v>-1.0209464753709321E-3</v>
      </c>
      <c r="Y309" s="17">
        <v>4.9367195050322539E-4</v>
      </c>
      <c r="Z309" s="17">
        <v>-3.2784868905135112E-3</v>
      </c>
    </row>
    <row r="310" spans="2:26" x14ac:dyDescent="0.25">
      <c r="B310" s="11" t="s">
        <v>11</v>
      </c>
      <c r="C310" s="17">
        <v>3.6950415026855976E-3</v>
      </c>
      <c r="D310" s="17">
        <v>9.079695993686028E-3</v>
      </c>
      <c r="E310" s="17">
        <v>-1.7805112307076112E-2</v>
      </c>
      <c r="F310" s="17">
        <v>1.4643385467787668E-2</v>
      </c>
      <c r="G310" s="17">
        <v>1.1096902136535842E-2</v>
      </c>
      <c r="H310" s="17">
        <v>1.4884722576905124E-2</v>
      </c>
      <c r="I310" s="17">
        <v>6.387470846131188E-2</v>
      </c>
      <c r="J310" s="17">
        <v>3.4138360899032612E-2</v>
      </c>
      <c r="K310" s="17">
        <v>1.2232660168458802E-2</v>
      </c>
      <c r="L310" s="17">
        <v>-3.3287293589155084E-4</v>
      </c>
      <c r="M310" s="17">
        <v>-1.5170855612822666E-3</v>
      </c>
      <c r="N310" s="17">
        <v>1.5212704887480295E-2</v>
      </c>
      <c r="O310" s="17">
        <v>8.5130848274457532E-3</v>
      </c>
      <c r="P310" s="17">
        <v>0.10021184866064295</v>
      </c>
      <c r="Q310" s="17">
        <v>5.0595911490152207E-3</v>
      </c>
      <c r="R310" s="17">
        <v>-4.8359025229460974E-3</v>
      </c>
      <c r="S310" s="17">
        <v>-2.6161339130331995E-3</v>
      </c>
      <c r="T310" s="17">
        <v>-3.6712665716532892E-3</v>
      </c>
      <c r="U310" s="17">
        <v>1.9667601246369068E-3</v>
      </c>
      <c r="V310" s="17">
        <v>6.7523290585741729E-3</v>
      </c>
      <c r="W310" s="17">
        <v>1.0483179399249806E-2</v>
      </c>
      <c r="X310" s="17">
        <v>9.4597458774085073E-3</v>
      </c>
      <c r="Y310" s="17">
        <v>-4.2588196708677755E-4</v>
      </c>
      <c r="Z310" s="17">
        <v>-4.2535342847049101E-2</v>
      </c>
    </row>
    <row r="311" spans="2:26" x14ac:dyDescent="0.25">
      <c r="B311" s="11" t="s">
        <v>12</v>
      </c>
      <c r="C311" s="17">
        <v>-7.4287282239079901E-3</v>
      </c>
      <c r="D311" s="17">
        <v>-8.8834034889118032E-4</v>
      </c>
      <c r="E311" s="17">
        <v>-1.3941854065589909E-3</v>
      </c>
      <c r="F311" s="17">
        <v>-1.6379063901393381E-3</v>
      </c>
      <c r="G311" s="17">
        <v>-6.3518538739883324E-3</v>
      </c>
      <c r="H311" s="17">
        <v>-1.5801655013491758E-2</v>
      </c>
      <c r="I311" s="17">
        <v>-6.3922408152709679E-4</v>
      </c>
      <c r="J311" s="17">
        <v>-4.2228897689863551E-3</v>
      </c>
      <c r="K311" s="17">
        <v>-5.2018283907801742E-3</v>
      </c>
      <c r="L311" s="17">
        <v>-2.8039467071202906E-3</v>
      </c>
      <c r="M311" s="17">
        <v>4.3356037297902598E-3</v>
      </c>
      <c r="N311" s="17">
        <v>-3.5120338831300254E-4</v>
      </c>
      <c r="O311" s="17">
        <v>1.343143476728989E-3</v>
      </c>
      <c r="P311" s="17">
        <v>5.0595911490152207E-3</v>
      </c>
      <c r="Q311" s="17">
        <v>1.6861067868120456E-3</v>
      </c>
      <c r="R311" s="17">
        <v>-7.1390118371161685E-4</v>
      </c>
      <c r="S311" s="17">
        <v>-3.761889515661481E-4</v>
      </c>
      <c r="T311" s="17">
        <v>-2.2832854698450009E-3</v>
      </c>
      <c r="U311" s="17">
        <v>-1.5002792379809585E-3</v>
      </c>
      <c r="V311" s="17">
        <v>-1.2053817017194787E-3</v>
      </c>
      <c r="W311" s="17">
        <v>2.997360092045605E-4</v>
      </c>
      <c r="X311" s="17">
        <v>-2.9100405066963399E-3</v>
      </c>
      <c r="Y311" s="17">
        <v>1.0352367200410851E-3</v>
      </c>
      <c r="Z311" s="17">
        <v>3.1171496092581028E-3</v>
      </c>
    </row>
    <row r="312" spans="2:26" x14ac:dyDescent="0.25">
      <c r="B312" s="11" t="s">
        <v>1</v>
      </c>
      <c r="C312" s="17">
        <v>1.9121296595270539E-3</v>
      </c>
      <c r="D312" s="17">
        <v>9.5747629942257014E-4</v>
      </c>
      <c r="E312" s="17">
        <v>1.6310164749160799E-3</v>
      </c>
      <c r="F312" s="17">
        <v>1.4692937829127394E-3</v>
      </c>
      <c r="G312" s="17">
        <v>2.8712291321564823E-3</v>
      </c>
      <c r="H312" s="17">
        <v>7.308940563731086E-3</v>
      </c>
      <c r="I312" s="17">
        <v>1.7180240170114707E-4</v>
      </c>
      <c r="J312" s="17">
        <v>1.3495536548656492E-3</v>
      </c>
      <c r="K312" s="17">
        <v>1.2488006422385169E-3</v>
      </c>
      <c r="L312" s="17">
        <v>6.2002061711114657E-4</v>
      </c>
      <c r="M312" s="17">
        <v>-1.6510366572784331E-3</v>
      </c>
      <c r="N312" s="17">
        <v>1.9212918362329325E-4</v>
      </c>
      <c r="O312" s="17">
        <v>-5.0361100398396241E-4</v>
      </c>
      <c r="P312" s="17">
        <v>-4.8359025229460974E-3</v>
      </c>
      <c r="Q312" s="17">
        <v>-7.1390118371161685E-4</v>
      </c>
      <c r="R312" s="17">
        <v>7.4996833909396531E-4</v>
      </c>
      <c r="S312" s="17">
        <v>3.1776355843243532E-4</v>
      </c>
      <c r="T312" s="17">
        <v>1.012694457591863E-3</v>
      </c>
      <c r="U312" s="17">
        <v>6.2163588673908889E-4</v>
      </c>
      <c r="V312" s="17">
        <v>-1.5096361501917312E-4</v>
      </c>
      <c r="W312" s="17">
        <v>-1.219653016549875E-3</v>
      </c>
      <c r="X312" s="17">
        <v>1.3982149420042886E-3</v>
      </c>
      <c r="Y312" s="17">
        <v>-6.2081251474764803E-4</v>
      </c>
      <c r="Z312" s="17">
        <v>-5.3719782194860182E-3</v>
      </c>
    </row>
    <row r="313" spans="2:26" x14ac:dyDescent="0.25">
      <c r="B313" s="11" t="s">
        <v>2</v>
      </c>
      <c r="C313" s="17">
        <v>1.415405014097496E-3</v>
      </c>
      <c r="D313" s="17">
        <v>9.8482291421961169E-4</v>
      </c>
      <c r="E313" s="17">
        <v>8.2870700222557794E-4</v>
      </c>
      <c r="F313" s="17">
        <v>4.9503422359875962E-4</v>
      </c>
      <c r="G313" s="17">
        <v>1.3284429754955203E-3</v>
      </c>
      <c r="H313" s="17">
        <v>2.99484550368853E-3</v>
      </c>
      <c r="I313" s="17">
        <v>-8.65741112796534E-4</v>
      </c>
      <c r="J313" s="17">
        <v>1.6632140206362443E-4</v>
      </c>
      <c r="K313" s="17">
        <v>5.3057536242191792E-4</v>
      </c>
      <c r="L313" s="17">
        <v>1.233011422733419E-4</v>
      </c>
      <c r="M313" s="17">
        <v>-7.408331012715571E-4</v>
      </c>
      <c r="N313" s="17">
        <v>-5.9576811422473626E-5</v>
      </c>
      <c r="O313" s="17">
        <v>-3.3476023362242146E-4</v>
      </c>
      <c r="P313" s="17">
        <v>-2.6161339130331995E-3</v>
      </c>
      <c r="Q313" s="17">
        <v>-3.761889515661481E-4</v>
      </c>
      <c r="R313" s="17">
        <v>3.1776355843243532E-4</v>
      </c>
      <c r="S313" s="17">
        <v>1.9964807912868979E-4</v>
      </c>
      <c r="T313" s="17">
        <v>4.3273574109487314E-4</v>
      </c>
      <c r="U313" s="17">
        <v>3.8704626730058449E-4</v>
      </c>
      <c r="V313" s="17">
        <v>5.968658987481582E-5</v>
      </c>
      <c r="W313" s="17">
        <v>-5.3110480448620239E-4</v>
      </c>
      <c r="X313" s="17">
        <v>7.9435776491243015E-4</v>
      </c>
      <c r="Y313" s="17">
        <v>-3.2371636588030293E-4</v>
      </c>
      <c r="Z313" s="17">
        <v>-2.1635821626827408E-3</v>
      </c>
    </row>
    <row r="314" spans="2:26" x14ac:dyDescent="0.25">
      <c r="B314" s="11" t="s">
        <v>26</v>
      </c>
      <c r="C314" s="17">
        <v>1.0462165858606752E-2</v>
      </c>
      <c r="D314" s="17">
        <v>1.1947159325489537E-3</v>
      </c>
      <c r="E314" s="17">
        <v>1.5152194487679977E-3</v>
      </c>
      <c r="F314" s="17">
        <v>3.4633449403255159E-3</v>
      </c>
      <c r="G314" s="17">
        <v>1.0083413656123341E-2</v>
      </c>
      <c r="H314" s="17">
        <v>2.5061138979699336E-2</v>
      </c>
      <c r="I314" s="17">
        <v>4.6879216958674707E-3</v>
      </c>
      <c r="J314" s="17">
        <v>8.2237750967010317E-3</v>
      </c>
      <c r="K314" s="17">
        <v>8.2008200449825326E-3</v>
      </c>
      <c r="L314" s="17">
        <v>4.2896685526501149E-3</v>
      </c>
      <c r="M314" s="17">
        <v>-6.5941213640558702E-3</v>
      </c>
      <c r="N314" s="17">
        <v>1.3401603046022054E-3</v>
      </c>
      <c r="O314" s="17">
        <v>-1.5431190295132232E-3</v>
      </c>
      <c r="P314" s="17">
        <v>-3.6712665716532892E-3</v>
      </c>
      <c r="Q314" s="17">
        <v>-2.2832854698450009E-3</v>
      </c>
      <c r="R314" s="17">
        <v>1.012694457591863E-3</v>
      </c>
      <c r="S314" s="17">
        <v>4.3273574109487314E-4</v>
      </c>
      <c r="T314" s="17">
        <v>3.3491824030892374E-3</v>
      </c>
      <c r="U314" s="17">
        <v>2.2238676279872222E-3</v>
      </c>
      <c r="V314" s="17">
        <v>1.7966650221464858E-3</v>
      </c>
      <c r="W314" s="17">
        <v>-3.0243406974143189E-4</v>
      </c>
      <c r="X314" s="17">
        <v>4.6413116876607517E-3</v>
      </c>
      <c r="Y314" s="17">
        <v>-1.5768152989173202E-3</v>
      </c>
      <c r="Z314" s="17">
        <v>-7.7224099988524499E-3</v>
      </c>
    </row>
    <row r="315" spans="2:26" x14ac:dyDescent="0.25">
      <c r="B315" s="11" t="s">
        <v>16</v>
      </c>
      <c r="C315" s="17">
        <v>9.0213820200481069E-3</v>
      </c>
      <c r="D315" s="17">
        <v>3.5314676355855841E-3</v>
      </c>
      <c r="E315" s="17">
        <v>7.0312349556089825E-4</v>
      </c>
      <c r="F315" s="17">
        <v>3.7645076740779188E-3</v>
      </c>
      <c r="G315" s="17">
        <v>8.7181685178572485E-3</v>
      </c>
      <c r="H315" s="17">
        <v>1.9711725236615345E-2</v>
      </c>
      <c r="I315" s="17">
        <v>5.7230983589816849E-3</v>
      </c>
      <c r="J315" s="17">
        <v>7.3354858084633354E-3</v>
      </c>
      <c r="K315" s="17">
        <v>6.476193736026873E-3</v>
      </c>
      <c r="L315" s="17">
        <v>2.435291899790238E-3</v>
      </c>
      <c r="M315" s="17">
        <v>-4.9987116310348349E-3</v>
      </c>
      <c r="N315" s="17">
        <v>1.7967141277282889E-3</v>
      </c>
      <c r="O315" s="17">
        <v>-7.8382709878315295E-4</v>
      </c>
      <c r="P315" s="17">
        <v>1.9667601246369068E-3</v>
      </c>
      <c r="Q315" s="17">
        <v>-1.5002792379809585E-3</v>
      </c>
      <c r="R315" s="17">
        <v>6.2163588673908889E-4</v>
      </c>
      <c r="S315" s="17">
        <v>3.8704626730058449E-4</v>
      </c>
      <c r="T315" s="17">
        <v>2.2238676279872222E-3</v>
      </c>
      <c r="U315" s="17">
        <v>2.1331555499502219E-3</v>
      </c>
      <c r="V315" s="17">
        <v>1.8287434816934274E-3</v>
      </c>
      <c r="W315" s="17">
        <v>-5.8242062602038261E-5</v>
      </c>
      <c r="X315" s="17">
        <v>4.8174079498241153E-3</v>
      </c>
      <c r="Y315" s="17">
        <v>-1.4684727712012558E-3</v>
      </c>
      <c r="Z315" s="17">
        <v>-1.0930738831847111E-2</v>
      </c>
    </row>
    <row r="316" spans="2:26" x14ac:dyDescent="0.25">
      <c r="B316" s="11" t="s">
        <v>15</v>
      </c>
      <c r="C316" s="17">
        <v>9.310513116895968E-3</v>
      </c>
      <c r="D316" s="17">
        <v>2.1294740123283728E-3</v>
      </c>
      <c r="E316" s="17">
        <v>-1.1003678337732402E-3</v>
      </c>
      <c r="F316" s="17">
        <v>2.3319073456295526E-3</v>
      </c>
      <c r="G316" s="17">
        <v>7.2938271597800227E-3</v>
      </c>
      <c r="H316" s="17">
        <v>1.6194586589167607E-2</v>
      </c>
      <c r="I316" s="17">
        <v>6.0294087125753156E-3</v>
      </c>
      <c r="J316" s="17">
        <v>7.3950518123988744E-3</v>
      </c>
      <c r="K316" s="17">
        <v>7.0175971415295428E-3</v>
      </c>
      <c r="L316" s="17">
        <v>2.9199099903740909E-3</v>
      </c>
      <c r="M316" s="17">
        <v>-4.5414379457786305E-3</v>
      </c>
      <c r="N316" s="17">
        <v>1.6878850991858642E-3</v>
      </c>
      <c r="O316" s="17">
        <v>-6.3101308960463202E-4</v>
      </c>
      <c r="P316" s="17">
        <v>6.7523290585741729E-3</v>
      </c>
      <c r="Q316" s="17">
        <v>-1.2053817017194787E-3</v>
      </c>
      <c r="R316" s="17">
        <v>-1.5096361501917312E-4</v>
      </c>
      <c r="S316" s="17">
        <v>5.968658987481582E-5</v>
      </c>
      <c r="T316" s="17">
        <v>1.7966650221464858E-3</v>
      </c>
      <c r="U316" s="17">
        <v>1.8287434816934274E-3</v>
      </c>
      <c r="V316" s="17">
        <v>2.5318039140730985E-3</v>
      </c>
      <c r="W316" s="17">
        <v>1.6067501032345504E-3</v>
      </c>
      <c r="X316" s="17">
        <v>3.9324341066200984E-3</v>
      </c>
      <c r="Y316" s="17">
        <v>-9.8638536956781211E-4</v>
      </c>
      <c r="Z316" s="17">
        <v>-4.1632955754920906E-3</v>
      </c>
    </row>
    <row r="317" spans="2:26" x14ac:dyDescent="0.25">
      <c r="B317" s="11" t="s">
        <v>27</v>
      </c>
      <c r="C317" s="17">
        <v>2.1712782749476983E-3</v>
      </c>
      <c r="D317" s="17">
        <v>-1.5917192994351224E-3</v>
      </c>
      <c r="E317" s="17">
        <v>-3.1996255887608354E-3</v>
      </c>
      <c r="F317" s="17">
        <v>-1.1672738492493431E-3</v>
      </c>
      <c r="G317" s="17">
        <v>-2.9361065558380385E-4</v>
      </c>
      <c r="H317" s="17">
        <v>-1.2003802231904943E-3</v>
      </c>
      <c r="I317" s="17">
        <v>3.4341252211926815E-3</v>
      </c>
      <c r="J317" s="17">
        <v>2.5217634221193831E-3</v>
      </c>
      <c r="K317" s="17">
        <v>2.4873479719062942E-3</v>
      </c>
      <c r="L317" s="17">
        <v>1.3486043737475405E-3</v>
      </c>
      <c r="M317" s="17">
        <v>-3.2220879533829733E-4</v>
      </c>
      <c r="N317" s="17">
        <v>5.7869740077718789E-4</v>
      </c>
      <c r="O317" s="17">
        <v>3.1284768662200989E-4</v>
      </c>
      <c r="P317" s="17">
        <v>1.0483179399249806E-2</v>
      </c>
      <c r="Q317" s="17">
        <v>2.997360092045605E-4</v>
      </c>
      <c r="R317" s="17">
        <v>-1.219653016549875E-3</v>
      </c>
      <c r="S317" s="17">
        <v>-5.3110480448620239E-4</v>
      </c>
      <c r="T317" s="17">
        <v>-3.0243406974143189E-4</v>
      </c>
      <c r="U317" s="17">
        <v>-5.8242062602038261E-5</v>
      </c>
      <c r="V317" s="17">
        <v>1.6067501032345504E-3</v>
      </c>
      <c r="W317" s="17">
        <v>2.9047025118931558E-3</v>
      </c>
      <c r="X317" s="17">
        <v>-3.1279550177088237E-4</v>
      </c>
      <c r="Y317" s="17">
        <v>4.8943168740378496E-4</v>
      </c>
      <c r="Z317" s="17">
        <v>7.7192284000621482E-3</v>
      </c>
    </row>
    <row r="318" spans="2:26" x14ac:dyDescent="0.25">
      <c r="B318" s="11" t="s">
        <v>14</v>
      </c>
      <c r="C318" s="17">
        <v>1.8976008158346457E-2</v>
      </c>
      <c r="D318" s="17">
        <v>8.9624563761039663E-3</v>
      </c>
      <c r="E318" s="17">
        <v>1.1306270176786315E-3</v>
      </c>
      <c r="F318" s="17">
        <v>1.0051829570053692E-2</v>
      </c>
      <c r="G318" s="17">
        <v>2.0123009105357543E-2</v>
      </c>
      <c r="H318" s="17">
        <v>4.4905092267771229E-2</v>
      </c>
      <c r="I318" s="17">
        <v>1.7264765759699777E-2</v>
      </c>
      <c r="J318" s="17">
        <v>1.8264560571745483E-2</v>
      </c>
      <c r="K318" s="17">
        <v>1.4274997510340365E-2</v>
      </c>
      <c r="L318" s="17">
        <v>4.8062134699073623E-3</v>
      </c>
      <c r="M318" s="17">
        <v>-1.0913507072527296E-2</v>
      </c>
      <c r="N318" s="17">
        <v>5.1246027671457061E-3</v>
      </c>
      <c r="O318" s="17">
        <v>-1.0209464753709321E-3</v>
      </c>
      <c r="P318" s="17">
        <v>9.4597458774085073E-3</v>
      </c>
      <c r="Q318" s="17">
        <v>-2.9100405066963399E-3</v>
      </c>
      <c r="R318" s="17">
        <v>1.3982149420042886E-3</v>
      </c>
      <c r="S318" s="17">
        <v>7.9435776491243015E-4</v>
      </c>
      <c r="T318" s="17">
        <v>4.6413116876607517E-3</v>
      </c>
      <c r="U318" s="17">
        <v>4.8174079498241153E-3</v>
      </c>
      <c r="V318" s="17">
        <v>3.9324341066200984E-3</v>
      </c>
      <c r="W318" s="17">
        <v>-3.1279550177088237E-4</v>
      </c>
      <c r="X318" s="17">
        <v>1.1432280464455824E-2</v>
      </c>
      <c r="Y318" s="17">
        <v>-3.4170992106526531E-3</v>
      </c>
      <c r="Z318" s="17">
        <v>-3.0801101007850815E-2</v>
      </c>
    </row>
    <row r="319" spans="2:26" x14ac:dyDescent="0.25">
      <c r="B319" s="11" t="s">
        <v>13</v>
      </c>
      <c r="C319" s="17">
        <v>-5.6984666455281198E-3</v>
      </c>
      <c r="D319" s="17">
        <v>-2.6150912747173244E-3</v>
      </c>
      <c r="E319" s="17">
        <v>-8.9145932047458474E-4</v>
      </c>
      <c r="F319" s="17">
        <v>-3.0012720178284914E-3</v>
      </c>
      <c r="G319" s="17">
        <v>-6.1796885371610977E-3</v>
      </c>
      <c r="H319" s="17">
        <v>-1.4121680729607171E-2</v>
      </c>
      <c r="I319" s="17">
        <v>-4.1986286375584568E-3</v>
      </c>
      <c r="J319" s="17">
        <v>-5.0648844843230734E-3</v>
      </c>
      <c r="K319" s="17">
        <v>-4.1525541174643266E-3</v>
      </c>
      <c r="L319" s="17">
        <v>-1.4981463681654379E-3</v>
      </c>
      <c r="M319" s="17">
        <v>3.4234378751665179E-3</v>
      </c>
      <c r="N319" s="17">
        <v>-1.3163108978553276E-3</v>
      </c>
      <c r="O319" s="17">
        <v>4.9367195050322539E-4</v>
      </c>
      <c r="P319" s="17">
        <v>-4.2588196708677755E-4</v>
      </c>
      <c r="Q319" s="17">
        <v>1.0352367200410851E-3</v>
      </c>
      <c r="R319" s="17">
        <v>-6.2081251474764803E-4</v>
      </c>
      <c r="S319" s="17">
        <v>-3.2371636588030293E-4</v>
      </c>
      <c r="T319" s="17">
        <v>-1.5768152989173202E-3</v>
      </c>
      <c r="U319" s="17">
        <v>-1.4684727712012558E-3</v>
      </c>
      <c r="V319" s="17">
        <v>-9.8638536956781211E-4</v>
      </c>
      <c r="W319" s="17">
        <v>4.8943168740378496E-4</v>
      </c>
      <c r="X319" s="17">
        <v>-3.4170992106526531E-3</v>
      </c>
      <c r="Y319" s="17">
        <v>1.0954883919199077E-3</v>
      </c>
      <c r="Z319" s="17">
        <v>9.4188351829725299E-3</v>
      </c>
    </row>
    <row r="320" spans="2:26" ht="15.75" thickBot="1" x14ac:dyDescent="0.3">
      <c r="B320" s="15" t="s">
        <v>3</v>
      </c>
      <c r="C320" s="18">
        <v>-2.6962836006534267E-2</v>
      </c>
      <c r="D320" s="18">
        <v>-3.1674491574241237E-2</v>
      </c>
      <c r="E320" s="18">
        <v>-4.8793580154407809E-3</v>
      </c>
      <c r="F320" s="18">
        <v>-3.7380275634491457E-2</v>
      </c>
      <c r="G320" s="18">
        <v>-4.9027655610459617E-2</v>
      </c>
      <c r="H320" s="18">
        <v>-0.10530045006199226</v>
      </c>
      <c r="I320" s="18">
        <v>-6.7269167026693819E-2</v>
      </c>
      <c r="J320" s="18">
        <v>-4.965715126313254E-2</v>
      </c>
      <c r="K320" s="18">
        <v>-2.4117654491000538E-2</v>
      </c>
      <c r="L320" s="18">
        <v>-2.2341305401981605E-3</v>
      </c>
      <c r="M320" s="18">
        <v>2.0568589295719565E-2</v>
      </c>
      <c r="N320" s="18">
        <v>-1.9075505331776141E-2</v>
      </c>
      <c r="O320" s="18">
        <v>-3.2784868905135112E-3</v>
      </c>
      <c r="P320" s="18">
        <v>-4.2535342847049101E-2</v>
      </c>
      <c r="Q320" s="18">
        <v>3.1171496092581028E-3</v>
      </c>
      <c r="R320" s="18">
        <v>-5.3719782194860182E-3</v>
      </c>
      <c r="S320" s="18">
        <v>-2.1635821626827408E-3</v>
      </c>
      <c r="T320" s="18">
        <v>-7.7224099988524499E-3</v>
      </c>
      <c r="U320" s="18">
        <v>-1.0930738831847111E-2</v>
      </c>
      <c r="V320" s="18">
        <v>-4.1632955754920906E-3</v>
      </c>
      <c r="W320" s="18">
        <v>7.7192284000621482E-3</v>
      </c>
      <c r="X320" s="18">
        <v>-3.0801101007850815E-2</v>
      </c>
      <c r="Y320" s="18">
        <v>9.4188351829725299E-3</v>
      </c>
      <c r="Z320" s="18">
        <v>0.13400692152084465</v>
      </c>
    </row>
    <row r="323" spans="2:26" x14ac:dyDescent="0.25">
      <c r="B323" s="10" t="s">
        <v>353</v>
      </c>
    </row>
    <row r="324" spans="2:26" ht="15.75" thickBot="1" x14ac:dyDescent="0.3"/>
    <row r="325" spans="2:26" x14ac:dyDescent="0.25">
      <c r="B325" s="12"/>
      <c r="C325" s="13" t="s">
        <v>8</v>
      </c>
      <c r="D325" s="13" t="s">
        <v>7</v>
      </c>
      <c r="E325" s="13" t="s">
        <v>28</v>
      </c>
      <c r="F325" s="13" t="s">
        <v>40</v>
      </c>
      <c r="G325" s="13" t="s">
        <v>41</v>
      </c>
      <c r="H325" s="13" t="s">
        <v>4</v>
      </c>
      <c r="I325" s="13" t="s">
        <v>30</v>
      </c>
      <c r="J325" s="13" t="s">
        <v>31</v>
      </c>
      <c r="K325" s="13" t="s">
        <v>32</v>
      </c>
      <c r="L325" s="13" t="s">
        <v>33</v>
      </c>
      <c r="M325" s="13" t="s">
        <v>9</v>
      </c>
      <c r="N325" s="13" t="s">
        <v>10</v>
      </c>
      <c r="O325" s="13" t="s">
        <v>17</v>
      </c>
      <c r="P325" s="13" t="s">
        <v>11</v>
      </c>
      <c r="Q325" s="13" t="s">
        <v>12</v>
      </c>
      <c r="R325" s="13" t="s">
        <v>1</v>
      </c>
      <c r="S325" s="13" t="s">
        <v>2</v>
      </c>
      <c r="T325" s="13" t="s">
        <v>26</v>
      </c>
      <c r="U325" s="13" t="s">
        <v>16</v>
      </c>
      <c r="V325" s="13" t="s">
        <v>15</v>
      </c>
      <c r="W325" s="13" t="s">
        <v>27</v>
      </c>
      <c r="X325" s="13" t="s">
        <v>14</v>
      </c>
      <c r="Y325" s="13" t="s">
        <v>13</v>
      </c>
      <c r="Z325" s="13" t="s">
        <v>3</v>
      </c>
    </row>
    <row r="326" spans="2:26" x14ac:dyDescent="0.25">
      <c r="B326" s="14" t="s">
        <v>8</v>
      </c>
      <c r="C326" s="16">
        <v>0.45179056249999994</v>
      </c>
      <c r="D326" s="16">
        <v>0.10111628125000001</v>
      </c>
      <c r="E326" s="16">
        <v>4.1039812499999988E-2</v>
      </c>
      <c r="F326" s="16">
        <v>0.15718734374999999</v>
      </c>
      <c r="G326" s="16">
        <v>8.6160000000000014E-2</v>
      </c>
      <c r="H326" s="16">
        <v>0.11179549999999999</v>
      </c>
      <c r="I326" s="16">
        <v>0.17001021875000005</v>
      </c>
      <c r="J326" s="16">
        <v>1.9307875000000006E-2</v>
      </c>
      <c r="K326" s="16">
        <v>6.1060937499999995E-2</v>
      </c>
      <c r="L326" s="16">
        <v>4.0730718749999992E-2</v>
      </c>
      <c r="M326" s="16">
        <v>1.3831874999999966E-2</v>
      </c>
      <c r="N326" s="16">
        <v>1.7081124999999999E-2</v>
      </c>
      <c r="O326" s="16">
        <v>1.1872406249999997E-2</v>
      </c>
      <c r="P326" s="16">
        <v>0.4140439374999999</v>
      </c>
      <c r="Q326" s="16">
        <v>1.8821125000000005E-2</v>
      </c>
      <c r="R326" s="16">
        <v>-5.1854375000000025E-3</v>
      </c>
      <c r="S326" s="16">
        <v>6.6398124999999981E-3</v>
      </c>
      <c r="T326" s="16">
        <v>-1.0130937500000062E-3</v>
      </c>
      <c r="U326" s="16">
        <v>4.7749062500000022E-3</v>
      </c>
      <c r="V326" s="16">
        <v>1.1045968749999999E-2</v>
      </c>
      <c r="W326" s="16">
        <v>5.2249375000000091E-3</v>
      </c>
      <c r="X326" s="16">
        <v>-3.9055593750000006E-2</v>
      </c>
      <c r="Y326" s="16">
        <v>2.350659375000002E-2</v>
      </c>
      <c r="Z326" s="16">
        <v>-0.10624999999999989</v>
      </c>
    </row>
    <row r="327" spans="2:26" x14ac:dyDescent="0.25">
      <c r="B327" s="11" t="s">
        <v>7</v>
      </c>
      <c r="C327" s="17">
        <v>0.10111628125000001</v>
      </c>
      <c r="D327" s="17">
        <v>0.14514646022727273</v>
      </c>
      <c r="E327" s="17">
        <v>5.2108889204545462E-2</v>
      </c>
      <c r="F327" s="17">
        <v>3.7042633522727193E-2</v>
      </c>
      <c r="G327" s="17">
        <v>2.0930798295454509E-2</v>
      </c>
      <c r="H327" s="17">
        <v>-4.0551136363639693E-4</v>
      </c>
      <c r="I327" s="17">
        <v>0.10499048011363635</v>
      </c>
      <c r="J327" s="17">
        <v>-8.6705170454545455E-3</v>
      </c>
      <c r="K327" s="17">
        <v>1.129739772727271E-2</v>
      </c>
      <c r="L327" s="17">
        <v>5.9673948863636223E-3</v>
      </c>
      <c r="M327" s="17">
        <v>4.9732965909090904E-2</v>
      </c>
      <c r="N327" s="17">
        <v>8.0056022727272944E-3</v>
      </c>
      <c r="O327" s="17">
        <v>1.7716622159090901E-2</v>
      </c>
      <c r="P327" s="17">
        <v>0.13397952840909069</v>
      </c>
      <c r="Q327" s="17">
        <v>1.7262409090909089E-2</v>
      </c>
      <c r="R327" s="17">
        <v>6.9511363636363616E-3</v>
      </c>
      <c r="S327" s="17">
        <v>-2.910113636363672E-4</v>
      </c>
      <c r="T327" s="17">
        <v>-1.251472159090909E-2</v>
      </c>
      <c r="U327" s="17">
        <v>-1.8246769886363638E-2</v>
      </c>
      <c r="V327" s="17">
        <v>1.1781980113636351E-2</v>
      </c>
      <c r="W327" s="17">
        <v>-1.3577835227272732E-2</v>
      </c>
      <c r="X327" s="17">
        <v>7.6453607954545238E-3</v>
      </c>
      <c r="Y327" s="17">
        <v>-2.9133806818180767E-4</v>
      </c>
      <c r="Z327" s="17">
        <v>-4.5409090909090913E-2</v>
      </c>
    </row>
    <row r="328" spans="2:26" x14ac:dyDescent="0.25">
      <c r="B328" s="11" t="s">
        <v>28</v>
      </c>
      <c r="C328" s="17">
        <v>4.1039812499999988E-2</v>
      </c>
      <c r="D328" s="17">
        <v>5.2108889204545462E-2</v>
      </c>
      <c r="E328" s="17">
        <v>4.7505366950757577E-2</v>
      </c>
      <c r="F328" s="17">
        <v>3.1339621212121187E-2</v>
      </c>
      <c r="G328" s="17">
        <v>2.2751992424242404E-2</v>
      </c>
      <c r="H328" s="17">
        <v>2.1278314393939129E-3</v>
      </c>
      <c r="I328" s="17">
        <v>6.1549043560606066E-2</v>
      </c>
      <c r="J328" s="17">
        <v>-6.6917632575757644E-3</v>
      </c>
      <c r="K328" s="17">
        <v>1.6749264204545443E-2</v>
      </c>
      <c r="L328" s="17">
        <v>8.927529356060596E-3</v>
      </c>
      <c r="M328" s="17">
        <v>2.0442322443181817E-2</v>
      </c>
      <c r="N328" s="17">
        <v>6.021709753787876E-3</v>
      </c>
      <c r="O328" s="17">
        <v>9.653535984848487E-3</v>
      </c>
      <c r="P328" s="17">
        <v>0.10887271306818176</v>
      </c>
      <c r="Q328" s="17">
        <v>1.1177948390151517E-2</v>
      </c>
      <c r="R328" s="17">
        <v>3.361553977272726E-3</v>
      </c>
      <c r="S328" s="17">
        <v>4.0581060606060572E-4</v>
      </c>
      <c r="T328" s="17">
        <v>-3.1473650568181817E-3</v>
      </c>
      <c r="U328" s="17">
        <v>-4.7320345643939382E-3</v>
      </c>
      <c r="V328" s="17">
        <v>1.9973106060605598E-4</v>
      </c>
      <c r="W328" s="17">
        <v>-7.1901287878787939E-3</v>
      </c>
      <c r="X328" s="17">
        <v>8.3131122159090902E-3</v>
      </c>
      <c r="Y328" s="17">
        <v>6.8588759469696879E-3</v>
      </c>
      <c r="Z328" s="17">
        <v>-1.8677556818181805E-2</v>
      </c>
    </row>
    <row r="329" spans="2:26" x14ac:dyDescent="0.25">
      <c r="B329" s="11" t="s">
        <v>40</v>
      </c>
      <c r="C329" s="17">
        <v>0.15718734374999999</v>
      </c>
      <c r="D329" s="17">
        <v>3.7042633522727193E-2</v>
      </c>
      <c r="E329" s="17">
        <v>3.1339621212121187E-2</v>
      </c>
      <c r="F329" s="17">
        <v>0.52598225189393943</v>
      </c>
      <c r="G329" s="17">
        <v>0.31804222253787878</v>
      </c>
      <c r="H329" s="17">
        <v>0.22750280303030307</v>
      </c>
      <c r="I329" s="17">
        <v>0.36706963446969693</v>
      </c>
      <c r="J329" s="17">
        <v>8.0402253787879279E-3</v>
      </c>
      <c r="K329" s="17">
        <v>0.2157713522727274</v>
      </c>
      <c r="L329" s="17">
        <v>0.15629346969696967</v>
      </c>
      <c r="M329" s="17">
        <v>3.3000346590909155E-2</v>
      </c>
      <c r="N329" s="17">
        <v>1.8331856060606042E-2</v>
      </c>
      <c r="O329" s="17">
        <v>2.4067419507575773E-2</v>
      </c>
      <c r="P329" s="17">
        <v>1.6314579090909089</v>
      </c>
      <c r="Q329" s="17">
        <v>4.8485049242424236E-2</v>
      </c>
      <c r="R329" s="17">
        <v>2.1963519886363626E-2</v>
      </c>
      <c r="S329" s="17">
        <v>2.5046125946969693E-2</v>
      </c>
      <c r="T329" s="17">
        <v>-1.3964809659090919E-2</v>
      </c>
      <c r="U329" s="17">
        <v>-3.0692896780303042E-2</v>
      </c>
      <c r="V329" s="17">
        <v>-1.0924646780303074E-2</v>
      </c>
      <c r="W329" s="17">
        <v>-1.890127935606058E-2</v>
      </c>
      <c r="X329" s="17">
        <v>9.9473764204545512E-2</v>
      </c>
      <c r="Y329" s="17">
        <v>4.4444671401515146E-2</v>
      </c>
      <c r="Z329" s="17">
        <v>-8.1590909090909131E-2</v>
      </c>
    </row>
    <row r="330" spans="2:26" x14ac:dyDescent="0.25">
      <c r="B330" s="11" t="s">
        <v>41</v>
      </c>
      <c r="C330" s="17">
        <v>8.6160000000000014E-2</v>
      </c>
      <c r="D330" s="17">
        <v>2.0930798295454509E-2</v>
      </c>
      <c r="E330" s="17">
        <v>2.2751992424242404E-2</v>
      </c>
      <c r="F330" s="17">
        <v>0.31804222253787878</v>
      </c>
      <c r="G330" s="17">
        <v>0.20463088257575759</v>
      </c>
      <c r="H330" s="17">
        <v>0.1407620748106061</v>
      </c>
      <c r="I330" s="17">
        <v>0.23242836268939399</v>
      </c>
      <c r="J330" s="17">
        <v>2.9592945075757873E-3</v>
      </c>
      <c r="K330" s="17">
        <v>0.12437851704545462</v>
      </c>
      <c r="L330" s="17">
        <v>9.9686408143939378E-2</v>
      </c>
      <c r="M330" s="17">
        <v>2.3674818181818227E-2</v>
      </c>
      <c r="N330" s="17">
        <v>1.1747087121212108E-2</v>
      </c>
      <c r="O330" s="17">
        <v>1.4896682765151525E-2</v>
      </c>
      <c r="P330" s="17">
        <v>1.0222376306818182</v>
      </c>
      <c r="Q330" s="17">
        <v>2.9708129734848477E-2</v>
      </c>
      <c r="R330" s="17">
        <v>1.4344508522727263E-2</v>
      </c>
      <c r="S330" s="17">
        <v>1.526772064393939E-2</v>
      </c>
      <c r="T330" s="17">
        <v>-9.8580255681818205E-3</v>
      </c>
      <c r="U330" s="17">
        <v>-1.9547043560606065E-2</v>
      </c>
      <c r="V330" s="17">
        <v>-5.9708873106060923E-3</v>
      </c>
      <c r="W330" s="17">
        <v>-1.0848527462121196E-2</v>
      </c>
      <c r="X330" s="17">
        <v>6.4098840909090932E-2</v>
      </c>
      <c r="Y330" s="17">
        <v>2.7777311553030294E-2</v>
      </c>
      <c r="Z330" s="17">
        <v>-5.6900568181818247E-2</v>
      </c>
    </row>
    <row r="331" spans="2:26" x14ac:dyDescent="0.25">
      <c r="B331" s="11" t="s">
        <v>4</v>
      </c>
      <c r="C331" s="17">
        <v>0.11179549999999999</v>
      </c>
      <c r="D331" s="17">
        <v>-4.0551136363639693E-4</v>
      </c>
      <c r="E331" s="17">
        <v>2.1278314393939129E-3</v>
      </c>
      <c r="F331" s="17">
        <v>0.22750280303030307</v>
      </c>
      <c r="G331" s="17">
        <v>0.1407620748106061</v>
      </c>
      <c r="H331" s="17">
        <v>0.13136498484848488</v>
      </c>
      <c r="I331" s="17">
        <v>0.15522945265151519</v>
      </c>
      <c r="J331" s="17">
        <v>1.3235029356060626E-2</v>
      </c>
      <c r="K331" s="17">
        <v>9.0391051136363698E-2</v>
      </c>
      <c r="L331" s="17">
        <v>7.1513807765151524E-2</v>
      </c>
      <c r="M331" s="17">
        <v>5.2690795454545863E-3</v>
      </c>
      <c r="N331" s="17">
        <v>7.9596571969696803E-3</v>
      </c>
      <c r="O331" s="17">
        <v>4.9913399621212239E-3</v>
      </c>
      <c r="P331" s="17">
        <v>0.71296373579545469</v>
      </c>
      <c r="Q331" s="17">
        <v>1.8180941287878786E-2</v>
      </c>
      <c r="R331" s="17">
        <v>6.2288068181818156E-3</v>
      </c>
      <c r="S331" s="17">
        <v>1.1527964015151514E-2</v>
      </c>
      <c r="T331" s="17">
        <v>-3.1941704545454634E-3</v>
      </c>
      <c r="U331" s="17">
        <v>-9.6054848484848632E-3</v>
      </c>
      <c r="V331" s="17">
        <v>-8.7236723484848712E-3</v>
      </c>
      <c r="W331" s="17">
        <v>-5.1830094696969512E-3</v>
      </c>
      <c r="X331" s="17">
        <v>3.2490241477272766E-2</v>
      </c>
      <c r="Y331" s="17">
        <v>2.4912830492424248E-2</v>
      </c>
      <c r="Z331" s="17">
        <v>-5.8732954545454574E-2</v>
      </c>
    </row>
    <row r="332" spans="2:26" x14ac:dyDescent="0.25">
      <c r="B332" s="11" t="s">
        <v>30</v>
      </c>
      <c r="C332" s="17">
        <v>0.17001021875000005</v>
      </c>
      <c r="D332" s="17">
        <v>0.10499048011363635</v>
      </c>
      <c r="E332" s="17">
        <v>6.1549043560606066E-2</v>
      </c>
      <c r="F332" s="17">
        <v>0.36706963446969693</v>
      </c>
      <c r="G332" s="17">
        <v>0.23242836268939399</v>
      </c>
      <c r="H332" s="17">
        <v>0.15522945265151519</v>
      </c>
      <c r="I332" s="17">
        <v>0.37838398484848496</v>
      </c>
      <c r="J332" s="17">
        <v>1.3604845643939434E-2</v>
      </c>
      <c r="K332" s="17">
        <v>0.13789188636363645</v>
      </c>
      <c r="L332" s="17">
        <v>0.10582184848484848</v>
      </c>
      <c r="M332" s="17">
        <v>5.1320357954545509E-2</v>
      </c>
      <c r="N332" s="17">
        <v>1.9581499053030322E-2</v>
      </c>
      <c r="O332" s="17">
        <v>3.3807628787878803E-2</v>
      </c>
      <c r="P332" s="17">
        <v>1.1860102642045454</v>
      </c>
      <c r="Q332" s="17">
        <v>5.1824839962121227E-2</v>
      </c>
      <c r="R332" s="17">
        <v>1.8100536931818179E-2</v>
      </c>
      <c r="S332" s="17">
        <v>1.7843504734848484E-2</v>
      </c>
      <c r="T332" s="17">
        <v>-2.3004360795454568E-2</v>
      </c>
      <c r="U332" s="17">
        <v>-3.298360890151518E-2</v>
      </c>
      <c r="V332" s="17">
        <v>-2.1620464015151752E-3</v>
      </c>
      <c r="W332" s="17">
        <v>-2.2366584280303019E-2</v>
      </c>
      <c r="X332" s="17">
        <v>7.6156633522727307E-2</v>
      </c>
      <c r="Y332" s="17">
        <v>3.2051575757575772E-2</v>
      </c>
      <c r="Z332" s="17">
        <v>-7.479829545454543E-2</v>
      </c>
    </row>
    <row r="333" spans="2:26" x14ac:dyDescent="0.25">
      <c r="B333" s="11" t="s">
        <v>31</v>
      </c>
      <c r="C333" s="17">
        <v>1.9307875000000006E-2</v>
      </c>
      <c r="D333" s="17">
        <v>-8.6705170454545455E-3</v>
      </c>
      <c r="E333" s="17">
        <v>-6.6917632575757644E-3</v>
      </c>
      <c r="F333" s="17">
        <v>8.0402253787879279E-3</v>
      </c>
      <c r="G333" s="17">
        <v>2.9592945075757873E-3</v>
      </c>
      <c r="H333" s="17">
        <v>1.3235029356060626E-2</v>
      </c>
      <c r="I333" s="17">
        <v>1.3604845643939434E-2</v>
      </c>
      <c r="J333" s="17">
        <v>1.7896195075757577E-2</v>
      </c>
      <c r="K333" s="17">
        <v>5.8730767045454754E-3</v>
      </c>
      <c r="L333" s="17">
        <v>5.0337376893939542E-3</v>
      </c>
      <c r="M333" s="17">
        <v>-1.6419318181818158E-4</v>
      </c>
      <c r="N333" s="17">
        <v>1.6094649621212086E-3</v>
      </c>
      <c r="O333" s="17">
        <v>-1.4863285984848455E-3</v>
      </c>
      <c r="P333" s="17">
        <v>1.5671744318181961E-2</v>
      </c>
      <c r="Q333" s="17">
        <v>2.9839848484848534E-3</v>
      </c>
      <c r="R333" s="17">
        <v>1.3815227272727286E-3</v>
      </c>
      <c r="S333" s="17">
        <v>1.8068939393939419E-3</v>
      </c>
      <c r="T333" s="17">
        <v>-4.0786306818181798E-3</v>
      </c>
      <c r="U333" s="17">
        <v>-5.9964356060606076E-3</v>
      </c>
      <c r="V333" s="17">
        <v>-2.0460293560606094E-3</v>
      </c>
      <c r="W333" s="17">
        <v>7.8335037878788229E-4</v>
      </c>
      <c r="X333" s="17">
        <v>-1.9664346590908899E-3</v>
      </c>
      <c r="Y333" s="17">
        <v>9.1650842803030329E-3</v>
      </c>
      <c r="Z333" s="17">
        <v>-5.0681818181818085E-3</v>
      </c>
    </row>
    <row r="334" spans="2:26" x14ac:dyDescent="0.25">
      <c r="B334" s="11" t="s">
        <v>32</v>
      </c>
      <c r="C334" s="17">
        <v>6.1060937499999995E-2</v>
      </c>
      <c r="D334" s="17">
        <v>1.129739772727271E-2</v>
      </c>
      <c r="E334" s="17">
        <v>1.6749264204545443E-2</v>
      </c>
      <c r="F334" s="17">
        <v>0.2157713522727274</v>
      </c>
      <c r="G334" s="17">
        <v>0.12437851704545462</v>
      </c>
      <c r="H334" s="17">
        <v>9.0391051136363698E-2</v>
      </c>
      <c r="I334" s="17">
        <v>0.13789188636363645</v>
      </c>
      <c r="J334" s="17">
        <v>5.8730767045454754E-3</v>
      </c>
      <c r="K334" s="17">
        <v>0.10982602272727283</v>
      </c>
      <c r="L334" s="17">
        <v>6.6674051136363682E-2</v>
      </c>
      <c r="M334" s="17">
        <v>1.7590247159090959E-2</v>
      </c>
      <c r="N334" s="17">
        <v>1.3633383522727265E-2</v>
      </c>
      <c r="O334" s="17">
        <v>1.0718778409090923E-2</v>
      </c>
      <c r="P334" s="17">
        <v>0.64980612215909117</v>
      </c>
      <c r="Q334" s="17">
        <v>2.0628065340909094E-2</v>
      </c>
      <c r="R334" s="17">
        <v>1.0828198863636368E-2</v>
      </c>
      <c r="S334" s="17">
        <v>9.4237698863636372E-3</v>
      </c>
      <c r="T334" s="17">
        <v>-5.8276903409090995E-3</v>
      </c>
      <c r="U334" s="17">
        <v>-1.3147332386363659E-2</v>
      </c>
      <c r="V334" s="17">
        <v>-2.920394886363655E-3</v>
      </c>
      <c r="W334" s="17">
        <v>-5.991272727272721E-3</v>
      </c>
      <c r="X334" s="17">
        <v>4.1824798295454602E-2</v>
      </c>
      <c r="Y334" s="17">
        <v>1.92927244318182E-2</v>
      </c>
      <c r="Z334" s="17">
        <v>-3.5315340909090928E-2</v>
      </c>
    </row>
    <row r="335" spans="2:26" x14ac:dyDescent="0.25">
      <c r="B335" s="11" t="s">
        <v>33</v>
      </c>
      <c r="C335" s="17">
        <v>4.0730718749999992E-2</v>
      </c>
      <c r="D335" s="17">
        <v>5.9673948863636223E-3</v>
      </c>
      <c r="E335" s="17">
        <v>8.927529356060596E-3</v>
      </c>
      <c r="F335" s="17">
        <v>0.15629346969696967</v>
      </c>
      <c r="G335" s="17">
        <v>9.9686408143939378E-2</v>
      </c>
      <c r="H335" s="17">
        <v>7.1513807765151524E-2</v>
      </c>
      <c r="I335" s="17">
        <v>0.10582184848484848</v>
      </c>
      <c r="J335" s="17">
        <v>5.0337376893939542E-3</v>
      </c>
      <c r="K335" s="17">
        <v>6.6674051136363682E-2</v>
      </c>
      <c r="L335" s="17">
        <v>5.597873484848484E-2</v>
      </c>
      <c r="M335" s="17">
        <v>1.5316579545454574E-2</v>
      </c>
      <c r="N335" s="17">
        <v>6.3353655303030176E-3</v>
      </c>
      <c r="O335" s="17">
        <v>3.2158503787878857E-3</v>
      </c>
      <c r="P335" s="17">
        <v>0.49844801704545455</v>
      </c>
      <c r="Q335" s="17">
        <v>1.2881493371212116E-2</v>
      </c>
      <c r="R335" s="17">
        <v>7.316400568181813E-3</v>
      </c>
      <c r="S335" s="17">
        <v>7.8687660984848445E-3</v>
      </c>
      <c r="T335" s="17">
        <v>-2.6143267045454564E-3</v>
      </c>
      <c r="U335" s="17">
        <v>-1.016012026515152E-2</v>
      </c>
      <c r="V335" s="17">
        <v>-1.9349015151515344E-3</v>
      </c>
      <c r="W335" s="17">
        <v>-2.976311553030294E-3</v>
      </c>
      <c r="X335" s="17">
        <v>3.1392928977272749E-2</v>
      </c>
      <c r="Y335" s="17">
        <v>1.829457007575757E-2</v>
      </c>
      <c r="Z335" s="17">
        <v>-2.1389204545454583E-2</v>
      </c>
    </row>
    <row r="336" spans="2:26" x14ac:dyDescent="0.25">
      <c r="B336" s="11" t="s">
        <v>9</v>
      </c>
      <c r="C336" s="17">
        <v>1.3831874999999966E-2</v>
      </c>
      <c r="D336" s="17">
        <v>4.9732965909090904E-2</v>
      </c>
      <c r="E336" s="17">
        <v>2.0442322443181817E-2</v>
      </c>
      <c r="F336" s="17">
        <v>3.3000346590909155E-2</v>
      </c>
      <c r="G336" s="17">
        <v>2.3674818181818227E-2</v>
      </c>
      <c r="H336" s="17">
        <v>5.2690795454545863E-3</v>
      </c>
      <c r="I336" s="17">
        <v>5.1320357954545509E-2</v>
      </c>
      <c r="J336" s="17">
        <v>-1.6419318181818158E-4</v>
      </c>
      <c r="K336" s="17">
        <v>1.7590247159090959E-2</v>
      </c>
      <c r="L336" s="17">
        <v>1.5316579545454574E-2</v>
      </c>
      <c r="M336" s="17">
        <v>3.650661363636365E-2</v>
      </c>
      <c r="N336" s="17">
        <v>5.1012840909090999E-3</v>
      </c>
      <c r="O336" s="17">
        <v>8.0711448863636341E-3</v>
      </c>
      <c r="P336" s="17">
        <v>0.1200530823863639</v>
      </c>
      <c r="Q336" s="17">
        <v>8.1832926136363743E-3</v>
      </c>
      <c r="R336" s="17">
        <v>6.3235767045454576E-3</v>
      </c>
      <c r="S336" s="17">
        <v>5.387982954545476E-4</v>
      </c>
      <c r="T336" s="17">
        <v>-1.1589792613636365E-2</v>
      </c>
      <c r="U336" s="17">
        <v>-1.806757954545456E-2</v>
      </c>
      <c r="V336" s="17">
        <v>8.0558579545454527E-3</v>
      </c>
      <c r="W336" s="17">
        <v>-1.1835909090909056E-3</v>
      </c>
      <c r="X336" s="17">
        <v>1.2763880681818218E-2</v>
      </c>
      <c r="Y336" s="17">
        <v>3.6802102272727433E-3</v>
      </c>
      <c r="Z336" s="17">
        <v>-1.2792613636363651E-2</v>
      </c>
    </row>
    <row r="337" spans="2:26" x14ac:dyDescent="0.25">
      <c r="B337" s="11" t="s">
        <v>10</v>
      </c>
      <c r="C337" s="17">
        <v>1.7081124999999999E-2</v>
      </c>
      <c r="D337" s="17">
        <v>8.0056022727272944E-3</v>
      </c>
      <c r="E337" s="17">
        <v>6.021709753787876E-3</v>
      </c>
      <c r="F337" s="17">
        <v>1.8331856060606042E-2</v>
      </c>
      <c r="G337" s="17">
        <v>1.1747087121212108E-2</v>
      </c>
      <c r="H337" s="17">
        <v>7.9596571969696803E-3</v>
      </c>
      <c r="I337" s="17">
        <v>1.9581499053030322E-2</v>
      </c>
      <c r="J337" s="17">
        <v>1.6094649621212086E-3</v>
      </c>
      <c r="K337" s="17">
        <v>1.3633383522727265E-2</v>
      </c>
      <c r="L337" s="17">
        <v>6.3353655303030176E-3</v>
      </c>
      <c r="M337" s="17">
        <v>5.1012840909090999E-3</v>
      </c>
      <c r="N337" s="17">
        <v>8.7809393939393843E-3</v>
      </c>
      <c r="O337" s="17">
        <v>4.2479611742424336E-3</v>
      </c>
      <c r="P337" s="17">
        <v>5.9751159090909028E-2</v>
      </c>
      <c r="Q337" s="17">
        <v>4.2319763257575782E-3</v>
      </c>
      <c r="R337" s="17">
        <v>2.8122073863636335E-3</v>
      </c>
      <c r="S337" s="17">
        <v>5.3986553030302995E-4</v>
      </c>
      <c r="T337" s="17">
        <v>-7.5121590909091665E-4</v>
      </c>
      <c r="U337" s="17">
        <v>-1.9553446969697011E-3</v>
      </c>
      <c r="V337" s="17">
        <v>2.2713740530302998E-3</v>
      </c>
      <c r="W337" s="17">
        <v>1.2747935606060605E-3</v>
      </c>
      <c r="X337" s="17">
        <v>4.4612642045454547E-3</v>
      </c>
      <c r="Y337" s="17">
        <v>3.2093484848484686E-3</v>
      </c>
      <c r="Z337" s="17">
        <v>-1.5309659090909093E-2</v>
      </c>
    </row>
    <row r="338" spans="2:26" x14ac:dyDescent="0.25">
      <c r="B338" s="11" t="s">
        <v>17</v>
      </c>
      <c r="C338" s="17">
        <v>1.1872406249999997E-2</v>
      </c>
      <c r="D338" s="17">
        <v>1.7716622159090901E-2</v>
      </c>
      <c r="E338" s="17">
        <v>9.653535984848487E-3</v>
      </c>
      <c r="F338" s="17">
        <v>2.4067419507575773E-2</v>
      </c>
      <c r="G338" s="17">
        <v>1.4896682765151525E-2</v>
      </c>
      <c r="H338" s="17">
        <v>4.9913399621212239E-3</v>
      </c>
      <c r="I338" s="17">
        <v>3.3807628787878803E-2</v>
      </c>
      <c r="J338" s="17">
        <v>-1.4863285984848455E-3</v>
      </c>
      <c r="K338" s="17">
        <v>1.0718778409090923E-2</v>
      </c>
      <c r="L338" s="17">
        <v>3.2158503787878857E-3</v>
      </c>
      <c r="M338" s="17">
        <v>8.0711448863636341E-3</v>
      </c>
      <c r="N338" s="17">
        <v>4.2479611742424336E-3</v>
      </c>
      <c r="O338" s="17">
        <v>1.0375905303030297E-2</v>
      </c>
      <c r="P338" s="17">
        <v>7.2864363636363699E-2</v>
      </c>
      <c r="Q338" s="17">
        <v>7.0951259469696987E-3</v>
      </c>
      <c r="R338" s="17">
        <v>2.3139204545454557E-3</v>
      </c>
      <c r="S338" s="17">
        <v>6.6047537878788072E-4</v>
      </c>
      <c r="T338" s="17">
        <v>-4.149355113636362E-3</v>
      </c>
      <c r="U338" s="17">
        <v>-2.7169024621212148E-3</v>
      </c>
      <c r="V338" s="17">
        <v>1.8325975378787884E-3</v>
      </c>
      <c r="W338" s="17">
        <v>-3.3679554924242422E-3</v>
      </c>
      <c r="X338" s="17">
        <v>5.1816619318181874E-3</v>
      </c>
      <c r="Y338" s="17">
        <v>-1.1632689393939288E-3</v>
      </c>
      <c r="Z338" s="17">
        <v>-1.9198863636363625E-2</v>
      </c>
    </row>
    <row r="339" spans="2:26" x14ac:dyDescent="0.25">
      <c r="B339" s="11" t="s">
        <v>11</v>
      </c>
      <c r="C339" s="17">
        <v>0.4140439374999999</v>
      </c>
      <c r="D339" s="17">
        <v>0.13397952840909069</v>
      </c>
      <c r="E339" s="17">
        <v>0.10887271306818176</v>
      </c>
      <c r="F339" s="17">
        <v>1.6314579090909089</v>
      </c>
      <c r="G339" s="17">
        <v>1.0222376306818182</v>
      </c>
      <c r="H339" s="17">
        <v>0.71296373579545469</v>
      </c>
      <c r="I339" s="17">
        <v>1.1860102642045454</v>
      </c>
      <c r="J339" s="17">
        <v>1.5671744318181961E-2</v>
      </c>
      <c r="K339" s="17">
        <v>0.64980612215909117</v>
      </c>
      <c r="L339" s="17">
        <v>0.49844801704545455</v>
      </c>
      <c r="M339" s="17">
        <v>0.1200530823863639</v>
      </c>
      <c r="N339" s="17">
        <v>5.9751159090909028E-2</v>
      </c>
      <c r="O339" s="17">
        <v>7.2864363636363699E-2</v>
      </c>
      <c r="P339" s="17">
        <v>5.2271114886363632</v>
      </c>
      <c r="Q339" s="17">
        <v>0.15460910511363635</v>
      </c>
      <c r="R339" s="17">
        <v>7.3978514204545417E-2</v>
      </c>
      <c r="S339" s="17">
        <v>7.724717329545451E-2</v>
      </c>
      <c r="T339" s="17">
        <v>-4.919188636363641E-2</v>
      </c>
      <c r="U339" s="17">
        <v>-0.10382889204545462</v>
      </c>
      <c r="V339" s="17">
        <v>-3.7050267045454686E-2</v>
      </c>
      <c r="W339" s="17">
        <v>-6.5016465909090826E-2</v>
      </c>
      <c r="X339" s="17">
        <v>0.33757944318181837</v>
      </c>
      <c r="Y339" s="17">
        <v>0.13922758522727272</v>
      </c>
      <c r="Z339" s="17">
        <v>-0.27419886363636381</v>
      </c>
    </row>
    <row r="340" spans="2:26" x14ac:dyDescent="0.25">
      <c r="B340" s="11" t="s">
        <v>12</v>
      </c>
      <c r="C340" s="17">
        <v>1.8821125000000005E-2</v>
      </c>
      <c r="D340" s="17">
        <v>1.7262409090909089E-2</v>
      </c>
      <c r="E340" s="17">
        <v>1.1177948390151517E-2</v>
      </c>
      <c r="F340" s="17">
        <v>4.8485049242424236E-2</v>
      </c>
      <c r="G340" s="17">
        <v>2.9708129734848477E-2</v>
      </c>
      <c r="H340" s="17">
        <v>1.8180941287878786E-2</v>
      </c>
      <c r="I340" s="17">
        <v>5.1824839962121227E-2</v>
      </c>
      <c r="J340" s="17">
        <v>2.9839848484848534E-3</v>
      </c>
      <c r="K340" s="17">
        <v>2.0628065340909094E-2</v>
      </c>
      <c r="L340" s="17">
        <v>1.2881493371212116E-2</v>
      </c>
      <c r="M340" s="17">
        <v>8.1832926136363743E-3</v>
      </c>
      <c r="N340" s="17">
        <v>4.2319763257575782E-3</v>
      </c>
      <c r="O340" s="17">
        <v>7.0951259469696987E-3</v>
      </c>
      <c r="P340" s="17">
        <v>0.15460910511363635</v>
      </c>
      <c r="Q340" s="17">
        <v>1.21490928030303E-2</v>
      </c>
      <c r="R340" s="17">
        <v>4.0570795454545443E-3</v>
      </c>
      <c r="S340" s="17">
        <v>2.7170558712121201E-3</v>
      </c>
      <c r="T340" s="17">
        <v>-3.7374573863636386E-3</v>
      </c>
      <c r="U340" s="17">
        <v>-5.4325975378787901E-3</v>
      </c>
      <c r="V340" s="17">
        <v>1.9329337121212072E-3</v>
      </c>
      <c r="W340" s="17">
        <v>-3.1199195075757554E-3</v>
      </c>
      <c r="X340" s="17">
        <v>1.2317838068181821E-2</v>
      </c>
      <c r="Y340" s="17">
        <v>2.3623001893939353E-3</v>
      </c>
      <c r="Z340" s="17">
        <v>-1.6019886363636372E-2</v>
      </c>
    </row>
    <row r="341" spans="2:26" x14ac:dyDescent="0.25">
      <c r="B341" s="11" t="s">
        <v>1</v>
      </c>
      <c r="C341" s="17">
        <v>-5.1854375000000025E-3</v>
      </c>
      <c r="D341" s="17">
        <v>6.9511363636363616E-3</v>
      </c>
      <c r="E341" s="17">
        <v>3.361553977272726E-3</v>
      </c>
      <c r="F341" s="17">
        <v>2.1963519886363626E-2</v>
      </c>
      <c r="G341" s="17">
        <v>1.4344508522727263E-2</v>
      </c>
      <c r="H341" s="17">
        <v>6.2288068181818156E-3</v>
      </c>
      <c r="I341" s="17">
        <v>1.8100536931818179E-2</v>
      </c>
      <c r="J341" s="17">
        <v>1.3815227272727286E-3</v>
      </c>
      <c r="K341" s="17">
        <v>1.0828198863636368E-2</v>
      </c>
      <c r="L341" s="17">
        <v>7.316400568181813E-3</v>
      </c>
      <c r="M341" s="17">
        <v>6.3235767045454576E-3</v>
      </c>
      <c r="N341" s="17">
        <v>2.8122073863636335E-3</v>
      </c>
      <c r="O341" s="17">
        <v>2.3139204545454557E-3</v>
      </c>
      <c r="P341" s="17">
        <v>7.3978514204545417E-2</v>
      </c>
      <c r="Q341" s="17">
        <v>4.0570795454545443E-3</v>
      </c>
      <c r="R341" s="17">
        <v>3.6378806818181792E-3</v>
      </c>
      <c r="S341" s="17">
        <v>1.2661505681818169E-3</v>
      </c>
      <c r="T341" s="17">
        <v>-2.6899857954545449E-3</v>
      </c>
      <c r="U341" s="17">
        <v>-5.6720568181818174E-3</v>
      </c>
      <c r="V341" s="17">
        <v>1.0736619318181769E-3</v>
      </c>
      <c r="W341" s="17">
        <v>-1.6037613636363623E-3</v>
      </c>
      <c r="X341" s="17">
        <v>8.7546022727272733E-3</v>
      </c>
      <c r="Y341" s="17">
        <v>1.1965965909090895E-3</v>
      </c>
      <c r="Z341" s="17">
        <v>-4.0795454545454676E-3</v>
      </c>
    </row>
    <row r="342" spans="2:26" x14ac:dyDescent="0.25">
      <c r="B342" s="11" t="s">
        <v>2</v>
      </c>
      <c r="C342" s="17">
        <v>6.6398124999999981E-3</v>
      </c>
      <c r="D342" s="17">
        <v>-2.910113636363672E-4</v>
      </c>
      <c r="E342" s="17">
        <v>4.0581060606060572E-4</v>
      </c>
      <c r="F342" s="17">
        <v>2.5046125946969693E-2</v>
      </c>
      <c r="G342" s="17">
        <v>1.526772064393939E-2</v>
      </c>
      <c r="H342" s="17">
        <v>1.1527964015151514E-2</v>
      </c>
      <c r="I342" s="17">
        <v>1.7843504734848484E-2</v>
      </c>
      <c r="J342" s="17">
        <v>1.8068939393939419E-3</v>
      </c>
      <c r="K342" s="17">
        <v>9.4237698863636372E-3</v>
      </c>
      <c r="L342" s="17">
        <v>7.8687660984848445E-3</v>
      </c>
      <c r="M342" s="17">
        <v>5.387982954545476E-4</v>
      </c>
      <c r="N342" s="17">
        <v>5.3986553030302995E-4</v>
      </c>
      <c r="O342" s="17">
        <v>6.6047537878788072E-4</v>
      </c>
      <c r="P342" s="17">
        <v>7.724717329545451E-2</v>
      </c>
      <c r="Q342" s="17">
        <v>2.7170558712121201E-3</v>
      </c>
      <c r="R342" s="17">
        <v>1.2661505681818169E-3</v>
      </c>
      <c r="S342" s="17">
        <v>1.9506723484848476E-3</v>
      </c>
      <c r="T342" s="17">
        <v>-3.4279545454545565E-4</v>
      </c>
      <c r="U342" s="17">
        <v>-1.4831515151515146E-3</v>
      </c>
      <c r="V342" s="17">
        <v>-6.0327651515151674E-4</v>
      </c>
      <c r="W342" s="17">
        <v>-2.3084280303030223E-4</v>
      </c>
      <c r="X342" s="17">
        <v>4.6999289772727253E-3</v>
      </c>
      <c r="Y342" s="17">
        <v>1.9828513257575731E-3</v>
      </c>
      <c r="Z342" s="17">
        <v>-2.5767045454545487E-3</v>
      </c>
    </row>
    <row r="343" spans="2:26" x14ac:dyDescent="0.25">
      <c r="B343" s="11" t="s">
        <v>26</v>
      </c>
      <c r="C343" s="17">
        <v>-1.0130937500000062E-3</v>
      </c>
      <c r="D343" s="17">
        <v>-1.251472159090909E-2</v>
      </c>
      <c r="E343" s="17">
        <v>-3.1473650568181817E-3</v>
      </c>
      <c r="F343" s="17">
        <v>-1.3964809659090919E-2</v>
      </c>
      <c r="G343" s="17">
        <v>-9.8580255681818205E-3</v>
      </c>
      <c r="H343" s="17">
        <v>-3.1941704545454634E-3</v>
      </c>
      <c r="I343" s="17">
        <v>-2.3004360795454568E-2</v>
      </c>
      <c r="J343" s="17">
        <v>-4.0786306818181798E-3</v>
      </c>
      <c r="K343" s="17">
        <v>-5.8276903409090995E-3</v>
      </c>
      <c r="L343" s="17">
        <v>-2.6143267045454564E-3</v>
      </c>
      <c r="M343" s="17">
        <v>-1.1589792613636365E-2</v>
      </c>
      <c r="N343" s="17">
        <v>-7.5121590909091665E-4</v>
      </c>
      <c r="O343" s="17">
        <v>-4.149355113636362E-3</v>
      </c>
      <c r="P343" s="17">
        <v>-4.919188636363641E-2</v>
      </c>
      <c r="Q343" s="17">
        <v>-3.7374573863636386E-3</v>
      </c>
      <c r="R343" s="17">
        <v>-2.6899857954545449E-3</v>
      </c>
      <c r="S343" s="17">
        <v>-3.4279545454545565E-4</v>
      </c>
      <c r="T343" s="17">
        <v>1.5170926136363637E-2</v>
      </c>
      <c r="U343" s="17">
        <v>1.4965014204545457E-2</v>
      </c>
      <c r="V343" s="17">
        <v>-1.940579545454542E-3</v>
      </c>
      <c r="W343" s="17">
        <v>7.1978409090909211E-4</v>
      </c>
      <c r="X343" s="17">
        <v>-3.7698693181818232E-3</v>
      </c>
      <c r="Y343" s="17">
        <v>1.3628664772727278E-3</v>
      </c>
      <c r="Z343" s="17">
        <v>-3.3238636363636248E-3</v>
      </c>
    </row>
    <row r="344" spans="2:26" x14ac:dyDescent="0.25">
      <c r="B344" s="11" t="s">
        <v>16</v>
      </c>
      <c r="C344" s="17">
        <v>4.7749062500000022E-3</v>
      </c>
      <c r="D344" s="17">
        <v>-1.8246769886363638E-2</v>
      </c>
      <c r="E344" s="17">
        <v>-4.7320345643939382E-3</v>
      </c>
      <c r="F344" s="17">
        <v>-3.0692896780303042E-2</v>
      </c>
      <c r="G344" s="17">
        <v>-1.9547043560606065E-2</v>
      </c>
      <c r="H344" s="17">
        <v>-9.6054848484848632E-3</v>
      </c>
      <c r="I344" s="17">
        <v>-3.298360890151518E-2</v>
      </c>
      <c r="J344" s="17">
        <v>-5.9964356060606076E-3</v>
      </c>
      <c r="K344" s="17">
        <v>-1.3147332386363659E-2</v>
      </c>
      <c r="L344" s="17">
        <v>-1.016012026515152E-2</v>
      </c>
      <c r="M344" s="17">
        <v>-1.806757954545456E-2</v>
      </c>
      <c r="N344" s="17">
        <v>-1.9553446969697011E-3</v>
      </c>
      <c r="O344" s="17">
        <v>-2.7169024621212148E-3</v>
      </c>
      <c r="P344" s="17">
        <v>-0.10382889204545462</v>
      </c>
      <c r="Q344" s="17">
        <v>-5.4325975378787901E-3</v>
      </c>
      <c r="R344" s="17">
        <v>-5.6720568181818174E-3</v>
      </c>
      <c r="S344" s="17">
        <v>-1.4831515151515146E-3</v>
      </c>
      <c r="T344" s="17">
        <v>1.4965014204545457E-2</v>
      </c>
      <c r="U344" s="17">
        <v>2.1712109848484856E-2</v>
      </c>
      <c r="V344" s="17">
        <v>-2.2429214015151451E-3</v>
      </c>
      <c r="W344" s="17">
        <v>1.0809469696969702E-3</v>
      </c>
      <c r="X344" s="17">
        <v>-1.1742741477272743E-2</v>
      </c>
      <c r="Y344" s="17">
        <v>-9.4054924242424468E-4</v>
      </c>
      <c r="Z344" s="17">
        <v>-1.3704545454545419E-2</v>
      </c>
    </row>
    <row r="345" spans="2:26" x14ac:dyDescent="0.25">
      <c r="B345" s="11" t="s">
        <v>15</v>
      </c>
      <c r="C345" s="17">
        <v>1.1045968749999999E-2</v>
      </c>
      <c r="D345" s="17">
        <v>1.1781980113636351E-2</v>
      </c>
      <c r="E345" s="17">
        <v>1.9973106060605598E-4</v>
      </c>
      <c r="F345" s="17">
        <v>-1.0924646780303074E-2</v>
      </c>
      <c r="G345" s="17">
        <v>-5.9708873106060923E-3</v>
      </c>
      <c r="H345" s="17">
        <v>-8.7236723484848712E-3</v>
      </c>
      <c r="I345" s="17">
        <v>-2.1620464015151752E-3</v>
      </c>
      <c r="J345" s="17">
        <v>-2.0460293560606094E-3</v>
      </c>
      <c r="K345" s="17">
        <v>-2.920394886363655E-3</v>
      </c>
      <c r="L345" s="17">
        <v>-1.9349015151515344E-3</v>
      </c>
      <c r="M345" s="17">
        <v>8.0558579545454527E-3</v>
      </c>
      <c r="N345" s="17">
        <v>2.2713740530302998E-3</v>
      </c>
      <c r="O345" s="17">
        <v>1.8325975378787884E-3</v>
      </c>
      <c r="P345" s="17">
        <v>-3.7050267045454686E-2</v>
      </c>
      <c r="Q345" s="17">
        <v>1.9329337121212072E-3</v>
      </c>
      <c r="R345" s="17">
        <v>1.0736619318181769E-3</v>
      </c>
      <c r="S345" s="17">
        <v>-6.0327651515151674E-4</v>
      </c>
      <c r="T345" s="17">
        <v>-1.940579545454542E-3</v>
      </c>
      <c r="U345" s="17">
        <v>-2.2429214015151451E-3</v>
      </c>
      <c r="V345" s="17">
        <v>1.1443297348484845E-2</v>
      </c>
      <c r="W345" s="17">
        <v>5.6167282196969721E-3</v>
      </c>
      <c r="X345" s="17">
        <v>-4.276164772727418E-4</v>
      </c>
      <c r="Y345" s="17">
        <v>-3.0579554924242522E-3</v>
      </c>
      <c r="Z345" s="17">
        <v>2.6420454545454252E-4</v>
      </c>
    </row>
    <row r="346" spans="2:26" x14ac:dyDescent="0.25">
      <c r="B346" s="11" t="s">
        <v>27</v>
      </c>
      <c r="C346" s="17">
        <v>5.2249375000000091E-3</v>
      </c>
      <c r="D346" s="17">
        <v>-1.3577835227272732E-2</v>
      </c>
      <c r="E346" s="17">
        <v>-7.1901287878787939E-3</v>
      </c>
      <c r="F346" s="17">
        <v>-1.890127935606058E-2</v>
      </c>
      <c r="G346" s="17">
        <v>-1.0848527462121196E-2</v>
      </c>
      <c r="H346" s="17">
        <v>-5.1830094696969512E-3</v>
      </c>
      <c r="I346" s="17">
        <v>-2.2366584280303019E-2</v>
      </c>
      <c r="J346" s="17">
        <v>7.8335037878788229E-4</v>
      </c>
      <c r="K346" s="17">
        <v>-5.991272727272721E-3</v>
      </c>
      <c r="L346" s="17">
        <v>-2.976311553030294E-3</v>
      </c>
      <c r="M346" s="17">
        <v>-1.1835909090909056E-3</v>
      </c>
      <c r="N346" s="17">
        <v>1.2747935606060605E-3</v>
      </c>
      <c r="O346" s="17">
        <v>-3.3679554924242422E-3</v>
      </c>
      <c r="P346" s="17">
        <v>-6.5016465909090826E-2</v>
      </c>
      <c r="Q346" s="17">
        <v>-3.1199195075757554E-3</v>
      </c>
      <c r="R346" s="17">
        <v>-1.6037613636363623E-3</v>
      </c>
      <c r="S346" s="17">
        <v>-2.3084280303030223E-4</v>
      </c>
      <c r="T346" s="17">
        <v>7.1978409090909211E-4</v>
      </c>
      <c r="U346" s="17">
        <v>1.0809469696969702E-3</v>
      </c>
      <c r="V346" s="17">
        <v>5.6167282196969721E-3</v>
      </c>
      <c r="W346" s="17">
        <v>1.3295939393939393E-2</v>
      </c>
      <c r="X346" s="17">
        <v>-6.2158920454545427E-3</v>
      </c>
      <c r="Y346" s="17">
        <v>-3.9172035984848426E-3</v>
      </c>
      <c r="Z346" s="17">
        <v>8.0028409090909022E-3</v>
      </c>
    </row>
    <row r="347" spans="2:26" x14ac:dyDescent="0.25">
      <c r="B347" s="11" t="s">
        <v>14</v>
      </c>
      <c r="C347" s="17">
        <v>-3.9055593750000006E-2</v>
      </c>
      <c r="D347" s="17">
        <v>7.6453607954545238E-3</v>
      </c>
      <c r="E347" s="17">
        <v>8.3131122159090902E-3</v>
      </c>
      <c r="F347" s="17">
        <v>9.9473764204545512E-2</v>
      </c>
      <c r="G347" s="17">
        <v>6.4098840909090932E-2</v>
      </c>
      <c r="H347" s="17">
        <v>3.2490241477272766E-2</v>
      </c>
      <c r="I347" s="17">
        <v>7.6156633522727307E-2</v>
      </c>
      <c r="J347" s="17">
        <v>-1.9664346590908899E-3</v>
      </c>
      <c r="K347" s="17">
        <v>4.1824798295454602E-2</v>
      </c>
      <c r="L347" s="17">
        <v>3.1392928977272749E-2</v>
      </c>
      <c r="M347" s="17">
        <v>1.2763880681818218E-2</v>
      </c>
      <c r="N347" s="17">
        <v>4.4612642045454547E-3</v>
      </c>
      <c r="O347" s="17">
        <v>5.1816619318181874E-3</v>
      </c>
      <c r="P347" s="17">
        <v>0.33757944318181837</v>
      </c>
      <c r="Q347" s="17">
        <v>1.2317838068181821E-2</v>
      </c>
      <c r="R347" s="17">
        <v>8.7546022727272733E-3</v>
      </c>
      <c r="S347" s="17">
        <v>4.6999289772727253E-3</v>
      </c>
      <c r="T347" s="17">
        <v>-3.7698693181818232E-3</v>
      </c>
      <c r="U347" s="17">
        <v>-1.1742741477272743E-2</v>
      </c>
      <c r="V347" s="17">
        <v>-4.276164772727418E-4</v>
      </c>
      <c r="W347" s="17">
        <v>-6.2158920454545427E-3</v>
      </c>
      <c r="X347" s="17">
        <v>4.1518215909090952E-2</v>
      </c>
      <c r="Y347" s="17">
        <v>1.1233801136363651E-2</v>
      </c>
      <c r="Z347" s="17">
        <v>1.0318181818181801E-2</v>
      </c>
    </row>
    <row r="348" spans="2:26" x14ac:dyDescent="0.25">
      <c r="B348" s="11" t="s">
        <v>13</v>
      </c>
      <c r="C348" s="17">
        <v>2.350659375000002E-2</v>
      </c>
      <c r="D348" s="17">
        <v>-2.9133806818180767E-4</v>
      </c>
      <c r="E348" s="17">
        <v>6.8588759469696879E-3</v>
      </c>
      <c r="F348" s="17">
        <v>4.4444671401515146E-2</v>
      </c>
      <c r="G348" s="17">
        <v>2.7777311553030294E-2</v>
      </c>
      <c r="H348" s="17">
        <v>2.4912830492424248E-2</v>
      </c>
      <c r="I348" s="17">
        <v>3.2051575757575772E-2</v>
      </c>
      <c r="J348" s="17">
        <v>9.1650842803030329E-3</v>
      </c>
      <c r="K348" s="17">
        <v>1.92927244318182E-2</v>
      </c>
      <c r="L348" s="17">
        <v>1.829457007575757E-2</v>
      </c>
      <c r="M348" s="17">
        <v>3.6802102272727433E-3</v>
      </c>
      <c r="N348" s="17">
        <v>3.2093484848484686E-3</v>
      </c>
      <c r="O348" s="17">
        <v>-1.1632689393939288E-3</v>
      </c>
      <c r="P348" s="17">
        <v>0.13922758522727272</v>
      </c>
      <c r="Q348" s="17">
        <v>2.3623001893939353E-3</v>
      </c>
      <c r="R348" s="17">
        <v>1.1965965909090895E-3</v>
      </c>
      <c r="S348" s="17">
        <v>1.9828513257575731E-3</v>
      </c>
      <c r="T348" s="17">
        <v>1.3628664772727278E-3</v>
      </c>
      <c r="U348" s="17">
        <v>-9.4054924242424468E-4</v>
      </c>
      <c r="V348" s="17">
        <v>-3.0579554924242522E-3</v>
      </c>
      <c r="W348" s="17">
        <v>-3.9172035984848426E-3</v>
      </c>
      <c r="X348" s="17">
        <v>1.1233801136363651E-2</v>
      </c>
      <c r="Y348" s="17">
        <v>5.7412496212121189E-2</v>
      </c>
      <c r="Z348" s="17">
        <v>1.0366477272727246E-2</v>
      </c>
    </row>
    <row r="349" spans="2:26" ht="15.75" thickBot="1" x14ac:dyDescent="0.3">
      <c r="B349" s="15" t="s">
        <v>3</v>
      </c>
      <c r="C349" s="18">
        <v>-0.10624999999999989</v>
      </c>
      <c r="D349" s="18">
        <v>-4.5409090909090913E-2</v>
      </c>
      <c r="E349" s="18">
        <v>-1.8677556818181805E-2</v>
      </c>
      <c r="F349" s="18">
        <v>-8.1590909090909131E-2</v>
      </c>
      <c r="G349" s="18">
        <v>-5.6900568181818247E-2</v>
      </c>
      <c r="H349" s="18">
        <v>-5.8732954545454574E-2</v>
      </c>
      <c r="I349" s="18">
        <v>-7.479829545454543E-2</v>
      </c>
      <c r="J349" s="18">
        <v>-5.0681818181818085E-3</v>
      </c>
      <c r="K349" s="18">
        <v>-3.5315340909090928E-2</v>
      </c>
      <c r="L349" s="18">
        <v>-2.1389204545454583E-2</v>
      </c>
      <c r="M349" s="18">
        <v>-1.2792613636363651E-2</v>
      </c>
      <c r="N349" s="18">
        <v>-1.5309659090909093E-2</v>
      </c>
      <c r="O349" s="18">
        <v>-1.9198863636363625E-2</v>
      </c>
      <c r="P349" s="18">
        <v>-0.27419886363636381</v>
      </c>
      <c r="Q349" s="18">
        <v>-1.6019886363636372E-2</v>
      </c>
      <c r="R349" s="18">
        <v>-4.0795454545454676E-3</v>
      </c>
      <c r="S349" s="18">
        <v>-2.5767045454545487E-3</v>
      </c>
      <c r="T349" s="18">
        <v>-3.3238636363636248E-3</v>
      </c>
      <c r="U349" s="18">
        <v>-1.3704545454545419E-2</v>
      </c>
      <c r="V349" s="18">
        <v>2.6420454545454252E-4</v>
      </c>
      <c r="W349" s="18">
        <v>8.0028409090909022E-3</v>
      </c>
      <c r="X349" s="18">
        <v>1.0318181818181801E-2</v>
      </c>
      <c r="Y349" s="18">
        <v>1.0366477272727246E-2</v>
      </c>
      <c r="Z349" s="18">
        <v>0.23863636363636359</v>
      </c>
    </row>
    <row r="352" spans="2:26" x14ac:dyDescent="0.25">
      <c r="B352" s="10" t="s">
        <v>354</v>
      </c>
    </row>
    <row r="353" spans="2:26" ht="15.75" thickBot="1" x14ac:dyDescent="0.3"/>
    <row r="354" spans="2:26" x14ac:dyDescent="0.25">
      <c r="B354" s="12"/>
      <c r="C354" s="13" t="s">
        <v>8</v>
      </c>
      <c r="D354" s="13" t="s">
        <v>7</v>
      </c>
      <c r="E354" s="13" t="s">
        <v>28</v>
      </c>
      <c r="F354" s="13" t="s">
        <v>40</v>
      </c>
      <c r="G354" s="13" t="s">
        <v>41</v>
      </c>
      <c r="H354" s="13" t="s">
        <v>4</v>
      </c>
      <c r="I354" s="13" t="s">
        <v>30</v>
      </c>
      <c r="J354" s="13" t="s">
        <v>31</v>
      </c>
      <c r="K354" s="13" t="s">
        <v>32</v>
      </c>
      <c r="L354" s="13" t="s">
        <v>33</v>
      </c>
      <c r="M354" s="13" t="s">
        <v>9</v>
      </c>
      <c r="N354" s="13" t="s">
        <v>10</v>
      </c>
      <c r="O354" s="13" t="s">
        <v>17</v>
      </c>
      <c r="P354" s="13" t="s">
        <v>11</v>
      </c>
      <c r="Q354" s="13" t="s">
        <v>12</v>
      </c>
      <c r="R354" s="13" t="s">
        <v>1</v>
      </c>
      <c r="S354" s="13" t="s">
        <v>2</v>
      </c>
      <c r="T354" s="13" t="s">
        <v>26</v>
      </c>
      <c r="U354" s="13" t="s">
        <v>16</v>
      </c>
      <c r="V354" s="13" t="s">
        <v>15</v>
      </c>
      <c r="W354" s="13" t="s">
        <v>27</v>
      </c>
      <c r="X354" s="13" t="s">
        <v>14</v>
      </c>
      <c r="Y354" s="13" t="s">
        <v>13</v>
      </c>
      <c r="Z354" s="13" t="s">
        <v>3</v>
      </c>
    </row>
    <row r="355" spans="2:26" x14ac:dyDescent="0.25">
      <c r="B355" s="14" t="s">
        <v>8</v>
      </c>
      <c r="C355" s="16">
        <v>1.2075900554621848</v>
      </c>
      <c r="D355" s="16">
        <v>0.60828714369747894</v>
      </c>
      <c r="E355" s="16">
        <v>0.17962627058823527</v>
      </c>
      <c r="F355" s="16">
        <v>0.23760975462184869</v>
      </c>
      <c r="G355" s="16">
        <v>0.26200514117647061</v>
      </c>
      <c r="H355" s="16">
        <v>0.12116220756302525</v>
      </c>
      <c r="I355" s="16">
        <v>0.42870951260504198</v>
      </c>
      <c r="J355" s="16">
        <v>8.4423052941176399E-2</v>
      </c>
      <c r="K355" s="16">
        <v>0.36358905966386557</v>
      </c>
      <c r="L355" s="16">
        <v>0.10457907983193278</v>
      </c>
      <c r="M355" s="16">
        <v>0.31638366050420169</v>
      </c>
      <c r="N355" s="16">
        <v>0.25979615966386554</v>
      </c>
      <c r="O355" s="16">
        <v>8.0541034453781496E-2</v>
      </c>
      <c r="P355" s="16">
        <v>7.5397388235294113E-2</v>
      </c>
      <c r="Q355" s="16">
        <v>7.1489485714285719E-2</v>
      </c>
      <c r="R355" s="16">
        <v>4.7826381512605043E-2</v>
      </c>
      <c r="S355" s="16">
        <v>6.863917663865543E-2</v>
      </c>
      <c r="T355" s="16">
        <v>0.15154249747899159</v>
      </c>
      <c r="U355" s="16">
        <v>0.11947820252100841</v>
      </c>
      <c r="V355" s="16">
        <v>0.12054256806722688</v>
      </c>
      <c r="W355" s="16">
        <v>8.0213536974789945E-2</v>
      </c>
      <c r="X355" s="16">
        <v>8.5239197478991571E-2</v>
      </c>
      <c r="Y355" s="16">
        <v>8.1880350000000005E-2</v>
      </c>
      <c r="Z355" s="16">
        <v>0</v>
      </c>
    </row>
    <row r="356" spans="2:26" x14ac:dyDescent="0.25">
      <c r="B356" s="11" t="s">
        <v>7</v>
      </c>
      <c r="C356" s="17">
        <v>0.60828714369747894</v>
      </c>
      <c r="D356" s="17">
        <v>0.39841058487394959</v>
      </c>
      <c r="E356" s="17">
        <v>0.10502341764705873</v>
      </c>
      <c r="F356" s="17">
        <v>0.12179834285714283</v>
      </c>
      <c r="G356" s="17">
        <v>0.16701958235294115</v>
      </c>
      <c r="H356" s="17">
        <v>6.1116207563025174E-2</v>
      </c>
      <c r="I356" s="17">
        <v>0.25007939495798287</v>
      </c>
      <c r="J356" s="17">
        <v>5.3507376470588119E-2</v>
      </c>
      <c r="K356" s="17">
        <v>0.22426129495798303</v>
      </c>
      <c r="L356" s="17">
        <v>6.6368256302520981E-2</v>
      </c>
      <c r="M356" s="17">
        <v>0.20426692521008405</v>
      </c>
      <c r="N356" s="17">
        <v>0.15853033613445369</v>
      </c>
      <c r="O356" s="17">
        <v>4.6592799159663849E-2</v>
      </c>
      <c r="P356" s="17">
        <v>4.4404270588235283E-2</v>
      </c>
      <c r="Q356" s="17">
        <v>4.0311191596638651E-2</v>
      </c>
      <c r="R356" s="17">
        <v>3.2483734453781506E-2</v>
      </c>
      <c r="S356" s="17">
        <v>3.8145558991596627E-2</v>
      </c>
      <c r="T356" s="17">
        <v>9.0494350420168068E-2</v>
      </c>
      <c r="U356" s="17">
        <v>7.5299761344537808E-2</v>
      </c>
      <c r="V356" s="17">
        <v>7.8242038655462184E-2</v>
      </c>
      <c r="W356" s="17">
        <v>4.4580095798319327E-2</v>
      </c>
      <c r="X356" s="17">
        <v>9.2998226890756222E-2</v>
      </c>
      <c r="Y356" s="17">
        <v>5.4914114705882359E-2</v>
      </c>
      <c r="Z356" s="17">
        <v>0</v>
      </c>
    </row>
    <row r="357" spans="2:26" x14ac:dyDescent="0.25">
      <c r="B357" s="11" t="s">
        <v>28</v>
      </c>
      <c r="C357" s="17">
        <v>0.17962627058823527</v>
      </c>
      <c r="D357" s="17">
        <v>0.10502341764705873</v>
      </c>
      <c r="E357" s="17">
        <v>7.6991423529411712E-2</v>
      </c>
      <c r="F357" s="17">
        <v>6.196722352941178E-2</v>
      </c>
      <c r="G357" s="17">
        <v>6.5737988235294101E-2</v>
      </c>
      <c r="H357" s="17">
        <v>5.7140129411764724E-2</v>
      </c>
      <c r="I357" s="17">
        <v>0.1982856176470586</v>
      </c>
      <c r="J357" s="17">
        <v>5.9303547058823486E-2</v>
      </c>
      <c r="K357" s="17">
        <v>0.13949915294117646</v>
      </c>
      <c r="L357" s="17">
        <v>2.9792323529411753E-2</v>
      </c>
      <c r="M357" s="17">
        <v>5.4941594117647069E-2</v>
      </c>
      <c r="N357" s="17">
        <v>7.1485882352941177E-2</v>
      </c>
      <c r="O357" s="17">
        <v>2.9209447058823529E-2</v>
      </c>
      <c r="P357" s="17">
        <v>2.4927747058823523E-2</v>
      </c>
      <c r="Q357" s="17">
        <v>1.1886370588235289E-2</v>
      </c>
      <c r="R357" s="17">
        <v>1.2915347058823533E-2</v>
      </c>
      <c r="S357" s="17">
        <v>1.2630971764705883E-2</v>
      </c>
      <c r="T357" s="17">
        <v>3.0409394117647055E-2</v>
      </c>
      <c r="U357" s="17">
        <v>3.4344858823529403E-2</v>
      </c>
      <c r="V357" s="17">
        <v>1.9952211764705879E-2</v>
      </c>
      <c r="W357" s="17">
        <v>1.7473788235294118E-2</v>
      </c>
      <c r="X357" s="17">
        <v>4.7539176470588196E-2</v>
      </c>
      <c r="Y357" s="17">
        <v>1.5351376470588237E-2</v>
      </c>
      <c r="Z357" s="17">
        <v>0</v>
      </c>
    </row>
    <row r="358" spans="2:26" x14ac:dyDescent="0.25">
      <c r="B358" s="11" t="s">
        <v>40</v>
      </c>
      <c r="C358" s="17">
        <v>0.23760975462184869</v>
      </c>
      <c r="D358" s="17">
        <v>0.12179834285714283</v>
      </c>
      <c r="E358" s="17">
        <v>6.196722352941178E-2</v>
      </c>
      <c r="F358" s="17">
        <v>7.4256028571428587E-2</v>
      </c>
      <c r="G358" s="17">
        <v>7.7103129411764712E-2</v>
      </c>
      <c r="H358" s="17">
        <v>4.6515475630252115E-2</v>
      </c>
      <c r="I358" s="17">
        <v>0.1501009201680672</v>
      </c>
      <c r="J358" s="17">
        <v>2.3139217647058844E-2</v>
      </c>
      <c r="K358" s="17">
        <v>0.10887067899159669</v>
      </c>
      <c r="L358" s="17">
        <v>2.8199180672268908E-2</v>
      </c>
      <c r="M358" s="17">
        <v>7.1107275630252098E-2</v>
      </c>
      <c r="N358" s="17">
        <v>7.5677243697478996E-2</v>
      </c>
      <c r="O358" s="17">
        <v>2.6818485714285717E-2</v>
      </c>
      <c r="P358" s="17">
        <v>2.6063429411764708E-2</v>
      </c>
      <c r="Q358" s="17">
        <v>1.7723574789915968E-2</v>
      </c>
      <c r="R358" s="17">
        <v>1.2295997478991596E-2</v>
      </c>
      <c r="S358" s="17">
        <v>1.4594894621848738E-2</v>
      </c>
      <c r="T358" s="17">
        <v>4.1026198319327724E-2</v>
      </c>
      <c r="U358" s="17">
        <v>3.3951136974789922E-2</v>
      </c>
      <c r="V358" s="17">
        <v>2.5545145378151255E-2</v>
      </c>
      <c r="W358" s="17">
        <v>1.8394169747899161E-2</v>
      </c>
      <c r="X358" s="17">
        <v>2.1806857142857152E-2</v>
      </c>
      <c r="Y358" s="17">
        <v>1.9628094117647057E-2</v>
      </c>
      <c r="Z358" s="17">
        <v>0</v>
      </c>
    </row>
    <row r="359" spans="2:26" x14ac:dyDescent="0.25">
      <c r="B359" s="11" t="s">
        <v>41</v>
      </c>
      <c r="C359" s="17">
        <v>0.26200514117647061</v>
      </c>
      <c r="D359" s="17">
        <v>0.16701958235294115</v>
      </c>
      <c r="E359" s="17">
        <v>6.5737988235294101E-2</v>
      </c>
      <c r="F359" s="17">
        <v>7.7103129411764712E-2</v>
      </c>
      <c r="G359" s="17">
        <v>0.13054801176470587</v>
      </c>
      <c r="H359" s="17">
        <v>4.5275105882352958E-2</v>
      </c>
      <c r="I359" s="17">
        <v>0.14586276470588236</v>
      </c>
      <c r="J359" s="17">
        <v>1.5130217647058819E-2</v>
      </c>
      <c r="K359" s="17">
        <v>0.11439484705882355</v>
      </c>
      <c r="L359" s="17">
        <v>3.4749529411764714E-2</v>
      </c>
      <c r="M359" s="17">
        <v>0.10146005294117648</v>
      </c>
      <c r="N359" s="17">
        <v>9.1035647058823513E-2</v>
      </c>
      <c r="O359" s="17">
        <v>2.7154170588235303E-2</v>
      </c>
      <c r="P359" s="17">
        <v>3.1018370588235304E-2</v>
      </c>
      <c r="Q359" s="17">
        <v>2.0305658823529416E-2</v>
      </c>
      <c r="R359" s="17">
        <v>1.4512564705882355E-2</v>
      </c>
      <c r="S359" s="17">
        <v>1.4737134117647059E-2</v>
      </c>
      <c r="T359" s="17">
        <v>5.0697399999999997E-2</v>
      </c>
      <c r="U359" s="17">
        <v>4.0861582352941184E-2</v>
      </c>
      <c r="V359" s="17">
        <v>3.6127405882352928E-2</v>
      </c>
      <c r="W359" s="17">
        <v>1.3747300000000004E-2</v>
      </c>
      <c r="X359" s="17">
        <v>4.6932205882352938E-2</v>
      </c>
      <c r="Y359" s="17">
        <v>3.0166711764705888E-2</v>
      </c>
      <c r="Z359" s="17">
        <v>0</v>
      </c>
    </row>
    <row r="360" spans="2:26" x14ac:dyDescent="0.25">
      <c r="B360" s="11" t="s">
        <v>4</v>
      </c>
      <c r="C360" s="17">
        <v>0.12116220756302525</v>
      </c>
      <c r="D360" s="17">
        <v>6.1116207563025174E-2</v>
      </c>
      <c r="E360" s="17">
        <v>5.7140129411764724E-2</v>
      </c>
      <c r="F360" s="17">
        <v>4.6515475630252115E-2</v>
      </c>
      <c r="G360" s="17">
        <v>4.5275105882352958E-2</v>
      </c>
      <c r="H360" s="17">
        <v>6.5365675630252112E-2</v>
      </c>
      <c r="I360" s="17">
        <v>0.15645303781512609</v>
      </c>
      <c r="J360" s="17">
        <v>4.4961723529411801E-2</v>
      </c>
      <c r="K360" s="17">
        <v>0.10216557310924378</v>
      </c>
      <c r="L360" s="17">
        <v>2.1283268907563029E-2</v>
      </c>
      <c r="M360" s="17">
        <v>3.6710316806722709E-2</v>
      </c>
      <c r="N360" s="17">
        <v>4.9588478991596657E-2</v>
      </c>
      <c r="O360" s="17">
        <v>2.2220997478991613E-2</v>
      </c>
      <c r="P360" s="17">
        <v>1.9668717647058829E-2</v>
      </c>
      <c r="Q360" s="17">
        <v>8.9176983193277326E-3</v>
      </c>
      <c r="R360" s="17">
        <v>1.5024603361344546E-2</v>
      </c>
      <c r="S360" s="17">
        <v>1.029938521008404E-2</v>
      </c>
      <c r="T360" s="17">
        <v>2.3700780672268912E-2</v>
      </c>
      <c r="U360" s="17">
        <v>2.4797678151260515E-2</v>
      </c>
      <c r="V360" s="17">
        <v>1.3734686554621851E-2</v>
      </c>
      <c r="W360" s="17">
        <v>1.4613040336134456E-2</v>
      </c>
      <c r="X360" s="17">
        <v>3.4581004201680692E-2</v>
      </c>
      <c r="Y360" s="17">
        <v>1.1547082352941178E-2</v>
      </c>
      <c r="Z360" s="17">
        <v>0</v>
      </c>
    </row>
    <row r="361" spans="2:26" x14ac:dyDescent="0.25">
      <c r="B361" s="11" t="s">
        <v>30</v>
      </c>
      <c r="C361" s="17">
        <v>0.42870951260504198</v>
      </c>
      <c r="D361" s="17">
        <v>0.25007939495798287</v>
      </c>
      <c r="E361" s="17">
        <v>0.1982856176470586</v>
      </c>
      <c r="F361" s="17">
        <v>0.1501009201680672</v>
      </c>
      <c r="G361" s="17">
        <v>0.14586276470588236</v>
      </c>
      <c r="H361" s="17">
        <v>0.15645303781512609</v>
      </c>
      <c r="I361" s="17">
        <v>0.52922650420167994</v>
      </c>
      <c r="J361" s="17">
        <v>0.16885891176470569</v>
      </c>
      <c r="K361" s="17">
        <v>0.36801826890756278</v>
      </c>
      <c r="L361" s="17">
        <v>7.5025869747899099E-2</v>
      </c>
      <c r="M361" s="17">
        <v>0.12369494957983196</v>
      </c>
      <c r="N361" s="17">
        <v>0.1728697394957982</v>
      </c>
      <c r="O361" s="17">
        <v>7.5071966386554598E-2</v>
      </c>
      <c r="P361" s="17">
        <v>6.1068529411764681E-2</v>
      </c>
      <c r="Q361" s="17">
        <v>2.7621899159663867E-2</v>
      </c>
      <c r="R361" s="17">
        <v>3.5389878151260511E-2</v>
      </c>
      <c r="S361" s="17">
        <v>3.2987483193277309E-2</v>
      </c>
      <c r="T361" s="17">
        <v>7.1747928571428574E-2</v>
      </c>
      <c r="U361" s="17">
        <v>8.4884394957983153E-2</v>
      </c>
      <c r="V361" s="17">
        <v>4.8876487394957965E-2</v>
      </c>
      <c r="W361" s="17">
        <v>4.8447214285714288E-2</v>
      </c>
      <c r="X361" s="17">
        <v>0.12411725210084021</v>
      </c>
      <c r="Y361" s="17">
        <v>3.4526294117647079E-2</v>
      </c>
      <c r="Z361" s="17">
        <v>0</v>
      </c>
    </row>
    <row r="362" spans="2:26" x14ac:dyDescent="0.25">
      <c r="B362" s="11" t="s">
        <v>31</v>
      </c>
      <c r="C362" s="17">
        <v>8.4423052941176399E-2</v>
      </c>
      <c r="D362" s="17">
        <v>5.3507376470588119E-2</v>
      </c>
      <c r="E362" s="17">
        <v>5.9303547058823486E-2</v>
      </c>
      <c r="F362" s="17">
        <v>2.3139217647058844E-2</v>
      </c>
      <c r="G362" s="17">
        <v>1.5130217647058819E-2</v>
      </c>
      <c r="H362" s="17">
        <v>4.4961723529411801E-2</v>
      </c>
      <c r="I362" s="17">
        <v>0.16885891176470569</v>
      </c>
      <c r="J362" s="17">
        <v>9.0468482352941179E-2</v>
      </c>
      <c r="K362" s="17">
        <v>0.1166702882352941</v>
      </c>
      <c r="L362" s="17">
        <v>1.8478705882352928E-2</v>
      </c>
      <c r="M362" s="17">
        <v>1.323949411764706E-2</v>
      </c>
      <c r="N362" s="17">
        <v>3.5834705882352914E-2</v>
      </c>
      <c r="O362" s="17">
        <v>1.9126405882352947E-2</v>
      </c>
      <c r="P362" s="17">
        <v>1.164510588235294E-2</v>
      </c>
      <c r="Q362" s="17">
        <v>2.1883058823529331E-3</v>
      </c>
      <c r="R362" s="17">
        <v>9.4057705882352981E-3</v>
      </c>
      <c r="S362" s="17">
        <v>8.5888635294117648E-3</v>
      </c>
      <c r="T362" s="17">
        <v>3.8602235294117652E-3</v>
      </c>
      <c r="U362" s="17">
        <v>1.9264288235294108E-2</v>
      </c>
      <c r="V362" s="17">
        <v>7.1825823529411761E-3</v>
      </c>
      <c r="W362" s="17">
        <v>1.3354094117647054E-2</v>
      </c>
      <c r="X362" s="17">
        <v>5.0137117647058811E-2</v>
      </c>
      <c r="Y362" s="17">
        <v>3.1049470588235344E-3</v>
      </c>
      <c r="Z362" s="17">
        <v>0</v>
      </c>
    </row>
    <row r="363" spans="2:26" x14ac:dyDescent="0.25">
      <c r="B363" s="11" t="s">
        <v>32</v>
      </c>
      <c r="C363" s="17">
        <v>0.36358905966386557</v>
      </c>
      <c r="D363" s="17">
        <v>0.22426129495798303</v>
      </c>
      <c r="E363" s="17">
        <v>0.13949915294117646</v>
      </c>
      <c r="F363" s="17">
        <v>0.10887067899159669</v>
      </c>
      <c r="G363" s="17">
        <v>0.11439484705882355</v>
      </c>
      <c r="H363" s="17">
        <v>0.10216557310924378</v>
      </c>
      <c r="I363" s="17">
        <v>0.36801826890756278</v>
      </c>
      <c r="J363" s="17">
        <v>0.1166702882352941</v>
      </c>
      <c r="K363" s="17">
        <v>0.26781719831932782</v>
      </c>
      <c r="L363" s="17">
        <v>5.7690516806722686E-2</v>
      </c>
      <c r="M363" s="17">
        <v>0.10899793781512605</v>
      </c>
      <c r="N363" s="17">
        <v>0.13106971008403362</v>
      </c>
      <c r="O363" s="17">
        <v>5.306660168067228E-2</v>
      </c>
      <c r="P363" s="17">
        <v>4.3642505882352939E-2</v>
      </c>
      <c r="Q363" s="17">
        <v>2.2789510924369743E-2</v>
      </c>
      <c r="R363" s="17">
        <v>2.6302478151260508E-2</v>
      </c>
      <c r="S363" s="17">
        <v>2.6452286722689077E-2</v>
      </c>
      <c r="T363" s="17">
        <v>5.7016199159663883E-2</v>
      </c>
      <c r="U363" s="17">
        <v>6.4335971428571462E-2</v>
      </c>
      <c r="V363" s="17">
        <v>4.3837210924369749E-2</v>
      </c>
      <c r="W363" s="17">
        <v>3.6799137815126039E-2</v>
      </c>
      <c r="X363" s="17">
        <v>9.7407399159663871E-2</v>
      </c>
      <c r="Y363" s="17">
        <v>2.9912026470588243E-2</v>
      </c>
      <c r="Z363" s="17">
        <v>0</v>
      </c>
    </row>
    <row r="364" spans="2:26" x14ac:dyDescent="0.25">
      <c r="B364" s="11" t="s">
        <v>33</v>
      </c>
      <c r="C364" s="17">
        <v>0.10457907983193278</v>
      </c>
      <c r="D364" s="17">
        <v>6.6368256302520981E-2</v>
      </c>
      <c r="E364" s="17">
        <v>2.9792323529411753E-2</v>
      </c>
      <c r="F364" s="17">
        <v>2.8199180672268908E-2</v>
      </c>
      <c r="G364" s="17">
        <v>3.4749529411764714E-2</v>
      </c>
      <c r="H364" s="17">
        <v>2.1283268907563029E-2</v>
      </c>
      <c r="I364" s="17">
        <v>7.5025869747899099E-2</v>
      </c>
      <c r="J364" s="17">
        <v>1.8478705882352928E-2</v>
      </c>
      <c r="K364" s="17">
        <v>5.7690516806722686E-2</v>
      </c>
      <c r="L364" s="17">
        <v>1.4487243697478988E-2</v>
      </c>
      <c r="M364" s="17">
        <v>3.4919327731092437E-2</v>
      </c>
      <c r="N364" s="17">
        <v>3.4078399159663868E-2</v>
      </c>
      <c r="O364" s="17">
        <v>1.1881865546218489E-2</v>
      </c>
      <c r="P364" s="17">
        <v>1.1070911764705879E-2</v>
      </c>
      <c r="Q364" s="17">
        <v>7.0858319327731087E-3</v>
      </c>
      <c r="R364" s="17">
        <v>6.6763949579831941E-3</v>
      </c>
      <c r="S364" s="17">
        <v>6.8837563025210069E-3</v>
      </c>
      <c r="T364" s="17">
        <v>1.7423390756302518E-2</v>
      </c>
      <c r="U364" s="17">
        <v>1.6261021008403362E-2</v>
      </c>
      <c r="V364" s="17">
        <v>1.3820302521008403E-2</v>
      </c>
      <c r="W364" s="17">
        <v>8.5132689075630239E-3</v>
      </c>
      <c r="X364" s="17">
        <v>2.2403743697478991E-2</v>
      </c>
      <c r="Y364" s="17">
        <v>9.8798235294117655E-3</v>
      </c>
      <c r="Z364" s="17">
        <v>0</v>
      </c>
    </row>
    <row r="365" spans="2:26" x14ac:dyDescent="0.25">
      <c r="B365" s="11" t="s">
        <v>9</v>
      </c>
      <c r="C365" s="17">
        <v>0.31638366050420169</v>
      </c>
      <c r="D365" s="17">
        <v>0.20426692521008405</v>
      </c>
      <c r="E365" s="17">
        <v>5.4941594117647069E-2</v>
      </c>
      <c r="F365" s="17">
        <v>7.1107275630252098E-2</v>
      </c>
      <c r="G365" s="17">
        <v>0.10146005294117648</v>
      </c>
      <c r="H365" s="17">
        <v>3.6710316806722709E-2</v>
      </c>
      <c r="I365" s="17">
        <v>0.12369494957983196</v>
      </c>
      <c r="J365" s="17">
        <v>1.323949411764706E-2</v>
      </c>
      <c r="K365" s="17">
        <v>0.10899793781512605</v>
      </c>
      <c r="L365" s="17">
        <v>3.4919327731092437E-2</v>
      </c>
      <c r="M365" s="17">
        <v>0.11470282857142855</v>
      </c>
      <c r="N365" s="17">
        <v>8.7649420168067232E-2</v>
      </c>
      <c r="O365" s="17">
        <v>2.47665680672269E-2</v>
      </c>
      <c r="P365" s="17">
        <v>2.6356711764705887E-2</v>
      </c>
      <c r="Q365" s="17">
        <v>2.2210174789915965E-2</v>
      </c>
      <c r="R365" s="17">
        <v>1.7344356302521007E-2</v>
      </c>
      <c r="S365" s="17">
        <v>1.9039828739495793E-2</v>
      </c>
      <c r="T365" s="17">
        <v>5.2808715966386546E-2</v>
      </c>
      <c r="U365" s="17">
        <v>4.0446719327731091E-2</v>
      </c>
      <c r="V365" s="17">
        <v>4.1151757142857126E-2</v>
      </c>
      <c r="W365" s="17">
        <v>2.0789969747899161E-2</v>
      </c>
      <c r="X365" s="17">
        <v>4.5048268907563027E-2</v>
      </c>
      <c r="Y365" s="17">
        <v>3.1521364705882349E-2</v>
      </c>
      <c r="Z365" s="17">
        <v>0</v>
      </c>
    </row>
    <row r="366" spans="2:26" x14ac:dyDescent="0.25">
      <c r="B366" s="11" t="s">
        <v>10</v>
      </c>
      <c r="C366" s="17">
        <v>0.25979615966386554</v>
      </c>
      <c r="D366" s="17">
        <v>0.15853033613445369</v>
      </c>
      <c r="E366" s="17">
        <v>7.1485882352941177E-2</v>
      </c>
      <c r="F366" s="17">
        <v>7.5677243697478996E-2</v>
      </c>
      <c r="G366" s="17">
        <v>9.1035647058823513E-2</v>
      </c>
      <c r="H366" s="17">
        <v>4.9588478991596657E-2</v>
      </c>
      <c r="I366" s="17">
        <v>0.1728697394957982</v>
      </c>
      <c r="J366" s="17">
        <v>3.5834705882352914E-2</v>
      </c>
      <c r="K366" s="17">
        <v>0.13106971008403362</v>
      </c>
      <c r="L366" s="17">
        <v>3.4078399159663868E-2</v>
      </c>
      <c r="M366" s="17">
        <v>8.7649420168067232E-2</v>
      </c>
      <c r="N366" s="17">
        <v>8.7345563025210057E-2</v>
      </c>
      <c r="O366" s="17">
        <v>2.9970201680672281E-2</v>
      </c>
      <c r="P366" s="17">
        <v>2.8528999999999999E-2</v>
      </c>
      <c r="Q366" s="17">
        <v>1.9244369747899163E-2</v>
      </c>
      <c r="R366" s="17">
        <v>1.5435760504201685E-2</v>
      </c>
      <c r="S366" s="17">
        <v>1.6603053781512608E-2</v>
      </c>
      <c r="T366" s="17">
        <v>4.5015369747899159E-2</v>
      </c>
      <c r="U366" s="17">
        <v>4.0423218487394962E-2</v>
      </c>
      <c r="V366" s="17">
        <v>3.1613752100840331E-2</v>
      </c>
      <c r="W366" s="17">
        <v>2.0244684873949575E-2</v>
      </c>
      <c r="X366" s="17">
        <v>4.2631310924369725E-2</v>
      </c>
      <c r="Y366" s="17">
        <v>2.4395102941176468E-2</v>
      </c>
      <c r="Z366" s="17">
        <v>0</v>
      </c>
    </row>
    <row r="367" spans="2:26" x14ac:dyDescent="0.25">
      <c r="B367" s="11" t="s">
        <v>17</v>
      </c>
      <c r="C367" s="17">
        <v>8.0541034453781496E-2</v>
      </c>
      <c r="D367" s="17">
        <v>4.6592799159663849E-2</v>
      </c>
      <c r="E367" s="17">
        <v>2.9209447058823529E-2</v>
      </c>
      <c r="F367" s="17">
        <v>2.6818485714285717E-2</v>
      </c>
      <c r="G367" s="17">
        <v>2.7154170588235303E-2</v>
      </c>
      <c r="H367" s="17">
        <v>2.2220997478991613E-2</v>
      </c>
      <c r="I367" s="17">
        <v>7.5071966386554598E-2</v>
      </c>
      <c r="J367" s="17">
        <v>1.9126405882352947E-2</v>
      </c>
      <c r="K367" s="17">
        <v>5.306660168067228E-2</v>
      </c>
      <c r="L367" s="17">
        <v>1.1881865546218489E-2</v>
      </c>
      <c r="M367" s="17">
        <v>2.47665680672269E-2</v>
      </c>
      <c r="N367" s="17">
        <v>2.9970201680672281E-2</v>
      </c>
      <c r="O367" s="17">
        <v>1.2347374789915967E-2</v>
      </c>
      <c r="P367" s="17">
        <v>1.0103211764705881E-2</v>
      </c>
      <c r="Q367" s="17">
        <v>5.9705949579831928E-3</v>
      </c>
      <c r="R367" s="17">
        <v>5.7257512605042027E-3</v>
      </c>
      <c r="S367" s="17">
        <v>5.6600262184873969E-3</v>
      </c>
      <c r="T367" s="17">
        <v>1.3986077310924369E-2</v>
      </c>
      <c r="U367" s="17">
        <v>1.4503269747899162E-2</v>
      </c>
      <c r="V367" s="17">
        <v>8.5472067226890769E-3</v>
      </c>
      <c r="W367" s="17">
        <v>8.0622974789915942E-3</v>
      </c>
      <c r="X367" s="17">
        <v>1.4436630252100848E-2</v>
      </c>
      <c r="Y367" s="17">
        <v>6.6136735294117658E-3</v>
      </c>
      <c r="Z367" s="17">
        <v>0</v>
      </c>
    </row>
    <row r="368" spans="2:26" x14ac:dyDescent="0.25">
      <c r="B368" s="11" t="s">
        <v>11</v>
      </c>
      <c r="C368" s="17">
        <v>7.5397388235294113E-2</v>
      </c>
      <c r="D368" s="17">
        <v>4.4404270588235283E-2</v>
      </c>
      <c r="E368" s="17">
        <v>2.4927747058823523E-2</v>
      </c>
      <c r="F368" s="17">
        <v>2.6063429411764708E-2</v>
      </c>
      <c r="G368" s="17">
        <v>3.1018370588235304E-2</v>
      </c>
      <c r="H368" s="17">
        <v>1.9668717647058829E-2</v>
      </c>
      <c r="I368" s="17">
        <v>6.1068529411764681E-2</v>
      </c>
      <c r="J368" s="17">
        <v>1.164510588235294E-2</v>
      </c>
      <c r="K368" s="17">
        <v>4.3642505882352939E-2</v>
      </c>
      <c r="L368" s="17">
        <v>1.1070911764705879E-2</v>
      </c>
      <c r="M368" s="17">
        <v>2.6356711764705887E-2</v>
      </c>
      <c r="N368" s="17">
        <v>2.8528999999999999E-2</v>
      </c>
      <c r="O368" s="17">
        <v>1.0103211764705881E-2</v>
      </c>
      <c r="P368" s="17">
        <v>1.0237835294117648E-2</v>
      </c>
      <c r="Q368" s="17">
        <v>5.9920176470588228E-3</v>
      </c>
      <c r="R368" s="17">
        <v>5.1127588235294107E-3</v>
      </c>
      <c r="S368" s="17">
        <v>4.9196247058823535E-3</v>
      </c>
      <c r="T368" s="17">
        <v>1.4863364705882356E-2</v>
      </c>
      <c r="U368" s="17">
        <v>1.309135882352941E-2</v>
      </c>
      <c r="V368" s="17">
        <v>9.6537411764705851E-3</v>
      </c>
      <c r="W368" s="17">
        <v>6.0770529411764695E-3</v>
      </c>
      <c r="X368" s="17">
        <v>1.390517647058824E-2</v>
      </c>
      <c r="Y368" s="17">
        <v>7.787067647058824E-3</v>
      </c>
      <c r="Z368" s="17">
        <v>0</v>
      </c>
    </row>
    <row r="369" spans="2:26" x14ac:dyDescent="0.25">
      <c r="B369" s="11" t="s">
        <v>12</v>
      </c>
      <c r="C369" s="17">
        <v>7.1489485714285719E-2</v>
      </c>
      <c r="D369" s="17">
        <v>4.0311191596638651E-2</v>
      </c>
      <c r="E369" s="17">
        <v>1.1886370588235289E-2</v>
      </c>
      <c r="F369" s="17">
        <v>1.7723574789915968E-2</v>
      </c>
      <c r="G369" s="17">
        <v>2.0305658823529416E-2</v>
      </c>
      <c r="H369" s="17">
        <v>8.9176983193277326E-3</v>
      </c>
      <c r="I369" s="17">
        <v>2.7621899159663867E-2</v>
      </c>
      <c r="J369" s="17">
        <v>2.1883058823529331E-3</v>
      </c>
      <c r="K369" s="17">
        <v>2.2789510924369743E-2</v>
      </c>
      <c r="L369" s="17">
        <v>7.0858319327731087E-3</v>
      </c>
      <c r="M369" s="17">
        <v>2.2210174789915965E-2</v>
      </c>
      <c r="N369" s="17">
        <v>1.9244369747899163E-2</v>
      </c>
      <c r="O369" s="17">
        <v>5.9705949579831928E-3</v>
      </c>
      <c r="P369" s="17">
        <v>5.9920176470588228E-3</v>
      </c>
      <c r="Q369" s="17">
        <v>5.6963142857142874E-3</v>
      </c>
      <c r="R369" s="17">
        <v>3.7928714285714298E-3</v>
      </c>
      <c r="S369" s="17">
        <v>4.428131596638657E-3</v>
      </c>
      <c r="T369" s="17">
        <v>1.1454702521008402E-2</v>
      </c>
      <c r="U369" s="17">
        <v>8.9018386554621833E-3</v>
      </c>
      <c r="V369" s="17">
        <v>8.2990025210084029E-3</v>
      </c>
      <c r="W369" s="17">
        <v>5.3228630252100855E-3</v>
      </c>
      <c r="X369" s="17">
        <v>4.3163319327731032E-3</v>
      </c>
      <c r="Y369" s="17">
        <v>6.0745058823529407E-3</v>
      </c>
      <c r="Z369" s="17">
        <v>0</v>
      </c>
    </row>
    <row r="370" spans="2:26" x14ac:dyDescent="0.25">
      <c r="B370" s="11" t="s">
        <v>1</v>
      </c>
      <c r="C370" s="17">
        <v>4.7826381512605043E-2</v>
      </c>
      <c r="D370" s="17">
        <v>3.2483734453781506E-2</v>
      </c>
      <c r="E370" s="17">
        <v>1.2915347058823533E-2</v>
      </c>
      <c r="F370" s="17">
        <v>1.2295997478991596E-2</v>
      </c>
      <c r="G370" s="17">
        <v>1.4512564705882355E-2</v>
      </c>
      <c r="H370" s="17">
        <v>1.5024603361344546E-2</v>
      </c>
      <c r="I370" s="17">
        <v>3.5389878151260511E-2</v>
      </c>
      <c r="J370" s="17">
        <v>9.4057705882352981E-3</v>
      </c>
      <c r="K370" s="17">
        <v>2.6302478151260508E-2</v>
      </c>
      <c r="L370" s="17">
        <v>6.6763949579831941E-3</v>
      </c>
      <c r="M370" s="17">
        <v>1.7344356302521007E-2</v>
      </c>
      <c r="N370" s="17">
        <v>1.5435760504201685E-2</v>
      </c>
      <c r="O370" s="17">
        <v>5.7257512605042027E-3</v>
      </c>
      <c r="P370" s="17">
        <v>5.1127588235294107E-3</v>
      </c>
      <c r="Q370" s="17">
        <v>3.7928714285714298E-3</v>
      </c>
      <c r="R370" s="17">
        <v>5.2665512605042011E-3</v>
      </c>
      <c r="S370" s="17">
        <v>4.0105721008403357E-3</v>
      </c>
      <c r="T370" s="17">
        <v>8.7823596638655476E-3</v>
      </c>
      <c r="U370" s="17">
        <v>7.8539109243697496E-3</v>
      </c>
      <c r="V370" s="17">
        <v>6.7155243697478977E-3</v>
      </c>
      <c r="W370" s="17">
        <v>5.3816857142857154E-3</v>
      </c>
      <c r="X370" s="17">
        <v>1.0747483193277309E-2</v>
      </c>
      <c r="Y370" s="17">
        <v>5.0088852941176445E-3</v>
      </c>
      <c r="Z370" s="17">
        <v>0</v>
      </c>
    </row>
    <row r="371" spans="2:26" x14ac:dyDescent="0.25">
      <c r="B371" s="11" t="s">
        <v>2</v>
      </c>
      <c r="C371" s="17">
        <v>6.863917663865543E-2</v>
      </c>
      <c r="D371" s="17">
        <v>3.8145558991596627E-2</v>
      </c>
      <c r="E371" s="17">
        <v>1.2630971764705883E-2</v>
      </c>
      <c r="F371" s="17">
        <v>1.4594894621848738E-2</v>
      </c>
      <c r="G371" s="17">
        <v>1.4737134117647059E-2</v>
      </c>
      <c r="H371" s="17">
        <v>1.029938521008404E-2</v>
      </c>
      <c r="I371" s="17">
        <v>3.2987483193277309E-2</v>
      </c>
      <c r="J371" s="17">
        <v>8.5888635294117648E-3</v>
      </c>
      <c r="K371" s="17">
        <v>2.6452286722689077E-2</v>
      </c>
      <c r="L371" s="17">
        <v>6.8837563025210069E-3</v>
      </c>
      <c r="M371" s="17">
        <v>1.9039828739495793E-2</v>
      </c>
      <c r="N371" s="17">
        <v>1.6603053781512608E-2</v>
      </c>
      <c r="O371" s="17">
        <v>5.6600262184873969E-3</v>
      </c>
      <c r="P371" s="17">
        <v>4.9196247058823535E-3</v>
      </c>
      <c r="Q371" s="17">
        <v>4.428131596638657E-3</v>
      </c>
      <c r="R371" s="17">
        <v>4.0105721008403357E-3</v>
      </c>
      <c r="S371" s="17">
        <v>4.7023985210084031E-3</v>
      </c>
      <c r="T371" s="17">
        <v>9.4941398319327713E-3</v>
      </c>
      <c r="U371" s="17">
        <v>7.8506354621848736E-3</v>
      </c>
      <c r="V371" s="17">
        <v>7.4820363025210074E-3</v>
      </c>
      <c r="W371" s="17">
        <v>6.1868746218487402E-3</v>
      </c>
      <c r="X371" s="17">
        <v>6.9642621848739466E-3</v>
      </c>
      <c r="Y371" s="17">
        <v>4.8995641176470582E-3</v>
      </c>
      <c r="Z371" s="17">
        <v>0</v>
      </c>
    </row>
    <row r="372" spans="2:26" x14ac:dyDescent="0.25">
      <c r="B372" s="11" t="s">
        <v>26</v>
      </c>
      <c r="C372" s="17">
        <v>0.15154249747899159</v>
      </c>
      <c r="D372" s="17">
        <v>9.0494350420168068E-2</v>
      </c>
      <c r="E372" s="17">
        <v>3.0409394117647055E-2</v>
      </c>
      <c r="F372" s="17">
        <v>4.1026198319327724E-2</v>
      </c>
      <c r="G372" s="17">
        <v>5.0697399999999997E-2</v>
      </c>
      <c r="H372" s="17">
        <v>2.3700780672268912E-2</v>
      </c>
      <c r="I372" s="17">
        <v>7.1747928571428574E-2</v>
      </c>
      <c r="J372" s="17">
        <v>3.8602235294117652E-3</v>
      </c>
      <c r="K372" s="17">
        <v>5.7016199159663883E-2</v>
      </c>
      <c r="L372" s="17">
        <v>1.7423390756302518E-2</v>
      </c>
      <c r="M372" s="17">
        <v>5.2808715966386546E-2</v>
      </c>
      <c r="N372" s="17">
        <v>4.5015369747899159E-2</v>
      </c>
      <c r="O372" s="17">
        <v>1.3986077310924369E-2</v>
      </c>
      <c r="P372" s="17">
        <v>1.4863364705882356E-2</v>
      </c>
      <c r="Q372" s="17">
        <v>1.1454702521008402E-2</v>
      </c>
      <c r="R372" s="17">
        <v>8.7823596638655476E-3</v>
      </c>
      <c r="S372" s="17">
        <v>9.4941398319327713E-3</v>
      </c>
      <c r="T372" s="17">
        <v>2.8315667226890748E-2</v>
      </c>
      <c r="U372" s="17">
        <v>2.0410026890756303E-2</v>
      </c>
      <c r="V372" s="17">
        <v>1.9499867226890753E-2</v>
      </c>
      <c r="W372" s="17">
        <v>1.1429145378151265E-2</v>
      </c>
      <c r="X372" s="17">
        <v>1.6397096638655465E-2</v>
      </c>
      <c r="Y372" s="17">
        <v>1.4822405882352941E-2</v>
      </c>
      <c r="Z372" s="17">
        <v>0</v>
      </c>
    </row>
    <row r="373" spans="2:26" x14ac:dyDescent="0.25">
      <c r="B373" s="11" t="s">
        <v>16</v>
      </c>
      <c r="C373" s="17">
        <v>0.11947820252100841</v>
      </c>
      <c r="D373" s="17">
        <v>7.5299761344537808E-2</v>
      </c>
      <c r="E373" s="17">
        <v>3.4344858823529403E-2</v>
      </c>
      <c r="F373" s="17">
        <v>3.3951136974789922E-2</v>
      </c>
      <c r="G373" s="17">
        <v>4.0861582352941184E-2</v>
      </c>
      <c r="H373" s="17">
        <v>2.4797678151260515E-2</v>
      </c>
      <c r="I373" s="17">
        <v>8.4884394957983153E-2</v>
      </c>
      <c r="J373" s="17">
        <v>1.9264288235294108E-2</v>
      </c>
      <c r="K373" s="17">
        <v>6.4335971428571462E-2</v>
      </c>
      <c r="L373" s="17">
        <v>1.6261021008403362E-2</v>
      </c>
      <c r="M373" s="17">
        <v>4.0446719327731091E-2</v>
      </c>
      <c r="N373" s="17">
        <v>4.0423218487394962E-2</v>
      </c>
      <c r="O373" s="17">
        <v>1.4503269747899162E-2</v>
      </c>
      <c r="P373" s="17">
        <v>1.309135882352941E-2</v>
      </c>
      <c r="Q373" s="17">
        <v>8.9018386554621833E-3</v>
      </c>
      <c r="R373" s="17">
        <v>7.8539109243697496E-3</v>
      </c>
      <c r="S373" s="17">
        <v>7.8506354621848736E-3</v>
      </c>
      <c r="T373" s="17">
        <v>2.0410026890756303E-2</v>
      </c>
      <c r="U373" s="17">
        <v>1.9587878991596645E-2</v>
      </c>
      <c r="V373" s="17">
        <v>1.4582626890756302E-2</v>
      </c>
      <c r="W373" s="17">
        <v>9.9977428571428554E-3</v>
      </c>
      <c r="X373" s="17">
        <v>2.2189609243697478E-2</v>
      </c>
      <c r="Y373" s="17">
        <v>1.1215850000000003E-2</v>
      </c>
      <c r="Z373" s="17">
        <v>0</v>
      </c>
    </row>
    <row r="374" spans="2:26" x14ac:dyDescent="0.25">
      <c r="B374" s="11" t="s">
        <v>15</v>
      </c>
      <c r="C374" s="17">
        <v>0.12054256806722688</v>
      </c>
      <c r="D374" s="17">
        <v>7.8242038655462184E-2</v>
      </c>
      <c r="E374" s="17">
        <v>1.9952211764705879E-2</v>
      </c>
      <c r="F374" s="17">
        <v>2.5545145378151255E-2</v>
      </c>
      <c r="G374" s="17">
        <v>3.6127405882352928E-2</v>
      </c>
      <c r="H374" s="17">
        <v>1.3734686554621851E-2</v>
      </c>
      <c r="I374" s="17">
        <v>4.8876487394957965E-2</v>
      </c>
      <c r="J374" s="17">
        <v>7.1825823529411761E-3</v>
      </c>
      <c r="K374" s="17">
        <v>4.3837210924369749E-2</v>
      </c>
      <c r="L374" s="17">
        <v>1.3820302521008403E-2</v>
      </c>
      <c r="M374" s="17">
        <v>4.1151757142857126E-2</v>
      </c>
      <c r="N374" s="17">
        <v>3.1613752100840331E-2</v>
      </c>
      <c r="O374" s="17">
        <v>8.5472067226890769E-3</v>
      </c>
      <c r="P374" s="17">
        <v>9.6537411764705851E-3</v>
      </c>
      <c r="Q374" s="17">
        <v>8.2990025210084029E-3</v>
      </c>
      <c r="R374" s="17">
        <v>6.7155243697478977E-3</v>
      </c>
      <c r="S374" s="17">
        <v>7.4820363025210074E-3</v>
      </c>
      <c r="T374" s="17">
        <v>1.9499867226890753E-2</v>
      </c>
      <c r="U374" s="17">
        <v>1.4582626890756302E-2</v>
      </c>
      <c r="V374" s="17">
        <v>1.8572467226890748E-2</v>
      </c>
      <c r="W374" s="17">
        <v>8.0193100840336116E-3</v>
      </c>
      <c r="X374" s="17">
        <v>1.9973478991596641E-2</v>
      </c>
      <c r="Y374" s="17">
        <v>1.2083452941176468E-2</v>
      </c>
      <c r="Z374" s="17">
        <v>0</v>
      </c>
    </row>
    <row r="375" spans="2:26" x14ac:dyDescent="0.25">
      <c r="B375" s="11" t="s">
        <v>27</v>
      </c>
      <c r="C375" s="17">
        <v>8.0213536974789945E-2</v>
      </c>
      <c r="D375" s="17">
        <v>4.4580095798319327E-2</v>
      </c>
      <c r="E375" s="17">
        <v>1.7473788235294118E-2</v>
      </c>
      <c r="F375" s="17">
        <v>1.8394169747899161E-2</v>
      </c>
      <c r="G375" s="17">
        <v>1.3747300000000004E-2</v>
      </c>
      <c r="H375" s="17">
        <v>1.4613040336134456E-2</v>
      </c>
      <c r="I375" s="17">
        <v>4.8447214285714288E-2</v>
      </c>
      <c r="J375" s="17">
        <v>1.3354094117647054E-2</v>
      </c>
      <c r="K375" s="17">
        <v>3.6799137815126039E-2</v>
      </c>
      <c r="L375" s="17">
        <v>8.5132689075630239E-3</v>
      </c>
      <c r="M375" s="17">
        <v>2.0789969747899161E-2</v>
      </c>
      <c r="N375" s="17">
        <v>2.0244684873949575E-2</v>
      </c>
      <c r="O375" s="17">
        <v>8.0622974789915942E-3</v>
      </c>
      <c r="P375" s="17">
        <v>6.0770529411764695E-3</v>
      </c>
      <c r="Q375" s="17">
        <v>5.3228630252100855E-3</v>
      </c>
      <c r="R375" s="17">
        <v>5.3816857142857154E-3</v>
      </c>
      <c r="S375" s="17">
        <v>6.1868746218487402E-3</v>
      </c>
      <c r="T375" s="17">
        <v>1.1429145378151265E-2</v>
      </c>
      <c r="U375" s="17">
        <v>9.9977428571428554E-3</v>
      </c>
      <c r="V375" s="17">
        <v>8.0193100840336116E-3</v>
      </c>
      <c r="W375" s="17">
        <v>1.3882946218487397E-2</v>
      </c>
      <c r="X375" s="17">
        <v>7.1615336134453686E-3</v>
      </c>
      <c r="Y375" s="17">
        <v>4.9139588235294091E-3</v>
      </c>
      <c r="Z375" s="17">
        <v>0</v>
      </c>
    </row>
    <row r="376" spans="2:26" x14ac:dyDescent="0.25">
      <c r="B376" s="11" t="s">
        <v>14</v>
      </c>
      <c r="C376" s="17">
        <v>8.5239197478991571E-2</v>
      </c>
      <c r="D376" s="17">
        <v>9.2998226890756222E-2</v>
      </c>
      <c r="E376" s="17">
        <v>4.7539176470588196E-2</v>
      </c>
      <c r="F376" s="17">
        <v>2.1806857142857152E-2</v>
      </c>
      <c r="G376" s="17">
        <v>4.6932205882352938E-2</v>
      </c>
      <c r="H376" s="17">
        <v>3.4581004201680692E-2</v>
      </c>
      <c r="I376" s="17">
        <v>0.12411725210084021</v>
      </c>
      <c r="J376" s="17">
        <v>5.0137117647058811E-2</v>
      </c>
      <c r="K376" s="17">
        <v>9.7407399159663871E-2</v>
      </c>
      <c r="L376" s="17">
        <v>2.2403743697478991E-2</v>
      </c>
      <c r="M376" s="17">
        <v>4.5048268907563027E-2</v>
      </c>
      <c r="N376" s="17">
        <v>4.2631310924369725E-2</v>
      </c>
      <c r="O376" s="17">
        <v>1.4436630252100848E-2</v>
      </c>
      <c r="P376" s="17">
        <v>1.390517647058824E-2</v>
      </c>
      <c r="Q376" s="17">
        <v>4.3163319327731032E-3</v>
      </c>
      <c r="R376" s="17">
        <v>1.0747483193277309E-2</v>
      </c>
      <c r="S376" s="17">
        <v>6.9642621848739466E-3</v>
      </c>
      <c r="T376" s="17">
        <v>1.6397096638655465E-2</v>
      </c>
      <c r="U376" s="17">
        <v>2.2189609243697478E-2</v>
      </c>
      <c r="V376" s="17">
        <v>1.9973478991596641E-2</v>
      </c>
      <c r="W376" s="17">
        <v>7.1615336134453686E-3</v>
      </c>
      <c r="X376" s="17">
        <v>6.8407184873949575E-2</v>
      </c>
      <c r="Y376" s="17">
        <v>1.4594941176470599E-2</v>
      </c>
      <c r="Z376" s="17">
        <v>0</v>
      </c>
    </row>
    <row r="377" spans="2:26" x14ac:dyDescent="0.25">
      <c r="B377" s="11" t="s">
        <v>13</v>
      </c>
      <c r="C377" s="17">
        <v>8.1880350000000005E-2</v>
      </c>
      <c r="D377" s="17">
        <v>5.4914114705882359E-2</v>
      </c>
      <c r="E377" s="17">
        <v>1.5351376470588237E-2</v>
      </c>
      <c r="F377" s="17">
        <v>1.9628094117647057E-2</v>
      </c>
      <c r="G377" s="17">
        <v>3.0166711764705888E-2</v>
      </c>
      <c r="H377" s="17">
        <v>1.1547082352941178E-2</v>
      </c>
      <c r="I377" s="17">
        <v>3.4526294117647079E-2</v>
      </c>
      <c r="J377" s="17">
        <v>3.1049470588235344E-3</v>
      </c>
      <c r="K377" s="17">
        <v>2.9912026470588243E-2</v>
      </c>
      <c r="L377" s="17">
        <v>9.8798235294117655E-3</v>
      </c>
      <c r="M377" s="17">
        <v>3.1521364705882349E-2</v>
      </c>
      <c r="N377" s="17">
        <v>2.4395102941176468E-2</v>
      </c>
      <c r="O377" s="17">
        <v>6.6136735294117658E-3</v>
      </c>
      <c r="P377" s="17">
        <v>7.787067647058824E-3</v>
      </c>
      <c r="Q377" s="17">
        <v>6.0745058823529407E-3</v>
      </c>
      <c r="R377" s="17">
        <v>5.0088852941176445E-3</v>
      </c>
      <c r="S377" s="17">
        <v>4.8995641176470582E-3</v>
      </c>
      <c r="T377" s="17">
        <v>1.4822405882352941E-2</v>
      </c>
      <c r="U377" s="17">
        <v>1.1215850000000003E-2</v>
      </c>
      <c r="V377" s="17">
        <v>1.2083452941176468E-2</v>
      </c>
      <c r="W377" s="17">
        <v>4.9139588235294091E-3</v>
      </c>
      <c r="X377" s="17">
        <v>1.4594941176470599E-2</v>
      </c>
      <c r="Y377" s="17">
        <v>9.3105029411764701E-3</v>
      </c>
      <c r="Z377" s="17">
        <v>0</v>
      </c>
    </row>
    <row r="378" spans="2:26" ht="15.75" thickBot="1" x14ac:dyDescent="0.3">
      <c r="B378" s="15" t="s">
        <v>3</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row>
    <row r="381" spans="2:26" x14ac:dyDescent="0.25">
      <c r="B381" s="10" t="s">
        <v>355</v>
      </c>
    </row>
    <row r="382" spans="2:26" ht="15.75" thickBot="1" x14ac:dyDescent="0.3"/>
    <row r="383" spans="2:26" x14ac:dyDescent="0.25">
      <c r="B383" s="12"/>
      <c r="C383" s="13" t="s">
        <v>8</v>
      </c>
      <c r="D383" s="13" t="s">
        <v>7</v>
      </c>
      <c r="E383" s="13" t="s">
        <v>28</v>
      </c>
      <c r="F383" s="13" t="s">
        <v>40</v>
      </c>
      <c r="G383" s="13" t="s">
        <v>41</v>
      </c>
      <c r="H383" s="13" t="s">
        <v>4</v>
      </c>
      <c r="I383" s="13" t="s">
        <v>30</v>
      </c>
      <c r="J383" s="13" t="s">
        <v>31</v>
      </c>
      <c r="K383" s="13" t="s">
        <v>32</v>
      </c>
      <c r="L383" s="13" t="s">
        <v>33</v>
      </c>
      <c r="M383" s="13" t="s">
        <v>9</v>
      </c>
      <c r="N383" s="13" t="s">
        <v>10</v>
      </c>
      <c r="O383" s="13" t="s">
        <v>17</v>
      </c>
      <c r="P383" s="13" t="s">
        <v>11</v>
      </c>
      <c r="Q383" s="13" t="s">
        <v>12</v>
      </c>
      <c r="R383" s="13" t="s">
        <v>1</v>
      </c>
      <c r="S383" s="13" t="s">
        <v>2</v>
      </c>
      <c r="T383" s="13" t="s">
        <v>26</v>
      </c>
      <c r="U383" s="13" t="s">
        <v>16</v>
      </c>
      <c r="V383" s="13" t="s">
        <v>15</v>
      </c>
      <c r="W383" s="13" t="s">
        <v>27</v>
      </c>
      <c r="X383" s="13" t="s">
        <v>14</v>
      </c>
      <c r="Y383" s="13" t="s">
        <v>13</v>
      </c>
      <c r="Z383" s="13" t="s">
        <v>3</v>
      </c>
    </row>
    <row r="384" spans="2:26" x14ac:dyDescent="0.25">
      <c r="B384" s="14" t="s">
        <v>8</v>
      </c>
      <c r="C384" s="16">
        <v>0.20985344076655019</v>
      </c>
      <c r="D384" s="16">
        <v>5.3523830662020842E-2</v>
      </c>
      <c r="E384" s="16">
        <v>5.3054721254355404E-2</v>
      </c>
      <c r="F384" s="16">
        <v>0.13636520174216002</v>
      </c>
      <c r="G384" s="16">
        <v>0.16791909930313559</v>
      </c>
      <c r="H384" s="16">
        <v>0.15002459581881508</v>
      </c>
      <c r="I384" s="16">
        <v>9.0468918118466649E-2</v>
      </c>
      <c r="J384" s="16">
        <v>8.1563804878048582E-2</v>
      </c>
      <c r="K384" s="16">
        <v>-1.9660583623693436E-2</v>
      </c>
      <c r="L384" s="16">
        <v>-1.3406621777003422E-2</v>
      </c>
      <c r="M384" s="16">
        <v>-1.8802268292682927E-2</v>
      </c>
      <c r="N384" s="16">
        <v>-3.4452348432055781E-2</v>
      </c>
      <c r="O384" s="16">
        <v>-3.1582386759582298E-3</v>
      </c>
      <c r="P384" s="16">
        <v>-1.2808902439024352E-3</v>
      </c>
      <c r="Q384" s="16">
        <v>-9.6766358885017334E-3</v>
      </c>
      <c r="R384" s="16">
        <v>3.1366752613240387E-2</v>
      </c>
      <c r="S384" s="16">
        <v>2.4104613240418096E-2</v>
      </c>
      <c r="T384" s="16">
        <v>1.7956740418118424E-2</v>
      </c>
      <c r="U384" s="16">
        <v>4.07660836236933E-2</v>
      </c>
      <c r="V384" s="16">
        <v>1.5836268292682941E-2</v>
      </c>
      <c r="W384" s="16">
        <v>-2.0963588850174116E-4</v>
      </c>
      <c r="X384" s="16">
        <v>9.9059259581881359E-2</v>
      </c>
      <c r="Y384" s="16">
        <v>-1.1418508710801382E-2</v>
      </c>
      <c r="Z384" s="16">
        <v>0</v>
      </c>
    </row>
    <row r="385" spans="2:26" x14ac:dyDescent="0.25">
      <c r="B385" s="11" t="s">
        <v>7</v>
      </c>
      <c r="C385" s="17">
        <v>5.3523830662020842E-2</v>
      </c>
      <c r="D385" s="17">
        <v>3.4913268432055736E-2</v>
      </c>
      <c r="E385" s="17">
        <v>7.1350965156794562E-3</v>
      </c>
      <c r="F385" s="17">
        <v>3.9797529198606248E-2</v>
      </c>
      <c r="G385" s="17">
        <v>5.0167684320557487E-2</v>
      </c>
      <c r="H385" s="17">
        <v>4.128913763066204E-2</v>
      </c>
      <c r="I385" s="17">
        <v>2.9534844250871047E-2</v>
      </c>
      <c r="J385" s="17">
        <v>2.5612704878048766E-2</v>
      </c>
      <c r="K385" s="17">
        <v>-6.1386010452961987E-3</v>
      </c>
      <c r="L385" s="17">
        <v>-4.6037120557491451E-3</v>
      </c>
      <c r="M385" s="17">
        <v>-3.3464682926829465E-3</v>
      </c>
      <c r="N385" s="17">
        <v>-1.2911064111498276E-2</v>
      </c>
      <c r="O385" s="17">
        <v>8.6627247386758207E-4</v>
      </c>
      <c r="P385" s="17">
        <v>-3.0709292682926936E-3</v>
      </c>
      <c r="Q385" s="17">
        <v>-2.1796452961672505E-3</v>
      </c>
      <c r="R385" s="17">
        <v>6.1880337979094103E-3</v>
      </c>
      <c r="S385" s="17">
        <v>4.9607832752613301E-3</v>
      </c>
      <c r="T385" s="17">
        <v>2.8556411149825872E-3</v>
      </c>
      <c r="U385" s="17">
        <v>8.9575742160278651E-3</v>
      </c>
      <c r="V385" s="17">
        <v>1.7814926829268229E-3</v>
      </c>
      <c r="W385" s="17">
        <v>5.2562299651567803E-4</v>
      </c>
      <c r="X385" s="17">
        <v>2.8036371080139351E-2</v>
      </c>
      <c r="Y385" s="17">
        <v>4.9897808362369435E-3</v>
      </c>
      <c r="Z385" s="17">
        <v>0</v>
      </c>
    </row>
    <row r="386" spans="2:26" x14ac:dyDescent="0.25">
      <c r="B386" s="11" t="s">
        <v>28</v>
      </c>
      <c r="C386" s="17">
        <v>5.3054721254355404E-2</v>
      </c>
      <c r="D386" s="17">
        <v>7.1350965156794562E-3</v>
      </c>
      <c r="E386" s="17">
        <v>3.0998290360046473E-2</v>
      </c>
      <c r="F386" s="17">
        <v>2.9602200929152198E-2</v>
      </c>
      <c r="G386" s="17">
        <v>4.0343241579558708E-2</v>
      </c>
      <c r="H386" s="17">
        <v>3.7748579558652781E-2</v>
      </c>
      <c r="I386" s="17">
        <v>6.2405888501743086E-3</v>
      </c>
      <c r="J386" s="17">
        <v>7.8245040650407102E-3</v>
      </c>
      <c r="K386" s="17">
        <v>-9.2989663182352388E-4</v>
      </c>
      <c r="L386" s="17">
        <v>-7.7557828106854416E-4</v>
      </c>
      <c r="M386" s="17">
        <v>-8.0139349593495827E-3</v>
      </c>
      <c r="N386" s="17">
        <v>-1.4672966318234599E-2</v>
      </c>
      <c r="O386" s="17">
        <v>-2.5283972125435586E-3</v>
      </c>
      <c r="P386" s="17">
        <v>-9.5091056910568783E-4</v>
      </c>
      <c r="Q386" s="17">
        <v>-5.967948896631825E-3</v>
      </c>
      <c r="R386" s="17">
        <v>8.8505331010453082E-3</v>
      </c>
      <c r="S386" s="17">
        <v>6.5558896631823594E-3</v>
      </c>
      <c r="T386" s="17">
        <v>1.2734679442508719E-2</v>
      </c>
      <c r="U386" s="17">
        <v>8.1657990708478533E-3</v>
      </c>
      <c r="V386" s="17">
        <v>1.3941382113821215E-3</v>
      </c>
      <c r="W386" s="17">
        <v>8.3154703832752331E-4</v>
      </c>
      <c r="X386" s="17">
        <v>2.2518637630662076E-2</v>
      </c>
      <c r="Y386" s="17">
        <v>-2.0204274099883896E-3</v>
      </c>
      <c r="Z386" s="17">
        <v>0</v>
      </c>
    </row>
    <row r="387" spans="2:26" x14ac:dyDescent="0.25">
      <c r="B387" s="11" t="s">
        <v>40</v>
      </c>
      <c r="C387" s="17">
        <v>0.13636520174216002</v>
      </c>
      <c r="D387" s="17">
        <v>3.9797529198606248E-2</v>
      </c>
      <c r="E387" s="17">
        <v>2.9602200929152198E-2</v>
      </c>
      <c r="F387" s="17">
        <v>0.18785050743321702</v>
      </c>
      <c r="G387" s="17">
        <v>0.20195637897793253</v>
      </c>
      <c r="H387" s="17">
        <v>0.17764050963995345</v>
      </c>
      <c r="I387" s="17">
        <v>0.22866923031358871</v>
      </c>
      <c r="J387" s="17">
        <v>0.16432706666666658</v>
      </c>
      <c r="K387" s="17">
        <v>-7.0642126713124392E-2</v>
      </c>
      <c r="L387" s="17">
        <v>-5.5071311858304273E-2</v>
      </c>
      <c r="M387" s="17">
        <v>2.486813008129833E-4</v>
      </c>
      <c r="N387" s="17">
        <v>9.7706255516840177E-3</v>
      </c>
      <c r="O387" s="17">
        <v>7.2401613240417684E-3</v>
      </c>
      <c r="P387" s="17">
        <v>4.5586495934959309E-3</v>
      </c>
      <c r="Q387" s="17">
        <v>-9.7838862950058031E-3</v>
      </c>
      <c r="R387" s="17">
        <v>3.3343020905923344E-2</v>
      </c>
      <c r="S387" s="17">
        <v>3.1023390476190477E-2</v>
      </c>
      <c r="T387" s="17">
        <v>2.933730139372822E-2</v>
      </c>
      <c r="U387" s="17">
        <v>3.8657358420441316E-2</v>
      </c>
      <c r="V387" s="17">
        <v>1.4596481300813041E-2</v>
      </c>
      <c r="W387" s="17">
        <v>-1.2595480836237005E-3</v>
      </c>
      <c r="X387" s="17">
        <v>0.15494086445993022</v>
      </c>
      <c r="Y387" s="17">
        <v>8.8744587688734406E-3</v>
      </c>
      <c r="Z387" s="17">
        <v>0</v>
      </c>
    </row>
    <row r="388" spans="2:26" x14ac:dyDescent="0.25">
      <c r="B388" s="11" t="s">
        <v>41</v>
      </c>
      <c r="C388" s="17">
        <v>0.16791909930313559</v>
      </c>
      <c r="D388" s="17">
        <v>5.0167684320557487E-2</v>
      </c>
      <c r="E388" s="17">
        <v>4.0343241579558708E-2</v>
      </c>
      <c r="F388" s="17">
        <v>0.20195637897793253</v>
      </c>
      <c r="G388" s="17">
        <v>0.23138781475029027</v>
      </c>
      <c r="H388" s="17">
        <v>0.20107177468060394</v>
      </c>
      <c r="I388" s="17">
        <v>0.21640447909407665</v>
      </c>
      <c r="J388" s="17">
        <v>0.16117401626016259</v>
      </c>
      <c r="K388" s="17">
        <v>-6.5225786875726055E-2</v>
      </c>
      <c r="L388" s="17">
        <v>-4.8646250232288038E-2</v>
      </c>
      <c r="M388" s="17">
        <v>-4.9956178861788837E-3</v>
      </c>
      <c r="N388" s="17">
        <v>-5.4259419279907833E-3</v>
      </c>
      <c r="O388" s="17">
        <v>4.3661515679442077E-3</v>
      </c>
      <c r="P388" s="17">
        <v>2.1178821138211337E-3</v>
      </c>
      <c r="Q388" s="17">
        <v>-1.2742619628339133E-2</v>
      </c>
      <c r="R388" s="17">
        <v>3.7708728222996528E-2</v>
      </c>
      <c r="S388" s="17">
        <v>3.3268694541231138E-2</v>
      </c>
      <c r="T388" s="17">
        <v>3.4144520905923348E-2</v>
      </c>
      <c r="U388" s="17">
        <v>3.7919555168408788E-2</v>
      </c>
      <c r="V388" s="17">
        <v>1.113618699186996E-2</v>
      </c>
      <c r="W388" s="17">
        <v>-2.400196864111507E-3</v>
      </c>
      <c r="X388" s="17">
        <v>0.16395547909407662</v>
      </c>
      <c r="Y388" s="17">
        <v>4.9855725900116252E-3</v>
      </c>
      <c r="Z388" s="17">
        <v>0</v>
      </c>
    </row>
    <row r="389" spans="2:26" x14ac:dyDescent="0.25">
      <c r="B389" s="11" t="s">
        <v>4</v>
      </c>
      <c r="C389" s="17">
        <v>0.15002459581881508</v>
      </c>
      <c r="D389" s="17">
        <v>4.128913763066204E-2</v>
      </c>
      <c r="E389" s="17">
        <v>3.7748579558652781E-2</v>
      </c>
      <c r="F389" s="17">
        <v>0.17764050963995345</v>
      </c>
      <c r="G389" s="17">
        <v>0.20107177468060394</v>
      </c>
      <c r="H389" s="17">
        <v>0.18519921718931473</v>
      </c>
      <c r="I389" s="17">
        <v>0.17970058188153307</v>
      </c>
      <c r="J389" s="17">
        <v>0.13516421138211379</v>
      </c>
      <c r="K389" s="17">
        <v>-5.4412290360046585E-2</v>
      </c>
      <c r="L389" s="17">
        <v>-4.7117042044134715E-2</v>
      </c>
      <c r="M389" s="17">
        <v>-9.272495934959369E-3</v>
      </c>
      <c r="N389" s="17">
        <v>-3.843537746806095E-3</v>
      </c>
      <c r="O389" s="17">
        <v>2.08847038327522E-3</v>
      </c>
      <c r="P389" s="17">
        <v>4.8211382113813304E-5</v>
      </c>
      <c r="Q389" s="17">
        <v>-1.2995823461091757E-2</v>
      </c>
      <c r="R389" s="17">
        <v>3.1965052264808363E-2</v>
      </c>
      <c r="S389" s="17">
        <v>3.0251907084785139E-2</v>
      </c>
      <c r="T389" s="17">
        <v>3.2257247386759572E-2</v>
      </c>
      <c r="U389" s="17">
        <v>3.9346997677119591E-2</v>
      </c>
      <c r="V389" s="17">
        <v>5.8201626016260366E-3</v>
      </c>
      <c r="W389" s="17">
        <v>-4.6811811846689949E-3</v>
      </c>
      <c r="X389" s="17">
        <v>0.14284192334494775</v>
      </c>
      <c r="Y389" s="17">
        <v>9.8943948896632102E-3</v>
      </c>
      <c r="Z389" s="17">
        <v>0</v>
      </c>
    </row>
    <row r="390" spans="2:26" x14ac:dyDescent="0.25">
      <c r="B390" s="11" t="s">
        <v>30</v>
      </c>
      <c r="C390" s="17">
        <v>9.0468918118466649E-2</v>
      </c>
      <c r="D390" s="17">
        <v>2.9534844250871047E-2</v>
      </c>
      <c r="E390" s="17">
        <v>6.2405888501743086E-3</v>
      </c>
      <c r="F390" s="17">
        <v>0.22866923031358871</v>
      </c>
      <c r="G390" s="17">
        <v>0.21640447909407665</v>
      </c>
      <c r="H390" s="17">
        <v>0.17970058188153307</v>
      </c>
      <c r="I390" s="17">
        <v>0.45881962891986056</v>
      </c>
      <c r="J390" s="17">
        <v>0.2619256341463414</v>
      </c>
      <c r="K390" s="17">
        <v>-0.13781895993031368</v>
      </c>
      <c r="L390" s="17">
        <v>-0.10709616672473864</v>
      </c>
      <c r="M390" s="17">
        <v>2.8962536585365833E-2</v>
      </c>
      <c r="N390" s="17">
        <v>5.9381668989546887E-2</v>
      </c>
      <c r="O390" s="17">
        <v>2.4367876306620143E-2</v>
      </c>
      <c r="P390" s="17">
        <v>1.416571951219512E-2</v>
      </c>
      <c r="Q390" s="17">
        <v>-1.8222351916376237E-3</v>
      </c>
      <c r="R390" s="17">
        <v>3.6405480836236945E-2</v>
      </c>
      <c r="S390" s="17">
        <v>3.686073867595821E-2</v>
      </c>
      <c r="T390" s="17">
        <v>1.7308151567944231E-2</v>
      </c>
      <c r="U390" s="17">
        <v>3.8954874564459889E-2</v>
      </c>
      <c r="V390" s="17">
        <v>2.405348780487811E-2</v>
      </c>
      <c r="W390" s="17">
        <v>2.3622526132404146E-3</v>
      </c>
      <c r="X390" s="17">
        <v>0.203732531358885</v>
      </c>
      <c r="Y390" s="17">
        <v>-6.8774320557491225E-3</v>
      </c>
      <c r="Z390" s="17">
        <v>0</v>
      </c>
    </row>
    <row r="391" spans="2:26" x14ac:dyDescent="0.25">
      <c r="B391" s="11" t="s">
        <v>31</v>
      </c>
      <c r="C391" s="17">
        <v>8.1563804878048582E-2</v>
      </c>
      <c r="D391" s="17">
        <v>2.5612704878048766E-2</v>
      </c>
      <c r="E391" s="17">
        <v>7.8245040650407102E-3</v>
      </c>
      <c r="F391" s="17">
        <v>0.16432706666666658</v>
      </c>
      <c r="G391" s="17">
        <v>0.16117401626016259</v>
      </c>
      <c r="H391" s="17">
        <v>0.13516421138211379</v>
      </c>
      <c r="I391" s="17">
        <v>0.2619256341463414</v>
      </c>
      <c r="J391" s="17">
        <v>0.25664998373983738</v>
      </c>
      <c r="K391" s="17">
        <v>-9.7464650406504177E-2</v>
      </c>
      <c r="L391" s="17">
        <v>-5.7896169105691044E-2</v>
      </c>
      <c r="M391" s="17">
        <v>1.2218959349593479E-2</v>
      </c>
      <c r="N391" s="17">
        <v>5.1436959349593414E-2</v>
      </c>
      <c r="O391" s="17">
        <v>1.6469195121951181E-2</v>
      </c>
      <c r="P391" s="17">
        <v>1.0816569105691062E-2</v>
      </c>
      <c r="Q391" s="17">
        <v>9.7561788617886295E-4</v>
      </c>
      <c r="R391" s="17">
        <v>2.989707317073172E-2</v>
      </c>
      <c r="S391" s="17">
        <v>2.5522162601626035E-2</v>
      </c>
      <c r="T391" s="17">
        <v>1.3169390243902439E-2</v>
      </c>
      <c r="U391" s="17">
        <v>3.8928674796747949E-2</v>
      </c>
      <c r="V391" s="17">
        <v>3.3410447154471584E-2</v>
      </c>
      <c r="W391" s="17">
        <v>1.1412097560975609E-2</v>
      </c>
      <c r="X391" s="17">
        <v>0.14355963414634149</v>
      </c>
      <c r="Y391" s="17">
        <v>-1.2074910569105674E-2</v>
      </c>
      <c r="Z391" s="17">
        <v>0</v>
      </c>
    </row>
    <row r="392" spans="2:26" x14ac:dyDescent="0.25">
      <c r="B392" s="11" t="s">
        <v>32</v>
      </c>
      <c r="C392" s="17">
        <v>-1.9660583623693436E-2</v>
      </c>
      <c r="D392" s="17">
        <v>-6.1386010452961987E-3</v>
      </c>
      <c r="E392" s="17">
        <v>-9.2989663182352388E-4</v>
      </c>
      <c r="F392" s="17">
        <v>-7.0642126713124392E-2</v>
      </c>
      <c r="G392" s="17">
        <v>-6.5225786875726055E-2</v>
      </c>
      <c r="H392" s="17">
        <v>-5.4412290360046585E-2</v>
      </c>
      <c r="I392" s="17">
        <v>-0.13781895993031368</v>
      </c>
      <c r="J392" s="17">
        <v>-9.7464650406504177E-2</v>
      </c>
      <c r="K392" s="17">
        <v>5.4579326945412378E-2</v>
      </c>
      <c r="L392" s="17">
        <v>3.8805821312427415E-2</v>
      </c>
      <c r="M392" s="17">
        <v>-6.0883577235772337E-3</v>
      </c>
      <c r="N392" s="17">
        <v>-2.4750047619047567E-2</v>
      </c>
      <c r="O392" s="17">
        <v>-8.7791167247386562E-3</v>
      </c>
      <c r="P392" s="17">
        <v>-8.4227357723577201E-3</v>
      </c>
      <c r="Q392" s="17">
        <v>2.1830063879210255E-3</v>
      </c>
      <c r="R392" s="17">
        <v>-9.7062229965157124E-3</v>
      </c>
      <c r="S392" s="17">
        <v>-9.8278583042973565E-3</v>
      </c>
      <c r="T392" s="17">
        <v>-1.0465918118466923E-2</v>
      </c>
      <c r="U392" s="17">
        <v>-1.4608753774680624E-2</v>
      </c>
      <c r="V392" s="17">
        <v>-8.8406747967480007E-3</v>
      </c>
      <c r="W392" s="17">
        <v>-2.0729773519163751E-3</v>
      </c>
      <c r="X392" s="17">
        <v>-6.698344773519177E-2</v>
      </c>
      <c r="Y392" s="17">
        <v>-3.6098095238095151E-3</v>
      </c>
      <c r="Z392" s="17">
        <v>0</v>
      </c>
    </row>
    <row r="393" spans="2:26" x14ac:dyDescent="0.25">
      <c r="B393" s="11" t="s">
        <v>33</v>
      </c>
      <c r="C393" s="17">
        <v>-1.3406621777003422E-2</v>
      </c>
      <c r="D393" s="17">
        <v>-4.6037120557491451E-3</v>
      </c>
      <c r="E393" s="17">
        <v>-7.7557828106854416E-4</v>
      </c>
      <c r="F393" s="17">
        <v>-5.5071311858304273E-2</v>
      </c>
      <c r="G393" s="17">
        <v>-4.8646250232288038E-2</v>
      </c>
      <c r="H393" s="17">
        <v>-4.7117042044134715E-2</v>
      </c>
      <c r="I393" s="17">
        <v>-0.10709616672473864</v>
      </c>
      <c r="J393" s="17">
        <v>-5.7896169105691044E-2</v>
      </c>
      <c r="K393" s="17">
        <v>3.8805821312427415E-2</v>
      </c>
      <c r="L393" s="17">
        <v>4.5269603025551663E-2</v>
      </c>
      <c r="M393" s="17">
        <v>-1.5159691056910517E-3</v>
      </c>
      <c r="N393" s="17">
        <v>-2.273528199767709E-2</v>
      </c>
      <c r="O393" s="17">
        <v>-5.6569580139372707E-3</v>
      </c>
      <c r="P393" s="17">
        <v>-3.8745044715447099E-3</v>
      </c>
      <c r="Q393" s="17">
        <v>2.9474355981416946E-3</v>
      </c>
      <c r="R393" s="17">
        <v>-6.0039881533101086E-3</v>
      </c>
      <c r="S393" s="17">
        <v>-9.5365134727061606E-3</v>
      </c>
      <c r="T393" s="17">
        <v>-1.0800860104529608E-2</v>
      </c>
      <c r="U393" s="17">
        <v>-1.5726629849012772E-2</v>
      </c>
      <c r="V393" s="17">
        <v>2.9000723577235613E-3</v>
      </c>
      <c r="W393" s="17">
        <v>-9.0129442508707117E-5</v>
      </c>
      <c r="X393" s="17">
        <v>-5.1281969163763048E-2</v>
      </c>
      <c r="Y393" s="17">
        <v>-9.0428598141695585E-3</v>
      </c>
      <c r="Z393" s="17">
        <v>0</v>
      </c>
    </row>
    <row r="394" spans="2:26" x14ac:dyDescent="0.25">
      <c r="B394" s="11" t="s">
        <v>9</v>
      </c>
      <c r="C394" s="17">
        <v>-1.8802268292682927E-2</v>
      </c>
      <c r="D394" s="17">
        <v>-3.3464682926829465E-3</v>
      </c>
      <c r="E394" s="17">
        <v>-8.0139349593495827E-3</v>
      </c>
      <c r="F394" s="17">
        <v>2.486813008129833E-4</v>
      </c>
      <c r="G394" s="17">
        <v>-4.9956178861788837E-3</v>
      </c>
      <c r="H394" s="17">
        <v>-9.272495934959369E-3</v>
      </c>
      <c r="I394" s="17">
        <v>2.8962536585365833E-2</v>
      </c>
      <c r="J394" s="17">
        <v>1.2218959349593479E-2</v>
      </c>
      <c r="K394" s="17">
        <v>-6.0883577235772337E-3</v>
      </c>
      <c r="L394" s="17">
        <v>-1.5159691056910517E-3</v>
      </c>
      <c r="M394" s="17">
        <v>1.5523934959349591E-2</v>
      </c>
      <c r="N394" s="17">
        <v>1.380078861788616E-2</v>
      </c>
      <c r="O394" s="17">
        <v>3.6378780487804846E-3</v>
      </c>
      <c r="P394" s="17">
        <v>1.1610813008130134E-3</v>
      </c>
      <c r="Q394" s="17">
        <v>3.8770325203252029E-3</v>
      </c>
      <c r="R394" s="17">
        <v>-6.236829268292715E-4</v>
      </c>
      <c r="S394" s="17">
        <v>-6.7886178861788834E-4</v>
      </c>
      <c r="T394" s="17">
        <v>-2.1522439024390192E-3</v>
      </c>
      <c r="U394" s="17">
        <v>-1.7601544715447155E-3</v>
      </c>
      <c r="V394" s="17">
        <v>5.6594959349593492E-3</v>
      </c>
      <c r="W394" s="17">
        <v>1.5630243902439054E-3</v>
      </c>
      <c r="X394" s="17">
        <v>4.5433658536585325E-3</v>
      </c>
      <c r="Y394" s="17">
        <v>5.0535772357723635E-3</v>
      </c>
      <c r="Z394" s="17">
        <v>0</v>
      </c>
    </row>
    <row r="395" spans="2:26" x14ac:dyDescent="0.25">
      <c r="B395" s="11" t="s">
        <v>10</v>
      </c>
      <c r="C395" s="17">
        <v>-3.4452348432055781E-2</v>
      </c>
      <c r="D395" s="17">
        <v>-1.2911064111498276E-2</v>
      </c>
      <c r="E395" s="17">
        <v>-1.4672966318234599E-2</v>
      </c>
      <c r="F395" s="17">
        <v>9.7706255516840177E-3</v>
      </c>
      <c r="G395" s="17">
        <v>-5.4259419279907833E-3</v>
      </c>
      <c r="H395" s="17">
        <v>-3.843537746806095E-3</v>
      </c>
      <c r="I395" s="17">
        <v>5.9381668989546887E-2</v>
      </c>
      <c r="J395" s="17">
        <v>5.1436959349593414E-2</v>
      </c>
      <c r="K395" s="17">
        <v>-2.4750047619047567E-2</v>
      </c>
      <c r="L395" s="17">
        <v>-2.273528199767709E-2</v>
      </c>
      <c r="M395" s="17">
        <v>1.380078861788616E-2</v>
      </c>
      <c r="N395" s="17">
        <v>7.5480548199767669E-2</v>
      </c>
      <c r="O395" s="17">
        <v>1.1182296167247379E-2</v>
      </c>
      <c r="P395" s="17">
        <v>7.3552764227642316E-3</v>
      </c>
      <c r="Q395" s="17">
        <v>8.2628443670150938E-3</v>
      </c>
      <c r="R395" s="17">
        <v>2.3037979094075379E-4</v>
      </c>
      <c r="S395" s="17">
        <v>3.1484169570267038E-3</v>
      </c>
      <c r="T395" s="17">
        <v>-9.5422543554007037E-3</v>
      </c>
      <c r="U395" s="17">
        <v>8.8929744483159032E-3</v>
      </c>
      <c r="V395" s="17">
        <v>9.2216178861788574E-3</v>
      </c>
      <c r="W395" s="17">
        <v>5.8971777003484337E-3</v>
      </c>
      <c r="X395" s="17">
        <v>1.6667668989546972E-2</v>
      </c>
      <c r="Y395" s="17">
        <v>5.5378072009291618E-3</v>
      </c>
      <c r="Z395" s="17">
        <v>0</v>
      </c>
    </row>
    <row r="396" spans="2:26" x14ac:dyDescent="0.25">
      <c r="B396" s="11" t="s">
        <v>17</v>
      </c>
      <c r="C396" s="17">
        <v>-3.1582386759582298E-3</v>
      </c>
      <c r="D396" s="17">
        <v>8.6627247386758207E-4</v>
      </c>
      <c r="E396" s="17">
        <v>-2.5283972125435586E-3</v>
      </c>
      <c r="F396" s="17">
        <v>7.2401613240417684E-3</v>
      </c>
      <c r="G396" s="17">
        <v>4.3661515679442077E-3</v>
      </c>
      <c r="H396" s="17">
        <v>2.08847038327522E-3</v>
      </c>
      <c r="I396" s="17">
        <v>2.4367876306620143E-2</v>
      </c>
      <c r="J396" s="17">
        <v>1.6469195121951181E-2</v>
      </c>
      <c r="K396" s="17">
        <v>-8.7791167247386562E-3</v>
      </c>
      <c r="L396" s="17">
        <v>-5.6569580139372707E-3</v>
      </c>
      <c r="M396" s="17">
        <v>3.6378780487804846E-3</v>
      </c>
      <c r="N396" s="17">
        <v>1.1182296167247379E-2</v>
      </c>
      <c r="O396" s="17">
        <v>6.5156498257839682E-3</v>
      </c>
      <c r="P396" s="17">
        <v>3.0261341463414643E-3</v>
      </c>
      <c r="Q396" s="17">
        <v>2.3859216027874558E-3</v>
      </c>
      <c r="R396" s="17">
        <v>7.7303832752612469E-4</v>
      </c>
      <c r="S396" s="17">
        <v>6.6276655052264284E-4</v>
      </c>
      <c r="T396" s="17">
        <v>-4.8921777003485328E-4</v>
      </c>
      <c r="U396" s="17">
        <v>3.0620557491289127E-3</v>
      </c>
      <c r="V396" s="17">
        <v>2.9574390243902421E-3</v>
      </c>
      <c r="W396" s="17">
        <v>-1.5834668989547112E-4</v>
      </c>
      <c r="X396" s="17">
        <v>6.1520470383274939E-3</v>
      </c>
      <c r="Y396" s="17">
        <v>4.1496689895470463E-3</v>
      </c>
      <c r="Z396" s="17">
        <v>0</v>
      </c>
    </row>
    <row r="397" spans="2:26" x14ac:dyDescent="0.25">
      <c r="B397" s="11" t="s">
        <v>11</v>
      </c>
      <c r="C397" s="17">
        <v>-1.2808902439024352E-3</v>
      </c>
      <c r="D397" s="17">
        <v>-3.0709292682926936E-3</v>
      </c>
      <c r="E397" s="17">
        <v>-9.5091056910568783E-4</v>
      </c>
      <c r="F397" s="17">
        <v>4.5586495934959309E-3</v>
      </c>
      <c r="G397" s="17">
        <v>2.1178821138211337E-3</v>
      </c>
      <c r="H397" s="17">
        <v>4.8211382113813304E-5</v>
      </c>
      <c r="I397" s="17">
        <v>1.416571951219512E-2</v>
      </c>
      <c r="J397" s="17">
        <v>1.0816569105691062E-2</v>
      </c>
      <c r="K397" s="17">
        <v>-8.4227357723577201E-3</v>
      </c>
      <c r="L397" s="17">
        <v>-3.8745044715447099E-3</v>
      </c>
      <c r="M397" s="17">
        <v>1.1610813008130134E-3</v>
      </c>
      <c r="N397" s="17">
        <v>7.3552764227642316E-3</v>
      </c>
      <c r="O397" s="17">
        <v>3.0261341463414643E-3</v>
      </c>
      <c r="P397" s="17">
        <v>6.6594105691056959E-3</v>
      </c>
      <c r="Q397" s="17">
        <v>4.7714227642276468E-4</v>
      </c>
      <c r="R397" s="17">
        <v>2.1465853658536509E-4</v>
      </c>
      <c r="S397" s="17">
        <v>3.2026016260162655E-4</v>
      </c>
      <c r="T397" s="17">
        <v>2.5693292682926819E-3</v>
      </c>
      <c r="U397" s="17">
        <v>2.6079918699187009E-3</v>
      </c>
      <c r="V397" s="17">
        <v>2.5818617886178897E-3</v>
      </c>
      <c r="W397" s="17">
        <v>7.7806097560975652E-4</v>
      </c>
      <c r="X397" s="17">
        <v>5.5169390243902487E-3</v>
      </c>
      <c r="Y397" s="17">
        <v>5.375577235772362E-3</v>
      </c>
      <c r="Z397" s="17">
        <v>0</v>
      </c>
    </row>
    <row r="398" spans="2:26" x14ac:dyDescent="0.25">
      <c r="B398" s="11" t="s">
        <v>12</v>
      </c>
      <c r="C398" s="17">
        <v>-9.6766358885017334E-3</v>
      </c>
      <c r="D398" s="17">
        <v>-2.1796452961672505E-3</v>
      </c>
      <c r="E398" s="17">
        <v>-5.967948896631825E-3</v>
      </c>
      <c r="F398" s="17">
        <v>-9.7838862950058031E-3</v>
      </c>
      <c r="G398" s="17">
        <v>-1.2742619628339133E-2</v>
      </c>
      <c r="H398" s="17">
        <v>-1.2995823461091757E-2</v>
      </c>
      <c r="I398" s="17">
        <v>-1.8222351916376237E-3</v>
      </c>
      <c r="J398" s="17">
        <v>9.7561788617886295E-4</v>
      </c>
      <c r="K398" s="17">
        <v>2.1830063879210255E-3</v>
      </c>
      <c r="L398" s="17">
        <v>2.9474355981416946E-3</v>
      </c>
      <c r="M398" s="17">
        <v>3.8770325203252029E-3</v>
      </c>
      <c r="N398" s="17">
        <v>8.2628443670150938E-3</v>
      </c>
      <c r="O398" s="17">
        <v>2.3859216027874558E-3</v>
      </c>
      <c r="P398" s="17">
        <v>4.7714227642276468E-4</v>
      </c>
      <c r="Q398" s="17">
        <v>5.5555220673635282E-3</v>
      </c>
      <c r="R398" s="17">
        <v>-9.3797212543553969E-4</v>
      </c>
      <c r="S398" s="17">
        <v>-1.8734750290360048E-3</v>
      </c>
      <c r="T398" s="17">
        <v>-4.583228222996517E-3</v>
      </c>
      <c r="U398" s="17">
        <v>-1.5723844367015094E-3</v>
      </c>
      <c r="V398" s="17">
        <v>2.6578130081300793E-3</v>
      </c>
      <c r="W398" s="17">
        <v>9.4487979094076864E-4</v>
      </c>
      <c r="X398" s="17">
        <v>-9.1719425087107981E-3</v>
      </c>
      <c r="Y398" s="17">
        <v>-7.4943774680603908E-3</v>
      </c>
      <c r="Z398" s="17">
        <v>0</v>
      </c>
    </row>
    <row r="399" spans="2:26" x14ac:dyDescent="0.25">
      <c r="B399" s="11" t="s">
        <v>1</v>
      </c>
      <c r="C399" s="17">
        <v>3.1366752613240387E-2</v>
      </c>
      <c r="D399" s="17">
        <v>6.1880337979094103E-3</v>
      </c>
      <c r="E399" s="17">
        <v>8.8505331010453082E-3</v>
      </c>
      <c r="F399" s="17">
        <v>3.3343020905923344E-2</v>
      </c>
      <c r="G399" s="17">
        <v>3.7708728222996528E-2</v>
      </c>
      <c r="H399" s="17">
        <v>3.1965052264808363E-2</v>
      </c>
      <c r="I399" s="17">
        <v>3.6405480836236945E-2</v>
      </c>
      <c r="J399" s="17">
        <v>2.989707317073172E-2</v>
      </c>
      <c r="K399" s="17">
        <v>-9.7062229965157124E-3</v>
      </c>
      <c r="L399" s="17">
        <v>-6.0039881533101086E-3</v>
      </c>
      <c r="M399" s="17">
        <v>-6.236829268292715E-4</v>
      </c>
      <c r="N399" s="17">
        <v>2.3037979094075379E-4</v>
      </c>
      <c r="O399" s="17">
        <v>7.7303832752612469E-4</v>
      </c>
      <c r="P399" s="17">
        <v>2.1465853658536509E-4</v>
      </c>
      <c r="Q399" s="17">
        <v>-9.3797212543553969E-4</v>
      </c>
      <c r="R399" s="17">
        <v>9.1164947735191664E-3</v>
      </c>
      <c r="S399" s="17">
        <v>6.9671637630662094E-3</v>
      </c>
      <c r="T399" s="17">
        <v>6.1892752613240416E-3</v>
      </c>
      <c r="U399" s="17">
        <v>7.2044425087107976E-3</v>
      </c>
      <c r="V399" s="17">
        <v>4.824195121951225E-3</v>
      </c>
      <c r="W399" s="17">
        <v>9.9380836236933712E-4</v>
      </c>
      <c r="X399" s="17">
        <v>2.6205968641114994E-2</v>
      </c>
      <c r="Y399" s="17">
        <v>-3.8203728222996492E-3</v>
      </c>
      <c r="Z399" s="17">
        <v>0</v>
      </c>
    </row>
    <row r="400" spans="2:26" x14ac:dyDescent="0.25">
      <c r="B400" s="11" t="s">
        <v>2</v>
      </c>
      <c r="C400" s="17">
        <v>2.4104613240418096E-2</v>
      </c>
      <c r="D400" s="17">
        <v>4.9607832752613301E-3</v>
      </c>
      <c r="E400" s="17">
        <v>6.5558896631823594E-3</v>
      </c>
      <c r="F400" s="17">
        <v>3.1023390476190477E-2</v>
      </c>
      <c r="G400" s="17">
        <v>3.3268694541231138E-2</v>
      </c>
      <c r="H400" s="17">
        <v>3.0251907084785139E-2</v>
      </c>
      <c r="I400" s="17">
        <v>3.686073867595821E-2</v>
      </c>
      <c r="J400" s="17">
        <v>2.5522162601626035E-2</v>
      </c>
      <c r="K400" s="17">
        <v>-9.8278583042973565E-3</v>
      </c>
      <c r="L400" s="17">
        <v>-9.5365134727061606E-3</v>
      </c>
      <c r="M400" s="17">
        <v>-6.7886178861788834E-4</v>
      </c>
      <c r="N400" s="17">
        <v>3.1484169570267038E-3</v>
      </c>
      <c r="O400" s="17">
        <v>6.6276655052264284E-4</v>
      </c>
      <c r="P400" s="17">
        <v>3.2026016260162655E-4</v>
      </c>
      <c r="Q400" s="17">
        <v>-1.8734750290360048E-3</v>
      </c>
      <c r="R400" s="17">
        <v>6.9671637630662094E-3</v>
      </c>
      <c r="S400" s="17">
        <v>7.5654541231126677E-3</v>
      </c>
      <c r="T400" s="17">
        <v>6.1454808362369374E-3</v>
      </c>
      <c r="U400" s="17">
        <v>6.9941753774680629E-3</v>
      </c>
      <c r="V400" s="17">
        <v>1.8882357723577327E-3</v>
      </c>
      <c r="W400" s="17">
        <v>5.1543554006968566E-4</v>
      </c>
      <c r="X400" s="17">
        <v>2.5148933797909417E-2</v>
      </c>
      <c r="Y400" s="17">
        <v>6.4081997677119717E-4</v>
      </c>
      <c r="Z400" s="17">
        <v>0</v>
      </c>
    </row>
    <row r="401" spans="2:26" x14ac:dyDescent="0.25">
      <c r="B401" s="11" t="s">
        <v>26</v>
      </c>
      <c r="C401" s="17">
        <v>1.7956740418118424E-2</v>
      </c>
      <c r="D401" s="17">
        <v>2.8556411149825872E-3</v>
      </c>
      <c r="E401" s="17">
        <v>1.2734679442508719E-2</v>
      </c>
      <c r="F401" s="17">
        <v>2.933730139372822E-2</v>
      </c>
      <c r="G401" s="17">
        <v>3.4144520905923348E-2</v>
      </c>
      <c r="H401" s="17">
        <v>3.2257247386759572E-2</v>
      </c>
      <c r="I401" s="17">
        <v>1.7308151567944231E-2</v>
      </c>
      <c r="J401" s="17">
        <v>1.3169390243902439E-2</v>
      </c>
      <c r="K401" s="17">
        <v>-1.0465918118466923E-2</v>
      </c>
      <c r="L401" s="17">
        <v>-1.0800860104529608E-2</v>
      </c>
      <c r="M401" s="17">
        <v>-2.1522439024390192E-3</v>
      </c>
      <c r="N401" s="17">
        <v>-9.5422543554007037E-3</v>
      </c>
      <c r="O401" s="17">
        <v>-4.8921777003485328E-4</v>
      </c>
      <c r="P401" s="17">
        <v>2.5693292682926819E-3</v>
      </c>
      <c r="Q401" s="17">
        <v>-4.583228222996517E-3</v>
      </c>
      <c r="R401" s="17">
        <v>6.1892752613240416E-3</v>
      </c>
      <c r="S401" s="17">
        <v>6.1454808362369374E-3</v>
      </c>
      <c r="T401" s="17">
        <v>4.6858897212543556E-2</v>
      </c>
      <c r="U401" s="17">
        <v>1.6020247386759581E-2</v>
      </c>
      <c r="V401" s="17">
        <v>-6.446097560975551E-4</v>
      </c>
      <c r="W401" s="17">
        <v>-1.2766184668989572E-3</v>
      </c>
      <c r="X401" s="17">
        <v>2.5862395470383288E-2</v>
      </c>
      <c r="Y401" s="17">
        <v>9.737261324041813E-3</v>
      </c>
      <c r="Z401" s="17">
        <v>0</v>
      </c>
    </row>
    <row r="402" spans="2:26" x14ac:dyDescent="0.25">
      <c r="B402" s="11" t="s">
        <v>16</v>
      </c>
      <c r="C402" s="17">
        <v>4.07660836236933E-2</v>
      </c>
      <c r="D402" s="17">
        <v>8.9575742160278651E-3</v>
      </c>
      <c r="E402" s="17">
        <v>8.1657990708478533E-3</v>
      </c>
      <c r="F402" s="17">
        <v>3.8657358420441316E-2</v>
      </c>
      <c r="G402" s="17">
        <v>3.7919555168408788E-2</v>
      </c>
      <c r="H402" s="17">
        <v>3.9346997677119591E-2</v>
      </c>
      <c r="I402" s="17">
        <v>3.8954874564459889E-2</v>
      </c>
      <c r="J402" s="17">
        <v>3.8928674796747949E-2</v>
      </c>
      <c r="K402" s="17">
        <v>-1.4608753774680624E-2</v>
      </c>
      <c r="L402" s="17">
        <v>-1.5726629849012772E-2</v>
      </c>
      <c r="M402" s="17">
        <v>-1.7601544715447155E-3</v>
      </c>
      <c r="N402" s="17">
        <v>8.8929744483159032E-3</v>
      </c>
      <c r="O402" s="17">
        <v>3.0620557491289127E-3</v>
      </c>
      <c r="P402" s="17">
        <v>2.6079918699187009E-3</v>
      </c>
      <c r="Q402" s="17">
        <v>-1.5723844367015094E-3</v>
      </c>
      <c r="R402" s="17">
        <v>7.2044425087107976E-3</v>
      </c>
      <c r="S402" s="17">
        <v>6.9941753774680629E-3</v>
      </c>
      <c r="T402" s="17">
        <v>1.6020247386759581E-2</v>
      </c>
      <c r="U402" s="17">
        <v>3.1338241579558647E-2</v>
      </c>
      <c r="V402" s="17">
        <v>1.2597406504065049E-2</v>
      </c>
      <c r="W402" s="17">
        <v>-5.9366898954704012E-4</v>
      </c>
      <c r="X402" s="17">
        <v>3.1782045296167225E-2</v>
      </c>
      <c r="Y402" s="17">
        <v>1.291541927990709E-2</v>
      </c>
      <c r="Z402" s="17">
        <v>0</v>
      </c>
    </row>
    <row r="403" spans="2:26" x14ac:dyDescent="0.25">
      <c r="B403" s="11" t="s">
        <v>15</v>
      </c>
      <c r="C403" s="17">
        <v>1.5836268292682941E-2</v>
      </c>
      <c r="D403" s="17">
        <v>1.7814926829268229E-3</v>
      </c>
      <c r="E403" s="17">
        <v>1.3941382113821215E-3</v>
      </c>
      <c r="F403" s="17">
        <v>1.4596481300813041E-2</v>
      </c>
      <c r="G403" s="17">
        <v>1.113618699186996E-2</v>
      </c>
      <c r="H403" s="17">
        <v>5.8201626016260366E-3</v>
      </c>
      <c r="I403" s="17">
        <v>2.405348780487811E-2</v>
      </c>
      <c r="J403" s="17">
        <v>3.3410447154471584E-2</v>
      </c>
      <c r="K403" s="17">
        <v>-8.8406747967480007E-3</v>
      </c>
      <c r="L403" s="17">
        <v>2.9000723577235613E-3</v>
      </c>
      <c r="M403" s="17">
        <v>5.6594959349593492E-3</v>
      </c>
      <c r="N403" s="17">
        <v>9.2216178861788574E-3</v>
      </c>
      <c r="O403" s="17">
        <v>2.9574390243902421E-3</v>
      </c>
      <c r="P403" s="17">
        <v>2.5818617886178897E-3</v>
      </c>
      <c r="Q403" s="17">
        <v>2.6578130081300793E-3</v>
      </c>
      <c r="R403" s="17">
        <v>4.824195121951225E-3</v>
      </c>
      <c r="S403" s="17">
        <v>1.8882357723577327E-3</v>
      </c>
      <c r="T403" s="17">
        <v>-6.446097560975551E-4</v>
      </c>
      <c r="U403" s="17">
        <v>1.2597406504065049E-2</v>
      </c>
      <c r="V403" s="17">
        <v>2.4223691056910572E-2</v>
      </c>
      <c r="W403" s="17">
        <v>4.7782682926829287E-3</v>
      </c>
      <c r="X403" s="17">
        <v>1.4085170731707369E-2</v>
      </c>
      <c r="Y403" s="17">
        <v>-3.6990813008130024E-3</v>
      </c>
      <c r="Z403" s="17">
        <v>0</v>
      </c>
    </row>
    <row r="404" spans="2:26" x14ac:dyDescent="0.25">
      <c r="B404" s="11" t="s">
        <v>27</v>
      </c>
      <c r="C404" s="17">
        <v>-2.0963588850174116E-4</v>
      </c>
      <c r="D404" s="17">
        <v>5.2562299651567803E-4</v>
      </c>
      <c r="E404" s="17">
        <v>8.3154703832752331E-4</v>
      </c>
      <c r="F404" s="17">
        <v>-1.2595480836237005E-3</v>
      </c>
      <c r="G404" s="17">
        <v>-2.400196864111507E-3</v>
      </c>
      <c r="H404" s="17">
        <v>-4.6811811846689949E-3</v>
      </c>
      <c r="I404" s="17">
        <v>2.3622526132404146E-3</v>
      </c>
      <c r="J404" s="17">
        <v>1.1412097560975609E-2</v>
      </c>
      <c r="K404" s="17">
        <v>-2.0729773519163751E-3</v>
      </c>
      <c r="L404" s="17">
        <v>-9.0129442508707117E-5</v>
      </c>
      <c r="M404" s="17">
        <v>1.5630243902439054E-3</v>
      </c>
      <c r="N404" s="17">
        <v>5.8971777003484337E-3</v>
      </c>
      <c r="O404" s="17">
        <v>-1.5834668989547112E-4</v>
      </c>
      <c r="P404" s="17">
        <v>7.7806097560975652E-4</v>
      </c>
      <c r="Q404" s="17">
        <v>9.4487979094076864E-4</v>
      </c>
      <c r="R404" s="17">
        <v>9.9380836236933712E-4</v>
      </c>
      <c r="S404" s="17">
        <v>5.1543554006968566E-4</v>
      </c>
      <c r="T404" s="17">
        <v>-1.2766184668989572E-3</v>
      </c>
      <c r="U404" s="17">
        <v>-5.9366898954704012E-4</v>
      </c>
      <c r="V404" s="17">
        <v>4.7782682926829287E-3</v>
      </c>
      <c r="W404" s="17">
        <v>6.8639773519163791E-3</v>
      </c>
      <c r="X404" s="17">
        <v>-7.0494250871080565E-4</v>
      </c>
      <c r="Y404" s="17">
        <v>-4.1187108013937355E-3</v>
      </c>
      <c r="Z404" s="17">
        <v>0</v>
      </c>
    </row>
    <row r="405" spans="2:26" x14ac:dyDescent="0.25">
      <c r="B405" s="11" t="s">
        <v>14</v>
      </c>
      <c r="C405" s="17">
        <v>9.9059259581881359E-2</v>
      </c>
      <c r="D405" s="17">
        <v>2.8036371080139351E-2</v>
      </c>
      <c r="E405" s="17">
        <v>2.2518637630662076E-2</v>
      </c>
      <c r="F405" s="17">
        <v>0.15494086445993022</v>
      </c>
      <c r="G405" s="17">
        <v>0.16395547909407662</v>
      </c>
      <c r="H405" s="17">
        <v>0.14284192334494775</v>
      </c>
      <c r="I405" s="17">
        <v>0.203732531358885</v>
      </c>
      <c r="J405" s="17">
        <v>0.14355963414634149</v>
      </c>
      <c r="K405" s="17">
        <v>-6.698344773519177E-2</v>
      </c>
      <c r="L405" s="17">
        <v>-5.1281969163763048E-2</v>
      </c>
      <c r="M405" s="17">
        <v>4.5433658536585325E-3</v>
      </c>
      <c r="N405" s="17">
        <v>1.6667668989546972E-2</v>
      </c>
      <c r="O405" s="17">
        <v>6.1520470383274939E-3</v>
      </c>
      <c r="P405" s="17">
        <v>5.5169390243902487E-3</v>
      </c>
      <c r="Q405" s="17">
        <v>-9.1719425087107981E-3</v>
      </c>
      <c r="R405" s="17">
        <v>2.6205968641114994E-2</v>
      </c>
      <c r="S405" s="17">
        <v>2.5148933797909417E-2</v>
      </c>
      <c r="T405" s="17">
        <v>2.5862395470383288E-2</v>
      </c>
      <c r="U405" s="17">
        <v>3.1782045296167225E-2</v>
      </c>
      <c r="V405" s="17">
        <v>1.4085170731707369E-2</v>
      </c>
      <c r="W405" s="17">
        <v>-7.0494250871080565E-4</v>
      </c>
      <c r="X405" s="17">
        <v>0.14341870209059232</v>
      </c>
      <c r="Y405" s="17">
        <v>9.7048606271777169E-3</v>
      </c>
      <c r="Z405" s="17">
        <v>0</v>
      </c>
    </row>
    <row r="406" spans="2:26" x14ac:dyDescent="0.25">
      <c r="B406" s="11" t="s">
        <v>13</v>
      </c>
      <c r="C406" s="17">
        <v>-1.1418508710801382E-2</v>
      </c>
      <c r="D406" s="17">
        <v>4.9897808362369435E-3</v>
      </c>
      <c r="E406" s="17">
        <v>-2.0204274099883896E-3</v>
      </c>
      <c r="F406" s="17">
        <v>8.8744587688734406E-3</v>
      </c>
      <c r="G406" s="17">
        <v>4.9855725900116252E-3</v>
      </c>
      <c r="H406" s="17">
        <v>9.8943948896632102E-3</v>
      </c>
      <c r="I406" s="17">
        <v>-6.8774320557491225E-3</v>
      </c>
      <c r="J406" s="17">
        <v>-1.2074910569105674E-2</v>
      </c>
      <c r="K406" s="17">
        <v>-3.6098095238095151E-3</v>
      </c>
      <c r="L406" s="17">
        <v>-9.0428598141695585E-3</v>
      </c>
      <c r="M406" s="17">
        <v>5.0535772357723635E-3</v>
      </c>
      <c r="N406" s="17">
        <v>5.5378072009291618E-3</v>
      </c>
      <c r="O406" s="17">
        <v>4.1496689895470463E-3</v>
      </c>
      <c r="P406" s="17">
        <v>5.375577235772362E-3</v>
      </c>
      <c r="Q406" s="17">
        <v>-7.4943774680603908E-3</v>
      </c>
      <c r="R406" s="17">
        <v>-3.8203728222996492E-3</v>
      </c>
      <c r="S406" s="17">
        <v>6.4081997677119717E-4</v>
      </c>
      <c r="T406" s="17">
        <v>9.737261324041813E-3</v>
      </c>
      <c r="U406" s="17">
        <v>1.291541927990709E-2</v>
      </c>
      <c r="V406" s="17">
        <v>-3.6990813008130024E-3</v>
      </c>
      <c r="W406" s="17">
        <v>-4.1187108013937355E-3</v>
      </c>
      <c r="X406" s="17">
        <v>9.7048606271777169E-3</v>
      </c>
      <c r="Y406" s="17">
        <v>9.2687259001161454E-2</v>
      </c>
      <c r="Z406" s="17">
        <v>0</v>
      </c>
    </row>
    <row r="407" spans="2:26" ht="15.75" thickBot="1" x14ac:dyDescent="0.3">
      <c r="B407" s="15" t="s">
        <v>3</v>
      </c>
      <c r="C407" s="18">
        <v>0</v>
      </c>
      <c r="D407" s="18">
        <v>0</v>
      </c>
      <c r="E407" s="18">
        <v>0</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row>
    <row r="410" spans="2:26" x14ac:dyDescent="0.25">
      <c r="B410" s="10" t="s">
        <v>356</v>
      </c>
    </row>
    <row r="411" spans="2:26" ht="15.75" thickBot="1" x14ac:dyDescent="0.3"/>
    <row r="412" spans="2:26" x14ac:dyDescent="0.25">
      <c r="B412" s="12"/>
      <c r="C412" s="13" t="s">
        <v>8</v>
      </c>
      <c r="D412" s="13" t="s">
        <v>7</v>
      </c>
      <c r="E412" s="13" t="s">
        <v>28</v>
      </c>
      <c r="F412" s="13" t="s">
        <v>40</v>
      </c>
      <c r="G412" s="13" t="s">
        <v>41</v>
      </c>
      <c r="H412" s="13" t="s">
        <v>4</v>
      </c>
      <c r="I412" s="13" t="s">
        <v>30</v>
      </c>
      <c r="J412" s="13" t="s">
        <v>31</v>
      </c>
      <c r="K412" s="13" t="s">
        <v>32</v>
      </c>
      <c r="L412" s="13" t="s">
        <v>33</v>
      </c>
      <c r="M412" s="13" t="s">
        <v>9</v>
      </c>
      <c r="N412" s="13" t="s">
        <v>10</v>
      </c>
      <c r="O412" s="13" t="s">
        <v>17</v>
      </c>
      <c r="P412" s="13" t="s">
        <v>11</v>
      </c>
      <c r="Q412" s="13" t="s">
        <v>12</v>
      </c>
      <c r="R412" s="13" t="s">
        <v>1</v>
      </c>
      <c r="S412" s="13" t="s">
        <v>2</v>
      </c>
      <c r="T412" s="13" t="s">
        <v>26</v>
      </c>
      <c r="U412" s="13" t="s">
        <v>16</v>
      </c>
      <c r="V412" s="13" t="s">
        <v>15</v>
      </c>
      <c r="W412" s="13" t="s">
        <v>27</v>
      </c>
      <c r="X412" s="13" t="s">
        <v>14</v>
      </c>
      <c r="Y412" s="13" t="s">
        <v>13</v>
      </c>
      <c r="Z412" s="13" t="s">
        <v>3</v>
      </c>
    </row>
    <row r="413" spans="2:26" x14ac:dyDescent="0.25">
      <c r="B413" s="14" t="s">
        <v>8</v>
      </c>
      <c r="C413" s="16">
        <v>0.34706502916666682</v>
      </c>
      <c r="D413" s="16">
        <v>0.19548952833333327</v>
      </c>
      <c r="E413" s="16">
        <v>5.1085216666666725E-2</v>
      </c>
      <c r="F413" s="16">
        <v>-5.3914441666666708E-2</v>
      </c>
      <c r="G413" s="16">
        <v>4.6652862499999996E-2</v>
      </c>
      <c r="H413" s="16">
        <v>-1.531287499999979E-3</v>
      </c>
      <c r="I413" s="16">
        <v>-2.6634812500000025E-2</v>
      </c>
      <c r="J413" s="16">
        <v>-4.9989783333333357E-2</v>
      </c>
      <c r="K413" s="16">
        <v>0.21340343333333336</v>
      </c>
      <c r="L413" s="16">
        <v>7.2278887500000069E-2</v>
      </c>
      <c r="M413" s="16">
        <v>4.1604995833333297E-2</v>
      </c>
      <c r="N413" s="16">
        <v>2.5986716666666677E-2</v>
      </c>
      <c r="O413" s="16">
        <v>6.3996375000000237E-3</v>
      </c>
      <c r="P413" s="16">
        <v>9.5379666666666682E-3</v>
      </c>
      <c r="Q413" s="16">
        <v>1.8143074999999998E-2</v>
      </c>
      <c r="R413" s="16">
        <v>5.5182624999999949E-3</v>
      </c>
      <c r="S413" s="16">
        <v>1.5351462499999999E-2</v>
      </c>
      <c r="T413" s="16">
        <v>1.6051733333333328E-2</v>
      </c>
      <c r="U413" s="16">
        <v>2.4395858333333333E-2</v>
      </c>
      <c r="V413" s="16">
        <v>4.2616466666666658E-2</v>
      </c>
      <c r="W413" s="16">
        <v>1.3733604166666646E-2</v>
      </c>
      <c r="X413" s="16">
        <v>1.7343499999999993E-3</v>
      </c>
      <c r="Y413" s="16">
        <v>4.8221374999999787E-3</v>
      </c>
      <c r="Z413" s="16">
        <v>-2.0416666666666663E-2</v>
      </c>
    </row>
    <row r="414" spans="2:26" x14ac:dyDescent="0.25">
      <c r="B414" s="11" t="s">
        <v>7</v>
      </c>
      <c r="C414" s="17">
        <v>0.19548952833333327</v>
      </c>
      <c r="D414" s="17">
        <v>0.13267539666666664</v>
      </c>
      <c r="E414" s="17">
        <v>1.9914833333333336E-2</v>
      </c>
      <c r="F414" s="17">
        <v>-2.5641556666666652E-2</v>
      </c>
      <c r="G414" s="17">
        <v>2.0950168333333335E-2</v>
      </c>
      <c r="H414" s="17">
        <v>-2.5248185000000003E-2</v>
      </c>
      <c r="I414" s="17">
        <v>-5.3737374999999983E-2</v>
      </c>
      <c r="J414" s="17">
        <v>-5.1328619999999971E-2</v>
      </c>
      <c r="K414" s="17">
        <v>3.6338146666666585E-2</v>
      </c>
      <c r="L414" s="17">
        <v>2.8844878333333327E-2</v>
      </c>
      <c r="M414" s="17">
        <v>4.170942166666667E-2</v>
      </c>
      <c r="N414" s="17">
        <v>2.08053266666667E-2</v>
      </c>
      <c r="O414" s="17">
        <v>1.0438850000000222E-3</v>
      </c>
      <c r="P414" s="17">
        <v>5.1226533333333388E-3</v>
      </c>
      <c r="Q414" s="17">
        <v>1.2302929999999993E-2</v>
      </c>
      <c r="R414" s="17">
        <v>2.6357683333333346E-3</v>
      </c>
      <c r="S414" s="17">
        <v>9.241595E-3</v>
      </c>
      <c r="T414" s="17">
        <v>1.3884239999999992E-2</v>
      </c>
      <c r="U414" s="17">
        <v>1.7305616666666652E-2</v>
      </c>
      <c r="V414" s="17">
        <v>2.4104759999999999E-2</v>
      </c>
      <c r="W414" s="17">
        <v>1.0243338333333336E-2</v>
      </c>
      <c r="X414" s="17">
        <v>4.5525999999999808E-4</v>
      </c>
      <c r="Y414" s="17">
        <v>3.6010316666666609E-3</v>
      </c>
      <c r="Z414" s="17">
        <v>1.7486666666666682E-2</v>
      </c>
    </row>
    <row r="415" spans="2:26" x14ac:dyDescent="0.25">
      <c r="B415" s="11" t="s">
        <v>28</v>
      </c>
      <c r="C415" s="17">
        <v>5.1085216666666725E-2</v>
      </c>
      <c r="D415" s="17">
        <v>1.9914833333333336E-2</v>
      </c>
      <c r="E415" s="17">
        <v>2.9062600000000001E-2</v>
      </c>
      <c r="F415" s="17">
        <v>1.0785700000000014E-2</v>
      </c>
      <c r="G415" s="17">
        <v>2.4771350000000001E-2</v>
      </c>
      <c r="H415" s="17">
        <v>2.9763549999999993E-2</v>
      </c>
      <c r="I415" s="17">
        <v>9.3732049999999997E-2</v>
      </c>
      <c r="J415" s="17">
        <v>3.8754933333333338E-2</v>
      </c>
      <c r="K415" s="17">
        <v>2.988873333333333E-2</v>
      </c>
      <c r="L415" s="17">
        <v>1.2818249999999998E-2</v>
      </c>
      <c r="M415" s="17">
        <v>1.1159883333333339E-2</v>
      </c>
      <c r="N415" s="17">
        <v>1.9073866666666665E-2</v>
      </c>
      <c r="O415" s="17">
        <v>1.0746516666666659E-2</v>
      </c>
      <c r="P415" s="17">
        <v>8.7409333333333325E-3</v>
      </c>
      <c r="Q415" s="17">
        <v>3.3722333333333363E-3</v>
      </c>
      <c r="R415" s="17">
        <v>5.0042833333333332E-3</v>
      </c>
      <c r="S415" s="17">
        <v>4.6438166666666666E-3</v>
      </c>
      <c r="T415" s="17">
        <v>2.6230666666666614E-3</v>
      </c>
      <c r="U415" s="17">
        <v>9.8557000000000054E-3</v>
      </c>
      <c r="V415" s="17">
        <v>4.5276666666666616E-3</v>
      </c>
      <c r="W415" s="17">
        <v>6.4373166666666657E-3</v>
      </c>
      <c r="X415" s="17">
        <v>1.8131066666666671E-2</v>
      </c>
      <c r="Y415" s="17">
        <v>5.8025166666666713E-3</v>
      </c>
      <c r="Z415" s="17">
        <v>-1.0466666666666674E-2</v>
      </c>
    </row>
    <row r="416" spans="2:26" x14ac:dyDescent="0.25">
      <c r="B416" s="11" t="s">
        <v>40</v>
      </c>
      <c r="C416" s="17">
        <v>-5.3914441666666708E-2</v>
      </c>
      <c r="D416" s="17">
        <v>-2.5641556666666652E-2</v>
      </c>
      <c r="E416" s="17">
        <v>1.0785700000000014E-2</v>
      </c>
      <c r="F416" s="17">
        <v>9.575358333333335E-2</v>
      </c>
      <c r="G416" s="17">
        <v>2.1898758333333358E-2</v>
      </c>
      <c r="H416" s="17">
        <v>2.6974858333333341E-2</v>
      </c>
      <c r="I416" s="17">
        <v>0.12703054166666672</v>
      </c>
      <c r="J416" s="17">
        <v>6.7210966666666705E-2</v>
      </c>
      <c r="K416" s="17">
        <v>-4.499273333333334E-2</v>
      </c>
      <c r="L416" s="17">
        <v>-5.0257991666666675E-2</v>
      </c>
      <c r="M416" s="17">
        <v>4.2381158333333349E-2</v>
      </c>
      <c r="N416" s="17">
        <v>3.0004366666666667E-2</v>
      </c>
      <c r="O416" s="17">
        <v>1.8505975000000001E-2</v>
      </c>
      <c r="P416" s="17">
        <v>8.8803333333333425E-3</v>
      </c>
      <c r="Q416" s="17">
        <v>1.73001666666667E-3</v>
      </c>
      <c r="R416" s="17">
        <v>1.0078625000000008E-2</v>
      </c>
      <c r="S416" s="17">
        <v>4.3755583333333391E-3</v>
      </c>
      <c r="T416" s="17">
        <v>7.8229333333333304E-3</v>
      </c>
      <c r="U416" s="17">
        <v>1.3307516666666675E-2</v>
      </c>
      <c r="V416" s="17">
        <v>-7.1830666666666577E-3</v>
      </c>
      <c r="W416" s="17">
        <v>1.6251175E-2</v>
      </c>
      <c r="X416" s="17">
        <v>3.0749166666666664E-2</v>
      </c>
      <c r="Y416" s="17">
        <v>2.0215975000000004E-2</v>
      </c>
      <c r="Z416" s="17">
        <v>-6.1666666666666831E-3</v>
      </c>
    </row>
    <row r="417" spans="2:26" x14ac:dyDescent="0.25">
      <c r="B417" s="11" t="s">
        <v>41</v>
      </c>
      <c r="C417" s="17">
        <v>4.6652862499999996E-2</v>
      </c>
      <c r="D417" s="17">
        <v>2.0950168333333335E-2</v>
      </c>
      <c r="E417" s="17">
        <v>2.4771350000000001E-2</v>
      </c>
      <c r="F417" s="17">
        <v>2.1898758333333358E-2</v>
      </c>
      <c r="G417" s="17">
        <v>3.0366829166666668E-2</v>
      </c>
      <c r="H417" s="17">
        <v>2.9256612499999994E-2</v>
      </c>
      <c r="I417" s="17">
        <v>0.11522995416666669</v>
      </c>
      <c r="J417" s="17">
        <v>4.7636350000000022E-2</v>
      </c>
      <c r="K417" s="17">
        <v>4.3406833333333304E-2</v>
      </c>
      <c r="L417" s="17">
        <v>4.9795874999999908E-3</v>
      </c>
      <c r="M417" s="17">
        <v>1.7331229166666674E-2</v>
      </c>
      <c r="N417" s="17">
        <v>2.9184649999999996E-2</v>
      </c>
      <c r="O417" s="17">
        <v>1.5281870833333332E-2</v>
      </c>
      <c r="P417" s="17">
        <v>1.0259566666666668E-2</v>
      </c>
      <c r="Q417" s="17">
        <v>3.9987416666666699E-3</v>
      </c>
      <c r="R417" s="17">
        <v>6.8385625000000026E-3</v>
      </c>
      <c r="S417" s="17">
        <v>6.0311625000000011E-3</v>
      </c>
      <c r="T417" s="17">
        <v>1.3292666666666675E-2</v>
      </c>
      <c r="U417" s="17">
        <v>7.4638583333333395E-3</v>
      </c>
      <c r="V417" s="17">
        <v>5.2808000000000022E-3</v>
      </c>
      <c r="W417" s="17">
        <v>1.0700904166666666E-2</v>
      </c>
      <c r="X417" s="17">
        <v>1.9368816666666663E-2</v>
      </c>
      <c r="Y417" s="17">
        <v>8.327237500000001E-3</v>
      </c>
      <c r="Z417" s="17">
        <v>-4.083333333333326E-3</v>
      </c>
    </row>
    <row r="418" spans="2:26" x14ac:dyDescent="0.25">
      <c r="B418" s="11" t="s">
        <v>4</v>
      </c>
      <c r="C418" s="17">
        <v>-1.531287499999979E-3</v>
      </c>
      <c r="D418" s="17">
        <v>-2.5248185000000003E-2</v>
      </c>
      <c r="E418" s="17">
        <v>2.9763549999999993E-2</v>
      </c>
      <c r="F418" s="17">
        <v>2.6974858333333341E-2</v>
      </c>
      <c r="G418" s="17">
        <v>2.9256612499999994E-2</v>
      </c>
      <c r="H418" s="17">
        <v>0.10262299583333333</v>
      </c>
      <c r="I418" s="17">
        <v>0.15594450416666669</v>
      </c>
      <c r="J418" s="17">
        <v>8.3162550000000002E-2</v>
      </c>
      <c r="K418" s="17">
        <v>0.11803783333333344</v>
      </c>
      <c r="L418" s="17">
        <v>2.1889070833333326E-2</v>
      </c>
      <c r="M418" s="17">
        <v>-3.2715208333333216E-3</v>
      </c>
      <c r="N418" s="17">
        <v>2.9106316666666646E-2</v>
      </c>
      <c r="O418" s="17">
        <v>1.5909687499999967E-2</v>
      </c>
      <c r="P418" s="17">
        <v>1.4014633333333333E-2</v>
      </c>
      <c r="Q418" s="17">
        <v>-3.9982499999999911E-4</v>
      </c>
      <c r="R418" s="17">
        <v>9.1709458333333327E-3</v>
      </c>
      <c r="S418" s="17">
        <v>-4.0054166666672027E-5</v>
      </c>
      <c r="T418" s="17">
        <v>1.6646866666666649E-2</v>
      </c>
      <c r="U418" s="17">
        <v>8.1506916666666852E-3</v>
      </c>
      <c r="V418" s="17">
        <v>-4.2072000000000056E-3</v>
      </c>
      <c r="W418" s="17">
        <v>-3.0718125000000038E-3</v>
      </c>
      <c r="X418" s="17">
        <v>1.2898016666666699E-2</v>
      </c>
      <c r="Y418" s="17">
        <v>5.9455208333333469E-3</v>
      </c>
      <c r="Z418" s="17">
        <v>-6.4149999999999985E-2</v>
      </c>
    </row>
    <row r="419" spans="2:26" x14ac:dyDescent="0.25">
      <c r="B419" s="11" t="s">
        <v>30</v>
      </c>
      <c r="C419" s="17">
        <v>-2.6634812500000025E-2</v>
      </c>
      <c r="D419" s="17">
        <v>-5.3737374999999983E-2</v>
      </c>
      <c r="E419" s="17">
        <v>9.3732049999999997E-2</v>
      </c>
      <c r="F419" s="17">
        <v>0.12703054166666672</v>
      </c>
      <c r="G419" s="17">
        <v>0.11522995416666669</v>
      </c>
      <c r="H419" s="17">
        <v>0.15594450416666669</v>
      </c>
      <c r="I419" s="17">
        <v>0.62442479583333343</v>
      </c>
      <c r="J419" s="17">
        <v>0.29978531666666675</v>
      </c>
      <c r="K419" s="17">
        <v>7.1040700000000179E-2</v>
      </c>
      <c r="L419" s="17">
        <v>-1.934243749999999E-2</v>
      </c>
      <c r="M419" s="17">
        <v>3.5912220833333314E-2</v>
      </c>
      <c r="N419" s="17">
        <v>0.11919274999999997</v>
      </c>
      <c r="O419" s="17">
        <v>7.2252012499999962E-2</v>
      </c>
      <c r="P419" s="17">
        <v>4.5913633333333349E-2</v>
      </c>
      <c r="Q419" s="17">
        <v>3.7738916666666695E-3</v>
      </c>
      <c r="R419" s="17">
        <v>2.8752287500000015E-2</v>
      </c>
      <c r="S419" s="17">
        <v>1.7025687500000004E-2</v>
      </c>
      <c r="T419" s="17">
        <v>4.5672333333333301E-2</v>
      </c>
      <c r="U419" s="17">
        <v>1.3006308333333367E-2</v>
      </c>
      <c r="V419" s="17">
        <v>-1.0816000000000003E-2</v>
      </c>
      <c r="W419" s="17">
        <v>3.8428179166666639E-2</v>
      </c>
      <c r="X419" s="17">
        <v>9.6235316666666654E-2</v>
      </c>
      <c r="Y419" s="17">
        <v>3.5026845833333341E-2</v>
      </c>
      <c r="Z419" s="17">
        <v>-2.2383333333333453E-2</v>
      </c>
    </row>
    <row r="420" spans="2:26" x14ac:dyDescent="0.25">
      <c r="B420" s="11" t="s">
        <v>31</v>
      </c>
      <c r="C420" s="17">
        <v>-4.9989783333333357E-2</v>
      </c>
      <c r="D420" s="17">
        <v>-5.1328619999999971E-2</v>
      </c>
      <c r="E420" s="17">
        <v>3.8754933333333338E-2</v>
      </c>
      <c r="F420" s="17">
        <v>6.7210966666666705E-2</v>
      </c>
      <c r="G420" s="17">
        <v>4.7636350000000022E-2</v>
      </c>
      <c r="H420" s="17">
        <v>8.3162550000000002E-2</v>
      </c>
      <c r="I420" s="17">
        <v>0.29978531666666675</v>
      </c>
      <c r="J420" s="17">
        <v>0.16394380000000006</v>
      </c>
      <c r="K420" s="17">
        <v>3.3479800000000011E-2</v>
      </c>
      <c r="L420" s="17">
        <v>-1.9688616666666669E-2</v>
      </c>
      <c r="M420" s="17">
        <v>9.842216666666662E-3</v>
      </c>
      <c r="N420" s="17">
        <v>5.1459799999999986E-2</v>
      </c>
      <c r="O420" s="17">
        <v>3.5717916666666662E-2</v>
      </c>
      <c r="P420" s="17">
        <v>2.2082933333333336E-2</v>
      </c>
      <c r="Q420" s="17">
        <v>-5.7176666666666374E-4</v>
      </c>
      <c r="R420" s="17">
        <v>1.2573616666666673E-2</v>
      </c>
      <c r="S420" s="17">
        <v>5.0488166666666718E-3</v>
      </c>
      <c r="T420" s="17">
        <v>9.9004666666666647E-3</v>
      </c>
      <c r="U420" s="17">
        <v>-2.1043333333332665E-4</v>
      </c>
      <c r="V420" s="17">
        <v>-1.3381333333333334E-2</v>
      </c>
      <c r="W420" s="17">
        <v>1.417998333333333E-2</v>
      </c>
      <c r="X420" s="17">
        <v>4.3394466666666652E-2</v>
      </c>
      <c r="Y420" s="17">
        <v>1.7933383333333337E-2</v>
      </c>
      <c r="Z420" s="17">
        <v>-5.2200000000000017E-2</v>
      </c>
    </row>
    <row r="421" spans="2:26" x14ac:dyDescent="0.25">
      <c r="B421" s="11" t="s">
        <v>32</v>
      </c>
      <c r="C421" s="17">
        <v>0.21340343333333336</v>
      </c>
      <c r="D421" s="17">
        <v>3.6338146666666585E-2</v>
      </c>
      <c r="E421" s="17">
        <v>2.988873333333333E-2</v>
      </c>
      <c r="F421" s="17">
        <v>-4.499273333333334E-2</v>
      </c>
      <c r="G421" s="17">
        <v>4.3406833333333304E-2</v>
      </c>
      <c r="H421" s="17">
        <v>0.11803783333333344</v>
      </c>
      <c r="I421" s="17">
        <v>7.1040700000000179E-2</v>
      </c>
      <c r="J421" s="17">
        <v>3.3479800000000011E-2</v>
      </c>
      <c r="K421" s="17">
        <v>0.7630228</v>
      </c>
      <c r="L421" s="17">
        <v>8.9112033333333368E-2</v>
      </c>
      <c r="M421" s="17">
        <v>-5.5751300000000018E-2</v>
      </c>
      <c r="N421" s="17">
        <v>-6.751199999999965E-3</v>
      </c>
      <c r="O421" s="17">
        <v>1.3406966666666666E-2</v>
      </c>
      <c r="P421" s="17">
        <v>1.0810666666666616E-3</v>
      </c>
      <c r="Q421" s="17">
        <v>-5.2820000000000872E-4</v>
      </c>
      <c r="R421" s="17">
        <v>5.7747666666666713E-3</v>
      </c>
      <c r="S421" s="17">
        <v>2.6082333333333142E-3</v>
      </c>
      <c r="T421" s="17">
        <v>4.0544200000000037E-2</v>
      </c>
      <c r="U421" s="17">
        <v>-1.0791533333333301E-2</v>
      </c>
      <c r="V421" s="17">
        <v>4.6529333333333305E-2</v>
      </c>
      <c r="W421" s="17">
        <v>-2.20500000000029E-4</v>
      </c>
      <c r="X421" s="17">
        <v>-4.610079999999997E-2</v>
      </c>
      <c r="Y421" s="17">
        <v>-8.9803333333332753E-4</v>
      </c>
      <c r="Z421" s="17">
        <v>-0.16986666666666667</v>
      </c>
    </row>
    <row r="422" spans="2:26" x14ac:dyDescent="0.25">
      <c r="B422" s="11" t="s">
        <v>33</v>
      </c>
      <c r="C422" s="17">
        <v>7.2278887500000069E-2</v>
      </c>
      <c r="D422" s="17">
        <v>2.8844878333333327E-2</v>
      </c>
      <c r="E422" s="17">
        <v>1.2818249999999998E-2</v>
      </c>
      <c r="F422" s="17">
        <v>-5.0257991666666675E-2</v>
      </c>
      <c r="G422" s="17">
        <v>4.9795874999999908E-3</v>
      </c>
      <c r="H422" s="17">
        <v>2.1889070833333326E-2</v>
      </c>
      <c r="I422" s="17">
        <v>-1.934243749999999E-2</v>
      </c>
      <c r="J422" s="17">
        <v>-1.9688616666666669E-2</v>
      </c>
      <c r="K422" s="17">
        <v>8.9112033333333368E-2</v>
      </c>
      <c r="L422" s="17">
        <v>5.3532062499999998E-2</v>
      </c>
      <c r="M422" s="17">
        <v>-2.4255212499999998E-2</v>
      </c>
      <c r="N422" s="17">
        <v>-4.0822500000000043E-3</v>
      </c>
      <c r="O422" s="17">
        <v>-4.6694875000000075E-3</v>
      </c>
      <c r="P422" s="17">
        <v>8.4323333333332945E-4</v>
      </c>
      <c r="Q422" s="17">
        <v>1.1901583333333331E-3</v>
      </c>
      <c r="R422" s="17">
        <v>-2.6449458333333356E-3</v>
      </c>
      <c r="S422" s="17">
        <v>-2.3681250000000357E-4</v>
      </c>
      <c r="T422" s="17">
        <v>5.350666666666665E-3</v>
      </c>
      <c r="U422" s="17">
        <v>-1.1256249999999936E-3</v>
      </c>
      <c r="V422" s="17">
        <v>9.6253999999999906E-3</v>
      </c>
      <c r="W422" s="17">
        <v>-8.6606541666666634E-3</v>
      </c>
      <c r="X422" s="17">
        <v>-1.4133416666666643E-2</v>
      </c>
      <c r="Y422" s="17">
        <v>-1.1103187499999997E-2</v>
      </c>
      <c r="Z422" s="17">
        <v>-1.4449999999999996E-2</v>
      </c>
    </row>
    <row r="423" spans="2:26" x14ac:dyDescent="0.25">
      <c r="B423" s="11" t="s">
        <v>9</v>
      </c>
      <c r="C423" s="17">
        <v>4.1604995833333297E-2</v>
      </c>
      <c r="D423" s="17">
        <v>4.170942166666667E-2</v>
      </c>
      <c r="E423" s="17">
        <v>1.1159883333333339E-2</v>
      </c>
      <c r="F423" s="17">
        <v>4.2381158333333349E-2</v>
      </c>
      <c r="G423" s="17">
        <v>1.7331229166666674E-2</v>
      </c>
      <c r="H423" s="17">
        <v>-3.2715208333333216E-3</v>
      </c>
      <c r="I423" s="17">
        <v>3.5912220833333314E-2</v>
      </c>
      <c r="J423" s="17">
        <v>9.842216666666662E-3</v>
      </c>
      <c r="K423" s="17">
        <v>-5.5751300000000018E-2</v>
      </c>
      <c r="L423" s="17">
        <v>-2.4255212499999998E-2</v>
      </c>
      <c r="M423" s="17">
        <v>4.8670029166666663E-2</v>
      </c>
      <c r="N423" s="17">
        <v>2.6912650000000007E-2</v>
      </c>
      <c r="O423" s="17">
        <v>8.7366708333333366E-3</v>
      </c>
      <c r="P423" s="17">
        <v>6.7673000000000047E-3</v>
      </c>
      <c r="Q423" s="17">
        <v>6.504875000000002E-3</v>
      </c>
      <c r="R423" s="17">
        <v>6.7592291666666677E-3</v>
      </c>
      <c r="S423" s="17">
        <v>5.8139625000000004E-3</v>
      </c>
      <c r="T423" s="17">
        <v>7.5200000000000024E-3</v>
      </c>
      <c r="U423" s="17">
        <v>1.6525725000000005E-2</v>
      </c>
      <c r="V423" s="17">
        <v>4.1653333333333386E-3</v>
      </c>
      <c r="W423" s="17">
        <v>1.2932770833333331E-2</v>
      </c>
      <c r="X423" s="17">
        <v>2.0528149999999988E-2</v>
      </c>
      <c r="Y423" s="17">
        <v>1.3750304166666661E-2</v>
      </c>
      <c r="Z423" s="17">
        <v>1.2850000000000002E-2</v>
      </c>
    </row>
    <row r="424" spans="2:26" x14ac:dyDescent="0.25">
      <c r="B424" s="11" t="s">
        <v>10</v>
      </c>
      <c r="C424" s="17">
        <v>2.5986716666666677E-2</v>
      </c>
      <c r="D424" s="17">
        <v>2.08053266666667E-2</v>
      </c>
      <c r="E424" s="17">
        <v>1.9073866666666665E-2</v>
      </c>
      <c r="F424" s="17">
        <v>3.0004366666666667E-2</v>
      </c>
      <c r="G424" s="17">
        <v>2.9184649999999996E-2</v>
      </c>
      <c r="H424" s="17">
        <v>2.9106316666666646E-2</v>
      </c>
      <c r="I424" s="17">
        <v>0.11919274999999997</v>
      </c>
      <c r="J424" s="17">
        <v>5.1459799999999986E-2</v>
      </c>
      <c r="K424" s="17">
        <v>-6.751199999999965E-3</v>
      </c>
      <c r="L424" s="17">
        <v>-4.0822500000000043E-3</v>
      </c>
      <c r="M424" s="17">
        <v>2.6912650000000007E-2</v>
      </c>
      <c r="N424" s="17">
        <v>4.1157799999999987E-2</v>
      </c>
      <c r="O424" s="17">
        <v>1.6516949999999985E-2</v>
      </c>
      <c r="P424" s="17">
        <v>1.3357333333333334E-2</v>
      </c>
      <c r="Q424" s="17">
        <v>4.4274333333333381E-3</v>
      </c>
      <c r="R424" s="17">
        <v>7.9702500000000016E-3</v>
      </c>
      <c r="S424" s="17">
        <v>5.7243833333333353E-3</v>
      </c>
      <c r="T424" s="17">
        <v>2.0189866666666667E-2</v>
      </c>
      <c r="U424" s="17">
        <v>6.7350333333333441E-3</v>
      </c>
      <c r="V424" s="17">
        <v>2.6502666666666777E-3</v>
      </c>
      <c r="W424" s="17">
        <v>1.1125816666666666E-2</v>
      </c>
      <c r="X424" s="17">
        <v>2.047026666666665E-2</v>
      </c>
      <c r="Y424" s="17">
        <v>9.6994166666666652E-3</v>
      </c>
      <c r="Z424" s="17">
        <v>-3.2666666666666695E-3</v>
      </c>
    </row>
    <row r="425" spans="2:26" x14ac:dyDescent="0.25">
      <c r="B425" s="11" t="s">
        <v>17</v>
      </c>
      <c r="C425" s="17">
        <v>6.3996375000000237E-3</v>
      </c>
      <c r="D425" s="17">
        <v>1.0438850000000222E-3</v>
      </c>
      <c r="E425" s="17">
        <v>1.0746516666666659E-2</v>
      </c>
      <c r="F425" s="17">
        <v>1.8505975000000001E-2</v>
      </c>
      <c r="G425" s="17">
        <v>1.5281870833333332E-2</v>
      </c>
      <c r="H425" s="17">
        <v>1.5909687499999967E-2</v>
      </c>
      <c r="I425" s="17">
        <v>7.2252012499999962E-2</v>
      </c>
      <c r="J425" s="17">
        <v>3.5717916666666662E-2</v>
      </c>
      <c r="K425" s="17">
        <v>1.3406966666666666E-2</v>
      </c>
      <c r="L425" s="17">
        <v>-4.6694875000000075E-3</v>
      </c>
      <c r="M425" s="17">
        <v>8.7366708333333366E-3</v>
      </c>
      <c r="N425" s="17">
        <v>1.6516949999999985E-2</v>
      </c>
      <c r="O425" s="17">
        <v>1.0255162499999998E-2</v>
      </c>
      <c r="P425" s="17">
        <v>5.9665666666666641E-3</v>
      </c>
      <c r="Q425" s="17">
        <v>1.3355250000000019E-3</v>
      </c>
      <c r="R425" s="17">
        <v>4.0695374999999987E-3</v>
      </c>
      <c r="S425" s="17">
        <v>3.09920416666667E-3</v>
      </c>
      <c r="T425" s="17">
        <v>4.8979333333333272E-3</v>
      </c>
      <c r="U425" s="17">
        <v>1.5624083333333322E-3</v>
      </c>
      <c r="V425" s="17">
        <v>-2.6239999999999342E-4</v>
      </c>
      <c r="W425" s="17">
        <v>6.3922625000000033E-3</v>
      </c>
      <c r="X425" s="17">
        <v>1.1770716666666655E-2</v>
      </c>
      <c r="Y425" s="17">
        <v>5.610529166666667E-3</v>
      </c>
      <c r="Z425" s="17">
        <v>-6.4499999999999913E-3</v>
      </c>
    </row>
    <row r="426" spans="2:26" x14ac:dyDescent="0.25">
      <c r="B426" s="11" t="s">
        <v>11</v>
      </c>
      <c r="C426" s="17">
        <v>9.5379666666666682E-3</v>
      </c>
      <c r="D426" s="17">
        <v>5.1226533333333388E-3</v>
      </c>
      <c r="E426" s="17">
        <v>8.7409333333333325E-3</v>
      </c>
      <c r="F426" s="17">
        <v>8.8803333333333425E-3</v>
      </c>
      <c r="G426" s="17">
        <v>1.0259566666666668E-2</v>
      </c>
      <c r="H426" s="17">
        <v>1.4014633333333333E-2</v>
      </c>
      <c r="I426" s="17">
        <v>4.5913633333333349E-2</v>
      </c>
      <c r="J426" s="17">
        <v>2.2082933333333336E-2</v>
      </c>
      <c r="K426" s="17">
        <v>1.0810666666666616E-3</v>
      </c>
      <c r="L426" s="17">
        <v>8.4323333333332945E-4</v>
      </c>
      <c r="M426" s="17">
        <v>6.7673000000000047E-3</v>
      </c>
      <c r="N426" s="17">
        <v>1.3357333333333334E-2</v>
      </c>
      <c r="O426" s="17">
        <v>5.9665666666666641E-3</v>
      </c>
      <c r="P426" s="17">
        <v>5.4418666666666698E-3</v>
      </c>
      <c r="Q426" s="17">
        <v>1.1816666666666677E-3</v>
      </c>
      <c r="R426" s="17">
        <v>2.5807666666666671E-3</v>
      </c>
      <c r="S426" s="17">
        <v>1.7086333333333342E-3</v>
      </c>
      <c r="T426" s="17">
        <v>7.2972000000000011E-3</v>
      </c>
      <c r="U426" s="17">
        <v>1.996733333333335E-3</v>
      </c>
      <c r="V426" s="17">
        <v>3.0533333333334378E-5</v>
      </c>
      <c r="W426" s="17">
        <v>3.0649666666666669E-3</v>
      </c>
      <c r="X426" s="17">
        <v>7.7217333333333303E-3</v>
      </c>
      <c r="Y426" s="17">
        <v>3.1819000000000018E-3</v>
      </c>
      <c r="Z426" s="17">
        <v>-9.8666666666666729E-3</v>
      </c>
    </row>
    <row r="427" spans="2:26" x14ac:dyDescent="0.25">
      <c r="B427" s="11" t="s">
        <v>12</v>
      </c>
      <c r="C427" s="17">
        <v>1.8143074999999998E-2</v>
      </c>
      <c r="D427" s="17">
        <v>1.2302929999999993E-2</v>
      </c>
      <c r="E427" s="17">
        <v>3.3722333333333363E-3</v>
      </c>
      <c r="F427" s="17">
        <v>1.73001666666667E-3</v>
      </c>
      <c r="G427" s="17">
        <v>3.9987416666666699E-3</v>
      </c>
      <c r="H427" s="17">
        <v>-3.9982499999999911E-4</v>
      </c>
      <c r="I427" s="17">
        <v>3.7738916666666695E-3</v>
      </c>
      <c r="J427" s="17">
        <v>-5.7176666666666374E-4</v>
      </c>
      <c r="K427" s="17">
        <v>-5.2820000000000872E-4</v>
      </c>
      <c r="L427" s="17">
        <v>1.1901583333333331E-3</v>
      </c>
      <c r="M427" s="17">
        <v>6.504875000000002E-3</v>
      </c>
      <c r="N427" s="17">
        <v>4.4274333333333381E-3</v>
      </c>
      <c r="O427" s="17">
        <v>1.3355250000000019E-3</v>
      </c>
      <c r="P427" s="17">
        <v>1.1816666666666677E-3</v>
      </c>
      <c r="Q427" s="17">
        <v>1.5438500000000005E-3</v>
      </c>
      <c r="R427" s="17">
        <v>8.556750000000004E-4</v>
      </c>
      <c r="S427" s="17">
        <v>1.2838750000000007E-3</v>
      </c>
      <c r="T427" s="17">
        <v>2.4853333333333235E-4</v>
      </c>
      <c r="U427" s="17">
        <v>2.4361500000000002E-3</v>
      </c>
      <c r="V427" s="17">
        <v>2.0054000000000001E-3</v>
      </c>
      <c r="W427" s="17">
        <v>1.7811250000000004E-3</v>
      </c>
      <c r="X427" s="17">
        <v>2.3011666666666679E-3</v>
      </c>
      <c r="Y427" s="17">
        <v>1.3669249999999995E-3</v>
      </c>
      <c r="Z427" s="17">
        <v>8.9999999999999922E-4</v>
      </c>
    </row>
    <row r="428" spans="2:26" x14ac:dyDescent="0.25">
      <c r="B428" s="11" t="s">
        <v>1</v>
      </c>
      <c r="C428" s="17">
        <v>5.5182624999999949E-3</v>
      </c>
      <c r="D428" s="17">
        <v>2.6357683333333346E-3</v>
      </c>
      <c r="E428" s="17">
        <v>5.0042833333333332E-3</v>
      </c>
      <c r="F428" s="17">
        <v>1.0078625000000008E-2</v>
      </c>
      <c r="G428" s="17">
        <v>6.8385625000000026E-3</v>
      </c>
      <c r="H428" s="17">
        <v>9.1709458333333327E-3</v>
      </c>
      <c r="I428" s="17">
        <v>2.8752287500000015E-2</v>
      </c>
      <c r="J428" s="17">
        <v>1.2573616666666673E-2</v>
      </c>
      <c r="K428" s="17">
        <v>5.7747666666666713E-3</v>
      </c>
      <c r="L428" s="17">
        <v>-2.6449458333333356E-3</v>
      </c>
      <c r="M428" s="17">
        <v>6.7592291666666677E-3</v>
      </c>
      <c r="N428" s="17">
        <v>7.9702500000000016E-3</v>
      </c>
      <c r="O428" s="17">
        <v>4.0695374999999987E-3</v>
      </c>
      <c r="P428" s="17">
        <v>2.5807666666666671E-3</v>
      </c>
      <c r="Q428" s="17">
        <v>8.556750000000004E-4</v>
      </c>
      <c r="R428" s="17">
        <v>2.6898958333333345E-3</v>
      </c>
      <c r="S428" s="17">
        <v>1.6038291666666672E-3</v>
      </c>
      <c r="T428" s="17">
        <v>2.8515999999999997E-3</v>
      </c>
      <c r="U428" s="17">
        <v>2.732725000000001E-3</v>
      </c>
      <c r="V428" s="17">
        <v>1.9866666666667108E-5</v>
      </c>
      <c r="W428" s="17">
        <v>2.6866375000000001E-3</v>
      </c>
      <c r="X428" s="17">
        <v>5.7170833333333353E-3</v>
      </c>
      <c r="Y428" s="17">
        <v>2.9843041666666676E-3</v>
      </c>
      <c r="Z428" s="17">
        <v>9.8333333333333519E-4</v>
      </c>
    </row>
    <row r="429" spans="2:26" x14ac:dyDescent="0.25">
      <c r="B429" s="11" t="s">
        <v>2</v>
      </c>
      <c r="C429" s="17">
        <v>1.5351462499999999E-2</v>
      </c>
      <c r="D429" s="17">
        <v>9.241595E-3</v>
      </c>
      <c r="E429" s="17">
        <v>4.6438166666666666E-3</v>
      </c>
      <c r="F429" s="17">
        <v>4.3755583333333391E-3</v>
      </c>
      <c r="G429" s="17">
        <v>6.0311625000000011E-3</v>
      </c>
      <c r="H429" s="17">
        <v>-4.0054166666672027E-5</v>
      </c>
      <c r="I429" s="17">
        <v>1.7025687500000004E-2</v>
      </c>
      <c r="J429" s="17">
        <v>5.0488166666666718E-3</v>
      </c>
      <c r="K429" s="17">
        <v>2.6082333333333142E-3</v>
      </c>
      <c r="L429" s="17">
        <v>-2.3681250000000357E-4</v>
      </c>
      <c r="M429" s="17">
        <v>5.8139625000000004E-3</v>
      </c>
      <c r="N429" s="17">
        <v>5.7243833333333353E-3</v>
      </c>
      <c r="O429" s="17">
        <v>3.09920416666667E-3</v>
      </c>
      <c r="P429" s="17">
        <v>1.7086333333333342E-3</v>
      </c>
      <c r="Q429" s="17">
        <v>1.2838750000000007E-3</v>
      </c>
      <c r="R429" s="17">
        <v>1.6038291666666672E-3</v>
      </c>
      <c r="S429" s="17">
        <v>2.133762500000001E-3</v>
      </c>
      <c r="T429" s="17">
        <v>1.8138666666666671E-3</v>
      </c>
      <c r="U429" s="17">
        <v>1.8719249999999989E-3</v>
      </c>
      <c r="V429" s="17">
        <v>1.9866666666666665E-3</v>
      </c>
      <c r="W429" s="17">
        <v>3.4014375000000012E-3</v>
      </c>
      <c r="X429" s="17">
        <v>4.5780833333333307E-3</v>
      </c>
      <c r="Y429" s="17">
        <v>1.9712374999999996E-3</v>
      </c>
      <c r="Z429" s="17">
        <v>4.9833333333333335E-3</v>
      </c>
    </row>
    <row r="430" spans="2:26" x14ac:dyDescent="0.25">
      <c r="B430" s="11" t="s">
        <v>26</v>
      </c>
      <c r="C430" s="17">
        <v>1.6051733333333328E-2</v>
      </c>
      <c r="D430" s="17">
        <v>1.3884239999999992E-2</v>
      </c>
      <c r="E430" s="17">
        <v>2.6230666666666614E-3</v>
      </c>
      <c r="F430" s="17">
        <v>7.8229333333333304E-3</v>
      </c>
      <c r="G430" s="17">
        <v>1.3292666666666675E-2</v>
      </c>
      <c r="H430" s="17">
        <v>1.6646866666666649E-2</v>
      </c>
      <c r="I430" s="17">
        <v>4.5672333333333301E-2</v>
      </c>
      <c r="J430" s="17">
        <v>9.9004666666666647E-3</v>
      </c>
      <c r="K430" s="17">
        <v>4.0544200000000037E-2</v>
      </c>
      <c r="L430" s="17">
        <v>5.350666666666665E-3</v>
      </c>
      <c r="M430" s="17">
        <v>7.5200000000000024E-3</v>
      </c>
      <c r="N430" s="17">
        <v>2.0189866666666667E-2</v>
      </c>
      <c r="O430" s="17">
        <v>4.8979333333333272E-3</v>
      </c>
      <c r="P430" s="17">
        <v>7.2972000000000011E-3</v>
      </c>
      <c r="Q430" s="17">
        <v>2.4853333333333235E-4</v>
      </c>
      <c r="R430" s="17">
        <v>2.8515999999999997E-3</v>
      </c>
      <c r="S430" s="17">
        <v>1.8138666666666671E-3</v>
      </c>
      <c r="T430" s="17">
        <v>6.0912266666666687E-2</v>
      </c>
      <c r="U430" s="17">
        <v>2.6087333333333364E-3</v>
      </c>
      <c r="V430" s="17">
        <v>5.6733333333333401E-3</v>
      </c>
      <c r="W430" s="17">
        <v>6.0839333333333363E-3</v>
      </c>
      <c r="X430" s="17">
        <v>3.9392666666666657E-3</v>
      </c>
      <c r="Y430" s="17">
        <v>2.3878666666666665E-3</v>
      </c>
      <c r="Z430" s="17">
        <v>1.006666666666666E-2</v>
      </c>
    </row>
    <row r="431" spans="2:26" x14ac:dyDescent="0.25">
      <c r="B431" s="11" t="s">
        <v>16</v>
      </c>
      <c r="C431" s="17">
        <v>2.4395858333333333E-2</v>
      </c>
      <c r="D431" s="17">
        <v>1.7305616666666652E-2</v>
      </c>
      <c r="E431" s="17">
        <v>9.8557000000000054E-3</v>
      </c>
      <c r="F431" s="17">
        <v>1.3307516666666675E-2</v>
      </c>
      <c r="G431" s="17">
        <v>7.4638583333333395E-3</v>
      </c>
      <c r="H431" s="17">
        <v>8.1506916666666852E-3</v>
      </c>
      <c r="I431" s="17">
        <v>1.3006308333333367E-2</v>
      </c>
      <c r="J431" s="17">
        <v>-2.1043333333332665E-4</v>
      </c>
      <c r="K431" s="17">
        <v>-1.0791533333333301E-2</v>
      </c>
      <c r="L431" s="17">
        <v>-1.1256249999999936E-3</v>
      </c>
      <c r="M431" s="17">
        <v>1.6525725000000005E-2</v>
      </c>
      <c r="N431" s="17">
        <v>6.7350333333333441E-3</v>
      </c>
      <c r="O431" s="17">
        <v>1.5624083333333322E-3</v>
      </c>
      <c r="P431" s="17">
        <v>1.996733333333335E-3</v>
      </c>
      <c r="Q431" s="17">
        <v>2.4361500000000002E-3</v>
      </c>
      <c r="R431" s="17">
        <v>2.732725000000001E-3</v>
      </c>
      <c r="S431" s="17">
        <v>1.8719249999999989E-3</v>
      </c>
      <c r="T431" s="17">
        <v>2.6087333333333364E-3</v>
      </c>
      <c r="U431" s="17">
        <v>1.1036250000000003E-2</v>
      </c>
      <c r="V431" s="17">
        <v>2.5682666666666677E-3</v>
      </c>
      <c r="W431" s="17">
        <v>3.0542083333333328E-3</v>
      </c>
      <c r="X431" s="17">
        <v>8.2208333333333421E-3</v>
      </c>
      <c r="Y431" s="17">
        <v>4.1998750000000022E-3</v>
      </c>
      <c r="Z431" s="17">
        <v>9.5666666666666626E-3</v>
      </c>
    </row>
    <row r="432" spans="2:26" x14ac:dyDescent="0.25">
      <c r="B432" s="11" t="s">
        <v>15</v>
      </c>
      <c r="C432" s="17">
        <v>4.2616466666666658E-2</v>
      </c>
      <c r="D432" s="17">
        <v>2.4104759999999999E-2</v>
      </c>
      <c r="E432" s="17">
        <v>4.5276666666666616E-3</v>
      </c>
      <c r="F432" s="17">
        <v>-7.1830666666666577E-3</v>
      </c>
      <c r="G432" s="17">
        <v>5.2808000000000022E-3</v>
      </c>
      <c r="H432" s="17">
        <v>-4.2072000000000056E-3</v>
      </c>
      <c r="I432" s="17">
        <v>-1.0816000000000003E-2</v>
      </c>
      <c r="J432" s="17">
        <v>-1.3381333333333334E-2</v>
      </c>
      <c r="K432" s="17">
        <v>4.6529333333333305E-2</v>
      </c>
      <c r="L432" s="17">
        <v>9.6253999999999906E-3</v>
      </c>
      <c r="M432" s="17">
        <v>4.1653333333333386E-3</v>
      </c>
      <c r="N432" s="17">
        <v>2.6502666666666777E-3</v>
      </c>
      <c r="O432" s="17">
        <v>-2.6239999999999342E-4</v>
      </c>
      <c r="P432" s="17">
        <v>3.0533333333334378E-5</v>
      </c>
      <c r="Q432" s="17">
        <v>2.0054000000000001E-3</v>
      </c>
      <c r="R432" s="17">
        <v>1.9866666666667108E-5</v>
      </c>
      <c r="S432" s="17">
        <v>1.9866666666666665E-3</v>
      </c>
      <c r="T432" s="17">
        <v>5.6733333333333401E-3</v>
      </c>
      <c r="U432" s="17">
        <v>2.5682666666666677E-3</v>
      </c>
      <c r="V432" s="17">
        <v>1.0605066666666663E-2</v>
      </c>
      <c r="W432" s="17">
        <v>3.2396666666666698E-3</v>
      </c>
      <c r="X432" s="17">
        <v>-3.4057999999999975E-3</v>
      </c>
      <c r="Y432" s="17">
        <v>1.6913333333333364E-4</v>
      </c>
      <c r="Z432" s="17">
        <v>-5.3333333333332273E-4</v>
      </c>
    </row>
    <row r="433" spans="2:26" x14ac:dyDescent="0.25">
      <c r="B433" s="11" t="s">
        <v>27</v>
      </c>
      <c r="C433" s="17">
        <v>1.3733604166666646E-2</v>
      </c>
      <c r="D433" s="17">
        <v>1.0243338333333336E-2</v>
      </c>
      <c r="E433" s="17">
        <v>6.4373166666666657E-3</v>
      </c>
      <c r="F433" s="17">
        <v>1.6251175E-2</v>
      </c>
      <c r="G433" s="17">
        <v>1.0700904166666666E-2</v>
      </c>
      <c r="H433" s="17">
        <v>-3.0718125000000038E-3</v>
      </c>
      <c r="I433" s="17">
        <v>3.8428179166666639E-2</v>
      </c>
      <c r="J433" s="17">
        <v>1.417998333333333E-2</v>
      </c>
      <c r="K433" s="17">
        <v>-2.20500000000029E-4</v>
      </c>
      <c r="L433" s="17">
        <v>-8.6606541666666634E-3</v>
      </c>
      <c r="M433" s="17">
        <v>1.2932770833333331E-2</v>
      </c>
      <c r="N433" s="17">
        <v>1.1125816666666666E-2</v>
      </c>
      <c r="O433" s="17">
        <v>6.3922625000000033E-3</v>
      </c>
      <c r="P433" s="17">
        <v>3.0649666666666669E-3</v>
      </c>
      <c r="Q433" s="17">
        <v>1.7811250000000004E-3</v>
      </c>
      <c r="R433" s="17">
        <v>2.6866375000000001E-3</v>
      </c>
      <c r="S433" s="17">
        <v>3.4014375000000012E-3</v>
      </c>
      <c r="T433" s="17">
        <v>6.0839333333333363E-3</v>
      </c>
      <c r="U433" s="17">
        <v>3.0542083333333328E-3</v>
      </c>
      <c r="V433" s="17">
        <v>3.2396666666666698E-3</v>
      </c>
      <c r="W433" s="17">
        <v>8.0120291666666635E-3</v>
      </c>
      <c r="X433" s="17">
        <v>9.5869166666666516E-3</v>
      </c>
      <c r="Y433" s="17">
        <v>5.2678958333333293E-3</v>
      </c>
      <c r="Z433" s="17">
        <v>8.8833333333333386E-3</v>
      </c>
    </row>
    <row r="434" spans="2:26" x14ac:dyDescent="0.25">
      <c r="B434" s="11" t="s">
        <v>14</v>
      </c>
      <c r="C434" s="17">
        <v>1.7343499999999993E-3</v>
      </c>
      <c r="D434" s="17">
        <v>4.5525999999999808E-4</v>
      </c>
      <c r="E434" s="17">
        <v>1.8131066666666671E-2</v>
      </c>
      <c r="F434" s="17">
        <v>3.0749166666666664E-2</v>
      </c>
      <c r="G434" s="17">
        <v>1.9368816666666663E-2</v>
      </c>
      <c r="H434" s="17">
        <v>1.2898016666666699E-2</v>
      </c>
      <c r="I434" s="17">
        <v>9.6235316666666654E-2</v>
      </c>
      <c r="J434" s="17">
        <v>4.3394466666666652E-2</v>
      </c>
      <c r="K434" s="17">
        <v>-4.610079999999997E-2</v>
      </c>
      <c r="L434" s="17">
        <v>-1.4133416666666643E-2</v>
      </c>
      <c r="M434" s="17">
        <v>2.0528149999999988E-2</v>
      </c>
      <c r="N434" s="17">
        <v>2.047026666666665E-2</v>
      </c>
      <c r="O434" s="17">
        <v>1.1770716666666655E-2</v>
      </c>
      <c r="P434" s="17">
        <v>7.7217333333333303E-3</v>
      </c>
      <c r="Q434" s="17">
        <v>2.3011666666666679E-3</v>
      </c>
      <c r="R434" s="17">
        <v>5.7170833333333353E-3</v>
      </c>
      <c r="S434" s="17">
        <v>4.5780833333333307E-3</v>
      </c>
      <c r="T434" s="17">
        <v>3.9392666666666657E-3</v>
      </c>
      <c r="U434" s="17">
        <v>8.2208333333333421E-3</v>
      </c>
      <c r="V434" s="17">
        <v>-3.4057999999999975E-3</v>
      </c>
      <c r="W434" s="17">
        <v>9.5869166666666516E-3</v>
      </c>
      <c r="X434" s="17">
        <v>2.6120733333333306E-2</v>
      </c>
      <c r="Y434" s="17">
        <v>9.333649999999992E-3</v>
      </c>
      <c r="Z434" s="17">
        <v>1.0533333333333334E-2</v>
      </c>
    </row>
    <row r="435" spans="2:26" x14ac:dyDescent="0.25">
      <c r="B435" s="11" t="s">
        <v>13</v>
      </c>
      <c r="C435" s="17">
        <v>4.8221374999999787E-3</v>
      </c>
      <c r="D435" s="17">
        <v>3.6010316666666609E-3</v>
      </c>
      <c r="E435" s="17">
        <v>5.8025166666666713E-3</v>
      </c>
      <c r="F435" s="17">
        <v>2.0215975000000004E-2</v>
      </c>
      <c r="G435" s="17">
        <v>8.327237500000001E-3</v>
      </c>
      <c r="H435" s="17">
        <v>5.9455208333333469E-3</v>
      </c>
      <c r="I435" s="17">
        <v>3.5026845833333341E-2</v>
      </c>
      <c r="J435" s="17">
        <v>1.7933383333333337E-2</v>
      </c>
      <c r="K435" s="17">
        <v>-8.9803333333332753E-4</v>
      </c>
      <c r="L435" s="17">
        <v>-1.1103187499999997E-2</v>
      </c>
      <c r="M435" s="17">
        <v>1.3750304166666661E-2</v>
      </c>
      <c r="N435" s="17">
        <v>9.6994166666666652E-3</v>
      </c>
      <c r="O435" s="17">
        <v>5.610529166666667E-3</v>
      </c>
      <c r="P435" s="17">
        <v>3.1819000000000018E-3</v>
      </c>
      <c r="Q435" s="17">
        <v>1.3669249999999995E-3</v>
      </c>
      <c r="R435" s="17">
        <v>2.9843041666666676E-3</v>
      </c>
      <c r="S435" s="17">
        <v>1.9712374999999996E-3</v>
      </c>
      <c r="T435" s="17">
        <v>2.3878666666666665E-3</v>
      </c>
      <c r="U435" s="17">
        <v>4.1998750000000022E-3</v>
      </c>
      <c r="V435" s="17">
        <v>1.6913333333333364E-4</v>
      </c>
      <c r="W435" s="17">
        <v>5.2678958333333293E-3</v>
      </c>
      <c r="X435" s="17">
        <v>9.333649999999992E-3</v>
      </c>
      <c r="Y435" s="17">
        <v>6.1172291666666658E-3</v>
      </c>
      <c r="Z435" s="17">
        <v>-5.3166666666666761E-3</v>
      </c>
    </row>
    <row r="436" spans="2:26" ht="15.75" thickBot="1" x14ac:dyDescent="0.3">
      <c r="B436" s="15" t="s">
        <v>3</v>
      </c>
      <c r="C436" s="18">
        <v>-2.0416666666666663E-2</v>
      </c>
      <c r="D436" s="18">
        <v>1.7486666666666682E-2</v>
      </c>
      <c r="E436" s="18">
        <v>-1.0466666666666674E-2</v>
      </c>
      <c r="F436" s="18">
        <v>-6.1666666666666831E-3</v>
      </c>
      <c r="G436" s="18">
        <v>-4.083333333333326E-3</v>
      </c>
      <c r="H436" s="18">
        <v>-6.4149999999999985E-2</v>
      </c>
      <c r="I436" s="18">
        <v>-2.2383333333333453E-2</v>
      </c>
      <c r="J436" s="18">
        <v>-5.2200000000000017E-2</v>
      </c>
      <c r="K436" s="18">
        <v>-0.16986666666666667</v>
      </c>
      <c r="L436" s="18">
        <v>-1.4449999999999996E-2</v>
      </c>
      <c r="M436" s="18">
        <v>1.2850000000000002E-2</v>
      </c>
      <c r="N436" s="18">
        <v>-3.2666666666666695E-3</v>
      </c>
      <c r="O436" s="18">
        <v>-6.4499999999999913E-3</v>
      </c>
      <c r="P436" s="18">
        <v>-9.8666666666666729E-3</v>
      </c>
      <c r="Q436" s="18">
        <v>8.9999999999999922E-4</v>
      </c>
      <c r="R436" s="18">
        <v>9.8333333333333519E-4</v>
      </c>
      <c r="S436" s="18">
        <v>4.9833333333333335E-3</v>
      </c>
      <c r="T436" s="18">
        <v>1.006666666666666E-2</v>
      </c>
      <c r="U436" s="18">
        <v>9.5666666666666626E-3</v>
      </c>
      <c r="V436" s="18">
        <v>-5.3333333333332273E-4</v>
      </c>
      <c r="W436" s="18">
        <v>8.8833333333333386E-3</v>
      </c>
      <c r="X436" s="18">
        <v>1.0533333333333334E-2</v>
      </c>
      <c r="Y436" s="18">
        <v>-5.3166666666666761E-3</v>
      </c>
      <c r="Z436" s="18">
        <v>0.19999999999999987</v>
      </c>
    </row>
    <row r="439" spans="2:26" x14ac:dyDescent="0.25">
      <c r="B439" s="10" t="s">
        <v>357</v>
      </c>
    </row>
    <row r="440" spans="2:26" ht="15.75" thickBot="1" x14ac:dyDescent="0.3"/>
    <row r="441" spans="2:26" x14ac:dyDescent="0.25">
      <c r="B441" s="12"/>
      <c r="C441" s="13" t="s">
        <v>8</v>
      </c>
      <c r="D441" s="13" t="s">
        <v>7</v>
      </c>
      <c r="E441" s="13" t="s">
        <v>28</v>
      </c>
      <c r="F441" s="13" t="s">
        <v>40</v>
      </c>
      <c r="G441" s="13" t="s">
        <v>41</v>
      </c>
      <c r="H441" s="13" t="s">
        <v>4</v>
      </c>
      <c r="I441" s="13" t="s">
        <v>30</v>
      </c>
      <c r="J441" s="13" t="s">
        <v>31</v>
      </c>
      <c r="K441" s="13" t="s">
        <v>32</v>
      </c>
      <c r="L441" s="13" t="s">
        <v>33</v>
      </c>
      <c r="M441" s="13" t="s">
        <v>9</v>
      </c>
      <c r="N441" s="13" t="s">
        <v>10</v>
      </c>
      <c r="O441" s="13" t="s">
        <v>17</v>
      </c>
      <c r="P441" s="13" t="s">
        <v>11</v>
      </c>
      <c r="Q441" s="13" t="s">
        <v>12</v>
      </c>
      <c r="R441" s="13" t="s">
        <v>1</v>
      </c>
      <c r="S441" s="13" t="s">
        <v>2</v>
      </c>
      <c r="T441" s="13" t="s">
        <v>26</v>
      </c>
      <c r="U441" s="13" t="s">
        <v>16</v>
      </c>
      <c r="V441" s="13" t="s">
        <v>15</v>
      </c>
      <c r="W441" s="13" t="s">
        <v>27</v>
      </c>
      <c r="X441" s="13" t="s">
        <v>14</v>
      </c>
      <c r="Y441" s="13" t="s">
        <v>13</v>
      </c>
      <c r="Z441" s="13" t="s">
        <v>3</v>
      </c>
    </row>
    <row r="442" spans="2:26" x14ac:dyDescent="0.25">
      <c r="B442" s="14" t="s">
        <v>8</v>
      </c>
      <c r="C442" s="16">
        <v>0.13557535783783792</v>
      </c>
      <c r="D442" s="16">
        <v>0.10011211729729734</v>
      </c>
      <c r="E442" s="16">
        <v>1.1625355405405208E-2</v>
      </c>
      <c r="F442" s="16">
        <v>9.5080724864865046E-2</v>
      </c>
      <c r="G442" s="16">
        <v>0.12075502859459478</v>
      </c>
      <c r="H442" s="16">
        <v>9.274430270270298E-2</v>
      </c>
      <c r="I442" s="16">
        <v>8.2433168648648858E-2</v>
      </c>
      <c r="J442" s="16">
        <v>4.77997621621623E-2</v>
      </c>
      <c r="K442" s="16">
        <v>-1.6829356756758226E-3</v>
      </c>
      <c r="L442" s="16">
        <v>-2.2089621621622754E-3</v>
      </c>
      <c r="M442" s="16">
        <v>-9.884704324324322E-3</v>
      </c>
      <c r="N442" s="16">
        <v>-8.4093578378377724E-3</v>
      </c>
      <c r="O442" s="16">
        <v>-4.4833140540540186E-3</v>
      </c>
      <c r="P442" s="16">
        <v>-6.5527648648648646E-3</v>
      </c>
      <c r="Q442" s="16">
        <v>-4.48410756756756E-3</v>
      </c>
      <c r="R442" s="16">
        <v>1.2950563783783842E-2</v>
      </c>
      <c r="S442" s="16">
        <v>1.5988388108108157E-2</v>
      </c>
      <c r="T442" s="16">
        <v>6.8279210810810592E-3</v>
      </c>
      <c r="U442" s="16">
        <v>1.9282823783783806E-2</v>
      </c>
      <c r="V442" s="16">
        <v>1.8626817297297239E-2</v>
      </c>
      <c r="W442" s="16">
        <v>1.3127597837837894E-2</v>
      </c>
      <c r="X442" s="16">
        <v>6.5881898378378573E-2</v>
      </c>
      <c r="Y442" s="16">
        <v>3.7095551351350956E-3</v>
      </c>
      <c r="Z442" s="16">
        <v>-4.5666486486486614E-2</v>
      </c>
    </row>
    <row r="443" spans="2:26" x14ac:dyDescent="0.25">
      <c r="B443" s="11" t="s">
        <v>7</v>
      </c>
      <c r="C443" s="17">
        <v>0.10011211729729734</v>
      </c>
      <c r="D443" s="17">
        <v>0.12858402090090074</v>
      </c>
      <c r="E443" s="17">
        <v>-4.7765680180179675E-3</v>
      </c>
      <c r="F443" s="17">
        <v>9.4379169909909813E-2</v>
      </c>
      <c r="G443" s="17">
        <v>0.10719564985585581</v>
      </c>
      <c r="H443" s="17">
        <v>7.1436973873873821E-2</v>
      </c>
      <c r="I443" s="17">
        <v>0.11124832900900887</v>
      </c>
      <c r="J443" s="17">
        <v>7.1283442342342296E-2</v>
      </c>
      <c r="K443" s="17">
        <v>-1.536219153153154E-2</v>
      </c>
      <c r="L443" s="17">
        <v>-5.5648450450450108E-3</v>
      </c>
      <c r="M443" s="17">
        <v>6.0719605405405389E-3</v>
      </c>
      <c r="N443" s="17">
        <v>-3.271243423423404E-3</v>
      </c>
      <c r="O443" s="17">
        <v>1.3415562162162028E-3</v>
      </c>
      <c r="P443" s="17">
        <v>-2.2234585585585568E-3</v>
      </c>
      <c r="Q443" s="17">
        <v>9.6258522522521691E-4</v>
      </c>
      <c r="R443" s="17">
        <v>1.3481817837837837E-2</v>
      </c>
      <c r="S443" s="17">
        <v>1.3914434954954953E-2</v>
      </c>
      <c r="T443" s="17">
        <v>7.075669729729726E-3</v>
      </c>
      <c r="U443" s="17">
        <v>1.5585230090090073E-2</v>
      </c>
      <c r="V443" s="17">
        <v>2.3175500180180175E-2</v>
      </c>
      <c r="W443" s="17">
        <v>1.313591675675675E-2</v>
      </c>
      <c r="X443" s="17">
        <v>6.8269049729729706E-2</v>
      </c>
      <c r="Y443" s="17">
        <v>-1.6290772972972765E-3</v>
      </c>
      <c r="Z443" s="17">
        <v>-2.6794414414414484E-2</v>
      </c>
    </row>
    <row r="444" spans="2:26" x14ac:dyDescent="0.25">
      <c r="B444" s="11" t="s">
        <v>28</v>
      </c>
      <c r="C444" s="17">
        <v>1.1625355405405208E-2</v>
      </c>
      <c r="D444" s="17">
        <v>-4.7765680180179675E-3</v>
      </c>
      <c r="E444" s="17">
        <v>9.7672867117117118E-2</v>
      </c>
      <c r="F444" s="17">
        <v>-4.1609395495495541E-2</v>
      </c>
      <c r="G444" s="17">
        <v>-2.194322238738745E-2</v>
      </c>
      <c r="H444" s="17">
        <v>-4.5172018018017915E-2</v>
      </c>
      <c r="I444" s="17">
        <v>-5.5961507207207176E-2</v>
      </c>
      <c r="J444" s="17">
        <v>-2.1971529279279322E-2</v>
      </c>
      <c r="K444" s="17">
        <v>2.8306044144144157E-2</v>
      </c>
      <c r="L444" s="17">
        <v>2.8393650900900912E-2</v>
      </c>
      <c r="M444" s="17">
        <v>-2.5471310810811013E-3</v>
      </c>
      <c r="N444" s="17">
        <v>-1.7549143693693751E-2</v>
      </c>
      <c r="O444" s="17">
        <v>-1.1871404054054048E-2</v>
      </c>
      <c r="P444" s="17">
        <v>-4.6223490990991078E-3</v>
      </c>
      <c r="Q444" s="17">
        <v>-2.7501612612612558E-3</v>
      </c>
      <c r="R444" s="17">
        <v>-1.3972916216216217E-2</v>
      </c>
      <c r="S444" s="17">
        <v>-7.2677855855856127E-3</v>
      </c>
      <c r="T444" s="17">
        <v>7.2400621621621641E-3</v>
      </c>
      <c r="U444" s="17">
        <v>-9.4583342342342454E-3</v>
      </c>
      <c r="V444" s="17">
        <v>1.023268423423424E-2</v>
      </c>
      <c r="W444" s="17">
        <v>-1.0553920270270283E-2</v>
      </c>
      <c r="X444" s="17">
        <v>-3.2173854054054055E-2</v>
      </c>
      <c r="Y444" s="17">
        <v>1.2487213513513524E-2</v>
      </c>
      <c r="Z444" s="17">
        <v>1.6555855855856002E-2</v>
      </c>
    </row>
    <row r="445" spans="2:26" x14ac:dyDescent="0.25">
      <c r="B445" s="11" t="s">
        <v>40</v>
      </c>
      <c r="C445" s="17">
        <v>9.5080724864865046E-2</v>
      </c>
      <c r="D445" s="17">
        <v>9.4379169909909813E-2</v>
      </c>
      <c r="E445" s="17">
        <v>-4.1609395495495541E-2</v>
      </c>
      <c r="F445" s="17">
        <v>0.2129696781981982</v>
      </c>
      <c r="G445" s="17">
        <v>0.21869036425225236</v>
      </c>
      <c r="H445" s="17">
        <v>0.21023072342342342</v>
      </c>
      <c r="I445" s="17">
        <v>0.17250108072072079</v>
      </c>
      <c r="J445" s="17">
        <v>0.11408291711711718</v>
      </c>
      <c r="K445" s="17">
        <v>-4.7954243063063146E-2</v>
      </c>
      <c r="L445" s="17">
        <v>-5.1642746846846888E-2</v>
      </c>
      <c r="M445" s="17">
        <v>-7.0625562162161953E-3</v>
      </c>
      <c r="N445" s="17">
        <v>1.7348387747747815E-2</v>
      </c>
      <c r="O445" s="17">
        <v>4.9077929729729672E-3</v>
      </c>
      <c r="P445" s="17">
        <v>4.4613180180180234E-3</v>
      </c>
      <c r="Q445" s="17">
        <v>-8.9014181981982021E-3</v>
      </c>
      <c r="R445" s="17">
        <v>4.1916985945945971E-2</v>
      </c>
      <c r="S445" s="17">
        <v>3.434980126126129E-2</v>
      </c>
      <c r="T445" s="17">
        <v>6.9126605405405162E-3</v>
      </c>
      <c r="U445" s="17">
        <v>3.1783481261261293E-2</v>
      </c>
      <c r="V445" s="17">
        <v>2.0594230630630495E-3</v>
      </c>
      <c r="W445" s="17">
        <v>1.5695396216216233E-2</v>
      </c>
      <c r="X445" s="17">
        <v>0.14889822486486493</v>
      </c>
      <c r="Y445" s="17">
        <v>4.3765735135134869E-3</v>
      </c>
      <c r="Z445" s="17">
        <v>-0.1151634234234236</v>
      </c>
    </row>
    <row r="446" spans="2:26" x14ac:dyDescent="0.25">
      <c r="B446" s="11" t="s">
        <v>41</v>
      </c>
      <c r="C446" s="17">
        <v>0.12075502859459478</v>
      </c>
      <c r="D446" s="17">
        <v>0.10719564985585581</v>
      </c>
      <c r="E446" s="17">
        <v>-2.194322238738745E-2</v>
      </c>
      <c r="F446" s="17">
        <v>0.21869036425225236</v>
      </c>
      <c r="G446" s="17">
        <v>0.24796322532252268</v>
      </c>
      <c r="H446" s="17">
        <v>0.21361890558558558</v>
      </c>
      <c r="I446" s="17">
        <v>0.16366066958558559</v>
      </c>
      <c r="J446" s="17">
        <v>0.11232712360360371</v>
      </c>
      <c r="K446" s="17">
        <v>-3.9164359117117242E-2</v>
      </c>
      <c r="L446" s="17">
        <v>-4.1665033873873908E-2</v>
      </c>
      <c r="M446" s="17">
        <v>-1.4394706810810802E-2</v>
      </c>
      <c r="N446" s="17">
        <v>5.8340894234234783E-3</v>
      </c>
      <c r="O446" s="17">
        <v>-1.3678730810810758E-3</v>
      </c>
      <c r="P446" s="17">
        <v>3.6354072072072429E-4</v>
      </c>
      <c r="Q446" s="17">
        <v>-1.2427240522522521E-2</v>
      </c>
      <c r="R446" s="17">
        <v>4.0776557081081098E-2</v>
      </c>
      <c r="S446" s="17">
        <v>3.6492689963964001E-2</v>
      </c>
      <c r="T446" s="17">
        <v>6.6109293513513211E-3</v>
      </c>
      <c r="U446" s="17">
        <v>2.7621363045045057E-2</v>
      </c>
      <c r="V446" s="17">
        <v>-3.7089347747750156E-4</v>
      </c>
      <c r="W446" s="17">
        <v>9.8706906486486692E-3</v>
      </c>
      <c r="X446" s="17">
        <v>0.1582423056216217</v>
      </c>
      <c r="Y446" s="17">
        <v>6.2881991351350936E-3</v>
      </c>
      <c r="Z446" s="17">
        <v>-0.12106185585585599</v>
      </c>
    </row>
    <row r="447" spans="2:26" x14ac:dyDescent="0.25">
      <c r="B447" s="11" t="s">
        <v>4</v>
      </c>
      <c r="C447" s="17">
        <v>9.274430270270298E-2</v>
      </c>
      <c r="D447" s="17">
        <v>7.1436973873873821E-2</v>
      </c>
      <c r="E447" s="17">
        <v>-4.5172018018017915E-2</v>
      </c>
      <c r="F447" s="17">
        <v>0.21023072342342342</v>
      </c>
      <c r="G447" s="17">
        <v>0.21361890558558558</v>
      </c>
      <c r="H447" s="17">
        <v>0.28357136036036013</v>
      </c>
      <c r="I447" s="17">
        <v>0.14718550090090074</v>
      </c>
      <c r="J447" s="17">
        <v>9.6142923423423426E-2</v>
      </c>
      <c r="K447" s="17">
        <v>-9.2697369369369315E-3</v>
      </c>
      <c r="L447" s="17">
        <v>-3.7347909909909854E-2</v>
      </c>
      <c r="M447" s="17">
        <v>-4.0216432432432251E-3</v>
      </c>
      <c r="N447" s="17">
        <v>2.0985341441441447E-2</v>
      </c>
      <c r="O447" s="17">
        <v>4.7679702702702366E-3</v>
      </c>
      <c r="P447" s="17">
        <v>5.361738738738739E-3</v>
      </c>
      <c r="Q447" s="17">
        <v>-1.2356285585585597E-2</v>
      </c>
      <c r="R447" s="17">
        <v>5.4119278378378356E-2</v>
      </c>
      <c r="S447" s="17">
        <v>3.2424490090090109E-2</v>
      </c>
      <c r="T447" s="17">
        <v>3.6803081081081004E-3</v>
      </c>
      <c r="U447" s="17">
        <v>2.4758952252252244E-2</v>
      </c>
      <c r="V447" s="17">
        <v>-1.6803638738738722E-2</v>
      </c>
      <c r="W447" s="17">
        <v>9.4520567567567444E-3</v>
      </c>
      <c r="X447" s="17">
        <v>0.15225643783783779</v>
      </c>
      <c r="Y447" s="17">
        <v>5.7584108108108241E-3</v>
      </c>
      <c r="Z447" s="17">
        <v>-0.1366252252252253</v>
      </c>
    </row>
    <row r="448" spans="2:26" x14ac:dyDescent="0.25">
      <c r="B448" s="11" t="s">
        <v>30</v>
      </c>
      <c r="C448" s="17">
        <v>8.2433168648648858E-2</v>
      </c>
      <c r="D448" s="17">
        <v>0.11124832900900887</v>
      </c>
      <c r="E448" s="17">
        <v>-5.5961507207207176E-2</v>
      </c>
      <c r="F448" s="17">
        <v>0.17250108072072079</v>
      </c>
      <c r="G448" s="17">
        <v>0.16366066958558559</v>
      </c>
      <c r="H448" s="17">
        <v>0.14718550090090074</v>
      </c>
      <c r="I448" s="17">
        <v>0.33872709657657635</v>
      </c>
      <c r="J448" s="17">
        <v>0.16791198288288289</v>
      </c>
      <c r="K448" s="17">
        <v>-8.7584345585585685E-2</v>
      </c>
      <c r="L448" s="17">
        <v>-6.9299304504504514E-2</v>
      </c>
      <c r="M448" s="17">
        <v>1.4732444324324334E-2</v>
      </c>
      <c r="N448" s="17">
        <v>4.883251603603609E-2</v>
      </c>
      <c r="O448" s="17">
        <v>1.9159956216216179E-2</v>
      </c>
      <c r="P448" s="17">
        <v>1.1652865765765765E-2</v>
      </c>
      <c r="Q448" s="17">
        <v>-1.1153099099100601E-4</v>
      </c>
      <c r="R448" s="17">
        <v>2.9307685405405418E-2</v>
      </c>
      <c r="S448" s="17">
        <v>2.7030032252252281E-2</v>
      </c>
      <c r="T448" s="17">
        <v>1.0425704864864863E-2</v>
      </c>
      <c r="U448" s="17">
        <v>3.7226657117117118E-2</v>
      </c>
      <c r="V448" s="17">
        <v>1.8557470450450468E-2</v>
      </c>
      <c r="W448" s="17">
        <v>2.371320594594593E-2</v>
      </c>
      <c r="X448" s="17">
        <v>0.15356608756756754</v>
      </c>
      <c r="Y448" s="17">
        <v>-1.0380904324324343E-2</v>
      </c>
      <c r="Z448" s="17">
        <v>-0.10510792792792818</v>
      </c>
    </row>
    <row r="449" spans="2:26" x14ac:dyDescent="0.25">
      <c r="B449" s="11" t="s">
        <v>31</v>
      </c>
      <c r="C449" s="17">
        <v>4.77997621621623E-2</v>
      </c>
      <c r="D449" s="17">
        <v>7.1283442342342296E-2</v>
      </c>
      <c r="E449" s="17">
        <v>-2.1971529279279322E-2</v>
      </c>
      <c r="F449" s="17">
        <v>0.11408291711711718</v>
      </c>
      <c r="G449" s="17">
        <v>0.11232712360360371</v>
      </c>
      <c r="H449" s="17">
        <v>9.6142923423423426E-2</v>
      </c>
      <c r="I449" s="17">
        <v>0.16791198288288289</v>
      </c>
      <c r="J449" s="17">
        <v>0.14344473873873878</v>
      </c>
      <c r="K449" s="17">
        <v>-4.6656498198198296E-2</v>
      </c>
      <c r="L449" s="17">
        <v>-3.5286022522522546E-2</v>
      </c>
      <c r="M449" s="17">
        <v>7.4085324324324317E-3</v>
      </c>
      <c r="N449" s="17">
        <v>3.3874404504504539E-2</v>
      </c>
      <c r="O449" s="17">
        <v>9.2683621621621522E-3</v>
      </c>
      <c r="P449" s="17">
        <v>9.0643423423423415E-3</v>
      </c>
      <c r="Q449" s="17">
        <v>7.3725045045044241E-4</v>
      </c>
      <c r="R449" s="17">
        <v>1.9506913513513535E-2</v>
      </c>
      <c r="S449" s="17">
        <v>1.7381904504504535E-2</v>
      </c>
      <c r="T449" s="17">
        <v>7.744767567567575E-3</v>
      </c>
      <c r="U449" s="17">
        <v>2.0294353153153186E-2</v>
      </c>
      <c r="V449" s="17">
        <v>1.532458198198198E-2</v>
      </c>
      <c r="W449" s="17">
        <v>6.3886918918919077E-3</v>
      </c>
      <c r="X449" s="17">
        <v>9.1574329729729759E-2</v>
      </c>
      <c r="Y449" s="17">
        <v>-8.4011027027027212E-3</v>
      </c>
      <c r="Z449" s="17">
        <v>-7.1161261261261433E-2</v>
      </c>
    </row>
    <row r="450" spans="2:26" x14ac:dyDescent="0.25">
      <c r="B450" s="11" t="s">
        <v>32</v>
      </c>
      <c r="C450" s="17">
        <v>-1.6829356756758226E-3</v>
      </c>
      <c r="D450" s="17">
        <v>-1.536219153153154E-2</v>
      </c>
      <c r="E450" s="17">
        <v>2.8306044144144157E-2</v>
      </c>
      <c r="F450" s="17">
        <v>-4.7954243063063146E-2</v>
      </c>
      <c r="G450" s="17">
        <v>-3.9164359117117242E-2</v>
      </c>
      <c r="H450" s="17">
        <v>-9.2697369369369315E-3</v>
      </c>
      <c r="I450" s="17">
        <v>-8.7584345585585685E-2</v>
      </c>
      <c r="J450" s="17">
        <v>-4.6656498198198296E-2</v>
      </c>
      <c r="K450" s="17">
        <v>0.11675361873873888</v>
      </c>
      <c r="L450" s="17">
        <v>4.1243422522522576E-2</v>
      </c>
      <c r="M450" s="17">
        <v>2.5086427027026957E-3</v>
      </c>
      <c r="N450" s="17">
        <v>-1.1869622882882914E-2</v>
      </c>
      <c r="O450" s="17">
        <v>-7.8400659459459243E-3</v>
      </c>
      <c r="P450" s="17">
        <v>-2.6648315315315322E-3</v>
      </c>
      <c r="Q450" s="17">
        <v>1.4935154954955009E-3</v>
      </c>
      <c r="R450" s="17">
        <v>-4.0926400000000102E-3</v>
      </c>
      <c r="S450" s="17">
        <v>-6.5090769369369672E-3</v>
      </c>
      <c r="T450" s="17">
        <v>-1.1027325405405396E-2</v>
      </c>
      <c r="U450" s="17">
        <v>-1.865592990990993E-2</v>
      </c>
      <c r="V450" s="17">
        <v>3.5593255855855821E-3</v>
      </c>
      <c r="W450" s="17">
        <v>-7.1095016216216325E-3</v>
      </c>
      <c r="X450" s="17">
        <v>-6.4411705945946029E-2</v>
      </c>
      <c r="Y450" s="17">
        <v>2.3235535135135315E-3</v>
      </c>
      <c r="Z450" s="17">
        <v>4.4358018018018121E-2</v>
      </c>
    </row>
    <row r="451" spans="2:26" x14ac:dyDescent="0.25">
      <c r="B451" s="11" t="s">
        <v>33</v>
      </c>
      <c r="C451" s="17">
        <v>-2.2089621621622754E-3</v>
      </c>
      <c r="D451" s="17">
        <v>-5.5648450450450108E-3</v>
      </c>
      <c r="E451" s="17">
        <v>2.8393650900900912E-2</v>
      </c>
      <c r="F451" s="17">
        <v>-5.1642746846846888E-2</v>
      </c>
      <c r="G451" s="17">
        <v>-4.1665033873873908E-2</v>
      </c>
      <c r="H451" s="17">
        <v>-3.7347909909909854E-2</v>
      </c>
      <c r="I451" s="17">
        <v>-6.9299304504504514E-2</v>
      </c>
      <c r="J451" s="17">
        <v>-3.5286022522522546E-2</v>
      </c>
      <c r="K451" s="17">
        <v>4.1243422522522576E-2</v>
      </c>
      <c r="L451" s="17">
        <v>4.3092738738738756E-2</v>
      </c>
      <c r="M451" s="17">
        <v>1.1751999999999878E-3</v>
      </c>
      <c r="N451" s="17">
        <v>-1.7504731531531554E-2</v>
      </c>
      <c r="O451" s="17">
        <v>-8.27843783783783E-3</v>
      </c>
      <c r="P451" s="17">
        <v>-3.612274774774779E-3</v>
      </c>
      <c r="Q451" s="17">
        <v>-1.0364450450450426E-3</v>
      </c>
      <c r="R451" s="17">
        <v>-8.1313486486486591E-3</v>
      </c>
      <c r="S451" s="17">
        <v>-7.9245288288288477E-3</v>
      </c>
      <c r="T451" s="17">
        <v>-4.873883783783786E-3</v>
      </c>
      <c r="U451" s="17">
        <v>-1.0316834234234252E-2</v>
      </c>
      <c r="V451" s="17">
        <v>9.058718018018018E-3</v>
      </c>
      <c r="W451" s="17">
        <v>-9.9620351351351367E-3</v>
      </c>
      <c r="X451" s="17">
        <v>-4.0310340540540564E-2</v>
      </c>
      <c r="Y451" s="17">
        <v>2.8294594594605564E-5</v>
      </c>
      <c r="Z451" s="17">
        <v>2.8015315315315415E-2</v>
      </c>
    </row>
    <row r="452" spans="2:26" x14ac:dyDescent="0.25">
      <c r="B452" s="11" t="s">
        <v>9</v>
      </c>
      <c r="C452" s="17">
        <v>-9.884704324324322E-3</v>
      </c>
      <c r="D452" s="17">
        <v>6.0719605405405389E-3</v>
      </c>
      <c r="E452" s="17">
        <v>-2.5471310810811013E-3</v>
      </c>
      <c r="F452" s="17">
        <v>-7.0625562162161953E-3</v>
      </c>
      <c r="G452" s="17">
        <v>-1.4394706810810802E-2</v>
      </c>
      <c r="H452" s="17">
        <v>-4.0216432432432251E-3</v>
      </c>
      <c r="I452" s="17">
        <v>1.4732444324324334E-2</v>
      </c>
      <c r="J452" s="17">
        <v>7.4085324324324317E-3</v>
      </c>
      <c r="K452" s="17">
        <v>2.5086427027026957E-3</v>
      </c>
      <c r="L452" s="17">
        <v>1.1751999999999878E-3</v>
      </c>
      <c r="M452" s="17">
        <v>1.6791179459459456E-2</v>
      </c>
      <c r="N452" s="17">
        <v>7.3093800000000068E-3</v>
      </c>
      <c r="O452" s="17">
        <v>4.0920210810810815E-3</v>
      </c>
      <c r="P452" s="17">
        <v>2.6909513513513543E-3</v>
      </c>
      <c r="Q452" s="17">
        <v>4.0458816216216191E-3</v>
      </c>
      <c r="R452" s="17">
        <v>8.0965297297298008E-4</v>
      </c>
      <c r="S452" s="17">
        <v>-2.1607794594594564E-3</v>
      </c>
      <c r="T452" s="17">
        <v>2.8940486486486993E-4</v>
      </c>
      <c r="U452" s="17">
        <v>-4.5010032432432415E-3</v>
      </c>
      <c r="V452" s="17">
        <v>5.7530254054053969E-3</v>
      </c>
      <c r="W452" s="17">
        <v>4.072154594594599E-3</v>
      </c>
      <c r="X452" s="17">
        <v>-3.6155691891891811E-3</v>
      </c>
      <c r="Y452" s="17">
        <v>2.1973713513513508E-3</v>
      </c>
      <c r="Z452" s="17">
        <v>8.230810810810776E-3</v>
      </c>
    </row>
    <row r="453" spans="2:26" x14ac:dyDescent="0.25">
      <c r="B453" s="11" t="s">
        <v>10</v>
      </c>
      <c r="C453" s="17">
        <v>-8.4093578378377724E-3</v>
      </c>
      <c r="D453" s="17">
        <v>-3.271243423423404E-3</v>
      </c>
      <c r="E453" s="17">
        <v>-1.7549143693693751E-2</v>
      </c>
      <c r="F453" s="17">
        <v>1.7348387747747815E-2</v>
      </c>
      <c r="G453" s="17">
        <v>5.8340894234234783E-3</v>
      </c>
      <c r="H453" s="17">
        <v>2.0985341441441447E-2</v>
      </c>
      <c r="I453" s="17">
        <v>4.883251603603609E-2</v>
      </c>
      <c r="J453" s="17">
        <v>3.3874404504504539E-2</v>
      </c>
      <c r="K453" s="17">
        <v>-1.1869622882882914E-2</v>
      </c>
      <c r="L453" s="17">
        <v>-1.7504731531531554E-2</v>
      </c>
      <c r="M453" s="17">
        <v>7.3093800000000068E-3</v>
      </c>
      <c r="N453" s="17">
        <v>5.1382529009009047E-2</v>
      </c>
      <c r="O453" s="17">
        <v>1.1381584324324328E-2</v>
      </c>
      <c r="P453" s="17">
        <v>7.2091387387387407E-3</v>
      </c>
      <c r="Q453" s="17">
        <v>6.5230084684684692E-3</v>
      </c>
      <c r="R453" s="17">
        <v>6.1922200000000174E-3</v>
      </c>
      <c r="S453" s="17">
        <v>3.4083641441441598E-3</v>
      </c>
      <c r="T453" s="17">
        <v>5.991619459459461E-3</v>
      </c>
      <c r="U453" s="17">
        <v>8.8660230630630815E-3</v>
      </c>
      <c r="V453" s="17">
        <v>2.2964574774774738E-3</v>
      </c>
      <c r="W453" s="17">
        <v>6.7704697297297388E-3</v>
      </c>
      <c r="X453" s="17">
        <v>1.8297236756756798E-2</v>
      </c>
      <c r="Y453" s="17">
        <v>-9.8464972972974189E-4</v>
      </c>
      <c r="Z453" s="17">
        <v>-2.1329009009009102E-2</v>
      </c>
    </row>
    <row r="454" spans="2:26" x14ac:dyDescent="0.25">
      <c r="B454" s="11" t="s">
        <v>17</v>
      </c>
      <c r="C454" s="17">
        <v>-4.4833140540540186E-3</v>
      </c>
      <c r="D454" s="17">
        <v>1.3415562162162028E-3</v>
      </c>
      <c r="E454" s="17">
        <v>-1.1871404054054048E-2</v>
      </c>
      <c r="F454" s="17">
        <v>4.9077929729729672E-3</v>
      </c>
      <c r="G454" s="17">
        <v>-1.3678730810810758E-3</v>
      </c>
      <c r="H454" s="17">
        <v>4.7679702702702366E-3</v>
      </c>
      <c r="I454" s="17">
        <v>1.9159956216216179E-2</v>
      </c>
      <c r="J454" s="17">
        <v>9.2683621621621522E-3</v>
      </c>
      <c r="K454" s="17">
        <v>-7.8400659459459243E-3</v>
      </c>
      <c r="L454" s="17">
        <v>-8.27843783783783E-3</v>
      </c>
      <c r="M454" s="17">
        <v>4.0920210810810815E-3</v>
      </c>
      <c r="N454" s="17">
        <v>1.1381584324324328E-2</v>
      </c>
      <c r="O454" s="17">
        <v>8.945231351351347E-3</v>
      </c>
      <c r="P454" s="17">
        <v>3.9247945945945972E-3</v>
      </c>
      <c r="Q454" s="17">
        <v>4.4542091891891893E-3</v>
      </c>
      <c r="R454" s="17">
        <v>2.9699681081081105E-3</v>
      </c>
      <c r="S454" s="17">
        <v>1.8013027027027285E-4</v>
      </c>
      <c r="T454" s="17">
        <v>1.8511070270270332E-3</v>
      </c>
      <c r="U454" s="17">
        <v>3.9839529729729746E-3</v>
      </c>
      <c r="V454" s="17">
        <v>2.2460486486486448E-4</v>
      </c>
      <c r="W454" s="17">
        <v>5.8360794594594541E-3</v>
      </c>
      <c r="X454" s="17">
        <v>4.4584021621621528E-3</v>
      </c>
      <c r="Y454" s="17">
        <v>-1.1944194594594589E-3</v>
      </c>
      <c r="Z454" s="17">
        <v>-9.4843243243243665E-3</v>
      </c>
    </row>
    <row r="455" spans="2:26" x14ac:dyDescent="0.25">
      <c r="B455" s="11" t="s">
        <v>11</v>
      </c>
      <c r="C455" s="17">
        <v>-6.5527648648648646E-3</v>
      </c>
      <c r="D455" s="17">
        <v>-2.2234585585585568E-3</v>
      </c>
      <c r="E455" s="17">
        <v>-4.6223490990991078E-3</v>
      </c>
      <c r="F455" s="17">
        <v>4.4613180180180234E-3</v>
      </c>
      <c r="G455" s="17">
        <v>3.6354072072072429E-4</v>
      </c>
      <c r="H455" s="17">
        <v>5.361738738738739E-3</v>
      </c>
      <c r="I455" s="17">
        <v>1.1652865765765765E-2</v>
      </c>
      <c r="J455" s="17">
        <v>9.0643423423423415E-3</v>
      </c>
      <c r="K455" s="17">
        <v>-2.6648315315315322E-3</v>
      </c>
      <c r="L455" s="17">
        <v>-3.612274774774779E-3</v>
      </c>
      <c r="M455" s="17">
        <v>2.6909513513513543E-3</v>
      </c>
      <c r="N455" s="17">
        <v>7.2091387387387407E-3</v>
      </c>
      <c r="O455" s="17">
        <v>3.9247945945945972E-3</v>
      </c>
      <c r="P455" s="17">
        <v>6.2606846846846838E-3</v>
      </c>
      <c r="Q455" s="17">
        <v>1.6708495495495498E-3</v>
      </c>
      <c r="R455" s="17">
        <v>1.7442108108108151E-3</v>
      </c>
      <c r="S455" s="17">
        <v>1.1913873873874131E-4</v>
      </c>
      <c r="T455" s="17">
        <v>7.1890270270270429E-4</v>
      </c>
      <c r="U455" s="17">
        <v>2.7425603603603633E-3</v>
      </c>
      <c r="V455" s="17">
        <v>1.6089288288288254E-3</v>
      </c>
      <c r="W455" s="17">
        <v>4.6433945945945883E-3</v>
      </c>
      <c r="X455" s="17">
        <v>2.4001405405405431E-3</v>
      </c>
      <c r="Y455" s="17">
        <v>1.6812621621621557E-3</v>
      </c>
      <c r="Z455" s="17">
        <v>-1.2152252252252277E-2</v>
      </c>
    </row>
    <row r="456" spans="2:26" x14ac:dyDescent="0.25">
      <c r="B456" s="11" t="s">
        <v>12</v>
      </c>
      <c r="C456" s="17">
        <v>-4.48410756756756E-3</v>
      </c>
      <c r="D456" s="17">
        <v>9.6258522522521691E-4</v>
      </c>
      <c r="E456" s="17">
        <v>-2.7501612612612558E-3</v>
      </c>
      <c r="F456" s="17">
        <v>-8.9014181981982021E-3</v>
      </c>
      <c r="G456" s="17">
        <v>-1.2427240522522521E-2</v>
      </c>
      <c r="H456" s="17">
        <v>-1.2356285585585597E-2</v>
      </c>
      <c r="I456" s="17">
        <v>-1.1153099099100601E-4</v>
      </c>
      <c r="J456" s="17">
        <v>7.3725045045044241E-4</v>
      </c>
      <c r="K456" s="17">
        <v>1.4935154954955009E-3</v>
      </c>
      <c r="L456" s="17">
        <v>-1.0364450450450426E-3</v>
      </c>
      <c r="M456" s="17">
        <v>4.0458816216216191E-3</v>
      </c>
      <c r="N456" s="17">
        <v>6.5230084684684692E-3</v>
      </c>
      <c r="O456" s="17">
        <v>4.4542091891891893E-3</v>
      </c>
      <c r="P456" s="17">
        <v>1.6708495495495498E-3</v>
      </c>
      <c r="Q456" s="17">
        <v>5.8224944144144144E-3</v>
      </c>
      <c r="R456" s="17">
        <v>-3.6077621621621642E-4</v>
      </c>
      <c r="S456" s="17">
        <v>-1.5267942342342344E-3</v>
      </c>
      <c r="T456" s="17">
        <v>-1.3782475675675676E-3</v>
      </c>
      <c r="U456" s="17">
        <v>-1.0319493693693709E-3</v>
      </c>
      <c r="V456" s="17">
        <v>2.2709374774774779E-3</v>
      </c>
      <c r="W456" s="17">
        <v>-1.2506281081081068E-3</v>
      </c>
      <c r="X456" s="17">
        <v>-8.01012108108109E-3</v>
      </c>
      <c r="Y456" s="17">
        <v>-5.6401237837837839E-3</v>
      </c>
      <c r="Z456" s="17">
        <v>8.4996396396396293E-3</v>
      </c>
    </row>
    <row r="457" spans="2:26" x14ac:dyDescent="0.25">
      <c r="B457" s="11" t="s">
        <v>1</v>
      </c>
      <c r="C457" s="17">
        <v>1.2950563783783842E-2</v>
      </c>
      <c r="D457" s="17">
        <v>1.3481817837837837E-2</v>
      </c>
      <c r="E457" s="17">
        <v>-1.3972916216216217E-2</v>
      </c>
      <c r="F457" s="17">
        <v>4.1916985945945971E-2</v>
      </c>
      <c r="G457" s="17">
        <v>4.0776557081081098E-2</v>
      </c>
      <c r="H457" s="17">
        <v>5.4119278378378356E-2</v>
      </c>
      <c r="I457" s="17">
        <v>2.9307685405405418E-2</v>
      </c>
      <c r="J457" s="17">
        <v>1.9506913513513535E-2</v>
      </c>
      <c r="K457" s="17">
        <v>-4.0926400000000102E-3</v>
      </c>
      <c r="L457" s="17">
        <v>-8.1313486486486591E-3</v>
      </c>
      <c r="M457" s="17">
        <v>8.0965297297298008E-4</v>
      </c>
      <c r="N457" s="17">
        <v>6.1922200000000174E-3</v>
      </c>
      <c r="O457" s="17">
        <v>2.9699681081081105E-3</v>
      </c>
      <c r="P457" s="17">
        <v>1.7442108108108151E-3</v>
      </c>
      <c r="Q457" s="17">
        <v>-3.6077621621621642E-4</v>
      </c>
      <c r="R457" s="17">
        <v>1.551762270270271E-2</v>
      </c>
      <c r="S457" s="17">
        <v>7.6312983783783884E-3</v>
      </c>
      <c r="T457" s="17">
        <v>-2.5850508108108136E-3</v>
      </c>
      <c r="U457" s="17">
        <v>3.4732897297297342E-3</v>
      </c>
      <c r="V457" s="17">
        <v>-4.2161524324324344E-3</v>
      </c>
      <c r="W457" s="17">
        <v>-2.6141708108108059E-3</v>
      </c>
      <c r="X457" s="17">
        <v>3.3699090810810815E-2</v>
      </c>
      <c r="Y457" s="17">
        <v>-3.1660389189189244E-3</v>
      </c>
      <c r="Z457" s="17">
        <v>-2.7790270270270312E-2</v>
      </c>
    </row>
    <row r="458" spans="2:26" x14ac:dyDescent="0.25">
      <c r="B458" s="11" t="s">
        <v>2</v>
      </c>
      <c r="C458" s="17">
        <v>1.5988388108108157E-2</v>
      </c>
      <c r="D458" s="17">
        <v>1.3914434954954953E-2</v>
      </c>
      <c r="E458" s="17">
        <v>-7.2677855855856127E-3</v>
      </c>
      <c r="F458" s="17">
        <v>3.434980126126129E-2</v>
      </c>
      <c r="G458" s="17">
        <v>3.6492689963964001E-2</v>
      </c>
      <c r="H458" s="17">
        <v>3.2424490090090109E-2</v>
      </c>
      <c r="I458" s="17">
        <v>2.7030032252252281E-2</v>
      </c>
      <c r="J458" s="17">
        <v>1.7381904504504535E-2</v>
      </c>
      <c r="K458" s="17">
        <v>-6.5090769369369672E-3</v>
      </c>
      <c r="L458" s="17">
        <v>-7.9245288288288477E-3</v>
      </c>
      <c r="M458" s="17">
        <v>-2.1607794594594564E-3</v>
      </c>
      <c r="N458" s="17">
        <v>3.4083641441441598E-3</v>
      </c>
      <c r="O458" s="17">
        <v>1.8013027027027285E-4</v>
      </c>
      <c r="P458" s="17">
        <v>1.1913873873874131E-4</v>
      </c>
      <c r="Q458" s="17">
        <v>-1.5267942342342344E-3</v>
      </c>
      <c r="R458" s="17">
        <v>7.6312983783783884E-3</v>
      </c>
      <c r="S458" s="17">
        <v>7.6137398198198331E-3</v>
      </c>
      <c r="T458" s="17">
        <v>2.2661135135135018E-4</v>
      </c>
      <c r="U458" s="17">
        <v>4.6956906306306386E-3</v>
      </c>
      <c r="V458" s="17">
        <v>-1.7697225225225629E-4</v>
      </c>
      <c r="W458" s="17">
        <v>2.0943832432432493E-3</v>
      </c>
      <c r="X458" s="17">
        <v>2.5985266486486511E-2</v>
      </c>
      <c r="Y458" s="17">
        <v>3.9189351351350487E-4</v>
      </c>
      <c r="Z458" s="17">
        <v>-1.7988468468468511E-2</v>
      </c>
    </row>
    <row r="459" spans="2:26" x14ac:dyDescent="0.25">
      <c r="B459" s="11" t="s">
        <v>26</v>
      </c>
      <c r="C459" s="17">
        <v>6.8279210810810592E-3</v>
      </c>
      <c r="D459" s="17">
        <v>7.075669729729726E-3</v>
      </c>
      <c r="E459" s="17">
        <v>7.2400621621621641E-3</v>
      </c>
      <c r="F459" s="17">
        <v>6.9126605405405162E-3</v>
      </c>
      <c r="G459" s="17">
        <v>6.6109293513513211E-3</v>
      </c>
      <c r="H459" s="17">
        <v>3.6803081081081004E-3</v>
      </c>
      <c r="I459" s="17">
        <v>1.0425704864864863E-2</v>
      </c>
      <c r="J459" s="17">
        <v>7.744767567567575E-3</v>
      </c>
      <c r="K459" s="17">
        <v>-1.1027325405405396E-2</v>
      </c>
      <c r="L459" s="17">
        <v>-4.873883783783786E-3</v>
      </c>
      <c r="M459" s="17">
        <v>2.8940486486486993E-4</v>
      </c>
      <c r="N459" s="17">
        <v>5.991619459459461E-3</v>
      </c>
      <c r="O459" s="17">
        <v>1.8511070270270332E-3</v>
      </c>
      <c r="P459" s="17">
        <v>7.1890270270270429E-4</v>
      </c>
      <c r="Q459" s="17">
        <v>-1.3782475675675676E-3</v>
      </c>
      <c r="R459" s="17">
        <v>-2.5850508108108136E-3</v>
      </c>
      <c r="S459" s="17">
        <v>2.2661135135135018E-4</v>
      </c>
      <c r="T459" s="17">
        <v>5.3287415135135151E-2</v>
      </c>
      <c r="U459" s="17">
        <v>2.3572355675675682E-2</v>
      </c>
      <c r="V459" s="17">
        <v>3.7595021621621614E-3</v>
      </c>
      <c r="W459" s="17">
        <v>1.9575649729729725E-2</v>
      </c>
      <c r="X459" s="17">
        <v>4.9634616216216142E-3</v>
      </c>
      <c r="Y459" s="17">
        <v>2.0211694054054062E-2</v>
      </c>
      <c r="Z459" s="17">
        <v>-7.2086486486486441E-3</v>
      </c>
    </row>
    <row r="460" spans="2:26" x14ac:dyDescent="0.25">
      <c r="B460" s="11" t="s">
        <v>16</v>
      </c>
      <c r="C460" s="17">
        <v>1.9282823783783806E-2</v>
      </c>
      <c r="D460" s="17">
        <v>1.5585230090090073E-2</v>
      </c>
      <c r="E460" s="17">
        <v>-9.4583342342342454E-3</v>
      </c>
      <c r="F460" s="17">
        <v>3.1783481261261293E-2</v>
      </c>
      <c r="G460" s="17">
        <v>2.7621363045045057E-2</v>
      </c>
      <c r="H460" s="17">
        <v>2.4758952252252244E-2</v>
      </c>
      <c r="I460" s="17">
        <v>3.7226657117117118E-2</v>
      </c>
      <c r="J460" s="17">
        <v>2.0294353153153186E-2</v>
      </c>
      <c r="K460" s="17">
        <v>-1.865592990990993E-2</v>
      </c>
      <c r="L460" s="17">
        <v>-1.0316834234234252E-2</v>
      </c>
      <c r="M460" s="17">
        <v>-4.5010032432432415E-3</v>
      </c>
      <c r="N460" s="17">
        <v>8.8660230630630815E-3</v>
      </c>
      <c r="O460" s="17">
        <v>3.9839529729729746E-3</v>
      </c>
      <c r="P460" s="17">
        <v>2.7425603603603633E-3</v>
      </c>
      <c r="Q460" s="17">
        <v>-1.0319493693693709E-3</v>
      </c>
      <c r="R460" s="17">
        <v>3.4732897297297342E-3</v>
      </c>
      <c r="S460" s="17">
        <v>4.6956906306306386E-3</v>
      </c>
      <c r="T460" s="17">
        <v>2.3572355675675682E-2</v>
      </c>
      <c r="U460" s="17">
        <v>3.1935359279279284E-2</v>
      </c>
      <c r="V460" s="17">
        <v>1.207858504504504E-2</v>
      </c>
      <c r="W460" s="17">
        <v>1.454073621621621E-2</v>
      </c>
      <c r="X460" s="17">
        <v>1.9385242702702716E-2</v>
      </c>
      <c r="Y460" s="17">
        <v>5.2018399999999914E-3</v>
      </c>
      <c r="Z460" s="17">
        <v>-2.3936576576576624E-2</v>
      </c>
    </row>
    <row r="461" spans="2:26" x14ac:dyDescent="0.25">
      <c r="B461" s="11" t="s">
        <v>15</v>
      </c>
      <c r="C461" s="17">
        <v>1.8626817297297239E-2</v>
      </c>
      <c r="D461" s="17">
        <v>2.3175500180180175E-2</v>
      </c>
      <c r="E461" s="17">
        <v>1.023268423423424E-2</v>
      </c>
      <c r="F461" s="17">
        <v>2.0594230630630495E-3</v>
      </c>
      <c r="G461" s="17">
        <v>-3.7089347747750156E-4</v>
      </c>
      <c r="H461" s="17">
        <v>-1.6803638738738722E-2</v>
      </c>
      <c r="I461" s="17">
        <v>1.8557470450450468E-2</v>
      </c>
      <c r="J461" s="17">
        <v>1.532458198198198E-2</v>
      </c>
      <c r="K461" s="17">
        <v>3.5593255855855821E-3</v>
      </c>
      <c r="L461" s="17">
        <v>9.058718018018018E-3</v>
      </c>
      <c r="M461" s="17">
        <v>5.7530254054053969E-3</v>
      </c>
      <c r="N461" s="17">
        <v>2.2964574774774738E-3</v>
      </c>
      <c r="O461" s="17">
        <v>2.2460486486486448E-4</v>
      </c>
      <c r="P461" s="17">
        <v>1.6089288288288254E-3</v>
      </c>
      <c r="Q461" s="17">
        <v>2.2709374774774779E-3</v>
      </c>
      <c r="R461" s="17">
        <v>-4.2161524324324344E-3</v>
      </c>
      <c r="S461" s="17">
        <v>-1.7697225225225629E-4</v>
      </c>
      <c r="T461" s="17">
        <v>3.7595021621621614E-3</v>
      </c>
      <c r="U461" s="17">
        <v>1.207858504504504E-2</v>
      </c>
      <c r="V461" s="17">
        <v>3.5225420900900882E-2</v>
      </c>
      <c r="W461" s="17">
        <v>9.9559627027027003E-3</v>
      </c>
      <c r="X461" s="17">
        <v>-1.2404007027027026E-2</v>
      </c>
      <c r="Y461" s="17">
        <v>7.4248756756756956E-4</v>
      </c>
      <c r="Z461" s="17">
        <v>3.7884684684684746E-3</v>
      </c>
    </row>
    <row r="462" spans="2:26" x14ac:dyDescent="0.25">
      <c r="B462" s="11" t="s">
        <v>27</v>
      </c>
      <c r="C462" s="17">
        <v>1.3127597837837894E-2</v>
      </c>
      <c r="D462" s="17">
        <v>1.313591675675675E-2</v>
      </c>
      <c r="E462" s="17">
        <v>-1.0553920270270283E-2</v>
      </c>
      <c r="F462" s="17">
        <v>1.5695396216216233E-2</v>
      </c>
      <c r="G462" s="17">
        <v>9.8706906486486692E-3</v>
      </c>
      <c r="H462" s="17">
        <v>9.4520567567567444E-3</v>
      </c>
      <c r="I462" s="17">
        <v>2.371320594594593E-2</v>
      </c>
      <c r="J462" s="17">
        <v>6.3886918918919077E-3</v>
      </c>
      <c r="K462" s="17">
        <v>-7.1095016216216325E-3</v>
      </c>
      <c r="L462" s="17">
        <v>-9.9620351351351367E-3</v>
      </c>
      <c r="M462" s="17">
        <v>4.072154594594599E-3</v>
      </c>
      <c r="N462" s="17">
        <v>6.7704697297297388E-3</v>
      </c>
      <c r="O462" s="17">
        <v>5.8360794594594541E-3</v>
      </c>
      <c r="P462" s="17">
        <v>4.6433945945945883E-3</v>
      </c>
      <c r="Q462" s="17">
        <v>-1.2506281081081068E-3</v>
      </c>
      <c r="R462" s="17">
        <v>-2.6141708108108059E-3</v>
      </c>
      <c r="S462" s="17">
        <v>2.0943832432432493E-3</v>
      </c>
      <c r="T462" s="17">
        <v>1.9575649729729725E-2</v>
      </c>
      <c r="U462" s="17">
        <v>1.454073621621621E-2</v>
      </c>
      <c r="V462" s="17">
        <v>9.9559627027027003E-3</v>
      </c>
      <c r="W462" s="17">
        <v>6.3365015135135122E-2</v>
      </c>
      <c r="X462" s="17">
        <v>8.3470594594595333E-4</v>
      </c>
      <c r="Y462" s="17">
        <v>4.4819122162162175E-2</v>
      </c>
      <c r="Z462" s="17">
        <v>-2.3691351351351395E-2</v>
      </c>
    </row>
    <row r="463" spans="2:26" x14ac:dyDescent="0.25">
      <c r="B463" s="11" t="s">
        <v>14</v>
      </c>
      <c r="C463" s="17">
        <v>6.5881898378378573E-2</v>
      </c>
      <c r="D463" s="17">
        <v>6.8269049729729706E-2</v>
      </c>
      <c r="E463" s="17">
        <v>-3.2173854054054055E-2</v>
      </c>
      <c r="F463" s="17">
        <v>0.14889822486486493</v>
      </c>
      <c r="G463" s="17">
        <v>0.1582423056216217</v>
      </c>
      <c r="H463" s="17">
        <v>0.15225643783783779</v>
      </c>
      <c r="I463" s="17">
        <v>0.15356608756756754</v>
      </c>
      <c r="J463" s="17">
        <v>9.1574329729729759E-2</v>
      </c>
      <c r="K463" s="17">
        <v>-6.4411705945946029E-2</v>
      </c>
      <c r="L463" s="17">
        <v>-4.0310340540540564E-2</v>
      </c>
      <c r="M463" s="17">
        <v>-3.6155691891891811E-3</v>
      </c>
      <c r="N463" s="17">
        <v>1.8297236756756798E-2</v>
      </c>
      <c r="O463" s="17">
        <v>4.4584021621621528E-3</v>
      </c>
      <c r="P463" s="17">
        <v>2.4001405405405431E-3</v>
      </c>
      <c r="Q463" s="17">
        <v>-8.01012108108109E-3</v>
      </c>
      <c r="R463" s="17">
        <v>3.3699090810810815E-2</v>
      </c>
      <c r="S463" s="17">
        <v>2.5985266486486511E-2</v>
      </c>
      <c r="T463" s="17">
        <v>4.9634616216216142E-3</v>
      </c>
      <c r="U463" s="17">
        <v>1.9385242702702716E-2</v>
      </c>
      <c r="V463" s="17">
        <v>-1.2404007027027026E-2</v>
      </c>
      <c r="W463" s="17">
        <v>8.3470594594595333E-4</v>
      </c>
      <c r="X463" s="17">
        <v>0.15737373621621617</v>
      </c>
      <c r="Y463" s="17">
        <v>4.2013659459459287E-3</v>
      </c>
      <c r="Z463" s="17">
        <v>-9.7098918918919017E-2</v>
      </c>
    </row>
    <row r="464" spans="2:26" x14ac:dyDescent="0.25">
      <c r="B464" s="11" t="s">
        <v>13</v>
      </c>
      <c r="C464" s="17">
        <v>3.7095551351350956E-3</v>
      </c>
      <c r="D464" s="17">
        <v>-1.6290772972972765E-3</v>
      </c>
      <c r="E464" s="17">
        <v>1.2487213513513524E-2</v>
      </c>
      <c r="F464" s="17">
        <v>4.3765735135134869E-3</v>
      </c>
      <c r="G464" s="17">
        <v>6.2881991351350936E-3</v>
      </c>
      <c r="H464" s="17">
        <v>5.7584108108108241E-3</v>
      </c>
      <c r="I464" s="17">
        <v>-1.0380904324324343E-2</v>
      </c>
      <c r="J464" s="17">
        <v>-8.4011027027027212E-3</v>
      </c>
      <c r="K464" s="17">
        <v>2.3235535135135315E-3</v>
      </c>
      <c r="L464" s="17">
        <v>2.8294594594605564E-5</v>
      </c>
      <c r="M464" s="17">
        <v>2.1973713513513508E-3</v>
      </c>
      <c r="N464" s="17">
        <v>-9.8464972972974189E-4</v>
      </c>
      <c r="O464" s="17">
        <v>-1.1944194594594589E-3</v>
      </c>
      <c r="P464" s="17">
        <v>1.6812621621621557E-3</v>
      </c>
      <c r="Q464" s="17">
        <v>-5.6401237837837839E-3</v>
      </c>
      <c r="R464" s="17">
        <v>-3.1660389189189244E-3</v>
      </c>
      <c r="S464" s="17">
        <v>3.9189351351350487E-4</v>
      </c>
      <c r="T464" s="17">
        <v>2.0211694054054062E-2</v>
      </c>
      <c r="U464" s="17">
        <v>5.2018399999999914E-3</v>
      </c>
      <c r="V464" s="17">
        <v>7.4248756756756956E-4</v>
      </c>
      <c r="W464" s="17">
        <v>4.4819122162162175E-2</v>
      </c>
      <c r="X464" s="17">
        <v>4.2013659459459287E-3</v>
      </c>
      <c r="Y464" s="17">
        <v>5.492845513513514E-2</v>
      </c>
      <c r="Z464" s="17">
        <v>-1.748270270270268E-2</v>
      </c>
    </row>
    <row r="465" spans="2:26" ht="15.75" thickBot="1" x14ac:dyDescent="0.3">
      <c r="B465" s="15" t="s">
        <v>3</v>
      </c>
      <c r="C465" s="18">
        <v>-4.5666486486486614E-2</v>
      </c>
      <c r="D465" s="18">
        <v>-2.6794414414414484E-2</v>
      </c>
      <c r="E465" s="18">
        <v>1.6555855855856002E-2</v>
      </c>
      <c r="F465" s="18">
        <v>-0.1151634234234236</v>
      </c>
      <c r="G465" s="18">
        <v>-0.12106185585585599</v>
      </c>
      <c r="H465" s="18">
        <v>-0.1366252252252253</v>
      </c>
      <c r="I465" s="18">
        <v>-0.10510792792792818</v>
      </c>
      <c r="J465" s="18">
        <v>-7.1161261261261433E-2</v>
      </c>
      <c r="K465" s="18">
        <v>4.4358018018018121E-2</v>
      </c>
      <c r="L465" s="18">
        <v>2.8015315315315415E-2</v>
      </c>
      <c r="M465" s="18">
        <v>8.230810810810776E-3</v>
      </c>
      <c r="N465" s="18">
        <v>-2.1329009009009102E-2</v>
      </c>
      <c r="O465" s="18">
        <v>-9.4843243243243665E-3</v>
      </c>
      <c r="P465" s="18">
        <v>-1.2152252252252277E-2</v>
      </c>
      <c r="Q465" s="18">
        <v>8.4996396396396293E-3</v>
      </c>
      <c r="R465" s="18">
        <v>-2.7790270270270312E-2</v>
      </c>
      <c r="S465" s="18">
        <v>-1.7988468468468511E-2</v>
      </c>
      <c r="T465" s="18">
        <v>-7.2086486486486441E-3</v>
      </c>
      <c r="U465" s="18">
        <v>-2.3936576576576624E-2</v>
      </c>
      <c r="V465" s="18">
        <v>3.7884684684684746E-3</v>
      </c>
      <c r="W465" s="18">
        <v>-2.3691351351351395E-2</v>
      </c>
      <c r="X465" s="18">
        <v>-9.7098918918919017E-2</v>
      </c>
      <c r="Y465" s="18">
        <v>-1.748270270270268E-2</v>
      </c>
      <c r="Z465" s="18">
        <v>0.21009009009009025</v>
      </c>
    </row>
    <row r="468" spans="2:26" x14ac:dyDescent="0.25">
      <c r="B468" s="10" t="s">
        <v>358</v>
      </c>
    </row>
    <row r="469" spans="2:26" ht="15.75" thickBot="1" x14ac:dyDescent="0.3"/>
    <row r="470" spans="2:26" x14ac:dyDescent="0.25">
      <c r="B470" s="12"/>
      <c r="C470" s="13" t="s">
        <v>8</v>
      </c>
      <c r="D470" s="13" t="s">
        <v>7</v>
      </c>
      <c r="E470" s="13" t="s">
        <v>28</v>
      </c>
      <c r="F470" s="13" t="s">
        <v>40</v>
      </c>
      <c r="G470" s="13" t="s">
        <v>41</v>
      </c>
      <c r="H470" s="13" t="s">
        <v>4</v>
      </c>
      <c r="I470" s="13" t="s">
        <v>30</v>
      </c>
      <c r="J470" s="13" t="s">
        <v>31</v>
      </c>
      <c r="K470" s="13" t="s">
        <v>32</v>
      </c>
      <c r="L470" s="13" t="s">
        <v>33</v>
      </c>
      <c r="M470" s="13" t="s">
        <v>9</v>
      </c>
      <c r="N470" s="13" t="s">
        <v>10</v>
      </c>
      <c r="O470" s="13" t="s">
        <v>17</v>
      </c>
      <c r="P470" s="13" t="s">
        <v>11</v>
      </c>
      <c r="Q470" s="13" t="s">
        <v>12</v>
      </c>
      <c r="R470" s="13" t="s">
        <v>1</v>
      </c>
      <c r="S470" s="13" t="s">
        <v>2</v>
      </c>
      <c r="T470" s="13" t="s">
        <v>26</v>
      </c>
      <c r="U470" s="13" t="s">
        <v>16</v>
      </c>
      <c r="V470" s="13" t="s">
        <v>15</v>
      </c>
      <c r="W470" s="13" t="s">
        <v>27</v>
      </c>
      <c r="X470" s="13" t="s">
        <v>14</v>
      </c>
      <c r="Y470" s="13" t="s">
        <v>13</v>
      </c>
      <c r="Z470" s="13" t="s">
        <v>3</v>
      </c>
    </row>
    <row r="471" spans="2:26" x14ac:dyDescent="0.25">
      <c r="B471" s="14" t="s">
        <v>8</v>
      </c>
      <c r="C471" s="16">
        <v>0.40488725956450422</v>
      </c>
      <c r="D471" s="16">
        <v>0.18598265585641399</v>
      </c>
      <c r="E471" s="16">
        <v>5.7256965925655899E-2</v>
      </c>
      <c r="F471" s="16">
        <v>0.12717835175291545</v>
      </c>
      <c r="G471" s="16">
        <v>0.14380430063739066</v>
      </c>
      <c r="H471" s="16">
        <v>0.10555147231231785</v>
      </c>
      <c r="I471" s="16">
        <v>0.15013371614249271</v>
      </c>
      <c r="J471" s="16">
        <v>4.9080038010204073E-2</v>
      </c>
      <c r="K471" s="16">
        <v>8.4624532448979536E-2</v>
      </c>
      <c r="L471" s="16">
        <v>2.6684287418002894E-2</v>
      </c>
      <c r="M471" s="16">
        <v>5.2660093237973743E-2</v>
      </c>
      <c r="N471" s="16">
        <v>3.9462384759475243E-2</v>
      </c>
      <c r="O471" s="16">
        <v>1.4046192388848399E-2</v>
      </c>
      <c r="P471" s="16">
        <v>7.8666151020408151E-2</v>
      </c>
      <c r="Q471" s="16">
        <v>1.3145401060495634E-2</v>
      </c>
      <c r="R471" s="16">
        <v>1.9323038194241998E-2</v>
      </c>
      <c r="S471" s="16">
        <v>2.5244427581997093E-2</v>
      </c>
      <c r="T471" s="16">
        <v>3.3685175670553916E-2</v>
      </c>
      <c r="U471" s="16">
        <v>3.9180266067784249E-2</v>
      </c>
      <c r="V471" s="16">
        <v>3.6320595889212805E-2</v>
      </c>
      <c r="W471" s="16">
        <v>2.073117085823618E-2</v>
      </c>
      <c r="X471" s="16">
        <v>5.4138056567055434E-2</v>
      </c>
      <c r="Y471" s="16">
        <v>1.7422567272230311E-2</v>
      </c>
      <c r="Z471" s="16">
        <v>-3.6150867346938807E-2</v>
      </c>
    </row>
    <row r="472" spans="2:26" x14ac:dyDescent="0.25">
      <c r="B472" s="11" t="s">
        <v>7</v>
      </c>
      <c r="C472" s="17">
        <v>0.18598265585641399</v>
      </c>
      <c r="D472" s="17">
        <v>0.15881346487432629</v>
      </c>
      <c r="E472" s="17">
        <v>2.7939163665076431E-2</v>
      </c>
      <c r="F472" s="17">
        <v>6.9171642093603602E-2</v>
      </c>
      <c r="G472" s="17">
        <v>8.495947457617721E-2</v>
      </c>
      <c r="H472" s="17">
        <v>4.421144197974642E-2</v>
      </c>
      <c r="I472" s="17">
        <v>0.10458999555183748</v>
      </c>
      <c r="J472" s="17">
        <v>3.6208982591218263E-2</v>
      </c>
      <c r="K472" s="17">
        <v>3.6443817039049337E-2</v>
      </c>
      <c r="L472" s="17">
        <v>1.163061121444032E-2</v>
      </c>
      <c r="M472" s="17">
        <v>4.8338222302213088E-2</v>
      </c>
      <c r="N472" s="17">
        <v>2.6463596731601726E-2</v>
      </c>
      <c r="O472" s="17">
        <v>1.1742539219122702E-2</v>
      </c>
      <c r="P472" s="17">
        <v>2.8487172835497798E-2</v>
      </c>
      <c r="Q472" s="17">
        <v>1.0660139819992925E-2</v>
      </c>
      <c r="R472" s="17">
        <v>1.3356039621322554E-2</v>
      </c>
      <c r="S472" s="17">
        <v>1.3567963612399505E-2</v>
      </c>
      <c r="T472" s="17">
        <v>1.7986128923933212E-2</v>
      </c>
      <c r="U472" s="17">
        <v>1.9165546269767637E-2</v>
      </c>
      <c r="V472" s="17">
        <v>2.6463532098241885E-2</v>
      </c>
      <c r="W472" s="17">
        <v>1.1369851978200368E-2</v>
      </c>
      <c r="X472" s="17">
        <v>4.9055209459316164E-2</v>
      </c>
      <c r="Y472" s="17">
        <v>1.0182662505632135E-2</v>
      </c>
      <c r="Z472" s="17">
        <v>-1.619172232529378E-2</v>
      </c>
    </row>
    <row r="473" spans="2:26" x14ac:dyDescent="0.25">
      <c r="B473" s="11" t="s">
        <v>28</v>
      </c>
      <c r="C473" s="17">
        <v>5.7256965925655899E-2</v>
      </c>
      <c r="D473" s="17">
        <v>2.7939163665076431E-2</v>
      </c>
      <c r="E473" s="17">
        <v>6.6696638846187817E-2</v>
      </c>
      <c r="F473" s="17">
        <v>7.174152807226779E-3</v>
      </c>
      <c r="G473" s="17">
        <v>1.7168367630974447E-2</v>
      </c>
      <c r="H473" s="17">
        <v>3.3789320644492032E-3</v>
      </c>
      <c r="I473" s="17">
        <v>3.179578445644491E-2</v>
      </c>
      <c r="J473" s="17">
        <v>5.5021412028447613E-3</v>
      </c>
      <c r="K473" s="17">
        <v>3.9713266118915083E-2</v>
      </c>
      <c r="L473" s="17">
        <v>1.8164414012942838E-2</v>
      </c>
      <c r="M473" s="17">
        <v>1.1084223136982062E-2</v>
      </c>
      <c r="N473" s="17">
        <v>5.1484411211237553E-3</v>
      </c>
      <c r="O473" s="17">
        <v>2.4545097744942141E-3</v>
      </c>
      <c r="P473" s="17">
        <v>2.0824199242424232E-2</v>
      </c>
      <c r="Q473" s="17">
        <v>1.8582480121918914E-3</v>
      </c>
      <c r="R473" s="17">
        <v>-2.5187839583885277E-4</v>
      </c>
      <c r="S473" s="17">
        <v>1.2401610829136775E-3</v>
      </c>
      <c r="T473" s="17">
        <v>1.0359368241452427E-2</v>
      </c>
      <c r="U473" s="17">
        <v>4.0766154209735794E-3</v>
      </c>
      <c r="V473" s="17">
        <v>7.9952035405071141E-3</v>
      </c>
      <c r="W473" s="17">
        <v>-1.4607767481668054E-3</v>
      </c>
      <c r="X473" s="17">
        <v>3.5546761926848708E-3</v>
      </c>
      <c r="Y473" s="17">
        <v>8.5188002882321777E-3</v>
      </c>
      <c r="Z473" s="17">
        <v>2.4002628324057457E-3</v>
      </c>
    </row>
    <row r="474" spans="2:26" x14ac:dyDescent="0.25">
      <c r="B474" s="11" t="s">
        <v>40</v>
      </c>
      <c r="C474" s="17">
        <v>0.12717835175291545</v>
      </c>
      <c r="D474" s="17">
        <v>6.9171642093603602E-2</v>
      </c>
      <c r="E474" s="17">
        <v>7.174152807226779E-3</v>
      </c>
      <c r="F474" s="17">
        <v>0.22578606006868981</v>
      </c>
      <c r="G474" s="17">
        <v>0.19178896627027567</v>
      </c>
      <c r="H474" s="17">
        <v>0.16380904679576375</v>
      </c>
      <c r="I474" s="17">
        <v>0.20865120474456664</v>
      </c>
      <c r="J474" s="17">
        <v>8.7916993429189877E-2</v>
      </c>
      <c r="K474" s="17">
        <v>1.7788031512942813E-2</v>
      </c>
      <c r="L474" s="17">
        <v>-4.4550701770253746E-3</v>
      </c>
      <c r="M474" s="17">
        <v>1.8351748013627545E-2</v>
      </c>
      <c r="N474" s="17">
        <v>2.7010650615337053E-2</v>
      </c>
      <c r="O474" s="17">
        <v>1.3365300294968629E-2</v>
      </c>
      <c r="P474" s="17">
        <v>0.27419926968150893</v>
      </c>
      <c r="Q474" s="17">
        <v>5.715454509453129E-3</v>
      </c>
      <c r="R474" s="17">
        <v>2.9290799708123514E-2</v>
      </c>
      <c r="S474" s="17">
        <v>2.641418431277057E-2</v>
      </c>
      <c r="T474" s="17">
        <v>1.4182280974025963E-2</v>
      </c>
      <c r="U474" s="17">
        <v>2.1983204177268314E-2</v>
      </c>
      <c r="V474" s="17">
        <v>5.9288432953441064E-3</v>
      </c>
      <c r="W474" s="17">
        <v>7.0109505388064406E-3</v>
      </c>
      <c r="X474" s="17">
        <v>0.11100446520540684</v>
      </c>
      <c r="Y474" s="17">
        <v>1.5717058976389253E-2</v>
      </c>
      <c r="Z474" s="17">
        <v>-5.7272971552257343E-2</v>
      </c>
    </row>
    <row r="475" spans="2:26" x14ac:dyDescent="0.25">
      <c r="B475" s="11" t="s">
        <v>41</v>
      </c>
      <c r="C475" s="17">
        <v>0.14380430063739066</v>
      </c>
      <c r="D475" s="17">
        <v>8.495947457617721E-2</v>
      </c>
      <c r="E475" s="17">
        <v>1.7168367630974447E-2</v>
      </c>
      <c r="F475" s="17">
        <v>0.19178896627027567</v>
      </c>
      <c r="G475" s="17">
        <v>0.20040052121710625</v>
      </c>
      <c r="H475" s="17">
        <v>0.1557874028401913</v>
      </c>
      <c r="I475" s="17">
        <v>0.17912736791199532</v>
      </c>
      <c r="J475" s="17">
        <v>8.2877611671304932E-2</v>
      </c>
      <c r="K475" s="17">
        <v>1.5041938820832166E-2</v>
      </c>
      <c r="L475" s="17">
        <v>-3.2222749647164168E-3</v>
      </c>
      <c r="M475" s="17">
        <v>1.6312121336657399E-2</v>
      </c>
      <c r="N475" s="17">
        <v>2.1010956817165829E-2</v>
      </c>
      <c r="O475" s="17">
        <v>8.708945496278377E-3</v>
      </c>
      <c r="P475" s="17">
        <v>0.17364212990723565</v>
      </c>
      <c r="Q475" s="17">
        <v>1.3212779239111245E-3</v>
      </c>
      <c r="R475" s="17">
        <v>2.866608669066394E-2</v>
      </c>
      <c r="S475" s="17">
        <v>2.6247819345050379E-2</v>
      </c>
      <c r="T475" s="17">
        <v>1.7840708729393046E-2</v>
      </c>
      <c r="U475" s="17">
        <v>2.2828718919891331E-2</v>
      </c>
      <c r="V475" s="17">
        <v>7.8857803846629493E-3</v>
      </c>
      <c r="W475" s="17">
        <v>4.657101634099753E-3</v>
      </c>
      <c r="X475" s="17">
        <v>0.1141300786630003</v>
      </c>
      <c r="Y475" s="17">
        <v>1.3822377267282873E-2</v>
      </c>
      <c r="Z475" s="17">
        <v>-5.530941589363024E-2</v>
      </c>
    </row>
    <row r="476" spans="2:26" x14ac:dyDescent="0.25">
      <c r="B476" s="11" t="s">
        <v>4</v>
      </c>
      <c r="C476" s="17">
        <v>0.10555147231231785</v>
      </c>
      <c r="D476" s="17">
        <v>4.421144197974642E-2</v>
      </c>
      <c r="E476" s="17">
        <v>3.3789320644492032E-3</v>
      </c>
      <c r="F476" s="17">
        <v>0.16380904679576375</v>
      </c>
      <c r="G476" s="17">
        <v>0.1557874028401913</v>
      </c>
      <c r="H476" s="17">
        <v>0.18644339793626857</v>
      </c>
      <c r="I476" s="17">
        <v>0.15757838906567492</v>
      </c>
      <c r="J476" s="17">
        <v>8.0897789741805823E-2</v>
      </c>
      <c r="K476" s="17">
        <v>2.6631868285625946E-2</v>
      </c>
      <c r="L476" s="17">
        <v>-6.9139540984737785E-3</v>
      </c>
      <c r="M476" s="17">
        <v>3.5199723012744196E-3</v>
      </c>
      <c r="N476" s="17">
        <v>1.9248174923800678E-2</v>
      </c>
      <c r="O476" s="17">
        <v>8.124179547387117E-3</v>
      </c>
      <c r="P476" s="17">
        <v>0.12292112642238717</v>
      </c>
      <c r="Q476" s="17">
        <v>-2.8989765620858789E-3</v>
      </c>
      <c r="R476" s="17">
        <v>3.1444470728697313E-2</v>
      </c>
      <c r="S476" s="17">
        <v>2.223578362382941E-2</v>
      </c>
      <c r="T476" s="17">
        <v>1.3001051179432805E-2</v>
      </c>
      <c r="U476" s="17">
        <v>2.0935690247040364E-2</v>
      </c>
      <c r="V476" s="17">
        <v>-4.4904529198692388E-3</v>
      </c>
      <c r="W476" s="17">
        <v>4.0430288384022415E-3</v>
      </c>
      <c r="X476" s="17">
        <v>9.9655139679962881E-2</v>
      </c>
      <c r="Y476" s="17">
        <v>1.0769320299662087E-2</v>
      </c>
      <c r="Z476" s="17">
        <v>-6.6081485776128671E-2</v>
      </c>
    </row>
    <row r="477" spans="2:26" x14ac:dyDescent="0.25">
      <c r="B477" s="11" t="s">
        <v>30</v>
      </c>
      <c r="C477" s="17">
        <v>0.15013371614249271</v>
      </c>
      <c r="D477" s="17">
        <v>0.10458999555183748</v>
      </c>
      <c r="E477" s="17">
        <v>3.179578445644491E-2</v>
      </c>
      <c r="F477" s="17">
        <v>0.20865120474456664</v>
      </c>
      <c r="G477" s="17">
        <v>0.17912736791199532</v>
      </c>
      <c r="H477" s="17">
        <v>0.15757838906567492</v>
      </c>
      <c r="I477" s="17">
        <v>0.42523352310147738</v>
      </c>
      <c r="J477" s="17">
        <v>0.17264171195887446</v>
      </c>
      <c r="K477" s="17">
        <v>2.9892617734782155E-2</v>
      </c>
      <c r="L477" s="17">
        <v>-1.9755353105121928E-2</v>
      </c>
      <c r="M477" s="17">
        <v>4.4205244554896654E-2</v>
      </c>
      <c r="N477" s="17">
        <v>7.3164923356082656E-2</v>
      </c>
      <c r="O477" s="17">
        <v>3.6403014563400005E-2</v>
      </c>
      <c r="P477" s="17">
        <v>0.21510443633271489</v>
      </c>
      <c r="Q477" s="17">
        <v>1.3118280046050888E-2</v>
      </c>
      <c r="R477" s="17">
        <v>2.9975259110952827E-2</v>
      </c>
      <c r="S477" s="17">
        <v>2.7854411045752731E-2</v>
      </c>
      <c r="T477" s="17">
        <v>1.9742405103366011E-2</v>
      </c>
      <c r="U477" s="17">
        <v>3.2538831900675837E-2</v>
      </c>
      <c r="V477" s="17">
        <v>1.9335820917925621E-2</v>
      </c>
      <c r="W477" s="17">
        <v>1.7140443231568596E-2</v>
      </c>
      <c r="X477" s="17">
        <v>0.14192577989729654</v>
      </c>
      <c r="Y477" s="17">
        <v>8.5448238645750522E-3</v>
      </c>
      <c r="Z477" s="17">
        <v>-5.3608582251082351E-2</v>
      </c>
    </row>
    <row r="478" spans="2:26" x14ac:dyDescent="0.25">
      <c r="B478" s="11" t="s">
        <v>31</v>
      </c>
      <c r="C478" s="17">
        <v>4.9080038010204073E-2</v>
      </c>
      <c r="D478" s="17">
        <v>3.6208982591218263E-2</v>
      </c>
      <c r="E478" s="17">
        <v>5.5021412028447613E-3</v>
      </c>
      <c r="F478" s="17">
        <v>8.7916993429189877E-2</v>
      </c>
      <c r="G478" s="17">
        <v>8.2877611671304932E-2</v>
      </c>
      <c r="H478" s="17">
        <v>8.0897789741805823E-2</v>
      </c>
      <c r="I478" s="17">
        <v>0.17264171195887446</v>
      </c>
      <c r="J478" s="17">
        <v>0.13900675327767473</v>
      </c>
      <c r="K478" s="17">
        <v>-1.4243399381570871E-2</v>
      </c>
      <c r="L478" s="17">
        <v>-2.2912664509894872E-2</v>
      </c>
      <c r="M478" s="17">
        <v>8.3761765383426057E-3</v>
      </c>
      <c r="N478" s="17">
        <v>3.396633237476808E-2</v>
      </c>
      <c r="O478" s="17">
        <v>1.2753060381880014E-2</v>
      </c>
      <c r="P478" s="17">
        <v>1.1953643290043314E-2</v>
      </c>
      <c r="Q478" s="17">
        <v>1.3054606215213325E-3</v>
      </c>
      <c r="R478" s="17">
        <v>1.643826927179964E-2</v>
      </c>
      <c r="S478" s="17">
        <v>1.4072672530921477E-2</v>
      </c>
      <c r="T478" s="17">
        <v>6.440286827458259E-3</v>
      </c>
      <c r="U478" s="17">
        <v>1.8152046737786032E-2</v>
      </c>
      <c r="V478" s="17">
        <v>1.266256255411256E-2</v>
      </c>
      <c r="W478" s="17">
        <v>8.328904908781699E-3</v>
      </c>
      <c r="X478" s="17">
        <v>7.6301522912801498E-2</v>
      </c>
      <c r="Y478" s="17">
        <v>-2.2903126855287588E-3</v>
      </c>
      <c r="Z478" s="17">
        <v>-3.1689363017934513E-2</v>
      </c>
    </row>
    <row r="479" spans="2:26" x14ac:dyDescent="0.25">
      <c r="B479" s="11" t="s">
        <v>32</v>
      </c>
      <c r="C479" s="17">
        <v>8.4624532448979536E-2</v>
      </c>
      <c r="D479" s="17">
        <v>3.6443817039049337E-2</v>
      </c>
      <c r="E479" s="17">
        <v>3.9713266118915083E-2</v>
      </c>
      <c r="F479" s="17">
        <v>1.7788031512942813E-2</v>
      </c>
      <c r="G479" s="17">
        <v>1.5041938820832166E-2</v>
      </c>
      <c r="H479" s="17">
        <v>2.6631868285625946E-2</v>
      </c>
      <c r="I479" s="17">
        <v>2.9892617734782155E-2</v>
      </c>
      <c r="J479" s="17">
        <v>-1.4243399381570871E-2</v>
      </c>
      <c r="K479" s="17">
        <v>0.17828101868142071</v>
      </c>
      <c r="L479" s="17">
        <v>5.1401936980961245E-2</v>
      </c>
      <c r="M479" s="17">
        <v>1.7186557082339432E-2</v>
      </c>
      <c r="N479" s="17">
        <v>1.4787073315663929E-2</v>
      </c>
      <c r="O479" s="17">
        <v>7.1850061250994064E-3</v>
      </c>
      <c r="P479" s="17">
        <v>0.11097616025046388</v>
      </c>
      <c r="Q479" s="17">
        <v>8.3012340352504651E-3</v>
      </c>
      <c r="R479" s="17">
        <v>3.1969266220514096E-3</v>
      </c>
      <c r="S479" s="17">
        <v>1.813510209824171E-3</v>
      </c>
      <c r="T479" s="17">
        <v>5.6893008043996871E-3</v>
      </c>
      <c r="U479" s="17">
        <v>-1.9115424790175895E-3</v>
      </c>
      <c r="V479" s="17">
        <v>1.0183035519038772E-2</v>
      </c>
      <c r="W479" s="17">
        <v>2.2706493214948243E-3</v>
      </c>
      <c r="X479" s="17">
        <v>-1.8132931021733415E-2</v>
      </c>
      <c r="Y479" s="17">
        <v>8.3920732211326208E-3</v>
      </c>
      <c r="Z479" s="17">
        <v>-2.0183549783549422E-3</v>
      </c>
    </row>
    <row r="480" spans="2:26" x14ac:dyDescent="0.25">
      <c r="B480" s="11" t="s">
        <v>33</v>
      </c>
      <c r="C480" s="17">
        <v>2.6684287418002894E-2</v>
      </c>
      <c r="D480" s="17">
        <v>1.163061121444032E-2</v>
      </c>
      <c r="E480" s="17">
        <v>1.8164414012942838E-2</v>
      </c>
      <c r="F480" s="17">
        <v>-4.4550701770253746E-3</v>
      </c>
      <c r="G480" s="17">
        <v>-3.2222749647164168E-3</v>
      </c>
      <c r="H480" s="17">
        <v>-6.9139540984737785E-3</v>
      </c>
      <c r="I480" s="17">
        <v>-1.9755353105121928E-2</v>
      </c>
      <c r="J480" s="17">
        <v>-2.2912664509894872E-2</v>
      </c>
      <c r="K480" s="17">
        <v>5.1401936980961245E-2</v>
      </c>
      <c r="L480" s="17">
        <v>4.1488689434082078E-2</v>
      </c>
      <c r="M480" s="17">
        <v>6.8284161606038526E-3</v>
      </c>
      <c r="N480" s="17">
        <v>-4.7312917185705497E-3</v>
      </c>
      <c r="O480" s="17">
        <v>-2.08005791009585E-3</v>
      </c>
      <c r="P480" s="17">
        <v>8.1189964432591202E-2</v>
      </c>
      <c r="Q480" s="17">
        <v>3.648603952977295E-3</v>
      </c>
      <c r="R480" s="17">
        <v>-2.1756900766962688E-3</v>
      </c>
      <c r="S480" s="17">
        <v>-2.5261027743727453E-3</v>
      </c>
      <c r="T480" s="17">
        <v>-1.0944175159024652E-3</v>
      </c>
      <c r="U480" s="17">
        <v>-6.1090360527652678E-3</v>
      </c>
      <c r="V480" s="17">
        <v>6.8449109042318153E-3</v>
      </c>
      <c r="W480" s="17">
        <v>-3.4519721759320595E-3</v>
      </c>
      <c r="X480" s="17">
        <v>-1.8016460064935066E-2</v>
      </c>
      <c r="Y480" s="17">
        <v>1.9700458037923024E-3</v>
      </c>
      <c r="Z480" s="17">
        <v>5.9792285095856849E-3</v>
      </c>
    </row>
    <row r="481" spans="2:26" x14ac:dyDescent="0.25">
      <c r="B481" s="11" t="s">
        <v>9</v>
      </c>
      <c r="C481" s="17">
        <v>5.2660093237973743E-2</v>
      </c>
      <c r="D481" s="17">
        <v>4.8338222302213088E-2</v>
      </c>
      <c r="E481" s="17">
        <v>1.1084223136982062E-2</v>
      </c>
      <c r="F481" s="17">
        <v>1.8351748013627545E-2</v>
      </c>
      <c r="G481" s="17">
        <v>1.6312121336657399E-2</v>
      </c>
      <c r="H481" s="17">
        <v>3.5199723012744196E-3</v>
      </c>
      <c r="I481" s="17">
        <v>4.4205244554896654E-2</v>
      </c>
      <c r="J481" s="17">
        <v>8.3761765383426057E-3</v>
      </c>
      <c r="K481" s="17">
        <v>1.7186557082339432E-2</v>
      </c>
      <c r="L481" s="17">
        <v>6.8284161606038526E-3</v>
      </c>
      <c r="M481" s="17">
        <v>3.9169320707273171E-2</v>
      </c>
      <c r="N481" s="17">
        <v>2.3743559081411788E-2</v>
      </c>
      <c r="O481" s="17">
        <v>8.588533536476279E-3</v>
      </c>
      <c r="P481" s="17">
        <v>2.5949342192331522E-2</v>
      </c>
      <c r="Q481" s="17">
        <v>8.0251939021777543E-3</v>
      </c>
      <c r="R481" s="17">
        <v>4.7336445220978029E-3</v>
      </c>
      <c r="S481" s="17">
        <v>2.8779293202248436E-3</v>
      </c>
      <c r="T481" s="17">
        <v>7.5030456082692838E-3</v>
      </c>
      <c r="U481" s="17">
        <v>3.2636286395662148E-3</v>
      </c>
      <c r="V481" s="17">
        <v>1.2128522503754742E-2</v>
      </c>
      <c r="W481" s="17">
        <v>6.2673421675390958E-3</v>
      </c>
      <c r="X481" s="17">
        <v>1.1054762523853704E-2</v>
      </c>
      <c r="Y481" s="17">
        <v>9.0079073287724215E-3</v>
      </c>
      <c r="Z481" s="17">
        <v>2.0023794063079624E-3</v>
      </c>
    </row>
    <row r="482" spans="2:26" x14ac:dyDescent="0.25">
      <c r="B482" s="11" t="s">
        <v>10</v>
      </c>
      <c r="C482" s="17">
        <v>3.9462384759475243E-2</v>
      </c>
      <c r="D482" s="17">
        <v>2.6463596731601726E-2</v>
      </c>
      <c r="E482" s="17">
        <v>5.1484411211237553E-3</v>
      </c>
      <c r="F482" s="17">
        <v>2.7010650615337053E-2</v>
      </c>
      <c r="G482" s="17">
        <v>2.1010956817165829E-2</v>
      </c>
      <c r="H482" s="17">
        <v>1.9248174923800678E-2</v>
      </c>
      <c r="I482" s="17">
        <v>7.3164923356082656E-2</v>
      </c>
      <c r="J482" s="17">
        <v>3.396633237476808E-2</v>
      </c>
      <c r="K482" s="17">
        <v>1.4787073315663929E-2</v>
      </c>
      <c r="L482" s="17">
        <v>-4.7312917185705497E-3</v>
      </c>
      <c r="M482" s="17">
        <v>2.3743559081411788E-2</v>
      </c>
      <c r="N482" s="17">
        <v>5.4924060338369107E-2</v>
      </c>
      <c r="O482" s="17">
        <v>1.3792792079468154E-2</v>
      </c>
      <c r="P482" s="17">
        <v>1.9986865769944333E-2</v>
      </c>
      <c r="Q482" s="17">
        <v>8.5592987733015286E-3</v>
      </c>
      <c r="R482" s="17">
        <v>6.1328066068115595E-3</v>
      </c>
      <c r="S482" s="17">
        <v>5.3517822318667778E-3</v>
      </c>
      <c r="T482" s="17">
        <v>9.4973422130930265E-3</v>
      </c>
      <c r="U482" s="17">
        <v>1.2416028353653156E-2</v>
      </c>
      <c r="V482" s="17">
        <v>8.85372310098065E-3</v>
      </c>
      <c r="W482" s="17">
        <v>8.3612192620814586E-3</v>
      </c>
      <c r="X482" s="17">
        <v>2.0084943747680887E-2</v>
      </c>
      <c r="Y482" s="17">
        <v>6.2847444732308452E-3</v>
      </c>
      <c r="Z482" s="17">
        <v>-1.0802325293753903E-2</v>
      </c>
    </row>
    <row r="483" spans="2:26" x14ac:dyDescent="0.25">
      <c r="B483" s="11" t="s">
        <v>17</v>
      </c>
      <c r="C483" s="17">
        <v>1.4046192388848399E-2</v>
      </c>
      <c r="D483" s="17">
        <v>1.1742539219122702E-2</v>
      </c>
      <c r="E483" s="17">
        <v>2.4545097744942141E-3</v>
      </c>
      <c r="F483" s="17">
        <v>1.3365300294968629E-2</v>
      </c>
      <c r="G483" s="17">
        <v>8.708945496278377E-3</v>
      </c>
      <c r="H483" s="17">
        <v>8.124179547387117E-3</v>
      </c>
      <c r="I483" s="17">
        <v>3.6403014563400005E-2</v>
      </c>
      <c r="J483" s="17">
        <v>1.2753060381880014E-2</v>
      </c>
      <c r="K483" s="17">
        <v>7.1850061250994064E-3</v>
      </c>
      <c r="L483" s="17">
        <v>-2.08005791009585E-3</v>
      </c>
      <c r="M483" s="17">
        <v>8.588533536476279E-3</v>
      </c>
      <c r="N483" s="17">
        <v>1.3792792079468154E-2</v>
      </c>
      <c r="O483" s="17">
        <v>9.3609995556696666E-3</v>
      </c>
      <c r="P483" s="17">
        <v>1.6220273654916521E-2</v>
      </c>
      <c r="Q483" s="17">
        <v>4.4770989774935953E-3</v>
      </c>
      <c r="R483" s="17">
        <v>2.965491180261065E-3</v>
      </c>
      <c r="S483" s="17">
        <v>1.5335062990878177E-3</v>
      </c>
      <c r="T483" s="17">
        <v>2.7201033487940624E-3</v>
      </c>
      <c r="U483" s="17">
        <v>4.3365470579335621E-3</v>
      </c>
      <c r="V483" s="17">
        <v>2.4652444376711729E-3</v>
      </c>
      <c r="W483" s="17">
        <v>3.5081894986858358E-3</v>
      </c>
      <c r="X483" s="17">
        <v>7.2213012702093743E-3</v>
      </c>
      <c r="Y483" s="17">
        <v>1.8038143878103226E-3</v>
      </c>
      <c r="Z483" s="17">
        <v>-7.2089471243042807E-3</v>
      </c>
    </row>
    <row r="484" spans="2:26" x14ac:dyDescent="0.25">
      <c r="B484" s="11" t="s">
        <v>11</v>
      </c>
      <c r="C484" s="17">
        <v>7.8666151020408151E-2</v>
      </c>
      <c r="D484" s="17">
        <v>2.8487172835497798E-2</v>
      </c>
      <c r="E484" s="17">
        <v>2.0824199242424232E-2</v>
      </c>
      <c r="F484" s="17">
        <v>0.27419926968150893</v>
      </c>
      <c r="G484" s="17">
        <v>0.17364212990723565</v>
      </c>
      <c r="H484" s="17">
        <v>0.12292112642238717</v>
      </c>
      <c r="I484" s="17">
        <v>0.21510443633271489</v>
      </c>
      <c r="J484" s="17">
        <v>1.1953643290043314E-2</v>
      </c>
      <c r="K484" s="17">
        <v>0.11097616025046388</v>
      </c>
      <c r="L484" s="17">
        <v>8.1189964432591202E-2</v>
      </c>
      <c r="M484" s="17">
        <v>2.5949342192331522E-2</v>
      </c>
      <c r="N484" s="17">
        <v>1.9986865769944333E-2</v>
      </c>
      <c r="O484" s="17">
        <v>1.6220273654916521E-2</v>
      </c>
      <c r="P484" s="17">
        <v>0.85935514559369186</v>
      </c>
      <c r="Q484" s="17">
        <v>2.7102809508348792E-2</v>
      </c>
      <c r="R484" s="17">
        <v>1.3865971196660479E-2</v>
      </c>
      <c r="S484" s="17">
        <v>1.370792458565244E-2</v>
      </c>
      <c r="T484" s="17">
        <v>-4.0856462430426781E-3</v>
      </c>
      <c r="U484" s="17">
        <v>-1.2946888837353133E-2</v>
      </c>
      <c r="V484" s="17">
        <v>-3.2245218305504255E-3</v>
      </c>
      <c r="W484" s="17">
        <v>-7.4103107606678922E-3</v>
      </c>
      <c r="X484" s="17">
        <v>6.0178311641929536E-2</v>
      </c>
      <c r="Y484" s="17">
        <v>2.6084610173160171E-2</v>
      </c>
      <c r="Z484" s="17">
        <v>-5.0110358688930157E-2</v>
      </c>
    </row>
    <row r="485" spans="2:26" x14ac:dyDescent="0.25">
      <c r="B485" s="11" t="s">
        <v>12</v>
      </c>
      <c r="C485" s="17">
        <v>1.3145401060495634E-2</v>
      </c>
      <c r="D485" s="17">
        <v>1.0660139819992925E-2</v>
      </c>
      <c r="E485" s="17">
        <v>1.8582480121918914E-3</v>
      </c>
      <c r="F485" s="17">
        <v>5.715454509453129E-3</v>
      </c>
      <c r="G485" s="17">
        <v>1.3212779239111245E-3</v>
      </c>
      <c r="H485" s="17">
        <v>-2.8989765620858789E-3</v>
      </c>
      <c r="I485" s="17">
        <v>1.3118280046050888E-2</v>
      </c>
      <c r="J485" s="17">
        <v>1.3054606215213325E-3</v>
      </c>
      <c r="K485" s="17">
        <v>8.3012340352504651E-3</v>
      </c>
      <c r="L485" s="17">
        <v>3.648603952977295E-3</v>
      </c>
      <c r="M485" s="17">
        <v>8.0251939021777543E-3</v>
      </c>
      <c r="N485" s="17">
        <v>8.5592987733015286E-3</v>
      </c>
      <c r="O485" s="17">
        <v>4.4770989774935953E-3</v>
      </c>
      <c r="P485" s="17">
        <v>2.7102809508348792E-2</v>
      </c>
      <c r="Q485" s="17">
        <v>6.4502265144889114E-3</v>
      </c>
      <c r="R485" s="17">
        <v>1.0533928667505964E-3</v>
      </c>
      <c r="S485" s="17">
        <v>3.4165886551373815E-4</v>
      </c>
      <c r="T485" s="17">
        <v>-8.3231774450040599E-5</v>
      </c>
      <c r="U485" s="17">
        <v>1.2515116242600816E-4</v>
      </c>
      <c r="V485" s="17">
        <v>3.3220442406573011E-3</v>
      </c>
      <c r="W485" s="17">
        <v>2.7576727062903237E-4</v>
      </c>
      <c r="X485" s="17">
        <v>-2.0069132600053041E-3</v>
      </c>
      <c r="Y485" s="17">
        <v>-2.1531018118870924E-3</v>
      </c>
      <c r="Z485" s="17">
        <v>6.6243351886208538E-4</v>
      </c>
    </row>
    <row r="486" spans="2:26" x14ac:dyDescent="0.25">
      <c r="B486" s="11" t="s">
        <v>1</v>
      </c>
      <c r="C486" s="17">
        <v>1.9323038194241998E-2</v>
      </c>
      <c r="D486" s="17">
        <v>1.3356039621322554E-2</v>
      </c>
      <c r="E486" s="17">
        <v>-2.5187839583885277E-4</v>
      </c>
      <c r="F486" s="17">
        <v>2.9290799708123514E-2</v>
      </c>
      <c r="G486" s="17">
        <v>2.866608669066394E-2</v>
      </c>
      <c r="H486" s="17">
        <v>3.1444470728697313E-2</v>
      </c>
      <c r="I486" s="17">
        <v>2.9975259110952827E-2</v>
      </c>
      <c r="J486" s="17">
        <v>1.643826927179964E-2</v>
      </c>
      <c r="K486" s="17">
        <v>3.1969266220514096E-3</v>
      </c>
      <c r="L486" s="17">
        <v>-2.1756900766962688E-3</v>
      </c>
      <c r="M486" s="17">
        <v>4.7336445220978029E-3</v>
      </c>
      <c r="N486" s="17">
        <v>6.1328066068115595E-3</v>
      </c>
      <c r="O486" s="17">
        <v>2.965491180261065E-3</v>
      </c>
      <c r="P486" s="17">
        <v>1.3865971196660479E-2</v>
      </c>
      <c r="Q486" s="17">
        <v>1.0533928667505964E-3</v>
      </c>
      <c r="R486" s="17">
        <v>9.4791006524980164E-3</v>
      </c>
      <c r="S486" s="17">
        <v>5.3637933744699233E-3</v>
      </c>
      <c r="T486" s="17">
        <v>1.6212306573018809E-3</v>
      </c>
      <c r="U486" s="17">
        <v>3.4638959750198793E-3</v>
      </c>
      <c r="V486" s="17">
        <v>7.5908025708984841E-4</v>
      </c>
      <c r="W486" s="17">
        <v>9.8234775543336238E-5</v>
      </c>
      <c r="X486" s="17">
        <v>2.1936200946859268E-2</v>
      </c>
      <c r="Y486" s="17">
        <v>-7.0185924645507769E-4</v>
      </c>
      <c r="Z486" s="17">
        <v>-1.1083038033395195E-2</v>
      </c>
    </row>
    <row r="487" spans="2:26" x14ac:dyDescent="0.25">
      <c r="B487" s="11" t="s">
        <v>2</v>
      </c>
      <c r="C487" s="17">
        <v>2.5244427581997093E-2</v>
      </c>
      <c r="D487" s="17">
        <v>1.3567963612399505E-2</v>
      </c>
      <c r="E487" s="17">
        <v>1.2401610829136775E-3</v>
      </c>
      <c r="F487" s="17">
        <v>2.641418431277057E-2</v>
      </c>
      <c r="G487" s="17">
        <v>2.6247819345050379E-2</v>
      </c>
      <c r="H487" s="17">
        <v>2.223578362382941E-2</v>
      </c>
      <c r="I487" s="17">
        <v>2.7854411045752731E-2</v>
      </c>
      <c r="J487" s="17">
        <v>1.4072672530921477E-2</v>
      </c>
      <c r="K487" s="17">
        <v>1.813510209824171E-3</v>
      </c>
      <c r="L487" s="17">
        <v>-2.5261027743727453E-3</v>
      </c>
      <c r="M487" s="17">
        <v>2.8779293202248436E-3</v>
      </c>
      <c r="N487" s="17">
        <v>5.3517822318667778E-3</v>
      </c>
      <c r="O487" s="17">
        <v>1.5335062990878177E-3</v>
      </c>
      <c r="P487" s="17">
        <v>1.370792458565244E-2</v>
      </c>
      <c r="Q487" s="17">
        <v>3.4165886551373815E-4</v>
      </c>
      <c r="R487" s="17">
        <v>5.3637933744699233E-3</v>
      </c>
      <c r="S487" s="17">
        <v>5.7546421840820802E-3</v>
      </c>
      <c r="T487" s="17">
        <v>3.1008839491121123E-3</v>
      </c>
      <c r="U487" s="17">
        <v>4.4988873947566076E-3</v>
      </c>
      <c r="V487" s="17">
        <v>1.6796229887799275E-3</v>
      </c>
      <c r="W487" s="17">
        <v>2.19441605657523E-3</v>
      </c>
      <c r="X487" s="17">
        <v>1.739729539424862E-2</v>
      </c>
      <c r="Y487" s="17">
        <v>1.6065241018972489E-3</v>
      </c>
      <c r="Z487" s="17">
        <v>-6.83087353123069E-3</v>
      </c>
    </row>
    <row r="488" spans="2:26" x14ac:dyDescent="0.25">
      <c r="B488" s="11" t="s">
        <v>26</v>
      </c>
      <c r="C488" s="17">
        <v>3.3685175670553916E-2</v>
      </c>
      <c r="D488" s="17">
        <v>1.7986128923933212E-2</v>
      </c>
      <c r="E488" s="17">
        <v>1.0359368241452427E-2</v>
      </c>
      <c r="F488" s="17">
        <v>1.4182280974025963E-2</v>
      </c>
      <c r="G488" s="17">
        <v>1.7840708729393046E-2</v>
      </c>
      <c r="H488" s="17">
        <v>1.3001051179432805E-2</v>
      </c>
      <c r="I488" s="17">
        <v>1.9742405103366011E-2</v>
      </c>
      <c r="J488" s="17">
        <v>6.440286827458259E-3</v>
      </c>
      <c r="K488" s="17">
        <v>5.6893008043996871E-3</v>
      </c>
      <c r="L488" s="17">
        <v>-1.0944175159024652E-3</v>
      </c>
      <c r="M488" s="17">
        <v>7.5030456082692838E-3</v>
      </c>
      <c r="N488" s="17">
        <v>9.4973422130930265E-3</v>
      </c>
      <c r="O488" s="17">
        <v>2.7201033487940624E-3</v>
      </c>
      <c r="P488" s="17">
        <v>-4.0856462430426781E-3</v>
      </c>
      <c r="Q488" s="17">
        <v>-8.3231774450040599E-5</v>
      </c>
      <c r="R488" s="17">
        <v>1.6212306573018809E-3</v>
      </c>
      <c r="S488" s="17">
        <v>3.1008839491121123E-3</v>
      </c>
      <c r="T488" s="17">
        <v>4.1971274631592899E-2</v>
      </c>
      <c r="U488" s="17">
        <v>1.8434371590246492E-2</v>
      </c>
      <c r="V488" s="17">
        <v>4.7845464298966363E-3</v>
      </c>
      <c r="W488" s="17">
        <v>9.6894885542009E-3</v>
      </c>
      <c r="X488" s="17">
        <v>9.8143308256029675E-3</v>
      </c>
      <c r="Y488" s="17">
        <v>1.2644309191624705E-2</v>
      </c>
      <c r="Z488" s="17">
        <v>-2.4938961038961007E-3</v>
      </c>
    </row>
    <row r="489" spans="2:26" x14ac:dyDescent="0.25">
      <c r="B489" s="11" t="s">
        <v>16</v>
      </c>
      <c r="C489" s="17">
        <v>3.9180266067784249E-2</v>
      </c>
      <c r="D489" s="17">
        <v>1.9165546269767637E-2</v>
      </c>
      <c r="E489" s="17">
        <v>4.0766154209735794E-3</v>
      </c>
      <c r="F489" s="17">
        <v>2.1983204177268314E-2</v>
      </c>
      <c r="G489" s="17">
        <v>2.2828718919891331E-2</v>
      </c>
      <c r="H489" s="17">
        <v>2.0935690247040364E-2</v>
      </c>
      <c r="I489" s="17">
        <v>3.2538831900675837E-2</v>
      </c>
      <c r="J489" s="17">
        <v>1.8152046737786032E-2</v>
      </c>
      <c r="K489" s="17">
        <v>-1.9115424790175895E-3</v>
      </c>
      <c r="L489" s="17">
        <v>-6.1090360527652678E-3</v>
      </c>
      <c r="M489" s="17">
        <v>3.2636286395662148E-3</v>
      </c>
      <c r="N489" s="17">
        <v>1.2416028353653156E-2</v>
      </c>
      <c r="O489" s="17">
        <v>4.3365470579335621E-3</v>
      </c>
      <c r="P489" s="17">
        <v>-1.2946888837353133E-2</v>
      </c>
      <c r="Q489" s="17">
        <v>1.2515116242600816E-4</v>
      </c>
      <c r="R489" s="17">
        <v>3.4638959750198793E-3</v>
      </c>
      <c r="S489" s="17">
        <v>4.4988873947566076E-3</v>
      </c>
      <c r="T489" s="17">
        <v>1.8434371590246492E-2</v>
      </c>
      <c r="U489" s="17">
        <v>2.6400018583134552E-2</v>
      </c>
      <c r="V489" s="17">
        <v>9.5554530073328047E-3</v>
      </c>
      <c r="W489" s="17">
        <v>7.5102078398047506E-3</v>
      </c>
      <c r="X489" s="17">
        <v>1.6528384204876755E-2</v>
      </c>
      <c r="Y489" s="17">
        <v>6.7791214271357876E-3</v>
      </c>
      <c r="Z489" s="17">
        <v>-1.0542612863327161E-2</v>
      </c>
    </row>
    <row r="490" spans="2:26" x14ac:dyDescent="0.25">
      <c r="B490" s="11" t="s">
        <v>15</v>
      </c>
      <c r="C490" s="17">
        <v>3.6320595889212805E-2</v>
      </c>
      <c r="D490" s="17">
        <v>2.6463532098241885E-2</v>
      </c>
      <c r="E490" s="17">
        <v>7.9952035405071141E-3</v>
      </c>
      <c r="F490" s="17">
        <v>5.9288432953441064E-3</v>
      </c>
      <c r="G490" s="17">
        <v>7.8857803846629493E-3</v>
      </c>
      <c r="H490" s="17">
        <v>-4.4904529198692388E-3</v>
      </c>
      <c r="I490" s="17">
        <v>1.9335820917925621E-2</v>
      </c>
      <c r="J490" s="17">
        <v>1.266256255411256E-2</v>
      </c>
      <c r="K490" s="17">
        <v>1.0183035519038772E-2</v>
      </c>
      <c r="L490" s="17">
        <v>6.8449109042318153E-3</v>
      </c>
      <c r="M490" s="17">
        <v>1.2128522503754742E-2</v>
      </c>
      <c r="N490" s="17">
        <v>8.85372310098065E-3</v>
      </c>
      <c r="O490" s="17">
        <v>2.4652444376711729E-3</v>
      </c>
      <c r="P490" s="17">
        <v>-3.2245218305504255E-3</v>
      </c>
      <c r="Q490" s="17">
        <v>3.3220442406573011E-3</v>
      </c>
      <c r="R490" s="17">
        <v>7.5908025708984841E-4</v>
      </c>
      <c r="S490" s="17">
        <v>1.6796229887799275E-3</v>
      </c>
      <c r="T490" s="17">
        <v>4.7845464298966363E-3</v>
      </c>
      <c r="U490" s="17">
        <v>9.5554530073328047E-3</v>
      </c>
      <c r="V490" s="17">
        <v>2.4268254494213264E-2</v>
      </c>
      <c r="W490" s="17">
        <v>7.3144749279971727E-3</v>
      </c>
      <c r="X490" s="17">
        <v>1.3975665226610219E-3</v>
      </c>
      <c r="Y490" s="17">
        <v>1.1163345454545455E-3</v>
      </c>
      <c r="Z490" s="17">
        <v>1.4326592455163913E-3</v>
      </c>
    </row>
    <row r="491" spans="2:26" x14ac:dyDescent="0.25">
      <c r="B491" s="11" t="s">
        <v>27</v>
      </c>
      <c r="C491" s="17">
        <v>2.073117085823618E-2</v>
      </c>
      <c r="D491" s="17">
        <v>1.1369851978200368E-2</v>
      </c>
      <c r="E491" s="17">
        <v>-1.4607767481668054E-3</v>
      </c>
      <c r="F491" s="17">
        <v>7.0109505388064406E-3</v>
      </c>
      <c r="G491" s="17">
        <v>4.657101634099753E-3</v>
      </c>
      <c r="H491" s="17">
        <v>4.0430288384022415E-3</v>
      </c>
      <c r="I491" s="17">
        <v>1.7140443231568596E-2</v>
      </c>
      <c r="J491" s="17">
        <v>8.328904908781699E-3</v>
      </c>
      <c r="K491" s="17">
        <v>2.2706493214948243E-3</v>
      </c>
      <c r="L491" s="17">
        <v>-3.4519721759320595E-3</v>
      </c>
      <c r="M491" s="17">
        <v>6.2673421675390958E-3</v>
      </c>
      <c r="N491" s="17">
        <v>8.3612192620814586E-3</v>
      </c>
      <c r="O491" s="17">
        <v>3.5081894986858358E-3</v>
      </c>
      <c r="P491" s="17">
        <v>-7.4103107606678922E-3</v>
      </c>
      <c r="Q491" s="17">
        <v>2.7576727062903237E-4</v>
      </c>
      <c r="R491" s="17">
        <v>9.8234775543336238E-5</v>
      </c>
      <c r="S491" s="17">
        <v>2.19441605657523E-3</v>
      </c>
      <c r="T491" s="17">
        <v>9.6894885542009E-3</v>
      </c>
      <c r="U491" s="17">
        <v>7.5102078398047506E-3</v>
      </c>
      <c r="V491" s="17">
        <v>7.3144749279971727E-3</v>
      </c>
      <c r="W491" s="17">
        <v>3.0551555413077566E-2</v>
      </c>
      <c r="X491" s="17">
        <v>1.1288415538033391E-3</v>
      </c>
      <c r="Y491" s="17">
        <v>1.6675971528017055E-2</v>
      </c>
      <c r="Z491" s="17">
        <v>-6.9582606679035415E-3</v>
      </c>
    </row>
    <row r="492" spans="2:26" x14ac:dyDescent="0.25">
      <c r="B492" s="11" t="s">
        <v>14</v>
      </c>
      <c r="C492" s="17">
        <v>5.4138056567055434E-2</v>
      </c>
      <c r="D492" s="17">
        <v>4.9055209459316164E-2</v>
      </c>
      <c r="E492" s="17">
        <v>3.5546761926848708E-3</v>
      </c>
      <c r="F492" s="17">
        <v>0.11100446520540684</v>
      </c>
      <c r="G492" s="17">
        <v>0.1141300786630003</v>
      </c>
      <c r="H492" s="17">
        <v>9.9655139679962881E-2</v>
      </c>
      <c r="I492" s="17">
        <v>0.14192577989729654</v>
      </c>
      <c r="J492" s="17">
        <v>7.6301522912801498E-2</v>
      </c>
      <c r="K492" s="17">
        <v>-1.8132931021733415E-2</v>
      </c>
      <c r="L492" s="17">
        <v>-1.8016460064935066E-2</v>
      </c>
      <c r="M492" s="17">
        <v>1.1054762523853704E-2</v>
      </c>
      <c r="N492" s="17">
        <v>2.0084943747680887E-2</v>
      </c>
      <c r="O492" s="17">
        <v>7.2213012702093743E-3</v>
      </c>
      <c r="P492" s="17">
        <v>6.0178311641929536E-2</v>
      </c>
      <c r="Q492" s="17">
        <v>-2.0069132600053041E-3</v>
      </c>
      <c r="R492" s="17">
        <v>2.1936200946859268E-2</v>
      </c>
      <c r="S492" s="17">
        <v>1.739729539424862E-2</v>
      </c>
      <c r="T492" s="17">
        <v>9.8143308256029675E-3</v>
      </c>
      <c r="U492" s="17">
        <v>1.6528384204876755E-2</v>
      </c>
      <c r="V492" s="17">
        <v>1.3975665226610219E-3</v>
      </c>
      <c r="W492" s="17">
        <v>1.1288415538033391E-3</v>
      </c>
      <c r="X492" s="17">
        <v>0.11006153806387489</v>
      </c>
      <c r="Y492" s="17">
        <v>8.6965038371322571E-3</v>
      </c>
      <c r="Z492" s="17">
        <v>-3.4169072356215253E-2</v>
      </c>
    </row>
    <row r="493" spans="2:26" x14ac:dyDescent="0.25">
      <c r="B493" s="11" t="s">
        <v>13</v>
      </c>
      <c r="C493" s="17">
        <v>1.7422567272230311E-2</v>
      </c>
      <c r="D493" s="17">
        <v>1.0182662505632135E-2</v>
      </c>
      <c r="E493" s="17">
        <v>8.5188002882321777E-3</v>
      </c>
      <c r="F493" s="17">
        <v>1.5717058976389253E-2</v>
      </c>
      <c r="G493" s="17">
        <v>1.3822377267282873E-2</v>
      </c>
      <c r="H493" s="17">
        <v>1.0769320299662087E-2</v>
      </c>
      <c r="I493" s="17">
        <v>8.5448238645750522E-3</v>
      </c>
      <c r="J493" s="17">
        <v>-2.2903126855287588E-3</v>
      </c>
      <c r="K493" s="17">
        <v>8.3920732211326208E-3</v>
      </c>
      <c r="L493" s="17">
        <v>1.9700458037923024E-3</v>
      </c>
      <c r="M493" s="17">
        <v>9.0079073287724215E-3</v>
      </c>
      <c r="N493" s="17">
        <v>6.2847444732308452E-3</v>
      </c>
      <c r="O493" s="17">
        <v>1.8038143878103226E-3</v>
      </c>
      <c r="P493" s="17">
        <v>2.6084610173160171E-2</v>
      </c>
      <c r="Q493" s="17">
        <v>-2.1531018118870924E-3</v>
      </c>
      <c r="R493" s="17">
        <v>-7.0185924645507769E-4</v>
      </c>
      <c r="S493" s="17">
        <v>1.6065241018972489E-3</v>
      </c>
      <c r="T493" s="17">
        <v>1.2644309191624705E-2</v>
      </c>
      <c r="U493" s="17">
        <v>6.7791214271357876E-3</v>
      </c>
      <c r="V493" s="17">
        <v>1.1163345454545455E-3</v>
      </c>
      <c r="W493" s="17">
        <v>1.6675971528017055E-2</v>
      </c>
      <c r="X493" s="17">
        <v>8.6965038371322571E-3</v>
      </c>
      <c r="Y493" s="17">
        <v>5.1583666914977025E-2</v>
      </c>
      <c r="Z493" s="17">
        <v>-5.3150139146567674E-3</v>
      </c>
    </row>
    <row r="494" spans="2:26" ht="15.75" thickBot="1" x14ac:dyDescent="0.3">
      <c r="B494" s="15" t="s">
        <v>3</v>
      </c>
      <c r="C494" s="18">
        <v>-3.6150867346938807E-2</v>
      </c>
      <c r="D494" s="18">
        <v>-1.619172232529378E-2</v>
      </c>
      <c r="E494" s="18">
        <v>2.4002628324057457E-3</v>
      </c>
      <c r="F494" s="18">
        <v>-5.7272971552257343E-2</v>
      </c>
      <c r="G494" s="18">
        <v>-5.530941589363024E-2</v>
      </c>
      <c r="H494" s="18">
        <v>-6.6081485776128671E-2</v>
      </c>
      <c r="I494" s="18">
        <v>-5.3608582251082351E-2</v>
      </c>
      <c r="J494" s="18">
        <v>-3.1689363017934513E-2</v>
      </c>
      <c r="K494" s="18">
        <v>-2.0183549783549422E-3</v>
      </c>
      <c r="L494" s="18">
        <v>5.9792285095856849E-3</v>
      </c>
      <c r="M494" s="18">
        <v>2.0023794063079624E-3</v>
      </c>
      <c r="N494" s="18">
        <v>-1.0802325293753903E-2</v>
      </c>
      <c r="O494" s="18">
        <v>-7.2089471243042807E-3</v>
      </c>
      <c r="P494" s="18">
        <v>-5.0110358688930157E-2</v>
      </c>
      <c r="Q494" s="18">
        <v>6.6243351886208538E-4</v>
      </c>
      <c r="R494" s="18">
        <v>-1.1083038033395195E-2</v>
      </c>
      <c r="S494" s="18">
        <v>-6.83087353123069E-3</v>
      </c>
      <c r="T494" s="18">
        <v>-2.4938961038961007E-3</v>
      </c>
      <c r="U494" s="18">
        <v>-1.0542612863327161E-2</v>
      </c>
      <c r="V494" s="18">
        <v>1.4326592455163913E-3</v>
      </c>
      <c r="W494" s="18">
        <v>-6.9582606679035415E-3</v>
      </c>
      <c r="X494" s="18">
        <v>-3.4169072356215253E-2</v>
      </c>
      <c r="Y494" s="18">
        <v>-5.3150139146567674E-3</v>
      </c>
      <c r="Z494" s="18">
        <v>0.13358688930117507</v>
      </c>
    </row>
    <row r="497" spans="2:26" x14ac:dyDescent="0.25">
      <c r="B497" s="10" t="s">
        <v>359</v>
      </c>
    </row>
    <row r="498" spans="2:26" ht="15.75" thickBot="1" x14ac:dyDescent="0.3"/>
    <row r="499" spans="2:26" x14ac:dyDescent="0.25">
      <c r="B499" s="12"/>
      <c r="C499" s="13" t="s">
        <v>8</v>
      </c>
      <c r="D499" s="13" t="s">
        <v>7</v>
      </c>
      <c r="E499" s="13" t="s">
        <v>28</v>
      </c>
      <c r="F499" s="13" t="s">
        <v>40</v>
      </c>
      <c r="G499" s="13" t="s">
        <v>41</v>
      </c>
      <c r="H499" s="13" t="s">
        <v>4</v>
      </c>
      <c r="I499" s="13" t="s">
        <v>30</v>
      </c>
      <c r="J499" s="13" t="s">
        <v>31</v>
      </c>
      <c r="K499" s="13" t="s">
        <v>32</v>
      </c>
      <c r="L499" s="13" t="s">
        <v>33</v>
      </c>
      <c r="M499" s="13" t="s">
        <v>9</v>
      </c>
      <c r="N499" s="13" t="s">
        <v>10</v>
      </c>
      <c r="O499" s="13" t="s">
        <v>17</v>
      </c>
      <c r="P499" s="13" t="s">
        <v>11</v>
      </c>
      <c r="Q499" s="13" t="s">
        <v>12</v>
      </c>
      <c r="R499" s="13" t="s">
        <v>1</v>
      </c>
      <c r="S499" s="13" t="s">
        <v>2</v>
      </c>
      <c r="T499" s="13" t="s">
        <v>26</v>
      </c>
      <c r="U499" s="13" t="s">
        <v>16</v>
      </c>
      <c r="V499" s="13" t="s">
        <v>15</v>
      </c>
      <c r="W499" s="13" t="s">
        <v>27</v>
      </c>
      <c r="X499" s="13" t="s">
        <v>14</v>
      </c>
      <c r="Y499" s="13" t="s">
        <v>13</v>
      </c>
      <c r="Z499" s="13" t="s">
        <v>3</v>
      </c>
    </row>
    <row r="500" spans="2:26" x14ac:dyDescent="0.25">
      <c r="B500" s="14" t="s">
        <v>8</v>
      </c>
      <c r="C500" s="16">
        <v>0.43152355124378089</v>
      </c>
      <c r="D500" s="16">
        <v>0.1908582658706468</v>
      </c>
      <c r="E500" s="16">
        <v>5.7601407238805885E-2</v>
      </c>
      <c r="F500" s="16">
        <v>0.13418358509452732</v>
      </c>
      <c r="G500" s="16">
        <v>0.17024219438805963</v>
      </c>
      <c r="H500" s="16">
        <v>0.17119988758706459</v>
      </c>
      <c r="I500" s="16">
        <v>0.16146121746268663</v>
      </c>
      <c r="J500" s="16">
        <v>7.224499644278598E-2</v>
      </c>
      <c r="K500" s="16">
        <v>0.10767140074626866</v>
      </c>
      <c r="L500" s="16">
        <v>3.7050104457711432E-2</v>
      </c>
      <c r="M500" s="16">
        <v>3.3209898233830852E-2</v>
      </c>
      <c r="N500" s="16">
        <v>4.3282705621890544E-2</v>
      </c>
      <c r="O500" s="16">
        <v>9.8208303482587092E-3</v>
      </c>
      <c r="P500" s="16">
        <v>8.0063641368159202E-2</v>
      </c>
      <c r="Q500" s="16">
        <v>6.909795547263696E-3</v>
      </c>
      <c r="R500" s="16">
        <v>2.047392967661691E-2</v>
      </c>
      <c r="S500" s="16">
        <v>2.5877524661691537E-2</v>
      </c>
      <c r="T500" s="16">
        <v>4.142305350746267E-2</v>
      </c>
      <c r="U500" s="16">
        <v>4.5649851890547238E-2</v>
      </c>
      <c r="V500" s="16">
        <v>4.3079836517412914E-2</v>
      </c>
      <c r="W500" s="16">
        <v>2.2062255174129408E-2</v>
      </c>
      <c r="X500" s="16">
        <v>6.8312005995024877E-2</v>
      </c>
      <c r="Y500" s="16">
        <v>1.2492548743781097E-2</v>
      </c>
      <c r="Z500" s="16">
        <v>-5.7105970149253581E-2</v>
      </c>
    </row>
    <row r="501" spans="2:26" x14ac:dyDescent="0.25">
      <c r="B501" s="11" t="s">
        <v>7</v>
      </c>
      <c r="C501" s="17">
        <v>0.1908582658706468</v>
      </c>
      <c r="D501" s="17">
        <v>0.16641715670945278</v>
      </c>
      <c r="E501" s="17">
        <v>2.8680595067164222E-2</v>
      </c>
      <c r="F501" s="17">
        <v>7.4040128566169136E-2</v>
      </c>
      <c r="G501" s="17">
        <v>9.2610200271641838E-2</v>
      </c>
      <c r="H501" s="17">
        <v>6.0016235310945451E-2</v>
      </c>
      <c r="I501" s="17">
        <v>0.10953704572388054</v>
      </c>
      <c r="J501" s="17">
        <v>4.1864481509950265E-2</v>
      </c>
      <c r="K501" s="17">
        <v>3.9633140022388082E-2</v>
      </c>
      <c r="L501" s="17">
        <v>1.0137023820398021E-2</v>
      </c>
      <c r="M501" s="17">
        <v>4.3916860263681537E-2</v>
      </c>
      <c r="N501" s="17">
        <v>2.8817028935323386E-2</v>
      </c>
      <c r="O501" s="17">
        <v>1.1668712243781085E-2</v>
      </c>
      <c r="P501" s="17">
        <v>3.5217504957711414E-2</v>
      </c>
      <c r="Q501" s="17">
        <v>9.7327113830845569E-3</v>
      </c>
      <c r="R501" s="17">
        <v>1.3858729773631851E-2</v>
      </c>
      <c r="S501" s="17">
        <v>1.4088401963184083E-2</v>
      </c>
      <c r="T501" s="17">
        <v>1.8586957955223905E-2</v>
      </c>
      <c r="U501" s="17">
        <v>2.1621535323383095E-2</v>
      </c>
      <c r="V501" s="17">
        <v>2.7646358562189059E-2</v>
      </c>
      <c r="W501" s="17">
        <v>9.8627126218905226E-3</v>
      </c>
      <c r="X501" s="17">
        <v>5.5279920196517437E-2</v>
      </c>
      <c r="Y501" s="17">
        <v>7.8764758706467639E-3</v>
      </c>
      <c r="Z501" s="17">
        <v>-4.1334179104477863E-2</v>
      </c>
    </row>
    <row r="502" spans="2:26" x14ac:dyDescent="0.25">
      <c r="B502" s="11" t="s">
        <v>28</v>
      </c>
      <c r="C502" s="17">
        <v>5.7601407238805885E-2</v>
      </c>
      <c r="D502" s="17">
        <v>2.8680595067164222E-2</v>
      </c>
      <c r="E502" s="17">
        <v>6.899052152985076E-2</v>
      </c>
      <c r="F502" s="17">
        <v>7.5437719701492625E-3</v>
      </c>
      <c r="G502" s="17">
        <v>1.8819821048507445E-2</v>
      </c>
      <c r="H502" s="17">
        <v>8.9782386567165261E-3</v>
      </c>
      <c r="I502" s="17">
        <v>2.5169588432835812E-2</v>
      </c>
      <c r="J502" s="17">
        <v>3.2107030970149352E-3</v>
      </c>
      <c r="K502" s="17">
        <v>3.8532691343283611E-2</v>
      </c>
      <c r="L502" s="17">
        <v>1.7849382473880598E-2</v>
      </c>
      <c r="M502" s="17">
        <v>9.5551058208955108E-3</v>
      </c>
      <c r="N502" s="17">
        <v>3.9054886194029637E-3</v>
      </c>
      <c r="O502" s="17">
        <v>1.1878921268656754E-3</v>
      </c>
      <c r="P502" s="17">
        <v>6.0924049626865529E-3</v>
      </c>
      <c r="Q502" s="17">
        <v>7.0015798507462482E-4</v>
      </c>
      <c r="R502" s="17">
        <v>1.0644964179104524E-3</v>
      </c>
      <c r="S502" s="17">
        <v>1.8816382910447685E-3</v>
      </c>
      <c r="T502" s="17">
        <v>1.1370417313432848E-2</v>
      </c>
      <c r="U502" s="17">
        <v>4.5603944029850704E-3</v>
      </c>
      <c r="V502" s="17">
        <v>6.9506037313432868E-3</v>
      </c>
      <c r="W502" s="17">
        <v>-4.0040601865671812E-3</v>
      </c>
      <c r="X502" s="17">
        <v>4.3926067910447933E-3</v>
      </c>
      <c r="Y502" s="17">
        <v>7.6316909888059685E-3</v>
      </c>
      <c r="Z502" s="17">
        <v>-1.570746268656757E-3</v>
      </c>
    </row>
    <row r="503" spans="2:26" x14ac:dyDescent="0.25">
      <c r="B503" s="11" t="s">
        <v>40</v>
      </c>
      <c r="C503" s="17">
        <v>0.13418358509452732</v>
      </c>
      <c r="D503" s="17">
        <v>7.4040128566169136E-2</v>
      </c>
      <c r="E503" s="17">
        <v>7.5437719701492625E-3</v>
      </c>
      <c r="F503" s="17">
        <v>0.23051336576318407</v>
      </c>
      <c r="G503" s="17">
        <v>0.20206744730149254</v>
      </c>
      <c r="H503" s="17">
        <v>0.19227376467661686</v>
      </c>
      <c r="I503" s="17">
        <v>0.22300125556716421</v>
      </c>
      <c r="J503" s="17">
        <v>0.10117469906965174</v>
      </c>
      <c r="K503" s="17">
        <v>2.6346994656716409E-2</v>
      </c>
      <c r="L503" s="17">
        <v>-1.809725657213942E-3</v>
      </c>
      <c r="M503" s="17">
        <v>1.1094311845771152E-2</v>
      </c>
      <c r="N503" s="17">
        <v>3.1467262547263668E-2</v>
      </c>
      <c r="O503" s="17">
        <v>1.3506491706467654E-2</v>
      </c>
      <c r="P503" s="17">
        <v>0.28048856620398005</v>
      </c>
      <c r="Q503" s="17">
        <v>4.2842686815920388E-3</v>
      </c>
      <c r="R503" s="17">
        <v>2.988629591542289E-2</v>
      </c>
      <c r="S503" s="17">
        <v>2.6283908142288565E-2</v>
      </c>
      <c r="T503" s="17">
        <v>1.6683164686567158E-2</v>
      </c>
      <c r="U503" s="17">
        <v>2.4570204263681596E-2</v>
      </c>
      <c r="V503" s="17">
        <v>7.6851199353233845E-3</v>
      </c>
      <c r="W503" s="17">
        <v>5.9322433532338391E-3</v>
      </c>
      <c r="X503" s="17">
        <v>0.11686604687562188</v>
      </c>
      <c r="Y503" s="17">
        <v>1.2989695094527362E-2</v>
      </c>
      <c r="Z503" s="17">
        <v>-8.6181253731343332E-2</v>
      </c>
    </row>
    <row r="504" spans="2:26" x14ac:dyDescent="0.25">
      <c r="B504" s="11" t="s">
        <v>41</v>
      </c>
      <c r="C504" s="17">
        <v>0.17024219438805963</v>
      </c>
      <c r="D504" s="17">
        <v>9.2610200271641838E-2</v>
      </c>
      <c r="E504" s="17">
        <v>1.8819821048507445E-2</v>
      </c>
      <c r="F504" s="17">
        <v>0.20206744730149254</v>
      </c>
      <c r="G504" s="17">
        <v>0.22721531598507461</v>
      </c>
      <c r="H504" s="17">
        <v>0.22453034456716409</v>
      </c>
      <c r="I504" s="17">
        <v>0.20064636632835833</v>
      </c>
      <c r="J504" s="17">
        <v>0.10963410697014928</v>
      </c>
      <c r="K504" s="17">
        <v>3.8098386932835807E-2</v>
      </c>
      <c r="L504" s="17">
        <v>6.5107507888059676E-3</v>
      </c>
      <c r="M504" s="17">
        <v>-1.9096997910447568E-3</v>
      </c>
      <c r="N504" s="17">
        <v>2.7670220194029836E-2</v>
      </c>
      <c r="O504" s="17">
        <v>6.2410972686567211E-3</v>
      </c>
      <c r="P504" s="17">
        <v>0.17909119662686576</v>
      </c>
      <c r="Q504" s="17">
        <v>-3.8120381492537164E-3</v>
      </c>
      <c r="R504" s="17">
        <v>3.0401233179104474E-2</v>
      </c>
      <c r="S504" s="17">
        <v>2.6790931110447769E-2</v>
      </c>
      <c r="T504" s="17">
        <v>2.5590959134328354E-2</v>
      </c>
      <c r="U504" s="17">
        <v>2.9381552029850735E-2</v>
      </c>
      <c r="V504" s="17">
        <v>1.3592301813432827E-2</v>
      </c>
      <c r="W504" s="17">
        <v>4.3278966343283801E-3</v>
      </c>
      <c r="X504" s="17">
        <v>0.12802637641044776</v>
      </c>
      <c r="Y504" s="17">
        <v>8.5774601380596942E-3</v>
      </c>
      <c r="Z504" s="17">
        <v>-9.3621462686567153E-2</v>
      </c>
    </row>
    <row r="505" spans="2:26" x14ac:dyDescent="0.25">
      <c r="B505" s="11" t="s">
        <v>4</v>
      </c>
      <c r="C505" s="17">
        <v>0.17119988758706459</v>
      </c>
      <c r="D505" s="17">
        <v>6.0016235310945451E-2</v>
      </c>
      <c r="E505" s="17">
        <v>8.9782386567165261E-3</v>
      </c>
      <c r="F505" s="17">
        <v>0.19227376467661686</v>
      </c>
      <c r="G505" s="17">
        <v>0.22453034456716409</v>
      </c>
      <c r="H505" s="17">
        <v>0.35420544378109442</v>
      </c>
      <c r="I505" s="17">
        <v>0.21103106052238826</v>
      </c>
      <c r="J505" s="17">
        <v>0.145639074800995</v>
      </c>
      <c r="K505" s="17">
        <v>8.1700364552238974E-2</v>
      </c>
      <c r="L505" s="17">
        <v>1.8236051092039848E-2</v>
      </c>
      <c r="M505" s="17">
        <v>-3.9557630273631843E-2</v>
      </c>
      <c r="N505" s="17">
        <v>3.4392091293532295E-2</v>
      </c>
      <c r="O505" s="17">
        <v>1.7430551243780945E-3</v>
      </c>
      <c r="P505" s="17">
        <v>0.13243002084577113</v>
      </c>
      <c r="Q505" s="17">
        <v>-1.5545527661691537E-2</v>
      </c>
      <c r="R505" s="17">
        <v>3.6691969527363158E-2</v>
      </c>
      <c r="S505" s="17">
        <v>2.4198923736318403E-2</v>
      </c>
      <c r="T505" s="17">
        <v>3.2890185895522416E-2</v>
      </c>
      <c r="U505" s="17">
        <v>3.636520353233829E-2</v>
      </c>
      <c r="V505" s="17">
        <v>8.6198037562189023E-3</v>
      </c>
      <c r="W505" s="17">
        <v>2.9970625621890392E-3</v>
      </c>
      <c r="X505" s="17">
        <v>0.1337657310696517</v>
      </c>
      <c r="Y505" s="17">
        <v>-7.9989741293531977E-4</v>
      </c>
      <c r="Z505" s="17">
        <v>-0.14942141791044788</v>
      </c>
    </row>
    <row r="506" spans="2:26" x14ac:dyDescent="0.25">
      <c r="B506" s="11" t="s">
        <v>30</v>
      </c>
      <c r="C506" s="17">
        <v>0.16146121746268663</v>
      </c>
      <c r="D506" s="17">
        <v>0.10953704572388054</v>
      </c>
      <c r="E506" s="17">
        <v>2.5169588432835812E-2</v>
      </c>
      <c r="F506" s="17">
        <v>0.22300125556716421</v>
      </c>
      <c r="G506" s="17">
        <v>0.20064636632835833</v>
      </c>
      <c r="H506" s="17">
        <v>0.21103106052238826</v>
      </c>
      <c r="I506" s="17">
        <v>0.46977085477611952</v>
      </c>
      <c r="J506" s="17">
        <v>0.20608329865671657</v>
      </c>
      <c r="K506" s="17">
        <v>4.8705694477611958E-2</v>
      </c>
      <c r="L506" s="17">
        <v>-1.3050518253731292E-2</v>
      </c>
      <c r="M506" s="17">
        <v>3.1361459402985001E-2</v>
      </c>
      <c r="N506" s="17">
        <v>8.4559938731343265E-2</v>
      </c>
      <c r="O506" s="17">
        <v>3.9104282089552203E-2</v>
      </c>
      <c r="P506" s="17">
        <v>0.26215761320895536</v>
      </c>
      <c r="Q506" s="17">
        <v>1.2341978283582085E-2</v>
      </c>
      <c r="R506" s="17">
        <v>2.9513883059701495E-2</v>
      </c>
      <c r="S506" s="17">
        <v>2.6601266970149268E-2</v>
      </c>
      <c r="T506" s="17">
        <v>2.3116646044776139E-2</v>
      </c>
      <c r="U506" s="17">
        <v>3.6489426343283594E-2</v>
      </c>
      <c r="V506" s="17">
        <v>2.3796749104477662E-2</v>
      </c>
      <c r="W506" s="17">
        <v>1.9558671044776141E-2</v>
      </c>
      <c r="X506" s="17">
        <v>0.15296813597014924</v>
      </c>
      <c r="Y506" s="17">
        <v>4.9982299626865519E-3</v>
      </c>
      <c r="Z506" s="17">
        <v>-0.10662082089552254</v>
      </c>
    </row>
    <row r="507" spans="2:26" x14ac:dyDescent="0.25">
      <c r="B507" s="11" t="s">
        <v>31</v>
      </c>
      <c r="C507" s="17">
        <v>7.224499644278598E-2</v>
      </c>
      <c r="D507" s="17">
        <v>4.1864481509950265E-2</v>
      </c>
      <c r="E507" s="17">
        <v>3.2107030970149352E-3</v>
      </c>
      <c r="F507" s="17">
        <v>0.10117469906965174</v>
      </c>
      <c r="G507" s="17">
        <v>0.10963410697014928</v>
      </c>
      <c r="H507" s="17">
        <v>0.145639074800995</v>
      </c>
      <c r="I507" s="17">
        <v>0.20608329865671657</v>
      </c>
      <c r="J507" s="17">
        <v>0.16899025527363182</v>
      </c>
      <c r="K507" s="17">
        <v>9.1610168656715927E-3</v>
      </c>
      <c r="L507" s="17">
        <v>-1.2883327189054725E-2</v>
      </c>
      <c r="M507" s="17">
        <v>-7.8202052487562242E-3</v>
      </c>
      <c r="N507" s="17">
        <v>4.2590195721393019E-2</v>
      </c>
      <c r="O507" s="17">
        <v>1.2339324203980089E-2</v>
      </c>
      <c r="P507" s="17">
        <v>3.9161812587064665E-2</v>
      </c>
      <c r="Q507" s="17">
        <v>-2.1158519651741235E-3</v>
      </c>
      <c r="R507" s="17">
        <v>1.7194545024875631E-2</v>
      </c>
      <c r="S507" s="17">
        <v>1.3924941487562202E-2</v>
      </c>
      <c r="T507" s="17">
        <v>1.2923396268656724E-2</v>
      </c>
      <c r="U507" s="17">
        <v>2.3686736393034834E-2</v>
      </c>
      <c r="V507" s="17">
        <v>1.8354932960199001E-2</v>
      </c>
      <c r="W507" s="17">
        <v>1.0189824601990048E-2</v>
      </c>
      <c r="X507" s="17">
        <v>8.9460199154228842E-2</v>
      </c>
      <c r="Y507" s="17">
        <v>-6.3166735572139357E-3</v>
      </c>
      <c r="Z507" s="17">
        <v>-7.0979925373134384E-2</v>
      </c>
    </row>
    <row r="508" spans="2:26" x14ac:dyDescent="0.25">
      <c r="B508" s="11" t="s">
        <v>32</v>
      </c>
      <c r="C508" s="17">
        <v>0.10767140074626866</v>
      </c>
      <c r="D508" s="17">
        <v>3.9633140022388082E-2</v>
      </c>
      <c r="E508" s="17">
        <v>3.8532691343283611E-2</v>
      </c>
      <c r="F508" s="17">
        <v>2.6346994656716409E-2</v>
      </c>
      <c r="G508" s="17">
        <v>3.8098386932835807E-2</v>
      </c>
      <c r="H508" s="17">
        <v>8.1700364552238974E-2</v>
      </c>
      <c r="I508" s="17">
        <v>4.8705694477611958E-2</v>
      </c>
      <c r="J508" s="17">
        <v>9.1610168656715927E-3</v>
      </c>
      <c r="K508" s="17">
        <v>0.19517150044776135</v>
      </c>
      <c r="L508" s="17">
        <v>5.9971036574626928E-2</v>
      </c>
      <c r="M508" s="17">
        <v>2.2079319402984665E-3</v>
      </c>
      <c r="N508" s="17">
        <v>1.960009037313433E-2</v>
      </c>
      <c r="O508" s="17">
        <v>4.8925682089552237E-3</v>
      </c>
      <c r="P508" s="17">
        <v>0.11859169582089547</v>
      </c>
      <c r="Q508" s="17">
        <v>3.9529393283581947E-3</v>
      </c>
      <c r="R508" s="17">
        <v>4.1370238059701492E-3</v>
      </c>
      <c r="S508" s="17">
        <v>2.20382259701491E-3</v>
      </c>
      <c r="T508" s="17">
        <v>1.216897410447765E-2</v>
      </c>
      <c r="U508" s="17">
        <v>3.3335481343283679E-3</v>
      </c>
      <c r="V508" s="17">
        <v>1.5621522910447747E-2</v>
      </c>
      <c r="W508" s="17">
        <v>4.2250641044775886E-3</v>
      </c>
      <c r="X508" s="17">
        <v>-6.2931744029850953E-3</v>
      </c>
      <c r="Y508" s="17">
        <v>4.8855782462686502E-3</v>
      </c>
      <c r="Z508" s="17">
        <v>-2.1368582089552276E-2</v>
      </c>
    </row>
    <row r="509" spans="2:26" x14ac:dyDescent="0.25">
      <c r="B509" s="11" t="s">
        <v>33</v>
      </c>
      <c r="C509" s="17">
        <v>3.7050104457711432E-2</v>
      </c>
      <c r="D509" s="17">
        <v>1.0137023820398021E-2</v>
      </c>
      <c r="E509" s="17">
        <v>1.7849382473880598E-2</v>
      </c>
      <c r="F509" s="17">
        <v>-1.809725657213942E-3</v>
      </c>
      <c r="G509" s="17">
        <v>6.5107507888059676E-3</v>
      </c>
      <c r="H509" s="17">
        <v>1.8236051092039848E-2</v>
      </c>
      <c r="I509" s="17">
        <v>-1.3050518253731292E-2</v>
      </c>
      <c r="J509" s="17">
        <v>-1.2883327189054725E-2</v>
      </c>
      <c r="K509" s="17">
        <v>5.9971036574626928E-2</v>
      </c>
      <c r="L509" s="17">
        <v>4.6260336512437827E-2</v>
      </c>
      <c r="M509" s="17">
        <v>-2.442235099502532E-4</v>
      </c>
      <c r="N509" s="17">
        <v>-3.2132852711442774E-3</v>
      </c>
      <c r="O509" s="17">
        <v>-3.5565686318407915E-3</v>
      </c>
      <c r="P509" s="17">
        <v>7.9298535303482576E-2</v>
      </c>
      <c r="Q509" s="17">
        <v>1.3212587213930354E-3</v>
      </c>
      <c r="R509" s="17">
        <v>-1.6336796990049814E-3</v>
      </c>
      <c r="S509" s="17">
        <v>-2.3764466004975232E-3</v>
      </c>
      <c r="T509" s="17">
        <v>2.3763643507462764E-3</v>
      </c>
      <c r="U509" s="17">
        <v>-4.0288806442786117E-3</v>
      </c>
      <c r="V509" s="17">
        <v>9.0556203184079496E-3</v>
      </c>
      <c r="W509" s="17">
        <v>-2.2986548159203957E-3</v>
      </c>
      <c r="X509" s="17">
        <v>-1.3791935233830844E-2</v>
      </c>
      <c r="Y509" s="17">
        <v>7.2613520771144411E-4</v>
      </c>
      <c r="Z509" s="17">
        <v>4.063402985074651E-3</v>
      </c>
    </row>
    <row r="510" spans="2:26" x14ac:dyDescent="0.25">
      <c r="B510" s="11" t="s">
        <v>9</v>
      </c>
      <c r="C510" s="17">
        <v>3.3209898233830852E-2</v>
      </c>
      <c r="D510" s="17">
        <v>4.3916860263681537E-2</v>
      </c>
      <c r="E510" s="17">
        <v>9.5551058208955108E-3</v>
      </c>
      <c r="F510" s="17">
        <v>1.1094311845771152E-2</v>
      </c>
      <c r="G510" s="17">
        <v>-1.9096997910447568E-3</v>
      </c>
      <c r="H510" s="17">
        <v>-3.9557630273631843E-2</v>
      </c>
      <c r="I510" s="17">
        <v>3.1361459402985001E-2</v>
      </c>
      <c r="J510" s="17">
        <v>-7.8202052487562242E-3</v>
      </c>
      <c r="K510" s="17">
        <v>2.2079319402984665E-3</v>
      </c>
      <c r="L510" s="17">
        <v>-2.442235099502532E-4</v>
      </c>
      <c r="M510" s="17">
        <v>4.9560428407960197E-2</v>
      </c>
      <c r="N510" s="17">
        <v>1.9945821616915424E-2</v>
      </c>
      <c r="O510" s="17">
        <v>1.0434388905472634E-2</v>
      </c>
      <c r="P510" s="17">
        <v>2.4210618557213952E-2</v>
      </c>
      <c r="Q510" s="17">
        <v>1.1350515422885571E-2</v>
      </c>
      <c r="R510" s="17">
        <v>3.3115381592039861E-3</v>
      </c>
      <c r="S510" s="17">
        <v>2.2247409203980145E-3</v>
      </c>
      <c r="T510" s="17">
        <v>2.0513111194029789E-3</v>
      </c>
      <c r="U510" s="17">
        <v>-8.2060808457711638E-4</v>
      </c>
      <c r="V510" s="17">
        <v>8.234635945273629E-3</v>
      </c>
      <c r="W510" s="17">
        <v>5.8829394527363235E-3</v>
      </c>
      <c r="X510" s="17">
        <v>2.0592075870646855E-3</v>
      </c>
      <c r="Y510" s="17">
        <v>1.1580193233830853E-2</v>
      </c>
      <c r="Z510" s="17">
        <v>1.8499477611940335E-2</v>
      </c>
    </row>
    <row r="511" spans="2:26" x14ac:dyDescent="0.25">
      <c r="B511" s="11" t="s">
        <v>10</v>
      </c>
      <c r="C511" s="17">
        <v>4.3282705621890544E-2</v>
      </c>
      <c r="D511" s="17">
        <v>2.8817028935323386E-2</v>
      </c>
      <c r="E511" s="17">
        <v>3.9054886194029637E-3</v>
      </c>
      <c r="F511" s="17">
        <v>3.1467262547263668E-2</v>
      </c>
      <c r="G511" s="17">
        <v>2.7670220194029836E-2</v>
      </c>
      <c r="H511" s="17">
        <v>3.4392091293532295E-2</v>
      </c>
      <c r="I511" s="17">
        <v>8.4559938731343265E-2</v>
      </c>
      <c r="J511" s="17">
        <v>4.2590195721393019E-2</v>
      </c>
      <c r="K511" s="17">
        <v>1.960009037313433E-2</v>
      </c>
      <c r="L511" s="17">
        <v>-3.2132852711442774E-3</v>
      </c>
      <c r="M511" s="17">
        <v>1.9945821616915424E-2</v>
      </c>
      <c r="N511" s="17">
        <v>5.7088177810945259E-2</v>
      </c>
      <c r="O511" s="17">
        <v>1.4245605174129356E-2</v>
      </c>
      <c r="P511" s="17">
        <v>3.1818143184079599E-2</v>
      </c>
      <c r="Q511" s="17">
        <v>8.1057452736318456E-3</v>
      </c>
      <c r="R511" s="17">
        <v>6.1646223383084566E-3</v>
      </c>
      <c r="S511" s="17">
        <v>5.196846830845773E-3</v>
      </c>
      <c r="T511" s="17">
        <v>1.0384884253731338E-2</v>
      </c>
      <c r="U511" s="17">
        <v>1.3612265945273639E-2</v>
      </c>
      <c r="V511" s="17">
        <v>1.0033708258706472E-2</v>
      </c>
      <c r="W511" s="17">
        <v>8.6592675870646885E-3</v>
      </c>
      <c r="X511" s="17">
        <v>2.3803425497512416E-2</v>
      </c>
      <c r="Y511" s="17">
        <v>5.1007356218905455E-3</v>
      </c>
      <c r="Z511" s="17">
        <v>-2.5922985074626839E-2</v>
      </c>
    </row>
    <row r="512" spans="2:26" x14ac:dyDescent="0.25">
      <c r="B512" s="11" t="s">
        <v>17</v>
      </c>
      <c r="C512" s="17">
        <v>9.8208303482587092E-3</v>
      </c>
      <c r="D512" s="17">
        <v>1.1668712243781085E-2</v>
      </c>
      <c r="E512" s="17">
        <v>1.1878921268656754E-3</v>
      </c>
      <c r="F512" s="17">
        <v>1.3506491706467654E-2</v>
      </c>
      <c r="G512" s="17">
        <v>6.2410972686567211E-3</v>
      </c>
      <c r="H512" s="17">
        <v>1.7430551243780945E-3</v>
      </c>
      <c r="I512" s="17">
        <v>3.9104282089552203E-2</v>
      </c>
      <c r="J512" s="17">
        <v>1.2339324203980089E-2</v>
      </c>
      <c r="K512" s="17">
        <v>4.8925682089552237E-3</v>
      </c>
      <c r="L512" s="17">
        <v>-3.5565686318407915E-3</v>
      </c>
      <c r="M512" s="17">
        <v>1.0434388905472634E-2</v>
      </c>
      <c r="N512" s="17">
        <v>1.4245605174129356E-2</v>
      </c>
      <c r="O512" s="17">
        <v>1.0325150497512432E-2</v>
      </c>
      <c r="P512" s="17">
        <v>2.2740388383084578E-2</v>
      </c>
      <c r="Q512" s="17">
        <v>5.4674443532338303E-3</v>
      </c>
      <c r="R512" s="17">
        <v>2.5012781094527381E-3</v>
      </c>
      <c r="S512" s="17">
        <v>1.2336889452736345E-3</v>
      </c>
      <c r="T512" s="17">
        <v>1.42503358208955E-3</v>
      </c>
      <c r="U512" s="17">
        <v>3.6196191293532362E-3</v>
      </c>
      <c r="V512" s="17">
        <v>1.9086050248756253E-3</v>
      </c>
      <c r="W512" s="17">
        <v>3.689555248756215E-3</v>
      </c>
      <c r="X512" s="17">
        <v>6.2560342786069567E-3</v>
      </c>
      <c r="Y512" s="17">
        <v>2.1646503482587094E-3</v>
      </c>
      <c r="Z512" s="17">
        <v>-9.7006716417910588E-3</v>
      </c>
    </row>
    <row r="513" spans="2:26" x14ac:dyDescent="0.25">
      <c r="B513" s="11" t="s">
        <v>11</v>
      </c>
      <c r="C513" s="17">
        <v>8.0063641368159202E-2</v>
      </c>
      <c r="D513" s="17">
        <v>3.5217504957711414E-2</v>
      </c>
      <c r="E513" s="17">
        <v>6.0924049626865529E-3</v>
      </c>
      <c r="F513" s="17">
        <v>0.28048856620398005</v>
      </c>
      <c r="G513" s="17">
        <v>0.17909119662686576</v>
      </c>
      <c r="H513" s="17">
        <v>0.13243002084577113</v>
      </c>
      <c r="I513" s="17">
        <v>0.26215761320895536</v>
      </c>
      <c r="J513" s="17">
        <v>3.9161812587064665E-2</v>
      </c>
      <c r="K513" s="17">
        <v>0.11859169582089547</v>
      </c>
      <c r="L513" s="17">
        <v>7.9298535303482576E-2</v>
      </c>
      <c r="M513" s="17">
        <v>2.4210618557213952E-2</v>
      </c>
      <c r="N513" s="17">
        <v>3.1818143184079599E-2</v>
      </c>
      <c r="O513" s="17">
        <v>2.2740388383084578E-2</v>
      </c>
      <c r="P513" s="17">
        <v>0.92273836900497497</v>
      </c>
      <c r="Q513" s="17">
        <v>3.0628664601990058E-2</v>
      </c>
      <c r="R513" s="17">
        <v>9.700586144278607E-3</v>
      </c>
      <c r="S513" s="17">
        <v>1.1330394427860697E-2</v>
      </c>
      <c r="T513" s="17">
        <v>-6.9556316417910694E-3</v>
      </c>
      <c r="U513" s="17">
        <v>-1.1106675920397997E-2</v>
      </c>
      <c r="V513" s="17">
        <v>2.2688411691542182E-3</v>
      </c>
      <c r="W513" s="17">
        <v>1.1663716915423096E-3</v>
      </c>
      <c r="X513" s="17">
        <v>6.658038109452738E-2</v>
      </c>
      <c r="Y513" s="17">
        <v>2.52205088681592E-2</v>
      </c>
      <c r="Z513" s="17">
        <v>-8.3306567164179043E-2</v>
      </c>
    </row>
    <row r="514" spans="2:26" x14ac:dyDescent="0.25">
      <c r="B514" s="11" t="s">
        <v>12</v>
      </c>
      <c r="C514" s="17">
        <v>6.909795547263696E-3</v>
      </c>
      <c r="D514" s="17">
        <v>9.7327113830845569E-3</v>
      </c>
      <c r="E514" s="17">
        <v>7.0015798507462482E-4</v>
      </c>
      <c r="F514" s="17">
        <v>4.2842686815920388E-3</v>
      </c>
      <c r="G514" s="17">
        <v>-3.8120381492537164E-3</v>
      </c>
      <c r="H514" s="17">
        <v>-1.5545527661691537E-2</v>
      </c>
      <c r="I514" s="17">
        <v>1.2341978283582085E-2</v>
      </c>
      <c r="J514" s="17">
        <v>-2.1158519651741235E-3</v>
      </c>
      <c r="K514" s="17">
        <v>3.9529393283581947E-3</v>
      </c>
      <c r="L514" s="17">
        <v>1.3212587213930354E-3</v>
      </c>
      <c r="M514" s="17">
        <v>1.1350515422885571E-2</v>
      </c>
      <c r="N514" s="17">
        <v>8.1057452736318456E-3</v>
      </c>
      <c r="O514" s="17">
        <v>5.4674443532338303E-3</v>
      </c>
      <c r="P514" s="17">
        <v>3.0628664601990058E-2</v>
      </c>
      <c r="Q514" s="17">
        <v>7.6768518407960189E-3</v>
      </c>
      <c r="R514" s="17">
        <v>4.5834845771144456E-4</v>
      </c>
      <c r="S514" s="17">
        <v>3.2369771144280282E-5</v>
      </c>
      <c r="T514" s="17">
        <v>-1.9173286567164204E-3</v>
      </c>
      <c r="U514" s="17">
        <v>-1.0835763681592029E-3</v>
      </c>
      <c r="V514" s="17">
        <v>2.2864764676616941E-3</v>
      </c>
      <c r="W514" s="17">
        <v>5.1123967661691834E-4</v>
      </c>
      <c r="X514" s="17">
        <v>-4.3064475621890554E-3</v>
      </c>
      <c r="Y514" s="17">
        <v>-1.2777094527363182E-3</v>
      </c>
      <c r="Z514" s="17">
        <v>3.1553731343283587E-3</v>
      </c>
    </row>
    <row r="515" spans="2:26" x14ac:dyDescent="0.25">
      <c r="B515" s="11" t="s">
        <v>1</v>
      </c>
      <c r="C515" s="17">
        <v>2.047392967661691E-2</v>
      </c>
      <c r="D515" s="17">
        <v>1.3858729773631851E-2</v>
      </c>
      <c r="E515" s="17">
        <v>1.0644964179104524E-3</v>
      </c>
      <c r="F515" s="17">
        <v>2.988629591542289E-2</v>
      </c>
      <c r="G515" s="17">
        <v>3.0401233179104474E-2</v>
      </c>
      <c r="H515" s="17">
        <v>3.6691969527363158E-2</v>
      </c>
      <c r="I515" s="17">
        <v>2.9513883059701495E-2</v>
      </c>
      <c r="J515" s="17">
        <v>1.7194545024875631E-2</v>
      </c>
      <c r="K515" s="17">
        <v>4.1370238059701492E-3</v>
      </c>
      <c r="L515" s="17">
        <v>-1.6336796990049814E-3</v>
      </c>
      <c r="M515" s="17">
        <v>3.3115381592039861E-3</v>
      </c>
      <c r="N515" s="17">
        <v>6.1646223383084566E-3</v>
      </c>
      <c r="O515" s="17">
        <v>2.5012781094527381E-3</v>
      </c>
      <c r="P515" s="17">
        <v>9.700586144278607E-3</v>
      </c>
      <c r="Q515" s="17">
        <v>4.5834845771144456E-4</v>
      </c>
      <c r="R515" s="17">
        <v>9.8924931840796045E-3</v>
      </c>
      <c r="S515" s="17">
        <v>5.511999407960203E-3</v>
      </c>
      <c r="T515" s="17">
        <v>2.4030123880597011E-3</v>
      </c>
      <c r="U515" s="17">
        <v>3.8944133084577092E-3</v>
      </c>
      <c r="V515" s="17">
        <v>6.2252390547263626E-4</v>
      </c>
      <c r="W515" s="17">
        <v>-8.8433094527363011E-4</v>
      </c>
      <c r="X515" s="17">
        <v>2.2621641741293531E-2</v>
      </c>
      <c r="Y515" s="17">
        <v>-1.1869553233830852E-3</v>
      </c>
      <c r="Z515" s="17">
        <v>-1.518044776119405E-2</v>
      </c>
    </row>
    <row r="516" spans="2:26" x14ac:dyDescent="0.25">
      <c r="B516" s="11" t="s">
        <v>2</v>
      </c>
      <c r="C516" s="17">
        <v>2.5877524661691537E-2</v>
      </c>
      <c r="D516" s="17">
        <v>1.4088401963184083E-2</v>
      </c>
      <c r="E516" s="17">
        <v>1.8816382910447685E-3</v>
      </c>
      <c r="F516" s="17">
        <v>2.6283908142288565E-2</v>
      </c>
      <c r="G516" s="17">
        <v>2.6790931110447769E-2</v>
      </c>
      <c r="H516" s="17">
        <v>2.4198923736318403E-2</v>
      </c>
      <c r="I516" s="17">
        <v>2.6601266970149268E-2</v>
      </c>
      <c r="J516" s="17">
        <v>1.3924941487562202E-2</v>
      </c>
      <c r="K516" s="17">
        <v>2.20382259701491E-3</v>
      </c>
      <c r="L516" s="17">
        <v>-2.3764466004975232E-3</v>
      </c>
      <c r="M516" s="17">
        <v>2.2247409203980145E-3</v>
      </c>
      <c r="N516" s="17">
        <v>5.196846830845773E-3</v>
      </c>
      <c r="O516" s="17">
        <v>1.2336889452736345E-3</v>
      </c>
      <c r="P516" s="17">
        <v>1.1330394427860697E-2</v>
      </c>
      <c r="Q516" s="17">
        <v>3.2369771144280282E-5</v>
      </c>
      <c r="R516" s="17">
        <v>5.511999407960203E-3</v>
      </c>
      <c r="S516" s="17">
        <v>5.8000663960199048E-3</v>
      </c>
      <c r="T516" s="17">
        <v>3.3867858059701485E-3</v>
      </c>
      <c r="U516" s="17">
        <v>4.7200948457711452E-3</v>
      </c>
      <c r="V516" s="17">
        <v>1.694018547263681E-3</v>
      </c>
      <c r="W516" s="17">
        <v>1.7235194726368185E-3</v>
      </c>
      <c r="X516" s="17">
        <v>1.7688013129353242E-2</v>
      </c>
      <c r="Y516" s="17">
        <v>1.3141256616915403E-3</v>
      </c>
      <c r="Z516" s="17">
        <v>-8.4337761194030001E-3</v>
      </c>
    </row>
    <row r="517" spans="2:26" x14ac:dyDescent="0.25">
      <c r="B517" s="11" t="s">
        <v>26</v>
      </c>
      <c r="C517" s="17">
        <v>4.142305350746267E-2</v>
      </c>
      <c r="D517" s="17">
        <v>1.8586957955223905E-2</v>
      </c>
      <c r="E517" s="17">
        <v>1.1370417313432848E-2</v>
      </c>
      <c r="F517" s="17">
        <v>1.6683164686567158E-2</v>
      </c>
      <c r="G517" s="17">
        <v>2.5590959134328354E-2</v>
      </c>
      <c r="H517" s="17">
        <v>3.2890185895522416E-2</v>
      </c>
      <c r="I517" s="17">
        <v>2.3116646044776139E-2</v>
      </c>
      <c r="J517" s="17">
        <v>1.2923396268656724E-2</v>
      </c>
      <c r="K517" s="17">
        <v>1.216897410447765E-2</v>
      </c>
      <c r="L517" s="17">
        <v>2.3763643507462764E-3</v>
      </c>
      <c r="M517" s="17">
        <v>2.0513111194029789E-3</v>
      </c>
      <c r="N517" s="17">
        <v>1.0384884253731338E-2</v>
      </c>
      <c r="O517" s="17">
        <v>1.42503358208955E-3</v>
      </c>
      <c r="P517" s="17">
        <v>-6.9556316417910694E-3</v>
      </c>
      <c r="Q517" s="17">
        <v>-1.9173286567164204E-3</v>
      </c>
      <c r="R517" s="17">
        <v>2.4030123880597011E-3</v>
      </c>
      <c r="S517" s="17">
        <v>3.3867858059701485E-3</v>
      </c>
      <c r="T517" s="17">
        <v>4.3824591791044788E-2</v>
      </c>
      <c r="U517" s="17">
        <v>1.985367373134329E-2</v>
      </c>
      <c r="V517" s="17">
        <v>6.1333741791044782E-3</v>
      </c>
      <c r="W517" s="17">
        <v>9.2525417910447709E-3</v>
      </c>
      <c r="X517" s="17">
        <v>1.3349658805970152E-2</v>
      </c>
      <c r="Y517" s="17">
        <v>1.1123663507462685E-2</v>
      </c>
      <c r="Z517" s="17">
        <v>-8.6528358208955488E-3</v>
      </c>
    </row>
    <row r="518" spans="2:26" x14ac:dyDescent="0.25">
      <c r="B518" s="11" t="s">
        <v>16</v>
      </c>
      <c r="C518" s="17">
        <v>4.5649851890547238E-2</v>
      </c>
      <c r="D518" s="17">
        <v>2.1621535323383095E-2</v>
      </c>
      <c r="E518" s="17">
        <v>4.5603944029850704E-3</v>
      </c>
      <c r="F518" s="17">
        <v>2.4570204263681596E-2</v>
      </c>
      <c r="G518" s="17">
        <v>2.9381552029850735E-2</v>
      </c>
      <c r="H518" s="17">
        <v>3.636520353233829E-2</v>
      </c>
      <c r="I518" s="17">
        <v>3.6489426343283594E-2</v>
      </c>
      <c r="J518" s="17">
        <v>2.3686736393034834E-2</v>
      </c>
      <c r="K518" s="17">
        <v>3.3335481343283679E-3</v>
      </c>
      <c r="L518" s="17">
        <v>-4.0288806442786117E-3</v>
      </c>
      <c r="M518" s="17">
        <v>-8.2060808457711638E-4</v>
      </c>
      <c r="N518" s="17">
        <v>1.3612265945273639E-2</v>
      </c>
      <c r="O518" s="17">
        <v>3.6196191293532362E-3</v>
      </c>
      <c r="P518" s="17">
        <v>-1.1106675920397997E-2</v>
      </c>
      <c r="Q518" s="17">
        <v>-1.0835763681592029E-3</v>
      </c>
      <c r="R518" s="17">
        <v>3.8944133084577092E-3</v>
      </c>
      <c r="S518" s="17">
        <v>4.7200948457711452E-3</v>
      </c>
      <c r="T518" s="17">
        <v>1.985367373134329E-2</v>
      </c>
      <c r="U518" s="17">
        <v>2.7587075273631842E-2</v>
      </c>
      <c r="V518" s="17">
        <v>1.0834653706467664E-2</v>
      </c>
      <c r="W518" s="17">
        <v>7.3131770646766171E-3</v>
      </c>
      <c r="X518" s="17">
        <v>2.007101251243781E-2</v>
      </c>
      <c r="Y518" s="17">
        <v>5.4628868905472619E-3</v>
      </c>
      <c r="Z518" s="17">
        <v>-1.9120074626865696E-2</v>
      </c>
    </row>
    <row r="519" spans="2:26" x14ac:dyDescent="0.25">
      <c r="B519" s="11" t="s">
        <v>15</v>
      </c>
      <c r="C519" s="17">
        <v>4.3079836517412914E-2</v>
      </c>
      <c r="D519" s="17">
        <v>2.7646358562189059E-2</v>
      </c>
      <c r="E519" s="17">
        <v>6.9506037313432868E-3</v>
      </c>
      <c r="F519" s="17">
        <v>7.6851199353233845E-3</v>
      </c>
      <c r="G519" s="17">
        <v>1.3592301813432827E-2</v>
      </c>
      <c r="H519" s="17">
        <v>8.6198037562189023E-3</v>
      </c>
      <c r="I519" s="17">
        <v>2.3796749104477662E-2</v>
      </c>
      <c r="J519" s="17">
        <v>1.8354932960199001E-2</v>
      </c>
      <c r="K519" s="17">
        <v>1.5621522910447747E-2</v>
      </c>
      <c r="L519" s="17">
        <v>9.0556203184079496E-3</v>
      </c>
      <c r="M519" s="17">
        <v>8.234635945273629E-3</v>
      </c>
      <c r="N519" s="17">
        <v>1.0033708258706472E-2</v>
      </c>
      <c r="O519" s="17">
        <v>1.9086050248756253E-3</v>
      </c>
      <c r="P519" s="17">
        <v>2.2688411691542182E-3</v>
      </c>
      <c r="Q519" s="17">
        <v>2.2864764676616941E-3</v>
      </c>
      <c r="R519" s="17">
        <v>6.2252390547263626E-4</v>
      </c>
      <c r="S519" s="17">
        <v>1.694018547263681E-3</v>
      </c>
      <c r="T519" s="17">
        <v>6.1333741791044782E-3</v>
      </c>
      <c r="U519" s="17">
        <v>1.0834653706467664E-2</v>
      </c>
      <c r="V519" s="17">
        <v>2.5818459751243774E-2</v>
      </c>
      <c r="W519" s="17">
        <v>8.4600125124378086E-3</v>
      </c>
      <c r="X519" s="17">
        <v>4.5312922139303605E-3</v>
      </c>
      <c r="Y519" s="17">
        <v>3.0095401741293354E-4</v>
      </c>
      <c r="Z519" s="17">
        <v>-1.9432835820895778E-3</v>
      </c>
    </row>
    <row r="520" spans="2:26" x14ac:dyDescent="0.25">
      <c r="B520" s="11" t="s">
        <v>27</v>
      </c>
      <c r="C520" s="17">
        <v>2.2062255174129408E-2</v>
      </c>
      <c r="D520" s="17">
        <v>9.8627126218905226E-3</v>
      </c>
      <c r="E520" s="17">
        <v>-4.0040601865671812E-3</v>
      </c>
      <c r="F520" s="17">
        <v>5.9322433532338391E-3</v>
      </c>
      <c r="G520" s="17">
        <v>4.3278966343283801E-3</v>
      </c>
      <c r="H520" s="17">
        <v>2.9970625621890392E-3</v>
      </c>
      <c r="I520" s="17">
        <v>1.9558671044776141E-2</v>
      </c>
      <c r="J520" s="17">
        <v>1.0189824601990048E-2</v>
      </c>
      <c r="K520" s="17">
        <v>4.2250641044775886E-3</v>
      </c>
      <c r="L520" s="17">
        <v>-2.2986548159203957E-3</v>
      </c>
      <c r="M520" s="17">
        <v>5.8829394527363235E-3</v>
      </c>
      <c r="N520" s="17">
        <v>8.6592675870646885E-3</v>
      </c>
      <c r="O520" s="17">
        <v>3.689555248756215E-3</v>
      </c>
      <c r="P520" s="17">
        <v>1.1663716915423096E-3</v>
      </c>
      <c r="Q520" s="17">
        <v>5.1123967661691834E-4</v>
      </c>
      <c r="R520" s="17">
        <v>-8.8433094527363011E-4</v>
      </c>
      <c r="S520" s="17">
        <v>1.7235194726368185E-3</v>
      </c>
      <c r="T520" s="17">
        <v>9.2525417910447709E-3</v>
      </c>
      <c r="U520" s="17">
        <v>7.3131770646766171E-3</v>
      </c>
      <c r="V520" s="17">
        <v>8.4600125124378086E-3</v>
      </c>
      <c r="W520" s="17">
        <v>3.2275905124378113E-2</v>
      </c>
      <c r="X520" s="17">
        <v>8.5477713930348295E-4</v>
      </c>
      <c r="Y520" s="17">
        <v>1.6735955174129357E-2</v>
      </c>
      <c r="Z520" s="17">
        <v>-6.1283582089550321E-4</v>
      </c>
    </row>
    <row r="521" spans="2:26" x14ac:dyDescent="0.25">
      <c r="B521" s="11" t="s">
        <v>14</v>
      </c>
      <c r="C521" s="17">
        <v>6.8312005995024877E-2</v>
      </c>
      <c r="D521" s="17">
        <v>5.5279920196517437E-2</v>
      </c>
      <c r="E521" s="17">
        <v>4.3926067910447933E-3</v>
      </c>
      <c r="F521" s="17">
        <v>0.11686604687562188</v>
      </c>
      <c r="G521" s="17">
        <v>0.12802637641044776</v>
      </c>
      <c r="H521" s="17">
        <v>0.1337657310696517</v>
      </c>
      <c r="I521" s="17">
        <v>0.15296813597014924</v>
      </c>
      <c r="J521" s="17">
        <v>8.9460199154228842E-2</v>
      </c>
      <c r="K521" s="17">
        <v>-6.2931744029850953E-3</v>
      </c>
      <c r="L521" s="17">
        <v>-1.3791935233830844E-2</v>
      </c>
      <c r="M521" s="17">
        <v>2.0592075870646855E-3</v>
      </c>
      <c r="N521" s="17">
        <v>2.3803425497512416E-2</v>
      </c>
      <c r="O521" s="17">
        <v>6.2560342786069567E-3</v>
      </c>
      <c r="P521" s="17">
        <v>6.658038109452738E-2</v>
      </c>
      <c r="Q521" s="17">
        <v>-4.3064475621890554E-3</v>
      </c>
      <c r="R521" s="17">
        <v>2.2621641741293531E-2</v>
      </c>
      <c r="S521" s="17">
        <v>1.7688013129353242E-2</v>
      </c>
      <c r="T521" s="17">
        <v>1.3349658805970152E-2</v>
      </c>
      <c r="U521" s="17">
        <v>2.007101251243781E-2</v>
      </c>
      <c r="V521" s="17">
        <v>4.5312922139303605E-3</v>
      </c>
      <c r="W521" s="17">
        <v>8.5477713930348295E-4</v>
      </c>
      <c r="X521" s="17">
        <v>0.11705186079601987</v>
      </c>
      <c r="Y521" s="17">
        <v>5.7752259950248777E-3</v>
      </c>
      <c r="Z521" s="17">
        <v>-5.8249776119402998E-2</v>
      </c>
    </row>
    <row r="522" spans="2:26" x14ac:dyDescent="0.25">
      <c r="B522" s="11" t="s">
        <v>13</v>
      </c>
      <c r="C522" s="17">
        <v>1.2492548743781097E-2</v>
      </c>
      <c r="D522" s="17">
        <v>7.8764758706467639E-3</v>
      </c>
      <c r="E522" s="17">
        <v>7.6316909888059685E-3</v>
      </c>
      <c r="F522" s="17">
        <v>1.2989695094527362E-2</v>
      </c>
      <c r="G522" s="17">
        <v>8.5774601380596942E-3</v>
      </c>
      <c r="H522" s="17">
        <v>-7.9989741293531977E-4</v>
      </c>
      <c r="I522" s="17">
        <v>4.9982299626865519E-3</v>
      </c>
      <c r="J522" s="17">
        <v>-6.3166735572139357E-3</v>
      </c>
      <c r="K522" s="17">
        <v>4.8855782462686502E-3</v>
      </c>
      <c r="L522" s="17">
        <v>7.2613520771144411E-4</v>
      </c>
      <c r="M522" s="17">
        <v>1.1580193233830853E-2</v>
      </c>
      <c r="N522" s="17">
        <v>5.1007356218905455E-3</v>
      </c>
      <c r="O522" s="17">
        <v>2.1646503482587094E-3</v>
      </c>
      <c r="P522" s="17">
        <v>2.52205088681592E-2</v>
      </c>
      <c r="Q522" s="17">
        <v>-1.2777094527363182E-3</v>
      </c>
      <c r="R522" s="17">
        <v>-1.1869553233830852E-3</v>
      </c>
      <c r="S522" s="17">
        <v>1.3141256616915403E-3</v>
      </c>
      <c r="T522" s="17">
        <v>1.1123663507462685E-2</v>
      </c>
      <c r="U522" s="17">
        <v>5.4628868905472619E-3</v>
      </c>
      <c r="V522" s="17">
        <v>3.0095401741293354E-4</v>
      </c>
      <c r="W522" s="17">
        <v>1.6735955174129357E-2</v>
      </c>
      <c r="X522" s="17">
        <v>5.7752259950248777E-3</v>
      </c>
      <c r="Y522" s="17">
        <v>5.1432766243781097E-2</v>
      </c>
      <c r="Z522" s="17">
        <v>2.3640298507462808E-3</v>
      </c>
    </row>
    <row r="523" spans="2:26" ht="15.75" thickBot="1" x14ac:dyDescent="0.3">
      <c r="B523" s="15" t="s">
        <v>3</v>
      </c>
      <c r="C523" s="18">
        <v>-5.7105970149253581E-2</v>
      </c>
      <c r="D523" s="18">
        <v>-4.1334179104477863E-2</v>
      </c>
      <c r="E523" s="18">
        <v>-1.570746268656757E-3</v>
      </c>
      <c r="F523" s="18">
        <v>-8.6181253731343332E-2</v>
      </c>
      <c r="G523" s="18">
        <v>-9.3621462686567153E-2</v>
      </c>
      <c r="H523" s="18">
        <v>-0.14942141791044788</v>
      </c>
      <c r="I523" s="18">
        <v>-0.10662082089552254</v>
      </c>
      <c r="J523" s="18">
        <v>-7.0979925373134384E-2</v>
      </c>
      <c r="K523" s="18">
        <v>-2.1368582089552276E-2</v>
      </c>
      <c r="L523" s="18">
        <v>4.063402985074651E-3</v>
      </c>
      <c r="M523" s="18">
        <v>1.8499477611940335E-2</v>
      </c>
      <c r="N523" s="18">
        <v>-2.5922985074626839E-2</v>
      </c>
      <c r="O523" s="18">
        <v>-9.7006716417910588E-3</v>
      </c>
      <c r="P523" s="18">
        <v>-8.3306567164179043E-2</v>
      </c>
      <c r="Q523" s="18">
        <v>3.1553731343283587E-3</v>
      </c>
      <c r="R523" s="18">
        <v>-1.518044776119405E-2</v>
      </c>
      <c r="S523" s="18">
        <v>-8.4337761194030001E-3</v>
      </c>
      <c r="T523" s="18">
        <v>-8.6528358208955488E-3</v>
      </c>
      <c r="U523" s="18">
        <v>-1.9120074626865696E-2</v>
      </c>
      <c r="V523" s="18">
        <v>-1.9432835820895778E-3</v>
      </c>
      <c r="W523" s="18">
        <v>-6.1283582089550321E-4</v>
      </c>
      <c r="X523" s="18">
        <v>-5.8249776119402998E-2</v>
      </c>
      <c r="Y523" s="18">
        <v>2.3640298507462808E-3</v>
      </c>
      <c r="Z523" s="18">
        <v>0.23865671641791067</v>
      </c>
    </row>
    <row r="526" spans="2:26" x14ac:dyDescent="0.25">
      <c r="B526" s="10" t="s">
        <v>360</v>
      </c>
    </row>
    <row r="529" spans="2:2" x14ac:dyDescent="0.25">
      <c r="B529" s="10" t="s">
        <v>361</v>
      </c>
    </row>
    <row r="532" spans="2:2" x14ac:dyDescent="0.25">
      <c r="B532" s="10" t="s">
        <v>362</v>
      </c>
    </row>
    <row r="535" spans="2:2" x14ac:dyDescent="0.25">
      <c r="B535" s="10" t="s">
        <v>361</v>
      </c>
    </row>
    <row r="538" spans="2:2" x14ac:dyDescent="0.25">
      <c r="B538" s="10" t="s">
        <v>363</v>
      </c>
    </row>
    <row r="541" spans="2:2" x14ac:dyDescent="0.25">
      <c r="B541" s="10" t="s">
        <v>361</v>
      </c>
    </row>
    <row r="544" spans="2:2" x14ac:dyDescent="0.25">
      <c r="B544" s="10" t="s">
        <v>364</v>
      </c>
    </row>
    <row r="545" spans="2:7" ht="15.75" thickBot="1" x14ac:dyDescent="0.3"/>
    <row r="546" spans="2:7" ht="30" x14ac:dyDescent="0.25">
      <c r="B546" s="12"/>
      <c r="C546" s="13" t="s">
        <v>22</v>
      </c>
      <c r="D546" s="13" t="s">
        <v>24</v>
      </c>
      <c r="E546" s="13" t="s">
        <v>29</v>
      </c>
      <c r="F546" s="13" t="s">
        <v>25</v>
      </c>
      <c r="G546" s="13" t="s">
        <v>23</v>
      </c>
    </row>
    <row r="547" spans="2:7" x14ac:dyDescent="0.25">
      <c r="B547" s="14" t="s">
        <v>22</v>
      </c>
      <c r="C547" s="16">
        <v>0</v>
      </c>
      <c r="D547" s="16">
        <v>25.155775709600629</v>
      </c>
      <c r="E547" s="16">
        <v>7.7381433503961494</v>
      </c>
      <c r="F547" s="16">
        <v>19.281107241721418</v>
      </c>
      <c r="G547" s="16">
        <v>4.8842727219920912</v>
      </c>
    </row>
    <row r="548" spans="2:7" x14ac:dyDescent="0.25">
      <c r="B548" s="11" t="s">
        <v>24</v>
      </c>
      <c r="C548" s="17">
        <v>25.155775709600629</v>
      </c>
      <c r="D548" s="17">
        <v>0</v>
      </c>
      <c r="E548" s="17">
        <v>28.031797981872291</v>
      </c>
      <c r="F548" s="17">
        <v>6.7890804682386179</v>
      </c>
      <c r="G548" s="17">
        <v>26.352932593346534</v>
      </c>
    </row>
    <row r="549" spans="2:7" x14ac:dyDescent="0.25">
      <c r="B549" s="11" t="s">
        <v>29</v>
      </c>
      <c r="C549" s="17">
        <v>7.7381433503961494</v>
      </c>
      <c r="D549" s="17">
        <v>28.031797981872291</v>
      </c>
      <c r="E549" s="17">
        <v>0</v>
      </c>
      <c r="F549" s="17">
        <v>20.299968874007732</v>
      </c>
      <c r="G549" s="17">
        <v>6.7495899450342076</v>
      </c>
    </row>
    <row r="550" spans="2:7" x14ac:dyDescent="0.25">
      <c r="B550" s="11" t="s">
        <v>25</v>
      </c>
      <c r="C550" s="17">
        <v>19.281107241721418</v>
      </c>
      <c r="D550" s="17">
        <v>6.7890804682386179</v>
      </c>
      <c r="E550" s="17">
        <v>20.299968874007732</v>
      </c>
      <c r="F550" s="17">
        <v>0</v>
      </c>
      <c r="G550" s="17">
        <v>17.563495475607908</v>
      </c>
    </row>
    <row r="551" spans="2:7" ht="15.75" thickBot="1" x14ac:dyDescent="0.3">
      <c r="B551" s="15" t="s">
        <v>23</v>
      </c>
      <c r="C551" s="18">
        <v>4.8842727219920912</v>
      </c>
      <c r="D551" s="18">
        <v>26.352932593346534</v>
      </c>
      <c r="E551" s="18">
        <v>6.7495899450342076</v>
      </c>
      <c r="F551" s="18">
        <v>17.563495475607908</v>
      </c>
      <c r="G551" s="18">
        <v>0</v>
      </c>
    </row>
    <row r="554" spans="2:7" x14ac:dyDescent="0.25">
      <c r="B554" s="10" t="s">
        <v>365</v>
      </c>
    </row>
    <row r="555" spans="2:7" ht="15.75" thickBot="1" x14ac:dyDescent="0.3"/>
    <row r="556" spans="2:7" ht="30" x14ac:dyDescent="0.25">
      <c r="B556" s="12"/>
      <c r="C556" s="13" t="s">
        <v>22</v>
      </c>
      <c r="D556" s="13" t="s">
        <v>24</v>
      </c>
      <c r="E556" s="13" t="s">
        <v>29</v>
      </c>
      <c r="F556" s="13" t="s">
        <v>25</v>
      </c>
      <c r="G556" s="13" t="s">
        <v>23</v>
      </c>
    </row>
    <row r="557" spans="2:7" x14ac:dyDescent="0.25">
      <c r="B557" s="14" t="s">
        <v>22</v>
      </c>
      <c r="C557" s="16">
        <v>0</v>
      </c>
      <c r="D557" s="16">
        <v>25.155775709600629</v>
      </c>
      <c r="E557" s="16">
        <v>7.7381433503961494</v>
      </c>
      <c r="F557" s="16">
        <v>19.281107241721418</v>
      </c>
      <c r="G557" s="16">
        <v>4.8842727219920912</v>
      </c>
    </row>
    <row r="558" spans="2:7" x14ac:dyDescent="0.25">
      <c r="B558" s="11" t="s">
        <v>24</v>
      </c>
      <c r="C558" s="17">
        <v>25.155775709600629</v>
      </c>
      <c r="D558" s="17">
        <v>0</v>
      </c>
      <c r="E558" s="17">
        <v>28.031797981872291</v>
      </c>
      <c r="F558" s="17">
        <v>6.7890804682386179</v>
      </c>
      <c r="G558" s="17">
        <v>26.352932593346534</v>
      </c>
    </row>
    <row r="559" spans="2:7" x14ac:dyDescent="0.25">
      <c r="B559" s="11" t="s">
        <v>29</v>
      </c>
      <c r="C559" s="17">
        <v>7.7381433503961494</v>
      </c>
      <c r="D559" s="17">
        <v>28.031797981872291</v>
      </c>
      <c r="E559" s="17">
        <v>0</v>
      </c>
      <c r="F559" s="17">
        <v>20.299968874007732</v>
      </c>
      <c r="G559" s="17">
        <v>6.7495899450342076</v>
      </c>
    </row>
    <row r="560" spans="2:7" x14ac:dyDescent="0.25">
      <c r="B560" s="11" t="s">
        <v>25</v>
      </c>
      <c r="C560" s="17">
        <v>19.281107241721418</v>
      </c>
      <c r="D560" s="17">
        <v>6.7890804682386179</v>
      </c>
      <c r="E560" s="17">
        <v>20.299968874007732</v>
      </c>
      <c r="F560" s="17">
        <v>0</v>
      </c>
      <c r="G560" s="17">
        <v>17.563495475607908</v>
      </c>
    </row>
    <row r="561" spans="2:7" ht="15.75" thickBot="1" x14ac:dyDescent="0.3">
      <c r="B561" s="15" t="s">
        <v>23</v>
      </c>
      <c r="C561" s="18">
        <v>4.8842727219920912</v>
      </c>
      <c r="D561" s="18">
        <v>26.352932593346534</v>
      </c>
      <c r="E561" s="18">
        <v>6.7495899450342076</v>
      </c>
      <c r="F561" s="18">
        <v>17.563495475607908</v>
      </c>
      <c r="G561" s="18">
        <v>0</v>
      </c>
    </row>
    <row r="564" spans="2:7" x14ac:dyDescent="0.25">
      <c r="B564" s="10" t="s">
        <v>366</v>
      </c>
    </row>
    <row r="565" spans="2:7" ht="15.75" thickBot="1" x14ac:dyDescent="0.3"/>
    <row r="566" spans="2:7" ht="30" x14ac:dyDescent="0.25">
      <c r="B566" s="12"/>
      <c r="C566" s="13" t="s">
        <v>22</v>
      </c>
      <c r="D566" s="13" t="s">
        <v>24</v>
      </c>
      <c r="E566" s="13" t="s">
        <v>29</v>
      </c>
      <c r="F566" s="13" t="s">
        <v>25</v>
      </c>
      <c r="G566" s="13" t="s">
        <v>23</v>
      </c>
    </row>
    <row r="567" spans="2:7" x14ac:dyDescent="0.25">
      <c r="B567" s="14" t="s">
        <v>22</v>
      </c>
      <c r="C567" s="16">
        <v>0</v>
      </c>
      <c r="D567" s="16">
        <v>15.714102276578911</v>
      </c>
      <c r="E567" s="16">
        <v>5.2591738556442396</v>
      </c>
      <c r="F567" s="16">
        <v>7.6409719035809784</v>
      </c>
      <c r="G567" s="16">
        <v>4.1165191813487407</v>
      </c>
    </row>
    <row r="568" spans="2:7" x14ac:dyDescent="0.25">
      <c r="B568" s="11" t="s">
        <v>24</v>
      </c>
      <c r="C568" s="17">
        <v>15.714102276578911</v>
      </c>
      <c r="D568" s="17">
        <v>0</v>
      </c>
      <c r="E568" s="17">
        <v>19.681416602532089</v>
      </c>
      <c r="F568" s="17">
        <v>2.7416221311981346</v>
      </c>
      <c r="G568" s="17">
        <v>23.128334713113585</v>
      </c>
    </row>
    <row r="569" spans="2:7" x14ac:dyDescent="0.25">
      <c r="B569" s="11" t="s">
        <v>29</v>
      </c>
      <c r="C569" s="17">
        <v>5.2591738556442396</v>
      </c>
      <c r="D569" s="17">
        <v>19.681416602532089</v>
      </c>
      <c r="E569" s="17">
        <v>0</v>
      </c>
      <c r="F569" s="17">
        <v>8.649986736954034</v>
      </c>
      <c r="G569" s="17">
        <v>6.6831448059232939</v>
      </c>
    </row>
    <row r="570" spans="2:7" x14ac:dyDescent="0.25">
      <c r="B570" s="11" t="s">
        <v>25</v>
      </c>
      <c r="C570" s="17">
        <v>7.6409719035809784</v>
      </c>
      <c r="D570" s="17">
        <v>2.7416221311981346</v>
      </c>
      <c r="E570" s="17">
        <v>8.649986736954034</v>
      </c>
      <c r="F570" s="17">
        <v>0</v>
      </c>
      <c r="G570" s="17">
        <v>8.5178423337075806</v>
      </c>
    </row>
    <row r="571" spans="2:7" ht="15.75" thickBot="1" x14ac:dyDescent="0.3">
      <c r="B571" s="15" t="s">
        <v>23</v>
      </c>
      <c r="C571" s="18">
        <v>4.1165191813487407</v>
      </c>
      <c r="D571" s="18">
        <v>23.128334713113585</v>
      </c>
      <c r="E571" s="18">
        <v>6.6831448059232939</v>
      </c>
      <c r="F571" s="18">
        <v>8.5178423337075806</v>
      </c>
      <c r="G571" s="18">
        <v>0</v>
      </c>
    </row>
    <row r="574" spans="2:7" x14ac:dyDescent="0.25">
      <c r="B574" s="10" t="s">
        <v>367</v>
      </c>
    </row>
    <row r="575" spans="2:7" ht="15.75" thickBot="1" x14ac:dyDescent="0.3"/>
    <row r="576" spans="2:7" ht="30" x14ac:dyDescent="0.25">
      <c r="B576" s="12"/>
      <c r="C576" s="13" t="s">
        <v>22</v>
      </c>
      <c r="D576" s="13" t="s">
        <v>24</v>
      </c>
      <c r="E576" s="13" t="s">
        <v>29</v>
      </c>
      <c r="F576" s="13" t="s">
        <v>25</v>
      </c>
      <c r="G576" s="13" t="s">
        <v>23</v>
      </c>
    </row>
    <row r="577" spans="2:7" x14ac:dyDescent="0.25">
      <c r="B577" s="14" t="s">
        <v>22</v>
      </c>
      <c r="C577" s="26">
        <v>1</v>
      </c>
      <c r="D577" s="26">
        <v>6.1054671773937167E-32</v>
      </c>
      <c r="E577" s="26">
        <v>2.5016660527860641E-11</v>
      </c>
      <c r="F577" s="26">
        <v>5.6710870784422359E-17</v>
      </c>
      <c r="G577" s="26">
        <v>2.1024083629828987E-8</v>
      </c>
    </row>
    <row r="578" spans="2:7" x14ac:dyDescent="0.25">
      <c r="B578" s="11" t="s">
        <v>24</v>
      </c>
      <c r="C578" s="27">
        <v>6.1054671773937167E-32</v>
      </c>
      <c r="D578" s="27">
        <v>1</v>
      </c>
      <c r="E578" s="27">
        <v>1.2491215158362236E-37</v>
      </c>
      <c r="F578" s="27">
        <v>8.3530855423864821E-5</v>
      </c>
      <c r="G578" s="27">
        <v>5.7191311082951288E-42</v>
      </c>
    </row>
    <row r="579" spans="2:7" x14ac:dyDescent="0.25">
      <c r="B579" s="11" t="s">
        <v>29</v>
      </c>
      <c r="C579" s="27">
        <v>2.5016660527860641E-11</v>
      </c>
      <c r="D579" s="27">
        <v>1.2491215158362236E-37</v>
      </c>
      <c r="E579" s="27">
        <v>1</v>
      </c>
      <c r="F579" s="27">
        <v>3.5966310624629789E-19</v>
      </c>
      <c r="G579" s="27">
        <v>8.8182292329556274E-15</v>
      </c>
    </row>
    <row r="580" spans="2:7" x14ac:dyDescent="0.25">
      <c r="B580" s="11" t="s">
        <v>25</v>
      </c>
      <c r="C580" s="27">
        <v>5.6710870784422359E-17</v>
      </c>
      <c r="D580" s="27">
        <v>8.3530855423864821E-5</v>
      </c>
      <c r="E580" s="27">
        <v>3.5966310624629789E-19</v>
      </c>
      <c r="F580" s="27">
        <v>1</v>
      </c>
      <c r="G580" s="27">
        <v>6.8776663394421485E-19</v>
      </c>
    </row>
    <row r="581" spans="2:7" ht="15.75" thickBot="1" x14ac:dyDescent="0.3">
      <c r="B581" s="15" t="s">
        <v>23</v>
      </c>
      <c r="C581" s="28">
        <v>2.1024083629828987E-8</v>
      </c>
      <c r="D581" s="28">
        <v>5.7191311082951288E-42</v>
      </c>
      <c r="E581" s="28">
        <v>8.8182292329556274E-15</v>
      </c>
      <c r="F581" s="28">
        <v>6.8776663394421485E-19</v>
      </c>
      <c r="G581" s="28">
        <v>1</v>
      </c>
    </row>
    <row r="584" spans="2:7" x14ac:dyDescent="0.25">
      <c r="B584" s="10" t="s">
        <v>61</v>
      </c>
    </row>
    <row r="585" spans="2:7" ht="15.75" thickBot="1" x14ac:dyDescent="0.3"/>
    <row r="586" spans="2:7" x14ac:dyDescent="0.25">
      <c r="B586" s="12"/>
      <c r="C586" s="13" t="s">
        <v>62</v>
      </c>
      <c r="D586" s="13" t="s">
        <v>63</v>
      </c>
      <c r="E586" s="13" t="s">
        <v>64</v>
      </c>
      <c r="F586" s="13" t="s">
        <v>65</v>
      </c>
    </row>
    <row r="587" spans="2:7" x14ac:dyDescent="0.25">
      <c r="B587" s="14" t="s">
        <v>86</v>
      </c>
      <c r="C587" s="16">
        <v>4.1015429818695841</v>
      </c>
      <c r="D587" s="16">
        <v>0.93961038379962514</v>
      </c>
      <c r="E587" s="16">
        <v>0.58301677907259419</v>
      </c>
      <c r="F587" s="16">
        <v>0.27016038050995123</v>
      </c>
    </row>
    <row r="588" spans="2:7" x14ac:dyDescent="0.25">
      <c r="B588" s="11" t="s">
        <v>368</v>
      </c>
      <c r="C588" s="17">
        <v>69.584543389588802</v>
      </c>
      <c r="D588" s="17">
        <v>15.940917798455036</v>
      </c>
      <c r="E588" s="17">
        <v>9.891145000690182</v>
      </c>
      <c r="F588" s="17">
        <v>4.5833938112659931</v>
      </c>
    </row>
    <row r="589" spans="2:7" ht="15.75" thickBot="1" x14ac:dyDescent="0.3">
      <c r="B589" s="15" t="s">
        <v>369</v>
      </c>
      <c r="C589" s="18">
        <v>69.584543389588802</v>
      </c>
      <c r="D589" s="18">
        <v>85.525461188043835</v>
      </c>
      <c r="E589" s="18">
        <v>95.416606188734022</v>
      </c>
      <c r="F589" s="18">
        <v>100.00000000000001</v>
      </c>
    </row>
    <row r="606" spans="6:6" x14ac:dyDescent="0.25">
      <c r="F606" t="s">
        <v>89</v>
      </c>
    </row>
    <row r="609" spans="2:6" x14ac:dyDescent="0.25">
      <c r="B609" s="10" t="s">
        <v>370</v>
      </c>
    </row>
    <row r="610" spans="2:6" ht="15.75" thickBot="1" x14ac:dyDescent="0.3"/>
    <row r="611" spans="2:6" x14ac:dyDescent="0.25">
      <c r="B611" s="12"/>
      <c r="C611" s="13" t="s">
        <v>62</v>
      </c>
      <c r="D611" s="13" t="s">
        <v>63</v>
      </c>
      <c r="E611" s="13" t="s">
        <v>64</v>
      </c>
      <c r="F611" s="13" t="s">
        <v>65</v>
      </c>
    </row>
    <row r="612" spans="2:6" x14ac:dyDescent="0.25">
      <c r="B612" s="14" t="s">
        <v>86</v>
      </c>
      <c r="C612" s="16">
        <v>4.1015429818695841</v>
      </c>
      <c r="D612" s="16">
        <v>0.93961038379962514</v>
      </c>
      <c r="E612" s="16">
        <v>0.58301677907259419</v>
      </c>
      <c r="F612" s="16">
        <v>0.27016038050995123</v>
      </c>
    </row>
    <row r="613" spans="2:6" x14ac:dyDescent="0.25">
      <c r="B613" s="11" t="s">
        <v>371</v>
      </c>
      <c r="C613" s="17">
        <v>554.73881031735164</v>
      </c>
      <c r="D613" s="17">
        <v>252.45857650174091</v>
      </c>
      <c r="E613" s="17">
        <v>129.56721577650475</v>
      </c>
      <c r="F613" s="17">
        <v>44.361059215423126</v>
      </c>
    </row>
    <row r="614" spans="2:6" ht="15.75" thickBot="1" x14ac:dyDescent="0.3">
      <c r="B614" s="15" t="s">
        <v>325</v>
      </c>
      <c r="C614" s="18">
        <v>0</v>
      </c>
      <c r="D614" s="18">
        <v>0</v>
      </c>
      <c r="E614" s="18">
        <v>2.3065716003856096E-10</v>
      </c>
      <c r="F614" s="18">
        <v>2.0990486388312579E-3</v>
      </c>
    </row>
    <row r="617" spans="2:6" x14ac:dyDescent="0.25">
      <c r="B617" s="10" t="s">
        <v>90</v>
      </c>
    </row>
    <row r="618" spans="2:6" ht="15.75" thickBot="1" x14ac:dyDescent="0.3"/>
    <row r="619" spans="2:6" x14ac:dyDescent="0.25">
      <c r="B619" s="12"/>
      <c r="C619" s="13" t="s">
        <v>62</v>
      </c>
      <c r="D619" s="13" t="s">
        <v>63</v>
      </c>
      <c r="E619" s="13" t="s">
        <v>64</v>
      </c>
      <c r="F619" s="13" t="s">
        <v>65</v>
      </c>
    </row>
    <row r="620" spans="2:6" x14ac:dyDescent="0.25">
      <c r="B620" s="14" t="s">
        <v>8</v>
      </c>
      <c r="C620" s="16">
        <v>1.178324062323997E-2</v>
      </c>
      <c r="D620" s="16">
        <v>6.3876051677833709E-2</v>
      </c>
      <c r="E620" s="16">
        <v>-2.9454881984999324E-2</v>
      </c>
      <c r="F620" s="16">
        <v>-1.1425999745317875E-3</v>
      </c>
    </row>
    <row r="621" spans="2:6" x14ac:dyDescent="0.25">
      <c r="B621" s="11" t="s">
        <v>7</v>
      </c>
      <c r="C621" s="17">
        <v>-7.5322313159625204E-2</v>
      </c>
      <c r="D621" s="17">
        <v>-0.12670159319096319</v>
      </c>
      <c r="E621" s="17">
        <v>-2.8378739777150186E-3</v>
      </c>
      <c r="F621" s="17">
        <v>-0.10827011951433821</v>
      </c>
    </row>
    <row r="622" spans="2:6" x14ac:dyDescent="0.25">
      <c r="B622" s="11" t="s">
        <v>28</v>
      </c>
      <c r="C622" s="17">
        <v>1.7920474454712808E-2</v>
      </c>
      <c r="D622" s="17">
        <v>-7.1829944377922741E-2</v>
      </c>
      <c r="E622" s="17">
        <v>0.10827637738595242</v>
      </c>
      <c r="F622" s="17">
        <v>-9.4062612737534537E-2</v>
      </c>
    </row>
    <row r="623" spans="2:6" x14ac:dyDescent="0.25">
      <c r="B623" s="11" t="s">
        <v>40</v>
      </c>
      <c r="C623" s="17">
        <v>0.26251123963791534</v>
      </c>
      <c r="D623" s="17">
        <v>-9.5318263908076184E-2</v>
      </c>
      <c r="E623" s="17">
        <v>0.25297171046747458</v>
      </c>
      <c r="F623" s="17">
        <v>0.10904594152353594</v>
      </c>
    </row>
    <row r="624" spans="2:6" x14ac:dyDescent="0.25">
      <c r="B624" s="11" t="s">
        <v>41</v>
      </c>
      <c r="C624" s="17">
        <v>-4.250267109109019E-2</v>
      </c>
      <c r="D624" s="17">
        <v>0.10973240384362715</v>
      </c>
      <c r="E624" s="17">
        <v>-0.11904210487317227</v>
      </c>
      <c r="F624" s="17">
        <v>3.8486804529558605E-2</v>
      </c>
    </row>
    <row r="625" spans="2:6" x14ac:dyDescent="0.25">
      <c r="B625" s="11" t="s">
        <v>4</v>
      </c>
      <c r="C625" s="17">
        <v>-0.31922086272965267</v>
      </c>
      <c r="D625" s="17">
        <v>1.2329040213268021E-2</v>
      </c>
      <c r="E625" s="17">
        <v>4.2249737191321309E-2</v>
      </c>
      <c r="F625" s="17">
        <v>-4.5912247454661631E-2</v>
      </c>
    </row>
    <row r="626" spans="2:6" x14ac:dyDescent="0.25">
      <c r="B626" s="11" t="s">
        <v>30</v>
      </c>
      <c r="C626" s="17">
        <v>1.4625447878135862E-2</v>
      </c>
      <c r="D626" s="17">
        <v>-1.1546136639869465E-2</v>
      </c>
      <c r="E626" s="17">
        <v>1.4614045563764638E-2</v>
      </c>
      <c r="F626" s="17">
        <v>0.12343567463246562</v>
      </c>
    </row>
    <row r="627" spans="2:6" x14ac:dyDescent="0.25">
      <c r="B627" s="11" t="s">
        <v>31</v>
      </c>
      <c r="C627" s="17">
        <v>-1.5831714289337755E-2</v>
      </c>
      <c r="D627" s="17">
        <v>2.7716929609203748E-2</v>
      </c>
      <c r="E627" s="17">
        <v>-7.1843483769290686E-2</v>
      </c>
      <c r="F627" s="17">
        <v>5.0093373630692599E-2</v>
      </c>
    </row>
    <row r="628" spans="2:6" x14ac:dyDescent="0.25">
      <c r="B628" s="11" t="s">
        <v>32</v>
      </c>
      <c r="C628" s="17">
        <v>2.0446000666740152E-2</v>
      </c>
      <c r="D628" s="17">
        <v>-2.4387448058356062E-4</v>
      </c>
      <c r="E628" s="17">
        <v>-5.6018155817812172E-2</v>
      </c>
      <c r="F628" s="17">
        <v>-4.5409962587773633E-2</v>
      </c>
    </row>
    <row r="629" spans="2:6" x14ac:dyDescent="0.25">
      <c r="B629" s="11" t="s">
        <v>33</v>
      </c>
      <c r="C629" s="17">
        <v>2.7699513128821084E-2</v>
      </c>
      <c r="D629" s="17">
        <v>8.4497377596250645E-2</v>
      </c>
      <c r="E629" s="17">
        <v>0.25646350617249325</v>
      </c>
      <c r="F629" s="17">
        <v>0.30688779423795248</v>
      </c>
    </row>
    <row r="630" spans="2:6" x14ac:dyDescent="0.25">
      <c r="B630" s="11" t="s">
        <v>9</v>
      </c>
      <c r="C630" s="17">
        <v>0.16834401236291727</v>
      </c>
      <c r="D630" s="17">
        <v>3.131722123227202E-2</v>
      </c>
      <c r="E630" s="17">
        <v>-4.9940085649634938E-2</v>
      </c>
      <c r="F630" s="17">
        <v>2.3152611623610084E-2</v>
      </c>
    </row>
    <row r="631" spans="2:6" x14ac:dyDescent="0.25">
      <c r="B631" s="11" t="s">
        <v>10</v>
      </c>
      <c r="C631" s="17">
        <v>-9.3867958114351738E-2</v>
      </c>
      <c r="D631" s="17">
        <v>-2.9176997090838902E-2</v>
      </c>
      <c r="E631" s="17">
        <v>6.1457500678934851E-2</v>
      </c>
      <c r="F631" s="17">
        <v>-1.3073026339414063E-2</v>
      </c>
    </row>
    <row r="632" spans="2:6" x14ac:dyDescent="0.25">
      <c r="B632" s="11" t="s">
        <v>17</v>
      </c>
      <c r="C632" s="17">
        <v>-5.615538496092215E-2</v>
      </c>
      <c r="D632" s="17">
        <v>0.11789930135460731</v>
      </c>
      <c r="E632" s="17">
        <v>-0.17021048524057047</v>
      </c>
      <c r="F632" s="17">
        <v>-8.5857091476273628E-2</v>
      </c>
    </row>
    <row r="633" spans="2:6" x14ac:dyDescent="0.25">
      <c r="B633" s="11" t="s">
        <v>11</v>
      </c>
      <c r="C633" s="17">
        <v>-5.0706528532415647E-2</v>
      </c>
      <c r="D633" s="17">
        <v>8.3998335361665805E-3</v>
      </c>
      <c r="E633" s="17">
        <v>-0.10842558129604869</v>
      </c>
      <c r="F633" s="17">
        <v>-7.1010950923157845E-2</v>
      </c>
    </row>
    <row r="634" spans="2:6" x14ac:dyDescent="0.25">
      <c r="B634" s="11" t="s">
        <v>12</v>
      </c>
      <c r="C634" s="17">
        <v>3.8886280946263285E-2</v>
      </c>
      <c r="D634" s="17">
        <v>-9.8692391774784602E-2</v>
      </c>
      <c r="E634" s="17">
        <v>1.2005357067533728E-2</v>
      </c>
      <c r="F634" s="17">
        <v>0.31759101610426227</v>
      </c>
    </row>
    <row r="635" spans="2:6" x14ac:dyDescent="0.25">
      <c r="B635" s="11" t="s">
        <v>1</v>
      </c>
      <c r="C635" s="17">
        <v>0.46513147465459148</v>
      </c>
      <c r="D635" s="17">
        <v>5.6763750080901655E-2</v>
      </c>
      <c r="E635" s="17">
        <v>0.24780136540146722</v>
      </c>
      <c r="F635" s="17">
        <v>0.15157443479078442</v>
      </c>
    </row>
    <row r="636" spans="2:6" x14ac:dyDescent="0.25">
      <c r="B636" s="11" t="s">
        <v>2</v>
      </c>
      <c r="C636" s="17">
        <v>1.2062013867167409E-2</v>
      </c>
      <c r="D636" s="17">
        <v>-0.18144310606076225</v>
      </c>
      <c r="E636" s="17">
        <v>8.6974498464038874E-2</v>
      </c>
      <c r="F636" s="17">
        <v>-0.49715974866944157</v>
      </c>
    </row>
    <row r="637" spans="2:6" x14ac:dyDescent="0.25">
      <c r="B637" s="11" t="s">
        <v>26</v>
      </c>
      <c r="C637" s="17">
        <v>-6.7048607644967381E-2</v>
      </c>
      <c r="D637" s="17">
        <v>-7.22204548738406E-3</v>
      </c>
      <c r="E637" s="17">
        <v>6.6764363791476822E-2</v>
      </c>
      <c r="F637" s="17">
        <v>5.9257967905469291E-2</v>
      </c>
    </row>
    <row r="638" spans="2:6" x14ac:dyDescent="0.25">
      <c r="B638" s="11" t="s">
        <v>16</v>
      </c>
      <c r="C638" s="17">
        <v>0.12364663544816008</v>
      </c>
      <c r="D638" s="17">
        <v>-2.0164614325635204E-3</v>
      </c>
      <c r="E638" s="17">
        <v>-5.3173666209051562E-2</v>
      </c>
      <c r="F638" s="17">
        <v>-5.79501488607519E-2</v>
      </c>
    </row>
    <row r="639" spans="2:6" x14ac:dyDescent="0.25">
      <c r="B639" s="11" t="s">
        <v>15</v>
      </c>
      <c r="C639" s="17">
        <v>-0.23606211255659248</v>
      </c>
      <c r="D639" s="17">
        <v>2.5502836925738227E-2</v>
      </c>
      <c r="E639" s="17">
        <v>-6.1715647150558522E-2</v>
      </c>
      <c r="F639" s="17">
        <v>-0.15958364613899864</v>
      </c>
    </row>
    <row r="640" spans="2:6" x14ac:dyDescent="0.25">
      <c r="B640" s="11" t="s">
        <v>27</v>
      </c>
      <c r="C640" s="17">
        <v>8.3298211641912468E-3</v>
      </c>
      <c r="D640" s="17">
        <v>0.13575408766096497</v>
      </c>
      <c r="E640" s="17">
        <v>-0.10804711753563745</v>
      </c>
      <c r="F640" s="17">
        <v>-1.4555241199240409E-2</v>
      </c>
    </row>
    <row r="641" spans="2:6" x14ac:dyDescent="0.25">
      <c r="B641" s="11" t="s">
        <v>14</v>
      </c>
      <c r="C641" s="17">
        <v>-8.0213072414082442E-3</v>
      </c>
      <c r="D641" s="17">
        <v>4.7781762368577792E-2</v>
      </c>
      <c r="E641" s="17">
        <v>-9.1678757371038727E-2</v>
      </c>
      <c r="F641" s="17">
        <v>-0.14563529333446276</v>
      </c>
    </row>
    <row r="642" spans="2:6" x14ac:dyDescent="0.25">
      <c r="B642" s="11" t="s">
        <v>13</v>
      </c>
      <c r="C642" s="17">
        <v>3.7592313128633911E-2</v>
      </c>
      <c r="D642" s="17">
        <v>-1.0933252304031331E-2</v>
      </c>
      <c r="E642" s="17">
        <v>2.8834440410851234E-2</v>
      </c>
      <c r="F642" s="17">
        <v>8.6299708412957907E-2</v>
      </c>
    </row>
    <row r="643" spans="2:6" ht="15.75" thickBot="1" x14ac:dyDescent="0.3">
      <c r="B643" s="15" t="s">
        <v>3</v>
      </c>
      <c r="C643" s="18">
        <v>-8.5864760261659652E-4</v>
      </c>
      <c r="D643" s="18">
        <v>0.1824487346238928</v>
      </c>
      <c r="E643" s="18">
        <v>1.4659912054245017E-2</v>
      </c>
      <c r="F643" s="18">
        <v>-3.7259794422187457E-2</v>
      </c>
    </row>
    <row r="646" spans="2:6" x14ac:dyDescent="0.25">
      <c r="B646" s="10" t="s">
        <v>372</v>
      </c>
    </row>
    <row r="647" spans="2:6" ht="15.75" thickBot="1" x14ac:dyDescent="0.3"/>
    <row r="648" spans="2:6" x14ac:dyDescent="0.25">
      <c r="B648" s="12"/>
      <c r="C648" s="13" t="s">
        <v>62</v>
      </c>
      <c r="D648" s="13" t="s">
        <v>63</v>
      </c>
      <c r="E648" s="13" t="s">
        <v>64</v>
      </c>
      <c r="F648" s="13" t="s">
        <v>65</v>
      </c>
    </row>
    <row r="649" spans="2:6" x14ac:dyDescent="0.25">
      <c r="B649" s="14" t="s">
        <v>8</v>
      </c>
      <c r="C649" s="16">
        <v>0.29168894921700483</v>
      </c>
      <c r="D649" s="16">
        <v>6.6349780833661387E-2</v>
      </c>
      <c r="E649" s="16">
        <v>1.9650443920322166E-2</v>
      </c>
      <c r="F649" s="16">
        <v>0.21478333884410536</v>
      </c>
    </row>
    <row r="650" spans="2:6" x14ac:dyDescent="0.25">
      <c r="B650" s="11" t="s">
        <v>7</v>
      </c>
      <c r="C650" s="17">
        <v>0.11184396085413947</v>
      </c>
      <c r="D650" s="17">
        <v>-0.24918666136589177</v>
      </c>
      <c r="E650" s="17">
        <v>-9.2372210604098642E-2</v>
      </c>
      <c r="F650" s="17">
        <v>0.31791097248755662</v>
      </c>
    </row>
    <row r="651" spans="2:6" x14ac:dyDescent="0.25">
      <c r="B651" s="11" t="s">
        <v>28</v>
      </c>
      <c r="C651" s="17">
        <v>1.2861201277184988E-2</v>
      </c>
      <c r="D651" s="17">
        <v>-0.10621670828778378</v>
      </c>
      <c r="E651" s="17">
        <v>0.34004735531367319</v>
      </c>
      <c r="F651" s="17">
        <v>0.14381496590226067</v>
      </c>
    </row>
    <row r="652" spans="2:6" x14ac:dyDescent="0.25">
      <c r="B652" s="11" t="s">
        <v>40</v>
      </c>
      <c r="C652" s="17">
        <v>0.17043529688561113</v>
      </c>
      <c r="D652" s="17">
        <v>-0.17507571870328845</v>
      </c>
      <c r="E652" s="17">
        <v>-3.3055568126548467E-2</v>
      </c>
      <c r="F652" s="17">
        <v>-8.3763943407255986E-2</v>
      </c>
    </row>
    <row r="653" spans="2:6" x14ac:dyDescent="0.25">
      <c r="B653" s="11" t="s">
        <v>41</v>
      </c>
      <c r="C653" s="17">
        <v>0.40294021885060427</v>
      </c>
      <c r="D653" s="17">
        <v>-9.0783831098239023E-2</v>
      </c>
      <c r="E653" s="17">
        <v>4.7585060821963621E-2</v>
      </c>
      <c r="F653" s="17">
        <v>3.7123045728604774E-2</v>
      </c>
    </row>
    <row r="654" spans="2:6" x14ac:dyDescent="0.25">
      <c r="B654" s="11" t="s">
        <v>4</v>
      </c>
      <c r="C654" s="17">
        <v>0.75921183050113095</v>
      </c>
      <c r="D654" s="17">
        <v>-9.8244909258850127E-2</v>
      </c>
      <c r="E654" s="17">
        <v>0.2026469075479285</v>
      </c>
      <c r="F654" s="17">
        <v>-6.6474450198021853E-2</v>
      </c>
    </row>
    <row r="655" spans="2:6" x14ac:dyDescent="0.25">
      <c r="B655" s="11" t="s">
        <v>30</v>
      </c>
      <c r="C655" s="17">
        <v>0.23812455663710994</v>
      </c>
      <c r="D655" s="17">
        <v>-0.16378921224925636</v>
      </c>
      <c r="E655" s="17">
        <v>-0.26255191557477447</v>
      </c>
      <c r="F655" s="17">
        <v>-0.36885454591635081</v>
      </c>
    </row>
    <row r="656" spans="2:6" x14ac:dyDescent="0.25">
      <c r="B656" s="11" t="s">
        <v>31</v>
      </c>
      <c r="C656" s="17">
        <v>0.45169775611865276</v>
      </c>
      <c r="D656" s="17">
        <v>-8.5621252454069041E-2</v>
      </c>
      <c r="E656" s="17">
        <v>-0.16667248455759565</v>
      </c>
      <c r="F656" s="17">
        <v>-0.27477910727625265</v>
      </c>
    </row>
    <row r="657" spans="2:6" x14ac:dyDescent="0.25">
      <c r="B657" s="11" t="s">
        <v>32</v>
      </c>
      <c r="C657" s="17">
        <v>0.35496959571679326</v>
      </c>
      <c r="D657" s="17">
        <v>8.3110641099707505E-2</v>
      </c>
      <c r="E657" s="17">
        <v>-1.8896503477349298E-2</v>
      </c>
      <c r="F657" s="17">
        <v>-1.1657322872494687E-2</v>
      </c>
    </row>
    <row r="658" spans="2:6" x14ac:dyDescent="0.25">
      <c r="B658" s="11" t="s">
        <v>33</v>
      </c>
      <c r="C658" s="17">
        <v>0.32131029294105817</v>
      </c>
      <c r="D658" s="17">
        <v>0.241959898176655</v>
      </c>
      <c r="E658" s="17">
        <v>0.11619590287631268</v>
      </c>
      <c r="F658" s="17">
        <v>-0.14940921581950387</v>
      </c>
    </row>
    <row r="659" spans="2:6" x14ac:dyDescent="0.25">
      <c r="B659" s="11" t="s">
        <v>9</v>
      </c>
      <c r="C659" s="17">
        <v>-0.51839266011481477</v>
      </c>
      <c r="D659" s="17">
        <v>-4.8982471647099401E-2</v>
      </c>
      <c r="E659" s="17">
        <v>-0.14736522547147513</v>
      </c>
      <c r="F659" s="17">
        <v>-3.4773526825301451E-2</v>
      </c>
    </row>
    <row r="660" spans="2:6" x14ac:dyDescent="0.25">
      <c r="B660" s="11" t="s">
        <v>10</v>
      </c>
      <c r="C660" s="17">
        <v>0.18517420495553266</v>
      </c>
      <c r="D660" s="17">
        <v>-0.15233630082957225</v>
      </c>
      <c r="E660" s="17">
        <v>-0.18094470124825945</v>
      </c>
      <c r="F660" s="17">
        <v>-0.17185473302399146</v>
      </c>
    </row>
    <row r="661" spans="2:6" x14ac:dyDescent="0.25">
      <c r="B661" s="11" t="s">
        <v>17</v>
      </c>
      <c r="C661" s="17">
        <v>-0.14845226093470879</v>
      </c>
      <c r="D661" s="17">
        <v>-0.21919150455117056</v>
      </c>
      <c r="E661" s="17">
        <v>-0.36399529338893333</v>
      </c>
      <c r="F661" s="17">
        <v>-0.31957369909405203</v>
      </c>
    </row>
    <row r="662" spans="2:6" x14ac:dyDescent="0.25">
      <c r="B662" s="11" t="s">
        <v>11</v>
      </c>
      <c r="C662" s="17">
        <v>7.889489923100125E-2</v>
      </c>
      <c r="D662" s="17">
        <v>-7.1642902049207854E-2</v>
      </c>
      <c r="E662" s="17">
        <v>-0.44475602768022754</v>
      </c>
      <c r="F662" s="17">
        <v>-0.18107761463725147</v>
      </c>
    </row>
    <row r="663" spans="2:6" x14ac:dyDescent="0.25">
      <c r="B663" s="11" t="s">
        <v>12</v>
      </c>
      <c r="C663" s="17">
        <v>-0.37061841970105913</v>
      </c>
      <c r="D663" s="17">
        <v>-0.13210778671739898</v>
      </c>
      <c r="E663" s="17">
        <v>-0.35906550316976882</v>
      </c>
      <c r="F663" s="17">
        <v>-0.21915248548624261</v>
      </c>
    </row>
    <row r="664" spans="2:6" x14ac:dyDescent="0.25">
      <c r="B664" s="11" t="s">
        <v>1</v>
      </c>
      <c r="C664" s="17">
        <v>0.11074065652083154</v>
      </c>
      <c r="D664" s="17">
        <v>-0.16099512831769683</v>
      </c>
      <c r="E664" s="17">
        <v>0.32340858765858099</v>
      </c>
      <c r="F664" s="17">
        <v>8.6222183563362427E-3</v>
      </c>
    </row>
    <row r="665" spans="2:6" x14ac:dyDescent="0.25">
      <c r="B665" s="11" t="s">
        <v>2</v>
      </c>
      <c r="C665" s="17">
        <v>6.3688962117414469E-2</v>
      </c>
      <c r="D665" s="17">
        <v>-9.4089645899576427E-2</v>
      </c>
      <c r="E665" s="17">
        <v>0.17071690510153406</v>
      </c>
      <c r="F665" s="17">
        <v>0.21012975374610648</v>
      </c>
    </row>
    <row r="666" spans="2:6" x14ac:dyDescent="0.25">
      <c r="B666" s="11" t="s">
        <v>26</v>
      </c>
      <c r="C666" s="17">
        <v>0.24752995384751822</v>
      </c>
      <c r="D666" s="17">
        <v>4.6674214830480919E-2</v>
      </c>
      <c r="E666" s="17">
        <v>0.17371728171072662</v>
      </c>
      <c r="F666" s="17">
        <v>7.8944404108115627E-3</v>
      </c>
    </row>
    <row r="667" spans="2:6" x14ac:dyDescent="0.25">
      <c r="B667" s="11" t="s">
        <v>16</v>
      </c>
      <c r="C667" s="17">
        <v>0.25961918629364539</v>
      </c>
      <c r="D667" s="17">
        <v>-6.5022882339887164E-2</v>
      </c>
      <c r="E667" s="17">
        <v>1.4810907386007521E-2</v>
      </c>
      <c r="F667" s="17">
        <v>0.16584108892448393</v>
      </c>
    </row>
    <row r="668" spans="2:6" x14ac:dyDescent="0.25">
      <c r="B668" s="11" t="s">
        <v>15</v>
      </c>
      <c r="C668" s="17">
        <v>0.25845228176429252</v>
      </c>
      <c r="D668" s="17">
        <v>0.12141654930633468</v>
      </c>
      <c r="E668" s="17">
        <v>-0.18004929418685858</v>
      </c>
      <c r="F668" s="17">
        <v>0.16875002879595427</v>
      </c>
    </row>
    <row r="669" spans="2:6" x14ac:dyDescent="0.25">
      <c r="B669" s="11" t="s">
        <v>27</v>
      </c>
      <c r="C669" s="17">
        <v>4.4318324090938978E-2</v>
      </c>
      <c r="D669" s="17">
        <v>0.25320912048015382</v>
      </c>
      <c r="E669" s="17">
        <v>-0.32760565576669731</v>
      </c>
      <c r="F669" s="17">
        <v>-2.9962344870859192E-2</v>
      </c>
    </row>
    <row r="670" spans="2:6" x14ac:dyDescent="0.25">
      <c r="B670" s="11" t="s">
        <v>14</v>
      </c>
      <c r="C670" s="17">
        <v>0.28601596329467965</v>
      </c>
      <c r="D670" s="17">
        <v>-0.13904328327794485</v>
      </c>
      <c r="E670" s="17">
        <v>-2.933043449543268E-2</v>
      </c>
      <c r="F670" s="17">
        <v>0.1202052016461712</v>
      </c>
    </row>
    <row r="671" spans="2:6" x14ac:dyDescent="0.25">
      <c r="B671" s="11" t="s">
        <v>13</v>
      </c>
      <c r="C671" s="17">
        <v>-0.12843470036530028</v>
      </c>
      <c r="D671" s="17">
        <v>7.1946076619052321E-2</v>
      </c>
      <c r="E671" s="17">
        <v>-4.1774932106768137E-2</v>
      </c>
      <c r="F671" s="17">
        <v>-5.7874740629027588E-2</v>
      </c>
    </row>
    <row r="672" spans="2:6" ht="15.75" thickBot="1" x14ac:dyDescent="0.3">
      <c r="B672" s="15" t="s">
        <v>3</v>
      </c>
      <c r="C672" s="18">
        <v>-0.42300172381150081</v>
      </c>
      <c r="D672" s="18">
        <v>0.7891360016996557</v>
      </c>
      <c r="E672" s="18">
        <v>8.4710437468109134E-2</v>
      </c>
      <c r="F672" s="18">
        <v>0.12412539384401584</v>
      </c>
    </row>
    <row r="691" spans="2:6" x14ac:dyDescent="0.25">
      <c r="F691" t="s">
        <v>89</v>
      </c>
    </row>
    <row r="694" spans="2:6" x14ac:dyDescent="0.25">
      <c r="B694" s="10" t="s">
        <v>373</v>
      </c>
    </row>
    <row r="695" spans="2:6" ht="15.75" thickBot="1" x14ac:dyDescent="0.3"/>
    <row r="696" spans="2:6" x14ac:dyDescent="0.25">
      <c r="B696" s="13" t="s">
        <v>62</v>
      </c>
      <c r="C696" s="13" t="s">
        <v>63</v>
      </c>
      <c r="D696" s="13" t="s">
        <v>64</v>
      </c>
      <c r="E696" s="13" t="s">
        <v>65</v>
      </c>
    </row>
    <row r="697" spans="2:6" ht="15.75" thickBot="1" x14ac:dyDescent="0.3">
      <c r="B697" s="67">
        <v>0.89664980528922555</v>
      </c>
      <c r="C697" s="67">
        <v>0.69601188169922046</v>
      </c>
      <c r="D697" s="67">
        <v>0.60687293268826259</v>
      </c>
      <c r="E697" s="67">
        <v>0.46119177004398171</v>
      </c>
    </row>
    <row r="700" spans="2:6" x14ac:dyDescent="0.25">
      <c r="B700" s="10" t="s">
        <v>374</v>
      </c>
    </row>
    <row r="701" spans="2:6" ht="15.75" thickBot="1" x14ac:dyDescent="0.3"/>
    <row r="702" spans="2:6" x14ac:dyDescent="0.25">
      <c r="B702" s="12"/>
      <c r="C702" s="13" t="s">
        <v>62</v>
      </c>
      <c r="D702" s="13" t="s">
        <v>63</v>
      </c>
      <c r="E702" s="13" t="s">
        <v>64</v>
      </c>
      <c r="F702" s="13" t="s">
        <v>65</v>
      </c>
    </row>
    <row r="703" spans="2:6" x14ac:dyDescent="0.25">
      <c r="B703" s="14" t="s">
        <v>375</v>
      </c>
      <c r="C703" s="16">
        <v>-3.517020443478851</v>
      </c>
      <c r="D703" s="16">
        <v>-18.628771674380474</v>
      </c>
      <c r="E703" s="16">
        <v>-1.8516250709393933</v>
      </c>
      <c r="F703" s="16">
        <v>-3.3315231509287111</v>
      </c>
    </row>
    <row r="704" spans="2:6" x14ac:dyDescent="0.25">
      <c r="B704" s="11" t="s">
        <v>8</v>
      </c>
      <c r="C704" s="17">
        <v>-0.16496536872535955</v>
      </c>
      <c r="D704" s="17">
        <v>0.89426472348967212</v>
      </c>
      <c r="E704" s="17">
        <v>-0.41236834778999054</v>
      </c>
      <c r="F704" s="17">
        <v>1.5996399643445024E-2</v>
      </c>
    </row>
    <row r="705" spans="2:6" x14ac:dyDescent="0.25">
      <c r="B705" s="11" t="s">
        <v>7</v>
      </c>
      <c r="C705" s="17">
        <v>1.0545123842347528</v>
      </c>
      <c r="D705" s="17">
        <v>-1.7738223046734851</v>
      </c>
      <c r="E705" s="17">
        <v>-3.9730235688010263E-2</v>
      </c>
      <c r="F705" s="17">
        <v>1.5157816732007348</v>
      </c>
    </row>
    <row r="706" spans="2:6" x14ac:dyDescent="0.25">
      <c r="B706" s="11" t="s">
        <v>28</v>
      </c>
      <c r="C706" s="17">
        <v>-0.2508866423659793</v>
      </c>
      <c r="D706" s="17">
        <v>-1.0056192212909187</v>
      </c>
      <c r="E706" s="17">
        <v>1.5158692834033338</v>
      </c>
      <c r="F706" s="17">
        <v>1.3168765783254834</v>
      </c>
    </row>
    <row r="707" spans="2:6" x14ac:dyDescent="0.25">
      <c r="B707" s="11" t="s">
        <v>40</v>
      </c>
      <c r="C707" s="17">
        <v>-3.6751573549308141</v>
      </c>
      <c r="D707" s="17">
        <v>-1.334455694713067</v>
      </c>
      <c r="E707" s="17">
        <v>3.5416039465446443</v>
      </c>
      <c r="F707" s="17">
        <v>-1.5266431813295029</v>
      </c>
    </row>
    <row r="708" spans="2:6" x14ac:dyDescent="0.25">
      <c r="B708" s="11" t="s">
        <v>41</v>
      </c>
      <c r="C708" s="17">
        <v>0.59503739527526256</v>
      </c>
      <c r="D708" s="17">
        <v>1.5362536538107805</v>
      </c>
      <c r="E708" s="17">
        <v>-1.6665894682244118</v>
      </c>
      <c r="F708" s="17">
        <v>-0.53881526341382036</v>
      </c>
    </row>
    <row r="709" spans="2:6" x14ac:dyDescent="0.25">
      <c r="B709" s="11" t="s">
        <v>4</v>
      </c>
      <c r="C709" s="17">
        <v>4.4690920782151364</v>
      </c>
      <c r="D709" s="17">
        <v>0.17260656298575233</v>
      </c>
      <c r="E709" s="17">
        <v>0.59149632067849833</v>
      </c>
      <c r="F709" s="17">
        <v>0.64277146436526278</v>
      </c>
    </row>
    <row r="710" spans="2:6" x14ac:dyDescent="0.25">
      <c r="B710" s="11" t="s">
        <v>30</v>
      </c>
      <c r="C710" s="17">
        <v>-0.20475627029390203</v>
      </c>
      <c r="D710" s="17">
        <v>-0.16164591295817254</v>
      </c>
      <c r="E710" s="17">
        <v>0.20459663789270494</v>
      </c>
      <c r="F710" s="17">
        <v>-1.7280994448545184</v>
      </c>
    </row>
    <row r="711" spans="2:6" x14ac:dyDescent="0.25">
      <c r="B711" s="11" t="s">
        <v>31</v>
      </c>
      <c r="C711" s="17">
        <v>0.22164400005072854</v>
      </c>
      <c r="D711" s="17">
        <v>0.38803701452885259</v>
      </c>
      <c r="E711" s="17">
        <v>-1.0058087727700697</v>
      </c>
      <c r="F711" s="17">
        <v>-0.70130723082969626</v>
      </c>
    </row>
    <row r="712" spans="2:6" x14ac:dyDescent="0.25">
      <c r="B712" s="11" t="s">
        <v>32</v>
      </c>
      <c r="C712" s="17">
        <v>-0.28624400933436206</v>
      </c>
      <c r="D712" s="17">
        <v>-3.4142427281698496E-3</v>
      </c>
      <c r="E712" s="17">
        <v>-0.78425418144937042</v>
      </c>
      <c r="F712" s="17">
        <v>0.63573947622883076</v>
      </c>
    </row>
    <row r="713" spans="2:6" x14ac:dyDescent="0.25">
      <c r="B713" s="11" t="s">
        <v>33</v>
      </c>
      <c r="C713" s="17">
        <v>-0.38779318380349515</v>
      </c>
      <c r="D713" s="17">
        <v>1.1829632863475092</v>
      </c>
      <c r="E713" s="17">
        <v>3.5904890864149057</v>
      </c>
      <c r="F713" s="17">
        <v>-4.296429119331334</v>
      </c>
    </row>
    <row r="714" spans="2:6" x14ac:dyDescent="0.25">
      <c r="B714" s="11" t="s">
        <v>9</v>
      </c>
      <c r="C714" s="17">
        <v>-2.3568161730808415</v>
      </c>
      <c r="D714" s="17">
        <v>0.43844109725180841</v>
      </c>
      <c r="E714" s="17">
        <v>-0.69916119909488916</v>
      </c>
      <c r="F714" s="17">
        <v>-0.32413656273054114</v>
      </c>
    </row>
    <row r="715" spans="2:6" x14ac:dyDescent="0.25">
      <c r="B715" s="11" t="s">
        <v>10</v>
      </c>
      <c r="C715" s="17">
        <v>1.3141514136009242</v>
      </c>
      <c r="D715" s="17">
        <v>-0.40847795927174474</v>
      </c>
      <c r="E715" s="17">
        <v>0.86040500950508791</v>
      </c>
      <c r="F715" s="17">
        <v>0.18302236875179684</v>
      </c>
    </row>
    <row r="716" spans="2:6" x14ac:dyDescent="0.25">
      <c r="B716" s="11" t="s">
        <v>17</v>
      </c>
      <c r="C716" s="17">
        <v>0.78617538945290999</v>
      </c>
      <c r="D716" s="17">
        <v>1.6505902189645028</v>
      </c>
      <c r="E716" s="17">
        <v>-2.3829467933679869</v>
      </c>
      <c r="F716" s="17">
        <v>1.2019992806678306</v>
      </c>
    </row>
    <row r="717" spans="2:6" x14ac:dyDescent="0.25">
      <c r="B717" s="11" t="s">
        <v>11</v>
      </c>
      <c r="C717" s="17">
        <v>0.70989139945381896</v>
      </c>
      <c r="D717" s="17">
        <v>0.11759766950633216</v>
      </c>
      <c r="E717" s="17">
        <v>-1.5179581381446818</v>
      </c>
      <c r="F717" s="17">
        <v>0.99415331292420972</v>
      </c>
    </row>
    <row r="718" spans="2:6" x14ac:dyDescent="0.25">
      <c r="B718" s="11" t="s">
        <v>12</v>
      </c>
      <c r="C718" s="17">
        <v>-0.54440793324768588</v>
      </c>
      <c r="D718" s="17">
        <v>-1.3816934848469848</v>
      </c>
      <c r="E718" s="17">
        <v>0.1680749989454722</v>
      </c>
      <c r="F718" s="17">
        <v>-4.4462742254596712</v>
      </c>
    </row>
    <row r="719" spans="2:6" x14ac:dyDescent="0.25">
      <c r="B719" s="11" t="s">
        <v>1</v>
      </c>
      <c r="C719" s="17">
        <v>-6.5118406451642796</v>
      </c>
      <c r="D719" s="17">
        <v>0.79469250113262335</v>
      </c>
      <c r="E719" s="17">
        <v>3.4692191156205414</v>
      </c>
      <c r="F719" s="17">
        <v>-2.1220420870709815</v>
      </c>
    </row>
    <row r="720" spans="2:6" x14ac:dyDescent="0.25">
      <c r="B720" s="11" t="s">
        <v>2</v>
      </c>
      <c r="C720" s="17">
        <v>-0.16886819414034371</v>
      </c>
      <c r="D720" s="17">
        <v>-2.540203484850672</v>
      </c>
      <c r="E720" s="17">
        <v>1.2176429784965443</v>
      </c>
      <c r="F720" s="17">
        <v>6.9602364813721813</v>
      </c>
    </row>
    <row r="721" spans="2:6" x14ac:dyDescent="0.25">
      <c r="B721" s="11" t="s">
        <v>26</v>
      </c>
      <c r="C721" s="17">
        <v>0.9386805070295432</v>
      </c>
      <c r="D721" s="17">
        <v>-0.10110863682337687</v>
      </c>
      <c r="E721" s="17">
        <v>0.9347010930806755</v>
      </c>
      <c r="F721" s="17">
        <v>-0.82961155067657</v>
      </c>
    </row>
    <row r="722" spans="2:6" x14ac:dyDescent="0.25">
      <c r="B722" s="11" t="s">
        <v>16</v>
      </c>
      <c r="C722" s="17">
        <v>-1.7310528962742409</v>
      </c>
      <c r="D722" s="17">
        <v>-2.8230460055889292E-2</v>
      </c>
      <c r="E722" s="17">
        <v>-0.74443132692672187</v>
      </c>
      <c r="F722" s="17">
        <v>0.81130208405052651</v>
      </c>
    </row>
    <row r="723" spans="2:6" x14ac:dyDescent="0.25">
      <c r="B723" s="11" t="s">
        <v>15</v>
      </c>
      <c r="C723" s="17">
        <v>3.3048695757922943</v>
      </c>
      <c r="D723" s="17">
        <v>0.35703971696033526</v>
      </c>
      <c r="E723" s="17">
        <v>-0.86401906010781937</v>
      </c>
      <c r="F723" s="17">
        <v>2.2341710459459807</v>
      </c>
    </row>
    <row r="724" spans="2:6" x14ac:dyDescent="0.25">
      <c r="B724" s="11" t="s">
        <v>27</v>
      </c>
      <c r="C724" s="17">
        <v>-0.11661749629867744</v>
      </c>
      <c r="D724" s="17">
        <v>1.9005572272535101</v>
      </c>
      <c r="E724" s="17">
        <v>-1.5126596454989243</v>
      </c>
      <c r="F724" s="17">
        <v>0.20377337678936569</v>
      </c>
    </row>
    <row r="725" spans="2:6" x14ac:dyDescent="0.25">
      <c r="B725" s="11" t="s">
        <v>14</v>
      </c>
      <c r="C725" s="17">
        <v>0.1122983013797154</v>
      </c>
      <c r="D725" s="17">
        <v>0.66894467316008921</v>
      </c>
      <c r="E725" s="17">
        <v>-1.2835026031945422</v>
      </c>
      <c r="F725" s="17">
        <v>2.0388941066824784</v>
      </c>
    </row>
    <row r="726" spans="2:6" x14ac:dyDescent="0.25">
      <c r="B726" s="11" t="s">
        <v>13</v>
      </c>
      <c r="C726" s="17">
        <v>-0.52629238380087473</v>
      </c>
      <c r="D726" s="17">
        <v>-0.15306553225643868</v>
      </c>
      <c r="E726" s="17">
        <v>0.40368216575191729</v>
      </c>
      <c r="F726" s="17">
        <v>-1.2081959177814106</v>
      </c>
    </row>
    <row r="727" spans="2:6" ht="15.75" thickBot="1" x14ac:dyDescent="0.3">
      <c r="B727" s="15" t="s">
        <v>3</v>
      </c>
      <c r="C727" s="18">
        <v>1.202106643663235E-2</v>
      </c>
      <c r="D727" s="18">
        <v>2.5542822847344997</v>
      </c>
      <c r="E727" s="18">
        <v>0.20523876875943026</v>
      </c>
      <c r="F727" s="18">
        <v>0.52163712191062428</v>
      </c>
    </row>
    <row r="730" spans="2:6" x14ac:dyDescent="0.25">
      <c r="B730" s="10" t="s">
        <v>376</v>
      </c>
    </row>
    <row r="731" spans="2:6" ht="15.75" thickBot="1" x14ac:dyDescent="0.3"/>
    <row r="732" spans="2:6" x14ac:dyDescent="0.25">
      <c r="B732" s="12"/>
      <c r="C732" s="13" t="s">
        <v>62</v>
      </c>
      <c r="D732" s="13" t="s">
        <v>63</v>
      </c>
      <c r="E732" s="13" t="s">
        <v>64</v>
      </c>
      <c r="F732" s="13" t="s">
        <v>65</v>
      </c>
    </row>
    <row r="733" spans="2:6" x14ac:dyDescent="0.25">
      <c r="B733" s="14" t="s">
        <v>8</v>
      </c>
      <c r="C733" s="16">
        <v>-0.10496870460195869</v>
      </c>
      <c r="D733" s="16">
        <v>0.56902736811516841</v>
      </c>
      <c r="E733" s="16">
        <v>-0.26239308056486105</v>
      </c>
      <c r="F733" s="16">
        <v>1.0178629380467857E-2</v>
      </c>
    </row>
    <row r="734" spans="2:6" x14ac:dyDescent="0.25">
      <c r="B734" s="11" t="s">
        <v>7</v>
      </c>
      <c r="C734" s="17">
        <v>0.42023802327950038</v>
      </c>
      <c r="D734" s="17">
        <v>-0.70689314806484804</v>
      </c>
      <c r="E734" s="17">
        <v>-1.5833057970271538E-2</v>
      </c>
      <c r="F734" s="17">
        <v>0.60406032550430966</v>
      </c>
    </row>
    <row r="735" spans="2:6" x14ac:dyDescent="0.25">
      <c r="B735" s="11" t="s">
        <v>28</v>
      </c>
      <c r="C735" s="17">
        <v>-6.479321255550341E-2</v>
      </c>
      <c r="D735" s="17">
        <v>-0.25970812690758771</v>
      </c>
      <c r="E735" s="17">
        <v>0.39148373847116141</v>
      </c>
      <c r="F735" s="17">
        <v>0.34009249453918822</v>
      </c>
    </row>
    <row r="736" spans="2:6" x14ac:dyDescent="0.25">
      <c r="B736" s="11" t="s">
        <v>40</v>
      </c>
      <c r="C736" s="17">
        <v>-1.7463227072758543</v>
      </c>
      <c r="D736" s="17">
        <v>-0.63409265412932891</v>
      </c>
      <c r="E736" s="17">
        <v>1.6828622000989462</v>
      </c>
      <c r="F736" s="17">
        <v>-0.725414287332943</v>
      </c>
    </row>
    <row r="737" spans="2:6" x14ac:dyDescent="0.25">
      <c r="B737" s="11" t="s">
        <v>41</v>
      </c>
      <c r="C737" s="17">
        <v>0.26637513529416618</v>
      </c>
      <c r="D737" s="17">
        <v>0.68772110480669857</v>
      </c>
      <c r="E737" s="17">
        <v>-0.74606738770215564</v>
      </c>
      <c r="F737" s="17">
        <v>-0.24120667008503394</v>
      </c>
    </row>
    <row r="738" spans="2:6" x14ac:dyDescent="0.25">
      <c r="B738" s="11" t="s">
        <v>4</v>
      </c>
      <c r="C738" s="17">
        <v>1.9297133766111128</v>
      </c>
      <c r="D738" s="17">
        <v>7.4529946498104072E-2</v>
      </c>
      <c r="E738" s="17">
        <v>0.25540274003157565</v>
      </c>
      <c r="F738" s="17">
        <v>0.27754288145813655</v>
      </c>
    </row>
    <row r="739" spans="2:6" x14ac:dyDescent="0.25">
      <c r="B739" s="11" t="s">
        <v>30</v>
      </c>
      <c r="C739" s="17">
        <v>-0.13352142461764116</v>
      </c>
      <c r="D739" s="17">
        <v>-0.10540918991547583</v>
      </c>
      <c r="E739" s="17">
        <v>0.13341732843737583</v>
      </c>
      <c r="F739" s="17">
        <v>-1.1268924728250527</v>
      </c>
    </row>
    <row r="740" spans="2:6" x14ac:dyDescent="0.25">
      <c r="B740" s="11" t="s">
        <v>31</v>
      </c>
      <c r="C740" s="17">
        <v>8.2636883323202695E-2</v>
      </c>
      <c r="D740" s="17">
        <v>0.14467420497448877</v>
      </c>
      <c r="E740" s="17">
        <v>-0.37500181453967019</v>
      </c>
      <c r="F740" s="17">
        <v>-0.26147264890783356</v>
      </c>
    </row>
    <row r="741" spans="2:6" x14ac:dyDescent="0.25">
      <c r="B741" s="11" t="s">
        <v>32</v>
      </c>
      <c r="C741" s="17">
        <v>-0.12086177268317513</v>
      </c>
      <c r="D741" s="17">
        <v>-1.4416072128700143E-3</v>
      </c>
      <c r="E741" s="17">
        <v>-0.33113828591411082</v>
      </c>
      <c r="F741" s="17">
        <v>0.26843042144486179</v>
      </c>
    </row>
    <row r="742" spans="2:6" x14ac:dyDescent="0.25">
      <c r="B742" s="11" t="s">
        <v>33</v>
      </c>
      <c r="C742" s="17">
        <v>-7.89887114921555E-2</v>
      </c>
      <c r="D742" s="17">
        <v>0.24095510089848407</v>
      </c>
      <c r="E742" s="17">
        <v>0.73133855469278064</v>
      </c>
      <c r="F742" s="17">
        <v>-0.87512987418913935</v>
      </c>
    </row>
    <row r="743" spans="2:6" x14ac:dyDescent="0.25">
      <c r="B743" s="11" t="s">
        <v>9</v>
      </c>
      <c r="C743" s="17">
        <v>-0.46644316085368298</v>
      </c>
      <c r="D743" s="17">
        <v>8.6772932732787939E-2</v>
      </c>
      <c r="E743" s="17">
        <v>-0.13837267555142707</v>
      </c>
      <c r="F743" s="17">
        <v>-6.41506472143068E-2</v>
      </c>
    </row>
    <row r="744" spans="2:6" x14ac:dyDescent="0.25">
      <c r="B744" s="11" t="s">
        <v>10</v>
      </c>
      <c r="C744" s="17">
        <v>0.30798298532148088</v>
      </c>
      <c r="D744" s="17">
        <v>-9.5730415865718427E-2</v>
      </c>
      <c r="E744" s="17">
        <v>0.20164350977398496</v>
      </c>
      <c r="F744" s="17">
        <v>4.2892907868457252E-2</v>
      </c>
    </row>
    <row r="745" spans="2:6" x14ac:dyDescent="0.25">
      <c r="B745" s="11" t="s">
        <v>17</v>
      </c>
      <c r="C745" s="17">
        <v>7.6064244631897759E-2</v>
      </c>
      <c r="D745" s="17">
        <v>0.15969833180570939</v>
      </c>
      <c r="E745" s="17">
        <v>-0.23055548452320987</v>
      </c>
      <c r="F745" s="17">
        <v>0.11629614531142658</v>
      </c>
    </row>
    <row r="746" spans="2:6" x14ac:dyDescent="0.25">
      <c r="B746" s="11" t="s">
        <v>11</v>
      </c>
      <c r="C746" s="17">
        <v>0.65807933829202825</v>
      </c>
      <c r="D746" s="17">
        <v>0.10901469801289811</v>
      </c>
      <c r="E746" s="17">
        <v>-1.4071686005406183</v>
      </c>
      <c r="F746" s="17">
        <v>0.9215941407845607</v>
      </c>
    </row>
    <row r="747" spans="2:6" x14ac:dyDescent="0.25">
      <c r="B747" s="11" t="s">
        <v>12</v>
      </c>
      <c r="C747" s="17">
        <v>-4.3723198877302881E-2</v>
      </c>
      <c r="D747" s="17">
        <v>-0.11096836643259034</v>
      </c>
      <c r="E747" s="17">
        <v>1.349865818698848E-2</v>
      </c>
      <c r="F747" s="17">
        <v>-0.35709496565023724</v>
      </c>
    </row>
    <row r="748" spans="2:6" x14ac:dyDescent="0.25">
      <c r="B748" s="11" t="s">
        <v>1</v>
      </c>
      <c r="C748" s="17">
        <v>-0.63399718786537984</v>
      </c>
      <c r="D748" s="17">
        <v>7.7371796760711084E-2</v>
      </c>
      <c r="E748" s="17">
        <v>0.33776550797900484</v>
      </c>
      <c r="F748" s="17">
        <v>-0.20660344579133097</v>
      </c>
    </row>
    <row r="749" spans="2:6" x14ac:dyDescent="0.25">
      <c r="B749" s="11" t="s">
        <v>2</v>
      </c>
      <c r="C749" s="17">
        <v>-1.2810232780649152E-2</v>
      </c>
      <c r="D749" s="17">
        <v>-0.19269820534771226</v>
      </c>
      <c r="E749" s="17">
        <v>9.2369614524924745E-2</v>
      </c>
      <c r="F749" s="17">
        <v>0.52799907045042882</v>
      </c>
    </row>
    <row r="750" spans="2:6" x14ac:dyDescent="0.25">
      <c r="B750" s="11" t="s">
        <v>26</v>
      </c>
      <c r="C750" s="17">
        <v>0.19230646227207163</v>
      </c>
      <c r="D750" s="17">
        <v>-2.0714017290276335E-2</v>
      </c>
      <c r="E750" s="17">
        <v>0.19149120403170977</v>
      </c>
      <c r="F750" s="17">
        <v>-0.16996162291206229</v>
      </c>
    </row>
    <row r="751" spans="2:6" x14ac:dyDescent="0.25">
      <c r="B751" s="11" t="s">
        <v>16</v>
      </c>
      <c r="C751" s="17">
        <v>-0.28126290318712116</v>
      </c>
      <c r="D751" s="17">
        <v>-4.5869084478684609E-3</v>
      </c>
      <c r="E751" s="17">
        <v>-0.12095581636211289</v>
      </c>
      <c r="F751" s="17">
        <v>0.13182103216657695</v>
      </c>
    </row>
    <row r="752" spans="2:6" x14ac:dyDescent="0.25">
      <c r="B752" s="11" t="s">
        <v>15</v>
      </c>
      <c r="C752" s="17">
        <v>0.51484155737457904</v>
      </c>
      <c r="D752" s="17">
        <v>5.5620616701755929E-2</v>
      </c>
      <c r="E752" s="17">
        <v>-0.13459923555397418</v>
      </c>
      <c r="F752" s="17">
        <v>0.34804523275635368</v>
      </c>
    </row>
    <row r="753" spans="2:7" x14ac:dyDescent="0.25">
      <c r="B753" s="11" t="s">
        <v>27</v>
      </c>
      <c r="C753" s="17">
        <v>-2.0383575952010759E-2</v>
      </c>
      <c r="D753" s="17">
        <v>0.33219845925730307</v>
      </c>
      <c r="E753" s="17">
        <v>-0.26439782838931242</v>
      </c>
      <c r="F753" s="17">
        <v>3.5617555123508921E-2</v>
      </c>
    </row>
    <row r="754" spans="2:7" x14ac:dyDescent="0.25">
      <c r="B754" s="11" t="s">
        <v>14</v>
      </c>
      <c r="C754" s="17">
        <v>3.7255549722114978E-2</v>
      </c>
      <c r="D754" s="17">
        <v>0.22192589937750684</v>
      </c>
      <c r="E754" s="17">
        <v>-0.42580871183520536</v>
      </c>
      <c r="F754" s="17">
        <v>0.67641379999855511</v>
      </c>
    </row>
    <row r="755" spans="2:7" x14ac:dyDescent="0.25">
      <c r="B755" s="11" t="s">
        <v>13</v>
      </c>
      <c r="C755" s="17">
        <v>-0.11953172608830737</v>
      </c>
      <c r="D755" s="17">
        <v>-3.4764301818511693E-2</v>
      </c>
      <c r="E755" s="17">
        <v>9.1684446799157091E-2</v>
      </c>
      <c r="F755" s="17">
        <v>-0.27440591570464345</v>
      </c>
    </row>
    <row r="756" spans="2:7" ht="15.75" thickBot="1" x14ac:dyDescent="0.3">
      <c r="B756" s="15" t="s">
        <v>3</v>
      </c>
      <c r="C756" s="18">
        <v>4.3936445166001649E-3</v>
      </c>
      <c r="D756" s="18">
        <v>0.93357843194123802</v>
      </c>
      <c r="E756" s="18">
        <v>7.5013826411083395E-2</v>
      </c>
      <c r="F756" s="18">
        <v>0.19065596986915651</v>
      </c>
    </row>
    <row r="759" spans="2:7" x14ac:dyDescent="0.25">
      <c r="B759" s="10" t="s">
        <v>377</v>
      </c>
    </row>
    <row r="760" spans="2:7" ht="15.75" thickBot="1" x14ac:dyDescent="0.3"/>
    <row r="761" spans="2:7" ht="30" x14ac:dyDescent="0.25">
      <c r="B761" s="12"/>
      <c r="C761" s="13" t="s">
        <v>22</v>
      </c>
      <c r="D761" s="13" t="s">
        <v>24</v>
      </c>
      <c r="E761" s="13" t="s">
        <v>29</v>
      </c>
      <c r="F761" s="13" t="s">
        <v>25</v>
      </c>
      <c r="G761" s="13" t="s">
        <v>23</v>
      </c>
    </row>
    <row r="762" spans="2:7" x14ac:dyDescent="0.25">
      <c r="B762" s="14" t="s">
        <v>375</v>
      </c>
      <c r="C762" s="16">
        <v>-345.92643676422284</v>
      </c>
      <c r="D762" s="16">
        <v>-347.2755692983493</v>
      </c>
      <c r="E762" s="16">
        <v>-390.19083112301524</v>
      </c>
      <c r="F762" s="16">
        <v>-341.06287328095749</v>
      </c>
      <c r="G762" s="16">
        <v>-341.54834217471853</v>
      </c>
    </row>
    <row r="763" spans="2:7" x14ac:dyDescent="0.25">
      <c r="B763" s="11" t="s">
        <v>8</v>
      </c>
      <c r="C763" s="17">
        <v>5.8759959036325666</v>
      </c>
      <c r="D763" s="17">
        <v>6.4371213444692827</v>
      </c>
      <c r="E763" s="17">
        <v>6.9552355568495638</v>
      </c>
      <c r="F763" s="17">
        <v>5.6269147267924247</v>
      </c>
      <c r="G763" s="17">
        <v>4.5315331281399507</v>
      </c>
    </row>
    <row r="764" spans="2:7" x14ac:dyDescent="0.25">
      <c r="B764" s="11" t="s">
        <v>7</v>
      </c>
      <c r="C764" s="17">
        <v>12.341835697881789</v>
      </c>
      <c r="D764" s="17">
        <v>7.8838900915021384</v>
      </c>
      <c r="E764" s="17">
        <v>9.365071537687113</v>
      </c>
      <c r="F764" s="17">
        <v>6.3670828671114403</v>
      </c>
      <c r="G764" s="17">
        <v>14.150401051316775</v>
      </c>
    </row>
    <row r="765" spans="2:7" x14ac:dyDescent="0.25">
      <c r="B765" s="11" t="s">
        <v>28</v>
      </c>
      <c r="C765" s="17">
        <v>2.3342407693024376</v>
      </c>
      <c r="D765" s="17">
        <v>6.3517404077595421</v>
      </c>
      <c r="E765" s="17">
        <v>3.3644028885557513</v>
      </c>
      <c r="F765" s="17">
        <v>4.9723302287831999</v>
      </c>
      <c r="G765" s="17">
        <v>6.5519178212321707</v>
      </c>
    </row>
    <row r="766" spans="2:7" x14ac:dyDescent="0.25">
      <c r="B766" s="11" t="s">
        <v>40</v>
      </c>
      <c r="C766" s="17">
        <v>-40.396286701891576</v>
      </c>
      <c r="D766" s="17">
        <v>-19.858232896667733</v>
      </c>
      <c r="E766" s="17">
        <v>-38.219630296633461</v>
      </c>
      <c r="F766" s="17">
        <v>-17.593944571381392</v>
      </c>
      <c r="G766" s="17">
        <v>-34.059951464796278</v>
      </c>
    </row>
    <row r="767" spans="2:7" x14ac:dyDescent="0.25">
      <c r="B767" s="11" t="s">
        <v>41</v>
      </c>
      <c r="C767" s="17">
        <v>15.873203465897017</v>
      </c>
      <c r="D767" s="17">
        <v>10.871737946931054</v>
      </c>
      <c r="E767" s="17">
        <v>16.024911696208157</v>
      </c>
      <c r="F767" s="17">
        <v>10.820028927441884</v>
      </c>
      <c r="G767" s="17">
        <v>11.535853101238263</v>
      </c>
    </row>
    <row r="768" spans="2:7" x14ac:dyDescent="0.25">
      <c r="B768" s="11" t="s">
        <v>4</v>
      </c>
      <c r="C768" s="17">
        <v>41.529094066219457</v>
      </c>
      <c r="D768" s="17">
        <v>21.827134681764075</v>
      </c>
      <c r="E768" s="17">
        <v>44.279407160562073</v>
      </c>
      <c r="F768" s="17">
        <v>26.585369374966454</v>
      </c>
      <c r="G768" s="17">
        <v>44.177125527098092</v>
      </c>
    </row>
    <row r="769" spans="2:7" x14ac:dyDescent="0.25">
      <c r="B769" s="11" t="s">
        <v>30</v>
      </c>
      <c r="C769" s="17">
        <v>-4.6492771288869479</v>
      </c>
      <c r="D769" s="17">
        <v>-4.9006905505135325</v>
      </c>
      <c r="E769" s="17">
        <v>-5.2579281019408546</v>
      </c>
      <c r="F769" s="17">
        <v>-1.3512994603204111</v>
      </c>
      <c r="G769" s="17">
        <v>-5.0151085023733444</v>
      </c>
    </row>
    <row r="770" spans="2:7" x14ac:dyDescent="0.25">
      <c r="B770" s="11" t="s">
        <v>31</v>
      </c>
      <c r="C770" s="17">
        <v>6.1293843240549366</v>
      </c>
      <c r="D770" s="17">
        <v>3.2394553150938661</v>
      </c>
      <c r="E770" s="17">
        <v>4.9385151132592853</v>
      </c>
      <c r="F770" s="17">
        <v>3.9211270596149999</v>
      </c>
      <c r="G770" s="17">
        <v>3.5675463340600482</v>
      </c>
    </row>
    <row r="771" spans="2:7" x14ac:dyDescent="0.25">
      <c r="B771" s="11" t="s">
        <v>32</v>
      </c>
      <c r="C771" s="17">
        <v>5.2764718344360535</v>
      </c>
      <c r="D771" s="17">
        <v>6.0637587068907237</v>
      </c>
      <c r="E771" s="17">
        <v>4.0029973955684532</v>
      </c>
      <c r="F771" s="17">
        <v>3.6383528408844561</v>
      </c>
      <c r="G771" s="17">
        <v>3.8693281228119605</v>
      </c>
    </row>
    <row r="772" spans="2:7" x14ac:dyDescent="0.25">
      <c r="B772" s="11" t="s">
        <v>33</v>
      </c>
      <c r="C772" s="17">
        <v>-1.7744678535979514</v>
      </c>
      <c r="D772" s="17">
        <v>1.9428256806091153</v>
      </c>
      <c r="E772" s="17">
        <v>5.5862381098880327</v>
      </c>
      <c r="F772" s="17">
        <v>13.575598290074712</v>
      </c>
      <c r="G772" s="17">
        <v>2.9698635425410962</v>
      </c>
    </row>
    <row r="773" spans="2:7" x14ac:dyDescent="0.25">
      <c r="B773" s="11" t="s">
        <v>9</v>
      </c>
      <c r="C773" s="17">
        <v>-6.4615426658362312</v>
      </c>
      <c r="D773" s="17">
        <v>3.6034149645196081</v>
      </c>
      <c r="E773" s="17">
        <v>-7.5047073729232343</v>
      </c>
      <c r="F773" s="17">
        <v>0.58687734292468763</v>
      </c>
      <c r="G773" s="17">
        <v>-8.9232184807808732</v>
      </c>
    </row>
    <row r="774" spans="2:7" x14ac:dyDescent="0.25">
      <c r="B774" s="11" t="s">
        <v>10</v>
      </c>
      <c r="C774" s="17">
        <v>18.525937734641669</v>
      </c>
      <c r="D774" s="17">
        <v>13.510097186608411</v>
      </c>
      <c r="E774" s="17">
        <v>19.615442035019331</v>
      </c>
      <c r="F774" s="17">
        <v>15.67262968913022</v>
      </c>
      <c r="G774" s="17">
        <v>20.961844005602575</v>
      </c>
    </row>
    <row r="775" spans="2:7" x14ac:dyDescent="0.25">
      <c r="B775" s="11" t="s">
        <v>17</v>
      </c>
      <c r="C775" s="17">
        <v>95.863514772877963</v>
      </c>
      <c r="D775" s="17">
        <v>90.455192517082395</v>
      </c>
      <c r="E775" s="17">
        <v>95.604630926076027</v>
      </c>
      <c r="F775" s="17">
        <v>86.327303448817275</v>
      </c>
      <c r="G775" s="17">
        <v>90.852482227406639</v>
      </c>
    </row>
    <row r="776" spans="2:7" x14ac:dyDescent="0.25">
      <c r="B776" s="11" t="s">
        <v>11</v>
      </c>
      <c r="C776" s="17">
        <v>9.7627918299955532</v>
      </c>
      <c r="D776" s="17">
        <v>5.1606233423429977</v>
      </c>
      <c r="E776" s="17">
        <v>7.7880389673821213</v>
      </c>
      <c r="F776" s="17">
        <v>2.5010321850063821</v>
      </c>
      <c r="G776" s="17">
        <v>7.2039557189948251</v>
      </c>
    </row>
    <row r="777" spans="2:7" x14ac:dyDescent="0.25">
      <c r="B777" s="11" t="s">
        <v>12</v>
      </c>
      <c r="C777" s="17">
        <v>-52.924957315797855</v>
      </c>
      <c r="D777" s="17">
        <v>-54.360840840727562</v>
      </c>
      <c r="E777" s="17">
        <v>-57.146953254973766</v>
      </c>
      <c r="F777" s="17">
        <v>-45.406383079344479</v>
      </c>
      <c r="G777" s="17">
        <v>-54.132064223330303</v>
      </c>
    </row>
    <row r="778" spans="2:7" x14ac:dyDescent="0.25">
      <c r="B778" s="11" t="s">
        <v>1</v>
      </c>
      <c r="C778" s="17">
        <v>-12.607868354113785</v>
      </c>
      <c r="D778" s="17">
        <v>21.563662525198819</v>
      </c>
      <c r="E778" s="17">
        <v>-7.0449419270224514</v>
      </c>
      <c r="F778" s="17">
        <v>21.049060492216498</v>
      </c>
      <c r="G778" s="17">
        <v>-8.5343049829418511</v>
      </c>
    </row>
    <row r="779" spans="2:7" x14ac:dyDescent="0.25">
      <c r="B779" s="11" t="s">
        <v>2</v>
      </c>
      <c r="C779" s="17">
        <v>-23.792810169345159</v>
      </c>
      <c r="D779" s="17">
        <v>-16.45676653133302</v>
      </c>
      <c r="E779" s="17">
        <v>-24.537845362603427</v>
      </c>
      <c r="F779" s="17">
        <v>-29.396080146552315</v>
      </c>
      <c r="G779" s="17">
        <v>-16.731742882477203</v>
      </c>
    </row>
    <row r="780" spans="2:7" x14ac:dyDescent="0.25">
      <c r="B780" s="11" t="s">
        <v>26</v>
      </c>
      <c r="C780" s="17">
        <v>-7.4744477685091661</v>
      </c>
      <c r="D780" s="17">
        <v>-11.338621198887875</v>
      </c>
      <c r="E780" s="17">
        <v>-6.0517973602434134</v>
      </c>
      <c r="F780" s="17">
        <v>-7.536235358586036</v>
      </c>
      <c r="G780" s="17">
        <v>-5.6183165266612454</v>
      </c>
    </row>
    <row r="781" spans="2:7" x14ac:dyDescent="0.25">
      <c r="B781" s="11" t="s">
        <v>16</v>
      </c>
      <c r="C781" s="17">
        <v>20.081100804348186</v>
      </c>
      <c r="D781" s="17">
        <v>27.892761053755628</v>
      </c>
      <c r="E781" s="17">
        <v>18.530139274561641</v>
      </c>
      <c r="F781" s="17">
        <v>23.352398309090432</v>
      </c>
      <c r="G781" s="17">
        <v>18.464918926192546</v>
      </c>
    </row>
    <row r="782" spans="2:7" x14ac:dyDescent="0.25">
      <c r="B782" s="11" t="s">
        <v>15</v>
      </c>
      <c r="C782" s="17">
        <v>-1.0224951305455077</v>
      </c>
      <c r="D782" s="17">
        <v>-15.853275827011794</v>
      </c>
      <c r="E782" s="17">
        <v>-0.25542442362286827</v>
      </c>
      <c r="F782" s="17">
        <v>-17.271476061918321</v>
      </c>
      <c r="G782" s="17">
        <v>-1.0567825392218997</v>
      </c>
    </row>
    <row r="783" spans="2:7" x14ac:dyDescent="0.25">
      <c r="B783" s="11" t="s">
        <v>27</v>
      </c>
      <c r="C783" s="17">
        <v>22.08760658062247</v>
      </c>
      <c r="D783" s="17">
        <v>21.426543785460012</v>
      </c>
      <c r="E783" s="17">
        <v>23.351008678873242</v>
      </c>
      <c r="F783" s="17">
        <v>19.031359139324767</v>
      </c>
      <c r="G783" s="17">
        <v>18.048498208938824</v>
      </c>
    </row>
    <row r="784" spans="2:7" x14ac:dyDescent="0.25">
      <c r="B784" s="11" t="s">
        <v>14</v>
      </c>
      <c r="C784" s="17">
        <v>3.1161051280159375</v>
      </c>
      <c r="D784" s="17">
        <v>2.7518229631869069</v>
      </c>
      <c r="E784" s="17">
        <v>2.9181648785407703</v>
      </c>
      <c r="F784" s="17">
        <v>-2.6937012226440893</v>
      </c>
      <c r="G784" s="17">
        <v>1.1028944793499631</v>
      </c>
    </row>
    <row r="785" spans="2:18" x14ac:dyDescent="0.25">
      <c r="B785" s="11" t="s">
        <v>13</v>
      </c>
      <c r="C785" s="17">
        <v>-9.2926917277969228</v>
      </c>
      <c r="D785" s="17">
        <v>-7.3080478170662975</v>
      </c>
      <c r="E785" s="17">
        <v>-9.4267280947075651</v>
      </c>
      <c r="F785" s="17">
        <v>-5.0436562627706909</v>
      </c>
      <c r="G785" s="17">
        <v>-9.0883872423732512</v>
      </c>
    </row>
    <row r="786" spans="2:18" ht="15.75" thickBot="1" x14ac:dyDescent="0.3">
      <c r="B786" s="15" t="s">
        <v>3</v>
      </c>
      <c r="C786" s="18">
        <v>71.688421614578587</v>
      </c>
      <c r="D786" s="18">
        <v>73.336443975954154</v>
      </c>
      <c r="E786" s="18">
        <v>77.545052685029049</v>
      </c>
      <c r="F786" s="18">
        <v>71.969844061210196</v>
      </c>
      <c r="G786" s="18">
        <v>71.083173561904601</v>
      </c>
    </row>
    <row r="789" spans="2:18" x14ac:dyDescent="0.25">
      <c r="B789" s="10" t="s">
        <v>378</v>
      </c>
    </row>
    <row r="790" spans="2:18" ht="15.75" thickBot="1" x14ac:dyDescent="0.3"/>
    <row r="791" spans="2:18" ht="30" x14ac:dyDescent="0.25">
      <c r="B791" s="12" t="s">
        <v>379</v>
      </c>
      <c r="C791" s="68" t="s">
        <v>380</v>
      </c>
      <c r="D791" s="13" t="s">
        <v>381</v>
      </c>
      <c r="E791" s="68" t="s">
        <v>382</v>
      </c>
      <c r="F791" s="13" t="s">
        <v>383</v>
      </c>
      <c r="G791" s="13" t="s">
        <v>384</v>
      </c>
      <c r="H791" s="13" t="s">
        <v>385</v>
      </c>
      <c r="I791" s="13" t="s">
        <v>386</v>
      </c>
      <c r="J791" s="68" t="s">
        <v>62</v>
      </c>
      <c r="K791" s="13" t="s">
        <v>63</v>
      </c>
      <c r="L791" s="13" t="s">
        <v>64</v>
      </c>
      <c r="M791" s="13" t="s">
        <v>65</v>
      </c>
      <c r="N791" s="68" t="s">
        <v>387</v>
      </c>
      <c r="O791" s="13" t="s">
        <v>388</v>
      </c>
      <c r="P791" s="13" t="s">
        <v>389</v>
      </c>
      <c r="Q791" s="13" t="s">
        <v>390</v>
      </c>
      <c r="R791" s="13" t="s">
        <v>391</v>
      </c>
    </row>
    <row r="792" spans="2:18" x14ac:dyDescent="0.25">
      <c r="B792" s="14" t="s">
        <v>97</v>
      </c>
      <c r="C792" s="69" t="s">
        <v>23</v>
      </c>
      <c r="D792" s="16" t="s">
        <v>23</v>
      </c>
      <c r="E792" s="69">
        <v>1.4787328127358248E-3</v>
      </c>
      <c r="F792" s="16">
        <v>1.4064210896564924E-6</v>
      </c>
      <c r="G792" s="16">
        <v>0.19853691000761431</v>
      </c>
      <c r="H792" s="16">
        <v>1.2819533118286288E-5</v>
      </c>
      <c r="I792" s="16">
        <v>0.79997013122544192</v>
      </c>
      <c r="J792" s="69">
        <v>1.1823105674367869</v>
      </c>
      <c r="K792" s="16">
        <v>0.38480857981409955</v>
      </c>
      <c r="L792" s="16">
        <v>1.9715061292578457</v>
      </c>
      <c r="M792" s="16">
        <v>1.4058328553527804</v>
      </c>
      <c r="N792" s="69">
        <v>34.006437284934982</v>
      </c>
      <c r="O792" s="16">
        <v>47.922222383067478</v>
      </c>
      <c r="P792" s="16">
        <v>24.20685825682612</v>
      </c>
      <c r="Q792" s="16">
        <v>43.502378804521321</v>
      </c>
      <c r="R792" s="16">
        <v>21.419659529749527</v>
      </c>
    </row>
    <row r="793" spans="2:18" x14ac:dyDescent="0.25">
      <c r="B793" s="11" t="s">
        <v>98</v>
      </c>
      <c r="C793" s="70" t="s">
        <v>23</v>
      </c>
      <c r="D793" s="21" t="s">
        <v>29</v>
      </c>
      <c r="E793" s="70">
        <v>1.8372031561609829E-3</v>
      </c>
      <c r="F793" s="17">
        <v>2.25020563541774E-5</v>
      </c>
      <c r="G793" s="17">
        <v>0.49993392567779027</v>
      </c>
      <c r="H793" s="17">
        <v>2.6877143695243903E-4</v>
      </c>
      <c r="I793" s="17">
        <v>0.49793759767274209</v>
      </c>
      <c r="J793" s="70">
        <v>0.5848017595111753</v>
      </c>
      <c r="K793" s="17">
        <v>0.89323737866105302</v>
      </c>
      <c r="L793" s="17">
        <v>1.9623689654155954</v>
      </c>
      <c r="M793" s="17">
        <v>0.8639861076581381</v>
      </c>
      <c r="N793" s="70">
        <v>28.24094289196238</v>
      </c>
      <c r="O793" s="17">
        <v>37.045728835594446</v>
      </c>
      <c r="P793" s="17">
        <v>17.028479792645904</v>
      </c>
      <c r="Q793" s="17">
        <v>32.085219549370507</v>
      </c>
      <c r="R793" s="17">
        <v>17.03648214814627</v>
      </c>
    </row>
    <row r="794" spans="2:18" x14ac:dyDescent="0.25">
      <c r="B794" s="11" t="s">
        <v>99</v>
      </c>
      <c r="C794" s="70" t="s">
        <v>23</v>
      </c>
      <c r="D794" s="21" t="s">
        <v>29</v>
      </c>
      <c r="E794" s="70">
        <v>5.0789072494645104E-3</v>
      </c>
      <c r="F794" s="17">
        <v>4.5218474603241317E-7</v>
      </c>
      <c r="G794" s="17">
        <v>0.59588012262457457</v>
      </c>
      <c r="H794" s="17">
        <v>3.1254535780437458E-6</v>
      </c>
      <c r="I794" s="17">
        <v>0.39903739248763687</v>
      </c>
      <c r="J794" s="70">
        <v>1.4780830609748432</v>
      </c>
      <c r="K794" s="17">
        <v>0.99081247717232834</v>
      </c>
      <c r="L794" s="17">
        <v>1.1790895368163739</v>
      </c>
      <c r="M794" s="17">
        <v>1.2909860337022483</v>
      </c>
      <c r="N794" s="70">
        <v>31.212899227170801</v>
      </c>
      <c r="O794" s="17">
        <v>49.865930950285588</v>
      </c>
      <c r="P794" s="17">
        <v>21.683012466729608</v>
      </c>
      <c r="Q794" s="17">
        <v>45.99944321003165</v>
      </c>
      <c r="R794" s="17">
        <v>22.484981231313675</v>
      </c>
    </row>
    <row r="795" spans="2:18" x14ac:dyDescent="0.25">
      <c r="B795" s="11" t="s">
        <v>100</v>
      </c>
      <c r="C795" s="70" t="s">
        <v>23</v>
      </c>
      <c r="D795" s="21" t="s">
        <v>29</v>
      </c>
      <c r="E795" s="70">
        <v>1.0644099807122723E-2</v>
      </c>
      <c r="F795" s="17">
        <v>1.5342526908648739E-7</v>
      </c>
      <c r="G795" s="17">
        <v>0.75263700136232514</v>
      </c>
      <c r="H795" s="17">
        <v>1.8028265001381845E-5</v>
      </c>
      <c r="I795" s="17">
        <v>0.23670071714028185</v>
      </c>
      <c r="J795" s="70">
        <v>1.5515675360078309</v>
      </c>
      <c r="K795" s="17">
        <v>1.1843012910856989</v>
      </c>
      <c r="L795" s="17">
        <v>0.94085580545496172</v>
      </c>
      <c r="M795" s="17">
        <v>-0.1635934823418875</v>
      </c>
      <c r="N795" s="70">
        <v>33.016062992605349</v>
      </c>
      <c r="O795" s="17">
        <v>55.31066836408997</v>
      </c>
      <c r="P795" s="17">
        <v>24.498908369109625</v>
      </c>
      <c r="Q795" s="17">
        <v>45.777703402092534</v>
      </c>
      <c r="R795" s="17">
        <v>26.812481359917747</v>
      </c>
    </row>
    <row r="796" spans="2:18" x14ac:dyDescent="0.25">
      <c r="B796" s="11" t="s">
        <v>101</v>
      </c>
      <c r="C796" s="70" t="s">
        <v>23</v>
      </c>
      <c r="D796" s="21" t="s">
        <v>29</v>
      </c>
      <c r="E796" s="70">
        <v>2.3055742362214179E-2</v>
      </c>
      <c r="F796" s="17">
        <v>1.5714502886277462E-8</v>
      </c>
      <c r="G796" s="17">
        <v>0.57027313324948326</v>
      </c>
      <c r="H796" s="17">
        <v>2.968412012607989E-6</v>
      </c>
      <c r="I796" s="17">
        <v>0.40666814026178694</v>
      </c>
      <c r="J796" s="70">
        <v>2.0918169460498319</v>
      </c>
      <c r="K796" s="17">
        <v>0.84268876549942173</v>
      </c>
      <c r="L796" s="17">
        <v>0.67662250689989989</v>
      </c>
      <c r="M796" s="17">
        <v>-0.15930172948579333</v>
      </c>
      <c r="N796" s="70">
        <v>39.301805113693561</v>
      </c>
      <c r="O796" s="17">
        <v>67.699487885785601</v>
      </c>
      <c r="P796" s="17">
        <v>32.885403988817103</v>
      </c>
      <c r="Q796" s="17">
        <v>57.217091133306383</v>
      </c>
      <c r="R796" s="17">
        <v>33.561639897917573</v>
      </c>
    </row>
    <row r="797" spans="2:18" x14ac:dyDescent="0.25">
      <c r="B797" s="11" t="s">
        <v>102</v>
      </c>
      <c r="C797" s="70" t="s">
        <v>23</v>
      </c>
      <c r="D797" s="17" t="s">
        <v>23</v>
      </c>
      <c r="E797" s="70">
        <v>4.3662570805220223E-3</v>
      </c>
      <c r="F797" s="17">
        <v>2.7230128266840335E-4</v>
      </c>
      <c r="G797" s="17">
        <v>0.23443650803793925</v>
      </c>
      <c r="H797" s="17">
        <v>1.2241229131572324E-3</v>
      </c>
      <c r="I797" s="17">
        <v>0.75970081068571316</v>
      </c>
      <c r="J797" s="70">
        <v>0.13234206163884102</v>
      </c>
      <c r="K797" s="17">
        <v>0.4054543208857706</v>
      </c>
      <c r="L797" s="17">
        <v>1.6654724511320951</v>
      </c>
      <c r="M797" s="17">
        <v>0.97257273483121254</v>
      </c>
      <c r="N797" s="70">
        <v>28.297763896053628</v>
      </c>
      <c r="O797" s="17">
        <v>33.847268511257987</v>
      </c>
      <c r="P797" s="17">
        <v>20.331206580445414</v>
      </c>
      <c r="Q797" s="17">
        <v>30.841126977036339</v>
      </c>
      <c r="R797" s="17">
        <v>17.979726802382341</v>
      </c>
    </row>
    <row r="798" spans="2:18" x14ac:dyDescent="0.25">
      <c r="B798" s="11" t="s">
        <v>103</v>
      </c>
      <c r="C798" s="70" t="s">
        <v>23</v>
      </c>
      <c r="D798" s="17" t="s">
        <v>23</v>
      </c>
      <c r="E798" s="70">
        <v>5.8842146758513814E-3</v>
      </c>
      <c r="F798" s="17">
        <v>9.6823858823941927E-7</v>
      </c>
      <c r="G798" s="17">
        <v>6.5519750024356168E-4</v>
      </c>
      <c r="H798" s="17">
        <v>8.3626659089158794E-5</v>
      </c>
      <c r="I798" s="17">
        <v>0.99337599292622769</v>
      </c>
      <c r="J798" s="70">
        <v>0.87022763764406275</v>
      </c>
      <c r="K798" s="17">
        <v>-2.0749531130674552</v>
      </c>
      <c r="L798" s="17">
        <v>1.1798003359406171</v>
      </c>
      <c r="M798" s="17">
        <v>-4.3226266159031579E-3</v>
      </c>
      <c r="N798" s="70">
        <v>28.915437680558256</v>
      </c>
      <c r="O798" s="17">
        <v>46.34004830527126</v>
      </c>
      <c r="P798" s="17">
        <v>33.305621377478857</v>
      </c>
      <c r="Q798" s="17">
        <v>37.42277009626229</v>
      </c>
      <c r="R798" s="17">
        <v>18.657765782447431</v>
      </c>
    </row>
    <row r="799" spans="2:18" x14ac:dyDescent="0.25">
      <c r="B799" s="11" t="s">
        <v>104</v>
      </c>
      <c r="C799" s="70" t="s">
        <v>23</v>
      </c>
      <c r="D799" s="17" t="s">
        <v>23</v>
      </c>
      <c r="E799" s="70">
        <v>4.4788500981708516E-4</v>
      </c>
      <c r="F799" s="17">
        <v>8.9749572604786853E-5</v>
      </c>
      <c r="G799" s="17">
        <v>4.7931506262057064E-4</v>
      </c>
      <c r="H799" s="17">
        <v>3.3931894660923865E-3</v>
      </c>
      <c r="I799" s="17">
        <v>0.99558986088886514</v>
      </c>
      <c r="J799" s="70">
        <v>-0.18165750084745944</v>
      </c>
      <c r="K799" s="17">
        <v>-2.0454723699757227</v>
      </c>
      <c r="L799" s="17">
        <v>2.4765485934071401</v>
      </c>
      <c r="M799" s="17">
        <v>0.36416349645122575</v>
      </c>
      <c r="N799" s="70">
        <v>42.277213335120642</v>
      </c>
      <c r="O799" s="17">
        <v>45.492239854439873</v>
      </c>
      <c r="P799" s="17">
        <v>42.141570121104024</v>
      </c>
      <c r="Q799" s="17">
        <v>38.227235178003049</v>
      </c>
      <c r="R799" s="17">
        <v>26.864105054019994</v>
      </c>
    </row>
    <row r="800" spans="2:18" x14ac:dyDescent="0.25">
      <c r="B800" s="11" t="s">
        <v>105</v>
      </c>
      <c r="C800" s="70" t="s">
        <v>23</v>
      </c>
      <c r="D800" s="17" t="s">
        <v>23</v>
      </c>
      <c r="E800" s="70">
        <v>3.1345725032916557E-3</v>
      </c>
      <c r="F800" s="17">
        <v>2.2200554841542828E-5</v>
      </c>
      <c r="G800" s="17">
        <v>0.38472743309272811</v>
      </c>
      <c r="H800" s="17">
        <v>3.7641465376942254E-4</v>
      </c>
      <c r="I800" s="17">
        <v>0.61173937919536936</v>
      </c>
      <c r="J800" s="70">
        <v>0.5978258191039878</v>
      </c>
      <c r="K800" s="17">
        <v>0.68344570635482238</v>
      </c>
      <c r="L800" s="17">
        <v>1.8015973580335258</v>
      </c>
      <c r="M800" s="17">
        <v>0.6474869755402477</v>
      </c>
      <c r="N800" s="70">
        <v>23.584532473298299</v>
      </c>
      <c r="O800" s="17">
        <v>33.484794072806693</v>
      </c>
      <c r="P800" s="17">
        <v>13.964447842561629</v>
      </c>
      <c r="Q800" s="17">
        <v>27.823645959006949</v>
      </c>
      <c r="R800" s="17">
        <v>13.036905396050665</v>
      </c>
    </row>
    <row r="801" spans="2:18" x14ac:dyDescent="0.25">
      <c r="B801" s="11" t="s">
        <v>106</v>
      </c>
      <c r="C801" s="70" t="s">
        <v>23</v>
      </c>
      <c r="D801" s="21" t="s">
        <v>29</v>
      </c>
      <c r="E801" s="70">
        <v>3.8323153396214813E-3</v>
      </c>
      <c r="F801" s="17">
        <v>1.3588227849122637E-6</v>
      </c>
      <c r="G801" s="17">
        <v>0.57194835333968308</v>
      </c>
      <c r="H801" s="17">
        <v>2.2918664285936496E-5</v>
      </c>
      <c r="I801" s="17">
        <v>0.42419505383362455</v>
      </c>
      <c r="J801" s="70">
        <v>1.18984288996634</v>
      </c>
      <c r="K801" s="17">
        <v>0.95787377802107943</v>
      </c>
      <c r="L801" s="17">
        <v>1.4779390523916289</v>
      </c>
      <c r="M801" s="17">
        <v>0.82891052964914236</v>
      </c>
      <c r="N801" s="70">
        <v>24.781253644704996</v>
      </c>
      <c r="O801" s="17">
        <v>40.670465047238316</v>
      </c>
      <c r="P801" s="17">
        <v>14.770094548538481</v>
      </c>
      <c r="Q801" s="17">
        <v>35.019799272540041</v>
      </c>
      <c r="R801" s="17">
        <v>15.367805176264948</v>
      </c>
    </row>
    <row r="802" spans="2:18" x14ac:dyDescent="0.25">
      <c r="B802" s="11" t="s">
        <v>107</v>
      </c>
      <c r="C802" s="70" t="s">
        <v>23</v>
      </c>
      <c r="D802" s="17" t="s">
        <v>23</v>
      </c>
      <c r="E802" s="70">
        <v>4.49086760509931E-2</v>
      </c>
      <c r="F802" s="17">
        <v>7.8630315343300509E-8</v>
      </c>
      <c r="G802" s="17">
        <v>1.3180680306433224E-3</v>
      </c>
      <c r="H802" s="17">
        <v>1.499328580757133E-5</v>
      </c>
      <c r="I802" s="17">
        <v>0.95375818400224066</v>
      </c>
      <c r="J802" s="70">
        <v>1.4883937813709343</v>
      </c>
      <c r="K802" s="17">
        <v>-1.9079746124220147</v>
      </c>
      <c r="L802" s="17">
        <v>0.24955984771891634</v>
      </c>
      <c r="M802" s="17">
        <v>-0.46472953000070721</v>
      </c>
      <c r="N802" s="70">
        <v>15.879950369246046</v>
      </c>
      <c r="O802" s="17">
        <v>42.390718865474618</v>
      </c>
      <c r="P802" s="17">
        <v>22.936878279835351</v>
      </c>
      <c r="Q802" s="17">
        <v>31.889517964312031</v>
      </c>
      <c r="R802" s="17">
        <v>9.7683920556195538</v>
      </c>
    </row>
    <row r="803" spans="2:18" x14ac:dyDescent="0.25">
      <c r="B803" s="11" t="s">
        <v>108</v>
      </c>
      <c r="C803" s="70" t="s">
        <v>23</v>
      </c>
      <c r="D803" s="17" t="s">
        <v>23</v>
      </c>
      <c r="E803" s="70">
        <v>1.4660265111750384E-2</v>
      </c>
      <c r="F803" s="17">
        <v>4.0472593219751504E-6</v>
      </c>
      <c r="G803" s="17">
        <v>1.0316119821341882E-3</v>
      </c>
      <c r="H803" s="17">
        <v>2.9362444182011749E-6</v>
      </c>
      <c r="I803" s="17">
        <v>0.9843011394023754</v>
      </c>
      <c r="J803" s="70">
        <v>0.86689280361870424</v>
      </c>
      <c r="K803" s="17">
        <v>-1.8887041162397238</v>
      </c>
      <c r="L803" s="17">
        <v>0.34943109677701922</v>
      </c>
      <c r="M803" s="17">
        <v>1.8998197006581778</v>
      </c>
      <c r="N803" s="70">
        <v>29.827801257409678</v>
      </c>
      <c r="O803" s="17">
        <v>46.21751349316019</v>
      </c>
      <c r="P803" s="17">
        <v>35.135837597932571</v>
      </c>
      <c r="Q803" s="17">
        <v>46.85933066401946</v>
      </c>
      <c r="R803" s="17">
        <v>21.414219045620367</v>
      </c>
    </row>
    <row r="804" spans="2:18" x14ac:dyDescent="0.25">
      <c r="B804" s="11" t="s">
        <v>109</v>
      </c>
      <c r="C804" s="70" t="s">
        <v>23</v>
      </c>
      <c r="D804" s="17" t="s">
        <v>23</v>
      </c>
      <c r="E804" s="70">
        <v>9.104786929685052E-2</v>
      </c>
      <c r="F804" s="17">
        <v>7.7400829458376858E-7</v>
      </c>
      <c r="G804" s="17">
        <v>2.7450882022528895E-2</v>
      </c>
      <c r="H804" s="17">
        <v>9.529825755713207E-6</v>
      </c>
      <c r="I804" s="17">
        <v>0.8814909448465702</v>
      </c>
      <c r="J804" s="70">
        <v>1.3433924686845853</v>
      </c>
      <c r="K804" s="17">
        <v>-0.68238295483826128</v>
      </c>
      <c r="L804" s="17">
        <v>-3.7949597302411625E-2</v>
      </c>
      <c r="M804" s="17">
        <v>0.52283144091998768</v>
      </c>
      <c r="N804" s="70">
        <v>38.360794311637463</v>
      </c>
      <c r="O804" s="17">
        <v>61.711421056343248</v>
      </c>
      <c r="P804" s="17">
        <v>40.758768521697135</v>
      </c>
      <c r="Q804" s="17">
        <v>56.690222811009988</v>
      </c>
      <c r="R804" s="17">
        <v>33.820335661816465</v>
      </c>
    </row>
    <row r="805" spans="2:18" x14ac:dyDescent="0.25">
      <c r="B805" s="11" t="s">
        <v>110</v>
      </c>
      <c r="C805" s="70" t="s">
        <v>23</v>
      </c>
      <c r="D805" s="21" t="s">
        <v>22</v>
      </c>
      <c r="E805" s="70">
        <v>0.50280044843719018</v>
      </c>
      <c r="F805" s="17">
        <v>7.0513456140735845E-6</v>
      </c>
      <c r="G805" s="17">
        <v>0.27162095030458905</v>
      </c>
      <c r="H805" s="17">
        <v>1.9020469495679636E-5</v>
      </c>
      <c r="I805" s="17">
        <v>0.22555252944311105</v>
      </c>
      <c r="J805" s="70">
        <v>1.0000179242340868</v>
      </c>
      <c r="K805" s="17">
        <v>0.60726294151311655</v>
      </c>
      <c r="L805" s="17">
        <v>-1.1341288241435552</v>
      </c>
      <c r="M805" s="17">
        <v>0.41824596411293219</v>
      </c>
      <c r="N805" s="70">
        <v>86.377215176838718</v>
      </c>
      <c r="O805" s="17">
        <v>108.72667554028244</v>
      </c>
      <c r="P805" s="17">
        <v>87.608786855380814</v>
      </c>
      <c r="Q805" s="17">
        <v>106.74208098973803</v>
      </c>
      <c r="R805" s="17">
        <v>87.980495757334722</v>
      </c>
    </row>
    <row r="806" spans="2:18" x14ac:dyDescent="0.25">
      <c r="B806" s="11" t="s">
        <v>111</v>
      </c>
      <c r="C806" s="70" t="s">
        <v>23</v>
      </c>
      <c r="D806" s="17" t="s">
        <v>23</v>
      </c>
      <c r="E806" s="70">
        <v>1.3170686739696928E-2</v>
      </c>
      <c r="F806" s="17">
        <v>6.9739465864120969E-8</v>
      </c>
      <c r="G806" s="17">
        <v>7.3870106109841563E-4</v>
      </c>
      <c r="H806" s="17">
        <v>9.8243146819661871E-7</v>
      </c>
      <c r="I806" s="17">
        <v>0.98608956002827064</v>
      </c>
      <c r="J806" s="70">
        <v>1.5655505923926141</v>
      </c>
      <c r="K806" s="17">
        <v>-2.0460916414597632</v>
      </c>
      <c r="L806" s="17">
        <v>0.48649710339464314</v>
      </c>
      <c r="M806" s="17">
        <v>0.96430824808839599</v>
      </c>
      <c r="N806" s="70">
        <v>24.083603722870752</v>
      </c>
      <c r="O806" s="17">
        <v>48.381079391563169</v>
      </c>
      <c r="P806" s="17">
        <v>29.845314956167172</v>
      </c>
      <c r="Q806" s="17">
        <v>43.090550978401346</v>
      </c>
      <c r="R806" s="17">
        <v>15.452096675852001</v>
      </c>
    </row>
    <row r="807" spans="2:18" x14ac:dyDescent="0.25">
      <c r="B807" s="11" t="s">
        <v>112</v>
      </c>
      <c r="C807" s="70" t="s">
        <v>23</v>
      </c>
      <c r="D807" s="17" t="s">
        <v>23</v>
      </c>
      <c r="E807" s="70">
        <v>4.5834891038005532E-2</v>
      </c>
      <c r="F807" s="17">
        <v>3.5296811561606095E-8</v>
      </c>
      <c r="G807" s="17">
        <v>2.6805334655679055E-3</v>
      </c>
      <c r="H807" s="17">
        <v>3.0292942472024143E-7</v>
      </c>
      <c r="I807" s="17">
        <v>0.95148423727019027</v>
      </c>
      <c r="J807" s="70">
        <v>1.8621113606731727</v>
      </c>
      <c r="K807" s="17">
        <v>-1.5864475398846296</v>
      </c>
      <c r="L807" s="17">
        <v>-8.1801759138156183E-2</v>
      </c>
      <c r="M807" s="17">
        <v>1.0739073432789026</v>
      </c>
      <c r="N807" s="70">
        <v>25.787100962369415</v>
      </c>
      <c r="O807" s="17">
        <v>53.940628034935528</v>
      </c>
      <c r="P807" s="17">
        <v>31.465160532597988</v>
      </c>
      <c r="Q807" s="17">
        <v>49.641213593260431</v>
      </c>
      <c r="R807" s="17">
        <v>19.721145949841006</v>
      </c>
    </row>
    <row r="808" spans="2:18" x14ac:dyDescent="0.25">
      <c r="B808" s="11" t="s">
        <v>113</v>
      </c>
      <c r="C808" s="70" t="s">
        <v>23</v>
      </c>
      <c r="D808" s="17" t="s">
        <v>23</v>
      </c>
      <c r="E808" s="70">
        <v>5.4308858619375802E-2</v>
      </c>
      <c r="F808" s="17">
        <v>1.5454224042228489E-7</v>
      </c>
      <c r="G808" s="17">
        <v>3.7267302953323152E-3</v>
      </c>
      <c r="H808" s="17">
        <v>5.6025307668769862E-5</v>
      </c>
      <c r="I808" s="17">
        <v>0.94190823123538281</v>
      </c>
      <c r="J808" s="70">
        <v>1.3816100224363133</v>
      </c>
      <c r="K808" s="17">
        <v>-1.5093025290275153</v>
      </c>
      <c r="L808" s="17">
        <v>0.34577283947075232</v>
      </c>
      <c r="M808" s="17">
        <v>-0.83235372477691683</v>
      </c>
      <c r="N808" s="70">
        <v>16.059364479003428</v>
      </c>
      <c r="O808" s="17">
        <v>41.598825386998314</v>
      </c>
      <c r="P808" s="17">
        <v>21.41767668500448</v>
      </c>
      <c r="Q808" s="17">
        <v>29.812642725947313</v>
      </c>
      <c r="R808" s="17">
        <v>10.352923489073774</v>
      </c>
    </row>
    <row r="809" spans="2:18" x14ac:dyDescent="0.25">
      <c r="B809" s="11" t="s">
        <v>114</v>
      </c>
      <c r="C809" s="70" t="s">
        <v>23</v>
      </c>
      <c r="D809" s="17" t="s">
        <v>23</v>
      </c>
      <c r="E809" s="70">
        <v>4.5161908550431389E-2</v>
      </c>
      <c r="F809" s="17">
        <v>4.3410134358825285E-8</v>
      </c>
      <c r="G809" s="17">
        <v>3.1504391947554077E-3</v>
      </c>
      <c r="H809" s="17">
        <v>1.1347260949202519E-6</v>
      </c>
      <c r="I809" s="17">
        <v>0.95168647411858387</v>
      </c>
      <c r="J809" s="70">
        <v>1.7709280677523456</v>
      </c>
      <c r="K809" s="17">
        <v>-1.5350757862093427</v>
      </c>
      <c r="L809" s="17">
        <v>6.9481070379711712E-2</v>
      </c>
      <c r="M809" s="17">
        <v>0.54635693852616951</v>
      </c>
      <c r="N809" s="70">
        <v>33.595290928958256</v>
      </c>
      <c r="O809" s="17">
        <v>61.305434196759734</v>
      </c>
      <c r="P809" s="17">
        <v>38.920715189619244</v>
      </c>
      <c r="Q809" s="17">
        <v>54.778526896137315</v>
      </c>
      <c r="R809" s="17">
        <v>27.499327636389243</v>
      </c>
    </row>
    <row r="810" spans="2:18" x14ac:dyDescent="0.25">
      <c r="B810" s="11" t="s">
        <v>115</v>
      </c>
      <c r="C810" s="70" t="s">
        <v>23</v>
      </c>
      <c r="D810" s="17" t="s">
        <v>23</v>
      </c>
      <c r="E810" s="70">
        <v>0.16041896079155135</v>
      </c>
      <c r="F810" s="17">
        <v>4.3300471681826932E-6</v>
      </c>
      <c r="G810" s="17">
        <v>3.5638544986937505E-2</v>
      </c>
      <c r="H810" s="17">
        <v>1.3294882358821879E-3</v>
      </c>
      <c r="I810" s="17">
        <v>0.80260867593846075</v>
      </c>
      <c r="J810" s="70">
        <v>0.83847888243786683</v>
      </c>
      <c r="K810" s="17">
        <v>-0.62158303161090533</v>
      </c>
      <c r="L810" s="17">
        <v>0.13060109969938946</v>
      </c>
      <c r="M810" s="17">
        <v>-1.2623727811647714</v>
      </c>
      <c r="N810" s="70">
        <v>48.983019772773304</v>
      </c>
      <c r="O810" s="17">
        <v>70.022951255877715</v>
      </c>
      <c r="P810" s="17">
        <v>51.991742015539245</v>
      </c>
      <c r="Q810" s="17">
        <v>58.569009402245214</v>
      </c>
      <c r="R810" s="17">
        <v>45.762863033381748</v>
      </c>
    </row>
    <row r="811" spans="2:18" x14ac:dyDescent="0.25">
      <c r="B811" s="11" t="s">
        <v>116</v>
      </c>
      <c r="C811" s="70" t="s">
        <v>23</v>
      </c>
      <c r="D811" s="17" t="s">
        <v>23</v>
      </c>
      <c r="E811" s="70">
        <v>6.2486797268590201E-3</v>
      </c>
      <c r="F811" s="17">
        <v>7.8795385166957733E-7</v>
      </c>
      <c r="G811" s="17">
        <v>2.9361698840288153E-4</v>
      </c>
      <c r="H811" s="17">
        <v>4.7483341821935881E-5</v>
      </c>
      <c r="I811" s="17">
        <v>0.99340943198906462</v>
      </c>
      <c r="J811" s="70">
        <v>0.88487420135316452</v>
      </c>
      <c r="K811" s="17">
        <v>-2.3938888493346715</v>
      </c>
      <c r="L811" s="17">
        <v>1.0386659439489137</v>
      </c>
      <c r="M811" s="17">
        <v>0.1429417755570952</v>
      </c>
      <c r="N811" s="70">
        <v>34.682342239515378</v>
      </c>
      <c r="O811" s="17">
        <v>52.639224702361538</v>
      </c>
      <c r="P811" s="17">
        <v>40.798040877992911</v>
      </c>
      <c r="Q811" s="17">
        <v>44.441835290849092</v>
      </c>
      <c r="R811" s="17">
        <v>24.544796840412786</v>
      </c>
    </row>
    <row r="812" spans="2:18" x14ac:dyDescent="0.25">
      <c r="B812" s="11" t="s">
        <v>117</v>
      </c>
      <c r="C812" s="70" t="s">
        <v>23</v>
      </c>
      <c r="D812" s="17" t="s">
        <v>23</v>
      </c>
      <c r="E812" s="70">
        <v>2.3732983667141307E-2</v>
      </c>
      <c r="F812" s="17">
        <v>9.8825251774723939E-8</v>
      </c>
      <c r="G812" s="17">
        <v>1.7144161695561361E-3</v>
      </c>
      <c r="H812" s="17">
        <v>1.9237160937640615E-4</v>
      </c>
      <c r="I812" s="17">
        <v>0.97436012972867425</v>
      </c>
      <c r="J812" s="70">
        <v>1.3159444558832496</v>
      </c>
      <c r="K812" s="17">
        <v>-1.8013709536853442</v>
      </c>
      <c r="L812" s="17">
        <v>0.83339349060787882</v>
      </c>
      <c r="M812" s="17">
        <v>-1.4295904237275296</v>
      </c>
      <c r="N812" s="70">
        <v>53.584781227331952</v>
      </c>
      <c r="O812" s="17">
        <v>78.362827622566911</v>
      </c>
      <c r="P812" s="17">
        <v>58.840367626872272</v>
      </c>
      <c r="Q812" s="17">
        <v>63.215165444467047</v>
      </c>
      <c r="R812" s="17">
        <v>46.15495086365771</v>
      </c>
    </row>
    <row r="813" spans="2:18" x14ac:dyDescent="0.25">
      <c r="B813" s="11" t="s">
        <v>118</v>
      </c>
      <c r="C813" s="70" t="s">
        <v>23</v>
      </c>
      <c r="D813" s="17" t="s">
        <v>23</v>
      </c>
      <c r="E813" s="70">
        <v>0.11273095596522636</v>
      </c>
      <c r="F813" s="17">
        <v>1.8065064670331538E-4</v>
      </c>
      <c r="G813" s="17">
        <v>5.670963163148824E-2</v>
      </c>
      <c r="H813" s="17">
        <v>2.5587823130318192E-4</v>
      </c>
      <c r="I813" s="17">
        <v>0.83012288352527897</v>
      </c>
      <c r="J813" s="70">
        <v>0.32689498728076488</v>
      </c>
      <c r="K813" s="17">
        <v>-0.36728276307695429</v>
      </c>
      <c r="L813" s="17">
        <v>-5.2936330482329264E-2</v>
      </c>
      <c r="M813" s="17">
        <v>0.92088797924446408</v>
      </c>
      <c r="N813" s="70">
        <v>18.59787399222116</v>
      </c>
      <c r="O813" s="17">
        <v>31.470262593577178</v>
      </c>
      <c r="P813" s="17">
        <v>19.971993977822553</v>
      </c>
      <c r="Q813" s="17">
        <v>30.773989323797437</v>
      </c>
      <c r="R813" s="17">
        <v>14.604734625981054</v>
      </c>
    </row>
    <row r="814" spans="2:18" x14ac:dyDescent="0.25">
      <c r="B814" s="11" t="s">
        <v>119</v>
      </c>
      <c r="C814" s="70" t="s">
        <v>23</v>
      </c>
      <c r="D814" s="17" t="s">
        <v>23</v>
      </c>
      <c r="E814" s="70">
        <v>0.11257387365875153</v>
      </c>
      <c r="F814" s="17">
        <v>2.793578951197697E-5</v>
      </c>
      <c r="G814" s="17">
        <v>0.23956976483576373</v>
      </c>
      <c r="H814" s="17">
        <v>3.1186291583502185E-4</v>
      </c>
      <c r="I814" s="17">
        <v>0.6475165628001377</v>
      </c>
      <c r="J814" s="70">
        <v>0.68586686469172542</v>
      </c>
      <c r="K814" s="17">
        <v>0.26916853022696896</v>
      </c>
      <c r="L814" s="17">
        <v>0.11000954208565082</v>
      </c>
      <c r="M814" s="17">
        <v>0.15415490736733956</v>
      </c>
      <c r="N814" s="70">
        <v>19.910228632621251</v>
      </c>
      <c r="O814" s="17">
        <v>36.513141222401906</v>
      </c>
      <c r="P814" s="17">
        <v>18.399758618170907</v>
      </c>
      <c r="Q814" s="17">
        <v>31.687831074489544</v>
      </c>
      <c r="R814" s="17">
        <v>16.41115920867103</v>
      </c>
    </row>
    <row r="815" spans="2:18" x14ac:dyDescent="0.25">
      <c r="B815" s="11" t="s">
        <v>120</v>
      </c>
      <c r="C815" s="70" t="s">
        <v>23</v>
      </c>
      <c r="D815" s="17" t="s">
        <v>23</v>
      </c>
      <c r="E815" s="70">
        <v>2.0505294671894977E-2</v>
      </c>
      <c r="F815" s="17">
        <v>1.8685069069082807E-6</v>
      </c>
      <c r="G815" s="17">
        <v>0.47776946941745035</v>
      </c>
      <c r="H815" s="17">
        <v>6.5467945720471595E-5</v>
      </c>
      <c r="I815" s="17">
        <v>0.5016578994580273</v>
      </c>
      <c r="J815" s="70">
        <v>1.1575724772424854</v>
      </c>
      <c r="K815" s="17">
        <v>0.72125039728869256</v>
      </c>
      <c r="L815" s="17">
        <v>0.84658909896747669</v>
      </c>
      <c r="M815" s="17">
        <v>0.18464967480221442</v>
      </c>
      <c r="N815" s="70">
        <v>20.064990844929387</v>
      </c>
      <c r="O815" s="17">
        <v>38.671588328971602</v>
      </c>
      <c r="P815" s="17">
        <v>13.768100434672659</v>
      </c>
      <c r="Q815" s="17">
        <v>31.558746372756339</v>
      </c>
      <c r="R815" s="17">
        <v>13.670520279480849</v>
      </c>
    </row>
    <row r="816" spans="2:18" x14ac:dyDescent="0.25">
      <c r="B816" s="11" t="s">
        <v>121</v>
      </c>
      <c r="C816" s="70" t="s">
        <v>23</v>
      </c>
      <c r="D816" s="17" t="s">
        <v>23</v>
      </c>
      <c r="E816" s="70">
        <v>2.6610364699673223E-2</v>
      </c>
      <c r="F816" s="17">
        <v>1.5394806266407901E-5</v>
      </c>
      <c r="G816" s="17">
        <v>4.6486738444721863E-4</v>
      </c>
      <c r="H816" s="17">
        <v>1.9868347801353312E-3</v>
      </c>
      <c r="I816" s="17">
        <v>0.97092253832947795</v>
      </c>
      <c r="J816" s="70">
        <v>0.28982041470626335</v>
      </c>
      <c r="K816" s="17">
        <v>-2.3019735602490297</v>
      </c>
      <c r="L816" s="17">
        <v>0.63978739422352982</v>
      </c>
      <c r="M816" s="17">
        <v>-0.77688996419285439</v>
      </c>
      <c r="N816" s="70">
        <v>25.530458310204224</v>
      </c>
      <c r="O816" s="17">
        <v>40.440510054466891</v>
      </c>
      <c r="P816" s="17">
        <v>33.625066108334259</v>
      </c>
      <c r="Q816" s="17">
        <v>30.719974271313877</v>
      </c>
      <c r="R816" s="17">
        <v>18.336566510800363</v>
      </c>
    </row>
    <row r="817" spans="2:18" x14ac:dyDescent="0.25">
      <c r="B817" s="11" t="s">
        <v>122</v>
      </c>
      <c r="C817" s="70" t="s">
        <v>23</v>
      </c>
      <c r="D817" s="17" t="s">
        <v>23</v>
      </c>
      <c r="E817" s="70">
        <v>1.6338016316485991E-2</v>
      </c>
      <c r="F817" s="17">
        <v>1.9177753250585552E-7</v>
      </c>
      <c r="G817" s="17">
        <v>0.24747011743619962</v>
      </c>
      <c r="H817" s="17">
        <v>1.6123706955756916E-6</v>
      </c>
      <c r="I817" s="17">
        <v>0.73619006209908622</v>
      </c>
      <c r="J817" s="70">
        <v>1.7127747410445815</v>
      </c>
      <c r="K817" s="17">
        <v>0.36328798353472913</v>
      </c>
      <c r="L817" s="17">
        <v>0.75172702733167673</v>
      </c>
      <c r="M817" s="17">
        <v>1.1976852677884009</v>
      </c>
      <c r="N817" s="70">
        <v>29.650613714583052</v>
      </c>
      <c r="O817" s="17">
        <v>52.355952162980032</v>
      </c>
      <c r="P817" s="17">
        <v>24.215023403612086</v>
      </c>
      <c r="Q817" s="17">
        <v>48.097702480387611</v>
      </c>
      <c r="R817" s="17">
        <v>22.034626433909335</v>
      </c>
    </row>
    <row r="818" spans="2:18" x14ac:dyDescent="0.25">
      <c r="B818" s="11" t="s">
        <v>123</v>
      </c>
      <c r="C818" s="70" t="s">
        <v>23</v>
      </c>
      <c r="D818" s="17" t="s">
        <v>23</v>
      </c>
      <c r="E818" s="70">
        <v>2.5872611285045859E-2</v>
      </c>
      <c r="F818" s="17">
        <v>4.0711489977612308E-8</v>
      </c>
      <c r="G818" s="17">
        <v>9.0312592468923811E-4</v>
      </c>
      <c r="H818" s="17">
        <v>1.8369209020169055E-5</v>
      </c>
      <c r="I818" s="17">
        <v>0.9732058528697547</v>
      </c>
      <c r="J818" s="70">
        <v>1.5436250741887452</v>
      </c>
      <c r="K818" s="17">
        <v>-2.0425535457314554</v>
      </c>
      <c r="L818" s="17">
        <v>0.53818191910169644</v>
      </c>
      <c r="M818" s="17">
        <v>-0.70081544644590865</v>
      </c>
      <c r="N818" s="70">
        <v>36.146245519259359</v>
      </c>
      <c r="O818" s="17">
        <v>62.870615771585442</v>
      </c>
      <c r="P818" s="17">
        <v>42.856401946544096</v>
      </c>
      <c r="Q818" s="17">
        <v>50.646774256775231</v>
      </c>
      <c r="R818" s="17">
        <v>28.89142412906013</v>
      </c>
    </row>
    <row r="819" spans="2:18" x14ac:dyDescent="0.25">
      <c r="B819" s="11" t="s">
        <v>124</v>
      </c>
      <c r="C819" s="70" t="s">
        <v>23</v>
      </c>
      <c r="D819" s="17" t="s">
        <v>23</v>
      </c>
      <c r="E819" s="70">
        <v>2.4860654439928659E-3</v>
      </c>
      <c r="F819" s="17">
        <v>4.6794527122187435E-9</v>
      </c>
      <c r="G819" s="17">
        <v>1.1430873017732848E-2</v>
      </c>
      <c r="H819" s="17">
        <v>1.3138415549847643E-5</v>
      </c>
      <c r="I819" s="17">
        <v>0.98606991844327174</v>
      </c>
      <c r="J819" s="70">
        <v>1.9854277105817555</v>
      </c>
      <c r="K819" s="17">
        <v>-0.91586372468099608</v>
      </c>
      <c r="L819" s="17">
        <v>1.9044983739547467</v>
      </c>
      <c r="M819" s="17">
        <v>-0.78980918120325228</v>
      </c>
      <c r="N819" s="70">
        <v>65.441190057777675</v>
      </c>
      <c r="O819" s="17">
        <v>91.807251486709305</v>
      </c>
      <c r="P819" s="17">
        <v>62.389956984507926</v>
      </c>
      <c r="Q819" s="17">
        <v>75.927022404095538</v>
      </c>
      <c r="R819" s="17">
        <v>53.475138166718949</v>
      </c>
    </row>
    <row r="820" spans="2:18" x14ac:dyDescent="0.25">
      <c r="B820" s="11" t="s">
        <v>125</v>
      </c>
      <c r="C820" s="70" t="s">
        <v>23</v>
      </c>
      <c r="D820" s="17" t="s">
        <v>23</v>
      </c>
      <c r="E820" s="70">
        <v>3.4166121387313904E-2</v>
      </c>
      <c r="F820" s="17">
        <v>6.0251982669740089E-4</v>
      </c>
      <c r="G820" s="17">
        <v>0.12665837687168463</v>
      </c>
      <c r="H820" s="17">
        <v>1.4074364543344984E-2</v>
      </c>
      <c r="I820" s="17">
        <v>0.82449861737095897</v>
      </c>
      <c r="J820" s="70">
        <v>-7.0702048977533405E-2</v>
      </c>
      <c r="K820" s="17">
        <v>-1.0114361923591608E-2</v>
      </c>
      <c r="L820" s="17">
        <v>0.92133627633252768</v>
      </c>
      <c r="M820" s="17">
        <v>-0.25297813057912677</v>
      </c>
      <c r="N820" s="70">
        <v>31.889727835585987</v>
      </c>
      <c r="O820" s="17">
        <v>39.965466349914976</v>
      </c>
      <c r="P820" s="17">
        <v>29.269209904039013</v>
      </c>
      <c r="Q820" s="17">
        <v>33.663486886142167</v>
      </c>
      <c r="R820" s="17">
        <v>25.522646006224733</v>
      </c>
    </row>
    <row r="821" spans="2:18" x14ac:dyDescent="0.25">
      <c r="B821" s="11" t="s">
        <v>126</v>
      </c>
      <c r="C821" s="70" t="s">
        <v>23</v>
      </c>
      <c r="D821" s="17" t="s">
        <v>23</v>
      </c>
      <c r="E821" s="70">
        <v>6.7205435218099813E-3</v>
      </c>
      <c r="F821" s="17">
        <v>5.8451962271111879E-9</v>
      </c>
      <c r="G821" s="17">
        <v>2.7176282929843882E-3</v>
      </c>
      <c r="H821" s="17">
        <v>1.007055417625214E-7</v>
      </c>
      <c r="I821" s="17">
        <v>0.99056172163446754</v>
      </c>
      <c r="J821" s="70">
        <v>2.1442370090447134</v>
      </c>
      <c r="K821" s="17">
        <v>-1.4872813741017479</v>
      </c>
      <c r="L821" s="17">
        <v>0.79455367680027755</v>
      </c>
      <c r="M821" s="17">
        <v>1.3050286397028785</v>
      </c>
      <c r="N821" s="70">
        <v>46.105323363974435</v>
      </c>
      <c r="O821" s="17">
        <v>74.01544221257457</v>
      </c>
      <c r="P821" s="17">
        <v>47.916142331289116</v>
      </c>
      <c r="Q821" s="17">
        <v>68.322280883657697</v>
      </c>
      <c r="R821" s="17">
        <v>36.119117073324595</v>
      </c>
    </row>
    <row r="822" spans="2:18" x14ac:dyDescent="0.25">
      <c r="B822" s="11" t="s">
        <v>127</v>
      </c>
      <c r="C822" s="70" t="s">
        <v>23</v>
      </c>
      <c r="D822" s="17" t="s">
        <v>23</v>
      </c>
      <c r="E822" s="70">
        <v>4.1662701520026072E-3</v>
      </c>
      <c r="F822" s="17">
        <v>1.7241362610001251E-7</v>
      </c>
      <c r="G822" s="17">
        <v>3.9921909641998116E-3</v>
      </c>
      <c r="H822" s="17">
        <v>4.0230442941210294E-5</v>
      </c>
      <c r="I822" s="17">
        <v>0.99180113602723019</v>
      </c>
      <c r="J822" s="70">
        <v>1.290459916774932</v>
      </c>
      <c r="K822" s="17">
        <v>-1.342936837659092</v>
      </c>
      <c r="L822" s="17">
        <v>1.5008734280895768</v>
      </c>
      <c r="M822" s="17">
        <v>-0.15217130523819652</v>
      </c>
      <c r="N822" s="70">
        <v>32.803801498678467</v>
      </c>
      <c r="O822" s="17">
        <v>52.989072204173155</v>
      </c>
      <c r="P822" s="17">
        <v>32.889163485806385</v>
      </c>
      <c r="Q822" s="17">
        <v>42.084106439582477</v>
      </c>
      <c r="R822" s="17">
        <v>21.858798634915242</v>
      </c>
    </row>
    <row r="823" spans="2:18" x14ac:dyDescent="0.25">
      <c r="B823" s="11" t="s">
        <v>128</v>
      </c>
      <c r="C823" s="70" t="s">
        <v>23</v>
      </c>
      <c r="D823" s="17" t="s">
        <v>23</v>
      </c>
      <c r="E823" s="70">
        <v>9.4462535216917136E-5</v>
      </c>
      <c r="F823" s="17">
        <v>1.4066216687855851E-10</v>
      </c>
      <c r="G823" s="17">
        <v>2.028013176571358E-4</v>
      </c>
      <c r="H823" s="17">
        <v>1.3520430918496284E-8</v>
      </c>
      <c r="I823" s="17">
        <v>0.99970272248603298</v>
      </c>
      <c r="J823" s="70">
        <v>2.5315405889794742</v>
      </c>
      <c r="K823" s="17">
        <v>-2.2893984450571887</v>
      </c>
      <c r="L823" s="17">
        <v>2.5379717873957897</v>
      </c>
      <c r="M823" s="17">
        <v>1.5941251239391832</v>
      </c>
      <c r="N823" s="70">
        <v>53.794265173057575</v>
      </c>
      <c r="O823" s="17">
        <v>80.628970823624613</v>
      </c>
      <c r="P823" s="17">
        <v>52.266218241340425</v>
      </c>
      <c r="Q823" s="17">
        <v>71.497778451789372</v>
      </c>
      <c r="R823" s="17">
        <v>35.2602453068694</v>
      </c>
    </row>
    <row r="824" spans="2:18" x14ac:dyDescent="0.25">
      <c r="B824" s="11" t="s">
        <v>129</v>
      </c>
      <c r="C824" s="70" t="s">
        <v>23</v>
      </c>
      <c r="D824" s="17" t="s">
        <v>23</v>
      </c>
      <c r="E824" s="70">
        <v>3.2883099569269176E-3</v>
      </c>
      <c r="F824" s="17">
        <v>1.0002895297186782E-9</v>
      </c>
      <c r="G824" s="17">
        <v>1.7528040925083325E-3</v>
      </c>
      <c r="H824" s="17">
        <v>5.5941774304861901E-8</v>
      </c>
      <c r="I824" s="17">
        <v>0.99495882900850097</v>
      </c>
      <c r="J824" s="70">
        <v>2.4096380920581617</v>
      </c>
      <c r="K824" s="17">
        <v>-1.6331987263127326</v>
      </c>
      <c r="L824" s="17">
        <v>1.1255642744906915</v>
      </c>
      <c r="M824" s="17">
        <v>1.063153598085903</v>
      </c>
      <c r="N824" s="70">
        <v>31.632094785330118</v>
      </c>
      <c r="O824" s="17">
        <v>61.643284409411059</v>
      </c>
      <c r="P824" s="17">
        <v>32.890408580834908</v>
      </c>
      <c r="Q824" s="17">
        <v>53.595240574497595</v>
      </c>
      <c r="R824" s="17">
        <v>20.207439552265384</v>
      </c>
    </row>
    <row r="825" spans="2:18" x14ac:dyDescent="0.25">
      <c r="B825" s="11" t="s">
        <v>130</v>
      </c>
      <c r="C825" s="70" t="s">
        <v>23</v>
      </c>
      <c r="D825" s="17" t="s">
        <v>23</v>
      </c>
      <c r="E825" s="70">
        <v>1.6125430678291947E-2</v>
      </c>
      <c r="F825" s="17">
        <v>2.1979050043524132E-6</v>
      </c>
      <c r="G825" s="17">
        <v>2.7177079277715208E-3</v>
      </c>
      <c r="H825" s="17">
        <v>3.2994741066812648E-5</v>
      </c>
      <c r="I825" s="17">
        <v>0.98112166874786533</v>
      </c>
      <c r="J825" s="70">
        <v>0.90909877240603243</v>
      </c>
      <c r="K825" s="17">
        <v>-1.5428299442729618</v>
      </c>
      <c r="L825" s="17">
        <v>0.67979065297133823</v>
      </c>
      <c r="M825" s="17">
        <v>0.58172165678428644</v>
      </c>
      <c r="N825" s="70">
        <v>55.363813069385991</v>
      </c>
      <c r="O825" s="17">
        <v>73.165109497628109</v>
      </c>
      <c r="P825" s="17">
        <v>58.92503050860789</v>
      </c>
      <c r="Q825" s="17">
        <v>67.747422395152498</v>
      </c>
      <c r="R825" s="17">
        <v>47.147215257294782</v>
      </c>
    </row>
    <row r="826" spans="2:18" x14ac:dyDescent="0.25">
      <c r="B826" s="11" t="s">
        <v>131</v>
      </c>
      <c r="C826" s="70" t="s">
        <v>23</v>
      </c>
      <c r="D826" s="17" t="s">
        <v>23</v>
      </c>
      <c r="E826" s="70">
        <v>1.4819384550093179E-2</v>
      </c>
      <c r="F826" s="17">
        <v>7.3139791824156027E-5</v>
      </c>
      <c r="G826" s="17">
        <v>9.3624406042211467E-3</v>
      </c>
      <c r="H826" s="17">
        <v>2.265110668682342E-3</v>
      </c>
      <c r="I826" s="17">
        <v>0.97347992438517927</v>
      </c>
      <c r="J826" s="70">
        <v>0.1919992619414613</v>
      </c>
      <c r="K826" s="17">
        <v>-1.0560542586381714</v>
      </c>
      <c r="L826" s="17">
        <v>1.0727458648257946</v>
      </c>
      <c r="M826" s="17">
        <v>-6.2091835980113474E-2</v>
      </c>
      <c r="N826" s="70">
        <v>49.47375086835558</v>
      </c>
      <c r="O826" s="17">
        <v>60.096388474759728</v>
      </c>
      <c r="P826" s="17">
        <v>50.39221104006964</v>
      </c>
      <c r="Q826" s="17">
        <v>53.230375813525676</v>
      </c>
      <c r="R826" s="17">
        <v>41.10386864470096</v>
      </c>
    </row>
    <row r="827" spans="2:18" x14ac:dyDescent="0.25">
      <c r="B827" s="11" t="s">
        <v>132</v>
      </c>
      <c r="C827" s="70" t="s">
        <v>23</v>
      </c>
      <c r="D827" s="17" t="s">
        <v>23</v>
      </c>
      <c r="E827" s="70">
        <v>9.0005221631988359E-4</v>
      </c>
      <c r="F827" s="17">
        <v>2.2782480720606008E-10</v>
      </c>
      <c r="G827" s="17">
        <v>6.5174168805523622E-4</v>
      </c>
      <c r="H827" s="17">
        <v>3.3868528409211527E-7</v>
      </c>
      <c r="I827" s="17">
        <v>0.99844786718251599</v>
      </c>
      <c r="J827" s="70">
        <v>2.4502206616565818</v>
      </c>
      <c r="K827" s="17">
        <v>-1.9901897655784255</v>
      </c>
      <c r="L827" s="17">
        <v>1.9212134345987417</v>
      </c>
      <c r="M827" s="17">
        <v>-9.3898945678445422E-2</v>
      </c>
      <c r="N827" s="70">
        <v>30.430872812725276</v>
      </c>
      <c r="O827" s="17">
        <v>60.809645599913175</v>
      </c>
      <c r="P827" s="17">
        <v>31.076481773352953</v>
      </c>
      <c r="Q827" s="17">
        <v>46.201146308893982</v>
      </c>
      <c r="R827" s="17">
        <v>16.407863933592786</v>
      </c>
    </row>
    <row r="828" spans="2:18" x14ac:dyDescent="0.25">
      <c r="B828" s="11" t="s">
        <v>133</v>
      </c>
      <c r="C828" s="70" t="s">
        <v>23</v>
      </c>
      <c r="D828" s="17" t="s">
        <v>23</v>
      </c>
      <c r="E828" s="70">
        <v>9.3763697902582554E-3</v>
      </c>
      <c r="F828" s="17">
        <v>1.8264150986765579E-8</v>
      </c>
      <c r="G828" s="17">
        <v>9.0751136823622527E-3</v>
      </c>
      <c r="H828" s="17">
        <v>1.4133097740724793E-5</v>
      </c>
      <c r="I828" s="17">
        <v>0.98153436516548775</v>
      </c>
      <c r="J828" s="70">
        <v>1.7944366280963338</v>
      </c>
      <c r="K828" s="17">
        <v>-1.0709040751492784</v>
      </c>
      <c r="L828" s="17">
        <v>1.2069154203514012</v>
      </c>
      <c r="M828" s="17">
        <v>-0.59158908055552384</v>
      </c>
      <c r="N828" s="70">
        <v>22.704920491829945</v>
      </c>
      <c r="O828" s="17">
        <v>49.002446599848838</v>
      </c>
      <c r="P828" s="17">
        <v>22.770234022009284</v>
      </c>
      <c r="Q828" s="17">
        <v>35.699777585797541</v>
      </c>
      <c r="R828" s="17">
        <v>13.403071784102734</v>
      </c>
    </row>
    <row r="829" spans="2:18" x14ac:dyDescent="0.25">
      <c r="B829" s="11" t="s">
        <v>134</v>
      </c>
      <c r="C829" s="70" t="s">
        <v>23</v>
      </c>
      <c r="D829" s="17" t="s">
        <v>23</v>
      </c>
      <c r="E829" s="70">
        <v>2.4206754361615127E-2</v>
      </c>
      <c r="F829" s="17">
        <v>9.4011149793046007E-9</v>
      </c>
      <c r="G829" s="17">
        <v>1.9448448976015689E-2</v>
      </c>
      <c r="H829" s="17">
        <v>8.8330118597690008E-7</v>
      </c>
      <c r="I829" s="17">
        <v>0.9563439039600683</v>
      </c>
      <c r="J829" s="70">
        <v>2.125362163923799</v>
      </c>
      <c r="K829" s="17">
        <v>-0.78740741169255801</v>
      </c>
      <c r="L829" s="17">
        <v>0.56213678683771939</v>
      </c>
      <c r="M829" s="17">
        <v>0.29936182990966237</v>
      </c>
      <c r="N829" s="70">
        <v>25.114561268623827</v>
      </c>
      <c r="O829" s="17">
        <v>54.637189190572968</v>
      </c>
      <c r="P829" s="17">
        <v>25.552290023325249</v>
      </c>
      <c r="Q829" s="17">
        <v>45.551513311863381</v>
      </c>
      <c r="R829" s="17">
        <v>17.761589507689056</v>
      </c>
    </row>
    <row r="830" spans="2:18" x14ac:dyDescent="0.25">
      <c r="B830" s="11" t="s">
        <v>135</v>
      </c>
      <c r="C830" s="70" t="s">
        <v>23</v>
      </c>
      <c r="D830" s="17" t="s">
        <v>23</v>
      </c>
      <c r="E830" s="70">
        <v>7.4477791006659832E-3</v>
      </c>
      <c r="F830" s="17">
        <v>7.5151550091253519E-9</v>
      </c>
      <c r="G830" s="17">
        <v>5.5583336035740002E-3</v>
      </c>
      <c r="H830" s="17">
        <v>3.4792979129472956E-7</v>
      </c>
      <c r="I830" s="17">
        <v>0.98699353185081373</v>
      </c>
      <c r="J830" s="70">
        <v>2.0886103515765719</v>
      </c>
      <c r="K830" s="17">
        <v>-1.2191674682981009</v>
      </c>
      <c r="L830" s="17">
        <v>0.9236418245803909</v>
      </c>
      <c r="M830" s="17">
        <v>0.82853183169648825</v>
      </c>
      <c r="N830" s="70">
        <v>29.601643303361616</v>
      </c>
      <c r="O830" s="17">
        <v>57.2146528813565</v>
      </c>
      <c r="P830" s="17">
        <v>30.186878361167441</v>
      </c>
      <c r="Q830" s="17">
        <v>49.544494760066563</v>
      </c>
      <c r="R830" s="17">
        <v>19.82814809253388</v>
      </c>
    </row>
    <row r="831" spans="2:18" x14ac:dyDescent="0.25">
      <c r="B831" s="11" t="s">
        <v>136</v>
      </c>
      <c r="C831" s="70" t="s">
        <v>23</v>
      </c>
      <c r="D831" s="17" t="s">
        <v>23</v>
      </c>
      <c r="E831" s="70">
        <v>0.28339231874508408</v>
      </c>
      <c r="F831" s="17">
        <v>5.1399585256132728E-5</v>
      </c>
      <c r="G831" s="17">
        <v>0.18502816844853162</v>
      </c>
      <c r="H831" s="17">
        <v>7.3982850910349915E-4</v>
      </c>
      <c r="I831" s="17">
        <v>0.53078828471202466</v>
      </c>
      <c r="J831" s="70">
        <v>0.53916229008193095</v>
      </c>
      <c r="K831" s="17">
        <v>0.17504306788386637</v>
      </c>
      <c r="L831" s="17">
        <v>-0.33915423279291557</v>
      </c>
      <c r="M831" s="17">
        <v>-0.25695764367574447</v>
      </c>
      <c r="N831" s="70">
        <v>23.566457790822344</v>
      </c>
      <c r="O831" s="17">
        <v>40.796372587733536</v>
      </c>
      <c r="P831" s="17">
        <v>24.419106085989494</v>
      </c>
      <c r="Q831" s="17">
        <v>35.462795964923821</v>
      </c>
      <c r="R831" s="17">
        <v>22.311395774308185</v>
      </c>
    </row>
    <row r="832" spans="2:18" x14ac:dyDescent="0.25">
      <c r="B832" s="11" t="s">
        <v>137</v>
      </c>
      <c r="C832" s="70" t="s">
        <v>23</v>
      </c>
      <c r="D832" s="21" t="s">
        <v>29</v>
      </c>
      <c r="E832" s="70">
        <v>0.10596806678652768</v>
      </c>
      <c r="F832" s="17">
        <v>1.1339359321860342E-6</v>
      </c>
      <c r="G832" s="17">
        <v>0.76016593369127938</v>
      </c>
      <c r="H832" s="17">
        <v>3.2508098581923143E-5</v>
      </c>
      <c r="I832" s="17">
        <v>0.13383235748767877</v>
      </c>
      <c r="J832" s="70">
        <v>1.2180665859057653</v>
      </c>
      <c r="K832" s="17">
        <v>1.2599924515160918</v>
      </c>
      <c r="L832" s="17">
        <v>-0.34699029802016124</v>
      </c>
      <c r="M832" s="17">
        <v>-0.28861824794490998</v>
      </c>
      <c r="N832" s="70">
        <v>28.600828817765969</v>
      </c>
      <c r="O832" s="17">
        <v>51.49122554668061</v>
      </c>
      <c r="P832" s="17">
        <v>24.660030915247841</v>
      </c>
      <c r="Q832" s="17">
        <v>44.779636468859124</v>
      </c>
      <c r="R832" s="17">
        <v>28.133928495368838</v>
      </c>
    </row>
    <row r="833" spans="2:18" x14ac:dyDescent="0.25">
      <c r="B833" s="11" t="s">
        <v>138</v>
      </c>
      <c r="C833" s="70" t="s">
        <v>23</v>
      </c>
      <c r="D833" s="21" t="s">
        <v>22</v>
      </c>
      <c r="E833" s="70">
        <v>0.81813005545264383</v>
      </c>
      <c r="F833" s="17">
        <v>1.7991696919656863E-6</v>
      </c>
      <c r="G833" s="17">
        <v>8.693618404137432E-3</v>
      </c>
      <c r="H833" s="17">
        <v>1.8191894358851637E-4</v>
      </c>
      <c r="I833" s="17">
        <v>0.17299260802993799</v>
      </c>
      <c r="J833" s="70">
        <v>0.88441467994648137</v>
      </c>
      <c r="K833" s="17">
        <v>-0.74603934170567721</v>
      </c>
      <c r="L833" s="17">
        <v>-1.3943612352667183</v>
      </c>
      <c r="M833" s="17">
        <v>-1.3959642147287663</v>
      </c>
      <c r="N833" s="70">
        <v>52.341815496138544</v>
      </c>
      <c r="O833" s="17">
        <v>78.396718133549427</v>
      </c>
      <c r="P833" s="17">
        <v>61.430679648580707</v>
      </c>
      <c r="Q833" s="17">
        <v>69.164246240076068</v>
      </c>
      <c r="R833" s="17">
        <v>55.449360397191541</v>
      </c>
    </row>
    <row r="834" spans="2:18" x14ac:dyDescent="0.25">
      <c r="B834" s="11" t="s">
        <v>139</v>
      </c>
      <c r="C834" s="70" t="s">
        <v>23</v>
      </c>
      <c r="D834" s="21" t="s">
        <v>22</v>
      </c>
      <c r="E834" s="70">
        <v>0.87039277299417661</v>
      </c>
      <c r="F834" s="17">
        <v>3.5906869603882298E-6</v>
      </c>
      <c r="G834" s="17">
        <v>1.1434005592414445E-3</v>
      </c>
      <c r="H834" s="17">
        <v>8.8369804858104853E-5</v>
      </c>
      <c r="I834" s="17">
        <v>0.12837186595476358</v>
      </c>
      <c r="J834" s="70">
        <v>0.64888247043667335</v>
      </c>
      <c r="K834" s="17">
        <v>-1.4415395091841856</v>
      </c>
      <c r="L834" s="17">
        <v>-1.7999374527744803</v>
      </c>
      <c r="M834" s="17">
        <v>-0.97735880862861224</v>
      </c>
      <c r="N834" s="70">
        <v>15.346102536461157</v>
      </c>
      <c r="O834" s="17">
        <v>40.142815164262458</v>
      </c>
      <c r="P834" s="17">
        <v>28.615978144520994</v>
      </c>
      <c r="Q834" s="17">
        <v>33.736441565807233</v>
      </c>
      <c r="R834" s="17">
        <v>19.174129172933366</v>
      </c>
    </row>
    <row r="835" spans="2:18" x14ac:dyDescent="0.25">
      <c r="B835" s="11" t="s">
        <v>140</v>
      </c>
      <c r="C835" s="70" t="s">
        <v>23</v>
      </c>
      <c r="D835" s="21" t="s">
        <v>22</v>
      </c>
      <c r="E835" s="70">
        <v>0.75708651163581575</v>
      </c>
      <c r="F835" s="17">
        <v>1.3824614645178272E-3</v>
      </c>
      <c r="G835" s="17">
        <v>1.937352805090443E-4</v>
      </c>
      <c r="H835" s="17">
        <v>4.2406533599986789E-3</v>
      </c>
      <c r="I835" s="17">
        <v>0.23709663825915894</v>
      </c>
      <c r="J835" s="70">
        <v>-0.57290122474903626</v>
      </c>
      <c r="K835" s="17">
        <v>-2.3325057938049847</v>
      </c>
      <c r="L835" s="17">
        <v>-1.5983520888079517</v>
      </c>
      <c r="M835" s="17">
        <v>-0.52637889178513364</v>
      </c>
      <c r="N835" s="70">
        <v>34.135217105914997</v>
      </c>
      <c r="O835" s="17">
        <v>46.74644100363922</v>
      </c>
      <c r="P835" s="17">
        <v>50.676697334559762</v>
      </c>
      <c r="Q835" s="17">
        <v>44.504737460734255</v>
      </c>
      <c r="R835" s="17">
        <v>36.457236535372274</v>
      </c>
    </row>
    <row r="836" spans="2:18" x14ac:dyDescent="0.25">
      <c r="B836" s="11" t="s">
        <v>141</v>
      </c>
      <c r="C836" s="70" t="s">
        <v>23</v>
      </c>
      <c r="D836" s="21" t="s">
        <v>22</v>
      </c>
      <c r="E836" s="70">
        <v>0.63058057433561499</v>
      </c>
      <c r="F836" s="17">
        <v>9.8985686031990109E-7</v>
      </c>
      <c r="G836" s="17">
        <v>0.21147010485205411</v>
      </c>
      <c r="H836" s="17">
        <v>3.212991337359629E-5</v>
      </c>
      <c r="I836" s="17">
        <v>0.15791620104209689</v>
      </c>
      <c r="J836" s="70">
        <v>1.2493029374737032</v>
      </c>
      <c r="K836" s="17">
        <v>0.58747851371996163</v>
      </c>
      <c r="L836" s="17">
        <v>-1.2045755678230463</v>
      </c>
      <c r="M836" s="17">
        <v>-0.66544891806563677</v>
      </c>
      <c r="N836" s="70">
        <v>67.484620444167334</v>
      </c>
      <c r="O836" s="17">
        <v>94.21380274898992</v>
      </c>
      <c r="P836" s="17">
        <v>69.669735046783757</v>
      </c>
      <c r="Q836" s="17">
        <v>87.253837931300993</v>
      </c>
      <c r="R836" s="17">
        <v>70.253773288984561</v>
      </c>
    </row>
    <row r="837" spans="2:18" x14ac:dyDescent="0.25">
      <c r="B837" s="11" t="s">
        <v>142</v>
      </c>
      <c r="C837" s="70" t="s">
        <v>23</v>
      </c>
      <c r="D837" s="17" t="s">
        <v>23</v>
      </c>
      <c r="E837" s="70">
        <v>1.0203563014895214E-2</v>
      </c>
      <c r="F837" s="17">
        <v>1.1857141000758675E-4</v>
      </c>
      <c r="G837" s="17">
        <v>2.4599184852324594E-3</v>
      </c>
      <c r="H837" s="17">
        <v>2.853989042860773E-3</v>
      </c>
      <c r="I837" s="17">
        <v>0.98436395804700394</v>
      </c>
      <c r="J837" s="70">
        <v>3.9964077403058917E-3</v>
      </c>
      <c r="K837" s="17">
        <v>-1.5684764307777119</v>
      </c>
      <c r="L837" s="17">
        <v>1.137981111183836</v>
      </c>
      <c r="M837" s="17">
        <v>2.5695200512046823E-2</v>
      </c>
      <c r="N837" s="70">
        <v>32.233785815478356</v>
      </c>
      <c r="O837" s="17">
        <v>41.143739532056408</v>
      </c>
      <c r="P837" s="17">
        <v>35.079003337815941</v>
      </c>
      <c r="Q837" s="17">
        <v>34.781824404786924</v>
      </c>
      <c r="R837" s="17">
        <v>23.095268354979741</v>
      </c>
    </row>
    <row r="838" spans="2:18" x14ac:dyDescent="0.25">
      <c r="B838" s="11" t="s">
        <v>143</v>
      </c>
      <c r="C838" s="70" t="s">
        <v>23</v>
      </c>
      <c r="D838" s="17" t="s">
        <v>23</v>
      </c>
      <c r="E838" s="70">
        <v>5.6499579968965985E-2</v>
      </c>
      <c r="F838" s="17">
        <v>5.4561493350993736E-11</v>
      </c>
      <c r="G838" s="17">
        <v>4.5069680586887005E-2</v>
      </c>
      <c r="H838" s="17">
        <v>1.0075852099179526E-6</v>
      </c>
      <c r="I838" s="17">
        <v>0.89842973180437558</v>
      </c>
      <c r="J838" s="70">
        <v>3.0444670096215125</v>
      </c>
      <c r="K838" s="17">
        <v>-0.53742679111891234</v>
      </c>
      <c r="L838" s="17">
        <v>0.5305721237929073</v>
      </c>
      <c r="M838" s="17">
        <v>-1.7396812619076401</v>
      </c>
      <c r="N838" s="70">
        <v>60.484158053243988</v>
      </c>
      <c r="O838" s="17">
        <v>102.00049936710454</v>
      </c>
      <c r="P838" s="17">
        <v>60.936204961873209</v>
      </c>
      <c r="Q838" s="17">
        <v>82.353021845375935</v>
      </c>
      <c r="R838" s="17">
        <v>54.9513274670405</v>
      </c>
    </row>
    <row r="839" spans="2:18" x14ac:dyDescent="0.25">
      <c r="B839" s="11" t="s">
        <v>144</v>
      </c>
      <c r="C839" s="70" t="s">
        <v>23</v>
      </c>
      <c r="D839" s="17" t="s">
        <v>23</v>
      </c>
      <c r="E839" s="70">
        <v>1.520891157911026E-2</v>
      </c>
      <c r="F839" s="17">
        <v>3.9147063870111458E-13</v>
      </c>
      <c r="G839" s="17">
        <v>6.122347169823965E-3</v>
      </c>
      <c r="H839" s="17">
        <v>3.4803582358426992E-9</v>
      </c>
      <c r="I839" s="17">
        <v>0.97866873777031616</v>
      </c>
      <c r="J839" s="70">
        <v>3.976851730530929</v>
      </c>
      <c r="K839" s="17">
        <v>-1.268800234117766</v>
      </c>
      <c r="L839" s="17">
        <v>0.66753344581216212</v>
      </c>
      <c r="M839" s="17">
        <v>-0.69346529403237622</v>
      </c>
      <c r="N839" s="70">
        <v>41.255588366267162</v>
      </c>
      <c r="O839" s="17">
        <v>90.021572655055138</v>
      </c>
      <c r="P839" s="17">
        <v>43.075460359613778</v>
      </c>
      <c r="Q839" s="17">
        <v>71.836102110854654</v>
      </c>
      <c r="R839" s="17">
        <v>32.926965019942138</v>
      </c>
    </row>
    <row r="840" spans="2:18" x14ac:dyDescent="0.25">
      <c r="B840" s="11" t="s">
        <v>145</v>
      </c>
      <c r="C840" s="70" t="s">
        <v>23</v>
      </c>
      <c r="D840" s="17" t="s">
        <v>23</v>
      </c>
      <c r="E840" s="70">
        <v>4.0317487098745643E-2</v>
      </c>
      <c r="F840" s="17">
        <v>1.0279547572097127E-7</v>
      </c>
      <c r="G840" s="17">
        <v>2.2770337802351343E-2</v>
      </c>
      <c r="H840" s="17">
        <v>1.7203502339164116E-5</v>
      </c>
      <c r="I840" s="17">
        <v>0.93689486880108819</v>
      </c>
      <c r="J840" s="70">
        <v>1.6092570641911224</v>
      </c>
      <c r="K840" s="17">
        <v>-0.75823052397719781</v>
      </c>
      <c r="L840" s="17">
        <v>0.51980704266717248</v>
      </c>
      <c r="M840" s="17">
        <v>-0.31207707846483446</v>
      </c>
      <c r="N840" s="70">
        <v>45.335310235209015</v>
      </c>
      <c r="O840" s="17">
        <v>71.094419263787302</v>
      </c>
      <c r="P840" s="17">
        <v>46.477963400214151</v>
      </c>
      <c r="Q840" s="17">
        <v>60.854165414013828</v>
      </c>
      <c r="R840" s="17">
        <v>39.043738678654798</v>
      </c>
    </row>
    <row r="841" spans="2:18" x14ac:dyDescent="0.25">
      <c r="B841" s="11" t="s">
        <v>146</v>
      </c>
      <c r="C841" s="70" t="s">
        <v>23</v>
      </c>
      <c r="D841" s="17" t="s">
        <v>23</v>
      </c>
      <c r="E841" s="70">
        <v>2.8063708556141528E-2</v>
      </c>
      <c r="F841" s="17">
        <v>6.7258462206883947E-8</v>
      </c>
      <c r="G841" s="17">
        <v>9.7884976483835109E-2</v>
      </c>
      <c r="H841" s="17">
        <v>5.0157365379494088E-4</v>
      </c>
      <c r="I841" s="17">
        <v>0.87354967404776618</v>
      </c>
      <c r="J841" s="70">
        <v>1.5778643316669658</v>
      </c>
      <c r="K841" s="17">
        <v>-0.17715572827247628</v>
      </c>
      <c r="L841" s="17">
        <v>1.169645446252688</v>
      </c>
      <c r="M841" s="17">
        <v>-1.9187003768721465</v>
      </c>
      <c r="N841" s="70">
        <v>60.39744306829337</v>
      </c>
      <c r="O841" s="17">
        <v>86.280332961272549</v>
      </c>
      <c r="P841" s="17">
        <v>57.898811370649376</v>
      </c>
      <c r="Q841" s="17">
        <v>68.446407161371027</v>
      </c>
      <c r="R841" s="17">
        <v>53.521267539050349</v>
      </c>
    </row>
    <row r="842" spans="2:18" x14ac:dyDescent="0.25">
      <c r="B842" s="11" t="s">
        <v>147</v>
      </c>
      <c r="C842" s="70" t="s">
        <v>23</v>
      </c>
      <c r="D842" s="17" t="s">
        <v>23</v>
      </c>
      <c r="E842" s="70">
        <v>2.9054478934570138E-2</v>
      </c>
      <c r="F842" s="17">
        <v>1.8939456279681771E-8</v>
      </c>
      <c r="G842" s="17">
        <v>8.9872708075042392E-3</v>
      </c>
      <c r="H842" s="17">
        <v>1.7462737611442238E-5</v>
      </c>
      <c r="I842" s="17">
        <v>0.96194076858085786</v>
      </c>
      <c r="J842" s="70">
        <v>1.818942671425348</v>
      </c>
      <c r="K842" s="17">
        <v>-1.1367445088046917</v>
      </c>
      <c r="L842" s="17">
        <v>0.70289366392366492</v>
      </c>
      <c r="M842" s="17">
        <v>-0.88996556613921562</v>
      </c>
      <c r="N842" s="70">
        <v>44.910773273769351</v>
      </c>
      <c r="O842" s="17">
        <v>73.397644933244734</v>
      </c>
      <c r="P842" s="17">
        <v>47.257500134038118</v>
      </c>
      <c r="Q842" s="17">
        <v>59.744490472053933</v>
      </c>
      <c r="R842" s="17">
        <v>37.911212821682874</v>
      </c>
    </row>
    <row r="843" spans="2:18" x14ac:dyDescent="0.25">
      <c r="B843" s="11" t="s">
        <v>148</v>
      </c>
      <c r="C843" s="70" t="s">
        <v>23</v>
      </c>
      <c r="D843" s="17" t="s">
        <v>23</v>
      </c>
      <c r="E843" s="70">
        <v>4.9975877779424409E-3</v>
      </c>
      <c r="F843" s="17">
        <v>1.1434759726515199E-5</v>
      </c>
      <c r="G843" s="17">
        <v>1.6572071902963704E-3</v>
      </c>
      <c r="H843" s="17">
        <v>2.4078304617186915E-5</v>
      </c>
      <c r="I843" s="17">
        <v>0.99330969196741759</v>
      </c>
      <c r="J843" s="70">
        <v>0.57848757533537021</v>
      </c>
      <c r="K843" s="17">
        <v>-1.6539011050407417</v>
      </c>
      <c r="L843" s="17">
        <v>1.0516278496428511</v>
      </c>
      <c r="M843" s="17">
        <v>1.5162117757960112</v>
      </c>
      <c r="N843" s="70">
        <v>47.291370147909639</v>
      </c>
      <c r="O843" s="17">
        <v>59.451475778804834</v>
      </c>
      <c r="P843" s="17">
        <v>49.499013311059258</v>
      </c>
      <c r="Q843" s="17">
        <v>57.96216898569363</v>
      </c>
      <c r="R843" s="17">
        <v>36.70719587009669</v>
      </c>
    </row>
    <row r="844" spans="2:18" x14ac:dyDescent="0.25">
      <c r="B844" s="11" t="s">
        <v>149</v>
      </c>
      <c r="C844" s="70" t="s">
        <v>23</v>
      </c>
      <c r="D844" s="17" t="s">
        <v>23</v>
      </c>
      <c r="E844" s="70">
        <v>1.7911947459881172E-2</v>
      </c>
      <c r="F844" s="17">
        <v>6.4145167512366083E-7</v>
      </c>
      <c r="G844" s="17">
        <v>9.8309072794686165E-3</v>
      </c>
      <c r="H844" s="17">
        <v>6.9513574122124282E-5</v>
      </c>
      <c r="I844" s="17">
        <v>0.97218699023485311</v>
      </c>
      <c r="J844" s="70">
        <v>1.1575484994366041</v>
      </c>
      <c r="K844" s="17">
        <v>-1.0553727068530963</v>
      </c>
      <c r="L844" s="17">
        <v>0.88281393865746083</v>
      </c>
      <c r="M844" s="17">
        <v>-0.17617916092263169</v>
      </c>
      <c r="N844" s="70">
        <v>43.072339682993643</v>
      </c>
      <c r="O844" s="17">
        <v>63.546828990722865</v>
      </c>
      <c r="P844" s="17">
        <v>44.27221312131492</v>
      </c>
      <c r="Q844" s="17">
        <v>54.17574204385128</v>
      </c>
      <c r="R844" s="17">
        <v>35.084179249619986</v>
      </c>
    </row>
    <row r="845" spans="2:18" x14ac:dyDescent="0.25">
      <c r="B845" s="11" t="s">
        <v>150</v>
      </c>
      <c r="C845" s="70" t="s">
        <v>23</v>
      </c>
      <c r="D845" s="17" t="s">
        <v>23</v>
      </c>
      <c r="E845" s="70">
        <v>5.1715274884144371E-4</v>
      </c>
      <c r="F845" s="17">
        <v>1.6371118298660736E-3</v>
      </c>
      <c r="G845" s="17">
        <v>4.4232898646178202E-4</v>
      </c>
      <c r="H845" s="17">
        <v>1.2297104648704298E-2</v>
      </c>
      <c r="I845" s="17">
        <v>0.98510630178612646</v>
      </c>
      <c r="J845" s="70">
        <v>-0.72507731903175709</v>
      </c>
      <c r="K845" s="17">
        <v>-2.0671288777539112</v>
      </c>
      <c r="L845" s="17">
        <v>2.374145918113868</v>
      </c>
      <c r="M845" s="17">
        <v>0.77337539155052082</v>
      </c>
      <c r="N845" s="70">
        <v>60.37295380564052</v>
      </c>
      <c r="O845" s="17">
        <v>58.068252594101494</v>
      </c>
      <c r="P845" s="17">
        <v>60.685522535039759</v>
      </c>
      <c r="Q845" s="17">
        <v>54.03539213351835</v>
      </c>
      <c r="R845" s="17">
        <v>45.268620702139032</v>
      </c>
    </row>
    <row r="846" spans="2:18" x14ac:dyDescent="0.25">
      <c r="B846" s="11" t="s">
        <v>151</v>
      </c>
      <c r="C846" s="70" t="s">
        <v>23</v>
      </c>
      <c r="D846" s="17" t="s">
        <v>23</v>
      </c>
      <c r="E846" s="70">
        <v>9.9152378270940598E-4</v>
      </c>
      <c r="F846" s="17">
        <v>1.2124754080847286E-9</v>
      </c>
      <c r="G846" s="17">
        <v>1.6952499245763792E-3</v>
      </c>
      <c r="H846" s="17">
        <v>3.631837724554764E-6</v>
      </c>
      <c r="I846" s="17">
        <v>0.99730959324251423</v>
      </c>
      <c r="J846" s="70">
        <v>2.1187375848865249</v>
      </c>
      <c r="K846" s="17">
        <v>-1.6253428321367396</v>
      </c>
      <c r="L846" s="17">
        <v>2.1145182631711954</v>
      </c>
      <c r="M846" s="17">
        <v>-0.57614189541871308</v>
      </c>
      <c r="N846" s="70">
        <v>67.324245767102497</v>
      </c>
      <c r="O846" s="17">
        <v>94.552914070338375</v>
      </c>
      <c r="P846" s="17">
        <v>66.251560721492183</v>
      </c>
      <c r="Q846" s="17">
        <v>78.543254074881347</v>
      </c>
      <c r="R846" s="17">
        <v>53.497098584521609</v>
      </c>
    </row>
    <row r="847" spans="2:18" x14ac:dyDescent="0.25">
      <c r="B847" s="11" t="s">
        <v>152</v>
      </c>
      <c r="C847" s="70" t="s">
        <v>23</v>
      </c>
      <c r="D847" s="17" t="s">
        <v>23</v>
      </c>
      <c r="E847" s="70">
        <v>3.981218505125312E-2</v>
      </c>
      <c r="F847" s="17">
        <v>1.8203469928831407E-8</v>
      </c>
      <c r="G847" s="17">
        <v>5.3588302982132505E-2</v>
      </c>
      <c r="H847" s="17">
        <v>6.9760493300980917E-7</v>
      </c>
      <c r="I847" s="17">
        <v>0.90659879615821148</v>
      </c>
      <c r="J847" s="70">
        <v>2.1052325326980665</v>
      </c>
      <c r="K847" s="17">
        <v>-0.38457096113446809</v>
      </c>
      <c r="L847" s="17">
        <v>0.33426983462055959</v>
      </c>
      <c r="M847" s="17">
        <v>0.5765729163345783</v>
      </c>
      <c r="N847" s="70">
        <v>34.900378442288613</v>
      </c>
      <c r="O847" s="17">
        <v>64.096521140537021</v>
      </c>
      <c r="P847" s="17">
        <v>34.306062854657128</v>
      </c>
      <c r="Q847" s="17">
        <v>56.804439715275358</v>
      </c>
      <c r="R847" s="17">
        <v>28.649324466006593</v>
      </c>
    </row>
    <row r="848" spans="2:18" x14ac:dyDescent="0.25">
      <c r="B848" s="11" t="s">
        <v>153</v>
      </c>
      <c r="C848" s="70" t="s">
        <v>23</v>
      </c>
      <c r="D848" s="21" t="s">
        <v>22</v>
      </c>
      <c r="E848" s="70">
        <v>0.87603463039042662</v>
      </c>
      <c r="F848" s="17">
        <v>8.8192871646169432E-7</v>
      </c>
      <c r="G848" s="17">
        <v>9.56957451760415E-2</v>
      </c>
      <c r="H848" s="17">
        <v>7.2711060381895086E-7</v>
      </c>
      <c r="I848" s="17">
        <v>2.8268015394211549E-2</v>
      </c>
      <c r="J848" s="70">
        <v>1.2274635872294639</v>
      </c>
      <c r="K848" s="17">
        <v>0.87881516099277435</v>
      </c>
      <c r="L848" s="17">
        <v>-2.385028018872386</v>
      </c>
      <c r="M848" s="17">
        <v>0.51981268386794655</v>
      </c>
      <c r="N848" s="70">
        <v>27.820764897970733</v>
      </c>
      <c r="O848" s="17">
        <v>55.438374794222746</v>
      </c>
      <c r="P848" s="17">
        <v>32.249228468198936</v>
      </c>
      <c r="Q848" s="17">
        <v>55.8244400524989</v>
      </c>
      <c r="R848" s="17">
        <v>34.688114208280446</v>
      </c>
    </row>
    <row r="849" spans="2:18" x14ac:dyDescent="0.25">
      <c r="B849" s="11" t="s">
        <v>154</v>
      </c>
      <c r="C849" s="70" t="s">
        <v>23</v>
      </c>
      <c r="D849" s="17" t="s">
        <v>23</v>
      </c>
      <c r="E849" s="70">
        <v>4.5950762525918962E-3</v>
      </c>
      <c r="F849" s="17">
        <v>1.7159221055038829E-6</v>
      </c>
      <c r="G849" s="17">
        <v>3.0814427592151437E-3</v>
      </c>
      <c r="H849" s="17">
        <v>2.1138568516836554E-5</v>
      </c>
      <c r="I849" s="17">
        <v>0.99230062649757067</v>
      </c>
      <c r="J849" s="70">
        <v>0.93254652125120496</v>
      </c>
      <c r="K849" s="17">
        <v>-1.4198727719272672</v>
      </c>
      <c r="L849" s="17">
        <v>1.2338444597636526</v>
      </c>
      <c r="M849" s="17">
        <v>0.93763263865794699</v>
      </c>
      <c r="N849" s="70">
        <v>33.396882841436863</v>
      </c>
      <c r="O849" s="17">
        <v>49.182462886172353</v>
      </c>
      <c r="P849" s="17">
        <v>34.196057710905428</v>
      </c>
      <c r="Q849" s="17">
        <v>44.160165572689273</v>
      </c>
      <c r="R849" s="17">
        <v>22.646801317594953</v>
      </c>
    </row>
    <row r="850" spans="2:18" x14ac:dyDescent="0.25">
      <c r="B850" s="11" t="s">
        <v>155</v>
      </c>
      <c r="C850" s="70" t="s">
        <v>23</v>
      </c>
      <c r="D850" s="21" t="s">
        <v>22</v>
      </c>
      <c r="E850" s="70">
        <v>0.53621808908826896</v>
      </c>
      <c r="F850" s="17">
        <v>1.9099952751457767E-4</v>
      </c>
      <c r="G850" s="17">
        <v>4.9890576871260556E-3</v>
      </c>
      <c r="H850" s="17">
        <v>1.0114957832422696E-2</v>
      </c>
      <c r="I850" s="17">
        <v>0.44848689586466778</v>
      </c>
      <c r="J850" s="70">
        <v>-2.9066876804543985E-2</v>
      </c>
      <c r="K850" s="17">
        <v>-1.2641144269519868</v>
      </c>
      <c r="L850" s="17">
        <v>-0.76533427347995997</v>
      </c>
      <c r="M850" s="17">
        <v>-1.2900859020345341</v>
      </c>
      <c r="N850" s="70">
        <v>21.223995923083663</v>
      </c>
      <c r="O850" s="17">
        <v>37.10404649433989</v>
      </c>
      <c r="P850" s="17">
        <v>30.578583741620299</v>
      </c>
      <c r="Q850" s="17">
        <v>29.165047241382069</v>
      </c>
      <c r="R850" s="17">
        <v>21.581318918213508</v>
      </c>
    </row>
    <row r="851" spans="2:18" x14ac:dyDescent="0.25">
      <c r="B851" s="11" t="s">
        <v>156</v>
      </c>
      <c r="C851" s="70" t="s">
        <v>23</v>
      </c>
      <c r="D851" s="17" t="s">
        <v>23</v>
      </c>
      <c r="E851" s="70">
        <v>2.6927215430688199E-3</v>
      </c>
      <c r="F851" s="17">
        <v>2.171988603006893E-9</v>
      </c>
      <c r="G851" s="17">
        <v>4.9295448391619067E-3</v>
      </c>
      <c r="H851" s="17">
        <v>1.1793778517623207E-8</v>
      </c>
      <c r="I851" s="17">
        <v>0.99237771965200217</v>
      </c>
      <c r="J851" s="70">
        <v>2.4172287885397687</v>
      </c>
      <c r="K851" s="17">
        <v>-1.1810722951991015</v>
      </c>
      <c r="L851" s="17">
        <v>1.0850347639712563</v>
      </c>
      <c r="M851" s="17">
        <v>2.1333305424213189</v>
      </c>
      <c r="N851" s="70">
        <v>40.241350802453489</v>
      </c>
      <c r="O851" s="17">
        <v>68.302190425158528</v>
      </c>
      <c r="P851" s="17">
        <v>39.031962300719435</v>
      </c>
      <c r="Q851" s="17">
        <v>64.918332438485052</v>
      </c>
      <c r="R851" s="17">
        <v>28.422248017696621</v>
      </c>
    </row>
    <row r="852" spans="2:18" x14ac:dyDescent="0.25">
      <c r="B852" s="11" t="s">
        <v>157</v>
      </c>
      <c r="C852" s="70" t="s">
        <v>23</v>
      </c>
      <c r="D852" s="21" t="s">
        <v>22</v>
      </c>
      <c r="E852" s="70">
        <v>0.55450918751677913</v>
      </c>
      <c r="F852" s="17">
        <v>2.7305690474801824E-4</v>
      </c>
      <c r="G852" s="17">
        <v>0.3842723713747907</v>
      </c>
      <c r="H852" s="17">
        <v>5.1904895850799046E-4</v>
      </c>
      <c r="I852" s="17">
        <v>6.042633524517424E-2</v>
      </c>
      <c r="J852" s="70">
        <v>0.10733228213279244</v>
      </c>
      <c r="K852" s="17">
        <v>1.184254010576397</v>
      </c>
      <c r="L852" s="17">
        <v>-1.4321535153242644</v>
      </c>
      <c r="M852" s="17">
        <v>-0.14197930647829635</v>
      </c>
      <c r="N852" s="70">
        <v>16.637764898732389</v>
      </c>
      <c r="O852" s="17">
        <v>31.870081776496995</v>
      </c>
      <c r="P852" s="17">
        <v>17.371228446844889</v>
      </c>
      <c r="Q852" s="17">
        <v>30.585445785821211</v>
      </c>
      <c r="R852" s="17">
        <v>21.071081602246871</v>
      </c>
    </row>
    <row r="853" spans="2:18" x14ac:dyDescent="0.25">
      <c r="B853" s="11" t="s">
        <v>158</v>
      </c>
      <c r="C853" s="70" t="s">
        <v>23</v>
      </c>
      <c r="D853" s="17" t="s">
        <v>23</v>
      </c>
      <c r="E853" s="70">
        <v>2.913479166670245E-2</v>
      </c>
      <c r="F853" s="17">
        <v>2.1753477061831147E-9</v>
      </c>
      <c r="G853" s="17">
        <v>1.5231995374839241E-2</v>
      </c>
      <c r="H853" s="17">
        <v>1.075591636226282E-7</v>
      </c>
      <c r="I853" s="17">
        <v>0.9556331032239469</v>
      </c>
      <c r="J853" s="70">
        <v>2.4643756360467464</v>
      </c>
      <c r="K853" s="17">
        <v>-0.88551090961063739</v>
      </c>
      <c r="L853" s="17">
        <v>0.31288993432426349</v>
      </c>
      <c r="M853" s="17">
        <v>0.70652363027686027</v>
      </c>
      <c r="N853" s="70">
        <v>27.906229231085302</v>
      </c>
      <c r="O853" s="17">
        <v>60.726739413563124</v>
      </c>
      <c r="P853" s="17">
        <v>29.203298982182694</v>
      </c>
      <c r="Q853" s="17">
        <v>52.925034336002192</v>
      </c>
      <c r="R853" s="17">
        <v>20.92534721868692</v>
      </c>
    </row>
    <row r="854" spans="2:18" x14ac:dyDescent="0.25">
      <c r="B854" s="11" t="s">
        <v>159</v>
      </c>
      <c r="C854" s="70" t="s">
        <v>23</v>
      </c>
      <c r="D854" s="21" t="s">
        <v>22</v>
      </c>
      <c r="E854" s="70">
        <v>0.73759428837527163</v>
      </c>
      <c r="F854" s="17">
        <v>2.2008623771423646E-7</v>
      </c>
      <c r="G854" s="17">
        <v>3.728391058718842E-4</v>
      </c>
      <c r="H854" s="17">
        <v>2.038668040114646E-7</v>
      </c>
      <c r="I854" s="17">
        <v>0.26203244856581465</v>
      </c>
      <c r="J854" s="70">
        <v>1.4194216460383957</v>
      </c>
      <c r="K854" s="17">
        <v>-2.0760430404268497</v>
      </c>
      <c r="L854" s="17">
        <v>-2.0797290810776174</v>
      </c>
      <c r="M854" s="17">
        <v>1.0004919565567889</v>
      </c>
      <c r="N854" s="70">
        <v>23.841310490640538</v>
      </c>
      <c r="O854" s="17">
        <v>53.891080545632683</v>
      </c>
      <c r="P854" s="17">
        <v>39.02131495590762</v>
      </c>
      <c r="Q854" s="17">
        <v>54.044185745770605</v>
      </c>
      <c r="R854" s="17">
        <v>25.911161656853029</v>
      </c>
    </row>
    <row r="855" spans="2:18" x14ac:dyDescent="0.25">
      <c r="B855" s="11" t="s">
        <v>160</v>
      </c>
      <c r="C855" s="70" t="s">
        <v>23</v>
      </c>
      <c r="D855" s="17" t="s">
        <v>23</v>
      </c>
      <c r="E855" s="70">
        <v>1.5791056892693078E-3</v>
      </c>
      <c r="F855" s="17">
        <v>1.2611967354644319E-9</v>
      </c>
      <c r="G855" s="17">
        <v>8.1377695601653004E-4</v>
      </c>
      <c r="H855" s="17">
        <v>1.1661495309289988E-7</v>
      </c>
      <c r="I855" s="17">
        <v>0.99760699947856424</v>
      </c>
      <c r="J855" s="70">
        <v>2.2581673560040567</v>
      </c>
      <c r="K855" s="17">
        <v>-1.9033185204346368</v>
      </c>
      <c r="L855" s="17">
        <v>1.4674128180856316</v>
      </c>
      <c r="M855" s="17">
        <v>0.91384210961240542</v>
      </c>
      <c r="N855" s="70">
        <v>32.922239721696428</v>
      </c>
      <c r="O855" s="17">
        <v>61.002856051805452</v>
      </c>
      <c r="P855" s="17">
        <v>34.248094977045298</v>
      </c>
      <c r="Q855" s="17">
        <v>51.949223155617688</v>
      </c>
      <c r="R855" s="17">
        <v>20.025238235057728</v>
      </c>
    </row>
    <row r="856" spans="2:18" x14ac:dyDescent="0.25">
      <c r="B856" s="11" t="s">
        <v>161</v>
      </c>
      <c r="C856" s="70" t="s">
        <v>23</v>
      </c>
      <c r="D856" s="17" t="s">
        <v>23</v>
      </c>
      <c r="E856" s="70">
        <v>0.16019589318343894</v>
      </c>
      <c r="F856" s="17">
        <v>4.4454992685510879E-8</v>
      </c>
      <c r="G856" s="17">
        <v>7.3674684498785642E-4</v>
      </c>
      <c r="H856" s="17">
        <v>4.9914747961705893E-7</v>
      </c>
      <c r="I856" s="17">
        <v>0.83906681636910085</v>
      </c>
      <c r="J856" s="70">
        <v>1.7526648752783867</v>
      </c>
      <c r="K856" s="17">
        <v>-2.1362113363656294</v>
      </c>
      <c r="L856" s="17">
        <v>-0.75747121168463794</v>
      </c>
      <c r="M856" s="17">
        <v>0.61579763317165548</v>
      </c>
      <c r="N856" s="70">
        <v>19.808596922469917</v>
      </c>
      <c r="O856" s="17">
        <v>50.003458281819348</v>
      </c>
      <c r="P856" s="17">
        <v>30.572413599385104</v>
      </c>
      <c r="Q856" s="17">
        <v>45.166609631051855</v>
      </c>
      <c r="R856" s="17">
        <v>16.496811037162974</v>
      </c>
    </row>
    <row r="857" spans="2:18" x14ac:dyDescent="0.25">
      <c r="B857" s="11" t="s">
        <v>162</v>
      </c>
      <c r="C857" s="70" t="s">
        <v>23</v>
      </c>
      <c r="D857" s="17" t="s">
        <v>23</v>
      </c>
      <c r="E857" s="70">
        <v>5.7806308769261846E-3</v>
      </c>
      <c r="F857" s="17">
        <v>8.0675990126359611E-8</v>
      </c>
      <c r="G857" s="17">
        <v>8.5189546363035502E-3</v>
      </c>
      <c r="H857" s="17">
        <v>1.5004691705846263E-5</v>
      </c>
      <c r="I857" s="17">
        <v>0.98568532911907436</v>
      </c>
      <c r="J857" s="70">
        <v>1.5246657622075384</v>
      </c>
      <c r="K857" s="17">
        <v>-1.0539914791714842</v>
      </c>
      <c r="L857" s="17">
        <v>1.3458674634307684</v>
      </c>
      <c r="M857" s="17">
        <v>-1.3895714058864694E-3</v>
      </c>
      <c r="N857" s="70">
        <v>30.154716735794324</v>
      </c>
      <c r="O857" s="17">
        <v>52.513881479916115</v>
      </c>
      <c r="P857" s="17">
        <v>29.379155109676656</v>
      </c>
      <c r="Q857" s="17">
        <v>42.062527078556201</v>
      </c>
      <c r="R857" s="17">
        <v>19.877068056079601</v>
      </c>
    </row>
    <row r="858" spans="2:18" x14ac:dyDescent="0.25">
      <c r="B858" s="11" t="s">
        <v>163</v>
      </c>
      <c r="C858" s="70" t="s">
        <v>23</v>
      </c>
      <c r="D858" s="17" t="s">
        <v>23</v>
      </c>
      <c r="E858" s="70">
        <v>0.43652221541509312</v>
      </c>
      <c r="F858" s="17">
        <v>1.3038404608274386E-5</v>
      </c>
      <c r="G858" s="17">
        <v>1.6537698185437773E-3</v>
      </c>
      <c r="H858" s="17">
        <v>1.6718390501849984E-4</v>
      </c>
      <c r="I858" s="17">
        <v>0.56164379245673635</v>
      </c>
      <c r="J858" s="70">
        <v>0.56830032851346557</v>
      </c>
      <c r="K858" s="17">
        <v>-1.7471648447405927</v>
      </c>
      <c r="L858" s="17">
        <v>-0.97733514252432807</v>
      </c>
      <c r="M858" s="17">
        <v>-0.29876636940771623</v>
      </c>
      <c r="N858" s="70">
        <v>14.604714722781289</v>
      </c>
      <c r="O858" s="17">
        <v>35.442105411513424</v>
      </c>
      <c r="P858" s="17">
        <v>25.756278418838935</v>
      </c>
      <c r="Q858" s="17">
        <v>30.33971494922611</v>
      </c>
      <c r="R858" s="17">
        <v>14.100657604208489</v>
      </c>
    </row>
    <row r="859" spans="2:18" x14ac:dyDescent="0.25">
      <c r="B859" s="11" t="s">
        <v>164</v>
      </c>
      <c r="C859" s="70" t="s">
        <v>23</v>
      </c>
      <c r="D859" s="17" t="s">
        <v>23</v>
      </c>
      <c r="E859" s="70">
        <v>1.4042825370719051E-2</v>
      </c>
      <c r="F859" s="17">
        <v>4.1684877415210286E-9</v>
      </c>
      <c r="G859" s="17">
        <v>5.6882253442920201E-3</v>
      </c>
      <c r="H859" s="17">
        <v>9.9918411353107925E-7</v>
      </c>
      <c r="I859" s="17">
        <v>0.98026794593238753</v>
      </c>
      <c r="J859" s="70">
        <v>2.1576941000467369</v>
      </c>
      <c r="K859" s="17">
        <v>-1.2640703249558869</v>
      </c>
      <c r="L859" s="17">
        <v>0.78142244525942628</v>
      </c>
      <c r="M859" s="17">
        <v>1.325531132098573E-2</v>
      </c>
      <c r="N859" s="70">
        <v>19.338612393252781</v>
      </c>
      <c r="O859" s="17">
        <v>49.398750104100714</v>
      </c>
      <c r="P859" s="17">
        <v>21.146039006003019</v>
      </c>
      <c r="Q859" s="17">
        <v>38.439978621353667</v>
      </c>
      <c r="R859" s="17">
        <v>10.847183727397555</v>
      </c>
    </row>
    <row r="860" spans="2:18" x14ac:dyDescent="0.25">
      <c r="B860" s="11" t="s">
        <v>165</v>
      </c>
      <c r="C860" s="70" t="s">
        <v>23</v>
      </c>
      <c r="D860" s="21" t="s">
        <v>22</v>
      </c>
      <c r="E860" s="70">
        <v>0.95191376421935614</v>
      </c>
      <c r="F860" s="17">
        <v>6.5629133920838679E-6</v>
      </c>
      <c r="G860" s="17">
        <v>2.2129113889541442E-3</v>
      </c>
      <c r="H860" s="17">
        <v>1.6369060034358146E-5</v>
      </c>
      <c r="I860" s="17">
        <v>4.5850392418263171E-2</v>
      </c>
      <c r="J860" s="70">
        <v>0.56263506777575301</v>
      </c>
      <c r="K860" s="17">
        <v>-0.80825885935703512</v>
      </c>
      <c r="L860" s="17">
        <v>-2.3422970380127701</v>
      </c>
      <c r="M860" s="17">
        <v>-0.23498916124591904</v>
      </c>
      <c r="N860" s="70">
        <v>17.805497622904081</v>
      </c>
      <c r="O860" s="17">
        <v>41.575087836612354</v>
      </c>
      <c r="P860" s="17">
        <v>29.93382847842275</v>
      </c>
      <c r="Q860" s="17">
        <v>39.747171135199416</v>
      </c>
      <c r="R860" s="17">
        <v>23.87167900186131</v>
      </c>
    </row>
    <row r="861" spans="2:18" x14ac:dyDescent="0.25">
      <c r="B861" s="11" t="s">
        <v>166</v>
      </c>
      <c r="C861" s="70" t="s">
        <v>23</v>
      </c>
      <c r="D861" s="17" t="s">
        <v>23</v>
      </c>
      <c r="E861" s="70">
        <v>7.5961831936438278E-3</v>
      </c>
      <c r="F861" s="17">
        <v>1.7659125724817448E-8</v>
      </c>
      <c r="G861" s="17">
        <v>9.0528209444861729E-3</v>
      </c>
      <c r="H861" s="17">
        <v>6.6638622201654073E-6</v>
      </c>
      <c r="I861" s="17">
        <v>0.98334431434052416</v>
      </c>
      <c r="J861" s="70">
        <v>1.8297953157338365</v>
      </c>
      <c r="K861" s="17">
        <v>-1.0513375681310477</v>
      </c>
      <c r="L861" s="17">
        <v>1.2239472470246429</v>
      </c>
      <c r="M861" s="17">
        <v>-0.21715451234660821</v>
      </c>
      <c r="N861" s="70">
        <v>20.211876158924124</v>
      </c>
      <c r="O861" s="17">
        <v>46.155683718422452</v>
      </c>
      <c r="P861" s="17">
        <v>19.861015147053674</v>
      </c>
      <c r="Q861" s="17">
        <v>34.289280077635894</v>
      </c>
      <c r="R861" s="17">
        <v>10.485249323023936</v>
      </c>
    </row>
    <row r="862" spans="2:18" x14ac:dyDescent="0.25">
      <c r="B862" s="11" t="s">
        <v>167</v>
      </c>
      <c r="C862" s="70" t="s">
        <v>23</v>
      </c>
      <c r="D862" s="21" t="s">
        <v>29</v>
      </c>
      <c r="E862" s="70">
        <v>0.19096746611880402</v>
      </c>
      <c r="F862" s="17">
        <v>6.8435132996566157E-5</v>
      </c>
      <c r="G862" s="17">
        <v>0.55479706858492661</v>
      </c>
      <c r="H862" s="17">
        <v>1.1304499607451829E-4</v>
      </c>
      <c r="I862" s="17">
        <v>0.2540539851671984</v>
      </c>
      <c r="J862" s="70">
        <v>0.55651608804035546</v>
      </c>
      <c r="K862" s="17">
        <v>0.91133193224652631</v>
      </c>
      <c r="L862" s="17">
        <v>-0.53211647649456895</v>
      </c>
      <c r="M862" s="17">
        <v>0.64041698544631764</v>
      </c>
      <c r="N862" s="70">
        <v>21.983864479469077</v>
      </c>
      <c r="O862" s="17">
        <v>37.851808529474134</v>
      </c>
      <c r="P862" s="17">
        <v>19.85086582824475</v>
      </c>
      <c r="Q862" s="17">
        <v>36.848009325989779</v>
      </c>
      <c r="R862" s="17">
        <v>21.412977068705278</v>
      </c>
    </row>
    <row r="863" spans="2:18" x14ac:dyDescent="0.25">
      <c r="B863" s="11" t="s">
        <v>168</v>
      </c>
      <c r="C863" s="70" t="s">
        <v>23</v>
      </c>
      <c r="D863" s="17" t="s">
        <v>23</v>
      </c>
      <c r="E863" s="70">
        <v>1.7611333553067564E-2</v>
      </c>
      <c r="F863" s="17">
        <v>6.6197209370392801E-8</v>
      </c>
      <c r="G863" s="17">
        <v>1.7738109364823257E-2</v>
      </c>
      <c r="H863" s="17">
        <v>2.0025745752617005E-6</v>
      </c>
      <c r="I863" s="17">
        <v>0.96464848831032457</v>
      </c>
      <c r="J863" s="70">
        <v>1.7457061903786049</v>
      </c>
      <c r="K863" s="17">
        <v>-0.79748488614971214</v>
      </c>
      <c r="L863" s="17">
        <v>0.68010956276644807</v>
      </c>
      <c r="M863" s="17">
        <v>0.67503870177586012</v>
      </c>
      <c r="N863" s="70">
        <v>17.672257103846643</v>
      </c>
      <c r="O863" s="17">
        <v>42.655086898067701</v>
      </c>
      <c r="P863" s="17">
        <v>17.65791160419241</v>
      </c>
      <c r="Q863" s="17">
        <v>35.835985674467828</v>
      </c>
      <c r="R863" s="17">
        <v>9.6658148488732802</v>
      </c>
    </row>
    <row r="864" spans="2:18" x14ac:dyDescent="0.25">
      <c r="B864" s="11" t="s">
        <v>169</v>
      </c>
      <c r="C864" s="70" t="s">
        <v>23</v>
      </c>
      <c r="D864" s="17" t="s">
        <v>23</v>
      </c>
      <c r="E864" s="70">
        <v>0.14382185178516588</v>
      </c>
      <c r="F864" s="17">
        <v>2.4292493611233947E-6</v>
      </c>
      <c r="G864" s="17">
        <v>4.221526992610921E-2</v>
      </c>
      <c r="H864" s="17">
        <v>1.1570933162937778E-5</v>
      </c>
      <c r="I864" s="17">
        <v>0.81394887810620087</v>
      </c>
      <c r="J864" s="70">
        <v>1.1810583148010922</v>
      </c>
      <c r="K864" s="17">
        <v>-0.5009040099244656</v>
      </c>
      <c r="L864" s="17">
        <v>-0.28343263219722492</v>
      </c>
      <c r="M864" s="17">
        <v>0.75295625005259825</v>
      </c>
      <c r="N864" s="70">
        <v>30.941833882630451</v>
      </c>
      <c r="O864" s="17">
        <v>52.919330617717293</v>
      </c>
      <c r="P864" s="17">
        <v>33.393420664877979</v>
      </c>
      <c r="Q864" s="17">
        <v>49.797502843963002</v>
      </c>
      <c r="R864" s="17">
        <v>27.475189547799076</v>
      </c>
    </row>
    <row r="865" spans="2:18" x14ac:dyDescent="0.25">
      <c r="B865" s="11" t="s">
        <v>170</v>
      </c>
      <c r="C865" s="70" t="s">
        <v>23</v>
      </c>
      <c r="D865" s="17" t="s">
        <v>23</v>
      </c>
      <c r="E865" s="70">
        <v>1.5322404486838621E-2</v>
      </c>
      <c r="F865" s="17">
        <v>3.1581568414477731E-8</v>
      </c>
      <c r="G865" s="17">
        <v>2.0438084986128532E-2</v>
      </c>
      <c r="H865" s="17">
        <v>6.1861146139315877E-7</v>
      </c>
      <c r="I865" s="17">
        <v>0.96423886033400297</v>
      </c>
      <c r="J865" s="70">
        <v>1.93018168882622</v>
      </c>
      <c r="K865" s="17">
        <v>-0.72625131733419424</v>
      </c>
      <c r="L865" s="17">
        <v>0.66984991549743356</v>
      </c>
      <c r="M865" s="17">
        <v>0.98439887002929427</v>
      </c>
      <c r="N865" s="70">
        <v>27.935471204287346</v>
      </c>
      <c r="O865" s="17">
        <v>54.119977181091436</v>
      </c>
      <c r="P865" s="17">
        <v>27.359303267112665</v>
      </c>
      <c r="Q865" s="17">
        <v>48.170169749816566</v>
      </c>
      <c r="R865" s="17">
        <v>19.651425321262291</v>
      </c>
    </row>
    <row r="866" spans="2:18" x14ac:dyDescent="0.25">
      <c r="B866" s="11" t="s">
        <v>171</v>
      </c>
      <c r="C866" s="70" t="s">
        <v>23</v>
      </c>
      <c r="D866" s="21" t="s">
        <v>24</v>
      </c>
      <c r="E866" s="70">
        <v>1.4103852638640728E-6</v>
      </c>
      <c r="F866" s="17">
        <v>0.99384624676800093</v>
      </c>
      <c r="G866" s="17">
        <v>4.2039762214724417E-7</v>
      </c>
      <c r="H866" s="17">
        <v>6.1503770479807264E-3</v>
      </c>
      <c r="I866" s="17">
        <v>1.545401132238658E-6</v>
      </c>
      <c r="J866" s="70">
        <v>-3.9274725964591215</v>
      </c>
      <c r="K866" s="17">
        <v>0.10465845410557206</v>
      </c>
      <c r="L866" s="17">
        <v>-0.2873016983760498</v>
      </c>
      <c r="M866" s="17">
        <v>0.83857454336279402</v>
      </c>
      <c r="N866" s="70">
        <v>33.893435501479082</v>
      </c>
      <c r="O866" s="17">
        <v>6.9624857244717466</v>
      </c>
      <c r="P866" s="17">
        <v>36.314269901505938</v>
      </c>
      <c r="Q866" s="17">
        <v>17.132623974108515</v>
      </c>
      <c r="R866" s="17">
        <v>33.710594290844654</v>
      </c>
    </row>
    <row r="867" spans="2:18" x14ac:dyDescent="0.25">
      <c r="B867" s="11" t="s">
        <v>172</v>
      </c>
      <c r="C867" s="70" t="s">
        <v>22</v>
      </c>
      <c r="D867" s="21" t="s">
        <v>29</v>
      </c>
      <c r="E867" s="70">
        <v>0.14826024196760676</v>
      </c>
      <c r="F867" s="17">
        <v>2.1963240209839246E-5</v>
      </c>
      <c r="G867" s="17">
        <v>0.68640049555893368</v>
      </c>
      <c r="H867" s="17">
        <v>5.6839037758352864E-5</v>
      </c>
      <c r="I867" s="17">
        <v>0.16526046019549126</v>
      </c>
      <c r="J867" s="70">
        <v>0.73285237749219434</v>
      </c>
      <c r="K867" s="17">
        <v>1.1528815590587183</v>
      </c>
      <c r="L867" s="17">
        <v>-0.54924978349188192</v>
      </c>
      <c r="M867" s="17">
        <v>0.49846734355455324</v>
      </c>
      <c r="N867" s="70">
        <v>19.59710688235468</v>
      </c>
      <c r="O867" s="17">
        <v>37.23181537027984</v>
      </c>
      <c r="P867" s="17">
        <v>16.53212258462419</v>
      </c>
      <c r="Q867" s="17">
        <v>35.330108934605072</v>
      </c>
      <c r="R867" s="17">
        <v>19.379999573017919</v>
      </c>
    </row>
    <row r="868" spans="2:18" x14ac:dyDescent="0.25">
      <c r="B868" s="11" t="s">
        <v>173</v>
      </c>
      <c r="C868" s="70" t="s">
        <v>22</v>
      </c>
      <c r="D868" s="17" t="s">
        <v>22</v>
      </c>
      <c r="E868" s="70">
        <v>0.94347162602000001</v>
      </c>
      <c r="F868" s="17">
        <v>7.7361931574104749E-6</v>
      </c>
      <c r="G868" s="17">
        <v>1.9179701059031701E-3</v>
      </c>
      <c r="H868" s="17">
        <v>1.9668784279049807E-5</v>
      </c>
      <c r="I868" s="17">
        <v>5.458299889666024E-2</v>
      </c>
      <c r="J868" s="70">
        <v>0.53680786257053659</v>
      </c>
      <c r="K868" s="17">
        <v>-0.92424337253303657</v>
      </c>
      <c r="L868" s="17">
        <v>-2.2821677986185493</v>
      </c>
      <c r="M868" s="17">
        <v>-0.22079839469273282</v>
      </c>
      <c r="N868" s="70">
        <v>17.958179300195411</v>
      </c>
      <c r="O868" s="17">
        <v>41.381002987689449</v>
      </c>
      <c r="P868" s="17">
        <v>30.354777102162323</v>
      </c>
      <c r="Q868" s="17">
        <v>39.514756791357023</v>
      </c>
      <c r="R868" s="17">
        <v>23.657866965197908</v>
      </c>
    </row>
    <row r="869" spans="2:18" x14ac:dyDescent="0.25">
      <c r="B869" s="11" t="s">
        <v>174</v>
      </c>
      <c r="C869" s="70" t="s">
        <v>22</v>
      </c>
      <c r="D869" s="17" t="s">
        <v>22</v>
      </c>
      <c r="E869" s="70">
        <v>0.73633824930770742</v>
      </c>
      <c r="F869" s="17">
        <v>3.7794327997463257E-6</v>
      </c>
      <c r="G869" s="17">
        <v>2.1473248735427428E-3</v>
      </c>
      <c r="H869" s="17">
        <v>1.1415518145570388E-4</v>
      </c>
      <c r="I869" s="17">
        <v>0.26139649120449437</v>
      </c>
      <c r="J869" s="70">
        <v>0.74116470889787178</v>
      </c>
      <c r="K869" s="17">
        <v>-1.4235630353249176</v>
      </c>
      <c r="L869" s="17">
        <v>-1.4160042465643152</v>
      </c>
      <c r="M869" s="17">
        <v>-0.84392034005382688</v>
      </c>
      <c r="N869" s="70">
        <v>11.507070453696274</v>
      </c>
      <c r="O869" s="17">
        <v>35.866812302908123</v>
      </c>
      <c r="P869" s="17">
        <v>23.18200399061357</v>
      </c>
      <c r="Q869" s="17">
        <v>29.050842666527409</v>
      </c>
      <c r="R869" s="17">
        <v>13.578372879712621</v>
      </c>
    </row>
    <row r="870" spans="2:18" x14ac:dyDescent="0.25">
      <c r="B870" s="11" t="s">
        <v>175</v>
      </c>
      <c r="C870" s="70" t="s">
        <v>22</v>
      </c>
      <c r="D870" s="21" t="s">
        <v>23</v>
      </c>
      <c r="E870" s="70">
        <v>0.4555736410373798</v>
      </c>
      <c r="F870" s="17">
        <v>2.2370210635884487E-8</v>
      </c>
      <c r="G870" s="17">
        <v>1.1341323972990328E-3</v>
      </c>
      <c r="H870" s="17">
        <v>5.9996128010081579E-7</v>
      </c>
      <c r="I870" s="17">
        <v>0.54329160423383049</v>
      </c>
      <c r="J870" s="70">
        <v>1.8747019329702481</v>
      </c>
      <c r="K870" s="17">
        <v>-1.8882159617133212</v>
      </c>
      <c r="L870" s="17">
        <v>-1.2839568108102735</v>
      </c>
      <c r="M870" s="17">
        <v>-3.3134708156196124E-4</v>
      </c>
      <c r="N870" s="70">
        <v>13.225363508141879</v>
      </c>
      <c r="O870" s="17">
        <v>46.884038989970811</v>
      </c>
      <c r="P870" s="17">
        <v>25.216742355036896</v>
      </c>
      <c r="Q870" s="17">
        <v>40.305769132946082</v>
      </c>
      <c r="R870" s="17">
        <v>12.87318585663521</v>
      </c>
    </row>
    <row r="871" spans="2:18" x14ac:dyDescent="0.25">
      <c r="B871" s="11" t="s">
        <v>176</v>
      </c>
      <c r="C871" s="70" t="s">
        <v>22</v>
      </c>
      <c r="D871" s="17" t="s">
        <v>22</v>
      </c>
      <c r="E871" s="70">
        <v>0.67365268704523773</v>
      </c>
      <c r="F871" s="17">
        <v>2.6826609933629933E-7</v>
      </c>
      <c r="G871" s="17">
        <v>2.1969372632554281E-4</v>
      </c>
      <c r="H871" s="17">
        <v>2.8253745176952933E-7</v>
      </c>
      <c r="I871" s="17">
        <v>0.32612706842488565</v>
      </c>
      <c r="J871" s="70">
        <v>1.3586211550693534</v>
      </c>
      <c r="K871" s="17">
        <v>-2.3575082754244603</v>
      </c>
      <c r="L871" s="17">
        <v>-1.9848364026888161</v>
      </c>
      <c r="M871" s="17">
        <v>0.97272724169351732</v>
      </c>
      <c r="N871" s="70">
        <v>23.186475400818555</v>
      </c>
      <c r="O871" s="17">
        <v>52.658967078955463</v>
      </c>
      <c r="P871" s="17">
        <v>39.242946466058783</v>
      </c>
      <c r="Q871" s="17">
        <v>52.555303641835522</v>
      </c>
      <c r="R871" s="17">
        <v>24.637330583044061</v>
      </c>
    </row>
    <row r="872" spans="2:18" x14ac:dyDescent="0.25">
      <c r="B872" s="11" t="s">
        <v>177</v>
      </c>
      <c r="C872" s="70" t="s">
        <v>22</v>
      </c>
      <c r="D872" s="17" t="s">
        <v>22</v>
      </c>
      <c r="E872" s="70">
        <v>0.5814290314904178</v>
      </c>
      <c r="F872" s="17">
        <v>3.9086134067087925E-4</v>
      </c>
      <c r="G872" s="17">
        <v>0.36895707761119095</v>
      </c>
      <c r="H872" s="17">
        <v>5.0532069522016623E-4</v>
      </c>
      <c r="I872" s="17">
        <v>4.8717708862500264E-2</v>
      </c>
      <c r="J872" s="70">
        <v>2.4512384131515682E-2</v>
      </c>
      <c r="K872" s="17">
        <v>1.2422627326149751</v>
      </c>
      <c r="L872" s="17">
        <v>-1.5509322590190937</v>
      </c>
      <c r="M872" s="17">
        <v>-6.6164216874264409E-2</v>
      </c>
      <c r="N872" s="70">
        <v>17.351876900016901</v>
      </c>
      <c r="O872" s="17">
        <v>31.961659559965568</v>
      </c>
      <c r="P872" s="17">
        <v>18.261494108425545</v>
      </c>
      <c r="Q872" s="17">
        <v>31.447978763740142</v>
      </c>
      <c r="R872" s="17">
        <v>22.310769549973077</v>
      </c>
    </row>
    <row r="873" spans="2:18" x14ac:dyDescent="0.25">
      <c r="B873" s="11" t="s">
        <v>178</v>
      </c>
      <c r="C873" s="70" t="s">
        <v>22</v>
      </c>
      <c r="D873" s="17" t="s">
        <v>22</v>
      </c>
      <c r="E873" s="70">
        <v>0.72300387745146577</v>
      </c>
      <c r="F873" s="17">
        <v>3.1421115428737433E-4</v>
      </c>
      <c r="G873" s="17">
        <v>6.6608614255233246E-3</v>
      </c>
      <c r="H873" s="17">
        <v>8.5421960896844146E-3</v>
      </c>
      <c r="I873" s="17">
        <v>0.26147885387903919</v>
      </c>
      <c r="J873" s="70">
        <v>-0.13400303505746625</v>
      </c>
      <c r="K873" s="17">
        <v>-0.97656990239282326</v>
      </c>
      <c r="L873" s="17">
        <v>-1.102211239562922</v>
      </c>
      <c r="M873" s="17">
        <v>-1.2148141441485538</v>
      </c>
      <c r="N873" s="70">
        <v>20.828127935094027</v>
      </c>
      <c r="O873" s="17">
        <v>36.310337211778403</v>
      </c>
      <c r="P873" s="17">
        <v>30.202459466669893</v>
      </c>
      <c r="Q873" s="17">
        <v>29.704920849187513</v>
      </c>
      <c r="R873" s="17">
        <v>22.862250274333729</v>
      </c>
    </row>
    <row r="874" spans="2:18" x14ac:dyDescent="0.25">
      <c r="B874" s="11" t="s">
        <v>179</v>
      </c>
      <c r="C874" s="70" t="s">
        <v>22</v>
      </c>
      <c r="D874" s="21" t="s">
        <v>29</v>
      </c>
      <c r="E874" s="70">
        <v>0.3568393045558233</v>
      </c>
      <c r="F874" s="17">
        <v>1.9809598849522829E-4</v>
      </c>
      <c r="G874" s="17">
        <v>0.61876177739085747</v>
      </c>
      <c r="H874" s="17">
        <v>5.9464385595044405E-4</v>
      </c>
      <c r="I874" s="17">
        <v>2.3606178208873466E-2</v>
      </c>
      <c r="J874" s="70">
        <v>5.9141759572426324E-2</v>
      </c>
      <c r="K874" s="17">
        <v>1.7131350059117094</v>
      </c>
      <c r="L874" s="17">
        <v>-1.4663024160072549</v>
      </c>
      <c r="M874" s="17">
        <v>-0.45770710990079733</v>
      </c>
      <c r="N874" s="70">
        <v>24.699479399054084</v>
      </c>
      <c r="O874" s="17">
        <v>39.692057656109839</v>
      </c>
      <c r="P874" s="17">
        <v>23.598609809611144</v>
      </c>
      <c r="Q874" s="17">
        <v>37.493635733496212</v>
      </c>
      <c r="R874" s="17">
        <v>30.131033572783696</v>
      </c>
    </row>
    <row r="875" spans="2:18" x14ac:dyDescent="0.25">
      <c r="B875" s="11" t="s">
        <v>180</v>
      </c>
      <c r="C875" s="70" t="s">
        <v>22</v>
      </c>
      <c r="D875" s="21" t="s">
        <v>29</v>
      </c>
      <c r="E875" s="70">
        <v>0.28996290908662709</v>
      </c>
      <c r="F875" s="17">
        <v>3.2610378533522263E-2</v>
      </c>
      <c r="G875" s="17">
        <v>0.50980555819008044</v>
      </c>
      <c r="H875" s="17">
        <v>1.7699410722082941E-2</v>
      </c>
      <c r="I875" s="17">
        <v>0.1499217434676873</v>
      </c>
      <c r="J875" s="70">
        <v>-0.76223669393733418</v>
      </c>
      <c r="K875" s="17">
        <v>1.0357042227855815</v>
      </c>
      <c r="L875" s="17">
        <v>-0.70717421712753281</v>
      </c>
      <c r="M875" s="17">
        <v>0.29322031151020567</v>
      </c>
      <c r="N875" s="70">
        <v>28.583326576757248</v>
      </c>
      <c r="O875" s="17">
        <v>32.953571411694206</v>
      </c>
      <c r="P875" s="17">
        <v>27.454773817815852</v>
      </c>
      <c r="Q875" s="17">
        <v>34.175769913980211</v>
      </c>
      <c r="R875" s="17">
        <v>29.902605711470564</v>
      </c>
    </row>
    <row r="876" spans="2:18" x14ac:dyDescent="0.25">
      <c r="B876" s="11" t="s">
        <v>181</v>
      </c>
      <c r="C876" s="70" t="s">
        <v>22</v>
      </c>
      <c r="D876" s="21" t="s">
        <v>29</v>
      </c>
      <c r="E876" s="70">
        <v>0.44777807691623434</v>
      </c>
      <c r="F876" s="17">
        <v>4.1271838060300002E-6</v>
      </c>
      <c r="G876" s="17">
        <v>0.50295794348646561</v>
      </c>
      <c r="H876" s="17">
        <v>1.5919987891258315E-6</v>
      </c>
      <c r="I876" s="17">
        <v>4.9258260414704901E-2</v>
      </c>
      <c r="J876" s="70">
        <v>1.0746202387200006</v>
      </c>
      <c r="K876" s="17">
        <v>1.3989983882081718</v>
      </c>
      <c r="L876" s="17">
        <v>-1.7676455811683536</v>
      </c>
      <c r="M876" s="17">
        <v>1.0333453679488751</v>
      </c>
      <c r="N876" s="70">
        <v>21.890081960866876</v>
      </c>
      <c r="O876" s="17">
        <v>45.078997435697318</v>
      </c>
      <c r="P876" s="17">
        <v>21.657664341687337</v>
      </c>
      <c r="Q876" s="17">
        <v>46.98420735649691</v>
      </c>
      <c r="R876" s="17">
        <v>26.304523296756898</v>
      </c>
    </row>
    <row r="877" spans="2:18" x14ac:dyDescent="0.25">
      <c r="B877" s="11" t="s">
        <v>182</v>
      </c>
      <c r="C877" s="70" t="s">
        <v>22</v>
      </c>
      <c r="D877" s="17" t="s">
        <v>22</v>
      </c>
      <c r="E877" s="70">
        <v>0.55420694088562783</v>
      </c>
      <c r="F877" s="17">
        <v>3.7256375167275762E-5</v>
      </c>
      <c r="G877" s="17">
        <v>6.6145448848876421E-4</v>
      </c>
      <c r="H877" s="17">
        <v>4.8142176346905226E-5</v>
      </c>
      <c r="I877" s="17">
        <v>0.44504620607436923</v>
      </c>
      <c r="J877" s="70">
        <v>0.38398760644300201</v>
      </c>
      <c r="K877" s="17">
        <v>-2.0216105181961206</v>
      </c>
      <c r="L877" s="17">
        <v>-1.4310811669428367</v>
      </c>
      <c r="M877" s="17">
        <v>0.5145751149997404</v>
      </c>
      <c r="N877" s="70">
        <v>23.383776806271158</v>
      </c>
      <c r="O877" s="17">
        <v>42.598717526018298</v>
      </c>
      <c r="P877" s="17">
        <v>36.845481315807163</v>
      </c>
      <c r="Q877" s="17">
        <v>42.086046397172751</v>
      </c>
      <c r="R877" s="17">
        <v>23.82249689797646</v>
      </c>
    </row>
    <row r="878" spans="2:18" x14ac:dyDescent="0.25">
      <c r="B878" s="11" t="s">
        <v>183</v>
      </c>
      <c r="C878" s="70" t="s">
        <v>22</v>
      </c>
      <c r="D878" s="17" t="s">
        <v>22</v>
      </c>
      <c r="E878" s="70">
        <v>0.82426370488771128</v>
      </c>
      <c r="F878" s="17">
        <v>1.5556973462414897E-9</v>
      </c>
      <c r="G878" s="17">
        <v>5.8640265456204245E-4</v>
      </c>
      <c r="H878" s="17">
        <v>2.1220336931239165E-8</v>
      </c>
      <c r="I878" s="17">
        <v>0.17514986968169227</v>
      </c>
      <c r="J878" s="70">
        <v>2.3354000814003615</v>
      </c>
      <c r="K878" s="17">
        <v>-1.7909059001357874</v>
      </c>
      <c r="L878" s="17">
        <v>-2.1876776648767082</v>
      </c>
      <c r="M878" s="17">
        <v>0.17325395619408329</v>
      </c>
      <c r="N878" s="70">
        <v>28.723355990973268</v>
      </c>
      <c r="O878" s="17">
        <v>68.899510326169803</v>
      </c>
      <c r="P878" s="17">
        <v>43.219834211883004</v>
      </c>
      <c r="Q878" s="17">
        <v>63.673438102603313</v>
      </c>
      <c r="R878" s="17">
        <v>31.821052997591948</v>
      </c>
    </row>
    <row r="879" spans="2:18" x14ac:dyDescent="0.25">
      <c r="B879" s="11" t="s">
        <v>184</v>
      </c>
      <c r="C879" s="70" t="s">
        <v>22</v>
      </c>
      <c r="D879" s="17" t="s">
        <v>22</v>
      </c>
      <c r="E879" s="70">
        <v>0.90773791040578833</v>
      </c>
      <c r="F879" s="17">
        <v>3.2432381822612795E-6</v>
      </c>
      <c r="G879" s="17">
        <v>4.5935874769965055E-4</v>
      </c>
      <c r="H879" s="17">
        <v>7.1468340704054664E-5</v>
      </c>
      <c r="I879" s="17">
        <v>9.1728019267625791E-2</v>
      </c>
      <c r="J879" s="70">
        <v>0.58280312039458726</v>
      </c>
      <c r="K879" s="17">
        <v>-1.6924325240724067</v>
      </c>
      <c r="L879" s="17">
        <v>-2.0188711128057721</v>
      </c>
      <c r="M879" s="17">
        <v>-1.0417965155899604</v>
      </c>
      <c r="N879" s="70">
        <v>16.910088853805302</v>
      </c>
      <c r="O879" s="17">
        <v>41.99436625645081</v>
      </c>
      <c r="P879" s="17">
        <v>32.087847815417099</v>
      </c>
      <c r="Q879" s="17">
        <v>35.809001667215512</v>
      </c>
      <c r="R879" s="17">
        <v>21.494344465385382</v>
      </c>
    </row>
    <row r="880" spans="2:18" x14ac:dyDescent="0.25">
      <c r="B880" s="11" t="s">
        <v>185</v>
      </c>
      <c r="C880" s="70" t="s">
        <v>22</v>
      </c>
      <c r="D880" s="21" t="s">
        <v>23</v>
      </c>
      <c r="E880" s="70">
        <v>0.41593009891177984</v>
      </c>
      <c r="F880" s="17">
        <v>2.3453785463222301E-7</v>
      </c>
      <c r="G880" s="17">
        <v>1.3760930294423315E-2</v>
      </c>
      <c r="H880" s="17">
        <v>3.1056836114423318E-5</v>
      </c>
      <c r="I880" s="17">
        <v>0.57027767941982788</v>
      </c>
      <c r="J880" s="70">
        <v>1.4467533558929531</v>
      </c>
      <c r="K880" s="17">
        <v>-0.92690443005025247</v>
      </c>
      <c r="L880" s="17">
        <v>-0.73362540527778242</v>
      </c>
      <c r="M880" s="17">
        <v>-0.86396839169567685</v>
      </c>
      <c r="N880" s="70">
        <v>14.157084651289452</v>
      </c>
      <c r="O880" s="17">
        <v>42.933906192855694</v>
      </c>
      <c r="P880" s="17">
        <v>20.974452202997739</v>
      </c>
      <c r="Q880" s="17">
        <v>33.161991740889341</v>
      </c>
      <c r="R880" s="17">
        <v>13.52587228248391</v>
      </c>
    </row>
    <row r="881" spans="2:18" x14ac:dyDescent="0.25">
      <c r="B881" s="11" t="s">
        <v>186</v>
      </c>
      <c r="C881" s="70" t="s">
        <v>22</v>
      </c>
      <c r="D881" s="21" t="s">
        <v>23</v>
      </c>
      <c r="E881" s="70">
        <v>8.9652588464202071E-2</v>
      </c>
      <c r="F881" s="17">
        <v>3.5765058176234271E-6</v>
      </c>
      <c r="G881" s="17">
        <v>2.2421439336361305E-2</v>
      </c>
      <c r="H881" s="17">
        <v>2.3164750594620272E-5</v>
      </c>
      <c r="I881" s="17">
        <v>0.88789923094302436</v>
      </c>
      <c r="J881" s="70">
        <v>1.0342662770380149</v>
      </c>
      <c r="K881" s="17">
        <v>-0.75913000537161401</v>
      </c>
      <c r="L881" s="17">
        <v>-3.5990767198191997E-2</v>
      </c>
      <c r="M881" s="17">
        <v>0.65586501331528946</v>
      </c>
      <c r="N881" s="70">
        <v>31.891056317337721</v>
      </c>
      <c r="O881" s="17">
        <v>52.149678430185652</v>
      </c>
      <c r="P881" s="17">
        <v>34.662905233899657</v>
      </c>
      <c r="Q881" s="17">
        <v>48.413187515892631</v>
      </c>
      <c r="R881" s="17">
        <v>27.305223946830413</v>
      </c>
    </row>
    <row r="882" spans="2:18" x14ac:dyDescent="0.25">
      <c r="B882" s="11" t="s">
        <v>187</v>
      </c>
      <c r="C882" s="70" t="s">
        <v>22</v>
      </c>
      <c r="D882" s="21" t="s">
        <v>29</v>
      </c>
      <c r="E882" s="70">
        <v>0.12132343615058956</v>
      </c>
      <c r="F882" s="17">
        <v>3.1327133486896978E-5</v>
      </c>
      <c r="G882" s="17">
        <v>0.77244501754743156</v>
      </c>
      <c r="H882" s="17">
        <v>1.5963470825497734E-4</v>
      </c>
      <c r="I882" s="17">
        <v>0.10604058446023698</v>
      </c>
      <c r="J882" s="70">
        <v>0.57145983652933841</v>
      </c>
      <c r="K882" s="17">
        <v>1.3531509426813311</v>
      </c>
      <c r="L882" s="17">
        <v>-0.50122671541716191</v>
      </c>
      <c r="M882" s="17">
        <v>7.7444543765339269E-2</v>
      </c>
      <c r="N882" s="70">
        <v>20.686519345987129</v>
      </c>
      <c r="O882" s="17">
        <v>37.209980701691528</v>
      </c>
      <c r="P882" s="17">
        <v>16.984317693809476</v>
      </c>
      <c r="Q882" s="17">
        <v>33.953173651576193</v>
      </c>
      <c r="R882" s="17">
        <v>20.955795570692295</v>
      </c>
    </row>
    <row r="883" spans="2:18" x14ac:dyDescent="0.25">
      <c r="B883" s="11" t="s">
        <v>188</v>
      </c>
      <c r="C883" s="70" t="s">
        <v>22</v>
      </c>
      <c r="D883" s="17" t="s">
        <v>22</v>
      </c>
      <c r="E883" s="70">
        <v>0.92008897488335395</v>
      </c>
      <c r="F883" s="17">
        <v>2.421907160256116E-5</v>
      </c>
      <c r="G883" s="17">
        <v>2.492912479275427E-3</v>
      </c>
      <c r="H883" s="17">
        <v>1.2776735231942741E-4</v>
      </c>
      <c r="I883" s="17">
        <v>7.7266126213448569E-2</v>
      </c>
      <c r="J883" s="70">
        <v>0.30942130321988037</v>
      </c>
      <c r="K883" s="17">
        <v>-0.94639341765447849</v>
      </c>
      <c r="L883" s="17">
        <v>-1.9985015964692399</v>
      </c>
      <c r="M883" s="17">
        <v>-0.57604433069970962</v>
      </c>
      <c r="N883" s="70">
        <v>19.092581182143686</v>
      </c>
      <c r="O883" s="17">
        <v>40.182751683423128</v>
      </c>
      <c r="P883" s="17">
        <v>30.914618541862961</v>
      </c>
      <c r="Q883" s="17">
        <v>36.856610394203472</v>
      </c>
      <c r="R883" s="17">
        <v>24.047010641408729</v>
      </c>
    </row>
    <row r="884" spans="2:18" x14ac:dyDescent="0.25">
      <c r="B884" s="11" t="s">
        <v>189</v>
      </c>
      <c r="C884" s="70" t="s">
        <v>22</v>
      </c>
      <c r="D884" s="17" t="s">
        <v>22</v>
      </c>
      <c r="E884" s="70">
        <v>0.84168114187087906</v>
      </c>
      <c r="F884" s="17">
        <v>1.1880564806654103E-5</v>
      </c>
      <c r="G884" s="17">
        <v>1.3578038485163649E-3</v>
      </c>
      <c r="H884" s="17">
        <v>7.960910164788968E-5</v>
      </c>
      <c r="I884" s="17">
        <v>0.15686956461414989</v>
      </c>
      <c r="J884" s="70">
        <v>0.48947151824320223</v>
      </c>
      <c r="K884" s="17">
        <v>-1.4248725079467766</v>
      </c>
      <c r="L884" s="17">
        <v>-1.7853840319788674</v>
      </c>
      <c r="M884" s="17">
        <v>-0.43904303973543257</v>
      </c>
      <c r="N884" s="70">
        <v>10.444854449565199</v>
      </c>
      <c r="O884" s="17">
        <v>32.781359798937189</v>
      </c>
      <c r="P884" s="17">
        <v>23.303919797361267</v>
      </c>
      <c r="Q884" s="17">
        <v>28.976910652593407</v>
      </c>
      <c r="R884" s="17">
        <v>13.804827629061249</v>
      </c>
    </row>
    <row r="885" spans="2:18" x14ac:dyDescent="0.25">
      <c r="B885" s="11" t="s">
        <v>190</v>
      </c>
      <c r="C885" s="70" t="s">
        <v>22</v>
      </c>
      <c r="D885" s="21" t="s">
        <v>23</v>
      </c>
      <c r="E885" s="70">
        <v>0.41692912618239991</v>
      </c>
      <c r="F885" s="17">
        <v>1.1003266024542688E-7</v>
      </c>
      <c r="G885" s="17">
        <v>5.9423776842878844E-4</v>
      </c>
      <c r="H885" s="17">
        <v>3.3786991615743861E-5</v>
      </c>
      <c r="I885" s="17">
        <v>0.5824427390248953</v>
      </c>
      <c r="J885" s="70">
        <v>1.3730754738091766</v>
      </c>
      <c r="K885" s="17">
        <v>-2.196281238302221</v>
      </c>
      <c r="L885" s="17">
        <v>-0.92577998128819761</v>
      </c>
      <c r="M885" s="17">
        <v>-1.2841087751776545</v>
      </c>
      <c r="N885" s="70">
        <v>37.663236767566467</v>
      </c>
      <c r="O885" s="17">
        <v>67.958535909725896</v>
      </c>
      <c r="P885" s="17">
        <v>50.77002077221028</v>
      </c>
      <c r="Q885" s="17">
        <v>56.504428087910689</v>
      </c>
      <c r="R885" s="17">
        <v>36.994607502878011</v>
      </c>
    </row>
    <row r="886" spans="2:18" x14ac:dyDescent="0.25">
      <c r="B886" s="11" t="s">
        <v>191</v>
      </c>
      <c r="C886" s="70" t="s">
        <v>22</v>
      </c>
      <c r="D886" s="17" t="s">
        <v>22</v>
      </c>
      <c r="E886" s="70">
        <v>0.60882271224026208</v>
      </c>
      <c r="F886" s="17">
        <v>8.7766978400723224E-7</v>
      </c>
      <c r="G886" s="17">
        <v>2.5569078043038133E-4</v>
      </c>
      <c r="H886" s="17">
        <v>1.7572838012682201E-6</v>
      </c>
      <c r="I886" s="17">
        <v>0.39091896202572229</v>
      </c>
      <c r="J886" s="70">
        <v>1.0974220185007124</v>
      </c>
      <c r="K886" s="17">
        <v>-2.3619471138637471</v>
      </c>
      <c r="L886" s="17">
        <v>-1.7367318697879084</v>
      </c>
      <c r="M886" s="17">
        <v>0.62125401711729622</v>
      </c>
      <c r="N886" s="70">
        <v>23.868535148955743</v>
      </c>
      <c r="O886" s="17">
        <v>50.768069644384688</v>
      </c>
      <c r="P886" s="17">
        <v>39.419162280864846</v>
      </c>
      <c r="Q886" s="17">
        <v>49.37956128734448</v>
      </c>
      <c r="R886" s="17">
        <v>24.754588813284069</v>
      </c>
    </row>
    <row r="887" spans="2:18" x14ac:dyDescent="0.25">
      <c r="B887" s="11" t="s">
        <v>192</v>
      </c>
      <c r="C887" s="70" t="s">
        <v>22</v>
      </c>
      <c r="D887" s="21" t="s">
        <v>23</v>
      </c>
      <c r="E887" s="70">
        <v>0.35081877539888295</v>
      </c>
      <c r="F887" s="17">
        <v>3.4571252422753988E-7</v>
      </c>
      <c r="G887" s="17">
        <v>3.5668179836663661E-3</v>
      </c>
      <c r="H887" s="17">
        <v>6.4711556372307489E-5</v>
      </c>
      <c r="I887" s="17">
        <v>0.64554934934855412</v>
      </c>
      <c r="J887" s="70">
        <v>1.2688816818126012</v>
      </c>
      <c r="K887" s="17">
        <v>-1.5020024963357579</v>
      </c>
      <c r="L887" s="17">
        <v>-0.66538814917168254</v>
      </c>
      <c r="M887" s="17">
        <v>-1.0519118194325303</v>
      </c>
      <c r="N887" s="70">
        <v>12.801031563386879</v>
      </c>
      <c r="O887" s="17">
        <v>40.461377091024495</v>
      </c>
      <c r="P887" s="17">
        <v>21.978223370387951</v>
      </c>
      <c r="Q887" s="17">
        <v>29.997202082253981</v>
      </c>
      <c r="R887" s="17">
        <v>11.581367807406153</v>
      </c>
    </row>
    <row r="888" spans="2:18" x14ac:dyDescent="0.25">
      <c r="B888" s="11" t="s">
        <v>193</v>
      </c>
      <c r="C888" s="70" t="s">
        <v>22</v>
      </c>
      <c r="D888" s="17" t="s">
        <v>22</v>
      </c>
      <c r="E888" s="70">
        <v>0.49795465163019415</v>
      </c>
      <c r="F888" s="17">
        <v>1.5555504989989856E-7</v>
      </c>
      <c r="G888" s="17">
        <v>1.9905562165602849E-2</v>
      </c>
      <c r="H888" s="17">
        <v>3.8170680500792336E-7</v>
      </c>
      <c r="I888" s="17">
        <v>0.48213924894234811</v>
      </c>
      <c r="J888" s="70">
        <v>1.7474629837679216</v>
      </c>
      <c r="K888" s="17">
        <v>-0.68443556744876122</v>
      </c>
      <c r="L888" s="17">
        <v>-1.2956152932764715</v>
      </c>
      <c r="M888" s="17">
        <v>0.95990086310943612</v>
      </c>
      <c r="N888" s="70">
        <v>22.798199793968866</v>
      </c>
      <c r="O888" s="17">
        <v>52.756239558450346</v>
      </c>
      <c r="P888" s="17">
        <v>29.237219420788147</v>
      </c>
      <c r="Q888" s="17">
        <v>50.960933358186416</v>
      </c>
      <c r="R888" s="17">
        <v>22.862751876662106</v>
      </c>
    </row>
    <row r="889" spans="2:18" x14ac:dyDescent="0.25">
      <c r="B889" s="11" t="s">
        <v>194</v>
      </c>
      <c r="C889" s="70" t="s">
        <v>22</v>
      </c>
      <c r="D889" s="17" t="s">
        <v>22</v>
      </c>
      <c r="E889" s="70">
        <v>0.4960747565368494</v>
      </c>
      <c r="F889" s="17">
        <v>1.9541922987126777E-7</v>
      </c>
      <c r="G889" s="17">
        <v>3.1412496732222961E-2</v>
      </c>
      <c r="H889" s="17">
        <v>1.7003695906569317E-6</v>
      </c>
      <c r="I889" s="17">
        <v>0.47251085094210715</v>
      </c>
      <c r="J889" s="70">
        <v>1.6605693531511205</v>
      </c>
      <c r="K889" s="17">
        <v>-0.51118717749361364</v>
      </c>
      <c r="L889" s="17">
        <v>-1.1149320433595749</v>
      </c>
      <c r="M889" s="17">
        <v>0.36358112875100518</v>
      </c>
      <c r="N889" s="70">
        <v>18.070128986558402</v>
      </c>
      <c r="O889" s="17">
        <v>47.564309075634732</v>
      </c>
      <c r="P889" s="17">
        <v>23.589170657259391</v>
      </c>
      <c r="Q889" s="17">
        <v>43.237401545503964</v>
      </c>
      <c r="R889" s="17">
        <v>18.167460831689066</v>
      </c>
    </row>
    <row r="890" spans="2:18" x14ac:dyDescent="0.25">
      <c r="B890" s="11" t="s">
        <v>195</v>
      </c>
      <c r="C890" s="70" t="s">
        <v>22</v>
      </c>
      <c r="D890" s="17" t="s">
        <v>22</v>
      </c>
      <c r="E890" s="70">
        <v>0.78945979252103826</v>
      </c>
      <c r="F890" s="17">
        <v>2.9868664074683378E-8</v>
      </c>
      <c r="G890" s="17">
        <v>5.5743543775403484E-2</v>
      </c>
      <c r="H890" s="17">
        <v>9.806701752657946E-7</v>
      </c>
      <c r="I890" s="17">
        <v>0.15479565316471894</v>
      </c>
      <c r="J890" s="70">
        <v>1.9246553261723907</v>
      </c>
      <c r="K890" s="17">
        <v>5.4461270179158028E-2</v>
      </c>
      <c r="L890" s="17">
        <v>-1.5983633277473397</v>
      </c>
      <c r="M890" s="17">
        <v>-0.39828815062709083</v>
      </c>
      <c r="N890" s="70">
        <v>22.870874106356947</v>
      </c>
      <c r="O890" s="17">
        <v>57.050973218377372</v>
      </c>
      <c r="P890" s="17">
        <v>28.172048721773312</v>
      </c>
      <c r="Q890" s="17">
        <v>50.068120651019228</v>
      </c>
      <c r="R890" s="17">
        <v>26.129360154742908</v>
      </c>
    </row>
    <row r="891" spans="2:18" x14ac:dyDescent="0.25">
      <c r="B891" s="11" t="s">
        <v>196</v>
      </c>
      <c r="C891" s="70" t="s">
        <v>22</v>
      </c>
      <c r="D891" s="17" t="s">
        <v>22</v>
      </c>
      <c r="E891" s="70">
        <v>0.65386952636249018</v>
      </c>
      <c r="F891" s="17">
        <v>2.357413731597475E-7</v>
      </c>
      <c r="G891" s="17">
        <v>4.5566328280292431E-2</v>
      </c>
      <c r="H891" s="17">
        <v>7.2026996653275268E-5</v>
      </c>
      <c r="I891" s="17">
        <v>0.30049188261919085</v>
      </c>
      <c r="J891" s="70">
        <v>1.4231513704207366</v>
      </c>
      <c r="K891" s="17">
        <v>-0.26947019659099891</v>
      </c>
      <c r="L891" s="17">
        <v>-0.96340006033420267</v>
      </c>
      <c r="M891" s="17">
        <v>-1.4514550602807088</v>
      </c>
      <c r="N891" s="70">
        <v>12.38899185017651</v>
      </c>
      <c r="O891" s="17">
        <v>42.060357971919515</v>
      </c>
      <c r="P891" s="17">
        <v>17.716469453631596</v>
      </c>
      <c r="Q891" s="17">
        <v>30.616236064787149</v>
      </c>
      <c r="R891" s="17">
        <v>13.943966029943601</v>
      </c>
    </row>
    <row r="892" spans="2:18" x14ac:dyDescent="0.25">
      <c r="B892" s="11" t="s">
        <v>197</v>
      </c>
      <c r="C892" s="70" t="s">
        <v>22</v>
      </c>
      <c r="D892" s="21" t="s">
        <v>29</v>
      </c>
      <c r="E892" s="70">
        <v>2.637161001785112E-2</v>
      </c>
      <c r="F892" s="17">
        <v>2.0082678186185617E-6</v>
      </c>
      <c r="G892" s="17">
        <v>0.95742001618268135</v>
      </c>
      <c r="H892" s="17">
        <v>1.2946728894654516E-3</v>
      </c>
      <c r="I892" s="17">
        <v>1.4911692642183351E-2</v>
      </c>
      <c r="J892" s="70">
        <v>0.648997821272569</v>
      </c>
      <c r="K892" s="17">
        <v>2.1377453217892302</v>
      </c>
      <c r="L892" s="17">
        <v>-4.1546573308776397E-2</v>
      </c>
      <c r="M892" s="17">
        <v>-2.0759359235098791</v>
      </c>
      <c r="N892" s="70">
        <v>45.156014597625003</v>
      </c>
      <c r="O892" s="17">
        <v>64.121556124919039</v>
      </c>
      <c r="P892" s="17">
        <v>37.972106337332768</v>
      </c>
      <c r="Q892" s="17">
        <v>51.184074567965048</v>
      </c>
      <c r="R892" s="17">
        <v>46.29629941185982</v>
      </c>
    </row>
    <row r="893" spans="2:18" x14ac:dyDescent="0.25">
      <c r="B893" s="11" t="s">
        <v>198</v>
      </c>
      <c r="C893" s="70" t="s">
        <v>22</v>
      </c>
      <c r="D893" s="21" t="s">
        <v>29</v>
      </c>
      <c r="E893" s="70">
        <v>4.7198980838243983E-2</v>
      </c>
      <c r="F893" s="17">
        <v>1.7530433434847479E-8</v>
      </c>
      <c r="G893" s="17">
        <v>0.94435937223478028</v>
      </c>
      <c r="H893" s="17">
        <v>1.5814919469081438E-7</v>
      </c>
      <c r="I893" s="17">
        <v>8.4414712473477021E-3</v>
      </c>
      <c r="J893" s="70">
        <v>1.8412849695607614</v>
      </c>
      <c r="K893" s="17">
        <v>2.3495012653396379</v>
      </c>
      <c r="L893" s="17">
        <v>-1.2014843716141257</v>
      </c>
      <c r="M893" s="17">
        <v>0.14365738363588787</v>
      </c>
      <c r="N893" s="70">
        <v>18.149100741710498</v>
      </c>
      <c r="O893" s="17">
        <v>47.760989609642088</v>
      </c>
      <c r="P893" s="17">
        <v>12.15683177235157</v>
      </c>
      <c r="Q893" s="17">
        <v>43.361788742176962</v>
      </c>
      <c r="R893" s="17">
        <v>21.591532117962501</v>
      </c>
    </row>
    <row r="894" spans="2:18" x14ac:dyDescent="0.25">
      <c r="B894" s="11" t="s">
        <v>199</v>
      </c>
      <c r="C894" s="70" t="s">
        <v>22</v>
      </c>
      <c r="D894" s="21" t="s">
        <v>29</v>
      </c>
      <c r="E894" s="70">
        <v>8.7289705966124592E-2</v>
      </c>
      <c r="F894" s="17">
        <v>6.1264266055993802E-10</v>
      </c>
      <c r="G894" s="17">
        <v>0.91169256284190558</v>
      </c>
      <c r="H894" s="17">
        <v>3.007804535271493E-9</v>
      </c>
      <c r="I894" s="17">
        <v>1.0177275715225567E-3</v>
      </c>
      <c r="J894" s="70">
        <v>2.3747261726679407</v>
      </c>
      <c r="K894" s="17">
        <v>3.027530539316456</v>
      </c>
      <c r="L894" s="17">
        <v>-2.4146507519956719</v>
      </c>
      <c r="M894" s="17">
        <v>0.12921856941232712</v>
      </c>
      <c r="N894" s="70">
        <v>34.515953650028912</v>
      </c>
      <c r="O894" s="17">
        <v>72.065386743465453</v>
      </c>
      <c r="P894" s="17">
        <v>29.82381306837793</v>
      </c>
      <c r="Q894" s="17">
        <v>68.883019001795617</v>
      </c>
      <c r="R894" s="17">
        <v>43.419274188883072</v>
      </c>
    </row>
    <row r="895" spans="2:18" x14ac:dyDescent="0.25">
      <c r="B895" s="11" t="s">
        <v>200</v>
      </c>
      <c r="C895" s="70" t="s">
        <v>22</v>
      </c>
      <c r="D895" s="21" t="s">
        <v>29</v>
      </c>
      <c r="E895" s="70">
        <v>0.30001485541983447</v>
      </c>
      <c r="F895" s="17">
        <v>1.4074506472946165E-7</v>
      </c>
      <c r="G895" s="17">
        <v>0.67228694190927474</v>
      </c>
      <c r="H895" s="17">
        <v>2.1665189921076065E-5</v>
      </c>
      <c r="I895" s="17">
        <v>2.7676396735905013E-2</v>
      </c>
      <c r="J895" s="70">
        <v>1.4357634409848097</v>
      </c>
      <c r="K895" s="17">
        <v>1.6657138133274996</v>
      </c>
      <c r="L895" s="17">
        <v>-1.2721924024163485</v>
      </c>
      <c r="M895" s="17">
        <v>-1.4393573674198763</v>
      </c>
      <c r="N895" s="70">
        <v>56.954156933189388</v>
      </c>
      <c r="O895" s="17">
        <v>86.098941627478695</v>
      </c>
      <c r="P895" s="17">
        <v>55.340450423632618</v>
      </c>
      <c r="Q895" s="17">
        <v>76.02591783131453</v>
      </c>
      <c r="R895" s="17">
        <v>61.720661023082265</v>
      </c>
    </row>
    <row r="896" spans="2:18" x14ac:dyDescent="0.25">
      <c r="B896" s="11" t="s">
        <v>201</v>
      </c>
      <c r="C896" s="70" t="s">
        <v>22</v>
      </c>
      <c r="D896" s="17" t="s">
        <v>22</v>
      </c>
      <c r="E896" s="70">
        <v>0.99974000116551909</v>
      </c>
      <c r="F896" s="17">
        <v>4.6623533891895754E-11</v>
      </c>
      <c r="G896" s="17">
        <v>3.5112409431227574E-5</v>
      </c>
      <c r="H896" s="17">
        <v>5.1575596264624814E-9</v>
      </c>
      <c r="I896" s="17">
        <v>2.2488122086654713E-4</v>
      </c>
      <c r="J896" s="70">
        <v>2.0593906484763687</v>
      </c>
      <c r="K896" s="17">
        <v>-0.69233041407662854</v>
      </c>
      <c r="L896" s="17">
        <v>-4.6276316557065984</v>
      </c>
      <c r="M896" s="17">
        <v>-2.2439432035570905</v>
      </c>
      <c r="N896" s="70">
        <v>72.419927772051238</v>
      </c>
      <c r="O896" s="17">
        <v>119.99723907304477</v>
      </c>
      <c r="P896" s="17">
        <v>92.933319596622283</v>
      </c>
      <c r="Q896" s="17">
        <v>110.5850123266365</v>
      </c>
      <c r="R896" s="17">
        <v>89.219284111594646</v>
      </c>
    </row>
    <row r="897" spans="2:18" x14ac:dyDescent="0.25">
      <c r="B897" s="11" t="s">
        <v>202</v>
      </c>
      <c r="C897" s="70" t="s">
        <v>22</v>
      </c>
      <c r="D897" s="17" t="s">
        <v>22</v>
      </c>
      <c r="E897" s="70">
        <v>0.99715027710023019</v>
      </c>
      <c r="F897" s="17">
        <v>1.1924969974117591E-4</v>
      </c>
      <c r="G897" s="17">
        <v>1.8147012173901783E-4</v>
      </c>
      <c r="H897" s="17">
        <v>4.7012207077919903E-4</v>
      </c>
      <c r="I897" s="17">
        <v>2.0788810075105138E-3</v>
      </c>
      <c r="J897" s="70">
        <v>-0.5899114985627214</v>
      </c>
      <c r="K897" s="17">
        <v>-0.77145959239069606</v>
      </c>
      <c r="L897" s="17">
        <v>-3.3751279090411948</v>
      </c>
      <c r="M897" s="17">
        <v>-1.6326574870743629</v>
      </c>
      <c r="N897" s="70">
        <v>99.372240434359725</v>
      </c>
      <c r="O897" s="17">
        <v>117.43511474436367</v>
      </c>
      <c r="P897" s="17">
        <v>116.59537192483486</v>
      </c>
      <c r="Q897" s="17">
        <v>114.6915691960198</v>
      </c>
      <c r="R897" s="17">
        <v>111.71838386655618</v>
      </c>
    </row>
    <row r="898" spans="2:18" x14ac:dyDescent="0.25">
      <c r="B898" s="11" t="s">
        <v>203</v>
      </c>
      <c r="C898" s="70" t="s">
        <v>22</v>
      </c>
      <c r="D898" s="17" t="s">
        <v>22</v>
      </c>
      <c r="E898" s="70">
        <v>0.99979703369160844</v>
      </c>
      <c r="F898" s="17">
        <v>2.7803767121108128E-11</v>
      </c>
      <c r="G898" s="17">
        <v>3.1741274756559633E-5</v>
      </c>
      <c r="H898" s="17">
        <v>4.9501818584485743E-11</v>
      </c>
      <c r="I898" s="17">
        <v>1.712249563295824E-4</v>
      </c>
      <c r="J898" s="70">
        <v>2.3417908451007419</v>
      </c>
      <c r="K898" s="17">
        <v>-0.58942240122606404</v>
      </c>
      <c r="L898" s="17">
        <v>-5.1997200158049433</v>
      </c>
      <c r="M898" s="17">
        <v>-0.35442273182762452</v>
      </c>
      <c r="N898" s="70">
        <v>71.595536979878233</v>
      </c>
      <c r="O898" s="17">
        <v>120.20683019897815</v>
      </c>
      <c r="P898" s="17">
        <v>92.310916368480562</v>
      </c>
      <c r="Q898" s="17">
        <v>119.05315442195705</v>
      </c>
      <c r="R898" s="17">
        <v>88.94019566991517</v>
      </c>
    </row>
    <row r="899" spans="2:18" x14ac:dyDescent="0.25">
      <c r="B899" s="11" t="s">
        <v>204</v>
      </c>
      <c r="C899" s="70" t="s">
        <v>22</v>
      </c>
      <c r="D899" s="21" t="s">
        <v>24</v>
      </c>
      <c r="E899" s="70">
        <v>4.318849119480634E-2</v>
      </c>
      <c r="F899" s="17">
        <v>0.90195937530158177</v>
      </c>
      <c r="G899" s="17">
        <v>3.7924855826829167E-4</v>
      </c>
      <c r="H899" s="17">
        <v>1.0900970095359496E-2</v>
      </c>
      <c r="I899" s="17">
        <v>4.3571914849984211E-2</v>
      </c>
      <c r="J899" s="70">
        <v>-1.9489039626598301</v>
      </c>
      <c r="K899" s="17">
        <v>-1.2653303101386109</v>
      </c>
      <c r="L899" s="17">
        <v>-1.0568506691913575</v>
      </c>
      <c r="M899" s="17">
        <v>1.474608786445617</v>
      </c>
      <c r="N899" s="70">
        <v>80.801901763119076</v>
      </c>
      <c r="O899" s="17">
        <v>74.723910906418268</v>
      </c>
      <c r="P899" s="17">
        <v>90.272176792167485</v>
      </c>
      <c r="Q899" s="17">
        <v>83.555346297880092</v>
      </c>
      <c r="R899" s="17">
        <v>80.784224291615843</v>
      </c>
    </row>
    <row r="900" spans="2:18" x14ac:dyDescent="0.25">
      <c r="B900" s="11" t="s">
        <v>205</v>
      </c>
      <c r="C900" s="70" t="s">
        <v>24</v>
      </c>
      <c r="D900" s="17" t="s">
        <v>24</v>
      </c>
      <c r="E900" s="70">
        <v>6.5581546389290139E-3</v>
      </c>
      <c r="F900" s="17">
        <v>0.98903493502471362</v>
      </c>
      <c r="G900" s="17">
        <v>3.2810559252207362E-5</v>
      </c>
      <c r="H900" s="17">
        <v>1.884608774692872E-3</v>
      </c>
      <c r="I900" s="17">
        <v>2.4894910024121698E-3</v>
      </c>
      <c r="J900" s="70">
        <v>-2.4269406090367505</v>
      </c>
      <c r="K900" s="17">
        <v>-1.1394671634172924</v>
      </c>
      <c r="L900" s="17">
        <v>-1.5203229776297722</v>
      </c>
      <c r="M900" s="17">
        <v>1.8528173259714558</v>
      </c>
      <c r="N900" s="70">
        <v>85.679945968635565</v>
      </c>
      <c r="O900" s="17">
        <v>75.647905176151596</v>
      </c>
      <c r="P900" s="17">
        <v>96.275374259275409</v>
      </c>
      <c r="Q900" s="17">
        <v>88.173923979763231</v>
      </c>
      <c r="R900" s="17">
        <v>87.617207939560103</v>
      </c>
    </row>
    <row r="901" spans="2:18" x14ac:dyDescent="0.25">
      <c r="B901" s="11" t="s">
        <v>206</v>
      </c>
      <c r="C901" s="70" t="s">
        <v>24</v>
      </c>
      <c r="D901" s="17" t="s">
        <v>24</v>
      </c>
      <c r="E901" s="70">
        <v>6.3765803425625767E-2</v>
      </c>
      <c r="F901" s="17">
        <v>0.92096945544224151</v>
      </c>
      <c r="G901" s="17">
        <v>1.3335147931964147E-2</v>
      </c>
      <c r="H901" s="17">
        <v>1.9126782878731984E-4</v>
      </c>
      <c r="I901" s="17">
        <v>1.7383253713811643E-3</v>
      </c>
      <c r="J901" s="70">
        <v>-1.8762997715394687</v>
      </c>
      <c r="K901" s="17">
        <v>1.2706389288240802</v>
      </c>
      <c r="L901" s="17">
        <v>-2.4439346483796838</v>
      </c>
      <c r="M901" s="17">
        <v>2.5968976273519306</v>
      </c>
      <c r="N901" s="70">
        <v>50.596491856780275</v>
      </c>
      <c r="O901" s="17">
        <v>45.256072214864716</v>
      </c>
      <c r="P901" s="17">
        <v>53.726119454993629</v>
      </c>
      <c r="Q901" s="17">
        <v>62.215087133565909</v>
      </c>
      <c r="R901" s="17">
        <v>57.801081518055021</v>
      </c>
    </row>
    <row r="902" spans="2:18" x14ac:dyDescent="0.25">
      <c r="B902" s="11" t="s">
        <v>207</v>
      </c>
      <c r="C902" s="70" t="s">
        <v>24</v>
      </c>
      <c r="D902" s="17" t="s">
        <v>24</v>
      </c>
      <c r="E902" s="70">
        <v>1.9765117417946841E-8</v>
      </c>
      <c r="F902" s="17">
        <v>0.9989620279840975</v>
      </c>
      <c r="G902" s="17">
        <v>2.0648028830500525E-9</v>
      </c>
      <c r="H902" s="17">
        <v>1.0379389596697135E-3</v>
      </c>
      <c r="I902" s="17">
        <v>1.1226312232752684E-8</v>
      </c>
      <c r="J902" s="70">
        <v>-4.896364456906471</v>
      </c>
      <c r="K902" s="17">
        <v>-7.5860839796713209E-2</v>
      </c>
      <c r="L902" s="17">
        <v>-0.56038789674794887</v>
      </c>
      <c r="M902" s="17">
        <v>1.0092345710986848</v>
      </c>
      <c r="N902" s="70">
        <v>52.062244572949027</v>
      </c>
      <c r="O902" s="17">
        <v>16.585627196083184</v>
      </c>
      <c r="P902" s="17">
        <v>56.580012316398843</v>
      </c>
      <c r="Q902" s="17">
        <v>30.32458677728086</v>
      </c>
      <c r="R902" s="17">
        <v>53.193561188830486</v>
      </c>
    </row>
    <row r="903" spans="2:18" x14ac:dyDescent="0.25">
      <c r="B903" s="11" t="s">
        <v>208</v>
      </c>
      <c r="C903" s="70" t="s">
        <v>24</v>
      </c>
      <c r="D903" s="17" t="s">
        <v>24</v>
      </c>
      <c r="E903" s="70">
        <v>9.1468237350170245E-8</v>
      </c>
      <c r="F903" s="17">
        <v>0.99868943842485924</v>
      </c>
      <c r="G903" s="17">
        <v>7.63536575531673E-9</v>
      </c>
      <c r="H903" s="17">
        <v>1.3104321548673221E-3</v>
      </c>
      <c r="I903" s="17">
        <v>3.031667038561386E-8</v>
      </c>
      <c r="J903" s="70">
        <v>-4.6538286269620688</v>
      </c>
      <c r="K903" s="17">
        <v>1.6419113006542974E-2</v>
      </c>
      <c r="L903" s="17">
        <v>-0.80738599983947634</v>
      </c>
      <c r="M903" s="17">
        <v>0.91835981128084898</v>
      </c>
      <c r="N903" s="70">
        <v>52.325397009448949</v>
      </c>
      <c r="O903" s="17">
        <v>19.913471736244023</v>
      </c>
      <c r="P903" s="17">
        <v>57.291798882698316</v>
      </c>
      <c r="Q903" s="17">
        <v>33.185645507937693</v>
      </c>
      <c r="R903" s="17">
        <v>54.533985089980654</v>
      </c>
    </row>
    <row r="904" spans="2:18" x14ac:dyDescent="0.25">
      <c r="B904" s="11" t="s">
        <v>209</v>
      </c>
      <c r="C904" s="70" t="s">
        <v>24</v>
      </c>
      <c r="D904" s="17" t="s">
        <v>24</v>
      </c>
      <c r="E904" s="70">
        <v>1.845348329245072E-8</v>
      </c>
      <c r="F904" s="17">
        <v>0.99948789224721624</v>
      </c>
      <c r="G904" s="17">
        <v>4.1429608698491867E-10</v>
      </c>
      <c r="H904" s="17">
        <v>5.1208592929270172E-4</v>
      </c>
      <c r="I904" s="17">
        <v>2.9557115741707618E-9</v>
      </c>
      <c r="J904" s="70">
        <v>-5.1154215900183129</v>
      </c>
      <c r="K904" s="17">
        <v>-0.25216779765688269</v>
      </c>
      <c r="L904" s="17">
        <v>-1.1697045815909375</v>
      </c>
      <c r="M904" s="17">
        <v>0.95249671212526432</v>
      </c>
      <c r="N904" s="70">
        <v>59.806905812952046</v>
      </c>
      <c r="O904" s="17">
        <v>24.1919049149198</v>
      </c>
      <c r="P904" s="17">
        <v>67.399760860616169</v>
      </c>
      <c r="Q904" s="17">
        <v>39.344916669784205</v>
      </c>
      <c r="R904" s="17">
        <v>63.469933260340234</v>
      </c>
    </row>
    <row r="905" spans="2:18" x14ac:dyDescent="0.25">
      <c r="B905" s="11" t="s">
        <v>210</v>
      </c>
      <c r="C905" s="70" t="s">
        <v>24</v>
      </c>
      <c r="D905" s="17" t="s">
        <v>24</v>
      </c>
      <c r="E905" s="70">
        <v>4.3468674012659162E-3</v>
      </c>
      <c r="F905" s="17">
        <v>0.87094110856575135</v>
      </c>
      <c r="G905" s="17">
        <v>1.0606989065486592E-3</v>
      </c>
      <c r="H905" s="17">
        <v>0.12093543135660072</v>
      </c>
      <c r="I905" s="17">
        <v>2.7158937698333915E-3</v>
      </c>
      <c r="J905" s="70">
        <v>-2.404982304750269</v>
      </c>
      <c r="K905" s="17">
        <v>0.18946240145709059</v>
      </c>
      <c r="L905" s="17">
        <v>-0.5672904755164111</v>
      </c>
      <c r="M905" s="17">
        <v>0.11085245459233888</v>
      </c>
      <c r="N905" s="70">
        <v>46.012221620388786</v>
      </c>
      <c r="O905" s="17">
        <v>35.411983794503335</v>
      </c>
      <c r="P905" s="17">
        <v>48.833276443159292</v>
      </c>
      <c r="Q905" s="17">
        <v>39.360618960430386</v>
      </c>
      <c r="R905" s="17">
        <v>46.952890324053605</v>
      </c>
    </row>
    <row r="906" spans="2:18" x14ac:dyDescent="0.25">
      <c r="B906" s="11" t="s">
        <v>211</v>
      </c>
      <c r="C906" s="70" t="s">
        <v>24</v>
      </c>
      <c r="D906" s="17" t="s">
        <v>24</v>
      </c>
      <c r="E906" s="70">
        <v>2.6297824985615215E-7</v>
      </c>
      <c r="F906" s="17">
        <v>0.98960239160866059</v>
      </c>
      <c r="G906" s="17">
        <v>1.4356171899810364E-7</v>
      </c>
      <c r="H906" s="17">
        <v>1.0396682917507807E-2</v>
      </c>
      <c r="I906" s="17">
        <v>5.1893386303143301E-7</v>
      </c>
      <c r="J906" s="70">
        <v>-4.2098068163629536</v>
      </c>
      <c r="K906" s="17">
        <v>0.13794667235305724</v>
      </c>
      <c r="L906" s="17">
        <v>9.6428199456140631E-2</v>
      </c>
      <c r="M906" s="17">
        <v>0.58867433256464219</v>
      </c>
      <c r="N906" s="70">
        <v>35.644745203143067</v>
      </c>
      <c r="O906" s="17">
        <v>5.363260268760623</v>
      </c>
      <c r="P906" s="17">
        <v>36.855357779761462</v>
      </c>
      <c r="Q906" s="17">
        <v>14.474893134332415</v>
      </c>
      <c r="R906" s="17">
        <v>34.285334973311187</v>
      </c>
    </row>
    <row r="907" spans="2:18" x14ac:dyDescent="0.25">
      <c r="B907" s="11" t="s">
        <v>212</v>
      </c>
      <c r="C907" s="70" t="s">
        <v>24</v>
      </c>
      <c r="D907" s="17" t="s">
        <v>24</v>
      </c>
      <c r="E907" s="70">
        <v>2.7137770849373758E-6</v>
      </c>
      <c r="F907" s="17">
        <v>0.98618293942866442</v>
      </c>
      <c r="G907" s="17">
        <v>6.0360962522484109E-7</v>
      </c>
      <c r="H907" s="17">
        <v>1.3810285980138733E-2</v>
      </c>
      <c r="I907" s="17">
        <v>3.4572044867470234E-6</v>
      </c>
      <c r="J907" s="70">
        <v>-3.8274932165304576</v>
      </c>
      <c r="K907" s="17">
        <v>-7.1989019432524448E-2</v>
      </c>
      <c r="L907" s="17">
        <v>-0.20665273634037126</v>
      </c>
      <c r="M907" s="17">
        <v>0.55812916621753428</v>
      </c>
      <c r="N907" s="70">
        <v>40.969212370743982</v>
      </c>
      <c r="O907" s="17">
        <v>15.36270090968544</v>
      </c>
      <c r="P907" s="17">
        <v>43.975550428031823</v>
      </c>
      <c r="Q907" s="17">
        <v>23.899557307564201</v>
      </c>
      <c r="R907" s="17">
        <v>40.484974594940219</v>
      </c>
    </row>
    <row r="908" spans="2:18" x14ac:dyDescent="0.25">
      <c r="B908" s="11" t="s">
        <v>213</v>
      </c>
      <c r="C908" s="70" t="s">
        <v>24</v>
      </c>
      <c r="D908" s="17" t="s">
        <v>24</v>
      </c>
      <c r="E908" s="70">
        <v>1.4205697303049366E-6</v>
      </c>
      <c r="F908" s="17">
        <v>0.99026322047919391</v>
      </c>
      <c r="G908" s="17">
        <v>5.5727188256999527E-7</v>
      </c>
      <c r="H908" s="17">
        <v>9.7330950234646146E-3</v>
      </c>
      <c r="I908" s="17">
        <v>1.7066557285871256E-6</v>
      </c>
      <c r="J908" s="70">
        <v>-3.9208836437173384</v>
      </c>
      <c r="K908" s="17">
        <v>0.17742941031537929</v>
      </c>
      <c r="L908" s="17">
        <v>-0.18564121448002793</v>
      </c>
      <c r="M908" s="17">
        <v>0.65934516433139756</v>
      </c>
      <c r="N908" s="70">
        <v>31.696248918875053</v>
      </c>
      <c r="O908" s="17">
        <v>4.7869128061312276</v>
      </c>
      <c r="P908" s="17">
        <v>33.567769015479698</v>
      </c>
      <c r="Q908" s="17">
        <v>14.031790507421526</v>
      </c>
      <c r="R908" s="17">
        <v>31.329293455553763</v>
      </c>
    </row>
    <row r="909" spans="2:18" x14ac:dyDescent="0.25">
      <c r="B909" s="11" t="s">
        <v>214</v>
      </c>
      <c r="C909" s="70" t="s">
        <v>24</v>
      </c>
      <c r="D909" s="17" t="s">
        <v>24</v>
      </c>
      <c r="E909" s="70">
        <v>9.1400106902449695E-7</v>
      </c>
      <c r="F909" s="17">
        <v>0.99110965261205686</v>
      </c>
      <c r="G909" s="17">
        <v>4.9046428418247444E-7</v>
      </c>
      <c r="H909" s="17">
        <v>8.8877521073703319E-3</v>
      </c>
      <c r="I909" s="17">
        <v>1.1908152196471157E-6</v>
      </c>
      <c r="J909" s="70">
        <v>-3.9824710584829193</v>
      </c>
      <c r="K909" s="17">
        <v>0.27536489251380947</v>
      </c>
      <c r="L909" s="17">
        <v>-0.12149963971901795</v>
      </c>
      <c r="M909" s="17">
        <v>0.68728208488061027</v>
      </c>
      <c r="N909" s="70">
        <v>34.735779066133141</v>
      </c>
      <c r="O909" s="17">
        <v>6.9427710790196393</v>
      </c>
      <c r="P909" s="17">
        <v>35.980737625798383</v>
      </c>
      <c r="Q909" s="17">
        <v>16.371073109856685</v>
      </c>
      <c r="R909" s="17">
        <v>34.206655728088002</v>
      </c>
    </row>
    <row r="910" spans="2:18" x14ac:dyDescent="0.25">
      <c r="B910" s="11" t="s">
        <v>215</v>
      </c>
      <c r="C910" s="70" t="s">
        <v>24</v>
      </c>
      <c r="D910" s="17" t="s">
        <v>24</v>
      </c>
      <c r="E910" s="70">
        <v>7.2801871753240879E-7</v>
      </c>
      <c r="F910" s="17">
        <v>0.97723918659145637</v>
      </c>
      <c r="G910" s="17">
        <v>2.3425402825278748E-7</v>
      </c>
      <c r="H910" s="17">
        <v>2.2755099430144209E-2</v>
      </c>
      <c r="I910" s="17">
        <v>4.7517056535552757E-6</v>
      </c>
      <c r="J910" s="70">
        <v>-3.9255243040732881</v>
      </c>
      <c r="K910" s="17">
        <v>-0.4857130951853218</v>
      </c>
      <c r="L910" s="17">
        <v>0.47864994378647463</v>
      </c>
      <c r="M910" s="17">
        <v>0.61161951972004913</v>
      </c>
      <c r="N910" s="70">
        <v>42.425271590413303</v>
      </c>
      <c r="O910" s="17">
        <v>14.205441113066708</v>
      </c>
      <c r="P910" s="17">
        <v>44.693112873230021</v>
      </c>
      <c r="Q910" s="17">
        <v>21.725325449900424</v>
      </c>
      <c r="R910" s="17">
        <v>38.673407272873732</v>
      </c>
    </row>
    <row r="911" spans="2:18" x14ac:dyDescent="0.25">
      <c r="B911" s="11" t="s">
        <v>216</v>
      </c>
      <c r="C911" s="70" t="s">
        <v>24</v>
      </c>
      <c r="D911" s="17" t="s">
        <v>24</v>
      </c>
      <c r="E911" s="70">
        <v>2.2661190052312462E-4</v>
      </c>
      <c r="F911" s="17">
        <v>0.93678661325438606</v>
      </c>
      <c r="G911" s="17">
        <v>3.733739775473457E-5</v>
      </c>
      <c r="H911" s="17">
        <v>6.2524655042742516E-2</v>
      </c>
      <c r="I911" s="17">
        <v>4.247824045935973E-4</v>
      </c>
      <c r="J911" s="70">
        <v>-2.9186645613664992</v>
      </c>
      <c r="K911" s="17">
        <v>-0.33454868188850961</v>
      </c>
      <c r="L911" s="17">
        <v>-0.16418755264693355</v>
      </c>
      <c r="M911" s="17">
        <v>0.39370661568540011</v>
      </c>
      <c r="N911" s="70">
        <v>55.500527656678358</v>
      </c>
      <c r="O911" s="17">
        <v>38.846583784019842</v>
      </c>
      <c r="P911" s="17">
        <v>59.107014496353479</v>
      </c>
      <c r="Q911" s="17">
        <v>44.260372909374105</v>
      </c>
      <c r="R911" s="17">
        <v>54.243851289373431</v>
      </c>
    </row>
    <row r="912" spans="2:18" x14ac:dyDescent="0.25">
      <c r="B912" s="11" t="s">
        <v>217</v>
      </c>
      <c r="C912" s="70" t="s">
        <v>24</v>
      </c>
      <c r="D912" s="17" t="s">
        <v>24</v>
      </c>
      <c r="E912" s="70">
        <v>1.2410680563960991E-5</v>
      </c>
      <c r="F912" s="17">
        <v>0.99616819068655327</v>
      </c>
      <c r="G912" s="17">
        <v>4.7318131493947353E-7</v>
      </c>
      <c r="H912" s="17">
        <v>3.8161952622524729E-3</v>
      </c>
      <c r="I912" s="17">
        <v>2.7301893154022352E-6</v>
      </c>
      <c r="J912" s="70">
        <v>-3.7470144614821872</v>
      </c>
      <c r="K912" s="17">
        <v>-0.16297925254560008</v>
      </c>
      <c r="L912" s="17">
        <v>-1.1391226758859556</v>
      </c>
      <c r="M912" s="17">
        <v>0.80757695102340044</v>
      </c>
      <c r="N912" s="70">
        <v>66.262093242752314</v>
      </c>
      <c r="O912" s="17">
        <v>43.675865341184064</v>
      </c>
      <c r="P912" s="17">
        <v>72.795761386628271</v>
      </c>
      <c r="Q912" s="17">
        <v>54.805189716882396</v>
      </c>
      <c r="R912" s="17">
        <v>69.290466211919863</v>
      </c>
    </row>
    <row r="913" spans="2:18" x14ac:dyDescent="0.25">
      <c r="B913" s="11" t="s">
        <v>218</v>
      </c>
      <c r="C913" s="70" t="s">
        <v>24</v>
      </c>
      <c r="D913" s="21" t="s">
        <v>25</v>
      </c>
      <c r="E913" s="70">
        <v>7.4528362409368839E-6</v>
      </c>
      <c r="F913" s="17">
        <v>6.8599449377178337E-2</v>
      </c>
      <c r="G913" s="17">
        <v>1.4642150445862685E-5</v>
      </c>
      <c r="H913" s="17">
        <v>0.93136994797607031</v>
      </c>
      <c r="I913" s="17">
        <v>8.5076600646264578E-6</v>
      </c>
      <c r="J913" s="70">
        <v>-3.2605595267841641</v>
      </c>
      <c r="K913" s="17">
        <v>0.75585428473337124</v>
      </c>
      <c r="L913" s="17">
        <v>0.48972313047780536</v>
      </c>
      <c r="M913" s="17">
        <v>-2.1796417512129205</v>
      </c>
      <c r="N913" s="70">
        <v>46.863007753443128</v>
      </c>
      <c r="O913" s="17">
        <v>28.608117506070581</v>
      </c>
      <c r="P913" s="17">
        <v>45.512388308041174</v>
      </c>
      <c r="Q913" s="17">
        <v>23.391373393136085</v>
      </c>
      <c r="R913" s="17">
        <v>46.59826319679582</v>
      </c>
    </row>
    <row r="914" spans="2:18" x14ac:dyDescent="0.25">
      <c r="B914" s="11" t="s">
        <v>219</v>
      </c>
      <c r="C914" s="70" t="s">
        <v>24</v>
      </c>
      <c r="D914" s="21" t="s">
        <v>25</v>
      </c>
      <c r="E914" s="70">
        <v>1.8652471141590807E-7</v>
      </c>
      <c r="F914" s="17">
        <v>2.9330778686821789E-2</v>
      </c>
      <c r="G914" s="17">
        <v>9.9758033779303218E-7</v>
      </c>
      <c r="H914" s="17">
        <v>0.97066210184055135</v>
      </c>
      <c r="I914" s="17">
        <v>5.9353675776208755E-6</v>
      </c>
      <c r="J914" s="70">
        <v>-3.4753370602150806</v>
      </c>
      <c r="K914" s="17">
        <v>1.411298592294663E-2</v>
      </c>
      <c r="L914" s="17">
        <v>1.8987666635447438</v>
      </c>
      <c r="M914" s="17">
        <v>-2.013210996726849</v>
      </c>
      <c r="N914" s="70">
        <v>62.59223854088259</v>
      </c>
      <c r="O914" s="17">
        <v>38.661070023754945</v>
      </c>
      <c r="P914" s="17">
        <v>59.23870063395097</v>
      </c>
      <c r="Q914" s="17">
        <v>31.662388051619519</v>
      </c>
      <c r="R914" s="17">
        <v>55.671997525248166</v>
      </c>
    </row>
    <row r="915" spans="2:18" x14ac:dyDescent="0.25">
      <c r="B915" s="11" t="s">
        <v>220</v>
      </c>
      <c r="C915" s="70" t="s">
        <v>24</v>
      </c>
      <c r="D915" s="21" t="s">
        <v>25</v>
      </c>
      <c r="E915" s="70">
        <v>9.5700271795135386E-7</v>
      </c>
      <c r="F915" s="17">
        <v>4.3014342851659608E-2</v>
      </c>
      <c r="G915" s="17">
        <v>2.3963054762354652E-6</v>
      </c>
      <c r="H915" s="17">
        <v>0.95697236234675143</v>
      </c>
      <c r="I915" s="17">
        <v>9.941493394891658E-6</v>
      </c>
      <c r="J915" s="70">
        <v>-3.3605562709527033</v>
      </c>
      <c r="K915" s="17">
        <v>9.6989519101302379E-2</v>
      </c>
      <c r="L915" s="17">
        <v>1.3652947992228019</v>
      </c>
      <c r="M915" s="17">
        <v>-2.0085027677177041</v>
      </c>
      <c r="N915" s="70">
        <v>55.212540854258499</v>
      </c>
      <c r="O915" s="17">
        <v>33.786064971844269</v>
      </c>
      <c r="P915" s="17">
        <v>53.37678642657778</v>
      </c>
      <c r="Q915" s="17">
        <v>27.581583178246003</v>
      </c>
      <c r="R915" s="17">
        <v>50.531208258704751</v>
      </c>
    </row>
    <row r="916" spans="2:18" x14ac:dyDescent="0.25">
      <c r="B916" s="11" t="s">
        <v>221</v>
      </c>
      <c r="C916" s="70" t="s">
        <v>24</v>
      </c>
      <c r="D916" s="17" t="s">
        <v>24</v>
      </c>
      <c r="E916" s="70">
        <v>1.0020921877974983E-6</v>
      </c>
      <c r="F916" s="17">
        <v>0.99212128851580339</v>
      </c>
      <c r="G916" s="17">
        <v>5.4412073131029266E-7</v>
      </c>
      <c r="H916" s="17">
        <v>7.8758744252344689E-3</v>
      </c>
      <c r="I916" s="17">
        <v>1.2908460431534545E-6</v>
      </c>
      <c r="J916" s="70">
        <v>-3.9573005589462724</v>
      </c>
      <c r="K916" s="17">
        <v>0.28553130597811294</v>
      </c>
      <c r="L916" s="17">
        <v>-0.14216835345544937</v>
      </c>
      <c r="M916" s="17">
        <v>0.75073253660152983</v>
      </c>
      <c r="N916" s="70">
        <v>35.061573565144975</v>
      </c>
      <c r="O916" s="17">
        <v>7.4505522787018847</v>
      </c>
      <c r="P916" s="17">
        <v>36.282921817973772</v>
      </c>
      <c r="Q916" s="17">
        <v>17.122634578276841</v>
      </c>
      <c r="R916" s="17">
        <v>34.555157867975105</v>
      </c>
    </row>
    <row r="917" spans="2:18" x14ac:dyDescent="0.25">
      <c r="B917" s="11" t="s">
        <v>222</v>
      </c>
      <c r="C917" s="70" t="s">
        <v>24</v>
      </c>
      <c r="D917" s="17" t="s">
        <v>24</v>
      </c>
      <c r="E917" s="70">
        <v>1.0381524644714079E-6</v>
      </c>
      <c r="F917" s="17">
        <v>0.9902713301605256</v>
      </c>
      <c r="G917" s="17">
        <v>5.0123473072198796E-7</v>
      </c>
      <c r="H917" s="17">
        <v>9.7257147487617573E-3</v>
      </c>
      <c r="I917" s="17">
        <v>1.4157035175963705E-6</v>
      </c>
      <c r="J917" s="70">
        <v>-3.9609160942332586</v>
      </c>
      <c r="K917" s="17">
        <v>0.21689031706857365</v>
      </c>
      <c r="L917" s="17">
        <v>-0.11171179359372946</v>
      </c>
      <c r="M917" s="17">
        <v>0.66635493868616369</v>
      </c>
      <c r="N917" s="70">
        <v>33.493820881637646</v>
      </c>
      <c r="O917" s="17">
        <v>5.9572376845345598</v>
      </c>
      <c r="P917" s="17">
        <v>34.950067721844164</v>
      </c>
      <c r="Q917" s="17">
        <v>15.203648871788261</v>
      </c>
      <c r="R917" s="17">
        <v>32.873453009153671</v>
      </c>
    </row>
    <row r="918" spans="2:18" x14ac:dyDescent="0.25">
      <c r="B918" s="11" t="s">
        <v>223</v>
      </c>
      <c r="C918" s="70" t="s">
        <v>24</v>
      </c>
      <c r="D918" s="17" t="s">
        <v>24</v>
      </c>
      <c r="E918" s="70">
        <v>9.658197092760806E-6</v>
      </c>
      <c r="F918" s="17">
        <v>0.98406180066599858</v>
      </c>
      <c r="G918" s="17">
        <v>4.7104234977571922E-6</v>
      </c>
      <c r="H918" s="17">
        <v>1.5905434177182206E-2</v>
      </c>
      <c r="I918" s="17">
        <v>1.8396536228447491E-5</v>
      </c>
      <c r="J918" s="70">
        <v>-3.4665219418770752</v>
      </c>
      <c r="K918" s="17">
        <v>0.10516360289203919</v>
      </c>
      <c r="L918" s="17">
        <v>-6.2251045831709595E-2</v>
      </c>
      <c r="M918" s="17">
        <v>0.75603721777622368</v>
      </c>
      <c r="N918" s="70">
        <v>29.247693256734056</v>
      </c>
      <c r="O918" s="17">
        <v>6.1844192863909537</v>
      </c>
      <c r="P918" s="17">
        <v>30.683751608456355</v>
      </c>
      <c r="Q918" s="17">
        <v>14.434475041690416</v>
      </c>
      <c r="R918" s="17">
        <v>27.958982448745047</v>
      </c>
    </row>
    <row r="919" spans="2:18" x14ac:dyDescent="0.25">
      <c r="B919" s="11" t="s">
        <v>224</v>
      </c>
      <c r="C919" s="70" t="s">
        <v>24</v>
      </c>
      <c r="D919" s="17" t="s">
        <v>24</v>
      </c>
      <c r="E919" s="70">
        <v>9.3858407401103413E-7</v>
      </c>
      <c r="F919" s="17">
        <v>0.99186008848210894</v>
      </c>
      <c r="G919" s="17">
        <v>5.2367426828548536E-7</v>
      </c>
      <c r="H919" s="17">
        <v>8.1372214472131398E-3</v>
      </c>
      <c r="I919" s="17">
        <v>1.2278123359116487E-6</v>
      </c>
      <c r="J919" s="70">
        <v>-3.9695362130879888</v>
      </c>
      <c r="K919" s="17">
        <v>0.29065447681470291</v>
      </c>
      <c r="L919" s="17">
        <v>-0.12805321198950007</v>
      </c>
      <c r="M919" s="17">
        <v>0.73356376818100633</v>
      </c>
      <c r="N919" s="70">
        <v>35.926910054653909</v>
      </c>
      <c r="O919" s="17">
        <v>8.1854696945302869</v>
      </c>
      <c r="P919" s="17">
        <v>37.093915194216343</v>
      </c>
      <c r="Q919" s="17">
        <v>17.791736257149591</v>
      </c>
      <c r="R919" s="17">
        <v>35.38967637324145</v>
      </c>
    </row>
    <row r="920" spans="2:18" x14ac:dyDescent="0.25">
      <c r="B920" s="11" t="s">
        <v>225</v>
      </c>
      <c r="C920" s="70" t="s">
        <v>24</v>
      </c>
      <c r="D920" s="17" t="s">
        <v>24</v>
      </c>
      <c r="E920" s="70">
        <v>1.1643670835783212E-6</v>
      </c>
      <c r="F920" s="17">
        <v>0.99208100576187663</v>
      </c>
      <c r="G920" s="17">
        <v>4.2998743182811113E-7</v>
      </c>
      <c r="H920" s="17">
        <v>7.9160536766928035E-3</v>
      </c>
      <c r="I920" s="17">
        <v>1.3462069151551382E-6</v>
      </c>
      <c r="J920" s="70">
        <v>-3.9616523232948317</v>
      </c>
      <c r="K920" s="17">
        <v>0.16854818177284614</v>
      </c>
      <c r="L920" s="17">
        <v>-0.21534735647185235</v>
      </c>
      <c r="M920" s="17">
        <v>0.72264528590509403</v>
      </c>
      <c r="N920" s="70">
        <v>32.094203874516836</v>
      </c>
      <c r="O920" s="17">
        <v>4.7834391175651625</v>
      </c>
      <c r="P920" s="17">
        <v>34.086557799556452</v>
      </c>
      <c r="Q920" s="17">
        <v>14.44526302653103</v>
      </c>
      <c r="R920" s="17">
        <v>31.803977310744543</v>
      </c>
    </row>
    <row r="921" spans="2:18" x14ac:dyDescent="0.25">
      <c r="B921" s="11" t="s">
        <v>226</v>
      </c>
      <c r="C921" s="70" t="s">
        <v>24</v>
      </c>
      <c r="D921" s="17" t="s">
        <v>24</v>
      </c>
      <c r="E921" s="70">
        <v>1.6617850295318464E-6</v>
      </c>
      <c r="F921" s="17">
        <v>0.99039156159425756</v>
      </c>
      <c r="G921" s="17">
        <v>6.3716310341628292E-7</v>
      </c>
      <c r="H921" s="17">
        <v>9.6041361043489159E-3</v>
      </c>
      <c r="I921" s="17">
        <v>2.0033532605133854E-6</v>
      </c>
      <c r="J921" s="70">
        <v>-3.8875431584666011</v>
      </c>
      <c r="K921" s="17">
        <v>0.16754451993968866</v>
      </c>
      <c r="L921" s="17">
        <v>-0.19582862198429254</v>
      </c>
      <c r="M921" s="17">
        <v>0.68206977939223068</v>
      </c>
      <c r="N921" s="70">
        <v>31.327938534729526</v>
      </c>
      <c r="O921" s="17">
        <v>4.7320119006209076</v>
      </c>
      <c r="P921" s="17">
        <v>33.245182435705694</v>
      </c>
      <c r="Q921" s="17">
        <v>14.00382496422948</v>
      </c>
      <c r="R921" s="17">
        <v>30.954078408291515</v>
      </c>
    </row>
    <row r="922" spans="2:18" x14ac:dyDescent="0.25">
      <c r="B922" s="11" t="s">
        <v>227</v>
      </c>
      <c r="C922" s="70" t="s">
        <v>24</v>
      </c>
      <c r="D922" s="17" t="s">
        <v>24</v>
      </c>
      <c r="E922" s="70">
        <v>3.9913116584247924E-9</v>
      </c>
      <c r="F922" s="17">
        <v>0.989565033433497</v>
      </c>
      <c r="G922" s="17">
        <v>2.2293256496440824E-9</v>
      </c>
      <c r="H922" s="17">
        <v>1.0434692362868698E-2</v>
      </c>
      <c r="I922" s="17">
        <v>2.6798299715690471E-7</v>
      </c>
      <c r="J922" s="70">
        <v>-4.7085745948869135</v>
      </c>
      <c r="K922" s="17">
        <v>-1.0527188548377264</v>
      </c>
      <c r="L922" s="17">
        <v>1.4653669113955261</v>
      </c>
      <c r="M922" s="17">
        <v>1.0372606130783113</v>
      </c>
      <c r="N922" s="70">
        <v>79.817715158268825</v>
      </c>
      <c r="O922" s="17">
        <v>41.160402896167497</v>
      </c>
      <c r="P922" s="17">
        <v>80.982556703968214</v>
      </c>
      <c r="Q922" s="17">
        <v>50.264661751360428</v>
      </c>
      <c r="R922" s="17">
        <v>71.404107914815327</v>
      </c>
    </row>
    <row r="923" spans="2:18" x14ac:dyDescent="0.25">
      <c r="B923" s="11" t="s">
        <v>228</v>
      </c>
      <c r="C923" s="70" t="s">
        <v>24</v>
      </c>
      <c r="D923" s="17" t="s">
        <v>24</v>
      </c>
      <c r="E923" s="70">
        <v>8.0534274468959132E-7</v>
      </c>
      <c r="F923" s="17">
        <v>0.99162784734536635</v>
      </c>
      <c r="G923" s="17">
        <v>4.634387548121776E-7</v>
      </c>
      <c r="H923" s="17">
        <v>8.3698050090091243E-3</v>
      </c>
      <c r="I923" s="17">
        <v>1.0788641250404623E-6</v>
      </c>
      <c r="J923" s="70">
        <v>-3.9992113386652743</v>
      </c>
      <c r="K923" s="17">
        <v>0.29435824913433428</v>
      </c>
      <c r="L923" s="17">
        <v>-0.10690203807347901</v>
      </c>
      <c r="M923" s="17">
        <v>0.71150304698868372</v>
      </c>
      <c r="N923" s="70">
        <v>36.685207785560749</v>
      </c>
      <c r="O923" s="17">
        <v>8.6380268168196519</v>
      </c>
      <c r="P923" s="17">
        <v>37.790395218875702</v>
      </c>
      <c r="Q923" s="17">
        <v>18.187461407211636</v>
      </c>
      <c r="R923" s="17">
        <v>36.100415637606588</v>
      </c>
    </row>
    <row r="924" spans="2:18" x14ac:dyDescent="0.25">
      <c r="B924" s="11" t="s">
        <v>229</v>
      </c>
      <c r="C924" s="70" t="s">
        <v>24</v>
      </c>
      <c r="D924" s="17" t="s">
        <v>24</v>
      </c>
      <c r="E924" s="70">
        <v>6.8363097068212253E-7</v>
      </c>
      <c r="F924" s="17">
        <v>0.99416558405302313</v>
      </c>
      <c r="G924" s="17">
        <v>3.5483626911515178E-7</v>
      </c>
      <c r="H924" s="17">
        <v>5.8325737051904778E-3</v>
      </c>
      <c r="I924" s="17">
        <v>8.0377454686055522E-7</v>
      </c>
      <c r="J924" s="70">
        <v>-4.037898318096877</v>
      </c>
      <c r="K924" s="17">
        <v>0.30154049402977845</v>
      </c>
      <c r="L924" s="17">
        <v>-0.1887314132353857</v>
      </c>
      <c r="M924" s="17">
        <v>0.82531637441858829</v>
      </c>
      <c r="N924" s="70">
        <v>38.265113654301061</v>
      </c>
      <c r="O924" s="17">
        <v>9.8851214966667165</v>
      </c>
      <c r="P924" s="17">
        <v>39.576637226623113</v>
      </c>
      <c r="Q924" s="17">
        <v>20.162012325712773</v>
      </c>
      <c r="R924" s="17">
        <v>37.941312534264178</v>
      </c>
    </row>
    <row r="925" spans="2:18" x14ac:dyDescent="0.25">
      <c r="B925" s="11" t="s">
        <v>230</v>
      </c>
      <c r="C925" s="70" t="s">
        <v>24</v>
      </c>
      <c r="D925" s="17" t="s">
        <v>24</v>
      </c>
      <c r="E925" s="70">
        <v>2.2138513469393344E-5</v>
      </c>
      <c r="F925" s="17">
        <v>0.98539014613183151</v>
      </c>
      <c r="G925" s="17">
        <v>2.6030393946921698E-6</v>
      </c>
      <c r="H925" s="17">
        <v>1.4564829397957698E-2</v>
      </c>
      <c r="I925" s="17">
        <v>2.028291734666623E-5</v>
      </c>
      <c r="J925" s="70">
        <v>-3.4559750574720587</v>
      </c>
      <c r="K925" s="17">
        <v>-0.21213359007339994</v>
      </c>
      <c r="L925" s="17">
        <v>-0.46688758008072107</v>
      </c>
      <c r="M925" s="17">
        <v>0.6472546235042056</v>
      </c>
      <c r="N925" s="70">
        <v>62.490632760788543</v>
      </c>
      <c r="O925" s="17">
        <v>41.083684467882016</v>
      </c>
      <c r="P925" s="17">
        <v>66.771910805753819</v>
      </c>
      <c r="Q925" s="17">
        <v>49.512540413885439</v>
      </c>
      <c r="R925" s="17">
        <v>62.665712282707617</v>
      </c>
    </row>
    <row r="926" spans="2:18" x14ac:dyDescent="0.25">
      <c r="B926" s="11" t="s">
        <v>231</v>
      </c>
      <c r="C926" s="70" t="s">
        <v>24</v>
      </c>
      <c r="D926" s="17" t="s">
        <v>24</v>
      </c>
      <c r="E926" s="70">
        <v>2.7166686932324551E-6</v>
      </c>
      <c r="F926" s="17">
        <v>0.98727936000083016</v>
      </c>
      <c r="G926" s="17">
        <v>6.3629081605919753E-7</v>
      </c>
      <c r="H926" s="17">
        <v>1.271393706242264E-2</v>
      </c>
      <c r="I926" s="17">
        <v>3.349977237813288E-6</v>
      </c>
      <c r="J926" s="70">
        <v>-3.8237395889477153</v>
      </c>
      <c r="K926" s="17">
        <v>-3.9349006683059629E-2</v>
      </c>
      <c r="L926" s="17">
        <v>-0.22227542268321002</v>
      </c>
      <c r="M926" s="17">
        <v>0.5905417179758794</v>
      </c>
      <c r="N926" s="70">
        <v>37.260047293329492</v>
      </c>
      <c r="O926" s="17">
        <v>11.653443426684513</v>
      </c>
      <c r="P926" s="17">
        <v>40.163059186844258</v>
      </c>
      <c r="Q926" s="17">
        <v>20.357951907995883</v>
      </c>
      <c r="R926" s="17">
        <v>36.840952960185952</v>
      </c>
    </row>
    <row r="927" spans="2:18" x14ac:dyDescent="0.25">
      <c r="B927" s="11" t="s">
        <v>232</v>
      </c>
      <c r="C927" s="70" t="s">
        <v>24</v>
      </c>
      <c r="D927" s="17" t="s">
        <v>24</v>
      </c>
      <c r="E927" s="70">
        <v>1.0081851925671693E-5</v>
      </c>
      <c r="F927" s="17">
        <v>0.97740330569113543</v>
      </c>
      <c r="G927" s="17">
        <v>8.6295735840780353E-7</v>
      </c>
      <c r="H927" s="17">
        <v>2.2576553818384242E-2</v>
      </c>
      <c r="I927" s="17">
        <v>9.1956811962635194E-6</v>
      </c>
      <c r="J927" s="70">
        <v>-3.6662687733796635</v>
      </c>
      <c r="K927" s="17">
        <v>-0.34381829400350139</v>
      </c>
      <c r="L927" s="17">
        <v>-0.40528097935266749</v>
      </c>
      <c r="M927" s="17">
        <v>0.34631085996785227</v>
      </c>
      <c r="N927" s="70">
        <v>73.12452801979866</v>
      </c>
      <c r="O927" s="17">
        <v>50.160692665025593</v>
      </c>
      <c r="P927" s="17">
        <v>78.04078195691028</v>
      </c>
      <c r="Q927" s="17">
        <v>57.696667546743207</v>
      </c>
      <c r="R927" s="17">
        <v>73.308534079610851</v>
      </c>
    </row>
    <row r="928" spans="2:18" x14ac:dyDescent="0.25">
      <c r="B928" s="11" t="s">
        <v>233</v>
      </c>
      <c r="C928" s="70" t="s">
        <v>24</v>
      </c>
      <c r="D928" s="17" t="s">
        <v>24</v>
      </c>
      <c r="E928" s="70">
        <v>2.5767828253812452E-6</v>
      </c>
      <c r="F928" s="17">
        <v>0.98838227480387153</v>
      </c>
      <c r="G928" s="17">
        <v>6.805409729564558E-7</v>
      </c>
      <c r="H928" s="17">
        <v>1.1611357318692171E-2</v>
      </c>
      <c r="I928" s="17">
        <v>3.1105536377154987E-6</v>
      </c>
      <c r="J928" s="70">
        <v>-3.8256201552555238</v>
      </c>
      <c r="K928" s="17">
        <v>1.6777577308457414E-2</v>
      </c>
      <c r="L928" s="17">
        <v>-0.2268621998755371</v>
      </c>
      <c r="M928" s="17">
        <v>0.62635521484047008</v>
      </c>
      <c r="N928" s="70">
        <v>34.895101747446695</v>
      </c>
      <c r="O928" s="17">
        <v>9.1805354158518728</v>
      </c>
      <c r="P928" s="17">
        <v>37.557919552535566</v>
      </c>
      <c r="Q928" s="17">
        <v>18.068707100667183</v>
      </c>
      <c r="R928" s="17">
        <v>34.51858359746894</v>
      </c>
    </row>
    <row r="929" spans="2:18" x14ac:dyDescent="0.25">
      <c r="B929" s="11" t="s">
        <v>234</v>
      </c>
      <c r="C929" s="70" t="s">
        <v>24</v>
      </c>
      <c r="D929" s="17" t="s">
        <v>24</v>
      </c>
      <c r="E929" s="70">
        <v>1.353957833514302E-6</v>
      </c>
      <c r="F929" s="17">
        <v>0.99102870216641936</v>
      </c>
      <c r="G929" s="17">
        <v>6.1534979104885744E-7</v>
      </c>
      <c r="H929" s="17">
        <v>8.9676438551949487E-3</v>
      </c>
      <c r="I929" s="17">
        <v>1.6846707609337848E-6</v>
      </c>
      <c r="J929" s="70">
        <v>-3.9140204740972981</v>
      </c>
      <c r="K929" s="17">
        <v>0.22517946259366317</v>
      </c>
      <c r="L929" s="17">
        <v>-0.16893572458222303</v>
      </c>
      <c r="M929" s="17">
        <v>0.70669048591064554</v>
      </c>
      <c r="N929" s="70">
        <v>32.255542380852532</v>
      </c>
      <c r="O929" s="17">
        <v>5.2486088930920474</v>
      </c>
      <c r="P929" s="17">
        <v>33.832735258398394</v>
      </c>
      <c r="Q929" s="17">
        <v>14.658849942306915</v>
      </c>
      <c r="R929" s="17">
        <v>31.818466143325619</v>
      </c>
    </row>
    <row r="930" spans="2:18" x14ac:dyDescent="0.25">
      <c r="B930" s="11" t="s">
        <v>235</v>
      </c>
      <c r="C930" s="70" t="s">
        <v>24</v>
      </c>
      <c r="D930" s="17" t="s">
        <v>24</v>
      </c>
      <c r="E930" s="70">
        <v>1.8922676351173711E-6</v>
      </c>
      <c r="F930" s="17">
        <v>0.99034159754703421</v>
      </c>
      <c r="G930" s="17">
        <v>6.7933006153985062E-7</v>
      </c>
      <c r="H930" s="17">
        <v>9.6535148820484466E-3</v>
      </c>
      <c r="I930" s="17">
        <v>2.3159732205002684E-6</v>
      </c>
      <c r="J930" s="70">
        <v>-3.8622599672805884</v>
      </c>
      <c r="K930" s="17">
        <v>0.13632086014399836</v>
      </c>
      <c r="L930" s="17">
        <v>-0.20222997496914616</v>
      </c>
      <c r="M930" s="17">
        <v>0.69472423165431996</v>
      </c>
      <c r="N930" s="70">
        <v>31.201384513886303</v>
      </c>
      <c r="O930" s="17">
        <v>4.865325926278536</v>
      </c>
      <c r="P930" s="17">
        <v>33.250232687647788</v>
      </c>
      <c r="Q930" s="17">
        <v>14.126781618530472</v>
      </c>
      <c r="R930" s="17">
        <v>30.797276353883575</v>
      </c>
    </row>
    <row r="931" spans="2:18" x14ac:dyDescent="0.25">
      <c r="B931" s="11" t="s">
        <v>236</v>
      </c>
      <c r="C931" s="70" t="s">
        <v>24</v>
      </c>
      <c r="D931" s="17" t="s">
        <v>24</v>
      </c>
      <c r="E931" s="70">
        <v>1.3727154211458255E-6</v>
      </c>
      <c r="F931" s="17">
        <v>0.99065927873607751</v>
      </c>
      <c r="G931" s="17">
        <v>5.5876302573205847E-7</v>
      </c>
      <c r="H931" s="17">
        <v>9.3370945860834151E-3</v>
      </c>
      <c r="I931" s="17">
        <v>1.6951993922883334E-6</v>
      </c>
      <c r="J931" s="70">
        <v>-3.9207848808729775</v>
      </c>
      <c r="K931" s="17">
        <v>0.18330059988306502</v>
      </c>
      <c r="L931" s="17">
        <v>-0.17648138871838234</v>
      </c>
      <c r="M931" s="17">
        <v>0.68338367491953278</v>
      </c>
      <c r="N931" s="70">
        <v>31.734271171728238</v>
      </c>
      <c r="O931" s="17">
        <v>4.7556009693147034</v>
      </c>
      <c r="P931" s="17">
        <v>33.531912488601847</v>
      </c>
      <c r="Q931" s="17">
        <v>14.084352025141758</v>
      </c>
      <c r="R931" s="17">
        <v>31.312252107529496</v>
      </c>
    </row>
    <row r="932" spans="2:18" x14ac:dyDescent="0.25">
      <c r="B932" s="11" t="s">
        <v>237</v>
      </c>
      <c r="C932" s="70" t="s">
        <v>24</v>
      </c>
      <c r="D932" s="17" t="s">
        <v>24</v>
      </c>
      <c r="E932" s="70">
        <v>1.4659403140696489E-6</v>
      </c>
      <c r="F932" s="17">
        <v>0.99085452605602264</v>
      </c>
      <c r="G932" s="17">
        <v>6.1489563867338324E-7</v>
      </c>
      <c r="H932" s="17">
        <v>9.1415931452332334E-3</v>
      </c>
      <c r="I932" s="17">
        <v>1.7999627917292608E-6</v>
      </c>
      <c r="J932" s="70">
        <v>-3.9043945379329545</v>
      </c>
      <c r="K932" s="17">
        <v>0.19757211048486722</v>
      </c>
      <c r="L932" s="17">
        <v>-0.1816394417904317</v>
      </c>
      <c r="M932" s="17">
        <v>0.69979853762134347</v>
      </c>
      <c r="N932" s="70">
        <v>31.687233703628955</v>
      </c>
      <c r="O932" s="17">
        <v>4.8395814671093982</v>
      </c>
      <c r="P932" s="17">
        <v>33.42483291956129</v>
      </c>
      <c r="Q932" s="17">
        <v>14.211047574004976</v>
      </c>
      <c r="R932" s="17">
        <v>31.276695495129097</v>
      </c>
    </row>
    <row r="933" spans="2:18" x14ac:dyDescent="0.25">
      <c r="B933" s="11" t="s">
        <v>238</v>
      </c>
      <c r="C933" s="70" t="s">
        <v>24</v>
      </c>
      <c r="D933" s="17" t="s">
        <v>24</v>
      </c>
      <c r="E933" s="70">
        <v>8.1346350608040258E-7</v>
      </c>
      <c r="F933" s="17">
        <v>0.9921962207019287</v>
      </c>
      <c r="G933" s="17">
        <v>5.1759936726239954E-7</v>
      </c>
      <c r="H933" s="17">
        <v>7.8013853192740908E-3</v>
      </c>
      <c r="I933" s="17">
        <v>1.0629159239282548E-6</v>
      </c>
      <c r="J933" s="70">
        <v>-3.9901449825635629</v>
      </c>
      <c r="K933" s="17">
        <v>0.3437403217136431</v>
      </c>
      <c r="L933" s="17">
        <v>-0.11521757366032767</v>
      </c>
      <c r="M933" s="17">
        <v>0.74267621357525182</v>
      </c>
      <c r="N933" s="70">
        <v>39.040022516431804</v>
      </c>
      <c r="O933" s="17">
        <v>11.011761749345064</v>
      </c>
      <c r="P933" s="17">
        <v>39.944221605494704</v>
      </c>
      <c r="Q933" s="17">
        <v>20.703000885126222</v>
      </c>
      <c r="R933" s="17">
        <v>38.505082082948768</v>
      </c>
    </row>
    <row r="934" spans="2:18" x14ac:dyDescent="0.25">
      <c r="B934" s="11" t="s">
        <v>239</v>
      </c>
      <c r="C934" s="70" t="s">
        <v>24</v>
      </c>
      <c r="D934" s="17" t="s">
        <v>24</v>
      </c>
      <c r="E934" s="70">
        <v>1.0078758184271046E-6</v>
      </c>
      <c r="F934" s="17">
        <v>0.99178876328264187</v>
      </c>
      <c r="G934" s="17">
        <v>5.1210654694777763E-7</v>
      </c>
      <c r="H934" s="17">
        <v>8.208433445644996E-3</v>
      </c>
      <c r="I934" s="17">
        <v>1.2832893478164274E-6</v>
      </c>
      <c r="J934" s="70">
        <v>-3.9635672382888569</v>
      </c>
      <c r="K934" s="17">
        <v>0.2624931656440852</v>
      </c>
      <c r="L934" s="17">
        <v>-0.14704304182325498</v>
      </c>
      <c r="M934" s="17">
        <v>0.72672688330535351</v>
      </c>
      <c r="N934" s="70">
        <v>34.500304103465545</v>
      </c>
      <c r="O934" s="17">
        <v>6.9014631888701921</v>
      </c>
      <c r="P934" s="17">
        <v>35.854439187745584</v>
      </c>
      <c r="Q934" s="17">
        <v>16.490159288132563</v>
      </c>
      <c r="R934" s="17">
        <v>34.017140866344796</v>
      </c>
    </row>
    <row r="935" spans="2:18" x14ac:dyDescent="0.25">
      <c r="B935" s="11" t="s">
        <v>240</v>
      </c>
      <c r="C935" s="70" t="s">
        <v>25</v>
      </c>
      <c r="D935" s="21" t="s">
        <v>24</v>
      </c>
      <c r="E935" s="70">
        <v>1.4103852638640728E-6</v>
      </c>
      <c r="F935" s="17">
        <v>0.99384624676800093</v>
      </c>
      <c r="G935" s="17">
        <v>4.2039762214724417E-7</v>
      </c>
      <c r="H935" s="17">
        <v>6.1503770479807264E-3</v>
      </c>
      <c r="I935" s="17">
        <v>1.545401132238658E-6</v>
      </c>
      <c r="J935" s="70">
        <v>-3.9274725964591215</v>
      </c>
      <c r="K935" s="17">
        <v>0.10465845410557206</v>
      </c>
      <c r="L935" s="17">
        <v>-0.2873016983760498</v>
      </c>
      <c r="M935" s="17">
        <v>0.83857454336279402</v>
      </c>
      <c r="N935" s="70">
        <v>33.893435501479082</v>
      </c>
      <c r="O935" s="17">
        <v>6.9624857244717466</v>
      </c>
      <c r="P935" s="17">
        <v>36.314269901505938</v>
      </c>
      <c r="Q935" s="17">
        <v>17.132623974108515</v>
      </c>
      <c r="R935" s="17">
        <v>33.710594290844654</v>
      </c>
    </row>
    <row r="936" spans="2:18" x14ac:dyDescent="0.25">
      <c r="B936" s="11" t="s">
        <v>241</v>
      </c>
      <c r="C936" s="70" t="s">
        <v>25</v>
      </c>
      <c r="D936" s="21" t="s">
        <v>24</v>
      </c>
      <c r="E936" s="70">
        <v>1.5964446341527202E-6</v>
      </c>
      <c r="F936" s="17">
        <v>0.99232501205106372</v>
      </c>
      <c r="G936" s="17">
        <v>6.3708664617044945E-7</v>
      </c>
      <c r="H936" s="17">
        <v>7.6709452151071354E-3</v>
      </c>
      <c r="I936" s="17">
        <v>1.809202549147168E-6</v>
      </c>
      <c r="J936" s="70">
        <v>-3.8896618562095009</v>
      </c>
      <c r="K936" s="17">
        <v>0.20710047022317646</v>
      </c>
      <c r="L936" s="17">
        <v>-0.23530169054586011</v>
      </c>
      <c r="M936" s="17">
        <v>0.76826265972126906</v>
      </c>
      <c r="N936" s="70">
        <v>31.269663752504492</v>
      </c>
      <c r="O936" s="17">
        <v>4.5896099271692279</v>
      </c>
      <c r="P936" s="17">
        <v>33.106921079444326</v>
      </c>
      <c r="Q936" s="17">
        <v>14.314831614385447</v>
      </c>
      <c r="R936" s="17">
        <v>31.019449523391376</v>
      </c>
    </row>
    <row r="937" spans="2:18" x14ac:dyDescent="0.25">
      <c r="B937" s="11" t="s">
        <v>242</v>
      </c>
      <c r="C937" s="70" t="s">
        <v>25</v>
      </c>
      <c r="D937" s="21" t="s">
        <v>24</v>
      </c>
      <c r="E937" s="70">
        <v>9.7558421853080268E-11</v>
      </c>
      <c r="F937" s="17">
        <v>0.96904913735828579</v>
      </c>
      <c r="G937" s="17">
        <v>6.7478924912108896E-11</v>
      </c>
      <c r="H937" s="17">
        <v>3.0950860377106877E-2</v>
      </c>
      <c r="I937" s="17">
        <v>2.0995700412246787E-9</v>
      </c>
      <c r="J937" s="70">
        <v>-5.6739736758211743</v>
      </c>
      <c r="K937" s="17">
        <v>-0.60151017537641682</v>
      </c>
      <c r="L937" s="17">
        <v>1.4202285086662358</v>
      </c>
      <c r="M937" s="17">
        <v>-0.14186181084906188</v>
      </c>
      <c r="N937" s="70">
        <v>71.129498302252543</v>
      </c>
      <c r="O937" s="17">
        <v>25.091238782551777</v>
      </c>
      <c r="P937" s="17">
        <v>71.866770445146415</v>
      </c>
      <c r="Q937" s="17">
        <v>31.979067827095232</v>
      </c>
      <c r="R937" s="17">
        <v>64.991425375400951</v>
      </c>
    </row>
    <row r="938" spans="2:18" x14ac:dyDescent="0.25">
      <c r="B938" s="11" t="s">
        <v>243</v>
      </c>
      <c r="C938" s="70" t="s">
        <v>25</v>
      </c>
      <c r="D938" s="21" t="s">
        <v>24</v>
      </c>
      <c r="E938" s="70">
        <v>5.4738774793569703E-7</v>
      </c>
      <c r="F938" s="17">
        <v>0.99279043942780687</v>
      </c>
      <c r="G938" s="17">
        <v>3.8129405181082279E-7</v>
      </c>
      <c r="H938" s="17">
        <v>7.2078745451958472E-3</v>
      </c>
      <c r="I938" s="17">
        <v>7.5734519745621055E-7</v>
      </c>
      <c r="J938" s="70">
        <v>-4.0592808751202263</v>
      </c>
      <c r="K938" s="17">
        <v>0.36085215391878944</v>
      </c>
      <c r="L938" s="17">
        <v>-7.7649519239301024E-2</v>
      </c>
      <c r="M938" s="17">
        <v>0.75556445161862529</v>
      </c>
      <c r="N938" s="70">
        <v>42.922910644264185</v>
      </c>
      <c r="O938" s="17">
        <v>14.101165148599355</v>
      </c>
      <c r="P938" s="17">
        <v>43.646083738440844</v>
      </c>
      <c r="Q938" s="17">
        <v>23.951856126042287</v>
      </c>
      <c r="R938" s="17">
        <v>42.27358715899004</v>
      </c>
    </row>
    <row r="939" spans="2:18" x14ac:dyDescent="0.25">
      <c r="B939" s="11" t="s">
        <v>244</v>
      </c>
      <c r="C939" s="70" t="s">
        <v>25</v>
      </c>
      <c r="D939" s="21" t="s">
        <v>29</v>
      </c>
      <c r="E939" s="70">
        <v>0.38181248003347923</v>
      </c>
      <c r="F939" s="17">
        <v>9.5146316154037769E-4</v>
      </c>
      <c r="G939" s="17">
        <v>0.4072187077279536</v>
      </c>
      <c r="H939" s="17">
        <v>0.18924109925380711</v>
      </c>
      <c r="I939" s="17">
        <v>2.0776249823219854E-2</v>
      </c>
      <c r="J939" s="70">
        <v>-0.52808063247311166</v>
      </c>
      <c r="K939" s="17">
        <v>1.5322407331298464</v>
      </c>
      <c r="L939" s="17">
        <v>-1.0364478113375015</v>
      </c>
      <c r="M939" s="17">
        <v>-2.62018273596789</v>
      </c>
      <c r="N939" s="70">
        <v>39.328083054703256</v>
      </c>
      <c r="O939" s="17">
        <v>51.317450869316147</v>
      </c>
      <c r="P939" s="17">
        <v>39.199241437858241</v>
      </c>
      <c r="Q939" s="17">
        <v>40.73189853188002</v>
      </c>
      <c r="R939" s="17">
        <v>45.150321253146288</v>
      </c>
    </row>
    <row r="940" spans="2:18" x14ac:dyDescent="0.25">
      <c r="B940" s="11" t="s">
        <v>245</v>
      </c>
      <c r="C940" s="70" t="s">
        <v>25</v>
      </c>
      <c r="D940" s="17" t="s">
        <v>25</v>
      </c>
      <c r="E940" s="70">
        <v>6.923776474864668E-2</v>
      </c>
      <c r="F940" s="17">
        <v>6.0644029248370237E-5</v>
      </c>
      <c r="G940" s="17">
        <v>4.9259186848173084E-3</v>
      </c>
      <c r="H940" s="17">
        <v>0.76124460941419492</v>
      </c>
      <c r="I940" s="17">
        <v>0.16453106312309274</v>
      </c>
      <c r="J940" s="70">
        <v>-0.25289719114696763</v>
      </c>
      <c r="K940" s="17">
        <v>-0.87402337808740382</v>
      </c>
      <c r="L940" s="17">
        <v>0.37794808073898012</v>
      </c>
      <c r="M940" s="17">
        <v>-3.5723915818582528</v>
      </c>
      <c r="N940" s="70">
        <v>41.691060772484128</v>
      </c>
      <c r="O940" s="17">
        <v>55.77162185567213</v>
      </c>
      <c r="P940" s="17">
        <v>46.977132082304976</v>
      </c>
      <c r="Q940" s="17">
        <v>36.896244191199209</v>
      </c>
      <c r="R940" s="17">
        <v>39.959954894831391</v>
      </c>
    </row>
    <row r="941" spans="2:18" x14ac:dyDescent="0.25">
      <c r="B941" s="11" t="s">
        <v>246</v>
      </c>
      <c r="C941" s="70" t="s">
        <v>25</v>
      </c>
      <c r="D941" s="17" t="s">
        <v>25</v>
      </c>
      <c r="E941" s="70">
        <v>4.6697351033110325E-6</v>
      </c>
      <c r="F941" s="17">
        <v>6.0613259920421755E-2</v>
      </c>
      <c r="G941" s="17">
        <v>1.0509430824697544E-8</v>
      </c>
      <c r="H941" s="17">
        <v>0.93937294851833808</v>
      </c>
      <c r="I941" s="17">
        <v>9.1113167060819053E-6</v>
      </c>
      <c r="J941" s="70">
        <v>-3.7036386936924446</v>
      </c>
      <c r="K941" s="17">
        <v>-2.1279906359006233</v>
      </c>
      <c r="L941" s="17">
        <v>0.15691174214786449</v>
      </c>
      <c r="M941" s="17">
        <v>-2.3917239484965478</v>
      </c>
      <c r="N941" s="70">
        <v>52.714644609364484</v>
      </c>
      <c r="O941" s="17">
        <v>33.772311386009235</v>
      </c>
      <c r="P941" s="17">
        <v>64.907813805698297</v>
      </c>
      <c r="Q941" s="17">
        <v>28.290913592173709</v>
      </c>
      <c r="R941" s="17">
        <v>51.377814833438769</v>
      </c>
    </row>
    <row r="942" spans="2:18" x14ac:dyDescent="0.25">
      <c r="B942" s="11" t="s">
        <v>247</v>
      </c>
      <c r="C942" s="70" t="s">
        <v>25</v>
      </c>
      <c r="D942" s="17" t="s">
        <v>25</v>
      </c>
      <c r="E942" s="70">
        <v>2.1994164650491845E-5</v>
      </c>
      <c r="F942" s="17">
        <v>8.104784627016276E-2</v>
      </c>
      <c r="G942" s="17">
        <v>4.3741368193985738E-8</v>
      </c>
      <c r="H942" s="17">
        <v>0.91884782189196634</v>
      </c>
      <c r="I942" s="17">
        <v>8.2293931852082388E-5</v>
      </c>
      <c r="J942" s="70">
        <v>-3.3508751806409878</v>
      </c>
      <c r="K942" s="17">
        <v>-2.3919149079240052</v>
      </c>
      <c r="L942" s="17">
        <v>0.26126229865127026</v>
      </c>
      <c r="M942" s="17">
        <v>-1.9552263057978216</v>
      </c>
      <c r="N942" s="70">
        <v>46.511034971711162</v>
      </c>
      <c r="O942" s="17">
        <v>30.086999413829485</v>
      </c>
      <c r="P942" s="17">
        <v>58.951511289877672</v>
      </c>
      <c r="Q942" s="17">
        <v>25.230837728444616</v>
      </c>
      <c r="R942" s="17">
        <v>43.871994575918052</v>
      </c>
    </row>
    <row r="943" spans="2:18" x14ac:dyDescent="0.25">
      <c r="B943" s="11" t="s">
        <v>248</v>
      </c>
      <c r="C943" s="70" t="s">
        <v>25</v>
      </c>
      <c r="D943" s="17" t="s">
        <v>25</v>
      </c>
      <c r="E943" s="70">
        <v>1.7810447810200202E-7</v>
      </c>
      <c r="F943" s="17">
        <v>4.8000972321352387E-3</v>
      </c>
      <c r="G943" s="17">
        <v>2.0580451814425179E-6</v>
      </c>
      <c r="H943" s="17">
        <v>0.99518353348190181</v>
      </c>
      <c r="I943" s="17">
        <v>1.4133136303429696E-5</v>
      </c>
      <c r="J943" s="70">
        <v>-3.0367685798955892</v>
      </c>
      <c r="K943" s="17">
        <v>-7.5132781186169062E-3</v>
      </c>
      <c r="L943" s="17">
        <v>2.3675886246463564</v>
      </c>
      <c r="M943" s="17">
        <v>-2.4165281465030879</v>
      </c>
      <c r="N943" s="70">
        <v>83.210511856698119</v>
      </c>
      <c r="O943" s="17">
        <v>62.806959059422987</v>
      </c>
      <c r="P943" s="17">
        <v>78.31622878374516</v>
      </c>
      <c r="Q943" s="17">
        <v>52.13837705641118</v>
      </c>
      <c r="R943" s="17">
        <v>74.462697700839186</v>
      </c>
    </row>
    <row r="944" spans="2:18" x14ac:dyDescent="0.25">
      <c r="B944" s="11" t="s">
        <v>249</v>
      </c>
      <c r="C944" s="70" t="s">
        <v>25</v>
      </c>
      <c r="D944" s="17" t="s">
        <v>25</v>
      </c>
      <c r="E944" s="70">
        <v>7.7554359122703333E-5</v>
      </c>
      <c r="F944" s="17">
        <v>2.8726995517318359E-4</v>
      </c>
      <c r="G944" s="17">
        <v>9.7377625509129464E-4</v>
      </c>
      <c r="H944" s="17">
        <v>0.9963245798061926</v>
      </c>
      <c r="I944" s="17">
        <v>2.3368196244203279E-3</v>
      </c>
      <c r="J944" s="70">
        <v>-1.3715934062709221</v>
      </c>
      <c r="K944" s="17">
        <v>0.332441467109856</v>
      </c>
      <c r="L944" s="17">
        <v>1.9082223722525089</v>
      </c>
      <c r="M944" s="17">
        <v>-3.024271119173926</v>
      </c>
      <c r="N944" s="70">
        <v>63.566448353242862</v>
      </c>
      <c r="O944" s="17">
        <v>60.947561782243071</v>
      </c>
      <c r="P944" s="17">
        <v>58.506043430911909</v>
      </c>
      <c r="Q944" s="17">
        <v>44.644749816652237</v>
      </c>
      <c r="R944" s="17">
        <v>56.755314252233703</v>
      </c>
    </row>
    <row r="945" spans="2:18" x14ac:dyDescent="0.25">
      <c r="B945" s="11" t="s">
        <v>250</v>
      </c>
      <c r="C945" s="70" t="s">
        <v>25</v>
      </c>
      <c r="D945" s="17" t="s">
        <v>25</v>
      </c>
      <c r="E945" s="70">
        <v>3.9768391316615276E-8</v>
      </c>
      <c r="F945" s="17">
        <v>7.6665365458825085E-4</v>
      </c>
      <c r="G945" s="17">
        <v>3.1135212174585011E-7</v>
      </c>
      <c r="H945" s="17">
        <v>0.99923112100621336</v>
      </c>
      <c r="I945" s="17">
        <v>1.8742186852394521E-6</v>
      </c>
      <c r="J945" s="70">
        <v>-3.1410551052607887</v>
      </c>
      <c r="K945" s="17">
        <v>-8.2686955028529185E-3</v>
      </c>
      <c r="L945" s="17">
        <v>2.348861143293826</v>
      </c>
      <c r="M945" s="17">
        <v>-3.3764362376610086</v>
      </c>
      <c r="N945" s="70">
        <v>86.657063620350939</v>
      </c>
      <c r="O945" s="17">
        <v>66.923627598191388</v>
      </c>
      <c r="P945" s="17">
        <v>82.541359445893619</v>
      </c>
      <c r="Q945" s="17">
        <v>52.578215113386335</v>
      </c>
      <c r="R945" s="17">
        <v>78.95131413710385</v>
      </c>
    </row>
    <row r="946" spans="2:18" x14ac:dyDescent="0.25">
      <c r="B946" s="11" t="s">
        <v>251</v>
      </c>
      <c r="C946" s="70" t="s">
        <v>25</v>
      </c>
      <c r="D946" s="17" t="s">
        <v>25</v>
      </c>
      <c r="E946" s="70">
        <v>2.2038485407148559E-6</v>
      </c>
      <c r="F946" s="17">
        <v>2.8700170528819346E-2</v>
      </c>
      <c r="G946" s="17">
        <v>4.216340806007673E-6</v>
      </c>
      <c r="H946" s="17">
        <v>0.97128403315116174</v>
      </c>
      <c r="I946" s="17">
        <v>9.3761306721712423E-6</v>
      </c>
      <c r="J946" s="70">
        <v>-3.2335538490672162</v>
      </c>
      <c r="K946" s="17">
        <v>0.28850761073027531</v>
      </c>
      <c r="L946" s="17">
        <v>1.0343221054270895</v>
      </c>
      <c r="M946" s="17">
        <v>-2.3071830928820836</v>
      </c>
      <c r="N946" s="70">
        <v>43.088945105422468</v>
      </c>
      <c r="O946" s="17">
        <v>24.140038755911942</v>
      </c>
      <c r="P946" s="17">
        <v>41.791420154290357</v>
      </c>
      <c r="Q946" s="17">
        <v>17.09660700167835</v>
      </c>
      <c r="R946" s="17">
        <v>40.193021103681737</v>
      </c>
    </row>
    <row r="947" spans="2:18" x14ac:dyDescent="0.25">
      <c r="B947" s="11" t="s">
        <v>252</v>
      </c>
      <c r="C947" s="70" t="s">
        <v>25</v>
      </c>
      <c r="D947" s="17" t="s">
        <v>25</v>
      </c>
      <c r="E947" s="70">
        <v>7.063651514322833E-6</v>
      </c>
      <c r="F947" s="17">
        <v>5.057871571675962E-3</v>
      </c>
      <c r="G947" s="17">
        <v>5.2635126799835463E-5</v>
      </c>
      <c r="H947" s="17">
        <v>0.99485021794189743</v>
      </c>
      <c r="I947" s="17">
        <v>3.2211708112433382E-5</v>
      </c>
      <c r="J947" s="70">
        <v>-2.6057691010160857</v>
      </c>
      <c r="K947" s="17">
        <v>0.79019417943644221</v>
      </c>
      <c r="L947" s="17">
        <v>1.2079056307732949</v>
      </c>
      <c r="M947" s="17">
        <v>-2.7475573081781328</v>
      </c>
      <c r="N947" s="70">
        <v>40.478365426920242</v>
      </c>
      <c r="O947" s="17">
        <v>27.330887614276111</v>
      </c>
      <c r="P947" s="17">
        <v>36.461522272354415</v>
      </c>
      <c r="Q947" s="17">
        <v>16.767594745680803</v>
      </c>
      <c r="R947" s="17">
        <v>37.443629700959917</v>
      </c>
    </row>
    <row r="948" spans="2:18" x14ac:dyDescent="0.25">
      <c r="B948" s="11" t="s">
        <v>253</v>
      </c>
      <c r="C948" s="70" t="s">
        <v>25</v>
      </c>
      <c r="D948" s="17" t="s">
        <v>25</v>
      </c>
      <c r="E948" s="70">
        <v>2.1829608910609747E-6</v>
      </c>
      <c r="F948" s="17">
        <v>2.3558789026591573E-2</v>
      </c>
      <c r="G948" s="17">
        <v>3.3567440007648337E-5</v>
      </c>
      <c r="H948" s="17">
        <v>0.97638946436077301</v>
      </c>
      <c r="I948" s="17">
        <v>1.5996211736652043E-5</v>
      </c>
      <c r="J948" s="70">
        <v>-3.0113460555293838</v>
      </c>
      <c r="K948" s="17">
        <v>0.93341449266350551</v>
      </c>
      <c r="L948" s="17">
        <v>1.390463021128074</v>
      </c>
      <c r="M948" s="17">
        <v>-2.1669409431981963</v>
      </c>
      <c r="N948" s="70">
        <v>41.35916739884189</v>
      </c>
      <c r="O948" s="17">
        <v>22.786023249415777</v>
      </c>
      <c r="P948" s="17">
        <v>35.893418623708399</v>
      </c>
      <c r="Q948" s="17">
        <v>15.337298068898626</v>
      </c>
      <c r="R948" s="17">
        <v>37.375827867710072</v>
      </c>
    </row>
    <row r="949" spans="2:18" x14ac:dyDescent="0.25">
      <c r="B949" s="11" t="s">
        <v>254</v>
      </c>
      <c r="C949" s="70" t="s">
        <v>25</v>
      </c>
      <c r="D949" s="21" t="s">
        <v>29</v>
      </c>
      <c r="E949" s="70">
        <v>1.7211770180069669E-2</v>
      </c>
      <c r="F949" s="17">
        <v>1.6499313601435399E-4</v>
      </c>
      <c r="G949" s="17">
        <v>0.59464445096457264</v>
      </c>
      <c r="H949" s="17">
        <v>1.3747505380491754E-3</v>
      </c>
      <c r="I949" s="17">
        <v>0.3866040351812941</v>
      </c>
      <c r="J949" s="70">
        <v>0.24383201134911786</v>
      </c>
      <c r="K949" s="17">
        <v>0.91766571172165001</v>
      </c>
      <c r="L949" s="17">
        <v>0.9326626787585417</v>
      </c>
      <c r="M949" s="17">
        <v>0.35167883864660865</v>
      </c>
      <c r="N949" s="70">
        <v>25.389011699254812</v>
      </c>
      <c r="O949" s="17">
        <v>34.683901436132373</v>
      </c>
      <c r="P949" s="17">
        <v>18.304271293351494</v>
      </c>
      <c r="Q949" s="17">
        <v>30.443654048841925</v>
      </c>
      <c r="R949" s="17">
        <v>19.16539661574657</v>
      </c>
    </row>
    <row r="950" spans="2:18" x14ac:dyDescent="0.25">
      <c r="B950" s="11" t="s">
        <v>255</v>
      </c>
      <c r="C950" s="70" t="s">
        <v>25</v>
      </c>
      <c r="D950" s="21" t="s">
        <v>23</v>
      </c>
      <c r="E950" s="70">
        <v>2.5953238435314489E-2</v>
      </c>
      <c r="F950" s="17">
        <v>1.0971683473449384E-6</v>
      </c>
      <c r="G950" s="17">
        <v>2.1192825366984384E-3</v>
      </c>
      <c r="H950" s="17">
        <v>1.4732932185922344E-4</v>
      </c>
      <c r="I950" s="17">
        <v>0.97177905253778052</v>
      </c>
      <c r="J950" s="70">
        <v>0.94976906250021997</v>
      </c>
      <c r="K950" s="17">
        <v>-1.6923552472803023</v>
      </c>
      <c r="L950" s="17">
        <v>0.64143420019048092</v>
      </c>
      <c r="M950" s="17">
        <v>-0.45667231717448792</v>
      </c>
      <c r="N950" s="70">
        <v>26.970452169448649</v>
      </c>
      <c r="O950" s="17">
        <v>47.11309025927153</v>
      </c>
      <c r="P950" s="17">
        <v>31.980889752851731</v>
      </c>
      <c r="Q950" s="17">
        <v>37.313214789776339</v>
      </c>
      <c r="R950" s="17">
        <v>19.724788030655876</v>
      </c>
    </row>
    <row r="951" spans="2:18" x14ac:dyDescent="0.25">
      <c r="B951" s="11" t="s">
        <v>256</v>
      </c>
      <c r="C951" s="70" t="s">
        <v>29</v>
      </c>
      <c r="D951" s="17" t="s">
        <v>29</v>
      </c>
      <c r="E951" s="70">
        <v>0.3840257320204491</v>
      </c>
      <c r="F951" s="17">
        <v>2.7273754505786866E-6</v>
      </c>
      <c r="G951" s="17">
        <v>0.48759810570304235</v>
      </c>
      <c r="H951" s="17">
        <v>5.10883471971E-4</v>
      </c>
      <c r="I951" s="17">
        <v>0.12786255142908712</v>
      </c>
      <c r="J951" s="70">
        <v>0.95177880938079062</v>
      </c>
      <c r="K951" s="17">
        <v>0.99842645185570755</v>
      </c>
      <c r="L951" s="17">
        <v>-0.73767508974773444</v>
      </c>
      <c r="M951" s="17">
        <v>-1.5129276775279965</v>
      </c>
      <c r="N951" s="70">
        <v>26.98799393246944</v>
      </c>
      <c r="O951" s="17">
        <v>50.698244065325497</v>
      </c>
      <c r="P951" s="17">
        <v>26.510430028776266</v>
      </c>
      <c r="Q951" s="17">
        <v>40.232640562052566</v>
      </c>
      <c r="R951" s="17">
        <v>29.187501314084805</v>
      </c>
    </row>
    <row r="952" spans="2:18" x14ac:dyDescent="0.25">
      <c r="B952" s="11" t="s">
        <v>257</v>
      </c>
      <c r="C952" s="70" t="s">
        <v>29</v>
      </c>
      <c r="D952" s="17" t="s">
        <v>29</v>
      </c>
      <c r="E952" s="70">
        <v>6.9734805027501902E-3</v>
      </c>
      <c r="F952" s="17">
        <v>6.3092417469909365E-7</v>
      </c>
      <c r="G952" s="17">
        <v>0.65925004988382807</v>
      </c>
      <c r="H952" s="17">
        <v>6.8102884048644019E-6</v>
      </c>
      <c r="I952" s="17">
        <v>0.33376902840084216</v>
      </c>
      <c r="J952" s="70">
        <v>1.3823315561755178</v>
      </c>
      <c r="K952" s="17">
        <v>1.0669619491053921</v>
      </c>
      <c r="L952" s="17">
        <v>1.0492156980678997</v>
      </c>
      <c r="M952" s="17">
        <v>0.95035818697139829</v>
      </c>
      <c r="N952" s="70">
        <v>30.343622163081722</v>
      </c>
      <c r="O952" s="17">
        <v>48.964500811941498</v>
      </c>
      <c r="P952" s="17">
        <v>21.245645271093451</v>
      </c>
      <c r="Q952" s="17">
        <v>44.20649269192954</v>
      </c>
      <c r="R952" s="17">
        <v>22.606952628846656</v>
      </c>
    </row>
    <row r="953" spans="2:18" x14ac:dyDescent="0.25">
      <c r="B953" s="11" t="s">
        <v>258</v>
      </c>
      <c r="C953" s="70" t="s">
        <v>29</v>
      </c>
      <c r="D953" s="17" t="s">
        <v>29</v>
      </c>
      <c r="E953" s="70">
        <v>4.3065465288974012E-3</v>
      </c>
      <c r="F953" s="17">
        <v>2.8651493499992282E-5</v>
      </c>
      <c r="G953" s="17">
        <v>0.94869684930159603</v>
      </c>
      <c r="H953" s="17">
        <v>1.9284123722714534E-4</v>
      </c>
      <c r="I953" s="17">
        <v>4.6775111438779528E-2</v>
      </c>
      <c r="J953" s="70">
        <v>0.36645478618960459</v>
      </c>
      <c r="K953" s="17">
        <v>1.9053911464368793</v>
      </c>
      <c r="L953" s="17">
        <v>0.80112108756795564</v>
      </c>
      <c r="M953" s="17">
        <v>0.37380530492385644</v>
      </c>
      <c r="N953" s="70">
        <v>24.501923818262672</v>
      </c>
      <c r="O953" s="17">
        <v>34.527295861394428</v>
      </c>
      <c r="P953" s="17">
        <v>13.712017834675342</v>
      </c>
      <c r="Q953" s="17">
        <v>30.713972512609736</v>
      </c>
      <c r="R953" s="17">
        <v>19.731493936122479</v>
      </c>
    </row>
    <row r="954" spans="2:18" x14ac:dyDescent="0.25">
      <c r="B954" s="11" t="s">
        <v>259</v>
      </c>
      <c r="C954" s="70" t="s">
        <v>29</v>
      </c>
      <c r="D954" s="17" t="s">
        <v>29</v>
      </c>
      <c r="E954" s="70">
        <v>5.9473016819867391E-3</v>
      </c>
      <c r="F954" s="17">
        <v>5.5854180934245309E-8</v>
      </c>
      <c r="G954" s="17">
        <v>0.92122816584506872</v>
      </c>
      <c r="H954" s="17">
        <v>6.0883293713302964E-7</v>
      </c>
      <c r="I954" s="17">
        <v>7.2823867785826418E-2</v>
      </c>
      <c r="J954" s="70">
        <v>1.7450129209496399</v>
      </c>
      <c r="K954" s="17">
        <v>1.7284199183977014</v>
      </c>
      <c r="L954" s="17">
        <v>0.52827596479571559</v>
      </c>
      <c r="M954" s="17">
        <v>0.85834004826859145</v>
      </c>
      <c r="N954" s="70">
        <v>26.849166650008179</v>
      </c>
      <c r="O954" s="17">
        <v>50.000574236134014</v>
      </c>
      <c r="P954" s="17">
        <v>16.76362640045345</v>
      </c>
      <c r="Q954" s="17">
        <v>45.222975188049482</v>
      </c>
      <c r="R954" s="17">
        <v>21.838954374406139</v>
      </c>
    </row>
    <row r="955" spans="2:18" x14ac:dyDescent="0.25">
      <c r="B955" s="11" t="s">
        <v>260</v>
      </c>
      <c r="C955" s="70" t="s">
        <v>29</v>
      </c>
      <c r="D955" s="17" t="s">
        <v>29</v>
      </c>
      <c r="E955" s="70">
        <v>1.1537367530945371E-2</v>
      </c>
      <c r="F955" s="17">
        <v>7.4322470821837363E-8</v>
      </c>
      <c r="G955" s="17">
        <v>0.9299338828452387</v>
      </c>
      <c r="H955" s="17">
        <v>5.8065499760428406E-6</v>
      </c>
      <c r="I955" s="17">
        <v>5.8522868751369132E-2</v>
      </c>
      <c r="J955" s="70">
        <v>1.5857085037466174</v>
      </c>
      <c r="K955" s="17">
        <v>1.7427742617798778</v>
      </c>
      <c r="L955" s="17">
        <v>0.3829220570716465</v>
      </c>
      <c r="M955" s="17">
        <v>-0.25835641629271322</v>
      </c>
      <c r="N955" s="70">
        <v>32.379175842809872</v>
      </c>
      <c r="O955" s="17">
        <v>56.284552515704178</v>
      </c>
      <c r="P955" s="17">
        <v>23.600131099309127</v>
      </c>
      <c r="Q955" s="17">
        <v>47.567895463923719</v>
      </c>
      <c r="R955" s="17">
        <v>29.131522885768028</v>
      </c>
    </row>
    <row r="956" spans="2:18" x14ac:dyDescent="0.25">
      <c r="B956" s="11" t="s">
        <v>261</v>
      </c>
      <c r="C956" s="70" t="s">
        <v>29</v>
      </c>
      <c r="D956" s="17" t="s">
        <v>29</v>
      </c>
      <c r="E956" s="70">
        <v>4.4001501047096298E-2</v>
      </c>
      <c r="F956" s="17">
        <v>2.4144511790596486E-9</v>
      </c>
      <c r="G956" s="17">
        <v>0.91507148350111378</v>
      </c>
      <c r="H956" s="17">
        <v>5.2283051868768218E-7</v>
      </c>
      <c r="I956" s="17">
        <v>4.0926490206820092E-2</v>
      </c>
      <c r="J956" s="70">
        <v>2.2816857377336284</v>
      </c>
      <c r="K956" s="17">
        <v>1.7713133782509063</v>
      </c>
      <c r="L956" s="17">
        <v>-0.41263871512778461</v>
      </c>
      <c r="M956" s="17">
        <v>-0.70621008514131012</v>
      </c>
      <c r="N956" s="70">
        <v>41.461127998685171</v>
      </c>
      <c r="O956" s="17">
        <v>74.897652598239063</v>
      </c>
      <c r="P956" s="17">
        <v>35.391571122233515</v>
      </c>
      <c r="Q956" s="17">
        <v>64.142081899698084</v>
      </c>
      <c r="R956" s="17">
        <v>41.606020423348525</v>
      </c>
    </row>
    <row r="957" spans="2:18" x14ac:dyDescent="0.25">
      <c r="B957" s="11" t="s">
        <v>262</v>
      </c>
      <c r="C957" s="70" t="s">
        <v>29</v>
      </c>
      <c r="D957" s="17" t="s">
        <v>29</v>
      </c>
      <c r="E957" s="70">
        <v>1.5393970817454715E-2</v>
      </c>
      <c r="F957" s="17">
        <v>1.0923272921817749E-4</v>
      </c>
      <c r="G957" s="17">
        <v>0.84753264221897451</v>
      </c>
      <c r="H957" s="17">
        <v>5.0692439801899077E-4</v>
      </c>
      <c r="I957" s="17">
        <v>0.13645722983633363</v>
      </c>
      <c r="J957" s="70">
        <v>0.26161120092017326</v>
      </c>
      <c r="K957" s="17">
        <v>1.4256404783905738</v>
      </c>
      <c r="L957" s="17">
        <v>0.58712754132017764</v>
      </c>
      <c r="M957" s="17">
        <v>0.43633689148134769</v>
      </c>
      <c r="N957" s="70">
        <v>23.652449186628022</v>
      </c>
      <c r="O957" s="17">
        <v>33.548950126355869</v>
      </c>
      <c r="P957" s="17">
        <v>15.635742332619593</v>
      </c>
      <c r="Q957" s="17">
        <v>30.479187847117061</v>
      </c>
      <c r="R957" s="17">
        <v>19.288378579444281</v>
      </c>
    </row>
    <row r="958" spans="2:18" x14ac:dyDescent="0.25">
      <c r="B958" s="11" t="s">
        <v>263</v>
      </c>
      <c r="C958" s="70" t="s">
        <v>29</v>
      </c>
      <c r="D958" s="17" t="s">
        <v>29</v>
      </c>
      <c r="E958" s="70">
        <v>2.9915030906396713E-2</v>
      </c>
      <c r="F958" s="17">
        <v>2.4035720684216404E-6</v>
      </c>
      <c r="G958" s="17">
        <v>0.92265662960254191</v>
      </c>
      <c r="H958" s="17">
        <v>7.0231866717593866E-5</v>
      </c>
      <c r="I958" s="17">
        <v>4.7355704052275245E-2</v>
      </c>
      <c r="J958" s="70">
        <v>0.90041011045263608</v>
      </c>
      <c r="K958" s="17">
        <v>1.7618828671873024</v>
      </c>
      <c r="L958" s="17">
        <v>-5.1555829405632386E-2</v>
      </c>
      <c r="M958" s="17">
        <v>-0.39855431992436674</v>
      </c>
      <c r="N958" s="70">
        <v>28.86161584547418</v>
      </c>
      <c r="O958" s="17">
        <v>47.719936538035178</v>
      </c>
      <c r="P958" s="17">
        <v>22.00382366605934</v>
      </c>
      <c r="Q958" s="17">
        <v>40.970244223647484</v>
      </c>
      <c r="R958" s="17">
        <v>27.942963409226365</v>
      </c>
    </row>
    <row r="959" spans="2:18" x14ac:dyDescent="0.25">
      <c r="B959" s="11" t="s">
        <v>264</v>
      </c>
      <c r="C959" s="70" t="s">
        <v>29</v>
      </c>
      <c r="D959" s="17" t="s">
        <v>29</v>
      </c>
      <c r="E959" s="70">
        <v>1.0320098295491214E-3</v>
      </c>
      <c r="F959" s="17">
        <v>4.0303489854389709E-4</v>
      </c>
      <c r="G959" s="17">
        <v>0.71316393717906867</v>
      </c>
      <c r="H959" s="17">
        <v>3.1031102324317709E-3</v>
      </c>
      <c r="I959" s="17">
        <v>0.28229790786040659</v>
      </c>
      <c r="J959" s="70">
        <v>-7.8211797293512297E-2</v>
      </c>
      <c r="K959" s="17">
        <v>1.261864330266127</v>
      </c>
      <c r="L959" s="17">
        <v>2.1693949132261117</v>
      </c>
      <c r="M959" s="17">
        <v>0.73957987736635356</v>
      </c>
      <c r="N959" s="70">
        <v>37.964654090551377</v>
      </c>
      <c r="O959" s="17">
        <v>39.845134721896457</v>
      </c>
      <c r="P959" s="17">
        <v>24.888247834287739</v>
      </c>
      <c r="Q959" s="17">
        <v>35.762860655481795</v>
      </c>
      <c r="R959" s="17">
        <v>26.741744625730501</v>
      </c>
    </row>
    <row r="960" spans="2:18" x14ac:dyDescent="0.25">
      <c r="B960" s="11" t="s">
        <v>265</v>
      </c>
      <c r="C960" s="70" t="s">
        <v>29</v>
      </c>
      <c r="D960" s="17" t="s">
        <v>29</v>
      </c>
      <c r="E960" s="70">
        <v>6.6934386870813522E-3</v>
      </c>
      <c r="F960" s="17">
        <v>1.6147180040358052E-5</v>
      </c>
      <c r="G960" s="17">
        <v>0.84171864148489273</v>
      </c>
      <c r="H960" s="17">
        <v>2.2785016886396788E-4</v>
      </c>
      <c r="I960" s="17">
        <v>0.15134392247912157</v>
      </c>
      <c r="J960" s="70">
        <v>0.59543918658970196</v>
      </c>
      <c r="K960" s="17">
        <v>1.4262802865246365</v>
      </c>
      <c r="L960" s="17">
        <v>1.0243479655872385</v>
      </c>
      <c r="M960" s="17">
        <v>0.30272758108149278</v>
      </c>
      <c r="N960" s="70">
        <v>20.958389019344793</v>
      </c>
      <c r="O960" s="17">
        <v>33.012664221739087</v>
      </c>
      <c r="P960" s="17">
        <v>11.2897529048234</v>
      </c>
      <c r="Q960" s="17">
        <v>27.718778551918483</v>
      </c>
      <c r="R960" s="17">
        <v>14.721534753102901</v>
      </c>
    </row>
    <row r="961" spans="2:18" x14ac:dyDescent="0.25">
      <c r="B961" s="11" t="s">
        <v>266</v>
      </c>
      <c r="C961" s="70" t="s">
        <v>29</v>
      </c>
      <c r="D961" s="17" t="s">
        <v>29</v>
      </c>
      <c r="E961" s="70">
        <v>4.6126467479660474E-3</v>
      </c>
      <c r="F961" s="17">
        <v>4.3861613235275507E-7</v>
      </c>
      <c r="G961" s="17">
        <v>0.92130873173394523</v>
      </c>
      <c r="H961" s="17">
        <v>5.8230522445634897E-6</v>
      </c>
      <c r="I961" s="17">
        <v>7.4072359849711805E-2</v>
      </c>
      <c r="J961" s="70">
        <v>1.2839233014346911</v>
      </c>
      <c r="K961" s="17">
        <v>1.7321700930424042</v>
      </c>
      <c r="L961" s="17">
        <v>0.77714646837439694</v>
      </c>
      <c r="M961" s="17">
        <v>0.60164002195955246</v>
      </c>
      <c r="N961" s="70">
        <v>23.183342359891373</v>
      </c>
      <c r="O961" s="17">
        <v>41.704717890540614</v>
      </c>
      <c r="P961" s="17">
        <v>12.589355620781181</v>
      </c>
      <c r="Q961" s="17">
        <v>36.532807436293012</v>
      </c>
      <c r="R961" s="17">
        <v>17.630861105684694</v>
      </c>
    </row>
    <row r="962" spans="2:18" x14ac:dyDescent="0.25">
      <c r="B962" s="11" t="s">
        <v>267</v>
      </c>
      <c r="C962" s="70" t="s">
        <v>29</v>
      </c>
      <c r="D962" s="17" t="s">
        <v>29</v>
      </c>
      <c r="E962" s="70">
        <v>9.2934017397828278E-2</v>
      </c>
      <c r="F962" s="17">
        <v>2.6287597434172193E-7</v>
      </c>
      <c r="G962" s="17">
        <v>0.82861511894926276</v>
      </c>
      <c r="H962" s="17">
        <v>8.6966800356678878E-6</v>
      </c>
      <c r="I962" s="17">
        <v>7.8441904096898746E-2</v>
      </c>
      <c r="J962" s="70">
        <v>1.4647795974784577</v>
      </c>
      <c r="K962" s="17">
        <v>1.4833279121450251</v>
      </c>
      <c r="L962" s="17">
        <v>-0.51390769971984007</v>
      </c>
      <c r="M962" s="17">
        <v>-0.30852173323917675</v>
      </c>
      <c r="N962" s="70">
        <v>12.143768048124528</v>
      </c>
      <c r="O962" s="17">
        <v>37.695203985054938</v>
      </c>
      <c r="P962" s="17">
        <v>7.7680359984136356</v>
      </c>
      <c r="Q962" s="17">
        <v>30.6971754126184</v>
      </c>
      <c r="R962" s="17">
        <v>12.482830998926843</v>
      </c>
    </row>
    <row r="963" spans="2:18" x14ac:dyDescent="0.25">
      <c r="B963" s="11" t="s">
        <v>268</v>
      </c>
      <c r="C963" s="70" t="s">
        <v>29</v>
      </c>
      <c r="D963" s="17" t="s">
        <v>29</v>
      </c>
      <c r="E963" s="70">
        <v>5.7259574482849806E-3</v>
      </c>
      <c r="F963" s="17">
        <v>1.2806395534426934E-7</v>
      </c>
      <c r="G963" s="17">
        <v>0.92845089574070194</v>
      </c>
      <c r="H963" s="17">
        <v>3.1197095941791985E-7</v>
      </c>
      <c r="I963" s="17">
        <v>6.5822706776098264E-2</v>
      </c>
      <c r="J963" s="70">
        <v>1.6297697239758586</v>
      </c>
      <c r="K963" s="17">
        <v>1.7849159517929385</v>
      </c>
      <c r="L963" s="17">
        <v>0.39301193743330853</v>
      </c>
      <c r="M963" s="17">
        <v>1.4451174568696488</v>
      </c>
      <c r="N963" s="70">
        <v>44.817783943474097</v>
      </c>
      <c r="O963" s="17">
        <v>66.233765029542084</v>
      </c>
      <c r="P963" s="17">
        <v>34.640768506506589</v>
      </c>
      <c r="Q963" s="17">
        <v>64.453004400690077</v>
      </c>
      <c r="R963" s="17">
        <v>39.933873760969206</v>
      </c>
    </row>
    <row r="964" spans="2:18" x14ac:dyDescent="0.25">
      <c r="B964" s="11" t="s">
        <v>269</v>
      </c>
      <c r="C964" s="70" t="s">
        <v>29</v>
      </c>
      <c r="D964" s="21" t="s">
        <v>23</v>
      </c>
      <c r="E964" s="70">
        <v>2.0464813750238314E-2</v>
      </c>
      <c r="F964" s="17">
        <v>2.2563157572894908E-7</v>
      </c>
      <c r="G964" s="17">
        <v>0.33980533108693822</v>
      </c>
      <c r="H964" s="17">
        <v>1.6292295574970882E-6</v>
      </c>
      <c r="I964" s="17">
        <v>0.63972800030169019</v>
      </c>
      <c r="J964" s="70">
        <v>1.6981471325702673</v>
      </c>
      <c r="K964" s="17">
        <v>0.52558923590459727</v>
      </c>
      <c r="L964" s="17">
        <v>0.61987315420092826</v>
      </c>
      <c r="M964" s="17">
        <v>1.1857200896558668</v>
      </c>
      <c r="N964" s="70">
        <v>45.301973844979251</v>
      </c>
      <c r="O964" s="17">
        <v>68.13260203259405</v>
      </c>
      <c r="P964" s="17">
        <v>39.682642066978502</v>
      </c>
      <c r="Q964" s="17">
        <v>64.178683943033633</v>
      </c>
      <c r="R964" s="17">
        <v>38.417301690026058</v>
      </c>
    </row>
    <row r="965" spans="2:18" x14ac:dyDescent="0.25">
      <c r="B965" s="11" t="s">
        <v>270</v>
      </c>
      <c r="C965" s="70" t="s">
        <v>29</v>
      </c>
      <c r="D965" s="17" t="s">
        <v>29</v>
      </c>
      <c r="E965" s="70">
        <v>0.10628964438994336</v>
      </c>
      <c r="F965" s="17">
        <v>3.5464682877388897E-5</v>
      </c>
      <c r="G965" s="17">
        <v>0.78561133798075267</v>
      </c>
      <c r="H965" s="17">
        <v>2.6965216061267155E-5</v>
      </c>
      <c r="I965" s="17">
        <v>0.10803658773036549</v>
      </c>
      <c r="J965" s="70">
        <v>0.6388639576297751</v>
      </c>
      <c r="K965" s="17">
        <v>1.3842871574122428</v>
      </c>
      <c r="L965" s="17">
        <v>-0.63351311344542927</v>
      </c>
      <c r="M965" s="17">
        <v>0.9729595238169223</v>
      </c>
      <c r="N965" s="70">
        <v>81.758344893551865</v>
      </c>
      <c r="O965" s="17">
        <v>97.769116469744915</v>
      </c>
      <c r="P965" s="17">
        <v>77.757756238929034</v>
      </c>
      <c r="Q965" s="17">
        <v>98.317095692452611</v>
      </c>
      <c r="R965" s="17">
        <v>81.725740727246389</v>
      </c>
    </row>
    <row r="966" spans="2:18" x14ac:dyDescent="0.25">
      <c r="B966" s="11" t="s">
        <v>271</v>
      </c>
      <c r="C966" s="70" t="s">
        <v>29</v>
      </c>
      <c r="D966" s="17" t="s">
        <v>29</v>
      </c>
      <c r="E966" s="70">
        <v>2.9863649400022056E-2</v>
      </c>
      <c r="F966" s="17">
        <v>1.6137639777698527E-7</v>
      </c>
      <c r="G966" s="17">
        <v>0.91616863321928743</v>
      </c>
      <c r="H966" s="17">
        <v>2.5117258988839935E-7</v>
      </c>
      <c r="I966" s="17">
        <v>5.3967304831702811E-2</v>
      </c>
      <c r="J966" s="70">
        <v>1.6436296583336678</v>
      </c>
      <c r="K966" s="17">
        <v>1.7546296887899981</v>
      </c>
      <c r="L966" s="17">
        <v>-0.46553747385618005</v>
      </c>
      <c r="M966" s="17">
        <v>1.2732031128159254</v>
      </c>
      <c r="N966" s="70">
        <v>20.384779322976044</v>
      </c>
      <c r="O966" s="17">
        <v>44.641605420619378</v>
      </c>
      <c r="P966" s="17">
        <v>13.537662436026777</v>
      </c>
      <c r="Q966" s="17">
        <v>43.756803818309677</v>
      </c>
      <c r="R966" s="17">
        <v>19.201306532057099</v>
      </c>
    </row>
    <row r="967" spans="2:18" x14ac:dyDescent="0.25">
      <c r="B967" s="11" t="s">
        <v>272</v>
      </c>
      <c r="C967" s="70" t="s">
        <v>29</v>
      </c>
      <c r="D967" s="17" t="s">
        <v>29</v>
      </c>
      <c r="E967" s="70">
        <v>6.2093365829213695E-2</v>
      </c>
      <c r="F967" s="17">
        <v>2.8526767737890121E-8</v>
      </c>
      <c r="G967" s="17">
        <v>0.8382702159991231</v>
      </c>
      <c r="H967" s="17">
        <v>6.1747892917013019E-8</v>
      </c>
      <c r="I967" s="17">
        <v>9.9636327897002497E-2</v>
      </c>
      <c r="J967" s="70">
        <v>2.0922097947109148</v>
      </c>
      <c r="K967" s="17">
        <v>1.4672283995471949</v>
      </c>
      <c r="L967" s="17">
        <v>-0.66028427742009466</v>
      </c>
      <c r="M967" s="17">
        <v>1.3197017360208774</v>
      </c>
      <c r="N967" s="70">
        <v>20.121392400568212</v>
      </c>
      <c r="O967" s="17">
        <v>49.30800609135143</v>
      </c>
      <c r="P967" s="17">
        <v>14.915989702209204</v>
      </c>
      <c r="Q967" s="17">
        <v>47.763572117818214</v>
      </c>
      <c r="R967" s="17">
        <v>19.175617034115515</v>
      </c>
    </row>
    <row r="968" spans="2:18" x14ac:dyDescent="0.25">
      <c r="B968" s="11" t="s">
        <v>273</v>
      </c>
      <c r="C968" s="70" t="s">
        <v>29</v>
      </c>
      <c r="D968" s="17" t="s">
        <v>29</v>
      </c>
      <c r="E968" s="70">
        <v>3.7945490810453758E-2</v>
      </c>
      <c r="F968" s="17">
        <v>1.1677096960436238E-6</v>
      </c>
      <c r="G968" s="17">
        <v>0.93517894630194864</v>
      </c>
      <c r="H968" s="17">
        <v>8.3160873661968301E-6</v>
      </c>
      <c r="I968" s="17">
        <v>2.6866079090535292E-2</v>
      </c>
      <c r="J968" s="70">
        <v>1.0726674583952591</v>
      </c>
      <c r="K968" s="17">
        <v>1.9632781895046487</v>
      </c>
      <c r="L968" s="17">
        <v>-0.53476622660225093</v>
      </c>
      <c r="M968" s="17">
        <v>0.14327842227467011</v>
      </c>
      <c r="N968" s="70">
        <v>18.387535260776325</v>
      </c>
      <c r="O968" s="17">
        <v>39.165258562646933</v>
      </c>
      <c r="P968" s="17">
        <v>11.978360821101038</v>
      </c>
      <c r="Q968" s="17">
        <v>35.238963422384479</v>
      </c>
      <c r="R968" s="17">
        <v>19.078107634840741</v>
      </c>
    </row>
    <row r="969" spans="2:18" x14ac:dyDescent="0.25">
      <c r="B969" s="11" t="s">
        <v>274</v>
      </c>
      <c r="C969" s="70" t="s">
        <v>29</v>
      </c>
      <c r="D969" s="17" t="s">
        <v>29</v>
      </c>
      <c r="E969" s="70">
        <v>2.2708061658117853E-2</v>
      </c>
      <c r="F969" s="17">
        <v>9.2026686827555365E-8</v>
      </c>
      <c r="G969" s="17">
        <v>0.93471450958877944</v>
      </c>
      <c r="H969" s="17">
        <v>2.7645799899991855E-7</v>
      </c>
      <c r="I969" s="17">
        <v>4.2577060268416886E-2</v>
      </c>
      <c r="J969" s="70">
        <v>1.6948644467423175</v>
      </c>
      <c r="K969" s="17">
        <v>1.8518254536842664</v>
      </c>
      <c r="L969" s="17">
        <v>-0.37338478319694213</v>
      </c>
      <c r="M969" s="17">
        <v>1.0198146153121241</v>
      </c>
      <c r="N969" s="70">
        <v>32.250440778291086</v>
      </c>
      <c r="O969" s="17">
        <v>57.082744676952252</v>
      </c>
      <c r="P969" s="17">
        <v>24.815398488769031</v>
      </c>
      <c r="Q969" s="17">
        <v>54.882784081202772</v>
      </c>
      <c r="R969" s="17">
        <v>30.993249545649984</v>
      </c>
    </row>
    <row r="970" spans="2:18" x14ac:dyDescent="0.25">
      <c r="B970" s="11" t="s">
        <v>275</v>
      </c>
      <c r="C970" s="70" t="s">
        <v>29</v>
      </c>
      <c r="D970" s="17" t="s">
        <v>29</v>
      </c>
      <c r="E970" s="70">
        <v>4.1888546244308156E-2</v>
      </c>
      <c r="F970" s="17">
        <v>1.5056322906919898E-6</v>
      </c>
      <c r="G970" s="17">
        <v>0.59985382463104353</v>
      </c>
      <c r="H970" s="17">
        <v>2.6112172077717146E-3</v>
      </c>
      <c r="I970" s="17">
        <v>0.35564490628458589</v>
      </c>
      <c r="J970" s="70">
        <v>1.0099704255931565</v>
      </c>
      <c r="K970" s="17">
        <v>0.83925650012582231</v>
      </c>
      <c r="L970" s="17">
        <v>0.83820988620625769</v>
      </c>
      <c r="M970" s="17">
        <v>-1.805137377568766</v>
      </c>
      <c r="N970" s="70">
        <v>46.374081711328827</v>
      </c>
      <c r="O970" s="17">
        <v>66.841191256405637</v>
      </c>
      <c r="P970" s="17">
        <v>41.050734571957939</v>
      </c>
      <c r="Q970" s="17">
        <v>51.924473620293213</v>
      </c>
      <c r="R970" s="17">
        <v>42.096241014183875</v>
      </c>
    </row>
    <row r="971" spans="2:18" x14ac:dyDescent="0.25">
      <c r="B971" s="11" t="s">
        <v>276</v>
      </c>
      <c r="C971" s="70" t="s">
        <v>29</v>
      </c>
      <c r="D971" s="17" t="s">
        <v>29</v>
      </c>
      <c r="E971" s="70">
        <v>5.1852787463950341E-2</v>
      </c>
      <c r="F971" s="17">
        <v>1.7653074748589393E-5</v>
      </c>
      <c r="G971" s="17">
        <v>0.80752977893072175</v>
      </c>
      <c r="H971" s="17">
        <v>8.6118647767537165E-5</v>
      </c>
      <c r="I971" s="17">
        <v>0.14051366188281186</v>
      </c>
      <c r="J971" s="70">
        <v>0.69862914480434868</v>
      </c>
      <c r="K971" s="17">
        <v>1.3270717667160679</v>
      </c>
      <c r="L971" s="17">
        <v>-5.0867773221803553E-2</v>
      </c>
      <c r="M971" s="17">
        <v>0.38698456787335356</v>
      </c>
      <c r="N971" s="70">
        <v>28.999451679325368</v>
      </c>
      <c r="O971" s="17">
        <v>44.969959674205285</v>
      </c>
      <c r="P971" s="17">
        <v>23.508309201393818</v>
      </c>
      <c r="Q971" s="17">
        <v>41.800327682759367</v>
      </c>
      <c r="R971" s="17">
        <v>27.005659622799826</v>
      </c>
    </row>
    <row r="972" spans="2:18" x14ac:dyDescent="0.25">
      <c r="B972" s="11" t="s">
        <v>277</v>
      </c>
      <c r="C972" s="70" t="s">
        <v>29</v>
      </c>
      <c r="D972" s="17" t="s">
        <v>29</v>
      </c>
      <c r="E972" s="70">
        <v>6.6248242427266102E-3</v>
      </c>
      <c r="F972" s="17">
        <v>1.0887554508771166E-7</v>
      </c>
      <c r="G972" s="17">
        <v>0.9901330838005149</v>
      </c>
      <c r="H972" s="17">
        <v>1.9734003739245312E-4</v>
      </c>
      <c r="I972" s="17">
        <v>3.0446430438209817E-3</v>
      </c>
      <c r="J972" s="70">
        <v>0.99145598169889615</v>
      </c>
      <c r="K972" s="17">
        <v>2.7619093726206514</v>
      </c>
      <c r="L972" s="17">
        <v>3.7261144106708388E-2</v>
      </c>
      <c r="M972" s="17">
        <v>-2.3923387427173353</v>
      </c>
      <c r="N972" s="70">
        <v>49.188548808666916</v>
      </c>
      <c r="O972" s="17">
        <v>71.22080672542414</v>
      </c>
      <c r="P972" s="17">
        <v>39.174517768557514</v>
      </c>
      <c r="Q972" s="17">
        <v>56.215850413049658</v>
      </c>
      <c r="R972" s="17">
        <v>50.743429158304039</v>
      </c>
    </row>
    <row r="973" spans="2:18" x14ac:dyDescent="0.25">
      <c r="B973" s="11" t="s">
        <v>278</v>
      </c>
      <c r="C973" s="70" t="s">
        <v>29</v>
      </c>
      <c r="D973" s="17" t="s">
        <v>29</v>
      </c>
      <c r="E973" s="70">
        <v>0.38230102906181601</v>
      </c>
      <c r="F973" s="17">
        <v>7.1415885551881064E-4</v>
      </c>
      <c r="G973" s="17">
        <v>0.53030799814659935</v>
      </c>
      <c r="H973" s="17">
        <v>3.1761750635204661E-3</v>
      </c>
      <c r="I973" s="17">
        <v>8.3500638872545413E-2</v>
      </c>
      <c r="J973" s="70">
        <v>-9.9952373849011428E-2</v>
      </c>
      <c r="K973" s="17">
        <v>1.2133883283973597</v>
      </c>
      <c r="L973" s="17">
        <v>-0.98906552327710684</v>
      </c>
      <c r="M973" s="17">
        <v>-0.47383208740773231</v>
      </c>
      <c r="N973" s="70">
        <v>16.728492456050972</v>
      </c>
      <c r="O973" s="17">
        <v>29.294208830314815</v>
      </c>
      <c r="P973" s="17">
        <v>16.073993188309089</v>
      </c>
      <c r="Q973" s="17">
        <v>26.309553795735535</v>
      </c>
      <c r="R973" s="17">
        <v>19.77120055498726</v>
      </c>
    </row>
    <row r="974" spans="2:18" x14ac:dyDescent="0.25">
      <c r="B974" s="11" t="s">
        <v>279</v>
      </c>
      <c r="C974" s="70" t="s">
        <v>29</v>
      </c>
      <c r="D974" s="17" t="s">
        <v>29</v>
      </c>
      <c r="E974" s="70">
        <v>0.11991736552284263</v>
      </c>
      <c r="F974" s="17">
        <v>3.0089730571145578E-5</v>
      </c>
      <c r="G974" s="17">
        <v>0.85556610017539536</v>
      </c>
      <c r="H974" s="17">
        <v>4.2581751938793662E-4</v>
      </c>
      <c r="I974" s="17">
        <v>2.406062705180299E-2</v>
      </c>
      <c r="J974" s="70">
        <v>0.36604159709939038</v>
      </c>
      <c r="K974" s="17">
        <v>1.8841224976858371</v>
      </c>
      <c r="L974" s="17">
        <v>-0.86337112312864661</v>
      </c>
      <c r="M974" s="17">
        <v>-0.75845406896826972</v>
      </c>
      <c r="N974" s="70">
        <v>19.16350609082825</v>
      </c>
      <c r="O974" s="17">
        <v>35.74425454564976</v>
      </c>
      <c r="P974" s="17">
        <v>15.233585150070313</v>
      </c>
      <c r="Q974" s="17">
        <v>30.444600626147484</v>
      </c>
      <c r="R974" s="17">
        <v>22.37595831626944</v>
      </c>
    </row>
    <row r="975" spans="2:18" x14ac:dyDescent="0.25">
      <c r="B975" s="11" t="s">
        <v>280</v>
      </c>
      <c r="C975" s="70" t="s">
        <v>29</v>
      </c>
      <c r="D975" s="17" t="s">
        <v>29</v>
      </c>
      <c r="E975" s="70">
        <v>0.10058044031591633</v>
      </c>
      <c r="F975" s="17">
        <v>1.8603959454844387E-6</v>
      </c>
      <c r="G975" s="17">
        <v>0.85370077112395659</v>
      </c>
      <c r="H975" s="17">
        <v>6.6316315324220585E-5</v>
      </c>
      <c r="I975" s="17">
        <v>4.5650611848857478E-2</v>
      </c>
      <c r="J975" s="70">
        <v>0.98367700359264243</v>
      </c>
      <c r="K975" s="17">
        <v>1.6698802135955049</v>
      </c>
      <c r="L975" s="17">
        <v>-0.61616366796299638</v>
      </c>
      <c r="M975" s="17">
        <v>-0.6987575768474521</v>
      </c>
      <c r="N975" s="70">
        <v>14.023878427567006</v>
      </c>
      <c r="O975" s="17">
        <v>35.819725924561894</v>
      </c>
      <c r="P975" s="17">
        <v>9.7466325499944659</v>
      </c>
      <c r="Q975" s="17">
        <v>28.672432702056248</v>
      </c>
      <c r="R975" s="17">
        <v>15.60376002458581</v>
      </c>
    </row>
    <row r="976" spans="2:18" x14ac:dyDescent="0.25">
      <c r="B976" s="11" t="s">
        <v>281</v>
      </c>
      <c r="C976" s="70" t="s">
        <v>29</v>
      </c>
      <c r="D976" s="17" t="s">
        <v>29</v>
      </c>
      <c r="E976" s="70">
        <v>5.1325790325179595E-2</v>
      </c>
      <c r="F976" s="17">
        <v>8.2668138072338409E-5</v>
      </c>
      <c r="G976" s="17">
        <v>0.87721209752349871</v>
      </c>
      <c r="H976" s="17">
        <v>2.3985703359683128E-2</v>
      </c>
      <c r="I976" s="17">
        <v>4.7393740653566108E-2</v>
      </c>
      <c r="J976" s="70">
        <v>4.1681137917803444E-2</v>
      </c>
      <c r="K976" s="17">
        <v>1.6764742510699699</v>
      </c>
      <c r="L976" s="17">
        <v>0.12824820854352381</v>
      </c>
      <c r="M976" s="17">
        <v>-1.9320507752404843</v>
      </c>
      <c r="N976" s="70">
        <v>28.655324311183044</v>
      </c>
      <c r="O976" s="17">
        <v>41.517553078408561</v>
      </c>
      <c r="P976" s="17">
        <v>22.978213418615343</v>
      </c>
      <c r="Q976" s="17">
        <v>30.176795114634267</v>
      </c>
      <c r="R976" s="17">
        <v>28.814730701127665</v>
      </c>
    </row>
    <row r="977" spans="2:18" x14ac:dyDescent="0.25">
      <c r="B977" s="11" t="s">
        <v>282</v>
      </c>
      <c r="C977" s="70" t="s">
        <v>29</v>
      </c>
      <c r="D977" s="17" t="s">
        <v>29</v>
      </c>
      <c r="E977" s="70">
        <v>4.554128055608677E-2</v>
      </c>
      <c r="F977" s="17">
        <v>2.1841506707488196E-8</v>
      </c>
      <c r="G977" s="17">
        <v>0.89632116686482344</v>
      </c>
      <c r="H977" s="17">
        <v>1.6095942131445661E-7</v>
      </c>
      <c r="I977" s="17">
        <v>5.8137369778161807E-2</v>
      </c>
      <c r="J977" s="70">
        <v>2.018699497044965</v>
      </c>
      <c r="K977" s="17">
        <v>1.6799914384099577</v>
      </c>
      <c r="L977" s="17">
        <v>-0.56966880162745825</v>
      </c>
      <c r="M977" s="17">
        <v>0.70541689164591415</v>
      </c>
      <c r="N977" s="70">
        <v>20.625870800138291</v>
      </c>
      <c r="O977" s="17">
        <v>49.726506001415899</v>
      </c>
      <c r="P977" s="17">
        <v>14.666511571536894</v>
      </c>
      <c r="Q977" s="17">
        <v>45.731825691903239</v>
      </c>
      <c r="R977" s="17">
        <v>20.137491850050395</v>
      </c>
    </row>
    <row r="978" spans="2:18" x14ac:dyDescent="0.25">
      <c r="B978" s="11" t="s">
        <v>283</v>
      </c>
      <c r="C978" s="70" t="s">
        <v>29</v>
      </c>
      <c r="D978" s="17" t="s">
        <v>29</v>
      </c>
      <c r="E978" s="70">
        <v>9.3327176763242873E-3</v>
      </c>
      <c r="F978" s="17">
        <v>8.0498661300574869E-8</v>
      </c>
      <c r="G978" s="17">
        <v>0.98768339809576167</v>
      </c>
      <c r="H978" s="17">
        <v>2.7546812235135331E-5</v>
      </c>
      <c r="I978" s="17">
        <v>2.9562569170176545E-3</v>
      </c>
      <c r="J978" s="70">
        <v>1.1504182606972275</v>
      </c>
      <c r="K978" s="17">
        <v>2.7714084137124262</v>
      </c>
      <c r="L978" s="17">
        <v>-0.32592076387762869</v>
      </c>
      <c r="M978" s="17">
        <v>-1.6610182298090506</v>
      </c>
      <c r="N978" s="70">
        <v>38.564783699936179</v>
      </c>
      <c r="O978" s="17">
        <v>61.8863762190662</v>
      </c>
      <c r="P978" s="17">
        <v>29.24111181385274</v>
      </c>
      <c r="Q978" s="17">
        <v>50.215573128940058</v>
      </c>
      <c r="R978" s="17">
        <v>40.863988385997239</v>
      </c>
    </row>
    <row r="979" spans="2:18" x14ac:dyDescent="0.25">
      <c r="B979" s="11" t="s">
        <v>284</v>
      </c>
      <c r="C979" s="70" t="s">
        <v>29</v>
      </c>
      <c r="D979" s="17" t="s">
        <v>29</v>
      </c>
      <c r="E979" s="70">
        <v>0.13198152525747137</v>
      </c>
      <c r="F979" s="17">
        <v>9.8418821407115176E-6</v>
      </c>
      <c r="G979" s="17">
        <v>0.76203494793854454</v>
      </c>
      <c r="H979" s="17">
        <v>5.9042117938205799E-3</v>
      </c>
      <c r="I979" s="17">
        <v>0.10006947312802288</v>
      </c>
      <c r="J979" s="70">
        <v>0.57551555296466272</v>
      </c>
      <c r="K979" s="17">
        <v>1.3062289989576663</v>
      </c>
      <c r="L979" s="17">
        <v>-0.10120366894616589</v>
      </c>
      <c r="M979" s="17">
        <v>-2.0343662335174728</v>
      </c>
      <c r="N979" s="70">
        <v>27.706006765907528</v>
      </c>
      <c r="O979" s="17">
        <v>46.71354729464035</v>
      </c>
      <c r="P979" s="17">
        <v>24.199345835005527</v>
      </c>
      <c r="Q979" s="17">
        <v>33.919998751964563</v>
      </c>
      <c r="R979" s="17">
        <v>28.259601319039735</v>
      </c>
    </row>
    <row r="980" spans="2:18" x14ac:dyDescent="0.25">
      <c r="B980" s="11" t="s">
        <v>285</v>
      </c>
      <c r="C980" s="70" t="s">
        <v>29</v>
      </c>
      <c r="D980" s="17" t="s">
        <v>29</v>
      </c>
      <c r="E980" s="70">
        <v>0.1337904449102498</v>
      </c>
      <c r="F980" s="17">
        <v>1.7853929508100175E-4</v>
      </c>
      <c r="G980" s="17">
        <v>0.80499082493623941</v>
      </c>
      <c r="H980" s="17">
        <v>3.998204468749285E-3</v>
      </c>
      <c r="I980" s="17">
        <v>5.7041986389680395E-2</v>
      </c>
      <c r="J980" s="70">
        <v>5.8448072908353764E-2</v>
      </c>
      <c r="K980" s="17">
        <v>1.5530444062126532</v>
      </c>
      <c r="L980" s="17">
        <v>-0.49526907685284893</v>
      </c>
      <c r="M980" s="17">
        <v>-0.96234521476015822</v>
      </c>
      <c r="N980" s="70">
        <v>28.3933843648121</v>
      </c>
      <c r="O980" s="17">
        <v>41.631826951606591</v>
      </c>
      <c r="P980" s="17">
        <v>24.804272069128846</v>
      </c>
      <c r="Q980" s="17">
        <v>35.414243073588274</v>
      </c>
      <c r="R980" s="17">
        <v>30.098358628640209</v>
      </c>
    </row>
    <row r="981" spans="2:18" x14ac:dyDescent="0.25">
      <c r="B981" s="11" t="s">
        <v>286</v>
      </c>
      <c r="C981" s="70" t="s">
        <v>29</v>
      </c>
      <c r="D981" s="17" t="s">
        <v>29</v>
      </c>
      <c r="E981" s="70">
        <v>2.9880998685478916E-4</v>
      </c>
      <c r="F981" s="17">
        <v>2.6323550036527883E-7</v>
      </c>
      <c r="G981" s="17">
        <v>0.98914082695056149</v>
      </c>
      <c r="H981" s="17">
        <v>5.0665835481849987E-7</v>
      </c>
      <c r="I981" s="17">
        <v>1.0559593168728558E-2</v>
      </c>
      <c r="J981" s="70">
        <v>1.1678294912827309</v>
      </c>
      <c r="K981" s="17">
        <v>2.6050159172603791</v>
      </c>
      <c r="L981" s="17">
        <v>1.162965835127481</v>
      </c>
      <c r="M981" s="17">
        <v>1.5623970003283743</v>
      </c>
      <c r="N981" s="70">
        <v>54.293908449676366</v>
      </c>
      <c r="O981" s="17">
        <v>68.362936619132498</v>
      </c>
      <c r="P981" s="17">
        <v>38.084340214005216</v>
      </c>
      <c r="Q981" s="17">
        <v>67.053360919310151</v>
      </c>
      <c r="R981" s="17">
        <v>47.163944139835131</v>
      </c>
    </row>
    <row r="982" spans="2:18" x14ac:dyDescent="0.25">
      <c r="B982" s="11" t="s">
        <v>287</v>
      </c>
      <c r="C982" s="70" t="s">
        <v>29</v>
      </c>
      <c r="D982" s="17" t="s">
        <v>29</v>
      </c>
      <c r="E982" s="70">
        <v>1.6938977630861333E-4</v>
      </c>
      <c r="F982" s="17">
        <v>2.3669589447754912E-9</v>
      </c>
      <c r="G982" s="17">
        <v>0.98128095909624857</v>
      </c>
      <c r="H982" s="17">
        <v>7.3767031532218448E-7</v>
      </c>
      <c r="I982" s="17">
        <v>1.8548911090168652E-2</v>
      </c>
      <c r="J982" s="70">
        <v>1.965473183645434</v>
      </c>
      <c r="K982" s="17">
        <v>2.3899534425930535</v>
      </c>
      <c r="L982" s="17">
        <v>1.9171970096776911</v>
      </c>
      <c r="M982" s="17">
        <v>-4.6128202229864912E-2</v>
      </c>
      <c r="N982" s="70">
        <v>40.286206688729123</v>
      </c>
      <c r="O982" s="17">
        <v>62.642910131655036</v>
      </c>
      <c r="P982" s="17">
        <v>22.957383348278796</v>
      </c>
      <c r="Q982" s="17">
        <v>51.159128107582958</v>
      </c>
      <c r="R982" s="17">
        <v>30.894278814835609</v>
      </c>
    </row>
    <row r="983" spans="2:18" x14ac:dyDescent="0.25">
      <c r="B983" s="11" t="s">
        <v>288</v>
      </c>
      <c r="C983" s="70" t="s">
        <v>29</v>
      </c>
      <c r="D983" s="17" t="s">
        <v>29</v>
      </c>
      <c r="E983" s="70">
        <v>9.9907828361648406E-4</v>
      </c>
      <c r="F983" s="17">
        <v>4.095532964568521E-11</v>
      </c>
      <c r="G983" s="17">
        <v>0.99792607141242828</v>
      </c>
      <c r="H983" s="17">
        <v>1.5555168492180236E-10</v>
      </c>
      <c r="I983" s="17">
        <v>1.0748501074482049E-3</v>
      </c>
      <c r="J983" s="70">
        <v>2.8071378602240569</v>
      </c>
      <c r="K983" s="17">
        <v>3.3155244839165787</v>
      </c>
      <c r="L983" s="17">
        <v>-0.51049878338123622</v>
      </c>
      <c r="M983" s="17">
        <v>1.3720712619821174</v>
      </c>
      <c r="N983" s="70">
        <v>58.624655982066109</v>
      </c>
      <c r="O983" s="17">
        <v>92.644379469292261</v>
      </c>
      <c r="P983" s="17">
        <v>44.811453305562402</v>
      </c>
      <c r="Q983" s="17">
        <v>89.975387262484418</v>
      </c>
      <c r="R983" s="17">
        <v>58.478449265364048</v>
      </c>
    </row>
    <row r="984" spans="2:18" x14ac:dyDescent="0.25">
      <c r="B984" s="11" t="s">
        <v>289</v>
      </c>
      <c r="C984" s="70" t="s">
        <v>29</v>
      </c>
      <c r="D984" s="17" t="s">
        <v>29</v>
      </c>
      <c r="E984" s="70">
        <v>6.4597873789661985E-4</v>
      </c>
      <c r="F984" s="17">
        <v>2.7502331435491523E-9</v>
      </c>
      <c r="G984" s="17">
        <v>0.99154831243364039</v>
      </c>
      <c r="H984" s="17">
        <v>6.249668593447385E-7</v>
      </c>
      <c r="I984" s="17">
        <v>7.8050811113703385E-3</v>
      </c>
      <c r="J984" s="70">
        <v>1.9036427016995006</v>
      </c>
      <c r="K984" s="17">
        <v>2.6117867820874614</v>
      </c>
      <c r="L984" s="17">
        <v>0.9961035347882411</v>
      </c>
      <c r="M984" s="17">
        <v>-0.38031945982951731</v>
      </c>
      <c r="N984" s="70">
        <v>37.996907752420206</v>
      </c>
      <c r="O984" s="17">
        <v>62.730580114806273</v>
      </c>
      <c r="P984" s="17">
        <v>23.324395027227222</v>
      </c>
      <c r="Q984" s="17">
        <v>51.878554243356703</v>
      </c>
      <c r="R984" s="17">
        <v>33.013380481701681</v>
      </c>
    </row>
    <row r="985" spans="2:18" x14ac:dyDescent="0.25">
      <c r="B985" s="11" t="s">
        <v>290</v>
      </c>
      <c r="C985" s="70" t="s">
        <v>29</v>
      </c>
      <c r="D985" s="17" t="s">
        <v>29</v>
      </c>
      <c r="E985" s="70">
        <v>2.3837660531829921E-3</v>
      </c>
      <c r="F985" s="17">
        <v>5.2579461742908076E-8</v>
      </c>
      <c r="G985" s="17">
        <v>0.98731275595123735</v>
      </c>
      <c r="H985" s="17">
        <v>2.7439795869282293E-6</v>
      </c>
      <c r="I985" s="17">
        <v>1.0300681436531008E-2</v>
      </c>
      <c r="J985" s="70">
        <v>1.4255303570799551</v>
      </c>
      <c r="K985" s="17">
        <v>2.4527384899086577</v>
      </c>
      <c r="L985" s="17">
        <v>0.48029953516708235</v>
      </c>
      <c r="M985" s="17">
        <v>-0.18136145940864404</v>
      </c>
      <c r="N985" s="70">
        <v>56.129443891937356</v>
      </c>
      <c r="O985" s="17">
        <v>77.573177067868528</v>
      </c>
      <c r="P985" s="17">
        <v>44.076833387465541</v>
      </c>
      <c r="Q985" s="17">
        <v>69.663499133229337</v>
      </c>
      <c r="R985" s="17">
        <v>53.202387012737418</v>
      </c>
    </row>
    <row r="986" spans="2:18" x14ac:dyDescent="0.25">
      <c r="B986" s="11" t="s">
        <v>291</v>
      </c>
      <c r="C986" s="70" t="s">
        <v>29</v>
      </c>
      <c r="D986" s="17" t="s">
        <v>29</v>
      </c>
      <c r="E986" s="70">
        <v>4.4301113347101299E-4</v>
      </c>
      <c r="F986" s="17">
        <v>2.0298663907930714E-5</v>
      </c>
      <c r="G986" s="17">
        <v>0.99414015817172252</v>
      </c>
      <c r="H986" s="17">
        <v>3.260868788874098E-4</v>
      </c>
      <c r="I986" s="17">
        <v>5.0704451520111431E-3</v>
      </c>
      <c r="J986" s="70">
        <v>5.8633574886846784E-2</v>
      </c>
      <c r="K986" s="17">
        <v>2.7997485073802273</v>
      </c>
      <c r="L986" s="17">
        <v>1.1966415566097552</v>
      </c>
      <c r="M986" s="17">
        <v>-0.13207008789849164</v>
      </c>
      <c r="N986" s="70">
        <v>69.207458274958597</v>
      </c>
      <c r="O986" s="17">
        <v>75.373537945318006</v>
      </c>
      <c r="P986" s="17">
        <v>53.775381118603832</v>
      </c>
      <c r="Q986" s="17">
        <v>69.820320387361519</v>
      </c>
      <c r="R986" s="17">
        <v>64.332280290561627</v>
      </c>
    </row>
    <row r="987" spans="2:18" x14ac:dyDescent="0.25">
      <c r="B987" s="11" t="s">
        <v>292</v>
      </c>
      <c r="C987" s="70" t="s">
        <v>29</v>
      </c>
      <c r="D987" s="17" t="s">
        <v>29</v>
      </c>
      <c r="E987" s="70">
        <v>6.5009436514986982E-3</v>
      </c>
      <c r="F987" s="17">
        <v>8.1544820999684526E-9</v>
      </c>
      <c r="G987" s="17">
        <v>0.93664799594481829</v>
      </c>
      <c r="H987" s="17">
        <v>7.5176226100481795E-8</v>
      </c>
      <c r="I987" s="17">
        <v>5.6850977072974818E-2</v>
      </c>
      <c r="J987" s="70">
        <v>2.1436311675275852</v>
      </c>
      <c r="K987" s="17">
        <v>1.8185126228647543</v>
      </c>
      <c r="L987" s="17">
        <v>0.29119333097755346</v>
      </c>
      <c r="M987" s="17">
        <v>1.05981332900257</v>
      </c>
      <c r="N987" s="70">
        <v>26.179984263447487</v>
      </c>
      <c r="O987" s="17">
        <v>53.357764612409021</v>
      </c>
      <c r="P987" s="17">
        <v>16.239263869871564</v>
      </c>
      <c r="Q987" s="17">
        <v>48.915229989029221</v>
      </c>
      <c r="R987" s="17">
        <v>21.843012136666459</v>
      </c>
    </row>
    <row r="988" spans="2:18" x14ac:dyDescent="0.25">
      <c r="B988" s="11" t="s">
        <v>293</v>
      </c>
      <c r="C988" s="70" t="s">
        <v>29</v>
      </c>
      <c r="D988" s="17" t="s">
        <v>29</v>
      </c>
      <c r="E988" s="70">
        <v>1.291780577941368E-4</v>
      </c>
      <c r="F988" s="17">
        <v>1.5781238843341288E-7</v>
      </c>
      <c r="G988" s="17">
        <v>0.9763887914078746</v>
      </c>
      <c r="H988" s="17">
        <v>8.8492518342203868E-5</v>
      </c>
      <c r="I988" s="17">
        <v>2.3393380203600576E-2</v>
      </c>
      <c r="J988" s="70">
        <v>1.0481741322488229</v>
      </c>
      <c r="K988" s="17">
        <v>2.3119460968806909</v>
      </c>
      <c r="L988" s="17">
        <v>2.3956101438027</v>
      </c>
      <c r="M988" s="17">
        <v>-0.65082504996057622</v>
      </c>
      <c r="N988" s="70">
        <v>34.286401483443825</v>
      </c>
      <c r="O988" s="17">
        <v>47.701481707604025</v>
      </c>
      <c r="P988" s="17">
        <v>16.425552698812375</v>
      </c>
      <c r="Q988" s="17">
        <v>35.042948954797161</v>
      </c>
      <c r="R988" s="17">
        <v>23.888368246583862</v>
      </c>
    </row>
    <row r="989" spans="2:18" x14ac:dyDescent="0.25">
      <c r="B989" s="11" t="s">
        <v>294</v>
      </c>
      <c r="C989" s="70" t="s">
        <v>29</v>
      </c>
      <c r="D989" s="17" t="s">
        <v>29</v>
      </c>
      <c r="E989" s="70">
        <v>1.0423729472168763E-3</v>
      </c>
      <c r="F989" s="17">
        <v>2.4202591987657061E-9</v>
      </c>
      <c r="G989" s="17">
        <v>0.9685894838947624</v>
      </c>
      <c r="H989" s="17">
        <v>9.9442222480819823E-8</v>
      </c>
      <c r="I989" s="17">
        <v>3.0368041295538922E-2</v>
      </c>
      <c r="J989" s="70">
        <v>2.1889543159930427</v>
      </c>
      <c r="K989" s="17">
        <v>2.1355256407921321</v>
      </c>
      <c r="L989" s="17">
        <v>1.0267545146891668</v>
      </c>
      <c r="M989" s="17">
        <v>0.67706184670162362</v>
      </c>
      <c r="N989" s="70">
        <v>31.6082732123933</v>
      </c>
      <c r="O989" s="17">
        <v>57.554544633780615</v>
      </c>
      <c r="P989" s="17">
        <v>17.93959105478481</v>
      </c>
      <c r="Q989" s="17">
        <v>50.12314032266125</v>
      </c>
      <c r="R989" s="17">
        <v>24.864491236046369</v>
      </c>
    </row>
    <row r="990" spans="2:18" x14ac:dyDescent="0.25">
      <c r="B990" s="11" t="s">
        <v>295</v>
      </c>
      <c r="C990" s="70" t="s">
        <v>29</v>
      </c>
      <c r="D990" s="17" t="s">
        <v>29</v>
      </c>
      <c r="E990" s="70">
        <v>1.5766961925849023E-3</v>
      </c>
      <c r="F990" s="17">
        <v>1.5986612816451817E-8</v>
      </c>
      <c r="G990" s="17">
        <v>0.93203070841865532</v>
      </c>
      <c r="H990" s="17">
        <v>6.2778342252580425E-8</v>
      </c>
      <c r="I990" s="17">
        <v>6.6392516623804729E-2</v>
      </c>
      <c r="J990" s="70">
        <v>2.0040851958899646</v>
      </c>
      <c r="K990" s="17">
        <v>1.8568170759567235</v>
      </c>
      <c r="L990" s="17">
        <v>0.93154875943222404</v>
      </c>
      <c r="M990" s="17">
        <v>1.6829792888218373</v>
      </c>
      <c r="N990" s="70">
        <v>33.419721446295277</v>
      </c>
      <c r="O990" s="17">
        <v>56.417902497060538</v>
      </c>
      <c r="P990" s="17">
        <v>20.65565320103244</v>
      </c>
      <c r="Q990" s="17">
        <v>53.682185552333024</v>
      </c>
      <c r="R990" s="17">
        <v>25.939216029847366</v>
      </c>
    </row>
    <row r="991" spans="2:18" x14ac:dyDescent="0.25">
      <c r="B991" s="11" t="s">
        <v>296</v>
      </c>
      <c r="C991" s="70" t="s">
        <v>29</v>
      </c>
      <c r="D991" s="17" t="s">
        <v>29</v>
      </c>
      <c r="E991" s="70">
        <v>0.33283547916048328</v>
      </c>
      <c r="F991" s="17">
        <v>2.7037811371425002E-5</v>
      </c>
      <c r="G991" s="17">
        <v>0.42016806982019217</v>
      </c>
      <c r="H991" s="17">
        <v>3.5677182415087925E-4</v>
      </c>
      <c r="I991" s="17">
        <v>0.24661264138380223</v>
      </c>
      <c r="J991" s="70">
        <v>0.65217749232459765</v>
      </c>
      <c r="K991" s="17">
        <v>0.75400571877057543</v>
      </c>
      <c r="L991" s="17">
        <v>-0.64010808101919459</v>
      </c>
      <c r="M991" s="17">
        <v>-0.34194451978719298</v>
      </c>
      <c r="N991" s="70">
        <v>16.511212170621075</v>
      </c>
      <c r="O991" s="17">
        <v>35.347546736237597</v>
      </c>
      <c r="P991" s="17">
        <v>16.045199198317764</v>
      </c>
      <c r="Q991" s="17">
        <v>30.18782649242225</v>
      </c>
      <c r="R991" s="17">
        <v>17.110871089010598</v>
      </c>
    </row>
    <row r="992" spans="2:18" ht="15.75" thickBot="1" x14ac:dyDescent="0.3">
      <c r="B992" s="15" t="s">
        <v>297</v>
      </c>
      <c r="C992" s="71" t="s">
        <v>29</v>
      </c>
      <c r="D992" s="23" t="s">
        <v>22</v>
      </c>
      <c r="E992" s="71">
        <v>0.39663093671933797</v>
      </c>
      <c r="F992" s="18">
        <v>1.0121038764592481E-7</v>
      </c>
      <c r="G992" s="18">
        <v>0.34513921759145499</v>
      </c>
      <c r="H992" s="18">
        <v>6.9210412231831629E-7</v>
      </c>
      <c r="I992" s="18">
        <v>0.25822905237469707</v>
      </c>
      <c r="J992" s="71">
        <v>1.8867229994068804</v>
      </c>
      <c r="K992" s="18">
        <v>0.6660663230211783</v>
      </c>
      <c r="L992" s="18">
        <v>-1.0787180420508431</v>
      </c>
      <c r="M992" s="18">
        <v>0.52130577482906226</v>
      </c>
      <c r="N992" s="71">
        <v>16.604447595560551</v>
      </c>
      <c r="O992" s="18">
        <v>46.967078354638346</v>
      </c>
      <c r="P992" s="18">
        <v>16.88256430155462</v>
      </c>
      <c r="Q992" s="18">
        <v>43.122008327101526</v>
      </c>
      <c r="R992" s="18">
        <v>17.46276604940185</v>
      </c>
    </row>
    <row r="993" spans="2:18" x14ac:dyDescent="0.25">
      <c r="B993" s="57"/>
      <c r="C993" s="57"/>
      <c r="D993" s="57"/>
      <c r="E993" s="57"/>
      <c r="F993" s="57"/>
      <c r="G993" s="57"/>
      <c r="H993" s="57"/>
      <c r="I993" s="57"/>
      <c r="J993" s="57"/>
      <c r="K993" s="57"/>
      <c r="L993" s="57"/>
      <c r="M993" s="57"/>
      <c r="N993" s="57"/>
      <c r="O993" s="57"/>
      <c r="P993" s="57"/>
      <c r="Q993" s="57"/>
      <c r="R993" s="57"/>
    </row>
    <row r="1011" spans="2:6" x14ac:dyDescent="0.25">
      <c r="F1011" t="s">
        <v>89</v>
      </c>
    </row>
    <row r="1014" spans="2:6" x14ac:dyDescent="0.25">
      <c r="B1014" s="10" t="s">
        <v>392</v>
      </c>
    </row>
    <row r="1015" spans="2:6" ht="15.75" thickBot="1" x14ac:dyDescent="0.3"/>
    <row r="1016" spans="2:6" x14ac:dyDescent="0.25">
      <c r="B1016" s="12"/>
      <c r="C1016" s="13" t="s">
        <v>62</v>
      </c>
      <c r="D1016" s="13" t="s">
        <v>63</v>
      </c>
      <c r="E1016" s="13" t="s">
        <v>64</v>
      </c>
      <c r="F1016" s="13" t="s">
        <v>65</v>
      </c>
    </row>
    <row r="1017" spans="2:6" x14ac:dyDescent="0.25">
      <c r="B1017" s="14" t="s">
        <v>22</v>
      </c>
      <c r="C1017" s="16">
        <v>0.94903340709290873</v>
      </c>
      <c r="D1017" s="16">
        <v>-0.3286403423475947</v>
      </c>
      <c r="E1017" s="16">
        <v>-1.5846137663657565</v>
      </c>
      <c r="F1017" s="16">
        <v>-0.29531965781594427</v>
      </c>
    </row>
    <row r="1018" spans="2:6" x14ac:dyDescent="0.25">
      <c r="B1018" s="11" t="s">
        <v>24</v>
      </c>
      <c r="C1018" s="17">
        <v>-3.7793736707664913</v>
      </c>
      <c r="D1018" s="17">
        <v>5.597393880311155E-2</v>
      </c>
      <c r="E1018" s="17">
        <v>-0.18730708323040979</v>
      </c>
      <c r="F1018" s="17">
        <v>0.53987379501396482</v>
      </c>
    </row>
    <row r="1019" spans="2:6" x14ac:dyDescent="0.25">
      <c r="B1019" s="11" t="s">
        <v>29</v>
      </c>
      <c r="C1019" s="17">
        <v>1.1966107823523302</v>
      </c>
      <c r="D1019" s="17">
        <v>1.7484910580703517</v>
      </c>
      <c r="E1019" s="17">
        <v>0.21691313649776064</v>
      </c>
      <c r="F1019" s="17">
        <v>4.6549845522069234E-2</v>
      </c>
    </row>
    <row r="1020" spans="2:6" x14ac:dyDescent="0.25">
      <c r="B1020" s="11" t="s">
        <v>25</v>
      </c>
      <c r="C1020" s="17">
        <v>-2.5370228577971359</v>
      </c>
      <c r="D1020" s="17">
        <v>-0.13978131532194427</v>
      </c>
      <c r="E1020" s="17">
        <v>0.77569435544848819</v>
      </c>
      <c r="F1020" s="17">
        <v>-1.52893094089945</v>
      </c>
    </row>
    <row r="1021" spans="2:6" ht="15.75" thickBot="1" x14ac:dyDescent="0.3">
      <c r="B1021" s="15" t="s">
        <v>23</v>
      </c>
      <c r="C1021" s="18">
        <v>1.2172625187828983</v>
      </c>
      <c r="D1021" s="18">
        <v>-0.83085439939255679</v>
      </c>
      <c r="E1021" s="18">
        <v>0.49768721044069736</v>
      </c>
      <c r="F1021" s="18">
        <v>0.17810356566534874</v>
      </c>
    </row>
    <row r="1040" spans="6:6" x14ac:dyDescent="0.25">
      <c r="F1040" t="s">
        <v>89</v>
      </c>
    </row>
    <row r="1043" spans="2:9" x14ac:dyDescent="0.25">
      <c r="B1043" s="10" t="s">
        <v>393</v>
      </c>
    </row>
    <row r="1044" spans="2:9" ht="15.75" thickBot="1" x14ac:dyDescent="0.3"/>
    <row r="1045" spans="2:9" ht="30" x14ac:dyDescent="0.25">
      <c r="B1045" s="12" t="s">
        <v>394</v>
      </c>
      <c r="C1045" s="68" t="s">
        <v>22</v>
      </c>
      <c r="D1045" s="13" t="s">
        <v>24</v>
      </c>
      <c r="E1045" s="13" t="s">
        <v>29</v>
      </c>
      <c r="F1045" s="13" t="s">
        <v>25</v>
      </c>
      <c r="G1045" s="13" t="s">
        <v>23</v>
      </c>
      <c r="H1045" s="68" t="s">
        <v>395</v>
      </c>
      <c r="I1045" s="68" t="s">
        <v>396</v>
      </c>
    </row>
    <row r="1046" spans="2:9" x14ac:dyDescent="0.25">
      <c r="B1046" s="14" t="s">
        <v>22</v>
      </c>
      <c r="C1046" s="76">
        <v>18</v>
      </c>
      <c r="D1046" s="2">
        <v>1</v>
      </c>
      <c r="E1046" s="2">
        <v>9</v>
      </c>
      <c r="F1046" s="2">
        <v>0</v>
      </c>
      <c r="G1046" s="2">
        <v>5</v>
      </c>
      <c r="H1046" s="76">
        <v>33</v>
      </c>
      <c r="I1046" s="79">
        <v>0.54545454545454541</v>
      </c>
    </row>
    <row r="1047" spans="2:9" x14ac:dyDescent="0.25">
      <c r="B1047" s="11" t="s">
        <v>24</v>
      </c>
      <c r="C1047" s="77">
        <v>0</v>
      </c>
      <c r="D1047" s="3">
        <v>32</v>
      </c>
      <c r="E1047" s="3">
        <v>0</v>
      </c>
      <c r="F1047" s="3">
        <v>3</v>
      </c>
      <c r="G1047" s="3">
        <v>0</v>
      </c>
      <c r="H1047" s="77">
        <v>35</v>
      </c>
      <c r="I1047" s="80">
        <v>0.91428571428571426</v>
      </c>
    </row>
    <row r="1048" spans="2:9" x14ac:dyDescent="0.25">
      <c r="B1048" s="11" t="s">
        <v>29</v>
      </c>
      <c r="C1048" s="77">
        <v>1</v>
      </c>
      <c r="D1048" s="3">
        <v>0</v>
      </c>
      <c r="E1048" s="3">
        <v>40</v>
      </c>
      <c r="F1048" s="3">
        <v>0</v>
      </c>
      <c r="G1048" s="3">
        <v>1</v>
      </c>
      <c r="H1048" s="77">
        <v>42</v>
      </c>
      <c r="I1048" s="80">
        <v>0.95238095238095233</v>
      </c>
    </row>
    <row r="1049" spans="2:9" x14ac:dyDescent="0.25">
      <c r="B1049" s="11" t="s">
        <v>25</v>
      </c>
      <c r="C1049" s="77">
        <v>0</v>
      </c>
      <c r="D1049" s="3">
        <v>4</v>
      </c>
      <c r="E1049" s="3">
        <v>2</v>
      </c>
      <c r="F1049" s="3">
        <v>9</v>
      </c>
      <c r="G1049" s="3">
        <v>1</v>
      </c>
      <c r="H1049" s="77">
        <v>16</v>
      </c>
      <c r="I1049" s="80">
        <v>0.5625</v>
      </c>
    </row>
    <row r="1050" spans="2:9" x14ac:dyDescent="0.25">
      <c r="B1050" s="11" t="s">
        <v>23</v>
      </c>
      <c r="C1050" s="77">
        <v>10</v>
      </c>
      <c r="D1050" s="3">
        <v>1</v>
      </c>
      <c r="E1050" s="3">
        <v>7</v>
      </c>
      <c r="F1050" s="3">
        <v>0</v>
      </c>
      <c r="G1050" s="3">
        <v>57</v>
      </c>
      <c r="H1050" s="77">
        <v>75</v>
      </c>
      <c r="I1050" s="80">
        <v>0.76</v>
      </c>
    </row>
    <row r="1051" spans="2:9" ht="15.75" thickBot="1" x14ac:dyDescent="0.3">
      <c r="B1051" s="75" t="s">
        <v>395</v>
      </c>
      <c r="C1051" s="78">
        <v>29</v>
      </c>
      <c r="D1051" s="66">
        <v>38</v>
      </c>
      <c r="E1051" s="66">
        <v>58</v>
      </c>
      <c r="F1051" s="66">
        <v>12</v>
      </c>
      <c r="G1051" s="66">
        <v>64</v>
      </c>
      <c r="H1051" s="78">
        <v>201</v>
      </c>
      <c r="I1051" s="81">
        <v>0.77611940298507465</v>
      </c>
    </row>
    <row r="1054" spans="2:9" x14ac:dyDescent="0.25">
      <c r="B1054" s="10" t="s">
        <v>397</v>
      </c>
    </row>
    <row r="1055" spans="2:9" ht="15.75" thickBot="1" x14ac:dyDescent="0.3"/>
    <row r="1056" spans="2:9" ht="30" x14ac:dyDescent="0.25">
      <c r="B1056" s="12" t="s">
        <v>379</v>
      </c>
      <c r="C1056" s="68" t="s">
        <v>380</v>
      </c>
      <c r="D1056" s="13" t="s">
        <v>381</v>
      </c>
      <c r="E1056" s="68" t="s">
        <v>22</v>
      </c>
      <c r="F1056" s="13" t="s">
        <v>24</v>
      </c>
      <c r="G1056" s="13" t="s">
        <v>29</v>
      </c>
      <c r="H1056" s="13" t="s">
        <v>25</v>
      </c>
      <c r="I1056" s="13" t="s">
        <v>23</v>
      </c>
    </row>
    <row r="1057" spans="2:9" x14ac:dyDescent="0.25">
      <c r="B1057" s="14" t="s">
        <v>97</v>
      </c>
      <c r="C1057" s="69" t="s">
        <v>23</v>
      </c>
      <c r="D1057" s="16" t="s">
        <v>23</v>
      </c>
      <c r="E1057" s="69">
        <v>1.2320289329207292E-3</v>
      </c>
      <c r="F1057" s="16">
        <v>1.8828330284883629E-6</v>
      </c>
      <c r="G1057" s="16">
        <v>0.30312869318781532</v>
      </c>
      <c r="H1057" s="16">
        <v>1.4459609248912916E-5</v>
      </c>
      <c r="I1057" s="16">
        <v>0.6956229354369865</v>
      </c>
    </row>
    <row r="1058" spans="2:9" x14ac:dyDescent="0.25">
      <c r="B1058" s="11" t="s">
        <v>98</v>
      </c>
      <c r="C1058" s="70" t="s">
        <v>23</v>
      </c>
      <c r="D1058" s="21" t="s">
        <v>29</v>
      </c>
      <c r="E1058" s="70">
        <v>1.4281297730710774E-3</v>
      </c>
      <c r="F1058" s="17">
        <v>2.9483627211280247E-5</v>
      </c>
      <c r="G1058" s="17">
        <v>0.6239673951702146</v>
      </c>
      <c r="H1058" s="17">
        <v>3.2168995267302858E-4</v>
      </c>
      <c r="I1058" s="17">
        <v>0.37425330147682978</v>
      </c>
    </row>
    <row r="1059" spans="2:9" x14ac:dyDescent="0.25">
      <c r="B1059" s="11" t="s">
        <v>99</v>
      </c>
      <c r="C1059" s="70" t="s">
        <v>23</v>
      </c>
      <c r="D1059" s="21" t="s">
        <v>29</v>
      </c>
      <c r="E1059" s="70">
        <v>3.6617864079941781E-3</v>
      </c>
      <c r="F1059" s="17">
        <v>4.0237896447119218E-7</v>
      </c>
      <c r="G1059" s="17">
        <v>0.75966291945831632</v>
      </c>
      <c r="H1059" s="17">
        <v>2.2369914964437542E-6</v>
      </c>
      <c r="I1059" s="17">
        <v>0.23667265476322849</v>
      </c>
    </row>
    <row r="1060" spans="2:9" x14ac:dyDescent="0.25">
      <c r="B1060" s="11" t="s">
        <v>100</v>
      </c>
      <c r="C1060" s="70" t="s">
        <v>23</v>
      </c>
      <c r="D1060" s="21" t="s">
        <v>29</v>
      </c>
      <c r="E1060" s="70">
        <v>6.7504437659725936E-3</v>
      </c>
      <c r="F1060" s="17">
        <v>9.6120246269292535E-8</v>
      </c>
      <c r="G1060" s="17">
        <v>0.89470286641340391</v>
      </c>
      <c r="H1060" s="17">
        <v>1.2980990491150734E-5</v>
      </c>
      <c r="I1060" s="17">
        <v>9.8533612709885934E-2</v>
      </c>
    </row>
    <row r="1061" spans="2:9" x14ac:dyDescent="0.25">
      <c r="B1061" s="11" t="s">
        <v>101</v>
      </c>
      <c r="C1061" s="70" t="s">
        <v>23</v>
      </c>
      <c r="D1061" s="21" t="s">
        <v>29</v>
      </c>
      <c r="E1061" s="70">
        <v>1.6713516923547465E-2</v>
      </c>
      <c r="F1061" s="17">
        <v>5.9988676979347969E-9</v>
      </c>
      <c r="G1061" s="17">
        <v>0.82107247162738761</v>
      </c>
      <c r="H1061" s="17">
        <v>1.5433520552760406E-6</v>
      </c>
      <c r="I1061" s="17">
        <v>0.16221246209814197</v>
      </c>
    </row>
    <row r="1062" spans="2:9" x14ac:dyDescent="0.25">
      <c r="B1062" s="11" t="s">
        <v>102</v>
      </c>
      <c r="C1062" s="70" t="s">
        <v>23</v>
      </c>
      <c r="D1062" s="17" t="s">
        <v>23</v>
      </c>
      <c r="E1062" s="70">
        <v>4.1367821674430927E-3</v>
      </c>
      <c r="F1062" s="17">
        <v>4.857650436403172E-4</v>
      </c>
      <c r="G1062" s="17">
        <v>0.32775487615393717</v>
      </c>
      <c r="H1062" s="17">
        <v>1.893793051150518E-3</v>
      </c>
      <c r="I1062" s="17">
        <v>0.66572878358382892</v>
      </c>
    </row>
    <row r="1063" spans="2:9" x14ac:dyDescent="0.25">
      <c r="B1063" s="11" t="s">
        <v>103</v>
      </c>
      <c r="C1063" s="70" t="s">
        <v>23</v>
      </c>
      <c r="D1063" s="17" t="s">
        <v>23</v>
      </c>
      <c r="E1063" s="70">
        <v>6.3970573110352178E-3</v>
      </c>
      <c r="F1063" s="17">
        <v>1.3367649878483262E-6</v>
      </c>
      <c r="G1063" s="17">
        <v>6.1247565222331314E-4</v>
      </c>
      <c r="H1063" s="17">
        <v>1.2141476785825631E-4</v>
      </c>
      <c r="I1063" s="17">
        <v>0.99286771550389541</v>
      </c>
    </row>
    <row r="1064" spans="2:9" x14ac:dyDescent="0.25">
      <c r="B1064" s="11" t="s">
        <v>104</v>
      </c>
      <c r="C1064" s="70" t="s">
        <v>23</v>
      </c>
      <c r="D1064" s="17" t="s">
        <v>23</v>
      </c>
      <c r="E1064" s="70">
        <v>3.3326383705675788E-4</v>
      </c>
      <c r="F1064" s="17">
        <v>2.5414275351847419E-4</v>
      </c>
      <c r="G1064" s="17">
        <v>4.0645201783416754E-4</v>
      </c>
      <c r="H1064" s="17">
        <v>9.4175370466429778E-3</v>
      </c>
      <c r="I1064" s="17">
        <v>0.98958860434494755</v>
      </c>
    </row>
    <row r="1065" spans="2:9" x14ac:dyDescent="0.25">
      <c r="B1065" s="11" t="s">
        <v>105</v>
      </c>
      <c r="C1065" s="70" t="s">
        <v>23</v>
      </c>
      <c r="D1065" s="17" t="s">
        <v>23</v>
      </c>
      <c r="E1065" s="70">
        <v>2.8534466114497146E-3</v>
      </c>
      <c r="F1065" s="17">
        <v>2.8525406368833571E-5</v>
      </c>
      <c r="G1065" s="17">
        <v>0.46648788806246183</v>
      </c>
      <c r="H1065" s="17">
        <v>4.5940205191682558E-4</v>
      </c>
      <c r="I1065" s="17">
        <v>0.53017073786780267</v>
      </c>
    </row>
    <row r="1066" spans="2:9" x14ac:dyDescent="0.25">
      <c r="B1066" s="11" t="s">
        <v>106</v>
      </c>
      <c r="C1066" s="70" t="s">
        <v>23</v>
      </c>
      <c r="D1066" s="21" t="s">
        <v>29</v>
      </c>
      <c r="E1066" s="70">
        <v>3.1902857121771729E-3</v>
      </c>
      <c r="F1066" s="17">
        <v>1.444103397615815E-6</v>
      </c>
      <c r="G1066" s="17">
        <v>0.67789552931803909</v>
      </c>
      <c r="H1066" s="17">
        <v>2.2647564172105092E-5</v>
      </c>
      <c r="I1066" s="17">
        <v>0.31889009330221407</v>
      </c>
    </row>
    <row r="1067" spans="2:9" x14ac:dyDescent="0.25">
      <c r="B1067" s="11" t="s">
        <v>107</v>
      </c>
      <c r="C1067" s="70" t="s">
        <v>23</v>
      </c>
      <c r="D1067" s="17" t="s">
        <v>23</v>
      </c>
      <c r="E1067" s="70">
        <v>5.0821547585999778E-2</v>
      </c>
      <c r="F1067" s="17">
        <v>8.4231896260122749E-8</v>
      </c>
      <c r="G1067" s="17">
        <v>1.3259047059425322E-3</v>
      </c>
      <c r="H1067" s="17">
        <v>1.6907709806939438E-5</v>
      </c>
      <c r="I1067" s="17">
        <v>0.94783555576635448</v>
      </c>
    </row>
    <row r="1068" spans="2:9" x14ac:dyDescent="0.25">
      <c r="B1068" s="11" t="s">
        <v>108</v>
      </c>
      <c r="C1068" s="70" t="s">
        <v>23</v>
      </c>
      <c r="D1068" s="17" t="s">
        <v>23</v>
      </c>
      <c r="E1068" s="70">
        <v>1.7890026497599354E-2</v>
      </c>
      <c r="F1068" s="17">
        <v>6.7591848883031953E-6</v>
      </c>
      <c r="G1068" s="17">
        <v>1.0051610574668736E-3</v>
      </c>
      <c r="H1068" s="17">
        <v>3.1287179942305137E-6</v>
      </c>
      <c r="I1068" s="17">
        <v>0.98109492454205127</v>
      </c>
    </row>
    <row r="1069" spans="2:9" x14ac:dyDescent="0.25">
      <c r="B1069" s="11" t="s">
        <v>109</v>
      </c>
      <c r="C1069" s="70" t="s">
        <v>23</v>
      </c>
      <c r="D1069" s="17" t="s">
        <v>23</v>
      </c>
      <c r="E1069" s="70">
        <v>0.16636406571225329</v>
      </c>
      <c r="F1069" s="17">
        <v>1.2378864658836811E-6</v>
      </c>
      <c r="G1069" s="17">
        <v>4.5846710233540769E-2</v>
      </c>
      <c r="H1069" s="17">
        <v>1.2029763614306403E-5</v>
      </c>
      <c r="I1069" s="17">
        <v>0.78777595640412579</v>
      </c>
    </row>
    <row r="1070" spans="2:9" x14ac:dyDescent="0.25">
      <c r="B1070" s="11" t="s">
        <v>110</v>
      </c>
      <c r="C1070" s="70" t="s">
        <v>23</v>
      </c>
      <c r="D1070" s="21" t="s">
        <v>22</v>
      </c>
      <c r="E1070" s="70">
        <v>0.63410077635382278</v>
      </c>
      <c r="F1070" s="17">
        <v>6.4388284557729384E-6</v>
      </c>
      <c r="G1070" s="17">
        <v>0.36439944372981609</v>
      </c>
      <c r="H1070" s="17">
        <v>2.2540148649215249E-6</v>
      </c>
      <c r="I1070" s="17">
        <v>1.4910870730404286E-3</v>
      </c>
    </row>
    <row r="1071" spans="2:9" x14ac:dyDescent="0.25">
      <c r="B1071" s="11" t="s">
        <v>111</v>
      </c>
      <c r="C1071" s="70" t="s">
        <v>23</v>
      </c>
      <c r="D1071" s="17" t="s">
        <v>23</v>
      </c>
      <c r="E1071" s="70">
        <v>1.5008101466099329E-2</v>
      </c>
      <c r="F1071" s="17">
        <v>7.4682137827444874E-8</v>
      </c>
      <c r="G1071" s="17">
        <v>7.0783240871261175E-4</v>
      </c>
      <c r="H1071" s="17">
        <v>9.4658688143353086E-7</v>
      </c>
      <c r="I1071" s="17">
        <v>0.9842830448561688</v>
      </c>
    </row>
    <row r="1072" spans="2:9" x14ac:dyDescent="0.25">
      <c r="B1072" s="11" t="s">
        <v>112</v>
      </c>
      <c r="C1072" s="70" t="s">
        <v>23</v>
      </c>
      <c r="D1072" s="17" t="s">
        <v>23</v>
      </c>
      <c r="E1072" s="70">
        <v>6.0810756209874396E-2</v>
      </c>
      <c r="F1072" s="17">
        <v>3.4755262504531211E-8</v>
      </c>
      <c r="G1072" s="17">
        <v>2.8813872639057441E-3</v>
      </c>
      <c r="H1072" s="17">
        <v>2.456079040908057E-7</v>
      </c>
      <c r="I1072" s="17">
        <v>0.93630757616305338</v>
      </c>
    </row>
    <row r="1073" spans="2:9" x14ac:dyDescent="0.25">
      <c r="B1073" s="11" t="s">
        <v>113</v>
      </c>
      <c r="C1073" s="70" t="s">
        <v>23</v>
      </c>
      <c r="D1073" s="17" t="s">
        <v>23</v>
      </c>
      <c r="E1073" s="70">
        <v>6.2354581152522473E-2</v>
      </c>
      <c r="F1073" s="17">
        <v>1.7114332958808009E-7</v>
      </c>
      <c r="G1073" s="17">
        <v>3.9461939137459155E-3</v>
      </c>
      <c r="H1073" s="17">
        <v>6.6904241948614323E-5</v>
      </c>
      <c r="I1073" s="17">
        <v>0.93363214954845331</v>
      </c>
    </row>
    <row r="1074" spans="2:9" x14ac:dyDescent="0.25">
      <c r="B1074" s="11" t="s">
        <v>114</v>
      </c>
      <c r="C1074" s="70" t="s">
        <v>23</v>
      </c>
      <c r="D1074" s="17" t="s">
        <v>23</v>
      </c>
      <c r="E1074" s="70">
        <v>6.84996002507684E-2</v>
      </c>
      <c r="F1074" s="17">
        <v>4.2575210984831354E-8</v>
      </c>
      <c r="G1074" s="17">
        <v>3.5668408001359427E-3</v>
      </c>
      <c r="H1074" s="17">
        <v>1.0274845704286258E-6</v>
      </c>
      <c r="I1074" s="17">
        <v>0.92793248888931423</v>
      </c>
    </row>
    <row r="1075" spans="2:9" x14ac:dyDescent="0.25">
      <c r="B1075" s="11" t="s">
        <v>115</v>
      </c>
      <c r="C1075" s="70" t="s">
        <v>23</v>
      </c>
      <c r="D1075" s="17" t="s">
        <v>23</v>
      </c>
      <c r="E1075" s="70">
        <v>0.37908759291233513</v>
      </c>
      <c r="F1075" s="17">
        <v>1.1280036248112793E-5</v>
      </c>
      <c r="G1075" s="17">
        <v>6.7512612283606249E-2</v>
      </c>
      <c r="H1075" s="17">
        <v>5.9577544457733184E-3</v>
      </c>
      <c r="I1075" s="17">
        <v>0.54743076032203719</v>
      </c>
    </row>
    <row r="1076" spans="2:9" x14ac:dyDescent="0.25">
      <c r="B1076" s="11" t="s">
        <v>116</v>
      </c>
      <c r="C1076" s="70" t="s">
        <v>23</v>
      </c>
      <c r="D1076" s="17" t="s">
        <v>23</v>
      </c>
      <c r="E1076" s="70">
        <v>7.0447941927583675E-3</v>
      </c>
      <c r="F1076" s="17">
        <v>1.173856541067821E-6</v>
      </c>
      <c r="G1076" s="17">
        <v>2.3668071324842391E-4</v>
      </c>
      <c r="H1076" s="17">
        <v>7.3530197639837624E-5</v>
      </c>
      <c r="I1076" s="17">
        <v>0.9926438210398123</v>
      </c>
    </row>
    <row r="1077" spans="2:9" x14ac:dyDescent="0.25">
      <c r="B1077" s="11" t="s">
        <v>117</v>
      </c>
      <c r="C1077" s="70" t="s">
        <v>23</v>
      </c>
      <c r="D1077" s="17" t="s">
        <v>23</v>
      </c>
      <c r="E1077" s="70">
        <v>4.4725487946903911E-2</v>
      </c>
      <c r="F1077" s="17">
        <v>1.1800795747483421E-7</v>
      </c>
      <c r="G1077" s="17">
        <v>1.8195475760983317E-3</v>
      </c>
      <c r="H1077" s="17">
        <v>7.1073503129671087E-4</v>
      </c>
      <c r="I1077" s="17">
        <v>0.95274411143774351</v>
      </c>
    </row>
    <row r="1078" spans="2:9" x14ac:dyDescent="0.25">
      <c r="B1078" s="11" t="s">
        <v>118</v>
      </c>
      <c r="C1078" s="70" t="s">
        <v>23</v>
      </c>
      <c r="D1078" s="17" t="s">
        <v>23</v>
      </c>
      <c r="E1078" s="70">
        <v>0.14051128981836178</v>
      </c>
      <c r="F1078" s="17">
        <v>2.8880512035340199E-4</v>
      </c>
      <c r="G1078" s="17">
        <v>7.1039864153080348E-2</v>
      </c>
      <c r="H1078" s="17">
        <v>3.4749965449780586E-4</v>
      </c>
      <c r="I1078" s="17">
        <v>0.78781254125370681</v>
      </c>
    </row>
    <row r="1079" spans="2:9" x14ac:dyDescent="0.25">
      <c r="B1079" s="11" t="s">
        <v>119</v>
      </c>
      <c r="C1079" s="70" t="s">
        <v>23</v>
      </c>
      <c r="D1079" s="17" t="s">
        <v>23</v>
      </c>
      <c r="E1079" s="70">
        <v>0.13377052009235862</v>
      </c>
      <c r="F1079" s="17">
        <v>4.0448165109634294E-5</v>
      </c>
      <c r="G1079" s="17">
        <v>0.31321462580176357</v>
      </c>
      <c r="H1079" s="17">
        <v>4.1240947981561695E-4</v>
      </c>
      <c r="I1079" s="17">
        <v>0.5525619964609525</v>
      </c>
    </row>
    <row r="1080" spans="2:9" x14ac:dyDescent="0.25">
      <c r="B1080" s="11" t="s">
        <v>120</v>
      </c>
      <c r="C1080" s="70" t="s">
        <v>23</v>
      </c>
      <c r="D1080" s="21" t="s">
        <v>29</v>
      </c>
      <c r="E1080" s="70">
        <v>2.0203079591420047E-2</v>
      </c>
      <c r="F1080" s="17">
        <v>2.0965894274969151E-6</v>
      </c>
      <c r="G1080" s="17">
        <v>0.56888779240715914</v>
      </c>
      <c r="H1080" s="17">
        <v>7.1626511773556999E-5</v>
      </c>
      <c r="I1080" s="17">
        <v>0.4108354049002198</v>
      </c>
    </row>
    <row r="1081" spans="2:9" x14ac:dyDescent="0.25">
      <c r="B1081" s="11" t="s">
        <v>121</v>
      </c>
      <c r="C1081" s="70" t="s">
        <v>23</v>
      </c>
      <c r="D1081" s="17" t="s">
        <v>23</v>
      </c>
      <c r="E1081" s="70">
        <v>3.3054350105875901E-2</v>
      </c>
      <c r="F1081" s="17">
        <v>2.6109934035020284E-5</v>
      </c>
      <c r="G1081" s="17">
        <v>4.1733729832617761E-4</v>
      </c>
      <c r="H1081" s="17">
        <v>3.5830662910909341E-3</v>
      </c>
      <c r="I1081" s="17">
        <v>0.96291913637067195</v>
      </c>
    </row>
    <row r="1082" spans="2:9" x14ac:dyDescent="0.25">
      <c r="B1082" s="11" t="s">
        <v>122</v>
      </c>
      <c r="C1082" s="70" t="s">
        <v>23</v>
      </c>
      <c r="D1082" s="17" t="s">
        <v>23</v>
      </c>
      <c r="E1082" s="70">
        <v>1.7366405066267233E-2</v>
      </c>
      <c r="F1082" s="17">
        <v>1.99174263427202E-7</v>
      </c>
      <c r="G1082" s="17">
        <v>0.37601454965768877</v>
      </c>
      <c r="H1082" s="17">
        <v>1.3678111626470678E-6</v>
      </c>
      <c r="I1082" s="17">
        <v>0.60661747829061796</v>
      </c>
    </row>
    <row r="1083" spans="2:9" x14ac:dyDescent="0.25">
      <c r="B1083" s="11" t="s">
        <v>123</v>
      </c>
      <c r="C1083" s="70" t="s">
        <v>23</v>
      </c>
      <c r="D1083" s="17" t="s">
        <v>23</v>
      </c>
      <c r="E1083" s="70">
        <v>3.7337385327026851E-2</v>
      </c>
      <c r="F1083" s="17">
        <v>3.9730510751553186E-8</v>
      </c>
      <c r="G1083" s="17">
        <v>8.4175015008846883E-4</v>
      </c>
      <c r="H1083" s="17">
        <v>2.6581879063466979E-5</v>
      </c>
      <c r="I1083" s="17">
        <v>0.9617942429133105</v>
      </c>
    </row>
    <row r="1084" spans="2:9" x14ac:dyDescent="0.25">
      <c r="B1084" s="11" t="s">
        <v>124</v>
      </c>
      <c r="C1084" s="70" t="s">
        <v>23</v>
      </c>
      <c r="D1084" s="17" t="s">
        <v>23</v>
      </c>
      <c r="E1084" s="70">
        <v>2.3760814746851084E-3</v>
      </c>
      <c r="F1084" s="17">
        <v>1.8040452267447513E-9</v>
      </c>
      <c r="G1084" s="17">
        <v>2.4785815189125513E-2</v>
      </c>
      <c r="H1084" s="17">
        <v>2.5379958810964397E-5</v>
      </c>
      <c r="I1084" s="17">
        <v>0.97281272157333321</v>
      </c>
    </row>
    <row r="1085" spans="2:9" x14ac:dyDescent="0.25">
      <c r="B1085" s="11" t="s">
        <v>125</v>
      </c>
      <c r="C1085" s="70" t="s">
        <v>23</v>
      </c>
      <c r="D1085" s="17" t="s">
        <v>23</v>
      </c>
      <c r="E1085" s="70">
        <v>4.3281982442652488E-2</v>
      </c>
      <c r="F1085" s="17">
        <v>1.7063686012433643E-3</v>
      </c>
      <c r="G1085" s="17">
        <v>0.20768804320201514</v>
      </c>
      <c r="H1085" s="17">
        <v>3.7307981894230763E-2</v>
      </c>
      <c r="I1085" s="17">
        <v>0.71001562385985828</v>
      </c>
    </row>
    <row r="1086" spans="2:9" x14ac:dyDescent="0.25">
      <c r="B1086" s="11" t="s">
        <v>126</v>
      </c>
      <c r="C1086" s="70" t="s">
        <v>23</v>
      </c>
      <c r="D1086" s="17" t="s">
        <v>23</v>
      </c>
      <c r="E1086" s="70">
        <v>8.226290223512971E-3</v>
      </c>
      <c r="F1086" s="17">
        <v>3.5628149598677572E-9</v>
      </c>
      <c r="G1086" s="17">
        <v>3.1889212859794814E-3</v>
      </c>
      <c r="H1086" s="17">
        <v>4.9875885529844582E-8</v>
      </c>
      <c r="I1086" s="17">
        <v>0.98858473505180711</v>
      </c>
    </row>
    <row r="1087" spans="2:9" x14ac:dyDescent="0.25">
      <c r="B1087" s="11" t="s">
        <v>127</v>
      </c>
      <c r="C1087" s="70" t="s">
        <v>23</v>
      </c>
      <c r="D1087" s="17" t="s">
        <v>23</v>
      </c>
      <c r="E1087" s="70">
        <v>4.4104232687565935E-3</v>
      </c>
      <c r="F1087" s="17">
        <v>2.0675147930511896E-7</v>
      </c>
      <c r="G1087" s="17">
        <v>4.5893626162011253E-3</v>
      </c>
      <c r="H1087" s="17">
        <v>5.8077483691167678E-5</v>
      </c>
      <c r="I1087" s="17">
        <v>0.99094192987987184</v>
      </c>
    </row>
    <row r="1088" spans="2:9" x14ac:dyDescent="0.25">
      <c r="B1088" s="11" t="s">
        <v>128</v>
      </c>
      <c r="C1088" s="70" t="s">
        <v>23</v>
      </c>
      <c r="D1088" s="17" t="s">
        <v>23</v>
      </c>
      <c r="E1088" s="70">
        <v>4.3889521654546754E-5</v>
      </c>
      <c r="F1088" s="17">
        <v>3.5013524286319472E-11</v>
      </c>
      <c r="G1088" s="17">
        <v>1.3319992706965718E-4</v>
      </c>
      <c r="H1088" s="17">
        <v>4.189434260832078E-9</v>
      </c>
      <c r="I1088" s="17">
        <v>0.99982290632682791</v>
      </c>
    </row>
    <row r="1089" spans="2:9" x14ac:dyDescent="0.25">
      <c r="B1089" s="11" t="s">
        <v>129</v>
      </c>
      <c r="C1089" s="70" t="s">
        <v>23</v>
      </c>
      <c r="D1089" s="17" t="s">
        <v>23</v>
      </c>
      <c r="E1089" s="70">
        <v>3.3769209202063372E-3</v>
      </c>
      <c r="F1089" s="17">
        <v>6.3236963554581067E-10</v>
      </c>
      <c r="G1089" s="17">
        <v>1.82131986009365E-3</v>
      </c>
      <c r="H1089" s="17">
        <v>3.6572069028399384E-8</v>
      </c>
      <c r="I1089" s="17">
        <v>0.99480172201526129</v>
      </c>
    </row>
    <row r="1090" spans="2:9" x14ac:dyDescent="0.25">
      <c r="B1090" s="11" t="s">
        <v>130</v>
      </c>
      <c r="C1090" s="70" t="s">
        <v>23</v>
      </c>
      <c r="D1090" s="17" t="s">
        <v>23</v>
      </c>
      <c r="E1090" s="70">
        <v>2.7762120412187147E-2</v>
      </c>
      <c r="F1090" s="17">
        <v>6.7815766281692981E-6</v>
      </c>
      <c r="G1090" s="17">
        <v>3.3633747391590618E-3</v>
      </c>
      <c r="H1090" s="17">
        <v>7.6269029928266094E-5</v>
      </c>
      <c r="I1090" s="17">
        <v>0.96879145424209734</v>
      </c>
    </row>
    <row r="1091" spans="2:9" x14ac:dyDescent="0.25">
      <c r="B1091" s="11" t="s">
        <v>131</v>
      </c>
      <c r="C1091" s="70" t="s">
        <v>23</v>
      </c>
      <c r="D1091" s="17" t="s">
        <v>23</v>
      </c>
      <c r="E1091" s="70">
        <v>2.2577693390032769E-2</v>
      </c>
      <c r="F1091" s="17">
        <v>4.1728557275270674E-4</v>
      </c>
      <c r="G1091" s="17">
        <v>1.5197560257309249E-2</v>
      </c>
      <c r="H1091" s="17">
        <v>1.2150503990155279E-2</v>
      </c>
      <c r="I1091" s="17">
        <v>0.94965695678974993</v>
      </c>
    </row>
    <row r="1092" spans="2:9" x14ac:dyDescent="0.25">
      <c r="B1092" s="11" t="s">
        <v>132</v>
      </c>
      <c r="C1092" s="70" t="s">
        <v>23</v>
      </c>
      <c r="D1092" s="17" t="s">
        <v>23</v>
      </c>
      <c r="E1092" s="70">
        <v>8.1681853051202567E-4</v>
      </c>
      <c r="F1092" s="17">
        <v>1.3379984846960151E-10</v>
      </c>
      <c r="G1092" s="17">
        <v>6.1547027374374806E-4</v>
      </c>
      <c r="H1092" s="17">
        <v>2.9284153914603202E-7</v>
      </c>
      <c r="I1092" s="17">
        <v>0.99856741822040518</v>
      </c>
    </row>
    <row r="1093" spans="2:9" x14ac:dyDescent="0.25">
      <c r="B1093" s="11" t="s">
        <v>133</v>
      </c>
      <c r="C1093" s="70" t="s">
        <v>23</v>
      </c>
      <c r="D1093" s="17" t="s">
        <v>23</v>
      </c>
      <c r="E1093" s="70">
        <v>1.0256614824354604E-2</v>
      </c>
      <c r="F1093" s="17">
        <v>1.767184407868469E-8</v>
      </c>
      <c r="G1093" s="17">
        <v>1.0398448991044029E-2</v>
      </c>
      <c r="H1093" s="17">
        <v>1.6552051507961945E-5</v>
      </c>
      <c r="I1093" s="17">
        <v>0.97932836646124932</v>
      </c>
    </row>
    <row r="1094" spans="2:9" x14ac:dyDescent="0.25">
      <c r="B1094" s="11" t="s">
        <v>134</v>
      </c>
      <c r="C1094" s="70" t="s">
        <v>23</v>
      </c>
      <c r="D1094" s="17" t="s">
        <v>23</v>
      </c>
      <c r="E1094" s="70">
        <v>2.9536780938367965E-2</v>
      </c>
      <c r="F1094" s="17">
        <v>8.1483150088442258E-9</v>
      </c>
      <c r="G1094" s="17">
        <v>2.4813668780851197E-2</v>
      </c>
      <c r="H1094" s="17">
        <v>8.2621426809817663E-7</v>
      </c>
      <c r="I1094" s="17">
        <v>0.94564871591819766</v>
      </c>
    </row>
    <row r="1095" spans="2:9" x14ac:dyDescent="0.25">
      <c r="B1095" s="11" t="s">
        <v>135</v>
      </c>
      <c r="C1095" s="70" t="s">
        <v>23</v>
      </c>
      <c r="D1095" s="17" t="s">
        <v>23</v>
      </c>
      <c r="E1095" s="70">
        <v>8.3416531750557556E-3</v>
      </c>
      <c r="F1095" s="17">
        <v>6.2184624006144099E-9</v>
      </c>
      <c r="G1095" s="17">
        <v>6.5205430590166294E-3</v>
      </c>
      <c r="H1095" s="17">
        <v>2.8930893721374606E-7</v>
      </c>
      <c r="I1095" s="17">
        <v>0.98513750823852797</v>
      </c>
    </row>
    <row r="1096" spans="2:9" x14ac:dyDescent="0.25">
      <c r="B1096" s="11" t="s">
        <v>136</v>
      </c>
      <c r="C1096" s="70" t="s">
        <v>23</v>
      </c>
      <c r="D1096" s="17" t="s">
        <v>23</v>
      </c>
      <c r="E1096" s="70">
        <v>0.36909942238505772</v>
      </c>
      <c r="F1096" s="17">
        <v>8.5255045724999372E-5</v>
      </c>
      <c r="G1096" s="17">
        <v>0.24837415311340455</v>
      </c>
      <c r="H1096" s="17">
        <v>1.1046227973378116E-3</v>
      </c>
      <c r="I1096" s="17">
        <v>0.38133654665847494</v>
      </c>
    </row>
    <row r="1097" spans="2:9" x14ac:dyDescent="0.25">
      <c r="B1097" s="11" t="s">
        <v>137</v>
      </c>
      <c r="C1097" s="70" t="s">
        <v>23</v>
      </c>
      <c r="D1097" s="21" t="s">
        <v>29</v>
      </c>
      <c r="E1097" s="70">
        <v>8.6338079424796363E-2</v>
      </c>
      <c r="F1097" s="17">
        <v>8.7970077464194655E-7</v>
      </c>
      <c r="G1097" s="17">
        <v>0.86706845463195881</v>
      </c>
      <c r="H1097" s="17">
        <v>2.3804687936498004E-5</v>
      </c>
      <c r="I1097" s="17">
        <v>4.6568781554533686E-2</v>
      </c>
    </row>
    <row r="1098" spans="2:9" x14ac:dyDescent="0.25">
      <c r="B1098" s="11" t="s">
        <v>138</v>
      </c>
      <c r="C1098" s="70" t="s">
        <v>23</v>
      </c>
      <c r="D1098" s="21" t="s">
        <v>22</v>
      </c>
      <c r="E1098" s="70">
        <v>0.98371642087847766</v>
      </c>
      <c r="F1098" s="17">
        <v>1.0049049455053222E-6</v>
      </c>
      <c r="G1098" s="17">
        <v>2.6786472134224752E-3</v>
      </c>
      <c r="H1098" s="17">
        <v>1.4178366757485085E-4</v>
      </c>
      <c r="I1098" s="17">
        <v>1.3462143335579463E-2</v>
      </c>
    </row>
    <row r="1099" spans="2:9" x14ac:dyDescent="0.25">
      <c r="B1099" s="11" t="s">
        <v>139</v>
      </c>
      <c r="C1099" s="70" t="s">
        <v>23</v>
      </c>
      <c r="D1099" s="21" t="s">
        <v>22</v>
      </c>
      <c r="E1099" s="70">
        <v>0.92895918521500365</v>
      </c>
      <c r="F1099" s="17">
        <v>3.6025669176522969E-6</v>
      </c>
      <c r="G1099" s="17">
        <v>7.640476395362844E-4</v>
      </c>
      <c r="H1099" s="17">
        <v>8.4123845228304672E-5</v>
      </c>
      <c r="I1099" s="17">
        <v>7.0189040733314209E-2</v>
      </c>
    </row>
    <row r="1100" spans="2:9" x14ac:dyDescent="0.25">
      <c r="B1100" s="11" t="s">
        <v>140</v>
      </c>
      <c r="C1100" s="70" t="s">
        <v>23</v>
      </c>
      <c r="D1100" s="21" t="s">
        <v>22</v>
      </c>
      <c r="E1100" s="70">
        <v>0.92124541465228638</v>
      </c>
      <c r="F1100" s="17">
        <v>3.7258570040840308E-3</v>
      </c>
      <c r="G1100" s="17">
        <v>4.9391682500610594E-5</v>
      </c>
      <c r="H1100" s="17">
        <v>7.435713744634872E-3</v>
      </c>
      <c r="I1100" s="17">
        <v>6.7543622916493865E-2</v>
      </c>
    </row>
    <row r="1101" spans="2:9" x14ac:dyDescent="0.25">
      <c r="B1101" s="11" t="s">
        <v>141</v>
      </c>
      <c r="C1101" s="70" t="s">
        <v>23</v>
      </c>
      <c r="D1101" s="21" t="s">
        <v>22</v>
      </c>
      <c r="E1101" s="70">
        <v>0.78078443422015531</v>
      </c>
      <c r="F1101" s="17">
        <v>3.2705173776726522E-7</v>
      </c>
      <c r="G1101" s="17">
        <v>0.21506667164981083</v>
      </c>
      <c r="H1101" s="17">
        <v>9.6882875367584576E-6</v>
      </c>
      <c r="I1101" s="17">
        <v>4.1388787907592145E-3</v>
      </c>
    </row>
    <row r="1102" spans="2:9" x14ac:dyDescent="0.25">
      <c r="B1102" s="11" t="s">
        <v>142</v>
      </c>
      <c r="C1102" s="70" t="s">
        <v>23</v>
      </c>
      <c r="D1102" s="17" t="s">
        <v>23</v>
      </c>
      <c r="E1102" s="70">
        <v>1.2091714774783604E-2</v>
      </c>
      <c r="F1102" s="17">
        <v>2.8784083912402524E-4</v>
      </c>
      <c r="G1102" s="17">
        <v>2.6701826490802385E-3</v>
      </c>
      <c r="H1102" s="17">
        <v>6.5175717323588947E-3</v>
      </c>
      <c r="I1102" s="17">
        <v>0.97843269000465327</v>
      </c>
    </row>
    <row r="1103" spans="2:9" x14ac:dyDescent="0.25">
      <c r="B1103" s="11" t="s">
        <v>143</v>
      </c>
      <c r="C1103" s="70" t="s">
        <v>23</v>
      </c>
      <c r="D1103" s="17" t="s">
        <v>23</v>
      </c>
      <c r="E1103" s="70">
        <v>0.14661511920329723</v>
      </c>
      <c r="F1103" s="17">
        <v>2.5840180883965109E-12</v>
      </c>
      <c r="G1103" s="17">
        <v>0.13928271902562783</v>
      </c>
      <c r="H1103" s="17">
        <v>6.1916261798144634E-7</v>
      </c>
      <c r="I1103" s="17">
        <v>0.714101542605873</v>
      </c>
    </row>
    <row r="1104" spans="2:9" x14ac:dyDescent="0.25">
      <c r="B1104" s="11" t="s">
        <v>144</v>
      </c>
      <c r="C1104" s="70" t="s">
        <v>23</v>
      </c>
      <c r="D1104" s="17" t="s">
        <v>23</v>
      </c>
      <c r="E1104" s="70">
        <v>2.1243670487427983E-2</v>
      </c>
      <c r="F1104" s="17">
        <v>2.4015907648729683E-14</v>
      </c>
      <c r="G1104" s="17">
        <v>8.2418710247335464E-3</v>
      </c>
      <c r="H1104" s="17">
        <v>8.5482692437562503E-10</v>
      </c>
      <c r="I1104" s="17">
        <v>0.9705144576329876</v>
      </c>
    </row>
    <row r="1105" spans="2:9" x14ac:dyDescent="0.25">
      <c r="B1105" s="11" t="s">
        <v>145</v>
      </c>
      <c r="C1105" s="70" t="s">
        <v>23</v>
      </c>
      <c r="D1105" s="17" t="s">
        <v>23</v>
      </c>
      <c r="E1105" s="70">
        <v>7.3579409638256849E-2</v>
      </c>
      <c r="F1105" s="17">
        <v>1.1750290648075858E-7</v>
      </c>
      <c r="G1105" s="17">
        <v>4.2922785624156246E-2</v>
      </c>
      <c r="H1105" s="17">
        <v>2.7587631175349357E-5</v>
      </c>
      <c r="I1105" s="17">
        <v>0.8834700996035052</v>
      </c>
    </row>
    <row r="1106" spans="2:9" x14ac:dyDescent="0.25">
      <c r="B1106" s="11" t="s">
        <v>146</v>
      </c>
      <c r="C1106" s="70" t="s">
        <v>23</v>
      </c>
      <c r="D1106" s="17" t="s">
        <v>23</v>
      </c>
      <c r="E1106" s="70">
        <v>4.8504358687995811E-2</v>
      </c>
      <c r="F1106" s="17">
        <v>5.3619626256484699E-8</v>
      </c>
      <c r="G1106" s="17">
        <v>0.33588619438093764</v>
      </c>
      <c r="H1106" s="17">
        <v>2.5708431537362179E-3</v>
      </c>
      <c r="I1106" s="17">
        <v>0.61303855015770414</v>
      </c>
    </row>
    <row r="1107" spans="2:9" x14ac:dyDescent="0.25">
      <c r="B1107" s="11" t="s">
        <v>147</v>
      </c>
      <c r="C1107" s="70" t="s">
        <v>23</v>
      </c>
      <c r="D1107" s="17" t="s">
        <v>23</v>
      </c>
      <c r="E1107" s="70">
        <v>4.9398916166369822E-2</v>
      </c>
      <c r="F1107" s="17">
        <v>1.4718972654075828E-8</v>
      </c>
      <c r="G1107" s="17">
        <v>1.3775558318490165E-2</v>
      </c>
      <c r="H1107" s="17">
        <v>2.8326822979751217E-5</v>
      </c>
      <c r="I1107" s="17">
        <v>0.93679718397318756</v>
      </c>
    </row>
    <row r="1108" spans="2:9" x14ac:dyDescent="0.25">
      <c r="B1108" s="11" t="s">
        <v>148</v>
      </c>
      <c r="C1108" s="70" t="s">
        <v>23</v>
      </c>
      <c r="D1108" s="17" t="s">
        <v>23</v>
      </c>
      <c r="E1108" s="70">
        <v>5.7494623177541991E-3</v>
      </c>
      <c r="F1108" s="17">
        <v>3.6649164968727509E-5</v>
      </c>
      <c r="G1108" s="17">
        <v>1.7446473688710899E-3</v>
      </c>
      <c r="H1108" s="17">
        <v>4.1848091458284966E-5</v>
      </c>
      <c r="I1108" s="17">
        <v>0.99242739305694772</v>
      </c>
    </row>
    <row r="1109" spans="2:9" x14ac:dyDescent="0.25">
      <c r="B1109" s="11" t="s">
        <v>149</v>
      </c>
      <c r="C1109" s="70" t="s">
        <v>23</v>
      </c>
      <c r="D1109" s="17" t="s">
        <v>23</v>
      </c>
      <c r="E1109" s="70">
        <v>2.6479199738728979E-2</v>
      </c>
      <c r="F1109" s="17">
        <v>1.0951296715375452E-6</v>
      </c>
      <c r="G1109" s="17">
        <v>1.4878589582894937E-2</v>
      </c>
      <c r="H1109" s="17">
        <v>1.4367595570727608E-4</v>
      </c>
      <c r="I1109" s="17">
        <v>0.95849743959299727</v>
      </c>
    </row>
    <row r="1110" spans="2:9" x14ac:dyDescent="0.25">
      <c r="B1110" s="11" t="s">
        <v>150</v>
      </c>
      <c r="C1110" s="70" t="s">
        <v>23</v>
      </c>
      <c r="D1110" s="17" t="s">
        <v>23</v>
      </c>
      <c r="E1110" s="70">
        <v>2.7408056836429178E-4</v>
      </c>
      <c r="F1110" s="17">
        <v>2.2638699662282168E-2</v>
      </c>
      <c r="G1110" s="17">
        <v>2.7783843157377241E-4</v>
      </c>
      <c r="H1110" s="17">
        <v>0.11388439540195211</v>
      </c>
      <c r="I1110" s="17">
        <v>0.86292498593582767</v>
      </c>
    </row>
    <row r="1111" spans="2:9" x14ac:dyDescent="0.25">
      <c r="B1111" s="11" t="s">
        <v>151</v>
      </c>
      <c r="C1111" s="70" t="s">
        <v>23</v>
      </c>
      <c r="D1111" s="17" t="s">
        <v>23</v>
      </c>
      <c r="E1111" s="70">
        <v>6.7544674911299604E-4</v>
      </c>
      <c r="F1111" s="17">
        <v>2.7556260653622996E-10</v>
      </c>
      <c r="G1111" s="17">
        <v>1.8446543911404601E-3</v>
      </c>
      <c r="H1111" s="17">
        <v>4.4195191914698928E-6</v>
      </c>
      <c r="I1111" s="17">
        <v>0.99747547906499245</v>
      </c>
    </row>
    <row r="1112" spans="2:9" x14ac:dyDescent="0.25">
      <c r="B1112" s="11" t="s">
        <v>152</v>
      </c>
      <c r="C1112" s="70" t="s">
        <v>23</v>
      </c>
      <c r="D1112" s="17" t="s">
        <v>23</v>
      </c>
      <c r="E1112" s="70">
        <v>5.8640201095158405E-2</v>
      </c>
      <c r="F1112" s="17">
        <v>1.4826815271045236E-8</v>
      </c>
      <c r="G1112" s="17">
        <v>9.2016407980028261E-2</v>
      </c>
      <c r="H1112" s="17">
        <v>5.5895816948232719E-7</v>
      </c>
      <c r="I1112" s="17">
        <v>0.84934281713982862</v>
      </c>
    </row>
    <row r="1113" spans="2:9" x14ac:dyDescent="0.25">
      <c r="B1113" s="11" t="s">
        <v>153</v>
      </c>
      <c r="C1113" s="70" t="s">
        <v>23</v>
      </c>
      <c r="D1113" s="21" t="s">
        <v>22</v>
      </c>
      <c r="E1113" s="70">
        <v>0.9160391522020368</v>
      </c>
      <c r="F1113" s="17">
        <v>5.7957010698091784E-7</v>
      </c>
      <c r="G1113" s="17">
        <v>7.8715106904934704E-2</v>
      </c>
      <c r="H1113" s="17">
        <v>2.2918764170330868E-7</v>
      </c>
      <c r="I1113" s="17">
        <v>5.2449321352797292E-3</v>
      </c>
    </row>
    <row r="1114" spans="2:9" x14ac:dyDescent="0.25">
      <c r="B1114" s="11" t="s">
        <v>154</v>
      </c>
      <c r="C1114" s="70" t="s">
        <v>23</v>
      </c>
      <c r="D1114" s="17" t="s">
        <v>23</v>
      </c>
      <c r="E1114" s="70">
        <v>4.935584081116791E-3</v>
      </c>
      <c r="F1114" s="17">
        <v>2.7046478359695824E-6</v>
      </c>
      <c r="G1114" s="17">
        <v>3.4494834532302352E-3</v>
      </c>
      <c r="H1114" s="17">
        <v>2.8759642691061645E-5</v>
      </c>
      <c r="I1114" s="17">
        <v>0.99158346817512599</v>
      </c>
    </row>
    <row r="1115" spans="2:9" x14ac:dyDescent="0.25">
      <c r="B1115" s="11" t="s">
        <v>155</v>
      </c>
      <c r="C1115" s="70" t="s">
        <v>23</v>
      </c>
      <c r="D1115" s="21" t="s">
        <v>22</v>
      </c>
      <c r="E1115" s="70">
        <v>0.67961573541257569</v>
      </c>
      <c r="F1115" s="17">
        <v>3.1793674760879659E-4</v>
      </c>
      <c r="G1115" s="17">
        <v>4.284105167645256E-3</v>
      </c>
      <c r="H1115" s="17">
        <v>1.6885925275138779E-2</v>
      </c>
      <c r="I1115" s="17">
        <v>0.29889629739703133</v>
      </c>
    </row>
    <row r="1116" spans="2:9" x14ac:dyDescent="0.25">
      <c r="B1116" s="11" t="s">
        <v>156</v>
      </c>
      <c r="C1116" s="70" t="s">
        <v>23</v>
      </c>
      <c r="D1116" s="17" t="s">
        <v>23</v>
      </c>
      <c r="E1116" s="70">
        <v>2.6965876173821153E-3</v>
      </c>
      <c r="F1116" s="17">
        <v>1.2631882733274899E-9</v>
      </c>
      <c r="G1116" s="17">
        <v>6.1385846751943317E-3</v>
      </c>
      <c r="H1116" s="17">
        <v>4.6210017095295551E-9</v>
      </c>
      <c r="I1116" s="17">
        <v>0.99116482182323351</v>
      </c>
    </row>
    <row r="1117" spans="2:9" x14ac:dyDescent="0.25">
      <c r="B1117" s="11" t="s">
        <v>157</v>
      </c>
      <c r="C1117" s="70" t="s">
        <v>23</v>
      </c>
      <c r="D1117" s="21" t="s">
        <v>22</v>
      </c>
      <c r="E1117" s="70">
        <v>0.56685669616570689</v>
      </c>
      <c r="F1117" s="17">
        <v>3.5852534225699477E-4</v>
      </c>
      <c r="G1117" s="17">
        <v>0.40400387742957067</v>
      </c>
      <c r="H1117" s="17">
        <v>5.5161967216554712E-4</v>
      </c>
      <c r="I1117" s="17">
        <v>2.8229281390299864E-2</v>
      </c>
    </row>
    <row r="1118" spans="2:9" x14ac:dyDescent="0.25">
      <c r="B1118" s="11" t="s">
        <v>158</v>
      </c>
      <c r="C1118" s="70" t="s">
        <v>23</v>
      </c>
      <c r="D1118" s="17" t="s">
        <v>23</v>
      </c>
      <c r="E1118" s="70">
        <v>3.7758882405416298E-2</v>
      </c>
      <c r="F1118" s="17">
        <v>1.4908151505153246E-9</v>
      </c>
      <c r="G1118" s="17">
        <v>1.9923898362140129E-2</v>
      </c>
      <c r="H1118" s="17">
        <v>7.4970616408799488E-8</v>
      </c>
      <c r="I1118" s="17">
        <v>0.94231714277101208</v>
      </c>
    </row>
    <row r="1119" spans="2:9" x14ac:dyDescent="0.25">
      <c r="B1119" s="11" t="s">
        <v>159</v>
      </c>
      <c r="C1119" s="70" t="s">
        <v>23</v>
      </c>
      <c r="D1119" s="21" t="s">
        <v>22</v>
      </c>
      <c r="E1119" s="70">
        <v>0.8747602813526606</v>
      </c>
      <c r="F1119" s="17">
        <v>1.6148448125914519E-7</v>
      </c>
      <c r="G1119" s="17">
        <v>1.8061858467897224E-4</v>
      </c>
      <c r="H1119" s="17">
        <v>8.5178190075375461E-8</v>
      </c>
      <c r="I1119" s="17">
        <v>0.12505885339998901</v>
      </c>
    </row>
    <row r="1120" spans="2:9" x14ac:dyDescent="0.25">
      <c r="B1120" s="11" t="s">
        <v>160</v>
      </c>
      <c r="C1120" s="70" t="s">
        <v>23</v>
      </c>
      <c r="D1120" s="17" t="s">
        <v>23</v>
      </c>
      <c r="E1120" s="70">
        <v>1.4919972181716501E-3</v>
      </c>
      <c r="F1120" s="17">
        <v>8.2663831394703361E-10</v>
      </c>
      <c r="G1120" s="17">
        <v>7.7510361616415135E-4</v>
      </c>
      <c r="H1120" s="17">
        <v>8.4325769969625421E-8</v>
      </c>
      <c r="I1120" s="17">
        <v>0.99773281401325586</v>
      </c>
    </row>
    <row r="1121" spans="2:9" x14ac:dyDescent="0.25">
      <c r="B1121" s="11" t="s">
        <v>161</v>
      </c>
      <c r="C1121" s="70" t="s">
        <v>23</v>
      </c>
      <c r="D1121" s="17" t="s">
        <v>23</v>
      </c>
      <c r="E1121" s="70">
        <v>0.21127713800964568</v>
      </c>
      <c r="F1121" s="17">
        <v>4.3661153638260193E-8</v>
      </c>
      <c r="G1121" s="17">
        <v>6.7148539193666204E-4</v>
      </c>
      <c r="H1121" s="17">
        <v>4.2814872934667648E-7</v>
      </c>
      <c r="I1121" s="17">
        <v>0.78805090478853468</v>
      </c>
    </row>
    <row r="1122" spans="2:9" x14ac:dyDescent="0.25">
      <c r="B1122" s="11" t="s">
        <v>162</v>
      </c>
      <c r="C1122" s="70" t="s">
        <v>23</v>
      </c>
      <c r="D1122" s="17" t="s">
        <v>23</v>
      </c>
      <c r="E1122" s="70">
        <v>6.3013197512005155E-3</v>
      </c>
      <c r="F1122" s="17">
        <v>8.7950294144660731E-8</v>
      </c>
      <c r="G1122" s="17">
        <v>1.0438811580230117E-2</v>
      </c>
      <c r="H1122" s="17">
        <v>1.8958395712762529E-5</v>
      </c>
      <c r="I1122" s="17">
        <v>0.98324082232256249</v>
      </c>
    </row>
    <row r="1123" spans="2:9" x14ac:dyDescent="0.25">
      <c r="B1123" s="11" t="s">
        <v>163</v>
      </c>
      <c r="C1123" s="70" t="s">
        <v>23</v>
      </c>
      <c r="D1123" s="21" t="s">
        <v>22</v>
      </c>
      <c r="E1123" s="70">
        <v>0.52303526689033575</v>
      </c>
      <c r="F1123" s="17">
        <v>1.6690446026947351E-5</v>
      </c>
      <c r="G1123" s="17">
        <v>1.497248845459727E-3</v>
      </c>
      <c r="H1123" s="17">
        <v>1.9920623538409153E-4</v>
      </c>
      <c r="I1123" s="17">
        <v>0.47525158758279351</v>
      </c>
    </row>
    <row r="1124" spans="2:9" x14ac:dyDescent="0.25">
      <c r="B1124" s="11" t="s">
        <v>164</v>
      </c>
      <c r="C1124" s="70" t="s">
        <v>23</v>
      </c>
      <c r="D1124" s="17" t="s">
        <v>23</v>
      </c>
      <c r="E1124" s="70">
        <v>1.539383296090252E-2</v>
      </c>
      <c r="F1124" s="17">
        <v>3.7202770975164024E-9</v>
      </c>
      <c r="G1124" s="17">
        <v>6.2008903069406462E-3</v>
      </c>
      <c r="H1124" s="17">
        <v>9.8727105221486185E-7</v>
      </c>
      <c r="I1124" s="17">
        <v>0.97840428574082738</v>
      </c>
    </row>
    <row r="1125" spans="2:9" x14ac:dyDescent="0.25">
      <c r="B1125" s="11" t="s">
        <v>165</v>
      </c>
      <c r="C1125" s="70" t="s">
        <v>23</v>
      </c>
      <c r="D1125" s="21" t="s">
        <v>22</v>
      </c>
      <c r="E1125" s="70">
        <v>0.98125513811528897</v>
      </c>
      <c r="F1125" s="17">
        <v>6.4173944322218124E-6</v>
      </c>
      <c r="G1125" s="17">
        <v>1.3320650230740035E-3</v>
      </c>
      <c r="H1125" s="17">
        <v>1.1941580725532577E-5</v>
      </c>
      <c r="I1125" s="17">
        <v>1.739443788647934E-2</v>
      </c>
    </row>
    <row r="1126" spans="2:9" x14ac:dyDescent="0.25">
      <c r="B1126" s="11" t="s">
        <v>166</v>
      </c>
      <c r="C1126" s="70" t="s">
        <v>23</v>
      </c>
      <c r="D1126" s="17" t="s">
        <v>23</v>
      </c>
      <c r="E1126" s="70">
        <v>8.06160887288946E-3</v>
      </c>
      <c r="F1126" s="17">
        <v>1.7427075142806564E-8</v>
      </c>
      <c r="G1126" s="17">
        <v>1.005471394223271E-2</v>
      </c>
      <c r="H1126" s="17">
        <v>7.3135912717610108E-6</v>
      </c>
      <c r="I1126" s="17">
        <v>0.98187634616653097</v>
      </c>
    </row>
    <row r="1127" spans="2:9" x14ac:dyDescent="0.25">
      <c r="B1127" s="11" t="s">
        <v>167</v>
      </c>
      <c r="C1127" s="70" t="s">
        <v>23</v>
      </c>
      <c r="D1127" s="21" t="s">
        <v>29</v>
      </c>
      <c r="E1127" s="70">
        <v>0.19538148688887161</v>
      </c>
      <c r="F1127" s="17">
        <v>9.2404862572381948E-5</v>
      </c>
      <c r="G1127" s="17">
        <v>0.6611275955720376</v>
      </c>
      <c r="H1127" s="17">
        <v>1.1555766628109757E-4</v>
      </c>
      <c r="I1127" s="17">
        <v>0.14328295501023736</v>
      </c>
    </row>
    <row r="1128" spans="2:9" x14ac:dyDescent="0.25">
      <c r="B1128" s="11" t="s">
        <v>168</v>
      </c>
      <c r="C1128" s="70" t="s">
        <v>23</v>
      </c>
      <c r="D1128" s="17" t="s">
        <v>23</v>
      </c>
      <c r="E1128" s="70">
        <v>1.9244251428818693E-2</v>
      </c>
      <c r="F1128" s="17">
        <v>7.0417815840150493E-8</v>
      </c>
      <c r="G1128" s="17">
        <v>2.000222354659011E-2</v>
      </c>
      <c r="H1128" s="17">
        <v>2.0618973583618055E-6</v>
      </c>
      <c r="I1128" s="17">
        <v>0.9607513927094169</v>
      </c>
    </row>
    <row r="1129" spans="2:9" x14ac:dyDescent="0.25">
      <c r="B1129" s="11" t="s">
        <v>169</v>
      </c>
      <c r="C1129" s="70" t="s">
        <v>23</v>
      </c>
      <c r="D1129" s="17" t="s">
        <v>23</v>
      </c>
      <c r="E1129" s="70">
        <v>0.2326407907479279</v>
      </c>
      <c r="F1129" s="17">
        <v>3.9751868071747986E-6</v>
      </c>
      <c r="G1129" s="17">
        <v>6.3715783470389808E-2</v>
      </c>
      <c r="H1129" s="17">
        <v>1.3754416108134681E-5</v>
      </c>
      <c r="I1129" s="17">
        <v>0.70362569617876702</v>
      </c>
    </row>
    <row r="1130" spans="2:9" x14ac:dyDescent="0.25">
      <c r="B1130" s="11" t="s">
        <v>170</v>
      </c>
      <c r="C1130" s="70" t="s">
        <v>23</v>
      </c>
      <c r="D1130" s="17" t="s">
        <v>23</v>
      </c>
      <c r="E1130" s="70">
        <v>1.8346376391406839E-2</v>
      </c>
      <c r="F1130" s="17">
        <v>3.0854653258894574E-8</v>
      </c>
      <c r="G1130" s="17">
        <v>2.7044897822138127E-2</v>
      </c>
      <c r="H1130" s="17">
        <v>5.4906038242495879E-7</v>
      </c>
      <c r="I1130" s="17">
        <v>0.95460814587141951</v>
      </c>
    </row>
    <row r="1131" spans="2:9" x14ac:dyDescent="0.25">
      <c r="B1131" s="11" t="s">
        <v>171</v>
      </c>
      <c r="C1131" s="70" t="s">
        <v>23</v>
      </c>
      <c r="D1131" s="21" t="s">
        <v>24</v>
      </c>
      <c r="E1131" s="70">
        <v>1.304688654960039E-7</v>
      </c>
      <c r="F1131" s="17">
        <v>0.99606052794284072</v>
      </c>
      <c r="G1131" s="17">
        <v>3.5732340346192333E-8</v>
      </c>
      <c r="H1131" s="17">
        <v>3.9392582141629133E-3</v>
      </c>
      <c r="I1131" s="17">
        <v>4.764179069871539E-8</v>
      </c>
    </row>
    <row r="1132" spans="2:9" x14ac:dyDescent="0.25">
      <c r="B1132" s="11" t="s">
        <v>172</v>
      </c>
      <c r="C1132" s="70" t="s">
        <v>22</v>
      </c>
      <c r="D1132" s="21" t="s">
        <v>29</v>
      </c>
      <c r="E1132" s="70">
        <v>6.6206469207872778E-2</v>
      </c>
      <c r="F1132" s="17">
        <v>2.401073722342012E-5</v>
      </c>
      <c r="G1132" s="17">
        <v>0.78448624638384146</v>
      </c>
      <c r="H1132" s="17">
        <v>5.6366490715366347E-5</v>
      </c>
      <c r="I1132" s="17">
        <v>0.14922690718034695</v>
      </c>
    </row>
    <row r="1133" spans="2:9" x14ac:dyDescent="0.25">
      <c r="B1133" s="11" t="s">
        <v>173</v>
      </c>
      <c r="C1133" s="70" t="s">
        <v>22</v>
      </c>
      <c r="D1133" s="17" t="s">
        <v>22</v>
      </c>
      <c r="E1133" s="70">
        <v>0.91786481031719636</v>
      </c>
      <c r="F1133" s="17">
        <v>1.3903219834803634E-5</v>
      </c>
      <c r="G1133" s="17">
        <v>2.5069441361570623E-3</v>
      </c>
      <c r="H1133" s="17">
        <v>3.1773935542596282E-5</v>
      </c>
      <c r="I1133" s="17">
        <v>7.9582568391268982E-2</v>
      </c>
    </row>
    <row r="1134" spans="2:9" x14ac:dyDescent="0.25">
      <c r="B1134" s="11" t="s">
        <v>174</v>
      </c>
      <c r="C1134" s="70" t="s">
        <v>22</v>
      </c>
      <c r="D1134" s="17" t="s">
        <v>22</v>
      </c>
      <c r="E1134" s="70">
        <v>0.67568785155413669</v>
      </c>
      <c r="F1134" s="17">
        <v>4.8569611365264182E-6</v>
      </c>
      <c r="G1134" s="17">
        <v>2.3649091061853193E-3</v>
      </c>
      <c r="H1134" s="17">
        <v>1.5057162653730322E-4</v>
      </c>
      <c r="I1134" s="17">
        <v>0.32179181075200408</v>
      </c>
    </row>
    <row r="1135" spans="2:9" x14ac:dyDescent="0.25">
      <c r="B1135" s="11" t="s">
        <v>175</v>
      </c>
      <c r="C1135" s="70" t="s">
        <v>22</v>
      </c>
      <c r="D1135" s="21" t="s">
        <v>23</v>
      </c>
      <c r="E1135" s="70">
        <v>0.3573005774241409</v>
      </c>
      <c r="F1135" s="17">
        <v>1.9904564858871075E-8</v>
      </c>
      <c r="G1135" s="17">
        <v>1.0979512482825733E-3</v>
      </c>
      <c r="H1135" s="17">
        <v>5.6841280967138237E-7</v>
      </c>
      <c r="I1135" s="17">
        <v>0.64160088301020191</v>
      </c>
    </row>
    <row r="1136" spans="2:9" x14ac:dyDescent="0.25">
      <c r="B1136" s="11" t="s">
        <v>176</v>
      </c>
      <c r="C1136" s="70" t="s">
        <v>22</v>
      </c>
      <c r="D1136" s="21" t="s">
        <v>23</v>
      </c>
      <c r="E1136" s="70">
        <v>0.48206097832115052</v>
      </c>
      <c r="F1136" s="17">
        <v>3.1552054413890236E-7</v>
      </c>
      <c r="G1136" s="17">
        <v>1.86732229639881E-4</v>
      </c>
      <c r="H1136" s="17">
        <v>2.500135987090719E-7</v>
      </c>
      <c r="I1136" s="17">
        <v>0.51775172391506674</v>
      </c>
    </row>
    <row r="1137" spans="2:9" x14ac:dyDescent="0.25">
      <c r="B1137" s="11" t="s">
        <v>177</v>
      </c>
      <c r="C1137" s="70" t="s">
        <v>22</v>
      </c>
      <c r="D1137" s="21" t="s">
        <v>29</v>
      </c>
      <c r="E1137" s="70">
        <v>0.41773319149788385</v>
      </c>
      <c r="F1137" s="17">
        <v>6.4572357307648997E-4</v>
      </c>
      <c r="G1137" s="17">
        <v>0.52782109104648534</v>
      </c>
      <c r="H1137" s="17">
        <v>7.5029870554002684E-4</v>
      </c>
      <c r="I1137" s="17">
        <v>5.3049695177014272E-2</v>
      </c>
    </row>
    <row r="1138" spans="2:9" x14ac:dyDescent="0.25">
      <c r="B1138" s="11" t="s">
        <v>178</v>
      </c>
      <c r="C1138" s="70" t="s">
        <v>22</v>
      </c>
      <c r="D1138" s="17" t="s">
        <v>22</v>
      </c>
      <c r="E1138" s="70">
        <v>0.56944086163163743</v>
      </c>
      <c r="F1138" s="17">
        <v>7.0383134239626903E-4</v>
      </c>
      <c r="G1138" s="17">
        <v>8.7771836467527009E-3</v>
      </c>
      <c r="H1138" s="17">
        <v>2.0267983010207564E-2</v>
      </c>
      <c r="I1138" s="17">
        <v>0.40081014036900625</v>
      </c>
    </row>
    <row r="1139" spans="2:9" x14ac:dyDescent="0.25">
      <c r="B1139" s="11" t="s">
        <v>179</v>
      </c>
      <c r="C1139" s="70" t="s">
        <v>22</v>
      </c>
      <c r="D1139" s="21" t="s">
        <v>29</v>
      </c>
      <c r="E1139" s="70">
        <v>0.14339248708881439</v>
      </c>
      <c r="F1139" s="17">
        <v>3.0302258079674524E-4</v>
      </c>
      <c r="G1139" s="17">
        <v>0.83772507640018612</v>
      </c>
      <c r="H1139" s="17">
        <v>8.1266909633481038E-4</v>
      </c>
      <c r="I1139" s="17">
        <v>1.7766744833867795E-2</v>
      </c>
    </row>
    <row r="1140" spans="2:9" x14ac:dyDescent="0.25">
      <c r="B1140" s="11" t="s">
        <v>180</v>
      </c>
      <c r="C1140" s="70" t="s">
        <v>22</v>
      </c>
      <c r="D1140" s="21" t="s">
        <v>29</v>
      </c>
      <c r="E1140" s="70">
        <v>8.6119728842139379E-2</v>
      </c>
      <c r="F1140" s="17">
        <v>8.3346585282072061E-2</v>
      </c>
      <c r="G1140" s="17">
        <v>0.667769564271531</v>
      </c>
      <c r="H1140" s="17">
        <v>3.4606807728256694E-2</v>
      </c>
      <c r="I1140" s="17">
        <v>0.12815731387600096</v>
      </c>
    </row>
    <row r="1141" spans="2:9" x14ac:dyDescent="0.25">
      <c r="B1141" s="11" t="s">
        <v>181</v>
      </c>
      <c r="C1141" s="70" t="s">
        <v>22</v>
      </c>
      <c r="D1141" s="21" t="s">
        <v>29</v>
      </c>
      <c r="E1141" s="70">
        <v>0.23605713863492064</v>
      </c>
      <c r="F1141" s="17">
        <v>4.8101245232801257E-6</v>
      </c>
      <c r="G1141" s="17">
        <v>0.71704795824496081</v>
      </c>
      <c r="H1141" s="17">
        <v>1.3215065791368469E-6</v>
      </c>
      <c r="I1141" s="17">
        <v>4.6888771489015997E-2</v>
      </c>
    </row>
    <row r="1142" spans="2:9" x14ac:dyDescent="0.25">
      <c r="B1142" s="11" t="s">
        <v>182</v>
      </c>
      <c r="C1142" s="70" t="s">
        <v>22</v>
      </c>
      <c r="D1142" s="21" t="s">
        <v>23</v>
      </c>
      <c r="E1142" s="70">
        <v>0.34525398232658566</v>
      </c>
      <c r="F1142" s="17">
        <v>6.6830918356011336E-5</v>
      </c>
      <c r="G1142" s="17">
        <v>5.8229145900139188E-4</v>
      </c>
      <c r="H1142" s="17">
        <v>7.0506767481330284E-5</v>
      </c>
      <c r="I1142" s="17">
        <v>0.65402638852857564</v>
      </c>
    </row>
    <row r="1143" spans="2:9" x14ac:dyDescent="0.25">
      <c r="B1143" s="11" t="s">
        <v>183</v>
      </c>
      <c r="C1143" s="70" t="s">
        <v>22</v>
      </c>
      <c r="D1143" s="17" t="s">
        <v>22</v>
      </c>
      <c r="E1143" s="70">
        <v>0.64802410939398281</v>
      </c>
      <c r="F1143" s="17">
        <v>9.035962662755194E-10</v>
      </c>
      <c r="G1143" s="17">
        <v>6.6341696167745491E-4</v>
      </c>
      <c r="H1143" s="17">
        <v>1.3250927281924468E-8</v>
      </c>
      <c r="I1143" s="17">
        <v>0.35131245948981615</v>
      </c>
    </row>
    <row r="1144" spans="2:9" x14ac:dyDescent="0.25">
      <c r="B1144" s="11" t="s">
        <v>184</v>
      </c>
      <c r="C1144" s="70" t="s">
        <v>22</v>
      </c>
      <c r="D1144" s="17" t="s">
        <v>22</v>
      </c>
      <c r="E1144" s="70">
        <v>0.86663375743317794</v>
      </c>
      <c r="F1144" s="17">
        <v>5.1770277315860931E-6</v>
      </c>
      <c r="G1144" s="17">
        <v>5.0994098977096469E-4</v>
      </c>
      <c r="H1144" s="17">
        <v>1.1970040757418341E-4</v>
      </c>
      <c r="I1144" s="17">
        <v>0.13273142414174535</v>
      </c>
    </row>
    <row r="1145" spans="2:9" x14ac:dyDescent="0.25">
      <c r="B1145" s="11" t="s">
        <v>185</v>
      </c>
      <c r="C1145" s="70" t="s">
        <v>22</v>
      </c>
      <c r="D1145" s="21" t="s">
        <v>23</v>
      </c>
      <c r="E1145" s="70">
        <v>0.31095621516154887</v>
      </c>
      <c r="F1145" s="17">
        <v>2.3841793038387432E-7</v>
      </c>
      <c r="G1145" s="17">
        <v>1.5100763030075662E-2</v>
      </c>
      <c r="H1145" s="17">
        <v>3.6253353119091259E-5</v>
      </c>
      <c r="I1145" s="17">
        <v>0.67390653003732603</v>
      </c>
    </row>
    <row r="1146" spans="2:9" x14ac:dyDescent="0.25">
      <c r="B1146" s="11" t="s">
        <v>186</v>
      </c>
      <c r="C1146" s="70" t="s">
        <v>22</v>
      </c>
      <c r="D1146" s="21" t="s">
        <v>23</v>
      </c>
      <c r="E1146" s="70">
        <v>1.8207789870290651E-2</v>
      </c>
      <c r="F1146" s="17">
        <v>3.2519077577562651E-6</v>
      </c>
      <c r="G1146" s="17">
        <v>1.906025636864106E-2</v>
      </c>
      <c r="H1146" s="17">
        <v>1.984846009576534E-5</v>
      </c>
      <c r="I1146" s="17">
        <v>0.96270885339321477</v>
      </c>
    </row>
    <row r="1147" spans="2:9" x14ac:dyDescent="0.25">
      <c r="B1147" s="11" t="s">
        <v>187</v>
      </c>
      <c r="C1147" s="70" t="s">
        <v>22</v>
      </c>
      <c r="D1147" s="21" t="s">
        <v>29</v>
      </c>
      <c r="E1147" s="70">
        <v>4.8153316688857077E-2</v>
      </c>
      <c r="F1147" s="17">
        <v>3.3821040854107756E-5</v>
      </c>
      <c r="G1147" s="17">
        <v>0.86371909882864595</v>
      </c>
      <c r="H1147" s="17">
        <v>1.6362982187453559E-4</v>
      </c>
      <c r="I1147" s="17">
        <v>8.7930133619768425E-2</v>
      </c>
    </row>
    <row r="1148" spans="2:9" x14ac:dyDescent="0.25">
      <c r="B1148" s="11" t="s">
        <v>188</v>
      </c>
      <c r="C1148" s="70" t="s">
        <v>22</v>
      </c>
      <c r="D1148" s="17" t="s">
        <v>22</v>
      </c>
      <c r="E1148" s="70">
        <v>0.87818631497750121</v>
      </c>
      <c r="F1148" s="17">
        <v>4.8899088623618353E-5</v>
      </c>
      <c r="G1148" s="17">
        <v>3.3672176574342373E-3</v>
      </c>
      <c r="H1148" s="17">
        <v>2.4514142015939696E-4</v>
      </c>
      <c r="I1148" s="17">
        <v>0.11815242685628159</v>
      </c>
    </row>
    <row r="1149" spans="2:9" x14ac:dyDescent="0.25">
      <c r="B1149" s="11" t="s">
        <v>189</v>
      </c>
      <c r="C1149" s="70" t="s">
        <v>22</v>
      </c>
      <c r="D1149" s="17" t="s">
        <v>22</v>
      </c>
      <c r="E1149" s="70">
        <v>0.80802991676760871</v>
      </c>
      <c r="F1149" s="17">
        <v>1.58042917204303E-5</v>
      </c>
      <c r="G1149" s="17">
        <v>1.4882793440767106E-3</v>
      </c>
      <c r="H1149" s="17">
        <v>1.0366089305571452E-4</v>
      </c>
      <c r="I1149" s="17">
        <v>0.19036233870353861</v>
      </c>
    </row>
    <row r="1150" spans="2:9" x14ac:dyDescent="0.25">
      <c r="B1150" s="11" t="s">
        <v>190</v>
      </c>
      <c r="C1150" s="70" t="s">
        <v>22</v>
      </c>
      <c r="D1150" s="21" t="s">
        <v>23</v>
      </c>
      <c r="E1150" s="70">
        <v>0.11310195765297212</v>
      </c>
      <c r="F1150" s="17">
        <v>6.6072547904991292E-8</v>
      </c>
      <c r="G1150" s="17">
        <v>3.1881660038237991E-4</v>
      </c>
      <c r="H1150" s="17">
        <v>4.3456072696200817E-5</v>
      </c>
      <c r="I1150" s="17">
        <v>0.88653570360140133</v>
      </c>
    </row>
    <row r="1151" spans="2:9" x14ac:dyDescent="0.25">
      <c r="B1151" s="11" t="s">
        <v>191</v>
      </c>
      <c r="C1151" s="70" t="s">
        <v>22</v>
      </c>
      <c r="D1151" s="21" t="s">
        <v>23</v>
      </c>
      <c r="E1151" s="70">
        <v>0.39762132898117503</v>
      </c>
      <c r="F1151" s="17">
        <v>1.1221955586499559E-6</v>
      </c>
      <c r="G1151" s="17">
        <v>2.0687784605111155E-4</v>
      </c>
      <c r="H1151" s="17">
        <v>1.8487173320856515E-6</v>
      </c>
      <c r="I1151" s="17">
        <v>0.60216882225988311</v>
      </c>
    </row>
    <row r="1152" spans="2:9" x14ac:dyDescent="0.25">
      <c r="B1152" s="11" t="s">
        <v>192</v>
      </c>
      <c r="C1152" s="70" t="s">
        <v>22</v>
      </c>
      <c r="D1152" s="21" t="s">
        <v>23</v>
      </c>
      <c r="E1152" s="70">
        <v>0.26507310647507637</v>
      </c>
      <c r="F1152" s="17">
        <v>3.5427053470302765E-7</v>
      </c>
      <c r="G1152" s="17">
        <v>3.5601608762353457E-3</v>
      </c>
      <c r="H1152" s="17">
        <v>7.4841771782283871E-5</v>
      </c>
      <c r="I1152" s="17">
        <v>0.73129153660637125</v>
      </c>
    </row>
    <row r="1153" spans="2:9" x14ac:dyDescent="0.25">
      <c r="B1153" s="11" t="s">
        <v>193</v>
      </c>
      <c r="C1153" s="70" t="s">
        <v>22</v>
      </c>
      <c r="D1153" s="21" t="s">
        <v>23</v>
      </c>
      <c r="E1153" s="70">
        <v>0.29896007684357434</v>
      </c>
      <c r="F1153" s="17">
        <v>1.4766150362698939E-7</v>
      </c>
      <c r="G1153" s="17">
        <v>2.4962660215317949E-2</v>
      </c>
      <c r="H1153" s="17">
        <v>3.0521089258509068E-7</v>
      </c>
      <c r="I1153" s="17">
        <v>0.67607681006871156</v>
      </c>
    </row>
    <row r="1154" spans="2:9" x14ac:dyDescent="0.25">
      <c r="B1154" s="11" t="s">
        <v>194</v>
      </c>
      <c r="C1154" s="70" t="s">
        <v>22</v>
      </c>
      <c r="D1154" s="21" t="s">
        <v>23</v>
      </c>
      <c r="E1154" s="70">
        <v>0.34673354814466945</v>
      </c>
      <c r="F1154" s="17">
        <v>1.9834992500392991E-7</v>
      </c>
      <c r="G1154" s="17">
        <v>3.9149932908801005E-2</v>
      </c>
      <c r="H1154" s="17">
        <v>1.7015483513237937E-6</v>
      </c>
      <c r="I1154" s="17">
        <v>0.61411461904825326</v>
      </c>
    </row>
    <row r="1155" spans="2:9" x14ac:dyDescent="0.25">
      <c r="B1155" s="11" t="s">
        <v>195</v>
      </c>
      <c r="C1155" s="70" t="s">
        <v>22</v>
      </c>
      <c r="D1155" s="17" t="s">
        <v>22</v>
      </c>
      <c r="E1155" s="70">
        <v>0.64637079474834869</v>
      </c>
      <c r="F1155" s="17">
        <v>2.9588299936196776E-8</v>
      </c>
      <c r="G1155" s="17">
        <v>0.10139426979621755</v>
      </c>
      <c r="H1155" s="17">
        <v>1.1383578473385881E-6</v>
      </c>
      <c r="I1155" s="17">
        <v>0.25223376750928655</v>
      </c>
    </row>
    <row r="1156" spans="2:9" x14ac:dyDescent="0.25">
      <c r="B1156" s="11" t="s">
        <v>196</v>
      </c>
      <c r="C1156" s="70" t="s">
        <v>22</v>
      </c>
      <c r="D1156" s="17" t="s">
        <v>22</v>
      </c>
      <c r="E1156" s="70">
        <v>0.5737502766390995</v>
      </c>
      <c r="F1156" s="17">
        <v>2.6301935228896297E-7</v>
      </c>
      <c r="G1156" s="17">
        <v>5.6693966564837009E-2</v>
      </c>
      <c r="H1156" s="17">
        <v>9.3278288740981452E-5</v>
      </c>
      <c r="I1156" s="17">
        <v>0.3694622154879702</v>
      </c>
    </row>
    <row r="1157" spans="2:9" x14ac:dyDescent="0.25">
      <c r="B1157" s="11" t="s">
        <v>197</v>
      </c>
      <c r="C1157" s="70" t="s">
        <v>22</v>
      </c>
      <c r="D1157" s="21" t="s">
        <v>29</v>
      </c>
      <c r="E1157" s="70">
        <v>8.3025532408773594E-4</v>
      </c>
      <c r="F1157" s="17">
        <v>8.0283296880539801E-7</v>
      </c>
      <c r="G1157" s="17">
        <v>0.99436122379124092</v>
      </c>
      <c r="H1157" s="17">
        <v>1.4259841706500791E-3</v>
      </c>
      <c r="I1157" s="17">
        <v>3.3817338810524476E-3</v>
      </c>
    </row>
    <row r="1158" spans="2:9" x14ac:dyDescent="0.25">
      <c r="B1158" s="11" t="s">
        <v>198</v>
      </c>
      <c r="C1158" s="70" t="s">
        <v>22</v>
      </c>
      <c r="D1158" s="21" t="s">
        <v>29</v>
      </c>
      <c r="E1158" s="70">
        <v>1.9715848872352545E-2</v>
      </c>
      <c r="F1158" s="17">
        <v>1.0597090816386165E-8</v>
      </c>
      <c r="G1158" s="17">
        <v>0.97446059953343267</v>
      </c>
      <c r="H1158" s="17">
        <v>9.4561586383997493E-8</v>
      </c>
      <c r="I1158" s="17">
        <v>5.8234464355375222E-3</v>
      </c>
    </row>
    <row r="1159" spans="2:9" x14ac:dyDescent="0.25">
      <c r="B1159" s="11" t="s">
        <v>199</v>
      </c>
      <c r="C1159" s="70" t="s">
        <v>22</v>
      </c>
      <c r="D1159" s="21" t="s">
        <v>29</v>
      </c>
      <c r="E1159" s="70">
        <v>1.0526700562546693E-2</v>
      </c>
      <c r="F1159" s="17">
        <v>6.8928803716882452E-11</v>
      </c>
      <c r="G1159" s="17">
        <v>0.98924507149272456</v>
      </c>
      <c r="H1159" s="17">
        <v>2.9303512134618969E-10</v>
      </c>
      <c r="I1159" s="17">
        <v>2.2822758276467E-4</v>
      </c>
    </row>
    <row r="1160" spans="2:9" x14ac:dyDescent="0.25">
      <c r="B1160" s="11" t="s">
        <v>200</v>
      </c>
      <c r="C1160" s="70" t="s">
        <v>22</v>
      </c>
      <c r="D1160" s="21" t="s">
        <v>29</v>
      </c>
      <c r="E1160" s="70">
        <v>8.1530573210593701E-3</v>
      </c>
      <c r="F1160" s="17">
        <v>1.9014972307280071E-8</v>
      </c>
      <c r="G1160" s="17">
        <v>0.98593791628428995</v>
      </c>
      <c r="H1160" s="17">
        <v>8.8089714882170367E-6</v>
      </c>
      <c r="I1160" s="17">
        <v>5.9001984081901073E-3</v>
      </c>
    </row>
    <row r="1161" spans="2:9" x14ac:dyDescent="0.25">
      <c r="B1161" s="11" t="s">
        <v>201</v>
      </c>
      <c r="C1161" s="70" t="s">
        <v>22</v>
      </c>
      <c r="D1161" s="17" t="s">
        <v>22</v>
      </c>
      <c r="E1161" s="70">
        <v>0.99984980023437908</v>
      </c>
      <c r="F1161" s="17">
        <v>1.6258274931249608E-12</v>
      </c>
      <c r="G1161" s="17">
        <v>2.2090469131620978E-5</v>
      </c>
      <c r="H1161" s="17">
        <v>9.1036705225915466E-10</v>
      </c>
      <c r="I1161" s="17">
        <v>1.2810838449624454E-4</v>
      </c>
    </row>
    <row r="1162" spans="2:9" x14ac:dyDescent="0.25">
      <c r="B1162" s="11" t="s">
        <v>202</v>
      </c>
      <c r="C1162" s="70" t="s">
        <v>22</v>
      </c>
      <c r="D1162" s="21" t="s">
        <v>25</v>
      </c>
      <c r="E1162" s="70">
        <v>0.16731937052178511</v>
      </c>
      <c r="F1162" s="17">
        <v>0.29536815540668648</v>
      </c>
      <c r="G1162" s="17">
        <v>8.0604168141037798E-5</v>
      </c>
      <c r="H1162" s="17">
        <v>0.53578602265778119</v>
      </c>
      <c r="I1162" s="17">
        <v>1.4458472456061473E-3</v>
      </c>
    </row>
    <row r="1163" spans="2:9" x14ac:dyDescent="0.25">
      <c r="B1163" s="11" t="s">
        <v>203</v>
      </c>
      <c r="C1163" s="70" t="s">
        <v>22</v>
      </c>
      <c r="D1163" s="17" t="s">
        <v>22</v>
      </c>
      <c r="E1163" s="70">
        <v>0.99989760902464753</v>
      </c>
      <c r="F1163" s="17">
        <v>7.3740773273259431E-13</v>
      </c>
      <c r="G1163" s="17">
        <v>1.8930315077335411E-5</v>
      </c>
      <c r="H1163" s="17">
        <v>4.6277225741162365E-13</v>
      </c>
      <c r="I1163" s="17">
        <v>8.3460659075073682E-5</v>
      </c>
    </row>
    <row r="1164" spans="2:9" x14ac:dyDescent="0.25">
      <c r="B1164" s="11" t="s">
        <v>204</v>
      </c>
      <c r="C1164" s="70" t="s">
        <v>22</v>
      </c>
      <c r="D1164" s="21" t="s">
        <v>24</v>
      </c>
      <c r="E1164" s="70">
        <v>5.8949460150140364E-8</v>
      </c>
      <c r="F1164" s="17">
        <v>0.9997023425130267</v>
      </c>
      <c r="G1164" s="17">
        <v>1.5064054073918639E-8</v>
      </c>
      <c r="H1164" s="17">
        <v>2.8674292358414323E-4</v>
      </c>
      <c r="I1164" s="17">
        <v>1.0840549874859777E-5</v>
      </c>
    </row>
    <row r="1165" spans="2:9" x14ac:dyDescent="0.25">
      <c r="B1165" s="11" t="s">
        <v>205</v>
      </c>
      <c r="C1165" s="70" t="s">
        <v>24</v>
      </c>
      <c r="D1165" s="21" t="s">
        <v>22</v>
      </c>
      <c r="E1165" s="70">
        <v>0.79405496306220569</v>
      </c>
      <c r="F1165" s="17">
        <v>4.6358807078800433E-2</v>
      </c>
      <c r="G1165" s="17">
        <v>4.1082479930035676E-4</v>
      </c>
      <c r="H1165" s="17">
        <v>7.9171572854447379E-4</v>
      </c>
      <c r="I1165" s="17">
        <v>0.15838368933114919</v>
      </c>
    </row>
    <row r="1166" spans="2:9" x14ac:dyDescent="0.25">
      <c r="B1166" s="11" t="s">
        <v>206</v>
      </c>
      <c r="C1166" s="70" t="s">
        <v>24</v>
      </c>
      <c r="D1166" s="21" t="s">
        <v>22</v>
      </c>
      <c r="E1166" s="70">
        <v>0.68620225864041351</v>
      </c>
      <c r="F1166" s="17">
        <v>0.1718103719753924</v>
      </c>
      <c r="G1166" s="17">
        <v>0.13386269468441503</v>
      </c>
      <c r="H1166" s="17">
        <v>5.1302337019157676E-5</v>
      </c>
      <c r="I1166" s="17">
        <v>8.0733723627597846E-3</v>
      </c>
    </row>
    <row r="1167" spans="2:9" x14ac:dyDescent="0.25">
      <c r="B1167" s="11" t="s">
        <v>207</v>
      </c>
      <c r="C1167" s="70" t="s">
        <v>24</v>
      </c>
      <c r="D1167" s="17" t="s">
        <v>24</v>
      </c>
      <c r="E1167" s="70">
        <v>2.0978335114748376E-8</v>
      </c>
      <c r="F1167" s="17">
        <v>0.99869352267245159</v>
      </c>
      <c r="G1167" s="17">
        <v>1.9853453828370381E-9</v>
      </c>
      <c r="H1167" s="17">
        <v>1.3064433106116213E-3</v>
      </c>
      <c r="I1167" s="17">
        <v>1.1053256460177757E-8</v>
      </c>
    </row>
    <row r="1168" spans="2:9" x14ac:dyDescent="0.25">
      <c r="B1168" s="11" t="s">
        <v>208</v>
      </c>
      <c r="C1168" s="70" t="s">
        <v>24</v>
      </c>
      <c r="D1168" s="17" t="s">
        <v>24</v>
      </c>
      <c r="E1168" s="70">
        <v>1.1672825190912966E-7</v>
      </c>
      <c r="F1168" s="17">
        <v>0.99820469941978485</v>
      </c>
      <c r="G1168" s="17">
        <v>8.4892148081605104E-9</v>
      </c>
      <c r="H1168" s="17">
        <v>1.7951419574683833E-3</v>
      </c>
      <c r="I1168" s="17">
        <v>3.3405280023396992E-8</v>
      </c>
    </row>
    <row r="1169" spans="2:9" x14ac:dyDescent="0.25">
      <c r="B1169" s="11" t="s">
        <v>209</v>
      </c>
      <c r="C1169" s="70" t="s">
        <v>24</v>
      </c>
      <c r="D1169" s="17" t="s">
        <v>24</v>
      </c>
      <c r="E1169" s="70">
        <v>1.987258546605814E-8</v>
      </c>
      <c r="F1169" s="17">
        <v>0.99932401488354838</v>
      </c>
      <c r="G1169" s="17">
        <v>3.0104098403701967E-10</v>
      </c>
      <c r="H1169" s="17">
        <v>6.7596260895379223E-4</v>
      </c>
      <c r="I1169" s="17">
        <v>2.3338713554962689E-9</v>
      </c>
    </row>
    <row r="1170" spans="2:9" x14ac:dyDescent="0.25">
      <c r="B1170" s="11" t="s">
        <v>210</v>
      </c>
      <c r="C1170" s="70" t="s">
        <v>24</v>
      </c>
      <c r="D1170" s="17" t="s">
        <v>24</v>
      </c>
      <c r="E1170" s="70">
        <v>3.3138586451430342E-2</v>
      </c>
      <c r="F1170" s="17">
        <v>0.56374106464800933</v>
      </c>
      <c r="G1170" s="17">
        <v>7.8891158904427546E-3</v>
      </c>
      <c r="H1170" s="17">
        <v>0.37653060851658499</v>
      </c>
      <c r="I1170" s="17">
        <v>1.8700624493532575E-2</v>
      </c>
    </row>
    <row r="1171" spans="2:9" x14ac:dyDescent="0.25">
      <c r="B1171" s="11" t="s">
        <v>211</v>
      </c>
      <c r="C1171" s="70" t="s">
        <v>24</v>
      </c>
      <c r="D1171" s="17" t="s">
        <v>24</v>
      </c>
      <c r="E1171" s="70">
        <v>2.8801982964247382E-7</v>
      </c>
      <c r="F1171" s="17">
        <v>0.98884431864700728</v>
      </c>
      <c r="G1171" s="17">
        <v>1.5993446595875583E-7</v>
      </c>
      <c r="H1171" s="17">
        <v>1.1154658926049065E-2</v>
      </c>
      <c r="I1171" s="17">
        <v>5.7447264829695859E-7</v>
      </c>
    </row>
    <row r="1172" spans="2:9" x14ac:dyDescent="0.25">
      <c r="B1172" s="11" t="s">
        <v>212</v>
      </c>
      <c r="C1172" s="70" t="s">
        <v>24</v>
      </c>
      <c r="D1172" s="17" t="s">
        <v>24</v>
      </c>
      <c r="E1172" s="70">
        <v>4.143432602801008E-6</v>
      </c>
      <c r="F1172" s="17">
        <v>0.9797751783268438</v>
      </c>
      <c r="G1172" s="17">
        <v>9.1069505142608146E-7</v>
      </c>
      <c r="H1172" s="17">
        <v>2.0214466426631217E-2</v>
      </c>
      <c r="I1172" s="17">
        <v>5.3011188707694227E-6</v>
      </c>
    </row>
    <row r="1173" spans="2:9" x14ac:dyDescent="0.25">
      <c r="B1173" s="11" t="s">
        <v>213</v>
      </c>
      <c r="C1173" s="70" t="s">
        <v>24</v>
      </c>
      <c r="D1173" s="17" t="s">
        <v>24</v>
      </c>
      <c r="E1173" s="70">
        <v>1.5685255407627441E-6</v>
      </c>
      <c r="F1173" s="17">
        <v>0.98972183543235348</v>
      </c>
      <c r="G1173" s="17">
        <v>6.2070346543973833E-7</v>
      </c>
      <c r="H1173" s="17">
        <v>1.0274085615230032E-2</v>
      </c>
      <c r="I1173" s="17">
        <v>1.8897234104751117E-6</v>
      </c>
    </row>
    <row r="1174" spans="2:9" x14ac:dyDescent="0.25">
      <c r="B1174" s="11" t="s">
        <v>214</v>
      </c>
      <c r="C1174" s="70" t="s">
        <v>24</v>
      </c>
      <c r="D1174" s="17" t="s">
        <v>24</v>
      </c>
      <c r="E1174" s="70">
        <v>1.0581342683226618E-6</v>
      </c>
      <c r="F1174" s="17">
        <v>0.99004989793031017</v>
      </c>
      <c r="G1174" s="17">
        <v>5.780717593343497E-7</v>
      </c>
      <c r="H1174" s="17">
        <v>9.9470818897384218E-3</v>
      </c>
      <c r="I1174" s="17">
        <v>1.3839739239473318E-6</v>
      </c>
    </row>
    <row r="1175" spans="2:9" x14ac:dyDescent="0.25">
      <c r="B1175" s="11" t="s">
        <v>215</v>
      </c>
      <c r="C1175" s="70" t="s">
        <v>24</v>
      </c>
      <c r="D1175" s="17" t="s">
        <v>24</v>
      </c>
      <c r="E1175" s="70">
        <v>9.8756758440630415E-7</v>
      </c>
      <c r="F1175" s="17">
        <v>0.9671782350980962</v>
      </c>
      <c r="G1175" s="17">
        <v>3.2136377400609948E-7</v>
      </c>
      <c r="H1175" s="17">
        <v>3.2813342396082565E-2</v>
      </c>
      <c r="I1175" s="17">
        <v>7.1135744627981624E-6</v>
      </c>
    </row>
    <row r="1176" spans="2:9" x14ac:dyDescent="0.25">
      <c r="B1176" s="11" t="s">
        <v>216</v>
      </c>
      <c r="C1176" s="70" t="s">
        <v>24</v>
      </c>
      <c r="D1176" s="17" t="s">
        <v>24</v>
      </c>
      <c r="E1176" s="70">
        <v>1.7031938688425595E-3</v>
      </c>
      <c r="F1176" s="17">
        <v>0.74273835844738645</v>
      </c>
      <c r="G1176" s="17">
        <v>2.5100856984610573E-4</v>
      </c>
      <c r="H1176" s="17">
        <v>0.25184438298968609</v>
      </c>
      <c r="I1176" s="17">
        <v>3.4630561242388665E-3</v>
      </c>
    </row>
    <row r="1177" spans="2:9" x14ac:dyDescent="0.25">
      <c r="B1177" s="11" t="s">
        <v>217</v>
      </c>
      <c r="C1177" s="70" t="s">
        <v>24</v>
      </c>
      <c r="D1177" s="17" t="s">
        <v>24</v>
      </c>
      <c r="E1177" s="70">
        <v>8.402848476209062E-5</v>
      </c>
      <c r="F1177" s="17">
        <v>0.98781925212034782</v>
      </c>
      <c r="G1177" s="17">
        <v>1.88817068961482E-6</v>
      </c>
      <c r="H1177" s="17">
        <v>1.2082982408628104E-2</v>
      </c>
      <c r="I1177" s="17">
        <v>1.1848815572253137E-5</v>
      </c>
    </row>
    <row r="1178" spans="2:9" x14ac:dyDescent="0.25">
      <c r="B1178" s="11" t="s">
        <v>218</v>
      </c>
      <c r="C1178" s="70" t="s">
        <v>24</v>
      </c>
      <c r="D1178" s="21" t="s">
        <v>25</v>
      </c>
      <c r="E1178" s="70">
        <v>5.6775479322302474E-6</v>
      </c>
      <c r="F1178" s="17">
        <v>1.2905354143926033E-2</v>
      </c>
      <c r="G1178" s="17">
        <v>1.4048366182492003E-5</v>
      </c>
      <c r="H1178" s="17">
        <v>0.98706849187495938</v>
      </c>
      <c r="I1178" s="17">
        <v>6.4280669997867112E-6</v>
      </c>
    </row>
    <row r="1179" spans="2:9" x14ac:dyDescent="0.25">
      <c r="B1179" s="11" t="s">
        <v>219</v>
      </c>
      <c r="C1179" s="70" t="s">
        <v>24</v>
      </c>
      <c r="D1179" s="21" t="s">
        <v>25</v>
      </c>
      <c r="E1179" s="70">
        <v>5.1813330554240658E-8</v>
      </c>
      <c r="F1179" s="17">
        <v>1.8340180270187975E-3</v>
      </c>
      <c r="G1179" s="17">
        <v>5.0568081961275567E-7</v>
      </c>
      <c r="H1179" s="17">
        <v>0.99816220659708155</v>
      </c>
      <c r="I1179" s="17">
        <v>3.2178817495110293E-6</v>
      </c>
    </row>
    <row r="1180" spans="2:9" x14ac:dyDescent="0.25">
      <c r="B1180" s="11" t="s">
        <v>220</v>
      </c>
      <c r="C1180" s="70" t="s">
        <v>24</v>
      </c>
      <c r="D1180" s="21" t="s">
        <v>25</v>
      </c>
      <c r="E1180" s="70">
        <v>4.5591035397895358E-7</v>
      </c>
      <c r="F1180" s="17">
        <v>4.6907864446155282E-3</v>
      </c>
      <c r="G1180" s="17">
        <v>1.6287707966528781E-6</v>
      </c>
      <c r="H1180" s="17">
        <v>0.99530039674876858</v>
      </c>
      <c r="I1180" s="17">
        <v>6.7321254651106935E-6</v>
      </c>
    </row>
    <row r="1181" spans="2:9" x14ac:dyDescent="0.25">
      <c r="B1181" s="11" t="s">
        <v>221</v>
      </c>
      <c r="C1181" s="70" t="s">
        <v>24</v>
      </c>
      <c r="D1181" s="17" t="s">
        <v>24</v>
      </c>
      <c r="E1181" s="70">
        <v>1.1767725522444491E-6</v>
      </c>
      <c r="F1181" s="17">
        <v>0.99107675864793976</v>
      </c>
      <c r="G1181" s="17">
        <v>6.51522328521817E-7</v>
      </c>
      <c r="H1181" s="17">
        <v>8.9198915218826717E-3</v>
      </c>
      <c r="I1181" s="17">
        <v>1.5215352965877114E-6</v>
      </c>
    </row>
    <row r="1182" spans="2:9" x14ac:dyDescent="0.25">
      <c r="B1182" s="11" t="s">
        <v>222</v>
      </c>
      <c r="C1182" s="70" t="s">
        <v>24</v>
      </c>
      <c r="D1182" s="17" t="s">
        <v>24</v>
      </c>
      <c r="E1182" s="70">
        <v>1.1763394688413865E-6</v>
      </c>
      <c r="F1182" s="17">
        <v>0.98939315091925351</v>
      </c>
      <c r="G1182" s="17">
        <v>5.7554545381060805E-7</v>
      </c>
      <c r="H1182" s="17">
        <v>1.0603486209346463E-2</v>
      </c>
      <c r="I1182" s="17">
        <v>1.6109864773798937E-6</v>
      </c>
    </row>
    <row r="1183" spans="2:9" x14ac:dyDescent="0.25">
      <c r="B1183" s="11" t="s">
        <v>223</v>
      </c>
      <c r="C1183" s="70" t="s">
        <v>24</v>
      </c>
      <c r="D1183" s="17" t="s">
        <v>24</v>
      </c>
      <c r="E1183" s="70">
        <v>1.1225271721122116E-5</v>
      </c>
      <c r="F1183" s="17">
        <v>0.98243437399069256</v>
      </c>
      <c r="G1183" s="17">
        <v>5.5203603036022847E-6</v>
      </c>
      <c r="H1183" s="17">
        <v>1.7527413878357132E-2</v>
      </c>
      <c r="I1183" s="17">
        <v>2.146649892566353E-5</v>
      </c>
    </row>
    <row r="1184" spans="2:9" x14ac:dyDescent="0.25">
      <c r="B1184" s="11" t="s">
        <v>224</v>
      </c>
      <c r="C1184" s="70" t="s">
        <v>24</v>
      </c>
      <c r="D1184" s="17" t="s">
        <v>24</v>
      </c>
      <c r="E1184" s="70">
        <v>1.1201698613163328E-6</v>
      </c>
      <c r="F1184" s="17">
        <v>0.99058779553466081</v>
      </c>
      <c r="G1184" s="17">
        <v>6.3931464844712026E-7</v>
      </c>
      <c r="H1184" s="17">
        <v>9.408973342612436E-3</v>
      </c>
      <c r="I1184" s="17">
        <v>1.4716382167906857E-6</v>
      </c>
    </row>
    <row r="1185" spans="2:9" x14ac:dyDescent="0.25">
      <c r="B1185" s="11" t="s">
        <v>225</v>
      </c>
      <c r="C1185" s="70" t="s">
        <v>24</v>
      </c>
      <c r="D1185" s="17" t="s">
        <v>24</v>
      </c>
      <c r="E1185" s="70">
        <v>1.2839893280700494E-6</v>
      </c>
      <c r="F1185" s="17">
        <v>0.99164852297065953</v>
      </c>
      <c r="G1185" s="17">
        <v>4.7827787852082579E-7</v>
      </c>
      <c r="H1185" s="17">
        <v>8.3482265432043498E-3</v>
      </c>
      <c r="I1185" s="17">
        <v>1.4882189296572655E-6</v>
      </c>
    </row>
    <row r="1186" spans="2:9" x14ac:dyDescent="0.25">
      <c r="B1186" s="11" t="s">
        <v>226</v>
      </c>
      <c r="C1186" s="70" t="s">
        <v>24</v>
      </c>
      <c r="D1186" s="17" t="s">
        <v>24</v>
      </c>
      <c r="E1186" s="70">
        <v>1.8338335574971531E-6</v>
      </c>
      <c r="F1186" s="17">
        <v>0.98987298434713089</v>
      </c>
      <c r="G1186" s="17">
        <v>7.0902536390828508E-7</v>
      </c>
      <c r="H1186" s="17">
        <v>1.0122255657779588E-2</v>
      </c>
      <c r="I1186" s="17">
        <v>2.2171361680442484E-6</v>
      </c>
    </row>
    <row r="1187" spans="2:9" x14ac:dyDescent="0.25">
      <c r="B1187" s="11" t="s">
        <v>227</v>
      </c>
      <c r="C1187" s="70" t="s">
        <v>24</v>
      </c>
      <c r="D1187" s="17" t="s">
        <v>24</v>
      </c>
      <c r="E1187" s="70">
        <v>2.8881990659783109E-9</v>
      </c>
      <c r="F1187" s="17">
        <v>0.96199113908467504</v>
      </c>
      <c r="G1187" s="17">
        <v>1.9323028740258316E-9</v>
      </c>
      <c r="H1187" s="17">
        <v>3.8008283787440346E-2</v>
      </c>
      <c r="I1187" s="17">
        <v>5.7230738290146667E-7</v>
      </c>
    </row>
    <row r="1188" spans="2:9" x14ac:dyDescent="0.25">
      <c r="B1188" s="11" t="s">
        <v>228</v>
      </c>
      <c r="C1188" s="70" t="s">
        <v>24</v>
      </c>
      <c r="D1188" s="17" t="s">
        <v>24</v>
      </c>
      <c r="E1188" s="70">
        <v>9.6731248291588148E-7</v>
      </c>
      <c r="F1188" s="17">
        <v>0.99019101326085734</v>
      </c>
      <c r="G1188" s="17">
        <v>5.7103616169929347E-7</v>
      </c>
      <c r="H1188" s="17">
        <v>9.8061458712460515E-3</v>
      </c>
      <c r="I1188" s="17">
        <v>1.3025192520191472E-6</v>
      </c>
    </row>
    <row r="1189" spans="2:9" x14ac:dyDescent="0.25">
      <c r="B1189" s="11" t="s">
        <v>229</v>
      </c>
      <c r="C1189" s="70" t="s">
        <v>24</v>
      </c>
      <c r="D1189" s="17" t="s">
        <v>24</v>
      </c>
      <c r="E1189" s="70">
        <v>8.4089118712145253E-7</v>
      </c>
      <c r="F1189" s="17">
        <v>0.99300334020948999</v>
      </c>
      <c r="G1189" s="17">
        <v>4.4841582698313027E-7</v>
      </c>
      <c r="H1189" s="17">
        <v>6.994381064920242E-3</v>
      </c>
      <c r="I1189" s="17">
        <v>9.8941857580058054E-7</v>
      </c>
    </row>
    <row r="1190" spans="2:9" x14ac:dyDescent="0.25">
      <c r="B1190" s="11" t="s">
        <v>230</v>
      </c>
      <c r="C1190" s="70" t="s">
        <v>24</v>
      </c>
      <c r="D1190" s="17" t="s">
        <v>24</v>
      </c>
      <c r="E1190" s="70">
        <v>1.4251214829315859E-4</v>
      </c>
      <c r="F1190" s="17">
        <v>0.94324167579404128</v>
      </c>
      <c r="G1190" s="17">
        <v>1.3584871990614288E-5</v>
      </c>
      <c r="H1190" s="17">
        <v>5.648019770550166E-2</v>
      </c>
      <c r="I1190" s="17">
        <v>1.2202948017346298E-4</v>
      </c>
    </row>
    <row r="1191" spans="2:9" x14ac:dyDescent="0.25">
      <c r="B1191" s="11" t="s">
        <v>231</v>
      </c>
      <c r="C1191" s="70" t="s">
        <v>24</v>
      </c>
      <c r="D1191" s="17" t="s">
        <v>24</v>
      </c>
      <c r="E1191" s="70">
        <v>3.6919859469719369E-6</v>
      </c>
      <c r="F1191" s="17">
        <v>0.98350894866230143</v>
      </c>
      <c r="G1191" s="17">
        <v>8.6203901657327088E-7</v>
      </c>
      <c r="H1191" s="17">
        <v>1.6481933097375293E-2</v>
      </c>
      <c r="I1191" s="17">
        <v>4.5642153595621256E-6</v>
      </c>
    </row>
    <row r="1192" spans="2:9" x14ac:dyDescent="0.25">
      <c r="B1192" s="11" t="s">
        <v>232</v>
      </c>
      <c r="C1192" s="70" t="s">
        <v>24</v>
      </c>
      <c r="D1192" s="17" t="s">
        <v>24</v>
      </c>
      <c r="E1192" s="70">
        <v>8.481706760966446E-5</v>
      </c>
      <c r="F1192" s="17">
        <v>0.85626455542793256</v>
      </c>
      <c r="G1192" s="17">
        <v>4.9200721152703156E-6</v>
      </c>
      <c r="H1192" s="17">
        <v>0.14357533725670643</v>
      </c>
      <c r="I1192" s="17">
        <v>7.0370175636318103E-5</v>
      </c>
    </row>
    <row r="1193" spans="2:9" x14ac:dyDescent="0.25">
      <c r="B1193" s="11" t="s">
        <v>233</v>
      </c>
      <c r="C1193" s="70" t="s">
        <v>24</v>
      </c>
      <c r="D1193" s="17" t="s">
        <v>24</v>
      </c>
      <c r="E1193" s="70">
        <v>3.2432938647503997E-6</v>
      </c>
      <c r="F1193" s="17">
        <v>0.98606346995671446</v>
      </c>
      <c r="G1193" s="17">
        <v>8.5974047594694564E-7</v>
      </c>
      <c r="H1193" s="17">
        <v>1.3928503495289121E-2</v>
      </c>
      <c r="I1193" s="17">
        <v>3.9235136554778374E-6</v>
      </c>
    </row>
    <row r="1194" spans="2:9" x14ac:dyDescent="0.25">
      <c r="B1194" s="11" t="s">
        <v>234</v>
      </c>
      <c r="C1194" s="70" t="s">
        <v>24</v>
      </c>
      <c r="D1194" s="17" t="s">
        <v>24</v>
      </c>
      <c r="E1194" s="70">
        <v>1.5121584974801904E-6</v>
      </c>
      <c r="F1194" s="17">
        <v>0.99041353436232715</v>
      </c>
      <c r="G1194" s="17">
        <v>6.9447149666335907E-7</v>
      </c>
      <c r="H1194" s="17">
        <v>9.5823718034594441E-3</v>
      </c>
      <c r="I1194" s="17">
        <v>1.887204219172899E-6</v>
      </c>
    </row>
    <row r="1195" spans="2:9" x14ac:dyDescent="0.25">
      <c r="B1195" s="11" t="s">
        <v>235</v>
      </c>
      <c r="C1195" s="70" t="s">
        <v>24</v>
      </c>
      <c r="D1195" s="17" t="s">
        <v>24</v>
      </c>
      <c r="E1195" s="70">
        <v>2.0969380239677434E-6</v>
      </c>
      <c r="F1195" s="17">
        <v>0.98978284779833503</v>
      </c>
      <c r="G1195" s="17">
        <v>7.5893271250022475E-7</v>
      </c>
      <c r="H1195" s="17">
        <v>1.0211722268354918E-2</v>
      </c>
      <c r="I1195" s="17">
        <v>2.5740625734790193E-6</v>
      </c>
    </row>
    <row r="1196" spans="2:9" x14ac:dyDescent="0.25">
      <c r="B1196" s="11" t="s">
        <v>236</v>
      </c>
      <c r="C1196" s="70" t="s">
        <v>24</v>
      </c>
      <c r="D1196" s="17" t="s">
        <v>24</v>
      </c>
      <c r="E1196" s="70">
        <v>1.5142038385160923E-6</v>
      </c>
      <c r="F1196" s="17">
        <v>0.99014979158631655</v>
      </c>
      <c r="G1196" s="17">
        <v>6.2186212086316887E-7</v>
      </c>
      <c r="H1196" s="17">
        <v>9.8461968304744373E-3</v>
      </c>
      <c r="I1196" s="17">
        <v>1.8755172495587625E-6</v>
      </c>
    </row>
    <row r="1197" spans="2:9" x14ac:dyDescent="0.25">
      <c r="B1197" s="11" t="s">
        <v>237</v>
      </c>
      <c r="C1197" s="70" t="s">
        <v>24</v>
      </c>
      <c r="D1197" s="17" t="s">
        <v>24</v>
      </c>
      <c r="E1197" s="70">
        <v>1.6211643911068913E-6</v>
      </c>
      <c r="F1197" s="17">
        <v>0.99033440589196575</v>
      </c>
      <c r="G1197" s="17">
        <v>6.8619281355774586E-7</v>
      </c>
      <c r="H1197" s="17">
        <v>9.6612903174968703E-3</v>
      </c>
      <c r="I1197" s="17">
        <v>1.9964333327770323E-6</v>
      </c>
    </row>
    <row r="1198" spans="2:9" x14ac:dyDescent="0.25">
      <c r="B1198" s="11" t="s">
        <v>238</v>
      </c>
      <c r="C1198" s="70" t="s">
        <v>24</v>
      </c>
      <c r="D1198" s="17" t="s">
        <v>24</v>
      </c>
      <c r="E1198" s="70">
        <v>1.0342099101027654E-6</v>
      </c>
      <c r="F1198" s="17">
        <v>0.99025090150356576</v>
      </c>
      <c r="G1198" s="17">
        <v>6.8358610435076449E-7</v>
      </c>
      <c r="H1198" s="17">
        <v>9.7460225729804201E-3</v>
      </c>
      <c r="I1198" s="17">
        <v>1.3581274393333126E-6</v>
      </c>
    </row>
    <row r="1199" spans="2:9" x14ac:dyDescent="0.25">
      <c r="B1199" s="11" t="s">
        <v>239</v>
      </c>
      <c r="C1199" s="70" t="s">
        <v>24</v>
      </c>
      <c r="D1199" s="17" t="s">
        <v>24</v>
      </c>
      <c r="E1199" s="70">
        <v>1.1679852050579609E-6</v>
      </c>
      <c r="F1199" s="17">
        <v>0.9908313908584423</v>
      </c>
      <c r="G1199" s="17">
        <v>6.033922370536406E-7</v>
      </c>
      <c r="H1199" s="17">
        <v>9.16534551696894E-3</v>
      </c>
      <c r="I1199" s="17">
        <v>1.4922471465209651E-6</v>
      </c>
    </row>
    <row r="1200" spans="2:9" x14ac:dyDescent="0.25">
      <c r="B1200" s="11" t="s">
        <v>240</v>
      </c>
      <c r="C1200" s="70" t="s">
        <v>25</v>
      </c>
      <c r="D1200" s="21" t="s">
        <v>24</v>
      </c>
      <c r="E1200" s="70">
        <v>1.0903914200150037E-6</v>
      </c>
      <c r="F1200" s="17">
        <v>0.99819253611248759</v>
      </c>
      <c r="G1200" s="17">
        <v>3.0665691961174823E-7</v>
      </c>
      <c r="H1200" s="17">
        <v>1.8049962675003033E-3</v>
      </c>
      <c r="I1200" s="17">
        <v>1.0705716726372592E-6</v>
      </c>
    </row>
    <row r="1201" spans="2:9" x14ac:dyDescent="0.25">
      <c r="B1201" s="11" t="s">
        <v>241</v>
      </c>
      <c r="C1201" s="70" t="s">
        <v>25</v>
      </c>
      <c r="D1201" s="21" t="s">
        <v>24</v>
      </c>
      <c r="E1201" s="70">
        <v>1.3876251708387846E-6</v>
      </c>
      <c r="F1201" s="17">
        <v>0.9968071662185165</v>
      </c>
      <c r="G1201" s="17">
        <v>5.384790034938979E-7</v>
      </c>
      <c r="H1201" s="17">
        <v>3.1894581586929703E-3</v>
      </c>
      <c r="I1201" s="17">
        <v>1.4495186163570479E-6</v>
      </c>
    </row>
    <row r="1202" spans="2:9" x14ac:dyDescent="0.25">
      <c r="B1202" s="11" t="s">
        <v>242</v>
      </c>
      <c r="C1202" s="70" t="s">
        <v>25</v>
      </c>
      <c r="D1202" s="21" t="s">
        <v>24</v>
      </c>
      <c r="E1202" s="70">
        <v>5.1010023242076102E-12</v>
      </c>
      <c r="F1202" s="17">
        <v>0.99851311096718975</v>
      </c>
      <c r="G1202" s="17">
        <v>3.4554595319270484E-12</v>
      </c>
      <c r="H1202" s="17">
        <v>1.4868888740426007E-3</v>
      </c>
      <c r="I1202" s="17">
        <v>1.5021099315488969E-10</v>
      </c>
    </row>
    <row r="1203" spans="2:9" x14ac:dyDescent="0.25">
      <c r="B1203" s="11" t="s">
        <v>243</v>
      </c>
      <c r="C1203" s="70" t="s">
        <v>25</v>
      </c>
      <c r="D1203" s="21" t="s">
        <v>24</v>
      </c>
      <c r="E1203" s="70">
        <v>2.7896476478837827E-7</v>
      </c>
      <c r="F1203" s="17">
        <v>0.999119531753211</v>
      </c>
      <c r="G1203" s="17">
        <v>1.9278764047603766E-7</v>
      </c>
      <c r="H1203" s="17">
        <v>8.7966830153335829E-4</v>
      </c>
      <c r="I1203" s="17">
        <v>3.2819285011151124E-7</v>
      </c>
    </row>
    <row r="1204" spans="2:9" x14ac:dyDescent="0.25">
      <c r="B1204" s="11" t="s">
        <v>244</v>
      </c>
      <c r="C1204" s="70" t="s">
        <v>25</v>
      </c>
      <c r="D1204" s="21" t="s">
        <v>29</v>
      </c>
      <c r="E1204" s="70">
        <v>0.46346681409762597</v>
      </c>
      <c r="F1204" s="17">
        <v>8.3233840546613887E-5</v>
      </c>
      <c r="G1204" s="17">
        <v>0.52422323679527438</v>
      </c>
      <c r="H1204" s="17">
        <v>1.5048187238005338E-3</v>
      </c>
      <c r="I1204" s="17">
        <v>1.0721896542752629E-2</v>
      </c>
    </row>
    <row r="1205" spans="2:9" x14ac:dyDescent="0.25">
      <c r="B1205" s="11" t="s">
        <v>245</v>
      </c>
      <c r="C1205" s="70" t="s">
        <v>25</v>
      </c>
      <c r="D1205" s="21" t="s">
        <v>23</v>
      </c>
      <c r="E1205" s="70">
        <v>0.29874716779544697</v>
      </c>
      <c r="F1205" s="17">
        <v>1.6570094232403455E-5</v>
      </c>
      <c r="G1205" s="17">
        <v>1.4283308599502005E-2</v>
      </c>
      <c r="H1205" s="17">
        <v>6.8167703698304341E-2</v>
      </c>
      <c r="I1205" s="17">
        <v>0.61878524981251426</v>
      </c>
    </row>
    <row r="1206" spans="2:9" x14ac:dyDescent="0.25">
      <c r="B1206" s="11" t="s">
        <v>246</v>
      </c>
      <c r="C1206" s="70" t="s">
        <v>25</v>
      </c>
      <c r="D1206" s="17" t="s">
        <v>25</v>
      </c>
      <c r="E1206" s="70">
        <v>1.4129548543848087E-5</v>
      </c>
      <c r="F1206" s="17">
        <v>0.28518173989997325</v>
      </c>
      <c r="G1206" s="17">
        <v>1.1340000175672821E-8</v>
      </c>
      <c r="H1206" s="17">
        <v>0.71478082922743358</v>
      </c>
      <c r="I1206" s="17">
        <v>2.3289984049266027E-5</v>
      </c>
    </row>
    <row r="1207" spans="2:9" x14ac:dyDescent="0.25">
      <c r="B1207" s="11" t="s">
        <v>247</v>
      </c>
      <c r="C1207" s="70" t="s">
        <v>25</v>
      </c>
      <c r="D1207" s="17" t="s">
        <v>25</v>
      </c>
      <c r="E1207" s="70">
        <v>6.7054172389765723E-5</v>
      </c>
      <c r="F1207" s="17">
        <v>0.30218766767481714</v>
      </c>
      <c r="G1207" s="17">
        <v>5.6021419066340779E-8</v>
      </c>
      <c r="H1207" s="17">
        <v>0.69750678339561245</v>
      </c>
      <c r="I1207" s="17">
        <v>2.3843873576156067E-4</v>
      </c>
    </row>
    <row r="1208" spans="2:9" x14ac:dyDescent="0.25">
      <c r="B1208" s="11" t="s">
        <v>248</v>
      </c>
      <c r="C1208" s="70" t="s">
        <v>25</v>
      </c>
      <c r="D1208" s="17" t="s">
        <v>25</v>
      </c>
      <c r="E1208" s="70">
        <v>1.1456418242927729E-6</v>
      </c>
      <c r="F1208" s="17">
        <v>0.1272537495598515</v>
      </c>
      <c r="G1208" s="17">
        <v>3.6833474796957967E-5</v>
      </c>
      <c r="H1208" s="17">
        <v>0.87245903589055962</v>
      </c>
      <c r="I1208" s="17">
        <v>2.4923543296783557E-4</v>
      </c>
    </row>
    <row r="1209" spans="2:9" x14ac:dyDescent="0.25">
      <c r="B1209" s="11" t="s">
        <v>249</v>
      </c>
      <c r="C1209" s="70" t="s">
        <v>25</v>
      </c>
      <c r="D1209" s="17" t="s">
        <v>25</v>
      </c>
      <c r="E1209" s="70">
        <v>1.916727397113061E-3</v>
      </c>
      <c r="F1209" s="17">
        <v>1.6229454260218228E-3</v>
      </c>
      <c r="G1209" s="17">
        <v>5.0253301175923755E-2</v>
      </c>
      <c r="H1209" s="17">
        <v>0.85522808929608918</v>
      </c>
      <c r="I1209" s="17">
        <v>9.0978936704852076E-2</v>
      </c>
    </row>
    <row r="1210" spans="2:9" x14ac:dyDescent="0.25">
      <c r="B1210" s="11" t="s">
        <v>250</v>
      </c>
      <c r="C1210" s="70" t="s">
        <v>25</v>
      </c>
      <c r="D1210" s="17" t="s">
        <v>25</v>
      </c>
      <c r="E1210" s="70">
        <v>1.632339387401708E-7</v>
      </c>
      <c r="F1210" s="17">
        <v>1.2149885934549815E-2</v>
      </c>
      <c r="G1210" s="17">
        <v>3.1944935038671677E-6</v>
      </c>
      <c r="H1210" s="17">
        <v>0.98782875252578706</v>
      </c>
      <c r="I1210" s="17">
        <v>1.8003812220358198E-5</v>
      </c>
    </row>
    <row r="1211" spans="2:9" x14ac:dyDescent="0.25">
      <c r="B1211" s="11" t="s">
        <v>251</v>
      </c>
      <c r="C1211" s="70" t="s">
        <v>25</v>
      </c>
      <c r="D1211" s="17" t="s">
        <v>25</v>
      </c>
      <c r="E1211" s="70">
        <v>3.9478771637203814E-6</v>
      </c>
      <c r="F1211" s="17">
        <v>6.3986308051707921E-2</v>
      </c>
      <c r="G1211" s="17">
        <v>8.1910748499046388E-6</v>
      </c>
      <c r="H1211" s="17">
        <v>0.93598517169216189</v>
      </c>
      <c r="I1211" s="17">
        <v>1.6381304116701011E-5</v>
      </c>
    </row>
    <row r="1212" spans="2:9" x14ac:dyDescent="0.25">
      <c r="B1212" s="11" t="s">
        <v>252</v>
      </c>
      <c r="C1212" s="70" t="s">
        <v>25</v>
      </c>
      <c r="D1212" s="17" t="s">
        <v>25</v>
      </c>
      <c r="E1212" s="70">
        <v>1.4112284687826969E-5</v>
      </c>
      <c r="F1212" s="17">
        <v>9.9976747183394745E-3</v>
      </c>
      <c r="G1212" s="17">
        <v>1.2449602710526051E-4</v>
      </c>
      <c r="H1212" s="17">
        <v>0.98980047113820313</v>
      </c>
      <c r="I1212" s="17">
        <v>6.3245831664270798E-5</v>
      </c>
    </row>
    <row r="1213" spans="2:9" x14ac:dyDescent="0.25">
      <c r="B1213" s="11" t="s">
        <v>253</v>
      </c>
      <c r="C1213" s="70" t="s">
        <v>25</v>
      </c>
      <c r="D1213" s="17" t="s">
        <v>25</v>
      </c>
      <c r="E1213" s="70">
        <v>3.6101585457433735E-6</v>
      </c>
      <c r="F1213" s="17">
        <v>4.632730892311214E-2</v>
      </c>
      <c r="G1213" s="17">
        <v>6.8403520695659647E-5</v>
      </c>
      <c r="H1213" s="17">
        <v>0.95357370339751757</v>
      </c>
      <c r="I1213" s="17">
        <v>2.6974000128897387E-5</v>
      </c>
    </row>
    <row r="1214" spans="2:9" x14ac:dyDescent="0.25">
      <c r="B1214" s="11" t="s">
        <v>254</v>
      </c>
      <c r="C1214" s="70" t="s">
        <v>25</v>
      </c>
      <c r="D1214" s="21" t="s">
        <v>29</v>
      </c>
      <c r="E1214" s="70">
        <v>1.4020780973650596E-2</v>
      </c>
      <c r="F1214" s="17">
        <v>3.6200142527955454E-5</v>
      </c>
      <c r="G1214" s="17">
        <v>0.6353187997743619</v>
      </c>
      <c r="H1214" s="17">
        <v>3.6535638708601004E-5</v>
      </c>
      <c r="I1214" s="17">
        <v>0.35058768347075092</v>
      </c>
    </row>
    <row r="1215" spans="2:9" x14ac:dyDescent="0.25">
      <c r="B1215" s="11" t="s">
        <v>255</v>
      </c>
      <c r="C1215" s="70" t="s">
        <v>25</v>
      </c>
      <c r="D1215" s="21" t="s">
        <v>23</v>
      </c>
      <c r="E1215" s="70">
        <v>2.1263535989636966E-2</v>
      </c>
      <c r="F1215" s="17">
        <v>5.5640090263488203E-8</v>
      </c>
      <c r="G1215" s="17">
        <v>1.3264780147099946E-3</v>
      </c>
      <c r="H1215" s="17">
        <v>8.2109810998451495E-7</v>
      </c>
      <c r="I1215" s="17">
        <v>0.97740910925745283</v>
      </c>
    </row>
    <row r="1216" spans="2:9" x14ac:dyDescent="0.25">
      <c r="B1216" s="11" t="s">
        <v>256</v>
      </c>
      <c r="C1216" s="70" t="s">
        <v>29</v>
      </c>
      <c r="D1216" s="21" t="s">
        <v>22</v>
      </c>
      <c r="E1216" s="70">
        <v>0.60418697224819773</v>
      </c>
      <c r="F1216" s="17">
        <v>3.6834368753566913E-6</v>
      </c>
      <c r="G1216" s="17">
        <v>0.2438977785939575</v>
      </c>
      <c r="H1216" s="17">
        <v>8.6538759959121252E-4</v>
      </c>
      <c r="I1216" s="17">
        <v>0.15104617812137822</v>
      </c>
    </row>
    <row r="1217" spans="2:9" x14ac:dyDescent="0.25">
      <c r="B1217" s="11" t="s">
        <v>257</v>
      </c>
      <c r="C1217" s="70" t="s">
        <v>29</v>
      </c>
      <c r="D1217" s="21" t="s">
        <v>23</v>
      </c>
      <c r="E1217" s="70">
        <v>8.2670484997147825E-3</v>
      </c>
      <c r="F1217" s="17">
        <v>8.508804407369416E-7</v>
      </c>
      <c r="G1217" s="17">
        <v>0.48982143789225779</v>
      </c>
      <c r="H1217" s="17">
        <v>8.3986780824628379E-6</v>
      </c>
      <c r="I1217" s="17">
        <v>0.50190226404950422</v>
      </c>
    </row>
    <row r="1218" spans="2:9" x14ac:dyDescent="0.25">
      <c r="B1218" s="11" t="s">
        <v>258</v>
      </c>
      <c r="C1218" s="70" t="s">
        <v>29</v>
      </c>
      <c r="D1218" s="17" t="s">
        <v>29</v>
      </c>
      <c r="E1218" s="70">
        <v>5.2906154332010994E-3</v>
      </c>
      <c r="F1218" s="17">
        <v>4.6873655100249502E-5</v>
      </c>
      <c r="G1218" s="17">
        <v>0.93342540777009386</v>
      </c>
      <c r="H1218" s="17">
        <v>2.96668659804273E-4</v>
      </c>
      <c r="I1218" s="17">
        <v>6.0940434481800559E-2</v>
      </c>
    </row>
    <row r="1219" spans="2:9" x14ac:dyDescent="0.25">
      <c r="B1219" s="11" t="s">
        <v>259</v>
      </c>
      <c r="C1219" s="70" t="s">
        <v>29</v>
      </c>
      <c r="D1219" s="17" t="s">
        <v>29</v>
      </c>
      <c r="E1219" s="70">
        <v>7.8263192851058365E-3</v>
      </c>
      <c r="F1219" s="17">
        <v>6.8658687410664081E-8</v>
      </c>
      <c r="G1219" s="17">
        <v>0.88789405220715001</v>
      </c>
      <c r="H1219" s="17">
        <v>6.9091137041738044E-7</v>
      </c>
      <c r="I1219" s="17">
        <v>0.10427886893768609</v>
      </c>
    </row>
    <row r="1220" spans="2:9" x14ac:dyDescent="0.25">
      <c r="B1220" s="11" t="s">
        <v>260</v>
      </c>
      <c r="C1220" s="70" t="s">
        <v>29</v>
      </c>
      <c r="D1220" s="17" t="s">
        <v>29</v>
      </c>
      <c r="E1220" s="70">
        <v>1.8969338694330325E-2</v>
      </c>
      <c r="F1220" s="17">
        <v>1.0267103435761073E-7</v>
      </c>
      <c r="G1220" s="17">
        <v>0.88158124853821829</v>
      </c>
      <c r="H1220" s="17">
        <v>9.1984905485815111E-6</v>
      </c>
      <c r="I1220" s="17">
        <v>9.9440111605868353E-2</v>
      </c>
    </row>
    <row r="1221" spans="2:9" x14ac:dyDescent="0.25">
      <c r="B1221" s="11" t="s">
        <v>261</v>
      </c>
      <c r="C1221" s="70" t="s">
        <v>29</v>
      </c>
      <c r="D1221" s="17" t="s">
        <v>29</v>
      </c>
      <c r="E1221" s="70">
        <v>0.12354215120582218</v>
      </c>
      <c r="F1221" s="17">
        <v>1.7661133885050088E-9</v>
      </c>
      <c r="G1221" s="17">
        <v>0.78892442075812952</v>
      </c>
      <c r="H1221" s="17">
        <v>6.2726565252637426E-7</v>
      </c>
      <c r="I1221" s="17">
        <v>8.7532799004282222E-2</v>
      </c>
    </row>
    <row r="1222" spans="2:9" x14ac:dyDescent="0.25">
      <c r="B1222" s="11" t="s">
        <v>262</v>
      </c>
      <c r="C1222" s="70" t="s">
        <v>29</v>
      </c>
      <c r="D1222" s="17" t="s">
        <v>29</v>
      </c>
      <c r="E1222" s="70">
        <v>2.0414316961527783E-2</v>
      </c>
      <c r="F1222" s="17">
        <v>1.9685137187707254E-4</v>
      </c>
      <c r="G1222" s="17">
        <v>0.78816186141615896</v>
      </c>
      <c r="H1222" s="17">
        <v>8.4241885711316185E-4</v>
      </c>
      <c r="I1222" s="17">
        <v>0.190384551393323</v>
      </c>
    </row>
    <row r="1223" spans="2:9" x14ac:dyDescent="0.25">
      <c r="B1223" s="11" t="s">
        <v>263</v>
      </c>
      <c r="C1223" s="70" t="s">
        <v>29</v>
      </c>
      <c r="D1223" s="17" t="s">
        <v>29</v>
      </c>
      <c r="E1223" s="70">
        <v>5.1762103309066797E-2</v>
      </c>
      <c r="F1223" s="17">
        <v>4.6718169095074262E-6</v>
      </c>
      <c r="G1223" s="17">
        <v>0.87321513085657865</v>
      </c>
      <c r="H1223" s="17">
        <v>1.3761206125700089E-4</v>
      </c>
      <c r="I1223" s="17">
        <v>7.4880481956188072E-2</v>
      </c>
    </row>
    <row r="1224" spans="2:9" x14ac:dyDescent="0.25">
      <c r="B1224" s="11" t="s">
        <v>264</v>
      </c>
      <c r="C1224" s="70" t="s">
        <v>29</v>
      </c>
      <c r="D1224" s="17" t="s">
        <v>29</v>
      </c>
      <c r="E1224" s="70">
        <v>1.0172814288204293E-3</v>
      </c>
      <c r="F1224" s="17">
        <v>1.1439725402986379E-3</v>
      </c>
      <c r="G1224" s="17">
        <v>0.51670591828765489</v>
      </c>
      <c r="H1224" s="17">
        <v>7.8941460447963917E-3</v>
      </c>
      <c r="I1224" s="17">
        <v>0.4732386816984297</v>
      </c>
    </row>
    <row r="1225" spans="2:9" x14ac:dyDescent="0.25">
      <c r="B1225" s="11" t="s">
        <v>265</v>
      </c>
      <c r="C1225" s="70" t="s">
        <v>29</v>
      </c>
      <c r="D1225" s="17" t="s">
        <v>29</v>
      </c>
      <c r="E1225" s="70">
        <v>7.7976960810212607E-3</v>
      </c>
      <c r="F1225" s="17">
        <v>2.2570160971007607E-5</v>
      </c>
      <c r="G1225" s="17">
        <v>0.80344595443786693</v>
      </c>
      <c r="H1225" s="17">
        <v>3.0924457879415895E-4</v>
      </c>
      <c r="I1225" s="17">
        <v>0.18842453474134654</v>
      </c>
    </row>
    <row r="1226" spans="2:9" x14ac:dyDescent="0.25">
      <c r="B1226" s="11" t="s">
        <v>266</v>
      </c>
      <c r="C1226" s="70" t="s">
        <v>29</v>
      </c>
      <c r="D1226" s="17" t="s">
        <v>29</v>
      </c>
      <c r="E1226" s="70">
        <v>5.526790736102463E-3</v>
      </c>
      <c r="F1226" s="17">
        <v>5.7725267692519993E-7</v>
      </c>
      <c r="G1226" s="17">
        <v>0.89934840167528518</v>
      </c>
      <c r="H1226" s="17">
        <v>7.3295554763350472E-6</v>
      </c>
      <c r="I1226" s="17">
        <v>9.5116900780459201E-2</v>
      </c>
    </row>
    <row r="1227" spans="2:9" x14ac:dyDescent="0.25">
      <c r="B1227" s="11" t="s">
        <v>267</v>
      </c>
      <c r="C1227" s="70" t="s">
        <v>29</v>
      </c>
      <c r="D1227" s="17" t="s">
        <v>29</v>
      </c>
      <c r="E1227" s="70">
        <v>0.10648730588304871</v>
      </c>
      <c r="F1227" s="17">
        <v>3.0343733292601557E-7</v>
      </c>
      <c r="G1227" s="17">
        <v>0.80560274526095998</v>
      </c>
      <c r="H1227" s="17">
        <v>9.9353506597768152E-6</v>
      </c>
      <c r="I1227" s="17">
        <v>8.7899710067998529E-2</v>
      </c>
    </row>
    <row r="1228" spans="2:9" x14ac:dyDescent="0.25">
      <c r="B1228" s="11" t="s">
        <v>268</v>
      </c>
      <c r="C1228" s="70" t="s">
        <v>29</v>
      </c>
      <c r="D1228" s="17" t="s">
        <v>29</v>
      </c>
      <c r="E1228" s="70">
        <v>1.0944725695030964E-2</v>
      </c>
      <c r="F1228" s="17">
        <v>2.2785909081127954E-7</v>
      </c>
      <c r="G1228" s="17">
        <v>0.83296210502882706</v>
      </c>
      <c r="H1228" s="17">
        <v>3.4504892059504253E-7</v>
      </c>
      <c r="I1228" s="17">
        <v>0.15609259636813069</v>
      </c>
    </row>
    <row r="1229" spans="2:9" x14ac:dyDescent="0.25">
      <c r="B1229" s="11" t="s">
        <v>269</v>
      </c>
      <c r="C1229" s="70" t="s">
        <v>29</v>
      </c>
      <c r="D1229" s="21" t="s">
        <v>23</v>
      </c>
      <c r="E1229" s="70">
        <v>1.8441502392002901E-2</v>
      </c>
      <c r="F1229" s="17">
        <v>1.5868638750841644E-7</v>
      </c>
      <c r="G1229" s="17">
        <v>7.3793637814883475E-2</v>
      </c>
      <c r="H1229" s="17">
        <v>8.676540280278125E-7</v>
      </c>
      <c r="I1229" s="17">
        <v>0.90776383345269807</v>
      </c>
    </row>
    <row r="1230" spans="2:9" x14ac:dyDescent="0.25">
      <c r="B1230" s="11" t="s">
        <v>270</v>
      </c>
      <c r="C1230" s="70" t="s">
        <v>29</v>
      </c>
      <c r="D1230" s="21" t="s">
        <v>22</v>
      </c>
      <c r="E1230" s="70">
        <v>0.64436437698572924</v>
      </c>
      <c r="F1230" s="17">
        <v>7.9689760633990024E-4</v>
      </c>
      <c r="G1230" s="17">
        <v>6.2256355134397381E-2</v>
      </c>
      <c r="H1230" s="17">
        <v>7.6735390845889402E-5</v>
      </c>
      <c r="I1230" s="17">
        <v>0.29250563488268744</v>
      </c>
    </row>
    <row r="1231" spans="2:9" x14ac:dyDescent="0.25">
      <c r="B1231" s="11" t="s">
        <v>271</v>
      </c>
      <c r="C1231" s="70" t="s">
        <v>29</v>
      </c>
      <c r="D1231" s="17" t="s">
        <v>29</v>
      </c>
      <c r="E1231" s="70">
        <v>4.0137413611766072E-2</v>
      </c>
      <c r="F1231" s="17">
        <v>2.0460541992372403E-7</v>
      </c>
      <c r="G1231" s="17">
        <v>0.89009902725223933</v>
      </c>
      <c r="H1231" s="17">
        <v>2.6172337571063751E-7</v>
      </c>
      <c r="I1231" s="17">
        <v>6.976309280719889E-2</v>
      </c>
    </row>
    <row r="1232" spans="2:9" x14ac:dyDescent="0.25">
      <c r="B1232" s="11" t="s">
        <v>272</v>
      </c>
      <c r="C1232" s="70" t="s">
        <v>29</v>
      </c>
      <c r="D1232" s="17" t="s">
        <v>29</v>
      </c>
      <c r="E1232" s="70">
        <v>8.7222876980513259E-2</v>
      </c>
      <c r="F1232" s="17">
        <v>3.1583201778915352E-8</v>
      </c>
      <c r="G1232" s="17">
        <v>0.77939813472879482</v>
      </c>
      <c r="H1232" s="17">
        <v>5.5302636410931376E-8</v>
      </c>
      <c r="I1232" s="17">
        <v>0.13337890140485384</v>
      </c>
    </row>
    <row r="1233" spans="2:9" x14ac:dyDescent="0.25">
      <c r="B1233" s="11" t="s">
        <v>273</v>
      </c>
      <c r="C1233" s="70" t="s">
        <v>29</v>
      </c>
      <c r="D1233" s="17" t="s">
        <v>29</v>
      </c>
      <c r="E1233" s="70">
        <v>4.9497948223854435E-2</v>
      </c>
      <c r="F1233" s="17">
        <v>1.5854305344491614E-6</v>
      </c>
      <c r="G1233" s="17">
        <v>0.91792667943774553</v>
      </c>
      <c r="H1233" s="17">
        <v>1.0551260195193305E-5</v>
      </c>
      <c r="I1233" s="17">
        <v>3.2563235647670566E-2</v>
      </c>
    </row>
    <row r="1234" spans="2:9" x14ac:dyDescent="0.25">
      <c r="B1234" s="11" t="s">
        <v>274</v>
      </c>
      <c r="C1234" s="70" t="s">
        <v>29</v>
      </c>
      <c r="D1234" s="17" t="s">
        <v>29</v>
      </c>
      <c r="E1234" s="70">
        <v>4.1968125733280723E-2</v>
      </c>
      <c r="F1234" s="17">
        <v>1.3339615117514913E-7</v>
      </c>
      <c r="G1234" s="17">
        <v>0.88583672351164799</v>
      </c>
      <c r="H1234" s="17">
        <v>2.9811061193369321E-7</v>
      </c>
      <c r="I1234" s="17">
        <v>7.2194719248308128E-2</v>
      </c>
    </row>
    <row r="1235" spans="2:9" x14ac:dyDescent="0.25">
      <c r="B1235" s="11" t="s">
        <v>275</v>
      </c>
      <c r="C1235" s="70" t="s">
        <v>29</v>
      </c>
      <c r="D1235" s="21" t="s">
        <v>23</v>
      </c>
      <c r="E1235" s="70">
        <v>6.8927724533738757E-2</v>
      </c>
      <c r="F1235" s="17">
        <v>2.5225577292658905E-6</v>
      </c>
      <c r="G1235" s="17">
        <v>0.21516310677052183</v>
      </c>
      <c r="H1235" s="17">
        <v>1.1141716244246673E-2</v>
      </c>
      <c r="I1235" s="17">
        <v>0.70476492989376338</v>
      </c>
    </row>
    <row r="1236" spans="2:9" x14ac:dyDescent="0.25">
      <c r="B1236" s="11" t="s">
        <v>276</v>
      </c>
      <c r="C1236" s="70" t="s">
        <v>29</v>
      </c>
      <c r="D1236" s="17" t="s">
        <v>29</v>
      </c>
      <c r="E1236" s="70">
        <v>8.9886190841239694E-2</v>
      </c>
      <c r="F1236" s="17">
        <v>3.9720883566047935E-5</v>
      </c>
      <c r="G1236" s="17">
        <v>0.67504211963999117</v>
      </c>
      <c r="H1236" s="17">
        <v>1.6412582127002179E-4</v>
      </c>
      <c r="I1236" s="17">
        <v>0.23486784281393322</v>
      </c>
    </row>
    <row r="1237" spans="2:9" x14ac:dyDescent="0.25">
      <c r="B1237" s="11" t="s">
        <v>277</v>
      </c>
      <c r="C1237" s="70" t="s">
        <v>29</v>
      </c>
      <c r="D1237" s="17" t="s">
        <v>29</v>
      </c>
      <c r="E1237" s="70">
        <v>1.6186038142230883E-2</v>
      </c>
      <c r="F1237" s="17">
        <v>2.2534178643483106E-7</v>
      </c>
      <c r="G1237" s="17">
        <v>0.97823244333468973</v>
      </c>
      <c r="H1237" s="17">
        <v>1.074574203215157E-3</v>
      </c>
      <c r="I1237" s="17">
        <v>4.5067189780779284E-3</v>
      </c>
    </row>
    <row r="1238" spans="2:9" x14ac:dyDescent="0.25">
      <c r="B1238" s="11" t="s">
        <v>278</v>
      </c>
      <c r="C1238" s="70" t="s">
        <v>29</v>
      </c>
      <c r="D1238" s="21" t="s">
        <v>22</v>
      </c>
      <c r="E1238" s="70">
        <v>0.50517784284270451</v>
      </c>
      <c r="F1238" s="17">
        <v>1.1370259131199768E-3</v>
      </c>
      <c r="G1238" s="17">
        <v>0.39449338578605242</v>
      </c>
      <c r="H1238" s="17">
        <v>4.7330598734478483E-3</v>
      </c>
      <c r="I1238" s="17">
        <v>9.4458685584675253E-2</v>
      </c>
    </row>
    <row r="1239" spans="2:9" x14ac:dyDescent="0.25">
      <c r="B1239" s="11" t="s">
        <v>279</v>
      </c>
      <c r="C1239" s="70" t="s">
        <v>29</v>
      </c>
      <c r="D1239" s="17" t="s">
        <v>29</v>
      </c>
      <c r="E1239" s="70">
        <v>0.17579607932848731</v>
      </c>
      <c r="F1239" s="17">
        <v>5.0384852154708475E-5</v>
      </c>
      <c r="G1239" s="17">
        <v>0.79379139232576501</v>
      </c>
      <c r="H1239" s="17">
        <v>6.8667198404273838E-4</v>
      </c>
      <c r="I1239" s="17">
        <v>2.9675471509550026E-2</v>
      </c>
    </row>
    <row r="1240" spans="2:9" x14ac:dyDescent="0.25">
      <c r="B1240" s="11" t="s">
        <v>280</v>
      </c>
      <c r="C1240" s="70" t="s">
        <v>29</v>
      </c>
      <c r="D1240" s="17" t="s">
        <v>29</v>
      </c>
      <c r="E1240" s="70">
        <v>0.12313274584840302</v>
      </c>
      <c r="F1240" s="17">
        <v>2.356016125879157E-6</v>
      </c>
      <c r="G1240" s="17">
        <v>0.8239583363287194</v>
      </c>
      <c r="H1240" s="17">
        <v>8.3275288681110312E-5</v>
      </c>
      <c r="I1240" s="17">
        <v>5.2823286518070646E-2</v>
      </c>
    </row>
    <row r="1241" spans="2:9" x14ac:dyDescent="0.25">
      <c r="B1241" s="11" t="s">
        <v>281</v>
      </c>
      <c r="C1241" s="70" t="s">
        <v>29</v>
      </c>
      <c r="D1241" s="17" t="s">
        <v>29</v>
      </c>
      <c r="E1241" s="70">
        <v>9.0002132443207775E-2</v>
      </c>
      <c r="F1241" s="17">
        <v>2.1376623205422566E-4</v>
      </c>
      <c r="G1241" s="17">
        <v>0.7647188884020788</v>
      </c>
      <c r="H1241" s="17">
        <v>7.3632871554380294E-2</v>
      </c>
      <c r="I1241" s="17">
        <v>7.1432341368278918E-2</v>
      </c>
    </row>
    <row r="1242" spans="2:9" x14ac:dyDescent="0.25">
      <c r="B1242" s="11" t="s">
        <v>282</v>
      </c>
      <c r="C1242" s="70" t="s">
        <v>29</v>
      </c>
      <c r="D1242" s="17" t="s">
        <v>29</v>
      </c>
      <c r="E1242" s="70">
        <v>6.4084853288965571E-2</v>
      </c>
      <c r="F1242" s="17">
        <v>2.423829460775949E-8</v>
      </c>
      <c r="G1242" s="17">
        <v>0.85901531420140431</v>
      </c>
      <c r="H1242" s="17">
        <v>1.6053352707245602E-7</v>
      </c>
      <c r="I1242" s="17">
        <v>7.6899647737808399E-2</v>
      </c>
    </row>
    <row r="1243" spans="2:9" x14ac:dyDescent="0.25">
      <c r="B1243" s="11" t="s">
        <v>283</v>
      </c>
      <c r="C1243" s="70" t="s">
        <v>29</v>
      </c>
      <c r="D1243" s="17" t="s">
        <v>29</v>
      </c>
      <c r="E1243" s="70">
        <v>1.81945716258895E-2</v>
      </c>
      <c r="F1243" s="17">
        <v>1.2846812941252826E-7</v>
      </c>
      <c r="G1243" s="17">
        <v>0.97789091265021633</v>
      </c>
      <c r="H1243" s="17">
        <v>6.6332071541972787E-5</v>
      </c>
      <c r="I1243" s="17">
        <v>3.8480551842228873E-3</v>
      </c>
    </row>
    <row r="1244" spans="2:9" x14ac:dyDescent="0.25">
      <c r="B1244" s="11" t="s">
        <v>284</v>
      </c>
      <c r="C1244" s="70" t="s">
        <v>29</v>
      </c>
      <c r="D1244" s="17" t="s">
        <v>29</v>
      </c>
      <c r="E1244" s="70">
        <v>0.24166491108773519</v>
      </c>
      <c r="F1244" s="17">
        <v>2.0149979073187927E-5</v>
      </c>
      <c r="G1244" s="17">
        <v>0.58860248406410764</v>
      </c>
      <c r="H1244" s="17">
        <v>1.6030457463314197E-2</v>
      </c>
      <c r="I1244" s="17">
        <v>0.15368199740576974</v>
      </c>
    </row>
    <row r="1245" spans="2:9" x14ac:dyDescent="0.25">
      <c r="B1245" s="11" t="s">
        <v>285</v>
      </c>
      <c r="C1245" s="70" t="s">
        <v>29</v>
      </c>
      <c r="D1245" s="17" t="s">
        <v>29</v>
      </c>
      <c r="E1245" s="70">
        <v>0.25935349786377032</v>
      </c>
      <c r="F1245" s="17">
        <v>5.124825607964365E-4</v>
      </c>
      <c r="G1245" s="17">
        <v>0.64285178354788874</v>
      </c>
      <c r="H1245" s="17">
        <v>1.127778850452737E-2</v>
      </c>
      <c r="I1245" s="17">
        <v>8.6004447523017113E-2</v>
      </c>
    </row>
    <row r="1246" spans="2:9" x14ac:dyDescent="0.25">
      <c r="B1246" s="11" t="s">
        <v>286</v>
      </c>
      <c r="C1246" s="70" t="s">
        <v>29</v>
      </c>
      <c r="D1246" s="17" t="s">
        <v>29</v>
      </c>
      <c r="E1246" s="70">
        <v>3.4413375617984101E-4</v>
      </c>
      <c r="F1246" s="17">
        <v>6.5028610358773301E-7</v>
      </c>
      <c r="G1246" s="17">
        <v>0.97904797359243678</v>
      </c>
      <c r="H1246" s="17">
        <v>7.0033951258116028E-7</v>
      </c>
      <c r="I1246" s="17">
        <v>2.0606542025767234E-2</v>
      </c>
    </row>
    <row r="1247" spans="2:9" x14ac:dyDescent="0.25">
      <c r="B1247" s="11" t="s">
        <v>287</v>
      </c>
      <c r="C1247" s="70" t="s">
        <v>29</v>
      </c>
      <c r="D1247" s="17" t="s">
        <v>29</v>
      </c>
      <c r="E1247" s="70">
        <v>1.6811650441893382E-4</v>
      </c>
      <c r="F1247" s="17">
        <v>2.1249261748887707E-9</v>
      </c>
      <c r="G1247" s="17">
        <v>0.97166618221743395</v>
      </c>
      <c r="H1247" s="17">
        <v>9.2952362691843444E-7</v>
      </c>
      <c r="I1247" s="17">
        <v>2.8164769629594053E-2</v>
      </c>
    </row>
    <row r="1248" spans="2:9" x14ac:dyDescent="0.25">
      <c r="B1248" s="11" t="s">
        <v>288</v>
      </c>
      <c r="C1248" s="70" t="s">
        <v>29</v>
      </c>
      <c r="D1248" s="17" t="s">
        <v>29</v>
      </c>
      <c r="E1248" s="70">
        <v>1.7163206477273367E-3</v>
      </c>
      <c r="F1248" s="17">
        <v>8.4548675530159547E-12</v>
      </c>
      <c r="G1248" s="17">
        <v>0.99700645207069838</v>
      </c>
      <c r="H1248" s="17">
        <v>1.7300899756868551E-11</v>
      </c>
      <c r="I1248" s="17">
        <v>1.2772272558186706E-3</v>
      </c>
    </row>
    <row r="1249" spans="2:9" x14ac:dyDescent="0.25">
      <c r="B1249" s="11" t="s">
        <v>289</v>
      </c>
      <c r="C1249" s="70" t="s">
        <v>29</v>
      </c>
      <c r="D1249" s="17" t="s">
        <v>29</v>
      </c>
      <c r="E1249" s="70">
        <v>7.7227794516750593E-4</v>
      </c>
      <c r="F1249" s="17">
        <v>2.5302399073509714E-9</v>
      </c>
      <c r="G1249" s="17">
        <v>0.98841145463213564</v>
      </c>
      <c r="H1249" s="17">
        <v>7.7797771283258314E-7</v>
      </c>
      <c r="I1249" s="17">
        <v>1.0815486914744063E-2</v>
      </c>
    </row>
    <row r="1250" spans="2:9" x14ac:dyDescent="0.25">
      <c r="B1250" s="11" t="s">
        <v>290</v>
      </c>
      <c r="C1250" s="70" t="s">
        <v>29</v>
      </c>
      <c r="D1250" s="17" t="s">
        <v>29</v>
      </c>
      <c r="E1250" s="70">
        <v>5.1082240040707799E-3</v>
      </c>
      <c r="F1250" s="17">
        <v>9.9328404223661615E-8</v>
      </c>
      <c r="G1250" s="17">
        <v>0.97194083431664946</v>
      </c>
      <c r="H1250" s="17">
        <v>6.4860563074185728E-6</v>
      </c>
      <c r="I1250" s="17">
        <v>2.2944356294568032E-2</v>
      </c>
    </row>
    <row r="1251" spans="2:9" x14ac:dyDescent="0.25">
      <c r="B1251" s="11" t="s">
        <v>291</v>
      </c>
      <c r="C1251" s="70" t="s">
        <v>29</v>
      </c>
      <c r="D1251" s="17" t="s">
        <v>29</v>
      </c>
      <c r="E1251" s="70">
        <v>6.481998396366082E-4</v>
      </c>
      <c r="F1251" s="17">
        <v>3.7279322572486882E-4</v>
      </c>
      <c r="G1251" s="17">
        <v>0.98240512139589309</v>
      </c>
      <c r="H1251" s="17">
        <v>5.3066921795007233E-3</v>
      </c>
      <c r="I1251" s="17">
        <v>1.1267193359244658E-2</v>
      </c>
    </row>
    <row r="1252" spans="2:9" x14ac:dyDescent="0.25">
      <c r="B1252" s="11" t="s">
        <v>292</v>
      </c>
      <c r="C1252" s="70" t="s">
        <v>29</v>
      </c>
      <c r="D1252" s="17" t="s">
        <v>29</v>
      </c>
      <c r="E1252" s="70">
        <v>8.5842033723083772E-3</v>
      </c>
      <c r="F1252" s="17">
        <v>8.4908468992537976E-9</v>
      </c>
      <c r="G1252" s="17">
        <v>0.91189385093909525</v>
      </c>
      <c r="H1252" s="17">
        <v>7.0725613384046889E-8</v>
      </c>
      <c r="I1252" s="17">
        <v>7.9521866472136077E-2</v>
      </c>
    </row>
    <row r="1253" spans="2:9" x14ac:dyDescent="0.25">
      <c r="B1253" s="11" t="s">
        <v>293</v>
      </c>
      <c r="C1253" s="70" t="s">
        <v>29</v>
      </c>
      <c r="D1253" s="17" t="s">
        <v>29</v>
      </c>
      <c r="E1253" s="70">
        <v>1.2461072112766416E-4</v>
      </c>
      <c r="F1253" s="17">
        <v>2.1490371622009956E-7</v>
      </c>
      <c r="G1253" s="17">
        <v>0.96838104592231677</v>
      </c>
      <c r="H1253" s="17">
        <v>1.4741364312230714E-4</v>
      </c>
      <c r="I1253" s="17">
        <v>3.1346714809716972E-2</v>
      </c>
    </row>
    <row r="1254" spans="2:9" x14ac:dyDescent="0.25">
      <c r="B1254" s="11" t="s">
        <v>294</v>
      </c>
      <c r="C1254" s="70" t="s">
        <v>29</v>
      </c>
      <c r="D1254" s="17" t="s">
        <v>29</v>
      </c>
      <c r="E1254" s="70">
        <v>1.2311109020662326E-3</v>
      </c>
      <c r="F1254" s="17">
        <v>2.2439410696786871E-9</v>
      </c>
      <c r="G1254" s="17">
        <v>0.95590206454797222</v>
      </c>
      <c r="H1254" s="17">
        <v>9.6799962154494099E-8</v>
      </c>
      <c r="I1254" s="17">
        <v>4.2866725506058488E-2</v>
      </c>
    </row>
    <row r="1255" spans="2:9" x14ac:dyDescent="0.25">
      <c r="B1255" s="11" t="s">
        <v>295</v>
      </c>
      <c r="C1255" s="70" t="s">
        <v>29</v>
      </c>
      <c r="D1255" s="17" t="s">
        <v>29</v>
      </c>
      <c r="E1255" s="70">
        <v>1.9632958877341664E-3</v>
      </c>
      <c r="F1255" s="17">
        <v>1.7893103805195207E-8</v>
      </c>
      <c r="G1255" s="17">
        <v>0.89261780783673639</v>
      </c>
      <c r="H1255" s="17">
        <v>5.5961081948241801E-8</v>
      </c>
      <c r="I1255" s="17">
        <v>0.10541882242134359</v>
      </c>
    </row>
    <row r="1256" spans="2:9" x14ac:dyDescent="0.25">
      <c r="B1256" s="11" t="s">
        <v>296</v>
      </c>
      <c r="C1256" s="70" t="s">
        <v>29</v>
      </c>
      <c r="D1256" s="21" t="s">
        <v>22</v>
      </c>
      <c r="E1256" s="70">
        <v>0.41808998855435403</v>
      </c>
      <c r="F1256" s="17">
        <v>3.6823573890048977E-5</v>
      </c>
      <c r="G1256" s="17">
        <v>0.29628178941118843</v>
      </c>
      <c r="H1256" s="17">
        <v>4.6621857106042693E-4</v>
      </c>
      <c r="I1256" s="17">
        <v>0.28512517988950725</v>
      </c>
    </row>
    <row r="1257" spans="2:9" ht="15.75" thickBot="1" x14ac:dyDescent="0.3">
      <c r="B1257" s="15" t="s">
        <v>297</v>
      </c>
      <c r="C1257" s="71" t="s">
        <v>29</v>
      </c>
      <c r="D1257" s="23" t="s">
        <v>22</v>
      </c>
      <c r="E1257" s="71">
        <v>0.48745869617444415</v>
      </c>
      <c r="F1257" s="18">
        <v>9.5330073694063688E-8</v>
      </c>
      <c r="G1257" s="18">
        <v>0.22394195852405574</v>
      </c>
      <c r="H1257" s="18">
        <v>5.8254163499588604E-7</v>
      </c>
      <c r="I1257" s="18">
        <v>0.2885986674297914</v>
      </c>
    </row>
    <row r="1260" spans="2:9" x14ac:dyDescent="0.25">
      <c r="B1260" s="10" t="s">
        <v>398</v>
      </c>
    </row>
    <row r="1261" spans="2:9" ht="15.75" thickBot="1" x14ac:dyDescent="0.3"/>
    <row r="1262" spans="2:9" ht="30" x14ac:dyDescent="0.25">
      <c r="B1262" s="12" t="s">
        <v>394</v>
      </c>
      <c r="C1262" s="68" t="s">
        <v>22</v>
      </c>
      <c r="D1262" s="13" t="s">
        <v>24</v>
      </c>
      <c r="E1262" s="13" t="s">
        <v>29</v>
      </c>
      <c r="F1262" s="13" t="s">
        <v>25</v>
      </c>
      <c r="G1262" s="13" t="s">
        <v>23</v>
      </c>
      <c r="H1262" s="68" t="s">
        <v>395</v>
      </c>
      <c r="I1262" s="68" t="s">
        <v>396</v>
      </c>
    </row>
    <row r="1263" spans="2:9" x14ac:dyDescent="0.25">
      <c r="B1263" s="14" t="s">
        <v>22</v>
      </c>
      <c r="C1263" s="76">
        <v>11</v>
      </c>
      <c r="D1263" s="2">
        <v>1</v>
      </c>
      <c r="E1263" s="2">
        <v>10</v>
      </c>
      <c r="F1263" s="2">
        <v>1</v>
      </c>
      <c r="G1263" s="2">
        <v>10</v>
      </c>
      <c r="H1263" s="76">
        <v>33</v>
      </c>
      <c r="I1263" s="79">
        <v>0.33333333333333331</v>
      </c>
    </row>
    <row r="1264" spans="2:9" x14ac:dyDescent="0.25">
      <c r="B1264" s="11" t="s">
        <v>24</v>
      </c>
      <c r="C1264" s="77">
        <v>2</v>
      </c>
      <c r="D1264" s="3">
        <v>30</v>
      </c>
      <c r="E1264" s="3">
        <v>0</v>
      </c>
      <c r="F1264" s="3">
        <v>3</v>
      </c>
      <c r="G1264" s="3">
        <v>0</v>
      </c>
      <c r="H1264" s="77">
        <v>35</v>
      </c>
      <c r="I1264" s="80">
        <v>0.8571428571428571</v>
      </c>
    </row>
    <row r="1265" spans="2:9" x14ac:dyDescent="0.25">
      <c r="B1265" s="11" t="s">
        <v>29</v>
      </c>
      <c r="C1265" s="77">
        <v>5</v>
      </c>
      <c r="D1265" s="3">
        <v>0</v>
      </c>
      <c r="E1265" s="3">
        <v>34</v>
      </c>
      <c r="F1265" s="3">
        <v>0</v>
      </c>
      <c r="G1265" s="3">
        <v>3</v>
      </c>
      <c r="H1265" s="77">
        <v>42</v>
      </c>
      <c r="I1265" s="80">
        <v>0.80952380952380953</v>
      </c>
    </row>
    <row r="1266" spans="2:9" x14ac:dyDescent="0.25">
      <c r="B1266" s="11" t="s">
        <v>25</v>
      </c>
      <c r="C1266" s="77">
        <v>0</v>
      </c>
      <c r="D1266" s="3">
        <v>4</v>
      </c>
      <c r="E1266" s="3">
        <v>2</v>
      </c>
      <c r="F1266" s="3">
        <v>8</v>
      </c>
      <c r="G1266" s="3">
        <v>2</v>
      </c>
      <c r="H1266" s="77">
        <v>16</v>
      </c>
      <c r="I1266" s="80">
        <v>0.5</v>
      </c>
    </row>
    <row r="1267" spans="2:9" x14ac:dyDescent="0.25">
      <c r="B1267" s="11" t="s">
        <v>23</v>
      </c>
      <c r="C1267" s="77">
        <v>11</v>
      </c>
      <c r="D1267" s="3">
        <v>1</v>
      </c>
      <c r="E1267" s="3">
        <v>8</v>
      </c>
      <c r="F1267" s="3">
        <v>0</v>
      </c>
      <c r="G1267" s="3">
        <v>55</v>
      </c>
      <c r="H1267" s="77">
        <v>75</v>
      </c>
      <c r="I1267" s="80">
        <v>0.73333333333333328</v>
      </c>
    </row>
    <row r="1268" spans="2:9" ht="15.75" thickBot="1" x14ac:dyDescent="0.3">
      <c r="B1268" s="75" t="s">
        <v>395</v>
      </c>
      <c r="C1268" s="78">
        <v>29</v>
      </c>
      <c r="D1268" s="66">
        <v>36</v>
      </c>
      <c r="E1268" s="66">
        <v>54</v>
      </c>
      <c r="F1268" s="66">
        <v>12</v>
      </c>
      <c r="G1268" s="66">
        <v>70</v>
      </c>
      <c r="H1268" s="78">
        <v>201</v>
      </c>
      <c r="I1268" s="81">
        <v>0.68656716417910446</v>
      </c>
    </row>
  </sheetData>
  <mergeCells count="5">
    <mergeCell ref="B1:L2"/>
    <mergeCell ref="B135:J136"/>
    <mergeCell ref="B152:J153"/>
    <mergeCell ref="B169:J170"/>
    <mergeCell ref="B186:J187"/>
  </mergeCells>
  <pageMargins left="0.7" right="0.7" top="0.75" bottom="0.75" header="0.3" footer="0.3"/>
  <ignoredErrors>
    <ignoredError sqref="C45:C49" numberStoredAsText="1"/>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9217" r:id="rId3" name="DD600129">
              <controlPr defaultSize="0" autoFill="0" autoPict="0" macro="[0]!GoToResultsNew0714202212111681">
                <anchor moveWithCells="1">
                  <from>
                    <xdr:col>1</xdr:col>
                    <xdr:colOff>0</xdr:colOff>
                    <xdr:row>9</xdr:row>
                    <xdr:rowOff>0</xdr:rowOff>
                  </from>
                  <to>
                    <xdr:col>8</xdr:col>
                    <xdr:colOff>0</xdr:colOff>
                    <xdr:row>10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B76F-A29D-45B9-8BA6-81E49D3701C1}">
  <sheetPr codeName="XLSTAT_20220714_121022_1_HID2">
    <tabColor rgb="FF007800"/>
  </sheetPr>
  <dimension ref="A1:B5"/>
  <sheetViews>
    <sheetView workbookViewId="0">
      <selection activeCell="A5" sqref="A5"/>
    </sheetView>
  </sheetViews>
  <sheetFormatPr baseColWidth="10" defaultRowHeight="15" x14ac:dyDescent="0.25"/>
  <sheetData>
    <row r="1" spans="1:2" x14ac:dyDescent="0.25">
      <c r="A1">
        <v>0.94903340709290873</v>
      </c>
      <c r="B1">
        <v>-0.3286403423475947</v>
      </c>
    </row>
    <row r="2" spans="1:2" x14ac:dyDescent="0.25">
      <c r="A2">
        <v>-3.7793736707664913</v>
      </c>
      <c r="B2">
        <v>5.597393880311155E-2</v>
      </c>
    </row>
    <row r="3" spans="1:2" x14ac:dyDescent="0.25">
      <c r="A3">
        <v>1.1966107823523302</v>
      </c>
      <c r="B3">
        <v>1.7484910580703517</v>
      </c>
    </row>
    <row r="4" spans="1:2" x14ac:dyDescent="0.25">
      <c r="A4">
        <v>-2.5370228577971359</v>
      </c>
      <c r="B4">
        <v>-0.13978131532194427</v>
      </c>
    </row>
    <row r="5" spans="1:2" x14ac:dyDescent="0.25">
      <c r="A5">
        <v>1.2172625187828983</v>
      </c>
      <c r="B5">
        <v>-0.83085439939255679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A951-4CE5-4381-BF02-DE29BA985AA0}">
  <sheetPr codeName="XLSTAT_20220714_121022_1_HID1">
    <tabColor rgb="FF007800"/>
  </sheetPr>
  <dimension ref="A1:B206"/>
  <sheetViews>
    <sheetView workbookViewId="0">
      <selection activeCell="A202" sqref="A202"/>
    </sheetView>
  </sheetViews>
  <sheetFormatPr baseColWidth="10" defaultRowHeight="15" x14ac:dyDescent="0.25"/>
  <sheetData>
    <row r="1" spans="1:2" x14ac:dyDescent="0.25">
      <c r="A1">
        <v>0.73285237749219434</v>
      </c>
      <c r="B1">
        <v>1.1528815590587183</v>
      </c>
    </row>
    <row r="2" spans="1:2" x14ac:dyDescent="0.25">
      <c r="A2">
        <v>0.53680786257053659</v>
      </c>
      <c r="B2">
        <v>-0.92424337253303657</v>
      </c>
    </row>
    <row r="3" spans="1:2" x14ac:dyDescent="0.25">
      <c r="A3">
        <v>0.74116470889787178</v>
      </c>
      <c r="B3">
        <v>-1.4235630353249176</v>
      </c>
    </row>
    <row r="4" spans="1:2" x14ac:dyDescent="0.25">
      <c r="A4">
        <v>1.8747019329702481</v>
      </c>
      <c r="B4">
        <v>-1.8882159617133212</v>
      </c>
    </row>
    <row r="5" spans="1:2" x14ac:dyDescent="0.25">
      <c r="A5">
        <v>1.3586211550693534</v>
      </c>
      <c r="B5">
        <v>-2.3575082754244603</v>
      </c>
    </row>
    <row r="6" spans="1:2" x14ac:dyDescent="0.25">
      <c r="A6">
        <v>2.4512384131515682E-2</v>
      </c>
      <c r="B6">
        <v>1.2422627326149751</v>
      </c>
    </row>
    <row r="7" spans="1:2" x14ac:dyDescent="0.25">
      <c r="A7">
        <v>-0.13400303505746625</v>
      </c>
      <c r="B7">
        <v>-0.97656990239282326</v>
      </c>
    </row>
    <row r="8" spans="1:2" x14ac:dyDescent="0.25">
      <c r="A8">
        <v>5.9141759572426324E-2</v>
      </c>
      <c r="B8">
        <v>1.7131350059117094</v>
      </c>
    </row>
    <row r="9" spans="1:2" x14ac:dyDescent="0.25">
      <c r="A9">
        <v>-0.76223669393733418</v>
      </c>
      <c r="B9">
        <v>1.0357042227855815</v>
      </c>
    </row>
    <row r="10" spans="1:2" x14ac:dyDescent="0.25">
      <c r="A10">
        <v>1.0746202387200006</v>
      </c>
      <c r="B10">
        <v>1.3989983882081718</v>
      </c>
    </row>
    <row r="11" spans="1:2" x14ac:dyDescent="0.25">
      <c r="A11">
        <v>0.38398760644300201</v>
      </c>
      <c r="B11">
        <v>-2.0216105181961206</v>
      </c>
    </row>
    <row r="12" spans="1:2" x14ac:dyDescent="0.25">
      <c r="A12">
        <v>2.3354000814003615</v>
      </c>
      <c r="B12">
        <v>-1.7909059001357874</v>
      </c>
    </row>
    <row r="13" spans="1:2" x14ac:dyDescent="0.25">
      <c r="A13">
        <v>0.58280312039458726</v>
      </c>
      <c r="B13">
        <v>-1.6924325240724067</v>
      </c>
    </row>
    <row r="14" spans="1:2" x14ac:dyDescent="0.25">
      <c r="A14">
        <v>1.4467533558929531</v>
      </c>
      <c r="B14">
        <v>-0.92690443005025247</v>
      </c>
    </row>
    <row r="15" spans="1:2" x14ac:dyDescent="0.25">
      <c r="A15">
        <v>1.0342662770380149</v>
      </c>
      <c r="B15">
        <v>-0.75913000537161401</v>
      </c>
    </row>
    <row r="16" spans="1:2" x14ac:dyDescent="0.25">
      <c r="A16">
        <v>0.57145983652933841</v>
      </c>
      <c r="B16">
        <v>1.3531509426813311</v>
      </c>
    </row>
    <row r="17" spans="1:2" x14ac:dyDescent="0.25">
      <c r="A17">
        <v>0.30942130321988037</v>
      </c>
      <c r="B17">
        <v>-0.94639341765447849</v>
      </c>
    </row>
    <row r="18" spans="1:2" x14ac:dyDescent="0.25">
      <c r="A18">
        <v>0.48947151824320223</v>
      </c>
      <c r="B18">
        <v>-1.4248725079467766</v>
      </c>
    </row>
    <row r="19" spans="1:2" x14ac:dyDescent="0.25">
      <c r="A19">
        <v>1.3730754738091766</v>
      </c>
      <c r="B19">
        <v>-2.196281238302221</v>
      </c>
    </row>
    <row r="20" spans="1:2" x14ac:dyDescent="0.25">
      <c r="A20">
        <v>1.0974220185007124</v>
      </c>
      <c r="B20">
        <v>-2.3619471138637471</v>
      </c>
    </row>
    <row r="21" spans="1:2" x14ac:dyDescent="0.25">
      <c r="A21">
        <v>1.2688816818126012</v>
      </c>
      <c r="B21">
        <v>-1.5020024963357579</v>
      </c>
    </row>
    <row r="22" spans="1:2" x14ac:dyDescent="0.25">
      <c r="A22">
        <v>1.7474629837679216</v>
      </c>
      <c r="B22">
        <v>-0.68443556744876122</v>
      </c>
    </row>
    <row r="23" spans="1:2" x14ac:dyDescent="0.25">
      <c r="A23">
        <v>1.6605693531511205</v>
      </c>
      <c r="B23">
        <v>-0.51118717749361364</v>
      </c>
    </row>
    <row r="24" spans="1:2" x14ac:dyDescent="0.25">
      <c r="A24">
        <v>1.9246553261723907</v>
      </c>
      <c r="B24">
        <v>5.4461270179158028E-2</v>
      </c>
    </row>
    <row r="25" spans="1:2" x14ac:dyDescent="0.25">
      <c r="A25">
        <v>1.4231513704207366</v>
      </c>
      <c r="B25">
        <v>-0.26947019659099891</v>
      </c>
    </row>
    <row r="26" spans="1:2" x14ac:dyDescent="0.25">
      <c r="A26">
        <v>0.648997821272569</v>
      </c>
      <c r="B26">
        <v>2.1377453217892302</v>
      </c>
    </row>
    <row r="27" spans="1:2" x14ac:dyDescent="0.25">
      <c r="A27">
        <v>1.8412849695607614</v>
      </c>
      <c r="B27">
        <v>2.3495012653396379</v>
      </c>
    </row>
    <row r="28" spans="1:2" x14ac:dyDescent="0.25">
      <c r="A28">
        <v>2.3747261726679407</v>
      </c>
      <c r="B28">
        <v>3.027530539316456</v>
      </c>
    </row>
    <row r="29" spans="1:2" x14ac:dyDescent="0.25">
      <c r="A29">
        <v>1.4357634409848097</v>
      </c>
      <c r="B29">
        <v>1.6657138133274996</v>
      </c>
    </row>
    <row r="30" spans="1:2" x14ac:dyDescent="0.25">
      <c r="A30">
        <v>2.0593906484763687</v>
      </c>
      <c r="B30">
        <v>-0.69233041407662854</v>
      </c>
    </row>
    <row r="31" spans="1:2" x14ac:dyDescent="0.25">
      <c r="A31">
        <v>-0.5899114985627214</v>
      </c>
      <c r="B31">
        <v>-0.77145959239069606</v>
      </c>
    </row>
    <row r="32" spans="1:2" x14ac:dyDescent="0.25">
      <c r="A32">
        <v>2.3417908451007419</v>
      </c>
      <c r="B32">
        <v>-0.58942240122606404</v>
      </c>
    </row>
    <row r="33" spans="1:2" x14ac:dyDescent="0.25">
      <c r="A33">
        <v>-1.9489039626598301</v>
      </c>
      <c r="B33">
        <v>-1.2653303101386109</v>
      </c>
    </row>
    <row r="34" spans="1:2" x14ac:dyDescent="0.25">
      <c r="A34">
        <v>-2.4269406090367505</v>
      </c>
      <c r="B34">
        <v>-1.1394671634172924</v>
      </c>
    </row>
    <row r="35" spans="1:2" x14ac:dyDescent="0.25">
      <c r="A35">
        <v>-1.8762997715394687</v>
      </c>
      <c r="B35">
        <v>1.2706389288240802</v>
      </c>
    </row>
    <row r="36" spans="1:2" x14ac:dyDescent="0.25">
      <c r="A36">
        <v>-4.896364456906471</v>
      </c>
      <c r="B36">
        <v>-7.5860839796713209E-2</v>
      </c>
    </row>
    <row r="37" spans="1:2" x14ac:dyDescent="0.25">
      <c r="A37">
        <v>-4.6538286269620688</v>
      </c>
      <c r="B37">
        <v>1.6419113006542974E-2</v>
      </c>
    </row>
    <row r="38" spans="1:2" x14ac:dyDescent="0.25">
      <c r="A38">
        <v>-5.1154215900183129</v>
      </c>
      <c r="B38">
        <v>-0.25216779765688269</v>
      </c>
    </row>
    <row r="39" spans="1:2" x14ac:dyDescent="0.25">
      <c r="A39">
        <v>-2.404982304750269</v>
      </c>
      <c r="B39">
        <v>0.18946240145709059</v>
      </c>
    </row>
    <row r="40" spans="1:2" x14ac:dyDescent="0.25">
      <c r="A40">
        <v>-4.2098068163629536</v>
      </c>
      <c r="B40">
        <v>0.13794667235305724</v>
      </c>
    </row>
    <row r="41" spans="1:2" x14ac:dyDescent="0.25">
      <c r="A41">
        <v>-3.8274932165304576</v>
      </c>
      <c r="B41">
        <v>-7.1989019432524448E-2</v>
      </c>
    </row>
    <row r="42" spans="1:2" x14ac:dyDescent="0.25">
      <c r="A42">
        <v>-3.9208836437173384</v>
      </c>
      <c r="B42">
        <v>0.17742941031537929</v>
      </c>
    </row>
    <row r="43" spans="1:2" x14ac:dyDescent="0.25">
      <c r="A43">
        <v>-3.9824710584829193</v>
      </c>
      <c r="B43">
        <v>0.27536489251380947</v>
      </c>
    </row>
    <row r="44" spans="1:2" x14ac:dyDescent="0.25">
      <c r="A44">
        <v>-3.9255243040732881</v>
      </c>
      <c r="B44">
        <v>-0.4857130951853218</v>
      </c>
    </row>
    <row r="45" spans="1:2" x14ac:dyDescent="0.25">
      <c r="A45">
        <v>-2.9186645613664992</v>
      </c>
      <c r="B45">
        <v>-0.33454868188850961</v>
      </c>
    </row>
    <row r="46" spans="1:2" x14ac:dyDescent="0.25">
      <c r="A46">
        <v>-3.7470144614821872</v>
      </c>
      <c r="B46">
        <v>-0.16297925254560008</v>
      </c>
    </row>
    <row r="47" spans="1:2" x14ac:dyDescent="0.25">
      <c r="A47">
        <v>-3.2605595267841641</v>
      </c>
      <c r="B47">
        <v>0.75585428473337124</v>
      </c>
    </row>
    <row r="48" spans="1:2" x14ac:dyDescent="0.25">
      <c r="A48">
        <v>-3.4753370602150806</v>
      </c>
      <c r="B48">
        <v>1.411298592294663E-2</v>
      </c>
    </row>
    <row r="49" spans="1:2" x14ac:dyDescent="0.25">
      <c r="A49">
        <v>-3.3605562709527033</v>
      </c>
      <c r="B49">
        <v>9.6989519101302379E-2</v>
      </c>
    </row>
    <row r="50" spans="1:2" x14ac:dyDescent="0.25">
      <c r="A50">
        <v>-3.9573005589462724</v>
      </c>
      <c r="B50">
        <v>0.28553130597811294</v>
      </c>
    </row>
    <row r="51" spans="1:2" x14ac:dyDescent="0.25">
      <c r="A51">
        <v>-3.9609160942332586</v>
      </c>
      <c r="B51">
        <v>0.21689031706857365</v>
      </c>
    </row>
    <row r="52" spans="1:2" x14ac:dyDescent="0.25">
      <c r="A52">
        <v>-3.4665219418770752</v>
      </c>
      <c r="B52">
        <v>0.10516360289203919</v>
      </c>
    </row>
    <row r="53" spans="1:2" x14ac:dyDescent="0.25">
      <c r="A53">
        <v>-3.9695362130879888</v>
      </c>
      <c r="B53">
        <v>0.29065447681470291</v>
      </c>
    </row>
    <row r="54" spans="1:2" x14ac:dyDescent="0.25">
      <c r="A54">
        <v>-3.9616523232948317</v>
      </c>
      <c r="B54">
        <v>0.16854818177284614</v>
      </c>
    </row>
    <row r="55" spans="1:2" x14ac:dyDescent="0.25">
      <c r="A55">
        <v>-3.8875431584666011</v>
      </c>
      <c r="B55">
        <v>0.16754451993968866</v>
      </c>
    </row>
    <row r="56" spans="1:2" x14ac:dyDescent="0.25">
      <c r="A56">
        <v>-4.7085745948869135</v>
      </c>
      <c r="B56">
        <v>-1.0527188548377264</v>
      </c>
    </row>
    <row r="57" spans="1:2" x14ac:dyDescent="0.25">
      <c r="A57">
        <v>-3.9992113386652743</v>
      </c>
      <c r="B57">
        <v>0.29435824913433428</v>
      </c>
    </row>
    <row r="58" spans="1:2" x14ac:dyDescent="0.25">
      <c r="A58">
        <v>-4.037898318096877</v>
      </c>
      <c r="B58">
        <v>0.30154049402977845</v>
      </c>
    </row>
    <row r="59" spans="1:2" x14ac:dyDescent="0.25">
      <c r="A59">
        <v>-3.4559750574720587</v>
      </c>
      <c r="B59">
        <v>-0.21213359007339994</v>
      </c>
    </row>
    <row r="60" spans="1:2" x14ac:dyDescent="0.25">
      <c r="A60">
        <v>-3.8237395889477153</v>
      </c>
      <c r="B60">
        <v>-3.9349006683059629E-2</v>
      </c>
    </row>
    <row r="61" spans="1:2" x14ac:dyDescent="0.25">
      <c r="A61">
        <v>-3.6662687733796635</v>
      </c>
      <c r="B61">
        <v>-0.34381829400350139</v>
      </c>
    </row>
    <row r="62" spans="1:2" x14ac:dyDescent="0.25">
      <c r="A62">
        <v>-3.8256201552555238</v>
      </c>
      <c r="B62">
        <v>1.6777577308457414E-2</v>
      </c>
    </row>
    <row r="63" spans="1:2" x14ac:dyDescent="0.25">
      <c r="A63">
        <v>-3.9140204740972981</v>
      </c>
      <c r="B63">
        <v>0.22517946259366317</v>
      </c>
    </row>
    <row r="64" spans="1:2" x14ac:dyDescent="0.25">
      <c r="A64">
        <v>-3.8622599672805884</v>
      </c>
      <c r="B64">
        <v>0.13632086014399836</v>
      </c>
    </row>
    <row r="65" spans="1:2" x14ac:dyDescent="0.25">
      <c r="A65">
        <v>-3.9207848808729775</v>
      </c>
      <c r="B65">
        <v>0.18330059988306502</v>
      </c>
    </row>
    <row r="66" spans="1:2" x14ac:dyDescent="0.25">
      <c r="A66">
        <v>-3.9043945379329545</v>
      </c>
      <c r="B66">
        <v>0.19757211048486722</v>
      </c>
    </row>
    <row r="67" spans="1:2" x14ac:dyDescent="0.25">
      <c r="A67">
        <v>-3.9901449825635629</v>
      </c>
      <c r="B67">
        <v>0.3437403217136431</v>
      </c>
    </row>
    <row r="68" spans="1:2" x14ac:dyDescent="0.25">
      <c r="A68">
        <v>-3.9635672382888569</v>
      </c>
      <c r="B68">
        <v>0.2624931656440852</v>
      </c>
    </row>
    <row r="69" spans="1:2" x14ac:dyDescent="0.25">
      <c r="A69">
        <v>0.95177880938079062</v>
      </c>
      <c r="B69">
        <v>0.99842645185570755</v>
      </c>
    </row>
    <row r="70" spans="1:2" x14ac:dyDescent="0.25">
      <c r="A70">
        <v>1.3823315561755178</v>
      </c>
      <c r="B70">
        <v>1.0669619491053921</v>
      </c>
    </row>
    <row r="71" spans="1:2" x14ac:dyDescent="0.25">
      <c r="A71">
        <v>0.36645478618960459</v>
      </c>
      <c r="B71">
        <v>1.9053911464368793</v>
      </c>
    </row>
    <row r="72" spans="1:2" x14ac:dyDescent="0.25">
      <c r="A72">
        <v>1.7450129209496399</v>
      </c>
      <c r="B72">
        <v>1.7284199183977014</v>
      </c>
    </row>
    <row r="73" spans="1:2" x14ac:dyDescent="0.25">
      <c r="A73">
        <v>1.5857085037466174</v>
      </c>
      <c r="B73">
        <v>1.7427742617798778</v>
      </c>
    </row>
    <row r="74" spans="1:2" x14ac:dyDescent="0.25">
      <c r="A74">
        <v>2.2816857377336284</v>
      </c>
      <c r="B74">
        <v>1.7713133782509063</v>
      </c>
    </row>
    <row r="75" spans="1:2" x14ac:dyDescent="0.25">
      <c r="A75">
        <v>0.26161120092017326</v>
      </c>
      <c r="B75">
        <v>1.4256404783905738</v>
      </c>
    </row>
    <row r="76" spans="1:2" x14ac:dyDescent="0.25">
      <c r="A76">
        <v>0.90041011045263608</v>
      </c>
      <c r="B76">
        <v>1.7618828671873024</v>
      </c>
    </row>
    <row r="77" spans="1:2" x14ac:dyDescent="0.25">
      <c r="A77">
        <v>-7.8211797293512297E-2</v>
      </c>
      <c r="B77">
        <v>1.261864330266127</v>
      </c>
    </row>
    <row r="78" spans="1:2" x14ac:dyDescent="0.25">
      <c r="A78">
        <v>0.59543918658970196</v>
      </c>
      <c r="B78">
        <v>1.4262802865246365</v>
      </c>
    </row>
    <row r="79" spans="1:2" x14ac:dyDescent="0.25">
      <c r="A79">
        <v>1.2839233014346911</v>
      </c>
      <c r="B79">
        <v>1.7321700930424042</v>
      </c>
    </row>
    <row r="80" spans="1:2" x14ac:dyDescent="0.25">
      <c r="A80">
        <v>1.4647795974784577</v>
      </c>
      <c r="B80">
        <v>1.4833279121450251</v>
      </c>
    </row>
    <row r="81" spans="1:2" x14ac:dyDescent="0.25">
      <c r="A81">
        <v>1.6297697239758586</v>
      </c>
      <c r="B81">
        <v>1.7849159517929385</v>
      </c>
    </row>
    <row r="82" spans="1:2" x14ac:dyDescent="0.25">
      <c r="A82">
        <v>1.6981471325702673</v>
      </c>
      <c r="B82">
        <v>0.52558923590459727</v>
      </c>
    </row>
    <row r="83" spans="1:2" x14ac:dyDescent="0.25">
      <c r="A83">
        <v>0.6388639576297751</v>
      </c>
      <c r="B83">
        <v>1.3842871574122428</v>
      </c>
    </row>
    <row r="84" spans="1:2" x14ac:dyDescent="0.25">
      <c r="A84">
        <v>1.6436296583336678</v>
      </c>
      <c r="B84">
        <v>1.7546296887899981</v>
      </c>
    </row>
    <row r="85" spans="1:2" x14ac:dyDescent="0.25">
      <c r="A85">
        <v>2.0922097947109148</v>
      </c>
      <c r="B85">
        <v>1.4672283995471949</v>
      </c>
    </row>
    <row r="86" spans="1:2" x14ac:dyDescent="0.25">
      <c r="A86">
        <v>1.0726674583952591</v>
      </c>
      <c r="B86">
        <v>1.9632781895046487</v>
      </c>
    </row>
    <row r="87" spans="1:2" x14ac:dyDescent="0.25">
      <c r="A87">
        <v>1.6948644467423175</v>
      </c>
      <c r="B87">
        <v>1.8518254536842664</v>
      </c>
    </row>
    <row r="88" spans="1:2" x14ac:dyDescent="0.25">
      <c r="A88">
        <v>1.0099704255931565</v>
      </c>
      <c r="B88">
        <v>0.83925650012582231</v>
      </c>
    </row>
    <row r="89" spans="1:2" x14ac:dyDescent="0.25">
      <c r="A89">
        <v>0.69862914480434868</v>
      </c>
      <c r="B89">
        <v>1.3270717667160679</v>
      </c>
    </row>
    <row r="90" spans="1:2" x14ac:dyDescent="0.25">
      <c r="A90">
        <v>0.99145598169889615</v>
      </c>
      <c r="B90">
        <v>2.7619093726206514</v>
      </c>
    </row>
    <row r="91" spans="1:2" x14ac:dyDescent="0.25">
      <c r="A91">
        <v>-9.9952373849011428E-2</v>
      </c>
      <c r="B91">
        <v>1.2133883283973597</v>
      </c>
    </row>
    <row r="92" spans="1:2" x14ac:dyDescent="0.25">
      <c r="A92">
        <v>0.36604159709939038</v>
      </c>
      <c r="B92">
        <v>1.8841224976858371</v>
      </c>
    </row>
    <row r="93" spans="1:2" x14ac:dyDescent="0.25">
      <c r="A93">
        <v>0.98367700359264243</v>
      </c>
      <c r="B93">
        <v>1.6698802135955049</v>
      </c>
    </row>
    <row r="94" spans="1:2" x14ac:dyDescent="0.25">
      <c r="A94">
        <v>4.1681137917803444E-2</v>
      </c>
      <c r="B94">
        <v>1.6764742510699699</v>
      </c>
    </row>
    <row r="95" spans="1:2" x14ac:dyDescent="0.25">
      <c r="A95">
        <v>2.018699497044965</v>
      </c>
      <c r="B95">
        <v>1.6799914384099577</v>
      </c>
    </row>
    <row r="96" spans="1:2" x14ac:dyDescent="0.25">
      <c r="A96">
        <v>1.1504182606972275</v>
      </c>
      <c r="B96">
        <v>2.7714084137124262</v>
      </c>
    </row>
    <row r="97" spans="1:2" x14ac:dyDescent="0.25">
      <c r="A97">
        <v>0.57551555296466272</v>
      </c>
      <c r="B97">
        <v>1.3062289989576663</v>
      </c>
    </row>
    <row r="98" spans="1:2" x14ac:dyDescent="0.25">
      <c r="A98">
        <v>5.8448072908353764E-2</v>
      </c>
      <c r="B98">
        <v>1.5530444062126532</v>
      </c>
    </row>
    <row r="99" spans="1:2" x14ac:dyDescent="0.25">
      <c r="A99">
        <v>1.1678294912827309</v>
      </c>
      <c r="B99">
        <v>2.6050159172603791</v>
      </c>
    </row>
    <row r="100" spans="1:2" x14ac:dyDescent="0.25">
      <c r="A100">
        <v>1.965473183645434</v>
      </c>
      <c r="B100">
        <v>2.3899534425930535</v>
      </c>
    </row>
    <row r="101" spans="1:2" x14ac:dyDescent="0.25">
      <c r="A101">
        <v>2.8071378602240569</v>
      </c>
      <c r="B101">
        <v>3.3155244839165787</v>
      </c>
    </row>
    <row r="102" spans="1:2" x14ac:dyDescent="0.25">
      <c r="A102">
        <v>1.9036427016995006</v>
      </c>
      <c r="B102">
        <v>2.6117867820874614</v>
      </c>
    </row>
    <row r="103" spans="1:2" x14ac:dyDescent="0.25">
      <c r="A103">
        <v>1.4255303570799551</v>
      </c>
      <c r="B103">
        <v>2.4527384899086577</v>
      </c>
    </row>
    <row r="104" spans="1:2" x14ac:dyDescent="0.25">
      <c r="A104">
        <v>5.8633574886846784E-2</v>
      </c>
      <c r="B104">
        <v>2.7997485073802273</v>
      </c>
    </row>
    <row r="105" spans="1:2" x14ac:dyDescent="0.25">
      <c r="A105">
        <v>2.1436311675275852</v>
      </c>
      <c r="B105">
        <v>1.8185126228647543</v>
      </c>
    </row>
    <row r="106" spans="1:2" x14ac:dyDescent="0.25">
      <c r="A106">
        <v>1.0481741322488229</v>
      </c>
      <c r="B106">
        <v>2.3119460968806909</v>
      </c>
    </row>
    <row r="107" spans="1:2" x14ac:dyDescent="0.25">
      <c r="A107">
        <v>2.1889543159930427</v>
      </c>
      <c r="B107">
        <v>2.1355256407921321</v>
      </c>
    </row>
    <row r="108" spans="1:2" x14ac:dyDescent="0.25">
      <c r="A108">
        <v>2.0040851958899646</v>
      </c>
      <c r="B108">
        <v>1.8568170759567235</v>
      </c>
    </row>
    <row r="109" spans="1:2" x14ac:dyDescent="0.25">
      <c r="A109">
        <v>0.65217749232459765</v>
      </c>
      <c r="B109">
        <v>0.75400571877057543</v>
      </c>
    </row>
    <row r="110" spans="1:2" x14ac:dyDescent="0.25">
      <c r="A110">
        <v>1.8867229994068804</v>
      </c>
      <c r="B110">
        <v>0.6660663230211783</v>
      </c>
    </row>
    <row r="111" spans="1:2" x14ac:dyDescent="0.25">
      <c r="A111">
        <v>-3.9274725964591215</v>
      </c>
      <c r="B111">
        <v>0.10465845410557206</v>
      </c>
    </row>
    <row r="112" spans="1:2" x14ac:dyDescent="0.25">
      <c r="A112">
        <v>-3.8896618562095009</v>
      </c>
      <c r="B112">
        <v>0.20710047022317646</v>
      </c>
    </row>
    <row r="113" spans="1:2" x14ac:dyDescent="0.25">
      <c r="A113">
        <v>-5.6739736758211743</v>
      </c>
      <c r="B113">
        <v>-0.60151017537641682</v>
      </c>
    </row>
    <row r="114" spans="1:2" x14ac:dyDescent="0.25">
      <c r="A114">
        <v>-4.0592808751202263</v>
      </c>
      <c r="B114">
        <v>0.36085215391878944</v>
      </c>
    </row>
    <row r="115" spans="1:2" x14ac:dyDescent="0.25">
      <c r="A115">
        <v>-0.52808063247311166</v>
      </c>
      <c r="B115">
        <v>1.5322407331298464</v>
      </c>
    </row>
    <row r="116" spans="1:2" x14ac:dyDescent="0.25">
      <c r="A116">
        <v>-0.25289719114696763</v>
      </c>
      <c r="B116">
        <v>-0.87402337808740382</v>
      </c>
    </row>
    <row r="117" spans="1:2" x14ac:dyDescent="0.25">
      <c r="A117">
        <v>-3.7036386936924446</v>
      </c>
      <c r="B117">
        <v>-2.1279906359006233</v>
      </c>
    </row>
    <row r="118" spans="1:2" x14ac:dyDescent="0.25">
      <c r="A118">
        <v>-3.3508751806409878</v>
      </c>
      <c r="B118">
        <v>-2.3919149079240052</v>
      </c>
    </row>
    <row r="119" spans="1:2" x14ac:dyDescent="0.25">
      <c r="A119">
        <v>-3.0367685798955892</v>
      </c>
      <c r="B119">
        <v>-7.5132781186169062E-3</v>
      </c>
    </row>
    <row r="120" spans="1:2" x14ac:dyDescent="0.25">
      <c r="A120">
        <v>-1.3715934062709221</v>
      </c>
      <c r="B120">
        <v>0.332441467109856</v>
      </c>
    </row>
    <row r="121" spans="1:2" x14ac:dyDescent="0.25">
      <c r="A121">
        <v>-3.1410551052607887</v>
      </c>
      <c r="B121">
        <v>-8.2686955028529185E-3</v>
      </c>
    </row>
    <row r="122" spans="1:2" x14ac:dyDescent="0.25">
      <c r="A122">
        <v>-3.2335538490672162</v>
      </c>
      <c r="B122">
        <v>0.28850761073027531</v>
      </c>
    </row>
    <row r="123" spans="1:2" x14ac:dyDescent="0.25">
      <c r="A123">
        <v>-2.6057691010160857</v>
      </c>
      <c r="B123">
        <v>0.79019417943644221</v>
      </c>
    </row>
    <row r="124" spans="1:2" x14ac:dyDescent="0.25">
      <c r="A124">
        <v>-3.0113460555293838</v>
      </c>
      <c r="B124">
        <v>0.93341449266350551</v>
      </c>
    </row>
    <row r="125" spans="1:2" x14ac:dyDescent="0.25">
      <c r="A125">
        <v>0.24383201134911786</v>
      </c>
      <c r="B125">
        <v>0.91766571172165001</v>
      </c>
    </row>
    <row r="126" spans="1:2" x14ac:dyDescent="0.25">
      <c r="A126">
        <v>0.94976906250021997</v>
      </c>
      <c r="B126">
        <v>-1.6923552472803023</v>
      </c>
    </row>
    <row r="127" spans="1:2" x14ac:dyDescent="0.25">
      <c r="A127">
        <v>1.1823105674367869</v>
      </c>
      <c r="B127">
        <v>0.38480857981409955</v>
      </c>
    </row>
    <row r="128" spans="1:2" x14ac:dyDescent="0.25">
      <c r="A128">
        <v>0.5848017595111753</v>
      </c>
      <c r="B128">
        <v>0.89323737866105302</v>
      </c>
    </row>
    <row r="129" spans="1:2" x14ac:dyDescent="0.25">
      <c r="A129">
        <v>1.4780830609748432</v>
      </c>
      <c r="B129">
        <v>0.99081247717232834</v>
      </c>
    </row>
    <row r="130" spans="1:2" x14ac:dyDescent="0.25">
      <c r="A130">
        <v>1.5515675360078309</v>
      </c>
      <c r="B130">
        <v>1.1843012910856989</v>
      </c>
    </row>
    <row r="131" spans="1:2" x14ac:dyDescent="0.25">
      <c r="A131">
        <v>2.0918169460498319</v>
      </c>
      <c r="B131">
        <v>0.84268876549942173</v>
      </c>
    </row>
    <row r="132" spans="1:2" x14ac:dyDescent="0.25">
      <c r="A132">
        <v>0.13234206163884102</v>
      </c>
      <c r="B132">
        <v>0.4054543208857706</v>
      </c>
    </row>
    <row r="133" spans="1:2" x14ac:dyDescent="0.25">
      <c r="A133">
        <v>0.87022763764406275</v>
      </c>
      <c r="B133">
        <v>-2.0749531130674552</v>
      </c>
    </row>
    <row r="134" spans="1:2" x14ac:dyDescent="0.25">
      <c r="A134">
        <v>-0.18165750084745944</v>
      </c>
      <c r="B134">
        <v>-2.0454723699757227</v>
      </c>
    </row>
    <row r="135" spans="1:2" x14ac:dyDescent="0.25">
      <c r="A135">
        <v>0.5978258191039878</v>
      </c>
      <c r="B135">
        <v>0.68344570635482238</v>
      </c>
    </row>
    <row r="136" spans="1:2" x14ac:dyDescent="0.25">
      <c r="A136">
        <v>1.18984288996634</v>
      </c>
      <c r="B136">
        <v>0.95787377802107943</v>
      </c>
    </row>
    <row r="137" spans="1:2" x14ac:dyDescent="0.25">
      <c r="A137">
        <v>1.4883937813709343</v>
      </c>
      <c r="B137">
        <v>-1.9079746124220147</v>
      </c>
    </row>
    <row r="138" spans="1:2" x14ac:dyDescent="0.25">
      <c r="A138">
        <v>0.86689280361870424</v>
      </c>
      <c r="B138">
        <v>-1.8887041162397238</v>
      </c>
    </row>
    <row r="139" spans="1:2" x14ac:dyDescent="0.25">
      <c r="A139">
        <v>1.3433924686845853</v>
      </c>
      <c r="B139">
        <v>-0.68238295483826128</v>
      </c>
    </row>
    <row r="140" spans="1:2" x14ac:dyDescent="0.25">
      <c r="A140">
        <v>1.0000179242340868</v>
      </c>
      <c r="B140">
        <v>0.60726294151311655</v>
      </c>
    </row>
    <row r="141" spans="1:2" x14ac:dyDescent="0.25">
      <c r="A141">
        <v>1.5655505923926141</v>
      </c>
      <c r="B141">
        <v>-2.0460916414597632</v>
      </c>
    </row>
    <row r="142" spans="1:2" x14ac:dyDescent="0.25">
      <c r="A142">
        <v>1.8621113606731727</v>
      </c>
      <c r="B142">
        <v>-1.5864475398846296</v>
      </c>
    </row>
    <row r="143" spans="1:2" x14ac:dyDescent="0.25">
      <c r="A143">
        <v>1.3816100224363133</v>
      </c>
      <c r="B143">
        <v>-1.5093025290275153</v>
      </c>
    </row>
    <row r="144" spans="1:2" x14ac:dyDescent="0.25">
      <c r="A144">
        <v>1.7709280677523456</v>
      </c>
      <c r="B144">
        <v>-1.5350757862093427</v>
      </c>
    </row>
    <row r="145" spans="1:2" x14ac:dyDescent="0.25">
      <c r="A145">
        <v>0.83847888243786683</v>
      </c>
      <c r="B145">
        <v>-0.62158303161090533</v>
      </c>
    </row>
    <row r="146" spans="1:2" x14ac:dyDescent="0.25">
      <c r="A146">
        <v>0.88487420135316452</v>
      </c>
      <c r="B146">
        <v>-2.3938888493346715</v>
      </c>
    </row>
    <row r="147" spans="1:2" x14ac:dyDescent="0.25">
      <c r="A147">
        <v>1.3159444558832496</v>
      </c>
      <c r="B147">
        <v>-1.8013709536853442</v>
      </c>
    </row>
    <row r="148" spans="1:2" x14ac:dyDescent="0.25">
      <c r="A148">
        <v>0.32689498728076488</v>
      </c>
      <c r="B148">
        <v>-0.36728276307695429</v>
      </c>
    </row>
    <row r="149" spans="1:2" x14ac:dyDescent="0.25">
      <c r="A149">
        <v>0.68586686469172542</v>
      </c>
      <c r="B149">
        <v>0.26916853022696896</v>
      </c>
    </row>
    <row r="150" spans="1:2" x14ac:dyDescent="0.25">
      <c r="A150">
        <v>1.1575724772424854</v>
      </c>
      <c r="B150">
        <v>0.72125039728869256</v>
      </c>
    </row>
    <row r="151" spans="1:2" x14ac:dyDescent="0.25">
      <c r="A151">
        <v>0.28982041470626335</v>
      </c>
      <c r="B151">
        <v>-2.3019735602490297</v>
      </c>
    </row>
    <row r="152" spans="1:2" x14ac:dyDescent="0.25">
      <c r="A152">
        <v>1.7127747410445815</v>
      </c>
      <c r="B152">
        <v>0.36328798353472913</v>
      </c>
    </row>
    <row r="153" spans="1:2" x14ac:dyDescent="0.25">
      <c r="A153">
        <v>1.5436250741887452</v>
      </c>
      <c r="B153">
        <v>-2.0425535457314554</v>
      </c>
    </row>
    <row r="154" spans="1:2" x14ac:dyDescent="0.25">
      <c r="A154">
        <v>1.9854277105817555</v>
      </c>
      <c r="B154">
        <v>-0.91586372468099608</v>
      </c>
    </row>
    <row r="155" spans="1:2" x14ac:dyDescent="0.25">
      <c r="A155">
        <v>-7.0702048977533405E-2</v>
      </c>
      <c r="B155">
        <v>-1.0114361923591608E-2</v>
      </c>
    </row>
    <row r="156" spans="1:2" x14ac:dyDescent="0.25">
      <c r="A156">
        <v>2.1442370090447134</v>
      </c>
      <c r="B156">
        <v>-1.4872813741017479</v>
      </c>
    </row>
    <row r="157" spans="1:2" x14ac:dyDescent="0.25">
      <c r="A157">
        <v>1.290459916774932</v>
      </c>
      <c r="B157">
        <v>-1.342936837659092</v>
      </c>
    </row>
    <row r="158" spans="1:2" x14ac:dyDescent="0.25">
      <c r="A158">
        <v>2.5315405889794742</v>
      </c>
      <c r="B158">
        <v>-2.2893984450571887</v>
      </c>
    </row>
    <row r="159" spans="1:2" x14ac:dyDescent="0.25">
      <c r="A159">
        <v>2.4096380920581617</v>
      </c>
      <c r="B159">
        <v>-1.6331987263127326</v>
      </c>
    </row>
    <row r="160" spans="1:2" x14ac:dyDescent="0.25">
      <c r="A160">
        <v>0.90909877240603243</v>
      </c>
      <c r="B160">
        <v>-1.5428299442729618</v>
      </c>
    </row>
    <row r="161" spans="1:2" x14ac:dyDescent="0.25">
      <c r="A161">
        <v>0.1919992619414613</v>
      </c>
      <c r="B161">
        <v>-1.0560542586381714</v>
      </c>
    </row>
    <row r="162" spans="1:2" x14ac:dyDescent="0.25">
      <c r="A162">
        <v>2.4502206616565818</v>
      </c>
      <c r="B162">
        <v>-1.9901897655784255</v>
      </c>
    </row>
    <row r="163" spans="1:2" x14ac:dyDescent="0.25">
      <c r="A163">
        <v>1.7944366280963338</v>
      </c>
      <c r="B163">
        <v>-1.0709040751492784</v>
      </c>
    </row>
    <row r="164" spans="1:2" x14ac:dyDescent="0.25">
      <c r="A164">
        <v>2.125362163923799</v>
      </c>
      <c r="B164">
        <v>-0.78740741169255801</v>
      </c>
    </row>
    <row r="165" spans="1:2" x14ac:dyDescent="0.25">
      <c r="A165">
        <v>2.0886103515765719</v>
      </c>
      <c r="B165">
        <v>-1.2191674682981009</v>
      </c>
    </row>
    <row r="166" spans="1:2" x14ac:dyDescent="0.25">
      <c r="A166">
        <v>0.53916229008193095</v>
      </c>
      <c r="B166">
        <v>0.17504306788386637</v>
      </c>
    </row>
    <row r="167" spans="1:2" x14ac:dyDescent="0.25">
      <c r="A167">
        <v>1.2180665859057653</v>
      </c>
      <c r="B167">
        <v>1.2599924515160918</v>
      </c>
    </row>
    <row r="168" spans="1:2" x14ac:dyDescent="0.25">
      <c r="A168">
        <v>0.88441467994648137</v>
      </c>
      <c r="B168">
        <v>-0.74603934170567721</v>
      </c>
    </row>
    <row r="169" spans="1:2" x14ac:dyDescent="0.25">
      <c r="A169">
        <v>0.64888247043667335</v>
      </c>
      <c r="B169">
        <v>-1.4415395091841856</v>
      </c>
    </row>
    <row r="170" spans="1:2" x14ac:dyDescent="0.25">
      <c r="A170">
        <v>-0.57290122474903626</v>
      </c>
      <c r="B170">
        <v>-2.3325057938049847</v>
      </c>
    </row>
    <row r="171" spans="1:2" x14ac:dyDescent="0.25">
      <c r="A171">
        <v>1.2493029374737032</v>
      </c>
      <c r="B171">
        <v>0.58747851371996163</v>
      </c>
    </row>
    <row r="172" spans="1:2" x14ac:dyDescent="0.25">
      <c r="A172">
        <v>3.9964077403058917E-3</v>
      </c>
      <c r="B172">
        <v>-1.5684764307777119</v>
      </c>
    </row>
    <row r="173" spans="1:2" x14ac:dyDescent="0.25">
      <c r="A173">
        <v>3.0444670096215125</v>
      </c>
      <c r="B173">
        <v>-0.53742679111891234</v>
      </c>
    </row>
    <row r="174" spans="1:2" x14ac:dyDescent="0.25">
      <c r="A174">
        <v>3.976851730530929</v>
      </c>
      <c r="B174">
        <v>-1.268800234117766</v>
      </c>
    </row>
    <row r="175" spans="1:2" x14ac:dyDescent="0.25">
      <c r="A175">
        <v>1.6092570641911224</v>
      </c>
      <c r="B175">
        <v>-0.75823052397719781</v>
      </c>
    </row>
    <row r="176" spans="1:2" x14ac:dyDescent="0.25">
      <c r="A176">
        <v>1.5778643316669658</v>
      </c>
      <c r="B176">
        <v>-0.17715572827247628</v>
      </c>
    </row>
    <row r="177" spans="1:2" x14ac:dyDescent="0.25">
      <c r="A177">
        <v>1.818942671425348</v>
      </c>
      <c r="B177">
        <v>-1.1367445088046917</v>
      </c>
    </row>
    <row r="178" spans="1:2" x14ac:dyDescent="0.25">
      <c r="A178">
        <v>0.57848757533537021</v>
      </c>
      <c r="B178">
        <v>-1.6539011050407417</v>
      </c>
    </row>
    <row r="179" spans="1:2" x14ac:dyDescent="0.25">
      <c r="A179">
        <v>1.1575484994366041</v>
      </c>
      <c r="B179">
        <v>-1.0553727068530963</v>
      </c>
    </row>
    <row r="180" spans="1:2" x14ac:dyDescent="0.25">
      <c r="A180">
        <v>-0.72507731903175709</v>
      </c>
      <c r="B180">
        <v>-2.0671288777539112</v>
      </c>
    </row>
    <row r="181" spans="1:2" x14ac:dyDescent="0.25">
      <c r="A181">
        <v>2.1187375848865249</v>
      </c>
      <c r="B181">
        <v>-1.6253428321367396</v>
      </c>
    </row>
    <row r="182" spans="1:2" x14ac:dyDescent="0.25">
      <c r="A182">
        <v>2.1052325326980665</v>
      </c>
      <c r="B182">
        <v>-0.38457096113446809</v>
      </c>
    </row>
    <row r="183" spans="1:2" x14ac:dyDescent="0.25">
      <c r="A183">
        <v>1.2274635872294639</v>
      </c>
      <c r="B183">
        <v>0.87881516099277435</v>
      </c>
    </row>
    <row r="184" spans="1:2" x14ac:dyDescent="0.25">
      <c r="A184">
        <v>0.93254652125120496</v>
      </c>
      <c r="B184">
        <v>-1.4198727719272672</v>
      </c>
    </row>
    <row r="185" spans="1:2" x14ac:dyDescent="0.25">
      <c r="A185">
        <v>-2.9066876804543985E-2</v>
      </c>
      <c r="B185">
        <v>-1.2641144269519868</v>
      </c>
    </row>
    <row r="186" spans="1:2" x14ac:dyDescent="0.25">
      <c r="A186">
        <v>2.4172287885397687</v>
      </c>
      <c r="B186">
        <v>-1.1810722951991015</v>
      </c>
    </row>
    <row r="187" spans="1:2" x14ac:dyDescent="0.25">
      <c r="A187">
        <v>0.10733228213279244</v>
      </c>
      <c r="B187">
        <v>1.184254010576397</v>
      </c>
    </row>
    <row r="188" spans="1:2" x14ac:dyDescent="0.25">
      <c r="A188">
        <v>2.4643756360467464</v>
      </c>
      <c r="B188">
        <v>-0.88551090961063739</v>
      </c>
    </row>
    <row r="189" spans="1:2" x14ac:dyDescent="0.25">
      <c r="A189">
        <v>1.4194216460383957</v>
      </c>
      <c r="B189">
        <v>-2.0760430404268497</v>
      </c>
    </row>
    <row r="190" spans="1:2" x14ac:dyDescent="0.25">
      <c r="A190">
        <v>2.2581673560040567</v>
      </c>
      <c r="B190">
        <v>-1.9033185204346368</v>
      </c>
    </row>
    <row r="191" spans="1:2" x14ac:dyDescent="0.25">
      <c r="A191">
        <v>1.7526648752783867</v>
      </c>
      <c r="B191">
        <v>-2.1362113363656294</v>
      </c>
    </row>
    <row r="192" spans="1:2" x14ac:dyDescent="0.25">
      <c r="A192">
        <v>1.5246657622075384</v>
      </c>
      <c r="B192">
        <v>-1.0539914791714842</v>
      </c>
    </row>
    <row r="193" spans="1:2" x14ac:dyDescent="0.25">
      <c r="A193">
        <v>0.56830032851346557</v>
      </c>
      <c r="B193">
        <v>-1.7471648447405927</v>
      </c>
    </row>
    <row r="194" spans="1:2" x14ac:dyDescent="0.25">
      <c r="A194">
        <v>2.1576941000467369</v>
      </c>
      <c r="B194">
        <v>-1.2640703249558869</v>
      </c>
    </row>
    <row r="195" spans="1:2" x14ac:dyDescent="0.25">
      <c r="A195">
        <v>0.56263506777575301</v>
      </c>
      <c r="B195">
        <v>-0.80825885935703512</v>
      </c>
    </row>
    <row r="196" spans="1:2" x14ac:dyDescent="0.25">
      <c r="A196">
        <v>1.8297953157338365</v>
      </c>
      <c r="B196">
        <v>-1.0513375681310477</v>
      </c>
    </row>
    <row r="197" spans="1:2" x14ac:dyDescent="0.25">
      <c r="A197">
        <v>0.55651608804035546</v>
      </c>
      <c r="B197">
        <v>0.91133193224652631</v>
      </c>
    </row>
    <row r="198" spans="1:2" x14ac:dyDescent="0.25">
      <c r="A198">
        <v>1.7457061903786049</v>
      </c>
      <c r="B198">
        <v>-0.79748488614971214</v>
      </c>
    </row>
    <row r="199" spans="1:2" x14ac:dyDescent="0.25">
      <c r="A199">
        <v>1.1810583148010922</v>
      </c>
      <c r="B199">
        <v>-0.5009040099244656</v>
      </c>
    </row>
    <row r="200" spans="1:2" x14ac:dyDescent="0.25">
      <c r="A200">
        <v>1.93018168882622</v>
      </c>
      <c r="B200">
        <v>-0.72625131733419424</v>
      </c>
    </row>
    <row r="201" spans="1:2" x14ac:dyDescent="0.25">
      <c r="A201">
        <v>-3.9274725964591215</v>
      </c>
      <c r="B201">
        <v>0.10465845410557206</v>
      </c>
    </row>
    <row r="202" spans="1:2" x14ac:dyDescent="0.25">
      <c r="A202">
        <v>0.94903340709290873</v>
      </c>
      <c r="B202">
        <v>-0.3286403423475947</v>
      </c>
    </row>
    <row r="203" spans="1:2" x14ac:dyDescent="0.25">
      <c r="A203">
        <v>-3.7793736707664913</v>
      </c>
      <c r="B203">
        <v>5.597393880311155E-2</v>
      </c>
    </row>
    <row r="204" spans="1:2" x14ac:dyDescent="0.25">
      <c r="A204">
        <v>1.1966107823523302</v>
      </c>
      <c r="B204">
        <v>1.7484910580703517</v>
      </c>
    </row>
    <row r="205" spans="1:2" x14ac:dyDescent="0.25">
      <c r="A205">
        <v>-2.5370228577971359</v>
      </c>
      <c r="B205">
        <v>-0.13978131532194427</v>
      </c>
    </row>
    <row r="206" spans="1:2" x14ac:dyDescent="0.25">
      <c r="A206">
        <v>1.2172625187828983</v>
      </c>
      <c r="B206">
        <v>-0.83085439939255679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4C0A4-8DF0-4822-9EDC-F1F9ED86B696}">
  <sheetPr codeName="XLSTAT_20220714_121022_1_HID">
    <tabColor rgb="FF007800"/>
  </sheetPr>
  <dimension ref="A1:AR500"/>
  <sheetViews>
    <sheetView workbookViewId="0">
      <selection activeCell="AO1" sqref="AO1"/>
    </sheetView>
  </sheetViews>
  <sheetFormatPr baseColWidth="10" defaultRowHeight="15" x14ac:dyDescent="0.25"/>
  <sheetData>
    <row r="1" spans="1:44" x14ac:dyDescent="0.25">
      <c r="A1">
        <v>1</v>
      </c>
      <c r="B1">
        <f t="shared" ref="B1:B64" si="0">-3.14159265358979+(A1-1)*0.0125915537218028</f>
        <v>-3.14159265358979</v>
      </c>
      <c r="C1">
        <f t="shared" ref="C1:C64" si="1">1*COS(B1)+0</f>
        <v>-1</v>
      </c>
      <c r="D1">
        <f t="shared" ref="D1:D64" si="2">1*SIN(B1)+0+0*COS(B1)</f>
        <v>-3.2311393144413003E-15</v>
      </c>
      <c r="E1">
        <v>1</v>
      </c>
      <c r="F1">
        <f t="shared" ref="F1:F64" si="3">-3.14159265358979+(E1-1)*0.0210139976828749</f>
        <v>-3.14159265358979</v>
      </c>
      <c r="G1">
        <f t="shared" ref="G1:G64" si="4">2.44774683068125*COS(F1)+0.949033407092909</f>
        <v>-1.498713423588341</v>
      </c>
      <c r="H1">
        <f t="shared" ref="H1:H64" si="5">2.44774683068125*SIN(F1)+-0.328640342347595+0*COS(F1)</f>
        <v>-0.32864034234760287</v>
      </c>
      <c r="I1">
        <v>1</v>
      </c>
      <c r="J1">
        <f t="shared" ref="J1:J64" si="6">-3.14159265358979+(I1-1)*0.0210139976828749</f>
        <v>-3.14159265358979</v>
      </c>
      <c r="K1">
        <f t="shared" ref="K1:K64" si="7">2.44774683068125*COS(J1)+-3.77937367076649</f>
        <v>-6.2271205014477395</v>
      </c>
      <c r="L1">
        <f t="shared" ref="L1:L64" si="8">2.44774683068125*SIN(J1)+0.0559739388031116+0*COS(J1)</f>
        <v>5.5973938803103689E-2</v>
      </c>
      <c r="M1">
        <v>1</v>
      </c>
      <c r="N1">
        <f t="shared" ref="N1:N64" si="9">-3.14159265358979+(M1-1)*0.0210139976828749</f>
        <v>-3.14159265358979</v>
      </c>
      <c r="O1">
        <f t="shared" ref="O1:O64" si="10">2.44774683068125*COS(N1)+1.19661078235233</f>
        <v>-1.25113604832892</v>
      </c>
      <c r="P1">
        <f t="shared" ref="P1:P64" si="11">2.44774683068125*SIN(N1)+1.74849105807035+0*COS(N1)</f>
        <v>1.7484910580703421</v>
      </c>
      <c r="Q1">
        <v>1</v>
      </c>
      <c r="R1">
        <f t="shared" ref="R1:R64" si="12">-3.14159265358979+(Q1-1)*0.0210139976828749</f>
        <v>-3.14159265358979</v>
      </c>
      <c r="S1">
        <f t="shared" ref="S1:S64" si="13">2.44774683068125*COS(R1)+-2.53702285779714</f>
        <v>-4.9847696884783899</v>
      </c>
      <c r="T1">
        <f t="shared" ref="T1:T64" si="14">2.44774683068125*SIN(R1)+-0.139781315321944+0*COS(R1)</f>
        <v>-0.1397813153219519</v>
      </c>
      <c r="U1">
        <v>1</v>
      </c>
      <c r="V1">
        <f t="shared" ref="V1:V64" si="15">-3.14159265358979+(U1-1)*0.0210139976828749</f>
        <v>-3.14159265358979</v>
      </c>
      <c r="W1">
        <f t="shared" ref="W1:W64" si="16">2.44774683068125*COS(V1)+1.2172625187829</f>
        <v>-1.2304843118983499</v>
      </c>
      <c r="X1">
        <f t="shared" ref="X1:X64" si="17">2.44774683068125*SIN(V1)+-0.830854399392557+0*COS(V1)</f>
        <v>-0.83085439939256489</v>
      </c>
      <c r="Y1">
        <v>1</v>
      </c>
      <c r="Z1">
        <f t="shared" ref="Z1:Z64" si="18">-3.14159265358979+(Y1-1)*0.0210139976828749</f>
        <v>-3.14159265358979</v>
      </c>
      <c r="AA1">
        <f t="shared" ref="AA1:AA64" si="19">0.341185936186322*COS(Z1)+0.949033407092909</f>
        <v>0.60784747090658697</v>
      </c>
      <c r="AB1">
        <f t="shared" ref="AB1:AB64" si="20">0.341185936186322*SIN(Z1)+-0.328640342347595+0*COS(Z1)</f>
        <v>-0.32864034234759609</v>
      </c>
      <c r="AC1">
        <v>1</v>
      </c>
      <c r="AD1">
        <f t="shared" ref="AD1:AD64" si="21">-3.14159265358979+(AC1-1)*0.0210139976828749</f>
        <v>-3.14159265358979</v>
      </c>
      <c r="AE1">
        <f t="shared" ref="AE1:AE64" si="22">0.331294380129737*COS(AD1)+-3.77937367076649</f>
        <v>-4.1106680508962272</v>
      </c>
      <c r="AF1">
        <f t="shared" ref="AF1:AF64" si="23">0.331294380129737*SIN(AD1)+0.0559739388031116+0*COS(AD1)</f>
        <v>5.597393880311053E-2</v>
      </c>
      <c r="AG1">
        <v>1</v>
      </c>
      <c r="AH1">
        <f t="shared" ref="AH1:AH64" si="24">-3.14159265358979+(AG1-1)*0.0210139976828749</f>
        <v>-3.14159265358979</v>
      </c>
      <c r="AI1">
        <f t="shared" ref="AI1:AI64" si="25">0.30242900861958*COS(AH1)+1.19661078235233</f>
        <v>0.89418177373274998</v>
      </c>
      <c r="AJ1">
        <f t="shared" ref="AJ1:AJ64" si="26">0.30242900861958*SIN(AH1)+1.74849105807035+0*COS(AH1)</f>
        <v>1.7484910580703492</v>
      </c>
      <c r="AK1">
        <v>1</v>
      </c>
      <c r="AL1">
        <f t="shared" ref="AL1:AL64" si="27">-3.14159265358979+(AK1-1)*0.0210139976828749</f>
        <v>-3.14159265358979</v>
      </c>
      <c r="AM1">
        <f t="shared" ref="AM1:AM64" si="28">0.489990996135013*COS(AL1)+-2.53702285779714</f>
        <v>-3.0270138539321527</v>
      </c>
      <c r="AN1">
        <f t="shared" ref="AN1:AN64" si="29">0.489990996135013*SIN(AL1)+-0.139781315321944+0*COS(AL1)</f>
        <v>-0.13978131532194557</v>
      </c>
      <c r="AO1">
        <v>1</v>
      </c>
      <c r="AP1">
        <f t="shared" ref="AP1:AP64" si="30">-3.14159265358979+(AO1-1)*0.0210139976828749</f>
        <v>-3.14159265358979</v>
      </c>
      <c r="AQ1">
        <f t="shared" ref="AQ1:AQ64" si="31">0.226317146815234*COS(AP1)+1.2172625187829</f>
        <v>0.99094537196766608</v>
      </c>
      <c r="AR1">
        <f t="shared" ref="AR1:AR64" si="32">0.226317146815234*SIN(AP1)+-0.830854399392557+0*COS(AP1)</f>
        <v>-0.83085439939255779</v>
      </c>
    </row>
    <row r="2" spans="1:44" x14ac:dyDescent="0.25">
      <c r="A2">
        <v>2</v>
      </c>
      <c r="B2">
        <f t="shared" si="0"/>
        <v>-3.1290010998679874</v>
      </c>
      <c r="C2">
        <f t="shared" si="1"/>
        <v>-0.99992072743481419</v>
      </c>
      <c r="D2">
        <f t="shared" si="2"/>
        <v>-1.2591220998459735E-2</v>
      </c>
      <c r="E2">
        <v>2</v>
      </c>
      <c r="F2">
        <f t="shared" si="3"/>
        <v>-3.1205786559069151</v>
      </c>
      <c r="G2">
        <f t="shared" si="4"/>
        <v>-1.4981729955415692</v>
      </c>
      <c r="H2">
        <f t="shared" si="5"/>
        <v>-0.38007350300217341</v>
      </c>
      <c r="I2">
        <v>2</v>
      </c>
      <c r="J2">
        <f t="shared" si="6"/>
        <v>-3.1205786559069151</v>
      </c>
      <c r="K2">
        <f t="shared" si="7"/>
        <v>-6.2265800734009682</v>
      </c>
      <c r="L2">
        <f t="shared" si="8"/>
        <v>4.5407781485331949E-3</v>
      </c>
      <c r="M2">
        <v>2</v>
      </c>
      <c r="N2">
        <f t="shared" si="9"/>
        <v>-3.1205786559069151</v>
      </c>
      <c r="O2">
        <f t="shared" si="10"/>
        <v>-1.2505956202821482</v>
      </c>
      <c r="P2">
        <f t="shared" si="11"/>
        <v>1.6970578974157717</v>
      </c>
      <c r="Q2">
        <v>2</v>
      </c>
      <c r="R2">
        <f t="shared" si="12"/>
        <v>-3.1205786559069151</v>
      </c>
      <c r="S2">
        <f t="shared" si="13"/>
        <v>-4.9842292604316185</v>
      </c>
      <c r="T2">
        <f t="shared" si="14"/>
        <v>-0.19121447597652239</v>
      </c>
      <c r="U2">
        <v>2</v>
      </c>
      <c r="V2">
        <f t="shared" si="15"/>
        <v>-3.1205786559069151</v>
      </c>
      <c r="W2">
        <f t="shared" si="16"/>
        <v>-1.2299438838515782</v>
      </c>
      <c r="X2">
        <f t="shared" si="17"/>
        <v>-0.88228756004713538</v>
      </c>
      <c r="Y2">
        <v>2</v>
      </c>
      <c r="Z2">
        <f t="shared" si="18"/>
        <v>-3.1205786559069151</v>
      </c>
      <c r="AA2">
        <f t="shared" si="19"/>
        <v>0.60792279995890885</v>
      </c>
      <c r="AB2">
        <f t="shared" si="20"/>
        <v>-0.3358094951574343</v>
      </c>
      <c r="AC2">
        <v>2</v>
      </c>
      <c r="AD2">
        <f t="shared" si="21"/>
        <v>-3.1205786559069151</v>
      </c>
      <c r="AE2">
        <f t="shared" si="22"/>
        <v>-4.1105949057602533</v>
      </c>
      <c r="AF2">
        <f t="shared" si="23"/>
        <v>4.9012631831495852E-2</v>
      </c>
      <c r="AG2">
        <v>2</v>
      </c>
      <c r="AH2">
        <f t="shared" si="24"/>
        <v>-3.1205786559069151</v>
      </c>
      <c r="AI2">
        <f t="shared" si="25"/>
        <v>0.89424854580099122</v>
      </c>
      <c r="AJ2">
        <f t="shared" si="26"/>
        <v>1.742136283306897</v>
      </c>
      <c r="AK2">
        <v>2</v>
      </c>
      <c r="AL2">
        <f t="shared" si="27"/>
        <v>-3.1205786559069151</v>
      </c>
      <c r="AM2">
        <f t="shared" si="28"/>
        <v>-3.0269056708171109</v>
      </c>
      <c r="AN2">
        <f t="shared" si="29"/>
        <v>-0.15007722718162556</v>
      </c>
      <c r="AO2">
        <v>2</v>
      </c>
      <c r="AP2">
        <f t="shared" si="30"/>
        <v>-3.1205786559069151</v>
      </c>
      <c r="AQ2">
        <f t="shared" si="31"/>
        <v>0.99099533960813901</v>
      </c>
      <c r="AR2">
        <f t="shared" si="32"/>
        <v>-0.83560987737954884</v>
      </c>
    </row>
    <row r="3" spans="1:44" x14ac:dyDescent="0.25">
      <c r="A3">
        <v>3</v>
      </c>
      <c r="B3">
        <f t="shared" si="0"/>
        <v>-3.1164095461461843</v>
      </c>
      <c r="C3">
        <f t="shared" si="1"/>
        <v>-0.99968292230753597</v>
      </c>
      <c r="D3">
        <f t="shared" si="2"/>
        <v>-2.5180445720141945E-2</v>
      </c>
      <c r="E3">
        <v>3</v>
      </c>
      <c r="F3">
        <f t="shared" si="3"/>
        <v>-3.0995646582240401</v>
      </c>
      <c r="G3">
        <f t="shared" si="4"/>
        <v>-1.4965519500390665</v>
      </c>
      <c r="H3">
        <f t="shared" si="5"/>
        <v>-0.43148395222090141</v>
      </c>
      <c r="I3">
        <v>3</v>
      </c>
      <c r="J3">
        <f t="shared" si="6"/>
        <v>-3.0995646582240401</v>
      </c>
      <c r="K3">
        <f t="shared" si="7"/>
        <v>-6.2249590278984659</v>
      </c>
      <c r="L3">
        <f t="shared" si="8"/>
        <v>-4.6869671070194817E-2</v>
      </c>
      <c r="M3">
        <v>3</v>
      </c>
      <c r="N3">
        <f t="shared" si="9"/>
        <v>-3.0995646582240401</v>
      </c>
      <c r="O3">
        <f t="shared" si="10"/>
        <v>-1.2489745747796455</v>
      </c>
      <c r="P3">
        <f t="shared" si="11"/>
        <v>1.6456474481970438</v>
      </c>
      <c r="Q3">
        <v>3</v>
      </c>
      <c r="R3">
        <f t="shared" si="12"/>
        <v>-3.0995646582240401</v>
      </c>
      <c r="S3">
        <f t="shared" si="13"/>
        <v>-4.9826082149291153</v>
      </c>
      <c r="T3">
        <f t="shared" si="14"/>
        <v>-0.24262492519525042</v>
      </c>
      <c r="U3">
        <v>3</v>
      </c>
      <c r="V3">
        <f t="shared" si="15"/>
        <v>-3.0995646582240401</v>
      </c>
      <c r="W3">
        <f t="shared" si="16"/>
        <v>-1.2283228383490754</v>
      </c>
      <c r="X3">
        <f t="shared" si="17"/>
        <v>-0.93369800926586344</v>
      </c>
      <c r="Y3">
        <v>3</v>
      </c>
      <c r="Z3">
        <f t="shared" si="18"/>
        <v>-3.0995646582240401</v>
      </c>
      <c r="AA3">
        <f t="shared" si="19"/>
        <v>0.60814875385268563</v>
      </c>
      <c r="AB3">
        <f t="shared" si="20"/>
        <v>-0.34297548227121166</v>
      </c>
      <c r="AC3">
        <v>3</v>
      </c>
      <c r="AD3">
        <f t="shared" si="21"/>
        <v>-3.0995646582240401</v>
      </c>
      <c r="AE3">
        <f t="shared" si="22"/>
        <v>-4.1103755026511646</v>
      </c>
      <c r="AF3">
        <f t="shared" si="23"/>
        <v>4.2054398777071053E-2</v>
      </c>
      <c r="AG3">
        <v>3</v>
      </c>
      <c r="AH3">
        <f t="shared" si="24"/>
        <v>-3.0995646582240401</v>
      </c>
      <c r="AI3">
        <f t="shared" si="25"/>
        <v>0.89444883252104901</v>
      </c>
      <c r="AJ3">
        <f t="shared" si="26"/>
        <v>1.735784314633086</v>
      </c>
      <c r="AK3">
        <v>3</v>
      </c>
      <c r="AL3">
        <f t="shared" si="27"/>
        <v>-3.0995646582240401</v>
      </c>
      <c r="AM3">
        <f t="shared" si="28"/>
        <v>-3.0265811692426037</v>
      </c>
      <c r="AN3">
        <f t="shared" si="29"/>
        <v>-0.16036859265647005</v>
      </c>
      <c r="AO3">
        <v>3</v>
      </c>
      <c r="AP3">
        <f t="shared" si="30"/>
        <v>-3.0995646582240401</v>
      </c>
      <c r="AQ3">
        <f t="shared" si="31"/>
        <v>0.99114522046525444</v>
      </c>
      <c r="AR3">
        <f t="shared" si="32"/>
        <v>-0.84036325548133306</v>
      </c>
    </row>
    <row r="4" spans="1:44" x14ac:dyDescent="0.25">
      <c r="A4">
        <v>4</v>
      </c>
      <c r="B4">
        <f t="shared" si="0"/>
        <v>-3.1038179924243816</v>
      </c>
      <c r="C4">
        <f t="shared" si="1"/>
        <v>-0.99928662232101029</v>
      </c>
      <c r="D4">
        <f t="shared" si="2"/>
        <v>-3.7765678204774195E-2</v>
      </c>
      <c r="E4">
        <v>4</v>
      </c>
      <c r="F4">
        <f t="shared" si="3"/>
        <v>-3.0785506605411652</v>
      </c>
      <c r="G4">
        <f t="shared" si="4"/>
        <v>-1.4938510028888918</v>
      </c>
      <c r="H4">
        <f t="shared" si="5"/>
        <v>-0.48284898859667513</v>
      </c>
      <c r="I4">
        <v>4</v>
      </c>
      <c r="J4">
        <f t="shared" si="6"/>
        <v>-3.0785506605411652</v>
      </c>
      <c r="K4">
        <f t="shared" si="7"/>
        <v>-6.2222580807482908</v>
      </c>
      <c r="L4">
        <f t="shared" si="8"/>
        <v>-9.8234707445968544E-2</v>
      </c>
      <c r="M4">
        <v>4</v>
      </c>
      <c r="N4">
        <f t="shared" si="9"/>
        <v>-3.0785506605411652</v>
      </c>
      <c r="O4">
        <f t="shared" si="10"/>
        <v>-1.2462736276294708</v>
      </c>
      <c r="P4">
        <f t="shared" si="11"/>
        <v>1.59428241182127</v>
      </c>
      <c r="Q4">
        <v>4</v>
      </c>
      <c r="R4">
        <f t="shared" si="12"/>
        <v>-3.0785506605411652</v>
      </c>
      <c r="S4">
        <f t="shared" si="13"/>
        <v>-4.9799072677789411</v>
      </c>
      <c r="T4">
        <f t="shared" si="14"/>
        <v>-0.29398996157102414</v>
      </c>
      <c r="U4">
        <v>4</v>
      </c>
      <c r="V4">
        <f t="shared" si="15"/>
        <v>-3.0785506605411652</v>
      </c>
      <c r="W4">
        <f t="shared" si="16"/>
        <v>-1.2256218911989007</v>
      </c>
      <c r="X4">
        <f t="shared" si="17"/>
        <v>-0.98506304564163716</v>
      </c>
      <c r="Y4">
        <v>4</v>
      </c>
      <c r="Z4">
        <f t="shared" si="18"/>
        <v>-3.0785506605411652</v>
      </c>
      <c r="AA4">
        <f t="shared" si="19"/>
        <v>0.60852523281303861</v>
      </c>
      <c r="AB4">
        <f t="shared" si="20"/>
        <v>-0.35013513939074931</v>
      </c>
      <c r="AC4">
        <v>4</v>
      </c>
      <c r="AD4">
        <f t="shared" si="21"/>
        <v>-3.0785506605411652</v>
      </c>
      <c r="AE4">
        <f t="shared" si="22"/>
        <v>-4.1100099384511974</v>
      </c>
      <c r="AF4">
        <f t="shared" si="23"/>
        <v>3.5102312199670707E-2</v>
      </c>
      <c r="AG4">
        <v>4</v>
      </c>
      <c r="AH4">
        <f t="shared" si="24"/>
        <v>-3.0785506605411652</v>
      </c>
      <c r="AI4">
        <f t="shared" si="25"/>
        <v>0.89478254545194635</v>
      </c>
      <c r="AJ4">
        <f t="shared" si="26"/>
        <v>1.7294379568994676</v>
      </c>
      <c r="AK4">
        <v>4</v>
      </c>
      <c r="AL4">
        <f t="shared" si="27"/>
        <v>-3.0785506605411652</v>
      </c>
      <c r="AM4">
        <f t="shared" si="28"/>
        <v>-3.0260404924993907</v>
      </c>
      <c r="AN4">
        <f t="shared" si="29"/>
        <v>-0.1706508673691991</v>
      </c>
      <c r="AO4">
        <v>4</v>
      </c>
      <c r="AP4">
        <f t="shared" si="30"/>
        <v>-3.0785506605411652</v>
      </c>
      <c r="AQ4">
        <f t="shared" si="31"/>
        <v>0.99139494835584518</v>
      </c>
      <c r="AR4">
        <f t="shared" si="32"/>
        <v>-0.84511243473995368</v>
      </c>
    </row>
    <row r="5" spans="1:44" x14ac:dyDescent="0.25">
      <c r="A5">
        <v>5</v>
      </c>
      <c r="B5">
        <f t="shared" si="0"/>
        <v>-3.091226438702579</v>
      </c>
      <c r="C5">
        <f t="shared" si="1"/>
        <v>-0.9987318903066702</v>
      </c>
      <c r="D5">
        <f t="shared" si="2"/>
        <v>-5.0344923125031901E-2</v>
      </c>
      <c r="E5">
        <v>5</v>
      </c>
      <c r="F5">
        <f t="shared" si="3"/>
        <v>-3.0575366628582903</v>
      </c>
      <c r="G5">
        <f t="shared" si="4"/>
        <v>-1.490071346753272</v>
      </c>
      <c r="H5">
        <f t="shared" si="5"/>
        <v>-0.53414593077541583</v>
      </c>
      <c r="I5">
        <v>5</v>
      </c>
      <c r="J5">
        <f t="shared" si="6"/>
        <v>-3.0575366628582903</v>
      </c>
      <c r="K5">
        <f t="shared" si="7"/>
        <v>-6.2184784246126714</v>
      </c>
      <c r="L5">
        <f t="shared" si="8"/>
        <v>-0.14953164962470927</v>
      </c>
      <c r="M5">
        <v>5</v>
      </c>
      <c r="N5">
        <f t="shared" si="9"/>
        <v>-3.0575366628582903</v>
      </c>
      <c r="O5">
        <f t="shared" si="10"/>
        <v>-1.242493971493851</v>
      </c>
      <c r="P5">
        <f t="shared" si="11"/>
        <v>1.5429854696425291</v>
      </c>
      <c r="Q5">
        <v>5</v>
      </c>
      <c r="R5">
        <f t="shared" si="12"/>
        <v>-3.0575366628582903</v>
      </c>
      <c r="S5">
        <f t="shared" si="13"/>
        <v>-4.9761276116433208</v>
      </c>
      <c r="T5">
        <f t="shared" si="14"/>
        <v>-0.3452869037497649</v>
      </c>
      <c r="U5">
        <v>5</v>
      </c>
      <c r="V5">
        <f t="shared" si="15"/>
        <v>-3.0575366628582903</v>
      </c>
      <c r="W5">
        <f t="shared" si="16"/>
        <v>-1.2218422350632809</v>
      </c>
      <c r="X5">
        <f t="shared" si="17"/>
        <v>-1.036359987820378</v>
      </c>
      <c r="Y5">
        <v>5</v>
      </c>
      <c r="Z5">
        <f t="shared" si="18"/>
        <v>-3.0575366628582903</v>
      </c>
      <c r="AA5">
        <f t="shared" si="19"/>
        <v>0.60905207059745714</v>
      </c>
      <c r="AB5">
        <f t="shared" si="20"/>
        <v>-0.35728530501301603</v>
      </c>
      <c r="AC5">
        <v>5</v>
      </c>
      <c r="AD5">
        <f t="shared" si="21"/>
        <v>-3.0575366628582903</v>
      </c>
      <c r="AE5">
        <f t="shared" si="22"/>
        <v>-4.109498374583211</v>
      </c>
      <c r="AF5">
        <f t="shared" si="23"/>
        <v>2.8159441945018172E-2</v>
      </c>
      <c r="AG5">
        <v>5</v>
      </c>
      <c r="AH5">
        <f t="shared" si="24"/>
        <v>-3.0575366628582903</v>
      </c>
      <c r="AI5">
        <f t="shared" si="25"/>
        <v>0.8952495372354472</v>
      </c>
      <c r="AJ5">
        <f t="shared" si="26"/>
        <v>1.7231000124789595</v>
      </c>
      <c r="AK5">
        <v>5</v>
      </c>
      <c r="AL5">
        <f t="shared" si="27"/>
        <v>-3.0575366628582903</v>
      </c>
      <c r="AM5">
        <f t="shared" si="28"/>
        <v>-3.025283879335102</v>
      </c>
      <c r="AN5">
        <f t="shared" si="29"/>
        <v>-0.18091951095675748</v>
      </c>
      <c r="AO5">
        <v>5</v>
      </c>
      <c r="AP5">
        <f t="shared" si="30"/>
        <v>-3.0575366628582903</v>
      </c>
      <c r="AQ5">
        <f t="shared" si="31"/>
        <v>0.99174441300710492</v>
      </c>
      <c r="AR5">
        <f t="shared" si="32"/>
        <v>-0.84985531805154502</v>
      </c>
    </row>
    <row r="6" spans="1:44" x14ac:dyDescent="0.25">
      <c r="A6">
        <v>6</v>
      </c>
      <c r="B6">
        <f t="shared" si="0"/>
        <v>-3.0786348849807759</v>
      </c>
      <c r="C6">
        <f t="shared" si="1"/>
        <v>-0.99801881421457506</v>
      </c>
      <c r="D6">
        <f t="shared" si="2"/>
        <v>-6.291618610288964E-2</v>
      </c>
      <c r="E6">
        <v>6</v>
      </c>
      <c r="F6">
        <f t="shared" si="3"/>
        <v>-3.0365226651754154</v>
      </c>
      <c r="G6">
        <f t="shared" si="4"/>
        <v>-1.4852146506219552</v>
      </c>
      <c r="H6">
        <f t="shared" si="5"/>
        <v>-0.58535212747152521</v>
      </c>
      <c r="I6">
        <v>6</v>
      </c>
      <c r="J6">
        <f t="shared" si="6"/>
        <v>-3.0365226651754154</v>
      </c>
      <c r="K6">
        <f t="shared" si="7"/>
        <v>-6.2136217284813542</v>
      </c>
      <c r="L6">
        <f t="shared" si="8"/>
        <v>-0.20073784632081867</v>
      </c>
      <c r="M6">
        <v>6</v>
      </c>
      <c r="N6">
        <f t="shared" si="9"/>
        <v>-3.0365226651754154</v>
      </c>
      <c r="O6">
        <f t="shared" si="10"/>
        <v>-1.2376372753625342</v>
      </c>
      <c r="P6">
        <f t="shared" si="11"/>
        <v>1.4917792729464199</v>
      </c>
      <c r="Q6">
        <v>6</v>
      </c>
      <c r="R6">
        <f t="shared" si="12"/>
        <v>-3.0365226651754154</v>
      </c>
      <c r="S6">
        <f t="shared" si="13"/>
        <v>-4.9712709155120045</v>
      </c>
      <c r="T6">
        <f t="shared" si="14"/>
        <v>-0.39649310044587427</v>
      </c>
      <c r="U6">
        <v>6</v>
      </c>
      <c r="V6">
        <f t="shared" si="15"/>
        <v>-3.0365226651754154</v>
      </c>
      <c r="W6">
        <f t="shared" si="16"/>
        <v>-1.2169855389319642</v>
      </c>
      <c r="X6">
        <f t="shared" si="17"/>
        <v>-1.0875661845164872</v>
      </c>
      <c r="Y6">
        <v>6</v>
      </c>
      <c r="Z6">
        <f t="shared" si="18"/>
        <v>-3.0365226651754154</v>
      </c>
      <c r="AA6">
        <f t="shared" si="19"/>
        <v>0.60972903456920691</v>
      </c>
      <c r="AB6">
        <f t="shared" si="20"/>
        <v>-0.36442282182615826</v>
      </c>
      <c r="AC6">
        <v>6</v>
      </c>
      <c r="AD6">
        <f t="shared" si="21"/>
        <v>-3.0365226651754154</v>
      </c>
      <c r="AE6">
        <f t="shared" si="22"/>
        <v>-4.1088410369394097</v>
      </c>
      <c r="AF6">
        <f t="shared" si="23"/>
        <v>2.1228853789168126E-2</v>
      </c>
      <c r="AG6">
        <v>6</v>
      </c>
      <c r="AH6">
        <f t="shared" si="24"/>
        <v>-3.0365226651754154</v>
      </c>
      <c r="AI6">
        <f t="shared" si="25"/>
        <v>0.89584960166112637</v>
      </c>
      <c r="AJ6">
        <f t="shared" si="26"/>
        <v>1.7167732800293976</v>
      </c>
      <c r="AK6">
        <v>6</v>
      </c>
      <c r="AL6">
        <f t="shared" si="27"/>
        <v>-3.0365226651754154</v>
      </c>
      <c r="AM6">
        <f t="shared" si="28"/>
        <v>-3.0243116638488106</v>
      </c>
      <c r="AN6">
        <f t="shared" si="29"/>
        <v>-0.19116998907521099</v>
      </c>
      <c r="AO6">
        <v>6</v>
      </c>
      <c r="AP6">
        <f t="shared" si="30"/>
        <v>-3.0365226651754154</v>
      </c>
      <c r="AQ6">
        <f t="shared" si="31"/>
        <v>0.99219346010528153</v>
      </c>
      <c r="AR6">
        <f t="shared" si="32"/>
        <v>-0.85458981109235421</v>
      </c>
    </row>
    <row r="7" spans="1:44" x14ac:dyDescent="0.25">
      <c r="A7">
        <v>7</v>
      </c>
      <c r="B7">
        <f t="shared" si="0"/>
        <v>-3.0660433312589732</v>
      </c>
      <c r="C7">
        <f t="shared" si="1"/>
        <v>-0.99714750709946709</v>
      </c>
      <c r="D7">
        <f t="shared" si="2"/>
        <v>-7.547747402581878E-2</v>
      </c>
      <c r="E7">
        <v>7</v>
      </c>
      <c r="F7">
        <f t="shared" si="3"/>
        <v>-3.0155086674925404</v>
      </c>
      <c r="G7">
        <f t="shared" si="4"/>
        <v>-1.4792830590752313</v>
      </c>
      <c r="H7">
        <f t="shared" si="5"/>
        <v>-0.63644496747005574</v>
      </c>
      <c r="I7">
        <v>7</v>
      </c>
      <c r="J7">
        <f t="shared" si="6"/>
        <v>-3.0155086674925404</v>
      </c>
      <c r="K7">
        <f t="shared" si="7"/>
        <v>-6.2076901369346302</v>
      </c>
      <c r="L7">
        <f t="shared" si="8"/>
        <v>-0.25183068631934918</v>
      </c>
      <c r="M7">
        <v>7</v>
      </c>
      <c r="N7">
        <f t="shared" si="9"/>
        <v>-3.0155086674925404</v>
      </c>
      <c r="O7">
        <f t="shared" si="10"/>
        <v>-1.2317056838158102</v>
      </c>
      <c r="P7">
        <f t="shared" si="11"/>
        <v>1.4406864329478895</v>
      </c>
      <c r="Q7">
        <v>7</v>
      </c>
      <c r="R7">
        <f t="shared" si="12"/>
        <v>-3.0155086674925404</v>
      </c>
      <c r="S7">
        <f t="shared" si="13"/>
        <v>-4.9653393239652797</v>
      </c>
      <c r="T7">
        <f t="shared" si="14"/>
        <v>-0.44758594044440475</v>
      </c>
      <c r="U7">
        <v>7</v>
      </c>
      <c r="V7">
        <f t="shared" si="15"/>
        <v>-3.0155086674925404</v>
      </c>
      <c r="W7">
        <f t="shared" si="16"/>
        <v>-1.2110539473852402</v>
      </c>
      <c r="X7">
        <f t="shared" si="17"/>
        <v>-1.1386590245150177</v>
      </c>
      <c r="Y7">
        <v>7</v>
      </c>
      <c r="Z7">
        <f t="shared" si="18"/>
        <v>-3.0155086674925404</v>
      </c>
      <c r="AA7">
        <f t="shared" si="19"/>
        <v>0.61055582580005519</v>
      </c>
      <c r="AB7">
        <f t="shared" si="20"/>
        <v>-0.37154453810368065</v>
      </c>
      <c r="AC7">
        <v>7</v>
      </c>
      <c r="AD7">
        <f t="shared" si="21"/>
        <v>-3.0155086674925404</v>
      </c>
      <c r="AE7">
        <f t="shared" si="22"/>
        <v>-4.1080382157815905</v>
      </c>
      <c r="AF7">
        <f t="shared" si="23"/>
        <v>1.4313608084746167E-2</v>
      </c>
      <c r="AG7">
        <v>7</v>
      </c>
      <c r="AH7">
        <f t="shared" si="24"/>
        <v>-3.0155086674925404</v>
      </c>
      <c r="AI7">
        <f t="shared" si="25"/>
        <v>0.89658247375742595</v>
      </c>
      <c r="AJ7">
        <f t="shared" si="26"/>
        <v>1.7104605532577266</v>
      </c>
      <c r="AK7">
        <v>7</v>
      </c>
      <c r="AL7">
        <f t="shared" si="27"/>
        <v>-3.0155086674925404</v>
      </c>
      <c r="AM7">
        <f t="shared" si="28"/>
        <v>-3.0231242753435064</v>
      </c>
      <c r="AN7">
        <f t="shared" si="29"/>
        <v>-0.20139777540198528</v>
      </c>
      <c r="AO7">
        <v>7</v>
      </c>
      <c r="AP7">
        <f t="shared" si="30"/>
        <v>-3.0155086674925404</v>
      </c>
      <c r="AQ7">
        <f t="shared" si="31"/>
        <v>0.99274189136381741</v>
      </c>
      <c r="AR7">
        <f t="shared" si="32"/>
        <v>-0.85931382324353589</v>
      </c>
    </row>
    <row r="8" spans="1:44" x14ac:dyDescent="0.25">
      <c r="A8">
        <v>8</v>
      </c>
      <c r="B8">
        <f t="shared" si="0"/>
        <v>-3.0534517775371706</v>
      </c>
      <c r="C8">
        <f t="shared" si="1"/>
        <v>-0.99611810710284643</v>
      </c>
      <c r="D8">
        <f t="shared" si="2"/>
        <v>-8.8026795362788374E-2</v>
      </c>
      <c r="E8">
        <v>8</v>
      </c>
      <c r="F8">
        <f t="shared" si="3"/>
        <v>-2.9944946698096659</v>
      </c>
      <c r="G8">
        <f t="shared" si="4"/>
        <v>-1.4722791913369464</v>
      </c>
      <c r="H8">
        <f t="shared" si="5"/>
        <v>-0.68740188961118487</v>
      </c>
      <c r="I8">
        <v>8</v>
      </c>
      <c r="J8">
        <f t="shared" si="6"/>
        <v>-2.9944946698096659</v>
      </c>
      <c r="K8">
        <f t="shared" si="7"/>
        <v>-6.2006862691963454</v>
      </c>
      <c r="L8">
        <f t="shared" si="8"/>
        <v>-0.30278760846047831</v>
      </c>
      <c r="M8">
        <v>8</v>
      </c>
      <c r="N8">
        <f t="shared" si="9"/>
        <v>-2.9944946698096659</v>
      </c>
      <c r="O8">
        <f t="shared" si="10"/>
        <v>-1.2247018160775254</v>
      </c>
      <c r="P8">
        <f t="shared" si="11"/>
        <v>1.3897295108067602</v>
      </c>
      <c r="Q8">
        <v>8</v>
      </c>
      <c r="R8">
        <f t="shared" si="12"/>
        <v>-2.9944946698096659</v>
      </c>
      <c r="S8">
        <f t="shared" si="13"/>
        <v>-4.9583354562269957</v>
      </c>
      <c r="T8">
        <f t="shared" si="14"/>
        <v>-0.49854286258553387</v>
      </c>
      <c r="U8">
        <v>8</v>
      </c>
      <c r="V8">
        <f t="shared" si="15"/>
        <v>-2.9944946698096659</v>
      </c>
      <c r="W8">
        <f t="shared" si="16"/>
        <v>-1.2040500796469553</v>
      </c>
      <c r="X8">
        <f t="shared" si="17"/>
        <v>-1.1896159466561469</v>
      </c>
      <c r="Y8">
        <v>8</v>
      </c>
      <c r="Z8">
        <f t="shared" si="18"/>
        <v>-2.9944946698096659</v>
      </c>
      <c r="AA8">
        <f t="shared" si="19"/>
        <v>0.61153207920226949</v>
      </c>
      <c r="AB8">
        <f t="shared" si="20"/>
        <v>-0.37864730909615946</v>
      </c>
      <c r="AC8">
        <v>8</v>
      </c>
      <c r="AD8">
        <f t="shared" si="21"/>
        <v>-2.9944946698096659</v>
      </c>
      <c r="AE8">
        <f t="shared" si="22"/>
        <v>-4.1070902656129782</v>
      </c>
      <c r="AF8">
        <f t="shared" si="23"/>
        <v>7.4167584095834113E-3</v>
      </c>
      <c r="AG8">
        <v>8</v>
      </c>
      <c r="AH8">
        <f t="shared" si="24"/>
        <v>-2.9944946698096659</v>
      </c>
      <c r="AI8">
        <f t="shared" si="25"/>
        <v>0.89744782990865923</v>
      </c>
      <c r="AJ8">
        <f t="shared" si="26"/>
        <v>1.7041646196863784</v>
      </c>
      <c r="AK8">
        <v>8</v>
      </c>
      <c r="AL8">
        <f t="shared" si="27"/>
        <v>-2.9944946698096659</v>
      </c>
      <c r="AM8">
        <f t="shared" si="28"/>
        <v>-3.0217222381365274</v>
      </c>
      <c r="AN8">
        <f t="shared" si="29"/>
        <v>-0.21159835363456214</v>
      </c>
      <c r="AO8">
        <v>8</v>
      </c>
      <c r="AP8">
        <f t="shared" si="30"/>
        <v>-2.9944946698096659</v>
      </c>
      <c r="AQ8">
        <f t="shared" si="31"/>
        <v>0.99338946461090805</v>
      </c>
      <c r="AR8">
        <f t="shared" si="32"/>
        <v>-0.86402526851431039</v>
      </c>
    </row>
    <row r="9" spans="1:44" x14ac:dyDescent="0.25">
      <c r="A9">
        <v>9</v>
      </c>
      <c r="B9">
        <f t="shared" si="0"/>
        <v>-3.0408602238153675</v>
      </c>
      <c r="C9">
        <f t="shared" si="1"/>
        <v>-0.9949307774310695</v>
      </c>
      <c r="D9">
        <f t="shared" si="2"/>
        <v>-0.10056216048001143</v>
      </c>
      <c r="E9">
        <v>9</v>
      </c>
      <c r="F9">
        <f t="shared" si="3"/>
        <v>-2.973480672126791</v>
      </c>
      <c r="G9">
        <f t="shared" si="4"/>
        <v>-1.4642061401179267</v>
      </c>
      <c r="H9">
        <f t="shared" si="5"/>
        <v>-0.7382003927525933</v>
      </c>
      <c r="I9">
        <v>9</v>
      </c>
      <c r="J9">
        <f t="shared" si="6"/>
        <v>-2.973480672126791</v>
      </c>
      <c r="K9">
        <f t="shared" si="7"/>
        <v>-6.1926132179773257</v>
      </c>
      <c r="L9">
        <f t="shared" si="8"/>
        <v>-0.35358611160188669</v>
      </c>
      <c r="M9">
        <v>9</v>
      </c>
      <c r="N9">
        <f t="shared" si="9"/>
        <v>-2.973480672126791</v>
      </c>
      <c r="O9">
        <f t="shared" si="10"/>
        <v>-1.2166287648585057</v>
      </c>
      <c r="P9">
        <f t="shared" si="11"/>
        <v>1.3389310076653518</v>
      </c>
      <c r="Q9">
        <v>9</v>
      </c>
      <c r="R9">
        <f t="shared" si="12"/>
        <v>-2.973480672126791</v>
      </c>
      <c r="S9">
        <f t="shared" si="13"/>
        <v>-4.950262405007976</v>
      </c>
      <c r="T9">
        <f t="shared" si="14"/>
        <v>-0.54934136572694225</v>
      </c>
      <c r="U9">
        <v>9</v>
      </c>
      <c r="V9">
        <f t="shared" si="15"/>
        <v>-2.973480672126791</v>
      </c>
      <c r="W9">
        <f t="shared" si="16"/>
        <v>-1.1959770284279356</v>
      </c>
      <c r="X9">
        <f t="shared" si="17"/>
        <v>-1.2404144497975553</v>
      </c>
      <c r="Y9">
        <v>9</v>
      </c>
      <c r="Z9">
        <f t="shared" si="18"/>
        <v>-2.973480672126791</v>
      </c>
      <c r="AA9">
        <f t="shared" si="19"/>
        <v>0.61265736368983015</v>
      </c>
      <c r="AB9">
        <f t="shared" si="20"/>
        <v>-0.38572799841987576</v>
      </c>
      <c r="AC9">
        <v>9</v>
      </c>
      <c r="AD9">
        <f t="shared" si="21"/>
        <v>-2.973480672126791</v>
      </c>
      <c r="AE9">
        <f t="shared" si="22"/>
        <v>-4.1059976050216793</v>
      </c>
      <c r="AF9">
        <f t="shared" si="23"/>
        <v>5.413502183418753E-4</v>
      </c>
      <c r="AG9">
        <v>9</v>
      </c>
      <c r="AH9">
        <f t="shared" si="24"/>
        <v>-2.973480672126791</v>
      </c>
      <c r="AI9">
        <f t="shared" si="25"/>
        <v>0.89844528799791101</v>
      </c>
      <c r="AJ9">
        <f t="shared" si="26"/>
        <v>1.6978882594223805</v>
      </c>
      <c r="AK9">
        <v>9</v>
      </c>
      <c r="AL9">
        <f t="shared" si="27"/>
        <v>-2.973480672126791</v>
      </c>
      <c r="AM9">
        <f t="shared" si="28"/>
        <v>-3.020106171328035</v>
      </c>
      <c r="AN9">
        <f t="shared" si="29"/>
        <v>-0.2217672194847525</v>
      </c>
      <c r="AO9">
        <v>9</v>
      </c>
      <c r="AP9">
        <f t="shared" si="30"/>
        <v>-2.973480672126791</v>
      </c>
      <c r="AQ9">
        <f t="shared" si="31"/>
        <v>0.99413589389643719</v>
      </c>
      <c r="AR9">
        <f t="shared" si="32"/>
        <v>-0.86872206646307881</v>
      </c>
    </row>
    <row r="10" spans="1:44" x14ac:dyDescent="0.25">
      <c r="A10">
        <v>10</v>
      </c>
      <c r="B10">
        <f t="shared" si="0"/>
        <v>-3.0282686700935648</v>
      </c>
      <c r="C10">
        <f t="shared" si="1"/>
        <v>-0.99358570632947418</v>
      </c>
      <c r="D10">
        <f t="shared" si="2"/>
        <v>-0.1130815819563903</v>
      </c>
      <c r="E10">
        <v>10</v>
      </c>
      <c r="F10">
        <f t="shared" si="3"/>
        <v>-2.9524666744439161</v>
      </c>
      <c r="G10">
        <f t="shared" si="4"/>
        <v>-1.4550674702503248</v>
      </c>
      <c r="H10">
        <f t="shared" si="5"/>
        <v>-0.78881804570532887</v>
      </c>
      <c r="I10">
        <v>10</v>
      </c>
      <c r="J10">
        <f t="shared" si="6"/>
        <v>-2.9524666744439161</v>
      </c>
      <c r="K10">
        <f t="shared" si="7"/>
        <v>-6.1834745481097233</v>
      </c>
      <c r="L10">
        <f t="shared" si="8"/>
        <v>-0.40420376455462226</v>
      </c>
      <c r="M10">
        <v>10</v>
      </c>
      <c r="N10">
        <f t="shared" si="9"/>
        <v>-2.9524666744439161</v>
      </c>
      <c r="O10">
        <f t="shared" si="10"/>
        <v>-1.2074900949909038</v>
      </c>
      <c r="P10">
        <f t="shared" si="11"/>
        <v>1.2883133547126162</v>
      </c>
      <c r="Q10">
        <v>10</v>
      </c>
      <c r="R10">
        <f t="shared" si="12"/>
        <v>-2.9524666744439161</v>
      </c>
      <c r="S10">
        <f t="shared" si="13"/>
        <v>-4.9411237351403736</v>
      </c>
      <c r="T10">
        <f t="shared" si="14"/>
        <v>-0.59995901867967782</v>
      </c>
      <c r="U10">
        <v>10</v>
      </c>
      <c r="V10">
        <f t="shared" si="15"/>
        <v>-2.9524666744439161</v>
      </c>
      <c r="W10">
        <f t="shared" si="16"/>
        <v>-1.1868383585603337</v>
      </c>
      <c r="X10">
        <f t="shared" si="17"/>
        <v>-1.2910321027502909</v>
      </c>
      <c r="Y10">
        <v>10</v>
      </c>
      <c r="Z10">
        <f t="shared" si="18"/>
        <v>-2.9524666744439161</v>
      </c>
      <c r="AA10">
        <f t="shared" si="19"/>
        <v>0.61393118236878552</v>
      </c>
      <c r="AB10">
        <f t="shared" si="20"/>
        <v>-0.39278347944175374</v>
      </c>
      <c r="AC10">
        <v>10</v>
      </c>
      <c r="AD10">
        <f t="shared" si="21"/>
        <v>-2.9524666744439161</v>
      </c>
      <c r="AE10">
        <f t="shared" si="22"/>
        <v>-4.1047607164958535</v>
      </c>
      <c r="AF10">
        <f t="shared" si="23"/>
        <v>-6.3095805022717055E-3</v>
      </c>
      <c r="AG10">
        <v>10</v>
      </c>
      <c r="AH10">
        <f t="shared" si="24"/>
        <v>-2.9524666744439161</v>
      </c>
      <c r="AI10">
        <f t="shared" si="25"/>
        <v>0.89957440757576834</v>
      </c>
      <c r="AJ10">
        <f t="shared" si="26"/>
        <v>1.6916342439297387</v>
      </c>
      <c r="AK10">
        <v>10</v>
      </c>
      <c r="AL10">
        <f t="shared" si="27"/>
        <v>-2.9524666744439161</v>
      </c>
      <c r="AM10">
        <f t="shared" si="28"/>
        <v>-3.0182767885276376</v>
      </c>
      <c r="AN10">
        <f t="shared" si="29"/>
        <v>-0.23189988266766198</v>
      </c>
      <c r="AO10">
        <v>10</v>
      </c>
      <c r="AP10">
        <f t="shared" si="30"/>
        <v>-2.9524666744439161</v>
      </c>
      <c r="AQ10">
        <f t="shared" si="31"/>
        <v>0.9949808496182454</v>
      </c>
      <c r="AR10">
        <f t="shared" si="32"/>
        <v>-0.87340214311608733</v>
      </c>
    </row>
    <row r="11" spans="1:44" x14ac:dyDescent="0.25">
      <c r="A11">
        <v>11</v>
      </c>
      <c r="B11">
        <f t="shared" si="0"/>
        <v>-3.0156771163717622</v>
      </c>
      <c r="C11">
        <f t="shared" si="1"/>
        <v>-0.99208310705253355</v>
      </c>
      <c r="D11">
        <f t="shared" si="2"/>
        <v>-0.12558307489861525</v>
      </c>
      <c r="E11">
        <v>11</v>
      </c>
      <c r="F11">
        <f t="shared" si="3"/>
        <v>-2.9314526767610412</v>
      </c>
      <c r="G11">
        <f t="shared" si="4"/>
        <v>-1.44486721711349</v>
      </c>
      <c r="H11">
        <f t="shared" si="5"/>
        <v>-0.83923249713879267</v>
      </c>
      <c r="I11">
        <v>11</v>
      </c>
      <c r="J11">
        <f t="shared" si="6"/>
        <v>-2.9314526767610412</v>
      </c>
      <c r="K11">
        <f t="shared" si="7"/>
        <v>-6.1732742949728889</v>
      </c>
      <c r="L11">
        <f t="shared" si="8"/>
        <v>-0.45461821598808611</v>
      </c>
      <c r="M11">
        <v>11</v>
      </c>
      <c r="N11">
        <f t="shared" si="9"/>
        <v>-2.9314526767610412</v>
      </c>
      <c r="O11">
        <f t="shared" si="10"/>
        <v>-1.1972898418540689</v>
      </c>
      <c r="P11">
        <f t="shared" si="11"/>
        <v>1.2378989032791523</v>
      </c>
      <c r="Q11">
        <v>11</v>
      </c>
      <c r="R11">
        <f t="shared" si="12"/>
        <v>-2.9314526767610412</v>
      </c>
      <c r="S11">
        <f t="shared" si="13"/>
        <v>-4.9309234820035392</v>
      </c>
      <c r="T11">
        <f t="shared" si="14"/>
        <v>-0.65037347011314162</v>
      </c>
      <c r="U11">
        <v>11</v>
      </c>
      <c r="V11">
        <f t="shared" si="15"/>
        <v>-2.9314526767610412</v>
      </c>
      <c r="W11">
        <f t="shared" si="16"/>
        <v>-1.1766381054234989</v>
      </c>
      <c r="X11">
        <f t="shared" si="17"/>
        <v>-1.3414465541837548</v>
      </c>
      <c r="Y11">
        <v>11</v>
      </c>
      <c r="Z11">
        <f t="shared" si="18"/>
        <v>-2.9314526767610412</v>
      </c>
      <c r="AA11">
        <f t="shared" si="19"/>
        <v>0.61535297275666645</v>
      </c>
      <c r="AB11">
        <f t="shared" si="20"/>
        <v>-0.39981063665999389</v>
      </c>
      <c r="AC11">
        <v>11</v>
      </c>
      <c r="AD11">
        <f t="shared" si="21"/>
        <v>-2.9314526767610412</v>
      </c>
      <c r="AE11">
        <f t="shared" si="22"/>
        <v>-4.1033801462106521</v>
      </c>
      <c r="AF11">
        <f t="shared" si="23"/>
        <v>-1.3133008574112641E-2</v>
      </c>
      <c r="AG11">
        <v>11</v>
      </c>
      <c r="AH11">
        <f t="shared" si="24"/>
        <v>-2.9314526767610412</v>
      </c>
      <c r="AI11">
        <f t="shared" si="25"/>
        <v>0.90083469005481187</v>
      </c>
      <c r="AJ11">
        <f t="shared" si="26"/>
        <v>1.6854053348056366</v>
      </c>
      <c r="AK11">
        <v>11</v>
      </c>
      <c r="AL11">
        <f t="shared" si="27"/>
        <v>-2.9314526767610412</v>
      </c>
      <c r="AM11">
        <f t="shared" si="28"/>
        <v>-3.016234897539281</v>
      </c>
      <c r="AN11">
        <f t="shared" si="29"/>
        <v>-0.2419918688844751</v>
      </c>
      <c r="AO11">
        <v>11</v>
      </c>
      <c r="AP11">
        <f t="shared" si="30"/>
        <v>-2.9314526767610412</v>
      </c>
      <c r="AQ11">
        <f t="shared" si="31"/>
        <v>0.99592395866767236</v>
      </c>
      <c r="AR11">
        <f t="shared" si="32"/>
        <v>-0.87806343188323543</v>
      </c>
    </row>
    <row r="12" spans="1:44" x14ac:dyDescent="0.25">
      <c r="A12">
        <v>12</v>
      </c>
      <c r="B12">
        <f t="shared" si="0"/>
        <v>-3.0030855626499591</v>
      </c>
      <c r="C12">
        <f t="shared" si="1"/>
        <v>-0.99042321783004583</v>
      </c>
      <c r="D12">
        <f t="shared" si="2"/>
        <v>-0.1380646572558584</v>
      </c>
      <c r="E12">
        <v>12</v>
      </c>
      <c r="F12">
        <f t="shared" si="3"/>
        <v>-2.9104386790781662</v>
      </c>
      <c r="G12">
        <f t="shared" si="4"/>
        <v>-1.4336098848520586</v>
      </c>
      <c r="H12">
        <f t="shared" si="5"/>
        <v>-0.88942148545045652</v>
      </c>
      <c r="I12">
        <v>12</v>
      </c>
      <c r="J12">
        <f t="shared" si="6"/>
        <v>-2.9104386790781662</v>
      </c>
      <c r="K12">
        <f t="shared" si="7"/>
        <v>-6.1620169627114576</v>
      </c>
      <c r="L12">
        <f t="shared" si="8"/>
        <v>-0.5048072042997499</v>
      </c>
      <c r="M12">
        <v>12</v>
      </c>
      <c r="N12">
        <f t="shared" si="9"/>
        <v>-2.9104386790781662</v>
      </c>
      <c r="O12">
        <f t="shared" si="10"/>
        <v>-1.1860325095926376</v>
      </c>
      <c r="P12">
        <f t="shared" si="11"/>
        <v>1.1877099149674886</v>
      </c>
      <c r="Q12">
        <v>12</v>
      </c>
      <c r="R12">
        <f t="shared" si="12"/>
        <v>-2.9104386790781662</v>
      </c>
      <c r="S12">
        <f t="shared" si="13"/>
        <v>-4.9196661497421079</v>
      </c>
      <c r="T12">
        <f t="shared" si="14"/>
        <v>-0.70056245842480558</v>
      </c>
      <c r="U12">
        <v>12</v>
      </c>
      <c r="V12">
        <f t="shared" si="15"/>
        <v>-2.9104386790781662</v>
      </c>
      <c r="W12">
        <f t="shared" si="16"/>
        <v>-1.1653807731620676</v>
      </c>
      <c r="X12">
        <f t="shared" si="17"/>
        <v>-1.3916355424954185</v>
      </c>
      <c r="Y12">
        <v>12</v>
      </c>
      <c r="Z12">
        <f t="shared" si="18"/>
        <v>-2.9104386790781662</v>
      </c>
      <c r="AA12">
        <f t="shared" si="19"/>
        <v>0.61692210703086248</v>
      </c>
      <c r="AB12">
        <f t="shared" si="20"/>
        <v>-0.40680636707979123</v>
      </c>
      <c r="AC12">
        <v>12</v>
      </c>
      <c r="AD12">
        <f t="shared" si="21"/>
        <v>-2.9104386790781662</v>
      </c>
      <c r="AE12">
        <f t="shared" si="22"/>
        <v>-4.1018565037870491</v>
      </c>
      <c r="AF12">
        <f t="shared" si="23"/>
        <v>-1.9925920963431772E-2</v>
      </c>
      <c r="AG12">
        <v>12</v>
      </c>
      <c r="AH12">
        <f t="shared" si="24"/>
        <v>-2.9104386790781662</v>
      </c>
      <c r="AI12">
        <f t="shared" si="25"/>
        <v>0.90222557892977706</v>
      </c>
      <c r="AJ12">
        <f t="shared" si="26"/>
        <v>1.6792042825609925</v>
      </c>
      <c r="AK12">
        <v>12</v>
      </c>
      <c r="AL12">
        <f t="shared" si="27"/>
        <v>-2.9104386790781662</v>
      </c>
      <c r="AM12">
        <f t="shared" si="28"/>
        <v>-3.0139814000045435</v>
      </c>
      <c r="AN12">
        <f t="shared" si="29"/>
        <v>-0.25203872179817954</v>
      </c>
      <c r="AO12">
        <v>12</v>
      </c>
      <c r="AP12">
        <f t="shared" si="30"/>
        <v>-2.9104386790781662</v>
      </c>
      <c r="AQ12">
        <f t="shared" si="31"/>
        <v>0.99696480459431136</v>
      </c>
      <c r="AR12">
        <f t="shared" si="32"/>
        <v>-0.88270387447062404</v>
      </c>
    </row>
    <row r="13" spans="1:44" x14ac:dyDescent="0.25">
      <c r="A13">
        <v>13</v>
      </c>
      <c r="B13">
        <f t="shared" si="0"/>
        <v>-2.9904940089281564</v>
      </c>
      <c r="C13">
        <f t="shared" si="1"/>
        <v>-0.98860630182936415</v>
      </c>
      <c r="D13">
        <f t="shared" si="2"/>
        <v>-0.15052435013401677</v>
      </c>
      <c r="E13">
        <v>13</v>
      </c>
      <c r="F13">
        <f t="shared" si="3"/>
        <v>-2.8894246813952913</v>
      </c>
      <c r="G13">
        <f t="shared" si="4"/>
        <v>-1.4213004443870509</v>
      </c>
      <c r="H13">
        <f t="shared" si="5"/>
        <v>-0.93936284859595975</v>
      </c>
      <c r="I13">
        <v>13</v>
      </c>
      <c r="J13">
        <f t="shared" si="6"/>
        <v>-2.8894246813952913</v>
      </c>
      <c r="K13">
        <f t="shared" si="7"/>
        <v>-6.1497075222464499</v>
      </c>
      <c r="L13">
        <f t="shared" si="8"/>
        <v>-0.55474856744525314</v>
      </c>
      <c r="M13">
        <v>13</v>
      </c>
      <c r="N13">
        <f t="shared" si="9"/>
        <v>-2.8894246813952913</v>
      </c>
      <c r="O13">
        <f t="shared" si="10"/>
        <v>-1.1737230691276299</v>
      </c>
      <c r="P13">
        <f t="shared" si="11"/>
        <v>1.1377685518219853</v>
      </c>
      <c r="Q13">
        <v>13</v>
      </c>
      <c r="R13">
        <f t="shared" si="12"/>
        <v>-2.8894246813952913</v>
      </c>
      <c r="S13">
        <f t="shared" si="13"/>
        <v>-4.9073567092770993</v>
      </c>
      <c r="T13">
        <f t="shared" si="14"/>
        <v>-0.75050382157030882</v>
      </c>
      <c r="U13">
        <v>13</v>
      </c>
      <c r="V13">
        <f t="shared" si="15"/>
        <v>-2.8894246813952913</v>
      </c>
      <c r="W13">
        <f t="shared" si="16"/>
        <v>-1.1530713326970599</v>
      </c>
      <c r="X13">
        <f t="shared" si="17"/>
        <v>-1.4415769056409218</v>
      </c>
      <c r="Y13">
        <v>13</v>
      </c>
      <c r="Z13">
        <f t="shared" si="18"/>
        <v>-2.8894246813952913</v>
      </c>
      <c r="AA13">
        <f t="shared" si="19"/>
        <v>0.61863789230585131</v>
      </c>
      <c r="AB13">
        <f t="shared" si="20"/>
        <v>-0.41376758158353033</v>
      </c>
      <c r="AC13">
        <v>13</v>
      </c>
      <c r="AD13">
        <f t="shared" si="21"/>
        <v>-2.8894246813952913</v>
      </c>
      <c r="AE13">
        <f t="shared" si="22"/>
        <v>-4.1001904620226464</v>
      </c>
      <c r="AF13">
        <f t="shared" si="23"/>
        <v>-2.6685318111346272E-2</v>
      </c>
      <c r="AG13">
        <v>13</v>
      </c>
      <c r="AH13">
        <f t="shared" si="24"/>
        <v>-2.8894246813952913</v>
      </c>
      <c r="AI13">
        <f t="shared" si="25"/>
        <v>0.90374646002329184</v>
      </c>
      <c r="AJ13">
        <f t="shared" si="26"/>
        <v>1.6730338254059112</v>
      </c>
      <c r="AK13">
        <v>13</v>
      </c>
      <c r="AL13">
        <f t="shared" si="27"/>
        <v>-2.8894246813952913</v>
      </c>
      <c r="AM13">
        <f t="shared" si="28"/>
        <v>-3.0115172910044983</v>
      </c>
      <c r="AN13">
        <f t="shared" si="29"/>
        <v>-0.26203600500135904</v>
      </c>
      <c r="AO13">
        <v>13</v>
      </c>
      <c r="AP13">
        <f t="shared" si="30"/>
        <v>-2.8894246813952913</v>
      </c>
      <c r="AQ13">
        <f t="shared" si="31"/>
        <v>0.99810292778990228</v>
      </c>
      <c r="AR13">
        <f t="shared" si="32"/>
        <v>-0.88732142178944051</v>
      </c>
    </row>
    <row r="14" spans="1:44" x14ac:dyDescent="0.25">
      <c r="A14">
        <v>14</v>
      </c>
      <c r="B14">
        <f t="shared" si="0"/>
        <v>-2.9779024552063538</v>
      </c>
      <c r="C14">
        <f t="shared" si="1"/>
        <v>-0.98663264711367293</v>
      </c>
      <c r="D14">
        <f t="shared" si="2"/>
        <v>-0.16296017810945904</v>
      </c>
      <c r="E14">
        <v>14</v>
      </c>
      <c r="F14">
        <f t="shared" si="3"/>
        <v>-2.8684106837124164</v>
      </c>
      <c r="G14">
        <f t="shared" si="4"/>
        <v>-1.4079443312208511</v>
      </c>
      <c r="H14">
        <f t="shared" si="5"/>
        <v>-0.98903453387524409</v>
      </c>
      <c r="I14">
        <v>14</v>
      </c>
      <c r="J14">
        <f t="shared" si="6"/>
        <v>-2.8684106837124164</v>
      </c>
      <c r="K14">
        <f t="shared" si="7"/>
        <v>-6.13635140908025</v>
      </c>
      <c r="L14">
        <f t="shared" si="8"/>
        <v>-0.60442025272453748</v>
      </c>
      <c r="M14">
        <v>14</v>
      </c>
      <c r="N14">
        <f t="shared" si="9"/>
        <v>-2.8684106837124164</v>
      </c>
      <c r="O14">
        <f t="shared" si="10"/>
        <v>-1.16036695596143</v>
      </c>
      <c r="P14">
        <f t="shared" si="11"/>
        <v>1.0880968665427009</v>
      </c>
      <c r="Q14">
        <v>14</v>
      </c>
      <c r="R14">
        <f t="shared" si="12"/>
        <v>-2.8684106837124164</v>
      </c>
      <c r="S14">
        <f t="shared" si="13"/>
        <v>-4.8940005961108994</v>
      </c>
      <c r="T14">
        <f t="shared" si="14"/>
        <v>-0.80017550684959304</v>
      </c>
      <c r="U14">
        <v>14</v>
      </c>
      <c r="V14">
        <f t="shared" si="15"/>
        <v>-2.8684106837124164</v>
      </c>
      <c r="W14">
        <f t="shared" si="16"/>
        <v>-1.13971521953086</v>
      </c>
      <c r="X14">
        <f t="shared" si="17"/>
        <v>-1.4912485909202062</v>
      </c>
      <c r="Y14">
        <v>14</v>
      </c>
      <c r="Z14">
        <f t="shared" si="18"/>
        <v>-2.8684106837124164</v>
      </c>
      <c r="AA14">
        <f t="shared" si="19"/>
        <v>0.62049957093915675</v>
      </c>
      <c r="AB14">
        <f t="shared" si="20"/>
        <v>-0.42069120629485235</v>
      </c>
      <c r="AC14">
        <v>14</v>
      </c>
      <c r="AD14">
        <f t="shared" si="21"/>
        <v>-2.8684106837124164</v>
      </c>
      <c r="AE14">
        <f t="shared" si="22"/>
        <v>-4.098382756594587</v>
      </c>
      <c r="AF14">
        <f t="shared" si="23"/>
        <v>-3.3408215258360401E-2</v>
      </c>
      <c r="AG14">
        <v>14</v>
      </c>
      <c r="AH14">
        <f t="shared" si="24"/>
        <v>-2.8684106837124164</v>
      </c>
      <c r="AI14">
        <f t="shared" si="25"/>
        <v>0.90539666175708011</v>
      </c>
      <c r="AJ14">
        <f t="shared" si="26"/>
        <v>1.6668966880405665</v>
      </c>
      <c r="AK14">
        <v>14</v>
      </c>
      <c r="AL14">
        <f t="shared" si="27"/>
        <v>-2.8684106837124164</v>
      </c>
      <c r="AM14">
        <f t="shared" si="28"/>
        <v>-3.0088436586203122</v>
      </c>
      <c r="AN14">
        <f t="shared" si="29"/>
        <v>-0.27197930397518616</v>
      </c>
      <c r="AO14">
        <v>14</v>
      </c>
      <c r="AP14">
        <f t="shared" si="30"/>
        <v>-2.8684106837124164</v>
      </c>
      <c r="AQ14">
        <f t="shared" si="31"/>
        <v>0.99933782569128149</v>
      </c>
      <c r="AR14">
        <f t="shared" si="32"/>
        <v>-0.89191403486077814</v>
      </c>
    </row>
    <row r="15" spans="1:44" x14ac:dyDescent="0.25">
      <c r="A15">
        <v>15</v>
      </c>
      <c r="B15">
        <f t="shared" si="0"/>
        <v>-2.9653109014845507</v>
      </c>
      <c r="C15">
        <f t="shared" si="1"/>
        <v>-0.98450256659631608</v>
      </c>
      <c r="D15">
        <f t="shared" si="2"/>
        <v>-0.17537016954221801</v>
      </c>
      <c r="E15">
        <v>15</v>
      </c>
      <c r="F15">
        <f t="shared" si="3"/>
        <v>-2.8473966860295414</v>
      </c>
      <c r="G15">
        <f t="shared" si="4"/>
        <v>-1.3935474430370431</v>
      </c>
      <c r="H15">
        <f t="shared" si="5"/>
        <v>-1.0384146076704051</v>
      </c>
      <c r="I15">
        <v>15</v>
      </c>
      <c r="J15">
        <f t="shared" si="6"/>
        <v>-2.8473966860295414</v>
      </c>
      <c r="K15">
        <f t="shared" si="7"/>
        <v>-6.1219545208964421</v>
      </c>
      <c r="L15">
        <f t="shared" si="8"/>
        <v>-0.65380032651969833</v>
      </c>
      <c r="M15">
        <v>15</v>
      </c>
      <c r="N15">
        <f t="shared" si="9"/>
        <v>-2.8473966860295414</v>
      </c>
      <c r="O15">
        <f t="shared" si="10"/>
        <v>-1.1459700677776221</v>
      </c>
      <c r="P15">
        <f t="shared" si="11"/>
        <v>1.03871679274754</v>
      </c>
      <c r="Q15">
        <v>15</v>
      </c>
      <c r="R15">
        <f t="shared" si="12"/>
        <v>-2.8473966860295414</v>
      </c>
      <c r="S15">
        <f t="shared" si="13"/>
        <v>-4.8796037079270924</v>
      </c>
      <c r="T15">
        <f t="shared" si="14"/>
        <v>-0.84955558064475389</v>
      </c>
      <c r="U15">
        <v>15</v>
      </c>
      <c r="V15">
        <f t="shared" si="15"/>
        <v>-2.8473966860295414</v>
      </c>
      <c r="W15">
        <f t="shared" si="16"/>
        <v>-1.1253183313470521</v>
      </c>
      <c r="X15">
        <f t="shared" si="17"/>
        <v>-1.5406286647153671</v>
      </c>
      <c r="Y15">
        <v>15</v>
      </c>
      <c r="Z15">
        <f t="shared" si="18"/>
        <v>-2.8473966860295414</v>
      </c>
      <c r="AA15">
        <f t="shared" si="19"/>
        <v>0.62250632086590274</v>
      </c>
      <c r="AB15">
        <f t="shared" si="20"/>
        <v>-0.42757418393599289</v>
      </c>
      <c r="AC15">
        <v>15</v>
      </c>
      <c r="AD15">
        <f t="shared" si="21"/>
        <v>-2.8473966860295414</v>
      </c>
      <c r="AE15">
        <f t="shared" si="22"/>
        <v>-4.0964341857346973</v>
      </c>
      <c r="AF15">
        <f t="shared" si="23"/>
        <v>-4.0091643762351324E-2</v>
      </c>
      <c r="AG15">
        <v>15</v>
      </c>
      <c r="AH15">
        <f t="shared" si="24"/>
        <v>-2.8473966860295414</v>
      </c>
      <c r="AI15">
        <f t="shared" si="25"/>
        <v>0.90717545544851097</v>
      </c>
      <c r="AJ15">
        <f t="shared" si="26"/>
        <v>1.6607955804520518</v>
      </c>
      <c r="AK15">
        <v>15</v>
      </c>
      <c r="AL15">
        <f t="shared" si="27"/>
        <v>-2.8473966860295414</v>
      </c>
      <c r="AM15">
        <f t="shared" si="28"/>
        <v>-3.0059616834527803</v>
      </c>
      <c r="AN15">
        <f t="shared" si="29"/>
        <v>-0.28186422803874922</v>
      </c>
      <c r="AO15">
        <v>15</v>
      </c>
      <c r="AP15">
        <f t="shared" si="30"/>
        <v>-2.8473966860295414</v>
      </c>
      <c r="AQ15">
        <f t="shared" si="31"/>
        <v>1.0006689530022994</v>
      </c>
      <c r="AR15">
        <f t="shared" si="32"/>
        <v>-0.89647968571599179</v>
      </c>
    </row>
    <row r="16" spans="1:44" x14ac:dyDescent="0.25">
      <c r="A16">
        <v>16</v>
      </c>
      <c r="B16">
        <f t="shared" si="0"/>
        <v>-2.952719347762748</v>
      </c>
      <c r="C16">
        <f t="shared" si="1"/>
        <v>-0.9822163979911871</v>
      </c>
      <c r="D16">
        <f t="shared" si="2"/>
        <v>-0.18775235688858319</v>
      </c>
      <c r="E16">
        <v>16</v>
      </c>
      <c r="F16">
        <f t="shared" si="3"/>
        <v>-2.8263826883466665</v>
      </c>
      <c r="G16">
        <f t="shared" si="4"/>
        <v>-1.3781161370961608</v>
      </c>
      <c r="H16">
        <f t="shared" si="5"/>
        <v>-1.0874812651309602</v>
      </c>
      <c r="I16">
        <v>16</v>
      </c>
      <c r="J16">
        <f t="shared" si="6"/>
        <v>-2.8263826883466665</v>
      </c>
      <c r="K16">
        <f t="shared" si="7"/>
        <v>-6.1065232149555602</v>
      </c>
      <c r="L16">
        <f t="shared" si="8"/>
        <v>-0.70286698398025371</v>
      </c>
      <c r="M16">
        <v>16</v>
      </c>
      <c r="N16">
        <f t="shared" si="9"/>
        <v>-2.8263826883466665</v>
      </c>
      <c r="O16">
        <f t="shared" si="10"/>
        <v>-1.1305387618367397</v>
      </c>
      <c r="P16">
        <f t="shared" si="11"/>
        <v>0.98965013528698476</v>
      </c>
      <c r="Q16">
        <v>16</v>
      </c>
      <c r="R16">
        <f t="shared" si="12"/>
        <v>-2.8263826883466665</v>
      </c>
      <c r="S16">
        <f t="shared" si="13"/>
        <v>-4.8641724019862096</v>
      </c>
      <c r="T16">
        <f t="shared" si="14"/>
        <v>-0.89862223810530928</v>
      </c>
      <c r="U16">
        <v>16</v>
      </c>
      <c r="V16">
        <f t="shared" si="15"/>
        <v>-2.8263826883466665</v>
      </c>
      <c r="W16">
        <f t="shared" si="16"/>
        <v>-1.1098870254061697</v>
      </c>
      <c r="X16">
        <f t="shared" si="17"/>
        <v>-1.5896953221759222</v>
      </c>
      <c r="Y16">
        <v>16</v>
      </c>
      <c r="Z16">
        <f t="shared" si="18"/>
        <v>-2.8263826883466665</v>
      </c>
      <c r="AA16">
        <f t="shared" si="19"/>
        <v>0.62465725596181387</v>
      </c>
      <c r="AB16">
        <f t="shared" si="20"/>
        <v>-0.43441347517778928</v>
      </c>
      <c r="AC16">
        <v>16</v>
      </c>
      <c r="AD16">
        <f t="shared" si="21"/>
        <v>-2.8263826883466665</v>
      </c>
      <c r="AE16">
        <f t="shared" si="22"/>
        <v>-4.0943456098770161</v>
      </c>
      <c r="AF16">
        <f t="shared" si="23"/>
        <v>-4.6732652409437851E-2</v>
      </c>
      <c r="AG16">
        <v>16</v>
      </c>
      <c r="AH16">
        <f t="shared" si="24"/>
        <v>-2.8263826883466665</v>
      </c>
      <c r="AI16">
        <f t="shared" si="25"/>
        <v>0.90908205563236577</v>
      </c>
      <c r="AJ16">
        <f t="shared" si="26"/>
        <v>1.6547331967177248</v>
      </c>
      <c r="AK16">
        <v>16</v>
      </c>
      <c r="AL16">
        <f t="shared" si="27"/>
        <v>-2.8263826883466665</v>
      </c>
      <c r="AM16">
        <f t="shared" si="28"/>
        <v>-3.0028726381010054</v>
      </c>
      <c r="AN16">
        <f t="shared" si="29"/>
        <v>-0.29168641228785375</v>
      </c>
      <c r="AO16">
        <v>16</v>
      </c>
      <c r="AP16">
        <f t="shared" si="30"/>
        <v>-2.8263826883466665</v>
      </c>
      <c r="AQ16">
        <f t="shared" si="31"/>
        <v>1.0020957219346083</v>
      </c>
      <c r="AR16">
        <f t="shared" si="32"/>
        <v>-0.9010163582921924</v>
      </c>
    </row>
    <row r="17" spans="1:44" x14ac:dyDescent="0.25">
      <c r="A17">
        <v>17</v>
      </c>
      <c r="B17">
        <f t="shared" si="0"/>
        <v>-2.9401277940409454</v>
      </c>
      <c r="C17">
        <f t="shared" si="1"/>
        <v>-0.97977450375918562</v>
      </c>
      <c r="D17">
        <f t="shared" si="2"/>
        <v>-0.20010477701304791</v>
      </c>
      <c r="E17">
        <v>17</v>
      </c>
      <c r="F17">
        <f t="shared" si="3"/>
        <v>-2.8053686906637916</v>
      </c>
      <c r="G17">
        <f t="shared" si="4"/>
        <v>-1.3616572274284977</v>
      </c>
      <c r="H17">
        <f t="shared" si="5"/>
        <v>-1.1362128398022584</v>
      </c>
      <c r="I17">
        <v>17</v>
      </c>
      <c r="J17">
        <f t="shared" si="6"/>
        <v>-2.8053686906637916</v>
      </c>
      <c r="K17">
        <f t="shared" si="7"/>
        <v>-6.0900643052878962</v>
      </c>
      <c r="L17">
        <f t="shared" si="8"/>
        <v>-0.7515985586515519</v>
      </c>
      <c r="M17">
        <v>17</v>
      </c>
      <c r="N17">
        <f t="shared" si="9"/>
        <v>-2.8053686906637916</v>
      </c>
      <c r="O17">
        <f t="shared" si="10"/>
        <v>-1.1140798521690767</v>
      </c>
      <c r="P17">
        <f t="shared" si="11"/>
        <v>0.94091856061568657</v>
      </c>
      <c r="Q17">
        <v>17</v>
      </c>
      <c r="R17">
        <f t="shared" si="12"/>
        <v>-2.8053686906637916</v>
      </c>
      <c r="S17">
        <f t="shared" si="13"/>
        <v>-4.8477134923185465</v>
      </c>
      <c r="T17">
        <f t="shared" si="14"/>
        <v>-0.94735381277660746</v>
      </c>
      <c r="U17">
        <v>17</v>
      </c>
      <c r="V17">
        <f t="shared" si="15"/>
        <v>-2.8053686906637916</v>
      </c>
      <c r="W17">
        <f t="shared" si="16"/>
        <v>-1.0934281157385066</v>
      </c>
      <c r="X17">
        <f t="shared" si="17"/>
        <v>-1.6384268968472204</v>
      </c>
      <c r="Y17">
        <v>17</v>
      </c>
      <c r="Z17">
        <f t="shared" si="18"/>
        <v>-2.8053686906637916</v>
      </c>
      <c r="AA17">
        <f t="shared" si="19"/>
        <v>0.62695142643450308</v>
      </c>
      <c r="AB17">
        <f t="shared" si="20"/>
        <v>-0.4412060599817631</v>
      </c>
      <c r="AC17">
        <v>17</v>
      </c>
      <c r="AD17">
        <f t="shared" si="21"/>
        <v>-2.8053686906637916</v>
      </c>
      <c r="AE17">
        <f t="shared" si="22"/>
        <v>-4.0921179512778458</v>
      </c>
      <c r="AF17">
        <f t="shared" si="23"/>
        <v>-5.3328308717153487E-2</v>
      </c>
      <c r="AG17">
        <v>17</v>
      </c>
      <c r="AH17">
        <f t="shared" si="24"/>
        <v>-2.8053686906637916</v>
      </c>
      <c r="AI17">
        <f t="shared" si="25"/>
        <v>0.9111156204076758</v>
      </c>
      <c r="AJ17">
        <f t="shared" si="26"/>
        <v>1.6487122138155796</v>
      </c>
      <c r="AK17">
        <v>17</v>
      </c>
      <c r="AL17">
        <f t="shared" si="27"/>
        <v>-2.8053686906637916</v>
      </c>
      <c r="AM17">
        <f t="shared" si="28"/>
        <v>-2.9995778866004552</v>
      </c>
      <c r="AN17">
        <f t="shared" si="29"/>
        <v>-0.30144151952244125</v>
      </c>
      <c r="AO17">
        <v>17</v>
      </c>
      <c r="AP17">
        <f t="shared" si="30"/>
        <v>-2.8053686906637916</v>
      </c>
      <c r="AQ17">
        <f t="shared" si="31"/>
        <v>1.0036175024672127</v>
      </c>
      <c r="AR17">
        <f t="shared" si="32"/>
        <v>-0.90552204932248248</v>
      </c>
    </row>
    <row r="18" spans="1:44" x14ac:dyDescent="0.25">
      <c r="A18">
        <v>18</v>
      </c>
      <c r="B18">
        <f t="shared" si="0"/>
        <v>-2.9275362403191423</v>
      </c>
      <c r="C18">
        <f t="shared" si="1"/>
        <v>-0.9771772710507507</v>
      </c>
      <c r="D18">
        <f t="shared" si="2"/>
        <v>-0.21242547149955354</v>
      </c>
      <c r="E18">
        <v>18</v>
      </c>
      <c r="F18">
        <f t="shared" si="3"/>
        <v>-2.7843546929809166</v>
      </c>
      <c r="G18">
        <f t="shared" si="4"/>
        <v>-1.3441779818252269</v>
      </c>
      <c r="H18">
        <f t="shared" si="5"/>
        <v>-1.1845878131927743</v>
      </c>
      <c r="I18">
        <v>18</v>
      </c>
      <c r="J18">
        <f t="shared" si="6"/>
        <v>-2.7843546929809166</v>
      </c>
      <c r="K18">
        <f t="shared" si="7"/>
        <v>-6.0725850596846254</v>
      </c>
      <c r="L18">
        <f t="shared" si="8"/>
        <v>-0.79997353204206767</v>
      </c>
      <c r="M18">
        <v>18</v>
      </c>
      <c r="N18">
        <f t="shared" si="9"/>
        <v>-2.7843546929809166</v>
      </c>
      <c r="O18">
        <f t="shared" si="10"/>
        <v>-1.0966006065658058</v>
      </c>
      <c r="P18">
        <f t="shared" si="11"/>
        <v>0.8925435872251708</v>
      </c>
      <c r="Q18">
        <v>18</v>
      </c>
      <c r="R18">
        <f t="shared" si="12"/>
        <v>-2.7843546929809166</v>
      </c>
      <c r="S18">
        <f t="shared" si="13"/>
        <v>-4.8302342467152757</v>
      </c>
      <c r="T18">
        <f t="shared" si="14"/>
        <v>-0.99572878616712335</v>
      </c>
      <c r="U18">
        <v>18</v>
      </c>
      <c r="V18">
        <f t="shared" si="15"/>
        <v>-2.7843546929809166</v>
      </c>
      <c r="W18">
        <f t="shared" si="16"/>
        <v>-1.0759488701352358</v>
      </c>
      <c r="X18">
        <f t="shared" si="17"/>
        <v>-1.6868018702377363</v>
      </c>
      <c r="Y18">
        <v>18</v>
      </c>
      <c r="Z18">
        <f t="shared" si="18"/>
        <v>-2.7843546929809166</v>
      </c>
      <c r="AA18">
        <f t="shared" si="19"/>
        <v>0.62938781924287324</v>
      </c>
      <c r="AB18">
        <f t="shared" si="20"/>
        <v>-0.44794893893368393</v>
      </c>
      <c r="AC18">
        <v>18</v>
      </c>
      <c r="AD18">
        <f t="shared" si="21"/>
        <v>-2.7843546929809166</v>
      </c>
      <c r="AE18">
        <f t="shared" si="22"/>
        <v>-4.0897521936085122</v>
      </c>
      <c r="AF18">
        <f t="shared" si="23"/>
        <v>-5.987570022934801E-2</v>
      </c>
      <c r="AG18">
        <v>18</v>
      </c>
      <c r="AH18">
        <f t="shared" si="24"/>
        <v>-2.7843546929809166</v>
      </c>
      <c r="AI18">
        <f t="shared" si="25"/>
        <v>0.91327525180948399</v>
      </c>
      <c r="AJ18">
        <f t="shared" si="26"/>
        <v>1.6427352904421684</v>
      </c>
      <c r="AK18">
        <v>18</v>
      </c>
      <c r="AL18">
        <f t="shared" si="27"/>
        <v>-2.7843546929809166</v>
      </c>
      <c r="AM18">
        <f t="shared" si="28"/>
        <v>-2.9960788838206409</v>
      </c>
      <c r="AN18">
        <f t="shared" si="29"/>
        <v>-0.31112524216177423</v>
      </c>
      <c r="AO18">
        <v>18</v>
      </c>
      <c r="AP18">
        <f t="shared" si="30"/>
        <v>-2.7843546929809166</v>
      </c>
      <c r="AQ18">
        <f t="shared" si="31"/>
        <v>1.0052336226246696</v>
      </c>
      <c r="AR18">
        <f t="shared" si="32"/>
        <v>-0.90999476922054379</v>
      </c>
    </row>
    <row r="19" spans="1:44" x14ac:dyDescent="0.25">
      <c r="A19">
        <v>19</v>
      </c>
      <c r="B19">
        <f t="shared" si="0"/>
        <v>-2.9149446865973396</v>
      </c>
      <c r="C19">
        <f t="shared" si="1"/>
        <v>-0.97442511164448109</v>
      </c>
      <c r="D19">
        <f t="shared" si="2"/>
        <v>-0.22471248696198562</v>
      </c>
      <c r="E19">
        <v>19</v>
      </c>
      <c r="F19">
        <f t="shared" si="3"/>
        <v>-2.7633406952980417</v>
      </c>
      <c r="G19">
        <f t="shared" si="4"/>
        <v>-1.3256861186291446</v>
      </c>
      <c r="H19">
        <f t="shared" si="5"/>
        <v>-1.2325848242760697</v>
      </c>
      <c r="I19">
        <v>19</v>
      </c>
      <c r="J19">
        <f t="shared" si="6"/>
        <v>-2.7633406952980417</v>
      </c>
      <c r="K19">
        <f t="shared" si="7"/>
        <v>-6.0540931964885436</v>
      </c>
      <c r="L19">
        <f t="shared" si="8"/>
        <v>-0.84797054312536324</v>
      </c>
      <c r="M19">
        <v>19</v>
      </c>
      <c r="N19">
        <f t="shared" si="9"/>
        <v>-2.7633406952980417</v>
      </c>
      <c r="O19">
        <f t="shared" si="10"/>
        <v>-1.0781087433697236</v>
      </c>
      <c r="P19">
        <f t="shared" si="11"/>
        <v>0.84454657614187523</v>
      </c>
      <c r="Q19">
        <v>19</v>
      </c>
      <c r="R19">
        <f t="shared" si="12"/>
        <v>-2.7633406952980417</v>
      </c>
      <c r="S19">
        <f t="shared" si="13"/>
        <v>-4.8117423835191939</v>
      </c>
      <c r="T19">
        <f t="shared" si="14"/>
        <v>-1.0437257972504188</v>
      </c>
      <c r="U19">
        <v>19</v>
      </c>
      <c r="V19">
        <f t="shared" si="15"/>
        <v>-2.7633406952980417</v>
      </c>
      <c r="W19">
        <f t="shared" si="16"/>
        <v>-1.0574570069391536</v>
      </c>
      <c r="X19">
        <f t="shared" si="17"/>
        <v>-1.7347988813210318</v>
      </c>
      <c r="Y19">
        <v>19</v>
      </c>
      <c r="Z19">
        <f t="shared" si="18"/>
        <v>-2.7633406952980417</v>
      </c>
      <c r="AA19">
        <f t="shared" si="19"/>
        <v>0.63196535854444758</v>
      </c>
      <c r="AB19">
        <f t="shared" si="20"/>
        <v>-0.45463913456802646</v>
      </c>
      <c r="AC19">
        <v>19</v>
      </c>
      <c r="AD19">
        <f t="shared" si="21"/>
        <v>-2.7633406952980417</v>
      </c>
      <c r="AE19">
        <f t="shared" si="22"/>
        <v>-4.0872493815210031</v>
      </c>
      <c r="AF19">
        <f t="shared" si="23"/>
        <v>-6.6371935802246262E-2</v>
      </c>
      <c r="AG19">
        <v>19</v>
      </c>
      <c r="AH19">
        <f t="shared" si="24"/>
        <v>-2.7633406952980417</v>
      </c>
      <c r="AI19">
        <f t="shared" si="25"/>
        <v>0.91555999620535911</v>
      </c>
      <c r="AJ19">
        <f t="shared" si="26"/>
        <v>1.6368050658385953</v>
      </c>
      <c r="AK19">
        <v>19</v>
      </c>
      <c r="AL19">
        <f t="shared" si="27"/>
        <v>-2.7633406952980417</v>
      </c>
      <c r="AM19">
        <f t="shared" si="28"/>
        <v>-2.9923771748226891</v>
      </c>
      <c r="AN19">
        <f t="shared" si="29"/>
        <v>-0.32073330414654322</v>
      </c>
      <c r="AO19">
        <v>19</v>
      </c>
      <c r="AP19">
        <f t="shared" si="30"/>
        <v>-2.7633406952980417</v>
      </c>
      <c r="AQ19">
        <f t="shared" si="31"/>
        <v>1.006943368773813</v>
      </c>
      <c r="AR19">
        <f t="shared" si="32"/>
        <v>-0.9144325429591813</v>
      </c>
    </row>
    <row r="20" spans="1:44" x14ac:dyDescent="0.25">
      <c r="A20">
        <v>20</v>
      </c>
      <c r="B20">
        <f t="shared" si="0"/>
        <v>-2.902353132875537</v>
      </c>
      <c r="C20">
        <f t="shared" si="1"/>
        <v>-0.97151846188184843</v>
      </c>
      <c r="D20">
        <f t="shared" si="2"/>
        <v>-0.23696387535387617</v>
      </c>
      <c r="E20">
        <v>20</v>
      </c>
      <c r="F20">
        <f t="shared" si="3"/>
        <v>-2.7423266976151668</v>
      </c>
      <c r="G20">
        <f t="shared" si="4"/>
        <v>-1.3061898033264721</v>
      </c>
      <c r="H20">
        <f t="shared" si="5"/>
        <v>-1.2801826789232216</v>
      </c>
      <c r="I20">
        <v>20</v>
      </c>
      <c r="J20">
        <f t="shared" si="6"/>
        <v>-2.7423266976151668</v>
      </c>
      <c r="K20">
        <f t="shared" si="7"/>
        <v>-6.0345968811858715</v>
      </c>
      <c r="L20">
        <f t="shared" si="8"/>
        <v>-0.89556839777251485</v>
      </c>
      <c r="M20">
        <v>20</v>
      </c>
      <c r="N20">
        <f t="shared" si="9"/>
        <v>-2.7423266976151668</v>
      </c>
      <c r="O20">
        <f t="shared" si="10"/>
        <v>-1.058612428067051</v>
      </c>
      <c r="P20">
        <f t="shared" si="11"/>
        <v>0.79694872149472362</v>
      </c>
      <c r="Q20">
        <v>20</v>
      </c>
      <c r="R20">
        <f t="shared" si="12"/>
        <v>-2.7423266976151668</v>
      </c>
      <c r="S20">
        <f t="shared" si="13"/>
        <v>-4.7922460682165209</v>
      </c>
      <c r="T20">
        <f t="shared" si="14"/>
        <v>-1.0913236518975704</v>
      </c>
      <c r="U20">
        <v>20</v>
      </c>
      <c r="V20">
        <f t="shared" si="15"/>
        <v>-2.7423266976151668</v>
      </c>
      <c r="W20">
        <f t="shared" si="16"/>
        <v>-1.037960691636481</v>
      </c>
      <c r="X20">
        <f t="shared" si="17"/>
        <v>-1.7823967359681836</v>
      </c>
      <c r="Y20">
        <v>20</v>
      </c>
      <c r="Z20">
        <f t="shared" si="18"/>
        <v>-2.7423266976151668</v>
      </c>
      <c r="AA20">
        <f t="shared" si="19"/>
        <v>0.63468290617043088</v>
      </c>
      <c r="AB20">
        <f t="shared" si="20"/>
        <v>-0.46127369268273521</v>
      </c>
      <c r="AC20">
        <v>20</v>
      </c>
      <c r="AD20">
        <f t="shared" si="21"/>
        <v>-2.7423266976151668</v>
      </c>
      <c r="AE20">
        <f t="shared" si="22"/>
        <v>-4.0846106201866803</v>
      </c>
      <c r="AF20">
        <f t="shared" si="23"/>
        <v>-7.281414688109572E-2</v>
      </c>
      <c r="AG20">
        <v>20</v>
      </c>
      <c r="AH20">
        <f t="shared" si="24"/>
        <v>-2.7423266976151668</v>
      </c>
      <c r="AI20">
        <f t="shared" si="25"/>
        <v>0.91796884471649398</v>
      </c>
      <c r="AJ20">
        <f t="shared" si="26"/>
        <v>1.6309241586251026</v>
      </c>
      <c r="AK20">
        <v>20</v>
      </c>
      <c r="AL20">
        <f t="shared" si="27"/>
        <v>-2.7423266976151668</v>
      </c>
      <c r="AM20">
        <f t="shared" si="28"/>
        <v>-2.9884743941770862</v>
      </c>
      <c r="AN20">
        <f t="shared" si="29"/>
        <v>-0.3302614628270536</v>
      </c>
      <c r="AO20">
        <v>20</v>
      </c>
      <c r="AP20">
        <f t="shared" si="30"/>
        <v>-2.7423266976151668</v>
      </c>
      <c r="AQ20">
        <f t="shared" si="31"/>
        <v>1.0087459859388743</v>
      </c>
      <c r="AR20">
        <f t="shared" si="32"/>
        <v>-0.91883341094244064</v>
      </c>
    </row>
    <row r="21" spans="1:44" x14ac:dyDescent="0.25">
      <c r="A21">
        <v>21</v>
      </c>
      <c r="B21">
        <f t="shared" si="0"/>
        <v>-2.8897615791537339</v>
      </c>
      <c r="C21">
        <f t="shared" si="1"/>
        <v>-0.96845778259801829</v>
      </c>
      <c r="D21">
        <f t="shared" si="2"/>
        <v>-0.24917769427725583</v>
      </c>
      <c r="E21">
        <v>21</v>
      </c>
      <c r="F21">
        <f t="shared" si="3"/>
        <v>-2.7213126999322919</v>
      </c>
      <c r="G21">
        <f t="shared" si="4"/>
        <v>-1.2856976449412032</v>
      </c>
      <c r="H21">
        <f t="shared" si="5"/>
        <v>-1.3273603592615513</v>
      </c>
      <c r="I21">
        <v>21</v>
      </c>
      <c r="J21">
        <f t="shared" si="6"/>
        <v>-2.7213126999322919</v>
      </c>
      <c r="K21">
        <f t="shared" si="7"/>
        <v>-6.0141047228006022</v>
      </c>
      <c r="L21">
        <f t="shared" si="8"/>
        <v>-0.94274607811084477</v>
      </c>
      <c r="M21">
        <v>21</v>
      </c>
      <c r="N21">
        <f t="shared" si="9"/>
        <v>-2.7213126999322919</v>
      </c>
      <c r="O21">
        <f t="shared" si="10"/>
        <v>-1.0381202696817822</v>
      </c>
      <c r="P21">
        <f t="shared" si="11"/>
        <v>0.7497710411563937</v>
      </c>
      <c r="Q21">
        <v>21</v>
      </c>
      <c r="R21">
        <f t="shared" si="12"/>
        <v>-2.7213126999322919</v>
      </c>
      <c r="S21">
        <f t="shared" si="13"/>
        <v>-4.7717539098312525</v>
      </c>
      <c r="T21">
        <f t="shared" si="14"/>
        <v>-1.1385013322359003</v>
      </c>
      <c r="U21">
        <v>21</v>
      </c>
      <c r="V21">
        <f t="shared" si="15"/>
        <v>-2.7213126999322919</v>
      </c>
      <c r="W21">
        <f t="shared" si="16"/>
        <v>-1.0174685332512121</v>
      </c>
      <c r="X21">
        <f t="shared" si="17"/>
        <v>-1.8295744163065133</v>
      </c>
      <c r="Y21">
        <v>21</v>
      </c>
      <c r="Z21">
        <f t="shared" si="18"/>
        <v>-2.7213126999322919</v>
      </c>
      <c r="AA21">
        <f t="shared" si="19"/>
        <v>0.6375392621282937</v>
      </c>
      <c r="AB21">
        <f t="shared" si="20"/>
        <v>-0.46784968364371715</v>
      </c>
      <c r="AC21">
        <v>21</v>
      </c>
      <c r="AD21">
        <f t="shared" si="21"/>
        <v>-2.7213126999322919</v>
      </c>
      <c r="AE21">
        <f t="shared" si="22"/>
        <v>-4.0818370748082646</v>
      </c>
      <c r="AF21">
        <f t="shared" si="23"/>
        <v>-7.9199488766839632E-2</v>
      </c>
      <c r="AG21">
        <v>21</v>
      </c>
      <c r="AH21">
        <f t="shared" si="24"/>
        <v>-2.7213126999322919</v>
      </c>
      <c r="AI21">
        <f t="shared" si="25"/>
        <v>0.92050073366319829</v>
      </c>
      <c r="AJ21">
        <f t="shared" si="26"/>
        <v>1.6250951656447619</v>
      </c>
      <c r="AK21">
        <v>21</v>
      </c>
      <c r="AL21">
        <f t="shared" si="27"/>
        <v>-2.7213126999322919</v>
      </c>
      <c r="AM21">
        <f t="shared" si="28"/>
        <v>-2.9843722652418974</v>
      </c>
      <c r="AN21">
        <f t="shared" si="29"/>
        <v>-0.33970551083666078</v>
      </c>
      <c r="AO21">
        <v>21</v>
      </c>
      <c r="AP21">
        <f t="shared" si="30"/>
        <v>-2.7213126999322919</v>
      </c>
      <c r="AQ21">
        <f t="shared" si="31"/>
        <v>1.0106406781348598</v>
      </c>
      <c r="AR21">
        <f t="shared" si="32"/>
        <v>-0.92319542987090986</v>
      </c>
    </row>
    <row r="22" spans="1:44" x14ac:dyDescent="0.25">
      <c r="A22">
        <v>22</v>
      </c>
      <c r="B22">
        <f t="shared" si="0"/>
        <v>-2.8771700254319312</v>
      </c>
      <c r="C22">
        <f t="shared" si="1"/>
        <v>-0.96524355904878689</v>
      </c>
      <c r="D22">
        <f t="shared" si="2"/>
        <v>-0.2613520072906102</v>
      </c>
      <c r="E22">
        <v>22</v>
      </c>
      <c r="F22">
        <f t="shared" si="3"/>
        <v>-2.7002987022494169</v>
      </c>
      <c r="G22">
        <f t="shared" si="4"/>
        <v>-1.2642186922336027</v>
      </c>
      <c r="H22">
        <f t="shared" si="5"/>
        <v>-1.3740970329555282</v>
      </c>
      <c r="I22">
        <v>22</v>
      </c>
      <c r="J22">
        <f t="shared" si="6"/>
        <v>-2.7002987022494169</v>
      </c>
      <c r="K22">
        <f t="shared" si="7"/>
        <v>-5.9926257700930012</v>
      </c>
      <c r="L22">
        <f t="shared" si="8"/>
        <v>-0.98948275180482159</v>
      </c>
      <c r="M22">
        <v>22</v>
      </c>
      <c r="N22">
        <f t="shared" si="9"/>
        <v>-2.7002987022494169</v>
      </c>
      <c r="O22">
        <f t="shared" si="10"/>
        <v>-1.0166413169741817</v>
      </c>
      <c r="P22">
        <f t="shared" si="11"/>
        <v>0.70303436746241688</v>
      </c>
      <c r="Q22">
        <v>22</v>
      </c>
      <c r="R22">
        <f t="shared" si="12"/>
        <v>-2.7002987022494169</v>
      </c>
      <c r="S22">
        <f t="shared" si="13"/>
        <v>-4.7502749571236516</v>
      </c>
      <c r="T22">
        <f t="shared" si="14"/>
        <v>-1.1852380059298773</v>
      </c>
      <c r="U22">
        <v>22</v>
      </c>
      <c r="V22">
        <f t="shared" si="15"/>
        <v>-2.7002987022494169</v>
      </c>
      <c r="W22">
        <f t="shared" si="16"/>
        <v>-0.99598958054361164</v>
      </c>
      <c r="X22">
        <f t="shared" si="17"/>
        <v>-1.8763110900004902</v>
      </c>
      <c r="Y22">
        <v>22</v>
      </c>
      <c r="Z22">
        <f t="shared" si="18"/>
        <v>-2.7002987022494169</v>
      </c>
      <c r="AA22">
        <f t="shared" si="19"/>
        <v>0.64053316513165481</v>
      </c>
      <c r="AB22">
        <f t="shared" si="20"/>
        <v>-0.4743642036784857</v>
      </c>
      <c r="AC22">
        <v>22</v>
      </c>
      <c r="AD22">
        <f t="shared" si="21"/>
        <v>-2.7002987022494169</v>
      </c>
      <c r="AE22">
        <f t="shared" si="22"/>
        <v>-4.0789299701053165</v>
      </c>
      <c r="AF22">
        <f t="shared" si="23"/>
        <v>-8.5525141872255961E-2</v>
      </c>
      <c r="AG22">
        <v>22</v>
      </c>
      <c r="AH22">
        <f t="shared" si="24"/>
        <v>-2.7002987022494169</v>
      </c>
      <c r="AI22">
        <f t="shared" si="25"/>
        <v>0.9231545450345886</v>
      </c>
      <c r="AJ22">
        <f t="shared" si="26"/>
        <v>1.6193206608167801</v>
      </c>
      <c r="AK22">
        <v>22</v>
      </c>
      <c r="AL22">
        <f t="shared" si="27"/>
        <v>-2.7002987022494169</v>
      </c>
      <c r="AM22">
        <f t="shared" si="28"/>
        <v>-2.9800725994017805</v>
      </c>
      <c r="AN22">
        <f t="shared" si="29"/>
        <v>-0.34906127794962449</v>
      </c>
      <c r="AO22">
        <v>22</v>
      </c>
      <c r="AP22">
        <f t="shared" si="30"/>
        <v>-2.7002987022494169</v>
      </c>
      <c r="AQ22">
        <f t="shared" si="31"/>
        <v>1.0126266087190334</v>
      </c>
      <c r="AR22">
        <f t="shared" si="32"/>
        <v>-0.92751667359982592</v>
      </c>
    </row>
    <row r="23" spans="1:44" x14ac:dyDescent="0.25">
      <c r="A23">
        <v>23</v>
      </c>
      <c r="B23">
        <f t="shared" si="0"/>
        <v>-2.8645784717101286</v>
      </c>
      <c r="C23">
        <f t="shared" si="1"/>
        <v>-0.96187630083364573</v>
      </c>
      <c r="D23">
        <f t="shared" si="2"/>
        <v>-0.27348488421589578</v>
      </c>
      <c r="E23">
        <v>23</v>
      </c>
      <c r="F23">
        <f t="shared" si="3"/>
        <v>-2.679284704566542</v>
      </c>
      <c r="G23">
        <f t="shared" si="4"/>
        <v>-1.2417624297045295</v>
      </c>
      <c r="H23">
        <f t="shared" si="5"/>
        <v>-1.4203720624057397</v>
      </c>
      <c r="I23">
        <v>23</v>
      </c>
      <c r="J23">
        <f t="shared" si="6"/>
        <v>-2.679284704566542</v>
      </c>
      <c r="K23">
        <f t="shared" si="7"/>
        <v>-5.9701695075639289</v>
      </c>
      <c r="L23">
        <f t="shared" si="8"/>
        <v>-1.0357577812550331</v>
      </c>
      <c r="M23">
        <v>23</v>
      </c>
      <c r="N23">
        <f t="shared" si="9"/>
        <v>-2.679284704566542</v>
      </c>
      <c r="O23">
        <f t="shared" si="10"/>
        <v>-0.99418505444510852</v>
      </c>
      <c r="P23">
        <f t="shared" si="11"/>
        <v>0.65675933801220543</v>
      </c>
      <c r="Q23">
        <v>23</v>
      </c>
      <c r="R23">
        <f t="shared" si="12"/>
        <v>-2.679284704566542</v>
      </c>
      <c r="S23">
        <f t="shared" si="13"/>
        <v>-4.7278186945945784</v>
      </c>
      <c r="T23">
        <f t="shared" si="14"/>
        <v>-1.2315130353800887</v>
      </c>
      <c r="U23">
        <v>23</v>
      </c>
      <c r="V23">
        <f t="shared" si="15"/>
        <v>-2.679284704566542</v>
      </c>
      <c r="W23">
        <f t="shared" si="16"/>
        <v>-0.97353331801453846</v>
      </c>
      <c r="X23">
        <f t="shared" si="17"/>
        <v>-1.9225861194507017</v>
      </c>
      <c r="Y23">
        <v>23</v>
      </c>
      <c r="Z23">
        <f t="shared" si="18"/>
        <v>-2.679284704566542</v>
      </c>
      <c r="AA23">
        <f t="shared" si="19"/>
        <v>0.64366329315722992</v>
      </c>
      <c r="AB23">
        <f t="shared" si="20"/>
        <v>-0.48081437615838463</v>
      </c>
      <c r="AC23">
        <v>23</v>
      </c>
      <c r="AD23">
        <f t="shared" si="21"/>
        <v>-2.679284704566542</v>
      </c>
      <c r="AE23">
        <f t="shared" si="22"/>
        <v>-4.0758905897734339</v>
      </c>
      <c r="AF23">
        <f t="shared" si="23"/>
        <v>-9.1788312967007762E-2</v>
      </c>
      <c r="AG23">
        <v>23</v>
      </c>
      <c r="AH23">
        <f t="shared" si="24"/>
        <v>-2.679284704566542</v>
      </c>
      <c r="AI23">
        <f t="shared" si="25"/>
        <v>0.92592910698227116</v>
      </c>
      <c r="AJ23">
        <f t="shared" si="26"/>
        <v>1.6136031939999302</v>
      </c>
      <c r="AK23">
        <v>23</v>
      </c>
      <c r="AL23">
        <f t="shared" si="27"/>
        <v>-2.679284704566542</v>
      </c>
      <c r="AM23">
        <f t="shared" si="28"/>
        <v>-2.9755772952681308</v>
      </c>
      <c r="AN23">
        <f t="shared" si="29"/>
        <v>-0.35832463292256322</v>
      </c>
      <c r="AO23">
        <v>23</v>
      </c>
      <c r="AP23">
        <f t="shared" si="30"/>
        <v>-2.679284704566542</v>
      </c>
      <c r="AQ23">
        <f t="shared" si="31"/>
        <v>1.014702900760355</v>
      </c>
      <c r="AR23">
        <f t="shared" si="32"/>
        <v>-0.93179523398960606</v>
      </c>
    </row>
    <row r="24" spans="1:44" x14ac:dyDescent="0.25">
      <c r="A24">
        <v>24</v>
      </c>
      <c r="B24">
        <f t="shared" si="0"/>
        <v>-2.8519869179883255</v>
      </c>
      <c r="C24">
        <f t="shared" si="1"/>
        <v>-0.95835654181498742</v>
      </c>
      <c r="D24">
        <f t="shared" si="2"/>
        <v>-0.28557440144455914</v>
      </c>
      <c r="E24">
        <v>24</v>
      </c>
      <c r="F24">
        <f t="shared" si="3"/>
        <v>-2.6582707068836675</v>
      </c>
      <c r="G24">
        <f t="shared" si="4"/>
        <v>-1.218338773407347</v>
      </c>
      <c r="H24">
        <f t="shared" si="5"/>
        <v>-1.4661650138618747</v>
      </c>
      <c r="I24">
        <v>24</v>
      </c>
      <c r="J24">
        <f t="shared" si="6"/>
        <v>-2.6582707068836675</v>
      </c>
      <c r="K24">
        <f t="shared" si="7"/>
        <v>-5.9467458512667459</v>
      </c>
      <c r="L24">
        <f t="shared" si="8"/>
        <v>-1.0815507327111682</v>
      </c>
      <c r="M24">
        <v>24</v>
      </c>
      <c r="N24">
        <f t="shared" si="9"/>
        <v>-2.6582707068836675</v>
      </c>
      <c r="O24">
        <f t="shared" si="10"/>
        <v>-0.97076139814792595</v>
      </c>
      <c r="P24">
        <f t="shared" si="11"/>
        <v>0.61096638655607038</v>
      </c>
      <c r="Q24">
        <v>24</v>
      </c>
      <c r="R24">
        <f t="shared" si="12"/>
        <v>-2.6582707068836675</v>
      </c>
      <c r="S24">
        <f t="shared" si="13"/>
        <v>-4.7043950382973954</v>
      </c>
      <c r="T24">
        <f t="shared" si="14"/>
        <v>-1.2773059868362238</v>
      </c>
      <c r="U24">
        <v>24</v>
      </c>
      <c r="V24">
        <f t="shared" si="15"/>
        <v>-2.6582707068836675</v>
      </c>
      <c r="W24">
        <f t="shared" si="16"/>
        <v>-0.95010966171735589</v>
      </c>
      <c r="X24">
        <f t="shared" si="17"/>
        <v>-1.9683790709068367</v>
      </c>
      <c r="Y24">
        <v>24</v>
      </c>
      <c r="Z24">
        <f t="shared" si="18"/>
        <v>-2.6582707068836675</v>
      </c>
      <c r="AA24">
        <f t="shared" si="19"/>
        <v>0.64692826402859915</v>
      </c>
      <c r="AB24">
        <f t="shared" si="20"/>
        <v>-0.48719735286882648</v>
      </c>
      <c r="AC24">
        <v>24</v>
      </c>
      <c r="AD24">
        <f t="shared" si="21"/>
        <v>-2.6582707068836675</v>
      </c>
      <c r="AE24">
        <f t="shared" si="22"/>
        <v>-4.0727202759174101</v>
      </c>
      <c r="AF24">
        <f t="shared" si="23"/>
        <v>-9.7986236411054917E-2</v>
      </c>
      <c r="AG24">
        <v>24</v>
      </c>
      <c r="AH24">
        <f t="shared" si="24"/>
        <v>-2.6582707068836675</v>
      </c>
      <c r="AI24">
        <f t="shared" si="25"/>
        <v>0.92882319433779692</v>
      </c>
      <c r="AJ24">
        <f t="shared" si="26"/>
        <v>1.6079452898666058</v>
      </c>
      <c r="AK24">
        <v>24</v>
      </c>
      <c r="AL24">
        <f t="shared" si="27"/>
        <v>-2.6582707068836675</v>
      </c>
      <c r="AM24">
        <f t="shared" si="28"/>
        <v>-2.9708883378407052</v>
      </c>
      <c r="AN24">
        <f t="shared" si="29"/>
        <v>-0.3674914853186948</v>
      </c>
      <c r="AO24">
        <v>24</v>
      </c>
      <c r="AP24">
        <f t="shared" si="30"/>
        <v>-2.6582707068836675</v>
      </c>
      <c r="AQ24">
        <f t="shared" si="31"/>
        <v>1.0168686374267093</v>
      </c>
      <c r="AR24">
        <f t="shared" si="32"/>
        <v>-0.93602922174842851</v>
      </c>
    </row>
    <row r="25" spans="1:44" x14ac:dyDescent="0.25">
      <c r="A25">
        <v>25</v>
      </c>
      <c r="B25">
        <f t="shared" si="0"/>
        <v>-2.8393953642665228</v>
      </c>
      <c r="C25">
        <f t="shared" si="1"/>
        <v>-0.95468484003346477</v>
      </c>
      <c r="D25">
        <f t="shared" si="2"/>
        <v>-0.29761864224251428</v>
      </c>
      <c r="E25">
        <v>25</v>
      </c>
      <c r="F25">
        <f t="shared" si="3"/>
        <v>-2.6372567092007926</v>
      </c>
      <c r="G25">
        <f t="shared" si="4"/>
        <v>-1.1939580665692724</v>
      </c>
      <c r="H25">
        <f t="shared" si="5"/>
        <v>-1.5114556664456966</v>
      </c>
      <c r="I25">
        <v>25</v>
      </c>
      <c r="J25">
        <f t="shared" si="6"/>
        <v>-2.6372567092007926</v>
      </c>
      <c r="K25">
        <f t="shared" si="7"/>
        <v>-5.9223651444286709</v>
      </c>
      <c r="L25">
        <f t="shared" si="8"/>
        <v>-1.1268413852949901</v>
      </c>
      <c r="M25">
        <v>25</v>
      </c>
      <c r="N25">
        <f t="shared" si="9"/>
        <v>-2.6372567092007926</v>
      </c>
      <c r="O25">
        <f t="shared" si="10"/>
        <v>-0.94638069130985136</v>
      </c>
      <c r="P25">
        <f t="shared" si="11"/>
        <v>0.56567573397224846</v>
      </c>
      <c r="Q25">
        <v>25</v>
      </c>
      <c r="R25">
        <f t="shared" si="12"/>
        <v>-2.6372567092007926</v>
      </c>
      <c r="S25">
        <f t="shared" si="13"/>
        <v>-4.6800143314593212</v>
      </c>
      <c r="T25">
        <f t="shared" si="14"/>
        <v>-1.3225966394200457</v>
      </c>
      <c r="U25">
        <v>25</v>
      </c>
      <c r="V25">
        <f t="shared" si="15"/>
        <v>-2.6372567092007926</v>
      </c>
      <c r="W25">
        <f t="shared" si="16"/>
        <v>-0.92572895487928131</v>
      </c>
      <c r="X25">
        <f t="shared" si="17"/>
        <v>-2.0136697234906586</v>
      </c>
      <c r="Y25">
        <v>25</v>
      </c>
      <c r="Z25">
        <f t="shared" si="18"/>
        <v>-2.6372567092007926</v>
      </c>
      <c r="AA25">
        <f t="shared" si="19"/>
        <v>0.65032663602653895</v>
      </c>
      <c r="AB25">
        <f t="shared" si="20"/>
        <v>-0.4935103152669843</v>
      </c>
      <c r="AC25">
        <v>25</v>
      </c>
      <c r="AD25">
        <f t="shared" si="21"/>
        <v>-2.6372567092007926</v>
      </c>
      <c r="AE25">
        <f t="shared" si="22"/>
        <v>-4.0694204284585958</v>
      </c>
      <c r="AF25">
        <f t="shared" si="23"/>
        <v>-0.10411617537588344</v>
      </c>
      <c r="AG25">
        <v>25</v>
      </c>
      <c r="AH25">
        <f t="shared" si="24"/>
        <v>-2.6372567092007926</v>
      </c>
      <c r="AI25">
        <f t="shared" si="25"/>
        <v>0.93183552915366152</v>
      </c>
      <c r="AJ25">
        <f t="shared" si="26"/>
        <v>1.6023494467879948</v>
      </c>
      <c r="AK25">
        <v>25</v>
      </c>
      <c r="AL25">
        <f t="shared" si="27"/>
        <v>-2.6372567092007926</v>
      </c>
      <c r="AM25">
        <f t="shared" si="28"/>
        <v>-2.9660077976311037</v>
      </c>
      <c r="AN25">
        <f t="shared" si="29"/>
        <v>-0.37655778731405892</v>
      </c>
      <c r="AO25">
        <v>25</v>
      </c>
      <c r="AP25">
        <f t="shared" si="30"/>
        <v>-2.6372567092007926</v>
      </c>
      <c r="AQ25">
        <f t="shared" si="31"/>
        <v>1.0191228623897526</v>
      </c>
      <c r="AR25">
        <f t="shared" si="32"/>
        <v>-0.94021676726649095</v>
      </c>
    </row>
    <row r="26" spans="1:44" x14ac:dyDescent="0.25">
      <c r="A26">
        <v>26</v>
      </c>
      <c r="B26">
        <f t="shared" si="0"/>
        <v>-2.8268038105447202</v>
      </c>
      <c r="C26">
        <f t="shared" si="1"/>
        <v>-0.95086177761951529</v>
      </c>
      <c r="D26">
        <f t="shared" si="2"/>
        <v>-0.30961569705403402</v>
      </c>
      <c r="E26">
        <v>26</v>
      </c>
      <c r="F26">
        <f t="shared" si="3"/>
        <v>-2.6162427115179177</v>
      </c>
      <c r="G26">
        <f t="shared" si="4"/>
        <v>-1.1686310750241005</v>
      </c>
      <c r="H26">
        <f t="shared" si="5"/>
        <v>-1.5562240210800071</v>
      </c>
      <c r="I26">
        <v>26</v>
      </c>
      <c r="J26">
        <f t="shared" si="6"/>
        <v>-2.6162427115179177</v>
      </c>
      <c r="K26">
        <f t="shared" si="7"/>
        <v>-5.8970381528834999</v>
      </c>
      <c r="L26">
        <f t="shared" si="8"/>
        <v>-1.1716097399293006</v>
      </c>
      <c r="M26">
        <v>26</v>
      </c>
      <c r="N26">
        <f t="shared" si="9"/>
        <v>-2.6162427115179177</v>
      </c>
      <c r="O26">
        <f t="shared" si="10"/>
        <v>-0.92105369976467943</v>
      </c>
      <c r="P26">
        <f t="shared" si="11"/>
        <v>0.52090737933793796</v>
      </c>
      <c r="Q26">
        <v>26</v>
      </c>
      <c r="R26">
        <f t="shared" si="12"/>
        <v>-2.6162427115179177</v>
      </c>
      <c r="S26">
        <f t="shared" si="13"/>
        <v>-4.6546873399141493</v>
      </c>
      <c r="T26">
        <f t="shared" si="14"/>
        <v>-1.3673649940543562</v>
      </c>
      <c r="U26">
        <v>26</v>
      </c>
      <c r="V26">
        <f t="shared" si="15"/>
        <v>-2.6162427115179177</v>
      </c>
      <c r="W26">
        <f t="shared" si="16"/>
        <v>-0.90040196333410938</v>
      </c>
      <c r="X26">
        <f t="shared" si="17"/>
        <v>-2.0584380781249694</v>
      </c>
      <c r="Y26">
        <v>26</v>
      </c>
      <c r="Z26">
        <f t="shared" si="18"/>
        <v>-2.6162427115179177</v>
      </c>
      <c r="AA26">
        <f t="shared" si="19"/>
        <v>0.65385690852564271</v>
      </c>
      <c r="AB26">
        <f t="shared" si="20"/>
        <v>-0.49975047572638009</v>
      </c>
      <c r="AC26">
        <v>26</v>
      </c>
      <c r="AD26">
        <f t="shared" si="21"/>
        <v>-2.6162427115179177</v>
      </c>
      <c r="AE26">
        <f t="shared" si="22"/>
        <v>-4.0659925045167338</v>
      </c>
      <c r="AF26">
        <f t="shared" si="23"/>
        <v>-0.11017542305301117</v>
      </c>
      <c r="AG26">
        <v>26</v>
      </c>
      <c r="AH26">
        <f t="shared" si="24"/>
        <v>-2.6162427115179177</v>
      </c>
      <c r="AI26">
        <f t="shared" si="25"/>
        <v>0.93496478126761118</v>
      </c>
      <c r="AJ26">
        <f t="shared" si="26"/>
        <v>1.5968181357308722</v>
      </c>
      <c r="AK26">
        <v>26</v>
      </c>
      <c r="AL26">
        <f t="shared" si="27"/>
        <v>-2.6162427115179177</v>
      </c>
      <c r="AM26">
        <f t="shared" si="28"/>
        <v>-2.9609378297484907</v>
      </c>
      <c r="AN26">
        <f t="shared" si="29"/>
        <v>-0.38551953548492113</v>
      </c>
      <c r="AO26">
        <v>26</v>
      </c>
      <c r="AP26">
        <f t="shared" si="30"/>
        <v>-2.6162427115179177</v>
      </c>
      <c r="AQ26">
        <f t="shared" si="31"/>
        <v>1.0214645802472</v>
      </c>
      <c r="AR26">
        <f t="shared" si="32"/>
        <v>-0.94435602144157649</v>
      </c>
    </row>
    <row r="27" spans="1:44" x14ac:dyDescent="0.25">
      <c r="A27">
        <v>27</v>
      </c>
      <c r="B27">
        <f t="shared" si="0"/>
        <v>-2.8142122568229171</v>
      </c>
      <c r="C27">
        <f t="shared" si="1"/>
        <v>-0.94688796070106762</v>
      </c>
      <c r="D27">
        <f t="shared" si="2"/>
        <v>-0.32156366380449974</v>
      </c>
      <c r="E27">
        <v>27</v>
      </c>
      <c r="F27">
        <f t="shared" si="3"/>
        <v>-2.5952287138350427</v>
      </c>
      <c r="G27">
        <f t="shared" si="4"/>
        <v>-1.1423689824583143</v>
      </c>
      <c r="H27">
        <f t="shared" si="5"/>
        <v>-1.6004503093196807</v>
      </c>
      <c r="I27">
        <v>27</v>
      </c>
      <c r="J27">
        <f t="shared" si="6"/>
        <v>-2.5952287138350427</v>
      </c>
      <c r="K27">
        <f t="shared" si="7"/>
        <v>-5.8707760603177128</v>
      </c>
      <c r="L27">
        <f t="shared" si="8"/>
        <v>-1.2158360281689742</v>
      </c>
      <c r="M27">
        <v>27</v>
      </c>
      <c r="N27">
        <f t="shared" si="9"/>
        <v>-2.5952287138350427</v>
      </c>
      <c r="O27">
        <f t="shared" si="10"/>
        <v>-0.89479160719889328</v>
      </c>
      <c r="P27">
        <f t="shared" si="11"/>
        <v>0.4766810910982644</v>
      </c>
      <c r="Q27">
        <v>27</v>
      </c>
      <c r="R27">
        <f t="shared" si="12"/>
        <v>-2.5952287138350427</v>
      </c>
      <c r="S27">
        <f t="shared" si="13"/>
        <v>-4.6284252473483631</v>
      </c>
      <c r="T27">
        <f t="shared" si="14"/>
        <v>-1.4115912822940297</v>
      </c>
      <c r="U27">
        <v>27</v>
      </c>
      <c r="V27">
        <f t="shared" si="15"/>
        <v>-2.5952287138350427</v>
      </c>
      <c r="W27">
        <f t="shared" si="16"/>
        <v>-0.87413987076832322</v>
      </c>
      <c r="X27">
        <f t="shared" si="17"/>
        <v>-2.1026643663646425</v>
      </c>
      <c r="Y27">
        <v>27</v>
      </c>
      <c r="Z27">
        <f t="shared" si="18"/>
        <v>-2.5952287138350427</v>
      </c>
      <c r="AA27">
        <f t="shared" si="19"/>
        <v>0.65751752265695618</v>
      </c>
      <c r="AB27">
        <f t="shared" si="20"/>
        <v>-0.5059150787678226</v>
      </c>
      <c r="AC27">
        <v>27</v>
      </c>
      <c r="AD27">
        <f t="shared" si="21"/>
        <v>-2.5952287138350427</v>
      </c>
      <c r="AE27">
        <f t="shared" si="22"/>
        <v>-4.0624380177665369</v>
      </c>
      <c r="AF27">
        <f t="shared" si="23"/>
        <v>-0.1161613038492387</v>
      </c>
      <c r="AG27">
        <v>27</v>
      </c>
      <c r="AH27">
        <f t="shared" si="24"/>
        <v>-2.5952287138350427</v>
      </c>
      <c r="AI27">
        <f t="shared" si="25"/>
        <v>0.93820956889000418</v>
      </c>
      <c r="AJ27">
        <f t="shared" si="26"/>
        <v>1.5913537991664874</v>
      </c>
      <c r="AK27">
        <v>27</v>
      </c>
      <c r="AL27">
        <f t="shared" si="27"/>
        <v>-2.5952287138350427</v>
      </c>
      <c r="AM27">
        <f t="shared" si="28"/>
        <v>-2.9556806729479574</v>
      </c>
      <c r="AN27">
        <f t="shared" si="29"/>
        <v>-0.39437277257557252</v>
      </c>
      <c r="AO27">
        <v>27</v>
      </c>
      <c r="AP27">
        <f t="shared" si="30"/>
        <v>-2.5952287138350427</v>
      </c>
      <c r="AQ27">
        <f t="shared" si="31"/>
        <v>1.0238927569623679</v>
      </c>
      <c r="AR27">
        <f t="shared" si="32"/>
        <v>-0.94844515649556616</v>
      </c>
    </row>
    <row r="28" spans="1:44" x14ac:dyDescent="0.25">
      <c r="A28">
        <v>28</v>
      </c>
      <c r="B28">
        <f t="shared" si="0"/>
        <v>-2.8016207031011144</v>
      </c>
      <c r="C28">
        <f t="shared" si="1"/>
        <v>-0.94276401930744358</v>
      </c>
      <c r="D28">
        <f t="shared" si="2"/>
        <v>-0.33346064820196436</v>
      </c>
      <c r="E28">
        <v>28</v>
      </c>
      <c r="F28">
        <f t="shared" si="3"/>
        <v>-2.5742147161521678</v>
      </c>
      <c r="G28">
        <f t="shared" si="4"/>
        <v>-1.1151833854726825</v>
      </c>
      <c r="H28">
        <f t="shared" si="5"/>
        <v>-1.6441150020808508</v>
      </c>
      <c r="I28">
        <v>28</v>
      </c>
      <c r="J28">
        <f t="shared" si="6"/>
        <v>-2.5742147161521678</v>
      </c>
      <c r="K28">
        <f t="shared" si="7"/>
        <v>-5.843590463332081</v>
      </c>
      <c r="L28">
        <f t="shared" si="8"/>
        <v>-1.2595007209301443</v>
      </c>
      <c r="M28">
        <v>28</v>
      </c>
      <c r="N28">
        <f t="shared" si="9"/>
        <v>-2.5742147161521678</v>
      </c>
      <c r="O28">
        <f t="shared" si="10"/>
        <v>-0.86760601021326145</v>
      </c>
      <c r="P28">
        <f t="shared" si="11"/>
        <v>0.43301639833709427</v>
      </c>
      <c r="Q28">
        <v>28</v>
      </c>
      <c r="R28">
        <f t="shared" si="12"/>
        <v>-2.5742147161521678</v>
      </c>
      <c r="S28">
        <f t="shared" si="13"/>
        <v>-4.6012396503627313</v>
      </c>
      <c r="T28">
        <f t="shared" si="14"/>
        <v>-1.4552559750551999</v>
      </c>
      <c r="U28">
        <v>28</v>
      </c>
      <c r="V28">
        <f t="shared" si="15"/>
        <v>-2.5742147161521678</v>
      </c>
      <c r="W28">
        <f t="shared" si="16"/>
        <v>-0.84695427378269139</v>
      </c>
      <c r="X28">
        <f t="shared" si="17"/>
        <v>-2.1463290591258128</v>
      </c>
      <c r="Y28">
        <v>28</v>
      </c>
      <c r="Z28">
        <f t="shared" si="18"/>
        <v>-2.5742147161521678</v>
      </c>
      <c r="AA28">
        <f t="shared" si="19"/>
        <v>0.66130686199632949</v>
      </c>
      <c r="AB28">
        <f t="shared" si="20"/>
        <v>-0.51200140227614965</v>
      </c>
      <c r="AC28">
        <v>28</v>
      </c>
      <c r="AD28">
        <f t="shared" si="21"/>
        <v>-2.5742147161521678</v>
      </c>
      <c r="AE28">
        <f t="shared" si="22"/>
        <v>-4.0587585377692923</v>
      </c>
      <c r="AF28">
        <f t="shared" si="23"/>
        <v>-0.12207117456811581</v>
      </c>
      <c r="AG28">
        <v>28</v>
      </c>
      <c r="AH28">
        <f t="shared" si="24"/>
        <v>-2.5742147161521678</v>
      </c>
      <c r="AI28">
        <f t="shared" si="25"/>
        <v>0.94156845921397114</v>
      </c>
      <c r="AJ28">
        <f t="shared" si="26"/>
        <v>1.5859588499920405</v>
      </c>
      <c r="AK28">
        <v>28</v>
      </c>
      <c r="AL28">
        <f t="shared" si="27"/>
        <v>-2.5742147161521678</v>
      </c>
      <c r="AM28">
        <f t="shared" si="28"/>
        <v>-2.9502386486419523</v>
      </c>
      <c r="AN28">
        <f t="shared" si="29"/>
        <v>-0.40311358924574281</v>
      </c>
      <c r="AO28">
        <v>28</v>
      </c>
      <c r="AP28">
        <f t="shared" si="30"/>
        <v>-2.5742147161521678</v>
      </c>
      <c r="AQ28">
        <f t="shared" si="31"/>
        <v>1.0264063203207749</v>
      </c>
      <c r="AR28">
        <f t="shared" si="32"/>
        <v>-0.9524823667815342</v>
      </c>
    </row>
    <row r="29" spans="1:44" x14ac:dyDescent="0.25">
      <c r="A29">
        <v>29</v>
      </c>
      <c r="B29">
        <f t="shared" si="0"/>
        <v>-2.7890291493793118</v>
      </c>
      <c r="C29">
        <f t="shared" si="1"/>
        <v>-0.93849060726946865</v>
      </c>
      <c r="D29">
        <f t="shared" si="2"/>
        <v>-0.345304764037486</v>
      </c>
      <c r="E29">
        <v>29</v>
      </c>
      <c r="F29">
        <f t="shared" si="3"/>
        <v>-2.5532007184692929</v>
      </c>
      <c r="G29">
        <f t="shared" si="4"/>
        <v>-1.0870862884615284</v>
      </c>
      <c r="H29">
        <f t="shared" si="5"/>
        <v>-1.6871988182644064</v>
      </c>
      <c r="I29">
        <v>29</v>
      </c>
      <c r="J29">
        <f t="shared" si="6"/>
        <v>-2.5532007184692929</v>
      </c>
      <c r="K29">
        <f t="shared" si="7"/>
        <v>-5.8154933663209274</v>
      </c>
      <c r="L29">
        <f t="shared" si="8"/>
        <v>-1.3025845371136999</v>
      </c>
      <c r="M29">
        <v>29</v>
      </c>
      <c r="N29">
        <f t="shared" si="9"/>
        <v>-2.5532007184692929</v>
      </c>
      <c r="O29">
        <f t="shared" si="10"/>
        <v>-0.83950891320210741</v>
      </c>
      <c r="P29">
        <f t="shared" si="11"/>
        <v>0.38993258215353865</v>
      </c>
      <c r="Q29">
        <v>29</v>
      </c>
      <c r="R29">
        <f t="shared" si="12"/>
        <v>-2.5532007184692929</v>
      </c>
      <c r="S29">
        <f t="shared" si="13"/>
        <v>-4.5731425533515768</v>
      </c>
      <c r="T29">
        <f t="shared" si="14"/>
        <v>-1.4983397912387555</v>
      </c>
      <c r="U29">
        <v>29</v>
      </c>
      <c r="V29">
        <f t="shared" si="15"/>
        <v>-2.5532007184692929</v>
      </c>
      <c r="W29">
        <f t="shared" si="16"/>
        <v>-0.81885717677153735</v>
      </c>
      <c r="X29">
        <f t="shared" si="17"/>
        <v>-2.1894128753093685</v>
      </c>
      <c r="Y29">
        <v>29</v>
      </c>
      <c r="Z29">
        <f t="shared" si="18"/>
        <v>-2.5532007184692929</v>
      </c>
      <c r="AA29">
        <f t="shared" si="19"/>
        <v>0.66522325327818455</v>
      </c>
      <c r="AB29">
        <f t="shared" si="20"/>
        <v>-0.51800675870223656</v>
      </c>
      <c r="AC29">
        <v>29</v>
      </c>
      <c r="AD29">
        <f t="shared" si="21"/>
        <v>-2.5532007184692929</v>
      </c>
      <c r="AE29">
        <f t="shared" si="22"/>
        <v>-4.054955689279784</v>
      </c>
      <c r="AF29">
        <f t="shared" si="23"/>
        <v>-0.12790242557710271</v>
      </c>
      <c r="AG29">
        <v>29</v>
      </c>
      <c r="AH29">
        <f t="shared" si="24"/>
        <v>-2.5532007184692929</v>
      </c>
      <c r="AI29">
        <f t="shared" si="25"/>
        <v>0.9450399690481015</v>
      </c>
      <c r="AJ29">
        <f t="shared" si="26"/>
        <v>1.5806356704652123</v>
      </c>
      <c r="AK29">
        <v>29</v>
      </c>
      <c r="AL29">
        <f t="shared" si="27"/>
        <v>-2.5532007184692929</v>
      </c>
      <c r="AM29">
        <f t="shared" si="28"/>
        <v>-2.9446141598752091</v>
      </c>
      <c r="AN29">
        <f t="shared" si="29"/>
        <v>-0.41173812579685448</v>
      </c>
      <c r="AO29">
        <v>29</v>
      </c>
      <c r="AP29">
        <f t="shared" si="30"/>
        <v>-2.5532007184692929</v>
      </c>
      <c r="AQ29">
        <f t="shared" si="31"/>
        <v>1.0290041604036015</v>
      </c>
      <c r="AR29">
        <f t="shared" si="32"/>
        <v>-0.95646586958107027</v>
      </c>
    </row>
    <row r="30" spans="1:44" x14ac:dyDescent="0.25">
      <c r="A30">
        <v>30</v>
      </c>
      <c r="B30">
        <f t="shared" si="0"/>
        <v>-2.7764375956575087</v>
      </c>
      <c r="C30">
        <f t="shared" si="1"/>
        <v>-0.93406840211581166</v>
      </c>
      <c r="D30">
        <f t="shared" si="2"/>
        <v>-0.35709413348417585</v>
      </c>
      <c r="E30">
        <v>30</v>
      </c>
      <c r="F30">
        <f t="shared" si="3"/>
        <v>-2.5321867207864179</v>
      </c>
      <c r="G30">
        <f t="shared" si="4"/>
        <v>-1.0580900983119264</v>
      </c>
      <c r="H30">
        <f t="shared" si="5"/>
        <v>-1.7296827332699789</v>
      </c>
      <c r="I30">
        <v>30</v>
      </c>
      <c r="J30">
        <f t="shared" si="6"/>
        <v>-2.5321867207864179</v>
      </c>
      <c r="K30">
        <f t="shared" si="7"/>
        <v>-5.7864971761713253</v>
      </c>
      <c r="L30">
        <f t="shared" si="8"/>
        <v>-1.3450684521192724</v>
      </c>
      <c r="M30">
        <v>30</v>
      </c>
      <c r="N30">
        <f t="shared" si="9"/>
        <v>-2.5321867207864179</v>
      </c>
      <c r="O30">
        <f t="shared" si="10"/>
        <v>-0.81051272305250532</v>
      </c>
      <c r="P30">
        <f t="shared" si="11"/>
        <v>0.34744866714796618</v>
      </c>
      <c r="Q30">
        <v>30</v>
      </c>
      <c r="R30">
        <f t="shared" si="12"/>
        <v>-2.5321867207864179</v>
      </c>
      <c r="S30">
        <f t="shared" si="13"/>
        <v>-4.5441463632019747</v>
      </c>
      <c r="T30">
        <f t="shared" si="14"/>
        <v>-1.540823706244328</v>
      </c>
      <c r="U30">
        <v>30</v>
      </c>
      <c r="V30">
        <f t="shared" si="15"/>
        <v>-2.5321867207864179</v>
      </c>
      <c r="W30">
        <f t="shared" si="16"/>
        <v>-0.78986098662193527</v>
      </c>
      <c r="X30">
        <f t="shared" si="17"/>
        <v>-2.2318967903149409</v>
      </c>
      <c r="Y30">
        <v>30</v>
      </c>
      <c r="Z30">
        <f t="shared" si="18"/>
        <v>-2.5321867207864179</v>
      </c>
      <c r="AA30">
        <f t="shared" si="19"/>
        <v>0.66926496713438244</v>
      </c>
      <c r="AB30">
        <f t="shared" si="20"/>
        <v>-0.52392849624974358</v>
      </c>
      <c r="AC30">
        <v>30</v>
      </c>
      <c r="AD30">
        <f t="shared" si="21"/>
        <v>-2.5321867207864179</v>
      </c>
      <c r="AE30">
        <f t="shared" si="22"/>
        <v>-4.05103115152885</v>
      </c>
      <c r="AF30">
        <f t="shared" si="23"/>
        <v>-0.1336524819599102</v>
      </c>
      <c r="AG30">
        <v>30</v>
      </c>
      <c r="AH30">
        <f t="shared" si="24"/>
        <v>-2.5321867207864179</v>
      </c>
      <c r="AI30">
        <f t="shared" si="25"/>
        <v>0.94862256547137969</v>
      </c>
      <c r="AJ30">
        <f t="shared" si="26"/>
        <v>1.5753866111522286</v>
      </c>
      <c r="AK30">
        <v>30</v>
      </c>
      <c r="AL30">
        <f t="shared" si="27"/>
        <v>-2.5321867207864179</v>
      </c>
      <c r="AM30">
        <f t="shared" si="28"/>
        <v>-2.938809690263632</v>
      </c>
      <c r="AN30">
        <f t="shared" si="29"/>
        <v>-0.42024257387635705</v>
      </c>
      <c r="AO30">
        <v>30</v>
      </c>
      <c r="AP30">
        <f t="shared" si="30"/>
        <v>-2.5321867207864179</v>
      </c>
      <c r="AQ30">
        <f t="shared" si="31"/>
        <v>1.0316851300777992</v>
      </c>
      <c r="AR30">
        <f t="shared" si="32"/>
        <v>-0.96039390589147822</v>
      </c>
    </row>
    <row r="31" spans="1:44" x14ac:dyDescent="0.25">
      <c r="A31">
        <v>31</v>
      </c>
      <c r="B31">
        <f t="shared" si="0"/>
        <v>-2.763846041935706</v>
      </c>
      <c r="C31">
        <f t="shared" si="1"/>
        <v>-0.9294981049655654</v>
      </c>
      <c r="D31">
        <f t="shared" si="2"/>
        <v>-0.36882688739491704</v>
      </c>
      <c r="E31">
        <v>31</v>
      </c>
      <c r="F31">
        <f t="shared" si="3"/>
        <v>-2.511172723103543</v>
      </c>
      <c r="G31">
        <f t="shared" si="4"/>
        <v>-1.0282076189251705</v>
      </c>
      <c r="H31">
        <f t="shared" si="5"/>
        <v>-1.7715479873966733</v>
      </c>
      <c r="I31">
        <v>31</v>
      </c>
      <c r="J31">
        <f t="shared" si="6"/>
        <v>-2.511172723103543</v>
      </c>
      <c r="K31">
        <f t="shared" si="7"/>
        <v>-5.7566146967845695</v>
      </c>
      <c r="L31">
        <f t="shared" si="8"/>
        <v>-1.3869337062459668</v>
      </c>
      <c r="M31">
        <v>31</v>
      </c>
      <c r="N31">
        <f t="shared" si="9"/>
        <v>-2.511172723103543</v>
      </c>
      <c r="O31">
        <f t="shared" si="10"/>
        <v>-0.78063024366574951</v>
      </c>
      <c r="P31">
        <f t="shared" si="11"/>
        <v>0.30558341302127179</v>
      </c>
      <c r="Q31">
        <v>31</v>
      </c>
      <c r="R31">
        <f t="shared" si="12"/>
        <v>-2.511172723103543</v>
      </c>
      <c r="S31">
        <f t="shared" si="13"/>
        <v>-4.5142638838152198</v>
      </c>
      <c r="T31">
        <f t="shared" si="14"/>
        <v>-1.5826889603710224</v>
      </c>
      <c r="U31">
        <v>31</v>
      </c>
      <c r="V31">
        <f t="shared" si="15"/>
        <v>-2.511172723103543</v>
      </c>
      <c r="W31">
        <f t="shared" si="16"/>
        <v>-0.75997850723517946</v>
      </c>
      <c r="X31">
        <f t="shared" si="17"/>
        <v>-2.2737620444416353</v>
      </c>
      <c r="Y31">
        <v>31</v>
      </c>
      <c r="Z31">
        <f t="shared" si="18"/>
        <v>-2.511172723103543</v>
      </c>
      <c r="AA31">
        <f t="shared" si="19"/>
        <v>0.67343021885786281</v>
      </c>
      <c r="AB31">
        <f t="shared" si="20"/>
        <v>-0.52976400004607327</v>
      </c>
      <c r="AC31">
        <v>31</v>
      </c>
      <c r="AD31">
        <f t="shared" si="21"/>
        <v>-2.511172723103543</v>
      </c>
      <c r="AE31">
        <f t="shared" si="22"/>
        <v>-4.0469866574818827</v>
      </c>
      <c r="AF31">
        <f t="shared" si="23"/>
        <v>-0.1393188046535104</v>
      </c>
      <c r="AG31">
        <v>31</v>
      </c>
      <c r="AH31">
        <f t="shared" si="24"/>
        <v>-2.511172723103543</v>
      </c>
      <c r="AI31">
        <f t="shared" si="25"/>
        <v>0.95231466651007923</v>
      </c>
      <c r="AJ31">
        <f t="shared" si="26"/>
        <v>1.5702139898899148</v>
      </c>
      <c r="AK31">
        <v>31</v>
      </c>
      <c r="AL31">
        <f t="shared" si="27"/>
        <v>-2.511172723103543</v>
      </c>
      <c r="AM31">
        <f t="shared" si="28"/>
        <v>-2.9328278028975987</v>
      </c>
      <c r="AN31">
        <f t="shared" si="29"/>
        <v>-0.42862317815938872</v>
      </c>
      <c r="AO31">
        <v>31</v>
      </c>
      <c r="AP31">
        <f t="shared" si="30"/>
        <v>-2.511172723103543</v>
      </c>
      <c r="AQ31">
        <f t="shared" si="31"/>
        <v>1.0344480455026321</v>
      </c>
      <c r="AR31">
        <f t="shared" si="32"/>
        <v>-0.96426474120250227</v>
      </c>
    </row>
    <row r="32" spans="1:44" x14ac:dyDescent="0.25">
      <c r="A32">
        <v>32</v>
      </c>
      <c r="B32">
        <f t="shared" si="0"/>
        <v>-2.7512544882139034</v>
      </c>
      <c r="C32">
        <f t="shared" si="1"/>
        <v>-0.92478044041708718</v>
      </c>
      <c r="D32">
        <f t="shared" si="2"/>
        <v>-0.38050116559871172</v>
      </c>
      <c r="E32">
        <v>32</v>
      </c>
      <c r="F32">
        <f t="shared" si="3"/>
        <v>-2.4901587254206681</v>
      </c>
      <c r="G32">
        <f t="shared" si="4"/>
        <v>-0.99745204556293143</v>
      </c>
      <c r="H32">
        <f t="shared" si="5"/>
        <v>-1.8127760941268221</v>
      </c>
      <c r="I32">
        <v>32</v>
      </c>
      <c r="J32">
        <f t="shared" si="6"/>
        <v>-2.4901587254206681</v>
      </c>
      <c r="K32">
        <f t="shared" si="7"/>
        <v>-5.7258591234223299</v>
      </c>
      <c r="L32">
        <f t="shared" si="8"/>
        <v>-1.4281618129761156</v>
      </c>
      <c r="M32">
        <v>32</v>
      </c>
      <c r="N32">
        <f t="shared" si="9"/>
        <v>-2.4901587254206681</v>
      </c>
      <c r="O32">
        <f t="shared" si="10"/>
        <v>-0.7498746703035104</v>
      </c>
      <c r="P32">
        <f t="shared" si="11"/>
        <v>0.26435530629112303</v>
      </c>
      <c r="Q32">
        <v>32</v>
      </c>
      <c r="R32">
        <f t="shared" si="12"/>
        <v>-2.4901587254206681</v>
      </c>
      <c r="S32">
        <f t="shared" si="13"/>
        <v>-4.4835083104529803</v>
      </c>
      <c r="T32">
        <f t="shared" si="14"/>
        <v>-1.6239170671011711</v>
      </c>
      <c r="U32">
        <v>32</v>
      </c>
      <c r="V32">
        <f t="shared" si="15"/>
        <v>-2.4901587254206681</v>
      </c>
      <c r="W32">
        <f t="shared" si="16"/>
        <v>-0.72922293387294035</v>
      </c>
      <c r="X32">
        <f t="shared" si="17"/>
        <v>-2.3149901511717843</v>
      </c>
      <c r="Y32">
        <v>32</v>
      </c>
      <c r="Z32">
        <f t="shared" si="18"/>
        <v>-2.4901587254206681</v>
      </c>
      <c r="AA32">
        <f t="shared" si="19"/>
        <v>0.67771716919072134</v>
      </c>
      <c r="AB32">
        <f t="shared" si="20"/>
        <v>-0.5355106932970255</v>
      </c>
      <c r="AC32">
        <v>32</v>
      </c>
      <c r="AD32">
        <f t="shared" si="21"/>
        <v>-2.4901587254206681</v>
      </c>
      <c r="AE32">
        <f t="shared" si="22"/>
        <v>-4.0428239930735934</v>
      </c>
      <c r="AF32">
        <f t="shared" si="23"/>
        <v>-0.14489889156931529</v>
      </c>
      <c r="AG32">
        <v>32</v>
      </c>
      <c r="AH32">
        <f t="shared" si="24"/>
        <v>-2.4901587254206681</v>
      </c>
      <c r="AI32">
        <f t="shared" si="25"/>
        <v>0.95611464183631822</v>
      </c>
      <c r="AJ32">
        <f t="shared" si="26"/>
        <v>1.5651200907622052</v>
      </c>
      <c r="AK32">
        <v>32</v>
      </c>
      <c r="AL32">
        <f t="shared" si="27"/>
        <v>-2.4901587254206681</v>
      </c>
      <c r="AM32">
        <f t="shared" si="28"/>
        <v>-2.9266711392101725</v>
      </c>
      <c r="AN32">
        <f t="shared" si="29"/>
        <v>-0.43687623800702169</v>
      </c>
      <c r="AO32">
        <v>32</v>
      </c>
      <c r="AP32">
        <f t="shared" si="30"/>
        <v>-2.4901587254206681</v>
      </c>
      <c r="AQ32">
        <f t="shared" si="31"/>
        <v>1.0372916866524284</v>
      </c>
      <c r="AR32">
        <f t="shared" si="32"/>
        <v>-0.96807666626223743</v>
      </c>
    </row>
    <row r="33" spans="1:44" x14ac:dyDescent="0.25">
      <c r="A33">
        <v>33</v>
      </c>
      <c r="B33">
        <f t="shared" si="0"/>
        <v>-2.7386629344921003</v>
      </c>
      <c r="C33">
        <f t="shared" si="1"/>
        <v>-0.91991615643311786</v>
      </c>
      <c r="D33">
        <f t="shared" si="2"/>
        <v>-0.39211511719560044</v>
      </c>
      <c r="E33">
        <v>33</v>
      </c>
      <c r="F33">
        <f t="shared" si="3"/>
        <v>-2.4691447277377931</v>
      </c>
      <c r="G33">
        <f t="shared" si="4"/>
        <v>-0.96583695902060196</v>
      </c>
      <c r="H33">
        <f t="shared" si="5"/>
        <v>-1.8533488482891121</v>
      </c>
      <c r="I33">
        <v>33</v>
      </c>
      <c r="J33">
        <f t="shared" si="6"/>
        <v>-2.4691447277377931</v>
      </c>
      <c r="K33">
        <f t="shared" si="7"/>
        <v>-5.6942440368800007</v>
      </c>
      <c r="L33">
        <f t="shared" si="8"/>
        <v>-1.4687345671384056</v>
      </c>
      <c r="M33">
        <v>33</v>
      </c>
      <c r="N33">
        <f t="shared" si="9"/>
        <v>-2.4691447277377931</v>
      </c>
      <c r="O33">
        <f t="shared" si="10"/>
        <v>-0.71825958376118093</v>
      </c>
      <c r="P33">
        <f t="shared" si="11"/>
        <v>0.22378255212883302</v>
      </c>
      <c r="Q33">
        <v>33</v>
      </c>
      <c r="R33">
        <f t="shared" si="12"/>
        <v>-2.4691447277377931</v>
      </c>
      <c r="S33">
        <f t="shared" si="13"/>
        <v>-4.451893223910651</v>
      </c>
      <c r="T33">
        <f t="shared" si="14"/>
        <v>-1.6644898212634611</v>
      </c>
      <c r="U33">
        <v>33</v>
      </c>
      <c r="V33">
        <f t="shared" si="15"/>
        <v>-2.4691447277377931</v>
      </c>
      <c r="W33">
        <f t="shared" si="16"/>
        <v>-0.69760784733061088</v>
      </c>
      <c r="X33">
        <f t="shared" si="17"/>
        <v>-2.3555629053340743</v>
      </c>
      <c r="Y33">
        <v>33</v>
      </c>
      <c r="Z33">
        <f t="shared" si="18"/>
        <v>-2.4691447277377931</v>
      </c>
      <c r="AA33">
        <f t="shared" si="19"/>
        <v>0.68212392513637377</v>
      </c>
      <c r="AB33">
        <f t="shared" si="20"/>
        <v>-0.5411660384246364</v>
      </c>
      <c r="AC33">
        <v>33</v>
      </c>
      <c r="AD33">
        <f t="shared" si="21"/>
        <v>-2.4691447277377931</v>
      </c>
      <c r="AE33">
        <f t="shared" si="22"/>
        <v>-4.0385449964194038</v>
      </c>
      <c r="AF33">
        <f t="shared" si="23"/>
        <v>-0.15039027869802868</v>
      </c>
      <c r="AG33">
        <v>33</v>
      </c>
      <c r="AH33">
        <f t="shared" si="24"/>
        <v>-2.4691447277377931</v>
      </c>
      <c r="AI33">
        <f t="shared" si="25"/>
        <v>0.96002081348796653</v>
      </c>
      <c r="AJ33">
        <f t="shared" si="26"/>
        <v>1.5601071630915555</v>
      </c>
      <c r="AK33">
        <v>33</v>
      </c>
      <c r="AL33">
        <f t="shared" si="27"/>
        <v>-2.4691447277377931</v>
      </c>
      <c r="AM33">
        <f t="shared" si="28"/>
        <v>-2.9203424178107218</v>
      </c>
      <c r="AN33">
        <f t="shared" si="29"/>
        <v>-0.44499810910036036</v>
      </c>
      <c r="AO33">
        <v>33</v>
      </c>
      <c r="AP33">
        <f t="shared" si="30"/>
        <v>-2.4691447277377931</v>
      </c>
      <c r="AQ33">
        <f t="shared" si="31"/>
        <v>1.0402147978553078</v>
      </c>
      <c r="AR33">
        <f t="shared" si="32"/>
        <v>-0.97182799783188745</v>
      </c>
    </row>
    <row r="34" spans="1:44" x14ac:dyDescent="0.25">
      <c r="A34">
        <v>34</v>
      </c>
      <c r="B34">
        <f t="shared" si="0"/>
        <v>-2.7260713807702976</v>
      </c>
      <c r="C34">
        <f t="shared" si="1"/>
        <v>-0.91490602422219602</v>
      </c>
      <c r="D34">
        <f t="shared" si="2"/>
        <v>-0.40366690085011231</v>
      </c>
      <c r="E34">
        <v>34</v>
      </c>
      <c r="F34">
        <f t="shared" si="3"/>
        <v>-2.4481307300549182</v>
      </c>
      <c r="G34">
        <f t="shared" si="4"/>
        <v>-0.93337631963039747</v>
      </c>
      <c r="H34">
        <f t="shared" si="5"/>
        <v>-1.8932483340974742</v>
      </c>
      <c r="I34">
        <v>34</v>
      </c>
      <c r="J34">
        <f t="shared" si="6"/>
        <v>-2.4481307300549182</v>
      </c>
      <c r="K34">
        <f t="shared" si="7"/>
        <v>-5.6617833974897964</v>
      </c>
      <c r="L34">
        <f t="shared" si="8"/>
        <v>-1.5086340529467677</v>
      </c>
      <c r="M34">
        <v>34</v>
      </c>
      <c r="N34">
        <f t="shared" si="9"/>
        <v>-2.4481307300549182</v>
      </c>
      <c r="O34">
        <f t="shared" si="10"/>
        <v>-0.68579894437097644</v>
      </c>
      <c r="P34">
        <f t="shared" si="11"/>
        <v>0.18388306632047091</v>
      </c>
      <c r="Q34">
        <v>34</v>
      </c>
      <c r="R34">
        <f t="shared" si="12"/>
        <v>-2.4481307300549182</v>
      </c>
      <c r="S34">
        <f t="shared" si="13"/>
        <v>-4.4194325845204467</v>
      </c>
      <c r="T34">
        <f t="shared" si="14"/>
        <v>-1.7043893070718232</v>
      </c>
      <c r="U34">
        <v>34</v>
      </c>
      <c r="V34">
        <f t="shared" si="15"/>
        <v>-2.4481307300549182</v>
      </c>
      <c r="W34">
        <f t="shared" si="16"/>
        <v>-0.66514720794040638</v>
      </c>
      <c r="X34">
        <f t="shared" si="17"/>
        <v>-2.395462391142436</v>
      </c>
      <c r="Y34">
        <v>34</v>
      </c>
      <c r="Z34">
        <f t="shared" si="18"/>
        <v>-2.4481307300549182</v>
      </c>
      <c r="AA34">
        <f t="shared" si="19"/>
        <v>0.68664854079544946</v>
      </c>
      <c r="AB34">
        <f t="shared" si="20"/>
        <v>-0.54672753818770226</v>
      </c>
      <c r="AC34">
        <v>34</v>
      </c>
      <c r="AD34">
        <f t="shared" si="21"/>
        <v>-2.4481307300549182</v>
      </c>
      <c r="AE34">
        <f t="shared" si="22"/>
        <v>-4.034151557003776</v>
      </c>
      <c r="AF34">
        <f t="shared" si="23"/>
        <v>-0.1557905411976834</v>
      </c>
      <c r="AG34">
        <v>34</v>
      </c>
      <c r="AH34">
        <f t="shared" si="24"/>
        <v>-2.4481307300549182</v>
      </c>
      <c r="AI34">
        <f t="shared" si="25"/>
        <v>0.96403145660958578</v>
      </c>
      <c r="AJ34">
        <f t="shared" si="26"/>
        <v>1.5551774204457054</v>
      </c>
      <c r="AK34">
        <v>34</v>
      </c>
      <c r="AL34">
        <f t="shared" si="27"/>
        <v>-2.4481307300549182</v>
      </c>
      <c r="AM34">
        <f t="shared" si="28"/>
        <v>-2.9138444332844546</v>
      </c>
      <c r="AN34">
        <f t="shared" si="29"/>
        <v>-0.45298520504976986</v>
      </c>
      <c r="AO34">
        <v>34</v>
      </c>
      <c r="AP34">
        <f t="shared" si="30"/>
        <v>-2.4481307300549182</v>
      </c>
      <c r="AQ34">
        <f t="shared" si="31"/>
        <v>1.043216088347652</v>
      </c>
      <c r="AR34">
        <f t="shared" si="32"/>
        <v>-0.97551707942903543</v>
      </c>
    </row>
    <row r="35" spans="1:44" x14ac:dyDescent="0.25">
      <c r="A35">
        <v>35</v>
      </c>
      <c r="B35">
        <f t="shared" si="0"/>
        <v>-2.713479827048495</v>
      </c>
      <c r="C35">
        <f t="shared" si="1"/>
        <v>-0.90975083811638624</v>
      </c>
      <c r="D35">
        <f t="shared" si="2"/>
        <v>-0.41515468508320219</v>
      </c>
      <c r="E35">
        <v>35</v>
      </c>
      <c r="F35">
        <f t="shared" si="3"/>
        <v>-2.4271167323720437</v>
      </c>
      <c r="G35">
        <f t="shared" si="4"/>
        <v>-0.90008446109686968</v>
      </c>
      <c r="H35">
        <f t="shared" si="5"/>
        <v>-1.9324569330621919</v>
      </c>
      <c r="I35">
        <v>35</v>
      </c>
      <c r="J35">
        <f t="shared" si="6"/>
        <v>-2.4271167323720437</v>
      </c>
      <c r="K35">
        <f t="shared" si="7"/>
        <v>-5.6284915389562684</v>
      </c>
      <c r="L35">
        <f t="shared" si="8"/>
        <v>-1.5478426519114854</v>
      </c>
      <c r="M35">
        <v>35</v>
      </c>
      <c r="N35">
        <f t="shared" si="9"/>
        <v>-2.4271167323720437</v>
      </c>
      <c r="O35">
        <f t="shared" si="10"/>
        <v>-0.65250708583744865</v>
      </c>
      <c r="P35">
        <f t="shared" si="11"/>
        <v>0.14467446735575318</v>
      </c>
      <c r="Q35">
        <v>35</v>
      </c>
      <c r="R35">
        <f t="shared" si="12"/>
        <v>-2.4271167323720437</v>
      </c>
      <c r="S35">
        <f t="shared" si="13"/>
        <v>-4.3861407259869187</v>
      </c>
      <c r="T35">
        <f t="shared" si="14"/>
        <v>-1.743597906036541</v>
      </c>
      <c r="U35">
        <v>35</v>
      </c>
      <c r="V35">
        <f t="shared" si="15"/>
        <v>-2.4271167323720437</v>
      </c>
      <c r="W35">
        <f t="shared" si="16"/>
        <v>-0.6318553494068786</v>
      </c>
      <c r="X35">
        <f t="shared" si="17"/>
        <v>-2.4346709901071542</v>
      </c>
      <c r="Y35">
        <v>35</v>
      </c>
      <c r="Z35">
        <f t="shared" si="18"/>
        <v>-2.4271167323720437</v>
      </c>
      <c r="AA35">
        <f t="shared" si="19"/>
        <v>0.69128901822504663</v>
      </c>
      <c r="AB35">
        <f t="shared" si="20"/>
        <v>-0.55219273678449021</v>
      </c>
      <c r="AC35">
        <v>35</v>
      </c>
      <c r="AD35">
        <f t="shared" si="21"/>
        <v>-2.4271167323720437</v>
      </c>
      <c r="AE35">
        <f t="shared" si="22"/>
        <v>-4.0296456148458768</v>
      </c>
      <c r="AF35">
        <f t="shared" si="23"/>
        <v>-0.16109729446438312</v>
      </c>
      <c r="AG35">
        <v>35</v>
      </c>
      <c r="AH35">
        <f t="shared" si="24"/>
        <v>-2.4271167323720437</v>
      </c>
      <c r="AI35">
        <f t="shared" si="25"/>
        <v>0.96814480021407778</v>
      </c>
      <c r="AJ35">
        <f t="shared" si="26"/>
        <v>1.5503330396602293</v>
      </c>
      <c r="AK35">
        <v>35</v>
      </c>
      <c r="AL35">
        <f t="shared" si="27"/>
        <v>-2.4271167323720437</v>
      </c>
      <c r="AM35">
        <f t="shared" si="28"/>
        <v>-2.9071800549584133</v>
      </c>
      <c r="AN35">
        <f t="shared" si="29"/>
        <v>-0.46083399897852489</v>
      </c>
      <c r="AO35">
        <v>35</v>
      </c>
      <c r="AP35">
        <f t="shared" si="30"/>
        <v>-2.4271167323720437</v>
      </c>
      <c r="AQ35">
        <f t="shared" si="31"/>
        <v>1.0462942328440694</v>
      </c>
      <c r="AR35">
        <f t="shared" si="32"/>
        <v>-0.97914228205909992</v>
      </c>
    </row>
    <row r="36" spans="1:44" x14ac:dyDescent="0.25">
      <c r="A36">
        <v>36</v>
      </c>
      <c r="B36">
        <f t="shared" si="0"/>
        <v>-2.7008882733266919</v>
      </c>
      <c r="C36">
        <f t="shared" si="1"/>
        <v>-0.90445141544534147</v>
      </c>
      <c r="D36">
        <f t="shared" si="2"/>
        <v>-0.42657664856262156</v>
      </c>
      <c r="E36">
        <v>36</v>
      </c>
      <c r="F36">
        <f t="shared" si="3"/>
        <v>-2.4061027346891688</v>
      </c>
      <c r="G36">
        <f t="shared" si="4"/>
        <v>-0.86597608416754102</v>
      </c>
      <c r="H36">
        <f t="shared" si="5"/>
        <v>-1.9709573317697304</v>
      </c>
      <c r="I36">
        <v>36</v>
      </c>
      <c r="J36">
        <f t="shared" si="6"/>
        <v>-2.4061027346891688</v>
      </c>
      <c r="K36">
        <f t="shared" si="7"/>
        <v>-5.59438316202694</v>
      </c>
      <c r="L36">
        <f t="shared" si="8"/>
        <v>-1.5863430506190239</v>
      </c>
      <c r="M36">
        <v>36</v>
      </c>
      <c r="N36">
        <f t="shared" si="9"/>
        <v>-2.4061027346891688</v>
      </c>
      <c r="O36">
        <f t="shared" si="10"/>
        <v>-0.61839870890811999</v>
      </c>
      <c r="P36">
        <f t="shared" si="11"/>
        <v>0.10617406864821466</v>
      </c>
      <c r="Q36">
        <v>36</v>
      </c>
      <c r="R36">
        <f t="shared" si="12"/>
        <v>-2.4061027346891688</v>
      </c>
      <c r="S36">
        <f t="shared" si="13"/>
        <v>-4.3520323490575894</v>
      </c>
      <c r="T36">
        <f t="shared" si="14"/>
        <v>-1.7820983047440795</v>
      </c>
      <c r="U36">
        <v>36</v>
      </c>
      <c r="V36">
        <f t="shared" si="15"/>
        <v>-2.4061027346891688</v>
      </c>
      <c r="W36">
        <f t="shared" si="16"/>
        <v>-0.59774697247754993</v>
      </c>
      <c r="X36">
        <f t="shared" si="17"/>
        <v>-2.4731713888146922</v>
      </c>
      <c r="Y36">
        <v>36</v>
      </c>
      <c r="Z36">
        <f t="shared" si="18"/>
        <v>-2.4061027346891688</v>
      </c>
      <c r="AA36">
        <f t="shared" si="19"/>
        <v>0.69604330832096728</v>
      </c>
      <c r="AB36">
        <f t="shared" si="20"/>
        <v>-0.5575592209371516</v>
      </c>
      <c r="AC36">
        <v>36</v>
      </c>
      <c r="AD36">
        <f t="shared" si="21"/>
        <v>-2.4061027346891688</v>
      </c>
      <c r="AE36">
        <f t="shared" si="22"/>
        <v>-4.025029159642914</v>
      </c>
      <c r="AF36">
        <f t="shared" si="23"/>
        <v>-0.16630819518527659</v>
      </c>
      <c r="AG36">
        <v>36</v>
      </c>
      <c r="AH36">
        <f t="shared" si="24"/>
        <v>-2.4061027346891688</v>
      </c>
      <c r="AI36">
        <f t="shared" si="25"/>
        <v>0.97235902796470219</v>
      </c>
      <c r="AJ36">
        <f t="shared" si="26"/>
        <v>1.545576159877307</v>
      </c>
      <c r="AK36">
        <v>36</v>
      </c>
      <c r="AL36">
        <f t="shared" si="27"/>
        <v>-2.4061027346891688</v>
      </c>
      <c r="AM36">
        <f t="shared" si="28"/>
        <v>-2.9003522256344554</v>
      </c>
      <c r="AN36">
        <f t="shared" si="29"/>
        <v>-0.46854102508017914</v>
      </c>
      <c r="AO36">
        <v>36</v>
      </c>
      <c r="AP36">
        <f t="shared" si="30"/>
        <v>-2.4061027346891688</v>
      </c>
      <c r="AQ36">
        <f t="shared" si="31"/>
        <v>1.0494478721226037</v>
      </c>
      <c r="AR36">
        <f t="shared" si="32"/>
        <v>-0.98270200493465321</v>
      </c>
    </row>
    <row r="37" spans="1:44" x14ac:dyDescent="0.25">
      <c r="A37">
        <v>37</v>
      </c>
      <c r="B37">
        <f t="shared" si="0"/>
        <v>-2.6882967196048893</v>
      </c>
      <c r="C37">
        <f t="shared" si="1"/>
        <v>-0.89900859640672026</v>
      </c>
      <c r="D37">
        <f t="shared" si="2"/>
        <v>-0.43793098039168077</v>
      </c>
      <c r="E37">
        <v>37</v>
      </c>
      <c r="F37">
        <f t="shared" si="3"/>
        <v>-2.3850887370062939</v>
      </c>
      <c r="G37">
        <f t="shared" si="4"/>
        <v>-0.83106625014147451</v>
      </c>
      <c r="H37">
        <f t="shared" si="5"/>
        <v>-2.0087325295278502</v>
      </c>
      <c r="I37">
        <v>37</v>
      </c>
      <c r="J37">
        <f t="shared" si="6"/>
        <v>-2.3850887370062939</v>
      </c>
      <c r="K37">
        <f t="shared" si="7"/>
        <v>-5.5594733280008732</v>
      </c>
      <c r="L37">
        <f t="shared" si="8"/>
        <v>-1.6241182483771439</v>
      </c>
      <c r="M37">
        <v>37</v>
      </c>
      <c r="N37">
        <f t="shared" si="9"/>
        <v>-2.3850887370062939</v>
      </c>
      <c r="O37">
        <f t="shared" si="10"/>
        <v>-0.58348887488205348</v>
      </c>
      <c r="P37">
        <f t="shared" si="11"/>
        <v>6.8398870890094665E-2</v>
      </c>
      <c r="Q37">
        <v>37</v>
      </c>
      <c r="R37">
        <f t="shared" si="12"/>
        <v>-2.3850887370062939</v>
      </c>
      <c r="S37">
        <f t="shared" si="13"/>
        <v>-4.3171225150315236</v>
      </c>
      <c r="T37">
        <f t="shared" si="14"/>
        <v>-1.8198735025021995</v>
      </c>
      <c r="U37">
        <v>37</v>
      </c>
      <c r="V37">
        <f t="shared" si="15"/>
        <v>-2.3850887370062939</v>
      </c>
      <c r="W37">
        <f t="shared" si="16"/>
        <v>-0.56283713845148342</v>
      </c>
      <c r="X37">
        <f t="shared" si="17"/>
        <v>-2.5109465865728122</v>
      </c>
      <c r="Y37">
        <v>37</v>
      </c>
      <c r="Z37">
        <f t="shared" si="18"/>
        <v>-2.3850887370062939</v>
      </c>
      <c r="AA37">
        <f t="shared" si="19"/>
        <v>0.70090931172254356</v>
      </c>
      <c r="AB37">
        <f t="shared" si="20"/>
        <v>-0.56282462095735741</v>
      </c>
      <c r="AC37">
        <v>37</v>
      </c>
      <c r="AD37">
        <f t="shared" si="21"/>
        <v>-2.3850887370062939</v>
      </c>
      <c r="AE37">
        <f t="shared" si="22"/>
        <v>-4.0203042298915479</v>
      </c>
      <c r="AF37">
        <f t="shared" si="23"/>
        <v>-0.1714209423732983</v>
      </c>
      <c r="AG37">
        <v>37</v>
      </c>
      <c r="AH37">
        <f t="shared" si="24"/>
        <v>-2.3850887370062939</v>
      </c>
      <c r="AI37">
        <f t="shared" si="25"/>
        <v>0.9766722789771195</v>
      </c>
      <c r="AJ37">
        <f t="shared" si="26"/>
        <v>1.5409088816011394</v>
      </c>
      <c r="AK37">
        <v>37</v>
      </c>
      <c r="AL37">
        <f t="shared" si="27"/>
        <v>-2.3850887370062939</v>
      </c>
      <c r="AM37">
        <f t="shared" si="28"/>
        <v>-2.8933639602897996</v>
      </c>
      <c r="AN37">
        <f t="shared" si="29"/>
        <v>-0.47610288014896779</v>
      </c>
      <c r="AO37">
        <v>37</v>
      </c>
      <c r="AP37">
        <f t="shared" si="30"/>
        <v>-2.3850887370062939</v>
      </c>
      <c r="AQ37">
        <f t="shared" si="31"/>
        <v>1.052675613624928</v>
      </c>
      <c r="AR37">
        <f t="shared" si="32"/>
        <v>-0.98619467618228362</v>
      </c>
    </row>
    <row r="38" spans="1:44" x14ac:dyDescent="0.25">
      <c r="A38">
        <v>38</v>
      </c>
      <c r="B38">
        <f t="shared" si="0"/>
        <v>-2.6757051658830866</v>
      </c>
      <c r="C38">
        <f t="shared" si="1"/>
        <v>-0.89342324393297667</v>
      </c>
      <c r="D38">
        <f t="shared" si="2"/>
        <v>-0.44921588039636001</v>
      </c>
      <c r="E38">
        <v>38</v>
      </c>
      <c r="F38">
        <f t="shared" si="3"/>
        <v>-2.3640747393234189</v>
      </c>
      <c r="G38">
        <f t="shared" si="4"/>
        <v>-0.79537037421862378</v>
      </c>
      <c r="H38">
        <f t="shared" si="5"/>
        <v>-2.0457658458726371</v>
      </c>
      <c r="I38">
        <v>38</v>
      </c>
      <c r="J38">
        <f t="shared" si="6"/>
        <v>-2.3640747393234189</v>
      </c>
      <c r="K38">
        <f t="shared" si="7"/>
        <v>-5.523777452078023</v>
      </c>
      <c r="L38">
        <f t="shared" si="8"/>
        <v>-1.6611515647219308</v>
      </c>
      <c r="M38">
        <v>38</v>
      </c>
      <c r="N38">
        <f t="shared" si="9"/>
        <v>-2.3640747393234189</v>
      </c>
      <c r="O38">
        <f t="shared" si="10"/>
        <v>-0.54779299895920275</v>
      </c>
      <c r="P38">
        <f t="shared" si="11"/>
        <v>3.1365554545307761E-2</v>
      </c>
      <c r="Q38">
        <v>38</v>
      </c>
      <c r="R38">
        <f t="shared" si="12"/>
        <v>-2.3640747393234189</v>
      </c>
      <c r="S38">
        <f t="shared" si="13"/>
        <v>-4.2814266391086724</v>
      </c>
      <c r="T38">
        <f t="shared" si="14"/>
        <v>-1.8569068188469864</v>
      </c>
      <c r="U38">
        <v>38</v>
      </c>
      <c r="V38">
        <f t="shared" si="15"/>
        <v>-2.3640747393234189</v>
      </c>
      <c r="W38">
        <f t="shared" si="16"/>
        <v>-0.52714126252863269</v>
      </c>
      <c r="X38">
        <f t="shared" si="17"/>
        <v>-2.5479799029175991</v>
      </c>
      <c r="Y38">
        <v>38</v>
      </c>
      <c r="Z38">
        <f t="shared" si="18"/>
        <v>-2.3640747393234189</v>
      </c>
      <c r="AA38">
        <f t="shared" si="19"/>
        <v>0.70588487973965708</v>
      </c>
      <c r="AB38">
        <f t="shared" si="20"/>
        <v>-0.56798661179268561</v>
      </c>
      <c r="AC38">
        <v>38</v>
      </c>
      <c r="AD38">
        <f t="shared" si="21"/>
        <v>-2.3640747393234189</v>
      </c>
      <c r="AE38">
        <f t="shared" si="22"/>
        <v>-4.0154729119877448</v>
      </c>
      <c r="AF38">
        <f t="shared" si="23"/>
        <v>-0.1764332783832197</v>
      </c>
      <c r="AG38">
        <v>38</v>
      </c>
      <c r="AH38">
        <f t="shared" si="24"/>
        <v>-2.3640747393234189</v>
      </c>
      <c r="AI38">
        <f t="shared" si="25"/>
        <v>0.98108264864110584</v>
      </c>
      <c r="AJ38">
        <f t="shared" si="26"/>
        <v>1.5363332657704238</v>
      </c>
      <c r="AK38">
        <v>38</v>
      </c>
      <c r="AL38">
        <f t="shared" si="27"/>
        <v>-2.3640747393234189</v>
      </c>
      <c r="AM38">
        <f t="shared" si="28"/>
        <v>-2.8862183447456951</v>
      </c>
      <c r="AN38">
        <f t="shared" si="29"/>
        <v>-0.48351622508256736</v>
      </c>
      <c r="AO38">
        <v>38</v>
      </c>
      <c r="AP38">
        <f t="shared" si="30"/>
        <v>-2.3640747393234189</v>
      </c>
      <c r="AQ38">
        <f t="shared" si="31"/>
        <v>1.0559760320712597</v>
      </c>
      <c r="AR38">
        <f t="shared" si="32"/>
        <v>-0.98961875353669104</v>
      </c>
    </row>
    <row r="39" spans="1:44" x14ac:dyDescent="0.25">
      <c r="A39">
        <v>39</v>
      </c>
      <c r="B39">
        <f t="shared" si="0"/>
        <v>-2.6631136121612835</v>
      </c>
      <c r="C39">
        <f t="shared" si="1"/>
        <v>-0.88769624355454657</v>
      </c>
      <c r="D39">
        <f t="shared" si="2"/>
        <v>-0.46042955941071717</v>
      </c>
      <c r="E39">
        <v>39</v>
      </c>
      <c r="F39">
        <f t="shared" si="3"/>
        <v>-2.343060741640544</v>
      </c>
      <c r="G39">
        <f t="shared" si="4"/>
        <v>-0.75890421869291669</v>
      </c>
      <c r="H39">
        <f t="shared" si="5"/>
        <v>-2.0820409279341234</v>
      </c>
      <c r="I39">
        <v>39</v>
      </c>
      <c r="J39">
        <f t="shared" si="6"/>
        <v>-2.343060741640544</v>
      </c>
      <c r="K39">
        <f t="shared" si="7"/>
        <v>-5.4873112965523152</v>
      </c>
      <c r="L39">
        <f t="shared" si="8"/>
        <v>-1.6974266467834167</v>
      </c>
      <c r="M39">
        <v>39</v>
      </c>
      <c r="N39">
        <f t="shared" si="9"/>
        <v>-2.343060741640544</v>
      </c>
      <c r="O39">
        <f t="shared" si="10"/>
        <v>-0.51132684343349566</v>
      </c>
      <c r="P39">
        <f t="shared" si="11"/>
        <v>-4.9095275161781249E-3</v>
      </c>
      <c r="Q39">
        <v>39</v>
      </c>
      <c r="R39">
        <f t="shared" si="12"/>
        <v>-2.343060741640544</v>
      </c>
      <c r="S39">
        <f t="shared" si="13"/>
        <v>-4.2449604835829655</v>
      </c>
      <c r="T39">
        <f t="shared" si="14"/>
        <v>-1.8931819009084723</v>
      </c>
      <c r="U39">
        <v>39</v>
      </c>
      <c r="V39">
        <f t="shared" si="15"/>
        <v>-2.343060741640544</v>
      </c>
      <c r="W39">
        <f t="shared" si="16"/>
        <v>-0.4906751070029256</v>
      </c>
      <c r="X39">
        <f t="shared" si="17"/>
        <v>-2.5842549849790855</v>
      </c>
      <c r="Y39">
        <v>39</v>
      </c>
      <c r="Z39">
        <f t="shared" si="18"/>
        <v>-2.343060741640544</v>
      </c>
      <c r="AA39">
        <f t="shared" si="19"/>
        <v>0.71096781530153941</v>
      </c>
      <c r="AB39">
        <f t="shared" si="20"/>
        <v>-0.57304291405329932</v>
      </c>
      <c r="AC39">
        <v>39</v>
      </c>
      <c r="AD39">
        <f t="shared" si="21"/>
        <v>-2.343060741640544</v>
      </c>
      <c r="AE39">
        <f t="shared" si="22"/>
        <v>-4.0105373393054826</v>
      </c>
      <c r="AF39">
        <f t="shared" si="23"/>
        <v>-0.18134298990856179</v>
      </c>
      <c r="AG39">
        <v>39</v>
      </c>
      <c r="AH39">
        <f t="shared" si="24"/>
        <v>-2.343060741640544</v>
      </c>
      <c r="AI39">
        <f t="shared" si="25"/>
        <v>0.98558818946157445</v>
      </c>
      <c r="AJ39">
        <f t="shared" si="26"/>
        <v>1.5318513328483021</v>
      </c>
      <c r="AK39">
        <v>39</v>
      </c>
      <c r="AL39">
        <f t="shared" si="27"/>
        <v>-2.343060741640544</v>
      </c>
      <c r="AM39">
        <f t="shared" si="28"/>
        <v>-2.8789185343048076</v>
      </c>
      <c r="AN39">
        <f t="shared" si="29"/>
        <v>-0.49077778635654923</v>
      </c>
      <c r="AO39">
        <v>39</v>
      </c>
      <c r="AP39">
        <f t="shared" si="30"/>
        <v>-2.343060741640544</v>
      </c>
      <c r="AQ39">
        <f t="shared" si="31"/>
        <v>1.0593476700897231</v>
      </c>
      <c r="AR39">
        <f t="shared" si="32"/>
        <v>-0.9929727250217073</v>
      </c>
    </row>
    <row r="40" spans="1:44" x14ac:dyDescent="0.25">
      <c r="A40">
        <v>40</v>
      </c>
      <c r="B40">
        <f t="shared" si="0"/>
        <v>-2.6505220584394809</v>
      </c>
      <c r="C40">
        <f t="shared" si="1"/>
        <v>-0.88182850325945195</v>
      </c>
      <c r="D40">
        <f t="shared" si="2"/>
        <v>-0.47157023956055033</v>
      </c>
      <c r="E40">
        <v>40</v>
      </c>
      <c r="F40">
        <f t="shared" si="3"/>
        <v>-2.3220467439576691</v>
      </c>
      <c r="G40">
        <f t="shared" si="4"/>
        <v>-0.72168388599206934</v>
      </c>
      <c r="H40">
        <f t="shared" si="5"/>
        <v>-2.1175417576572553</v>
      </c>
      <c r="I40">
        <v>40</v>
      </c>
      <c r="J40">
        <f t="shared" si="6"/>
        <v>-2.3220467439576691</v>
      </c>
      <c r="K40">
        <f t="shared" si="7"/>
        <v>-5.4500909638514683</v>
      </c>
      <c r="L40">
        <f t="shared" si="8"/>
        <v>-1.7329274765065488</v>
      </c>
      <c r="M40">
        <v>40</v>
      </c>
      <c r="N40">
        <f t="shared" si="9"/>
        <v>-2.3220467439576691</v>
      </c>
      <c r="O40">
        <f t="shared" si="10"/>
        <v>-0.47410651073264831</v>
      </c>
      <c r="P40">
        <f t="shared" si="11"/>
        <v>-4.0410357239310191E-2</v>
      </c>
      <c r="Q40">
        <v>40</v>
      </c>
      <c r="R40">
        <f t="shared" si="12"/>
        <v>-2.3220467439576691</v>
      </c>
      <c r="S40">
        <f t="shared" si="13"/>
        <v>-4.2077401508821186</v>
      </c>
      <c r="T40">
        <f t="shared" si="14"/>
        <v>-1.9286827306316043</v>
      </c>
      <c r="U40">
        <v>40</v>
      </c>
      <c r="V40">
        <f t="shared" si="15"/>
        <v>-2.3220467439576691</v>
      </c>
      <c r="W40">
        <f t="shared" si="16"/>
        <v>-0.45345477430207826</v>
      </c>
      <c r="X40">
        <f t="shared" si="17"/>
        <v>-2.6197558147022173</v>
      </c>
      <c r="Y40">
        <v>40</v>
      </c>
      <c r="Z40">
        <f t="shared" si="18"/>
        <v>-2.3220467439576691</v>
      </c>
      <c r="AA40">
        <f t="shared" si="19"/>
        <v>0.7161558739269368</v>
      </c>
      <c r="AB40">
        <f t="shared" si="20"/>
        <v>-0.57799129501846114</v>
      </c>
      <c r="AC40">
        <v>40</v>
      </c>
      <c r="AD40">
        <f t="shared" si="21"/>
        <v>-2.3220467439576691</v>
      </c>
      <c r="AE40">
        <f t="shared" si="22"/>
        <v>-4.0054996912547169</v>
      </c>
      <c r="AF40">
        <f t="shared" si="23"/>
        <v>-0.18614790895892908</v>
      </c>
      <c r="AG40">
        <v>40</v>
      </c>
      <c r="AH40">
        <f t="shared" si="24"/>
        <v>-2.3220467439576691</v>
      </c>
      <c r="AI40">
        <f t="shared" si="25"/>
        <v>0.99018691191853514</v>
      </c>
      <c r="AJ40">
        <f t="shared" si="26"/>
        <v>1.5274650619301813</v>
      </c>
      <c r="AK40">
        <v>40</v>
      </c>
      <c r="AL40">
        <f t="shared" si="27"/>
        <v>-2.3220467439576691</v>
      </c>
      <c r="AM40">
        <f t="shared" si="28"/>
        <v>-2.8714677523579311</v>
      </c>
      <c r="AN40">
        <f t="shared" si="29"/>
        <v>-0.49788435746987619</v>
      </c>
      <c r="AO40">
        <v>40</v>
      </c>
      <c r="AP40">
        <f t="shared" si="30"/>
        <v>-2.3220467439576691</v>
      </c>
      <c r="AQ40">
        <f t="shared" si="31"/>
        <v>1.0627890388598851</v>
      </c>
      <c r="AR40">
        <f t="shared" si="32"/>
        <v>-0.99625510961794295</v>
      </c>
    </row>
    <row r="41" spans="1:44" x14ac:dyDescent="0.25">
      <c r="A41">
        <v>41</v>
      </c>
      <c r="B41">
        <f t="shared" si="0"/>
        <v>-2.6379305047176782</v>
      </c>
      <c r="C41">
        <f t="shared" si="1"/>
        <v>-0.87582095334934262</v>
      </c>
      <c r="D41">
        <f t="shared" si="2"/>
        <v>-0.48263615454527298</v>
      </c>
      <c r="E41">
        <v>41</v>
      </c>
      <c r="F41">
        <f t="shared" si="3"/>
        <v>-2.3010327462747941</v>
      </c>
      <c r="G41">
        <f t="shared" si="4"/>
        <v>-0.68372581156720713</v>
      </c>
      <c r="H41">
        <f t="shared" si="5"/>
        <v>-2.1522526588750175</v>
      </c>
      <c r="I41">
        <v>41</v>
      </c>
      <c r="J41">
        <f t="shared" si="6"/>
        <v>-2.3010327462747941</v>
      </c>
      <c r="K41">
        <f t="shared" si="7"/>
        <v>-5.4121328894266059</v>
      </c>
      <c r="L41">
        <f t="shared" si="8"/>
        <v>-1.7676383777243108</v>
      </c>
      <c r="M41">
        <v>41</v>
      </c>
      <c r="N41">
        <f t="shared" si="9"/>
        <v>-2.3010327462747941</v>
      </c>
      <c r="O41">
        <f t="shared" si="10"/>
        <v>-0.4361484363077861</v>
      </c>
      <c r="P41">
        <f t="shared" si="11"/>
        <v>-7.5121258457072182E-2</v>
      </c>
      <c r="Q41">
        <v>41</v>
      </c>
      <c r="R41">
        <f t="shared" si="12"/>
        <v>-2.3010327462747941</v>
      </c>
      <c r="S41">
        <f t="shared" si="13"/>
        <v>-4.1697820764572562</v>
      </c>
      <c r="T41">
        <f t="shared" si="14"/>
        <v>-1.9633936318493663</v>
      </c>
      <c r="U41">
        <v>41</v>
      </c>
      <c r="V41">
        <f t="shared" si="15"/>
        <v>-2.3010327462747941</v>
      </c>
      <c r="W41">
        <f t="shared" si="16"/>
        <v>-0.41549669987721605</v>
      </c>
      <c r="X41">
        <f t="shared" si="17"/>
        <v>-2.6544667159199795</v>
      </c>
      <c r="Y41">
        <v>41</v>
      </c>
      <c r="Z41">
        <f t="shared" si="18"/>
        <v>-2.3010327462747941</v>
      </c>
      <c r="AA41">
        <f t="shared" si="19"/>
        <v>0.72144676471521008</v>
      </c>
      <c r="AB41">
        <f t="shared" si="20"/>
        <v>-0.58282956962243926</v>
      </c>
      <c r="AC41">
        <v>41</v>
      </c>
      <c r="AD41">
        <f t="shared" si="21"/>
        <v>-2.3010327462747941</v>
      </c>
      <c r="AE41">
        <f t="shared" si="22"/>
        <v>-4.0003621923190105</v>
      </c>
      <c r="AF41">
        <f t="shared" si="23"/>
        <v>-0.19084591381733285</v>
      </c>
      <c r="AG41">
        <v>41</v>
      </c>
      <c r="AH41">
        <f t="shared" si="24"/>
        <v>-2.3010327462747941</v>
      </c>
      <c r="AI41">
        <f t="shared" si="25"/>
        <v>0.99487678534561019</v>
      </c>
      <c r="AJ41">
        <f t="shared" si="26"/>
        <v>1.5231763898698203</v>
      </c>
      <c r="AK41">
        <v>41</v>
      </c>
      <c r="AL41">
        <f t="shared" si="27"/>
        <v>-2.3010327462747941</v>
      </c>
      <c r="AM41">
        <f t="shared" si="28"/>
        <v>-2.8638692889606241</v>
      </c>
      <c r="AN41">
        <f t="shared" si="29"/>
        <v>-0.50483280036080269</v>
      </c>
      <c r="AO41">
        <v>41</v>
      </c>
      <c r="AP41">
        <f t="shared" si="30"/>
        <v>-2.3010327462747941</v>
      </c>
      <c r="AQ41">
        <f t="shared" si="31"/>
        <v>1.0662986187701753</v>
      </c>
      <c r="AR41">
        <f t="shared" si="32"/>
        <v>-0.99946445791676308</v>
      </c>
    </row>
    <row r="42" spans="1:44" x14ac:dyDescent="0.25">
      <c r="A42">
        <v>42</v>
      </c>
      <c r="B42">
        <f t="shared" si="0"/>
        <v>-2.6253389509958751</v>
      </c>
      <c r="C42">
        <f t="shared" si="1"/>
        <v>-0.86967454629200225</v>
      </c>
      <c r="D42">
        <f t="shared" si="2"/>
        <v>-0.4936255499179516</v>
      </c>
      <c r="E42">
        <v>42</v>
      </c>
      <c r="F42">
        <f t="shared" si="3"/>
        <v>-2.2800187485919192</v>
      </c>
      <c r="G42">
        <f t="shared" si="4"/>
        <v>-0.64504675663543254</v>
      </c>
      <c r="H42">
        <f t="shared" si="5"/>
        <v>-2.1861583042305828</v>
      </c>
      <c r="I42">
        <v>42</v>
      </c>
      <c r="J42">
        <f t="shared" si="6"/>
        <v>-2.2800187485919192</v>
      </c>
      <c r="K42">
        <f t="shared" si="7"/>
        <v>-5.3734538344948319</v>
      </c>
      <c r="L42">
        <f t="shared" si="8"/>
        <v>-1.801544023079876</v>
      </c>
      <c r="M42">
        <v>42</v>
      </c>
      <c r="N42">
        <f t="shared" si="9"/>
        <v>-2.2800187485919192</v>
      </c>
      <c r="O42">
        <f t="shared" si="10"/>
        <v>-0.39746938137601151</v>
      </c>
      <c r="P42">
        <f t="shared" si="11"/>
        <v>-0.10902690381263747</v>
      </c>
      <c r="Q42">
        <v>42</v>
      </c>
      <c r="R42">
        <f t="shared" si="12"/>
        <v>-2.2800187485919192</v>
      </c>
      <c r="S42">
        <f t="shared" si="13"/>
        <v>-4.1311030215254814</v>
      </c>
      <c r="T42">
        <f t="shared" si="14"/>
        <v>-1.9972992772049316</v>
      </c>
      <c r="U42">
        <v>42</v>
      </c>
      <c r="V42">
        <f t="shared" si="15"/>
        <v>-2.2800187485919192</v>
      </c>
      <c r="W42">
        <f t="shared" si="16"/>
        <v>-0.37681764494544145</v>
      </c>
      <c r="X42">
        <f t="shared" si="17"/>
        <v>-2.6883723612755448</v>
      </c>
      <c r="Y42">
        <v>42</v>
      </c>
      <c r="Z42">
        <f t="shared" si="18"/>
        <v>-2.2800187485919192</v>
      </c>
      <c r="AA42">
        <f t="shared" si="19"/>
        <v>0.72683815135793206</v>
      </c>
      <c r="AB42">
        <f t="shared" si="20"/>
        <v>-0.58755560141937146</v>
      </c>
      <c r="AC42">
        <v>42</v>
      </c>
      <c r="AD42">
        <f t="shared" si="21"/>
        <v>-2.2800187485919192</v>
      </c>
      <c r="AE42">
        <f t="shared" si="22"/>
        <v>-3.9951271110732676</v>
      </c>
      <c r="AF42">
        <f t="shared" si="23"/>
        <v>-0.19543492997708187</v>
      </c>
      <c r="AG42">
        <v>42</v>
      </c>
      <c r="AH42">
        <f t="shared" si="24"/>
        <v>-2.2800187485919192</v>
      </c>
      <c r="AI42">
        <f t="shared" si="25"/>
        <v>0.99965573882671976</v>
      </c>
      <c r="AJ42">
        <f t="shared" si="26"/>
        <v>1.51898721042407</v>
      </c>
      <c r="AK42">
        <v>42</v>
      </c>
      <c r="AL42">
        <f t="shared" si="27"/>
        <v>-2.2800187485919192</v>
      </c>
      <c r="AM42">
        <f t="shared" si="28"/>
        <v>-2.8561264993804181</v>
      </c>
      <c r="AN42">
        <f t="shared" si="29"/>
        <v>-0.51162004679255491</v>
      </c>
      <c r="AO42">
        <v>42</v>
      </c>
      <c r="AP42">
        <f t="shared" si="30"/>
        <v>-2.2800187485919192</v>
      </c>
      <c r="AQ42">
        <f t="shared" si="31"/>
        <v>1.0698748600889036</v>
      </c>
      <c r="AR42">
        <f t="shared" si="32"/>
        <v>-1.0025993527603059</v>
      </c>
    </row>
    <row r="43" spans="1:44" x14ac:dyDescent="0.25">
      <c r="A43">
        <v>43</v>
      </c>
      <c r="B43">
        <f t="shared" si="0"/>
        <v>-2.6127473972740725</v>
      </c>
      <c r="C43">
        <f t="shared" si="1"/>
        <v>-0.8633902565703393</v>
      </c>
      <c r="D43">
        <f t="shared" si="2"/>
        <v>-0.50453668336346336</v>
      </c>
      <c r="E43">
        <v>43</v>
      </c>
      <c r="F43">
        <f t="shared" si="3"/>
        <v>-2.2590047509090443</v>
      </c>
      <c r="G43">
        <f t="shared" si="4"/>
        <v>-0.60566380077854398</v>
      </c>
      <c r="H43">
        <f t="shared" si="5"/>
        <v>-2.2192437219454453</v>
      </c>
      <c r="I43">
        <v>43</v>
      </c>
      <c r="J43">
        <f t="shared" si="6"/>
        <v>-2.2590047509090443</v>
      </c>
      <c r="K43">
        <f t="shared" si="7"/>
        <v>-5.3340708786379434</v>
      </c>
      <c r="L43">
        <f t="shared" si="8"/>
        <v>-1.8346294407947388</v>
      </c>
      <c r="M43">
        <v>43</v>
      </c>
      <c r="N43">
        <f t="shared" si="9"/>
        <v>-2.2590047509090443</v>
      </c>
      <c r="O43">
        <f t="shared" si="10"/>
        <v>-0.35808642551912295</v>
      </c>
      <c r="P43">
        <f t="shared" si="11"/>
        <v>-0.1421123215275002</v>
      </c>
      <c r="Q43">
        <v>43</v>
      </c>
      <c r="R43">
        <f t="shared" si="12"/>
        <v>-2.2590047509090443</v>
      </c>
      <c r="S43">
        <f t="shared" si="13"/>
        <v>-4.0917200656685928</v>
      </c>
      <c r="T43">
        <f t="shared" si="14"/>
        <v>-2.0303846949197943</v>
      </c>
      <c r="U43">
        <v>43</v>
      </c>
      <c r="V43">
        <f t="shared" si="15"/>
        <v>-2.2590047509090443</v>
      </c>
      <c r="W43">
        <f t="shared" si="16"/>
        <v>-0.3374346890885529</v>
      </c>
      <c r="X43">
        <f t="shared" si="17"/>
        <v>-2.7214577789904073</v>
      </c>
      <c r="Y43">
        <v>43</v>
      </c>
      <c r="Z43">
        <f t="shared" si="18"/>
        <v>-2.2590047509090443</v>
      </c>
      <c r="AA43">
        <f t="shared" si="19"/>
        <v>0.73232765317053472</v>
      </c>
      <c r="AB43">
        <f t="shared" si="20"/>
        <v>-0.59216730352665992</v>
      </c>
      <c r="AC43">
        <v>43</v>
      </c>
      <c r="AD43">
        <f t="shared" si="21"/>
        <v>-2.2590047509090443</v>
      </c>
      <c r="AE43">
        <f t="shared" si="22"/>
        <v>-3.9897967591819921</v>
      </c>
      <c r="AF43">
        <f t="shared" si="23"/>
        <v>-0.19991293105782607</v>
      </c>
      <c r="AG43">
        <v>43</v>
      </c>
      <c r="AH43">
        <f t="shared" si="24"/>
        <v>-2.2590047509090443</v>
      </c>
      <c r="AI43">
        <f t="shared" si="25"/>
        <v>1.0045216621105393</v>
      </c>
      <c r="AJ43">
        <f t="shared" si="26"/>
        <v>1.5148993734166432</v>
      </c>
      <c r="AK43">
        <v>43</v>
      </c>
      <c r="AL43">
        <f t="shared" si="27"/>
        <v>-2.2590047509090443</v>
      </c>
      <c r="AM43">
        <f t="shared" si="28"/>
        <v>-2.8482428026152231</v>
      </c>
      <c r="AN43">
        <f t="shared" si="29"/>
        <v>-0.51824309970817706</v>
      </c>
      <c r="AO43">
        <v>43</v>
      </c>
      <c r="AP43">
        <f t="shared" si="30"/>
        <v>-2.2590047509090443</v>
      </c>
      <c r="AQ43">
        <f t="shared" si="31"/>
        <v>1.0735161836485796</v>
      </c>
      <c r="AR43">
        <f t="shared" si="32"/>
        <v>-1.0056584098672592</v>
      </c>
    </row>
    <row r="44" spans="1:44" x14ac:dyDescent="0.25">
      <c r="A44">
        <v>44</v>
      </c>
      <c r="B44">
        <f t="shared" si="0"/>
        <v>-2.6001558435522698</v>
      </c>
      <c r="C44">
        <f t="shared" si="1"/>
        <v>-0.8569690805278869</v>
      </c>
      <c r="D44">
        <f t="shared" si="2"/>
        <v>-0.51536782497473399</v>
      </c>
      <c r="E44">
        <v>44</v>
      </c>
      <c r="F44">
        <f t="shared" si="3"/>
        <v>-2.2379907532261694</v>
      </c>
      <c r="G44">
        <f t="shared" si="4"/>
        <v>-0.56559433440117179</v>
      </c>
      <c r="H44">
        <f t="shared" si="5"/>
        <v>-2.2514943024305349</v>
      </c>
      <c r="I44">
        <v>44</v>
      </c>
      <c r="J44">
        <f t="shared" si="6"/>
        <v>-2.2379907532261694</v>
      </c>
      <c r="K44">
        <f t="shared" si="7"/>
        <v>-5.2940014122605703</v>
      </c>
      <c r="L44">
        <f t="shared" si="8"/>
        <v>-1.8668800212798282</v>
      </c>
      <c r="M44">
        <v>44</v>
      </c>
      <c r="N44">
        <f t="shared" si="9"/>
        <v>-2.2379907532261694</v>
      </c>
      <c r="O44">
        <f t="shared" si="10"/>
        <v>-0.31801695914175077</v>
      </c>
      <c r="P44">
        <f t="shared" si="11"/>
        <v>-0.17436290201258964</v>
      </c>
      <c r="Q44">
        <v>44</v>
      </c>
      <c r="R44">
        <f t="shared" si="12"/>
        <v>-2.2379907532261694</v>
      </c>
      <c r="S44">
        <f t="shared" si="13"/>
        <v>-4.0516505992912206</v>
      </c>
      <c r="T44">
        <f t="shared" si="14"/>
        <v>-2.0626352754048836</v>
      </c>
      <c r="U44">
        <v>44</v>
      </c>
      <c r="V44">
        <f t="shared" si="15"/>
        <v>-2.2379907532261694</v>
      </c>
      <c r="W44">
        <f t="shared" si="16"/>
        <v>-0.29736522271118071</v>
      </c>
      <c r="X44">
        <f t="shared" si="17"/>
        <v>-2.753708359475497</v>
      </c>
      <c r="Y44">
        <v>44</v>
      </c>
      <c r="Z44">
        <f t="shared" si="18"/>
        <v>-2.2379907532261694</v>
      </c>
      <c r="AA44">
        <f t="shared" si="19"/>
        <v>0.73791284614355357</v>
      </c>
      <c r="AB44">
        <f t="shared" si="20"/>
        <v>-0.59666263954647825</v>
      </c>
      <c r="AC44">
        <v>44</v>
      </c>
      <c r="AD44">
        <f t="shared" si="21"/>
        <v>-2.2379907532261694</v>
      </c>
      <c r="AE44">
        <f t="shared" si="22"/>
        <v>-3.9843734903785242</v>
      </c>
      <c r="AF44">
        <f t="shared" si="23"/>
        <v>-0.20427793970034905</v>
      </c>
      <c r="AG44">
        <v>44</v>
      </c>
      <c r="AH44">
        <f t="shared" si="24"/>
        <v>-2.2379907532261694</v>
      </c>
      <c r="AI44">
        <f t="shared" si="25"/>
        <v>1.0094724065423284</v>
      </c>
      <c r="AJ44">
        <f t="shared" si="26"/>
        <v>1.510914683921285</v>
      </c>
      <c r="AK44">
        <v>44</v>
      </c>
      <c r="AL44">
        <f t="shared" si="27"/>
        <v>-2.2379907532261694</v>
      </c>
      <c r="AM44">
        <f t="shared" si="28"/>
        <v>-2.8402216798835953</v>
      </c>
      <c r="AN44">
        <f t="shared" si="29"/>
        <v>-0.52469903455394851</v>
      </c>
      <c r="AO44">
        <v>44</v>
      </c>
      <c r="AP44">
        <f t="shared" si="30"/>
        <v>-2.2379907532261694</v>
      </c>
      <c r="AQ44">
        <f t="shared" si="31"/>
        <v>1.0772209815432261</v>
      </c>
      <c r="AR44">
        <f t="shared" si="32"/>
        <v>-1.0086402784441206</v>
      </c>
    </row>
    <row r="45" spans="1:44" x14ac:dyDescent="0.25">
      <c r="A45">
        <v>45</v>
      </c>
      <c r="B45">
        <f t="shared" si="0"/>
        <v>-2.5875642898304667</v>
      </c>
      <c r="C45">
        <f t="shared" si="1"/>
        <v>-0.85041203621083761</v>
      </c>
      <c r="D45">
        <f t="shared" si="2"/>
        <v>-0.52611725752700511</v>
      </c>
      <c r="E45">
        <v>45</v>
      </c>
      <c r="F45">
        <f t="shared" si="3"/>
        <v>-2.2169767555432944</v>
      </c>
      <c r="G45">
        <f t="shared" si="4"/>
        <v>-0.52485605105166711</v>
      </c>
      <c r="H45">
        <f t="shared" si="5"/>
        <v>-2.2828958047374002</v>
      </c>
      <c r="I45">
        <v>45</v>
      </c>
      <c r="J45">
        <f t="shared" si="6"/>
        <v>-2.2169767555432944</v>
      </c>
      <c r="K45">
        <f t="shared" si="7"/>
        <v>-5.2532631289110663</v>
      </c>
      <c r="L45">
        <f t="shared" si="8"/>
        <v>-1.8982815235866937</v>
      </c>
      <c r="M45">
        <v>45</v>
      </c>
      <c r="N45">
        <f t="shared" si="9"/>
        <v>-2.2169767555432944</v>
      </c>
      <c r="O45">
        <f t="shared" si="10"/>
        <v>-0.27727867579224608</v>
      </c>
      <c r="P45">
        <f t="shared" si="11"/>
        <v>-0.20576440431945509</v>
      </c>
      <c r="Q45">
        <v>45</v>
      </c>
      <c r="R45">
        <f t="shared" si="12"/>
        <v>-2.2169767555432944</v>
      </c>
      <c r="S45">
        <f t="shared" si="13"/>
        <v>-4.0109123159417157</v>
      </c>
      <c r="T45">
        <f t="shared" si="14"/>
        <v>-2.0940367777117492</v>
      </c>
      <c r="U45">
        <v>45</v>
      </c>
      <c r="V45">
        <f t="shared" si="15"/>
        <v>-2.2169767555432944</v>
      </c>
      <c r="W45">
        <f t="shared" si="16"/>
        <v>-0.25662693936167602</v>
      </c>
      <c r="X45">
        <f t="shared" si="17"/>
        <v>-2.7851098617823622</v>
      </c>
      <c r="Y45">
        <v>45</v>
      </c>
      <c r="Z45">
        <f t="shared" si="18"/>
        <v>-2.2169767555432944</v>
      </c>
      <c r="AA45">
        <f t="shared" si="19"/>
        <v>0.74359126401300124</v>
      </c>
      <c r="AB45">
        <f t="shared" si="20"/>
        <v>-0.60103962446498915</v>
      </c>
      <c r="AC45">
        <v>45</v>
      </c>
      <c r="AD45">
        <f t="shared" si="21"/>
        <v>-2.2169767555432944</v>
      </c>
      <c r="AE45">
        <f t="shared" si="22"/>
        <v>-3.9788596994256964</v>
      </c>
      <c r="AF45">
        <f t="shared" si="23"/>
        <v>-0.20852802843971438</v>
      </c>
      <c r="AG45">
        <v>45</v>
      </c>
      <c r="AH45">
        <f t="shared" si="24"/>
        <v>-2.2169767555432944</v>
      </c>
      <c r="AI45">
        <f t="shared" si="25"/>
        <v>1.0145057860127147</v>
      </c>
      <c r="AJ45">
        <f t="shared" si="26"/>
        <v>1.5070349014647033</v>
      </c>
      <c r="AK45">
        <v>45</v>
      </c>
      <c r="AL45">
        <f t="shared" si="27"/>
        <v>-2.2169767555432944</v>
      </c>
      <c r="AM45">
        <f t="shared" si="28"/>
        <v>-2.8320666730875295</v>
      </c>
      <c r="AN45">
        <f t="shared" si="29"/>
        <v>-0.53098500057078302</v>
      </c>
      <c r="AO45">
        <v>45</v>
      </c>
      <c r="AP45">
        <f t="shared" si="30"/>
        <v>-2.2169767555432944</v>
      </c>
      <c r="AQ45">
        <f t="shared" si="31"/>
        <v>1.0809876178383875</v>
      </c>
      <c r="AR45">
        <f t="shared" si="32"/>
        <v>-1.0115436417816697</v>
      </c>
    </row>
    <row r="46" spans="1:44" x14ac:dyDescent="0.25">
      <c r="A46">
        <v>46</v>
      </c>
      <c r="B46">
        <f t="shared" si="0"/>
        <v>-2.5749727361086641</v>
      </c>
      <c r="C46">
        <f t="shared" si="1"/>
        <v>-0.84372016320663801</v>
      </c>
      <c r="D46">
        <f t="shared" si="2"/>
        <v>-0.53678327675009052</v>
      </c>
      <c r="E46">
        <v>46</v>
      </c>
      <c r="F46">
        <f t="shared" si="3"/>
        <v>-2.1959627578604195</v>
      </c>
      <c r="G46">
        <f t="shared" si="4"/>
        <v>-0.48346693960912779</v>
      </c>
      <c r="H46">
        <f t="shared" si="5"/>
        <v>-2.313434362846611</v>
      </c>
      <c r="I46">
        <v>46</v>
      </c>
      <c r="J46">
        <f t="shared" si="6"/>
        <v>-2.1959627578604195</v>
      </c>
      <c r="K46">
        <f t="shared" si="7"/>
        <v>-5.211874017468527</v>
      </c>
      <c r="L46">
        <f t="shared" si="8"/>
        <v>-1.9288200816959045</v>
      </c>
      <c r="M46">
        <v>46</v>
      </c>
      <c r="N46">
        <f t="shared" si="9"/>
        <v>-2.1959627578604195</v>
      </c>
      <c r="O46">
        <f t="shared" si="10"/>
        <v>-0.23588956434970676</v>
      </c>
      <c r="P46">
        <f t="shared" si="11"/>
        <v>-0.23630296242866589</v>
      </c>
      <c r="Q46">
        <v>46</v>
      </c>
      <c r="R46">
        <f t="shared" si="12"/>
        <v>-2.1959627578604195</v>
      </c>
      <c r="S46">
        <f t="shared" si="13"/>
        <v>-3.9695232044991764</v>
      </c>
      <c r="T46">
        <f t="shared" si="14"/>
        <v>-2.12457533582096</v>
      </c>
      <c r="U46">
        <v>46</v>
      </c>
      <c r="V46">
        <f t="shared" si="15"/>
        <v>-2.1959627578604195</v>
      </c>
      <c r="W46">
        <f t="shared" si="16"/>
        <v>-0.2152378279191367</v>
      </c>
      <c r="X46">
        <f t="shared" si="17"/>
        <v>-2.815648419891573</v>
      </c>
      <c r="Y46">
        <v>46</v>
      </c>
      <c r="Z46">
        <f t="shared" si="18"/>
        <v>-2.1959627578604195</v>
      </c>
      <c r="AA46">
        <f t="shared" si="19"/>
        <v>0.74936039934940057</v>
      </c>
      <c r="AB46">
        <f t="shared" si="20"/>
        <v>-0.60529632552886992</v>
      </c>
      <c r="AC46">
        <v>46</v>
      </c>
      <c r="AD46">
        <f t="shared" si="21"/>
        <v>-2.1959627578604195</v>
      </c>
      <c r="AE46">
        <f t="shared" si="22"/>
        <v>-3.9732578210583736</v>
      </c>
      <c r="AF46">
        <f t="shared" si="23"/>
        <v>-0.21266132055637951</v>
      </c>
      <c r="AG46">
        <v>46</v>
      </c>
      <c r="AH46">
        <f t="shared" si="24"/>
        <v>-2.1959627578604195</v>
      </c>
      <c r="AI46">
        <f t="shared" si="25"/>
        <v>1.0196195779230197</v>
      </c>
      <c r="AJ46">
        <f t="shared" si="26"/>
        <v>1.5032617392496102</v>
      </c>
      <c r="AK46">
        <v>46</v>
      </c>
      <c r="AL46">
        <f t="shared" si="27"/>
        <v>-2.1959627578604195</v>
      </c>
      <c r="AM46">
        <f t="shared" si="28"/>
        <v>-2.8237813832484537</v>
      </c>
      <c r="AN46">
        <f t="shared" si="29"/>
        <v>-0.53709822205304503</v>
      </c>
      <c r="AO46">
        <v>46</v>
      </c>
      <c r="AP46">
        <f t="shared" si="30"/>
        <v>-2.1959627578604195</v>
      </c>
      <c r="AQ46">
        <f t="shared" si="31"/>
        <v>1.0848144292935111</v>
      </c>
      <c r="AR46">
        <f t="shared" si="32"/>
        <v>-1.0143672178363894</v>
      </c>
    </row>
    <row r="47" spans="1:44" x14ac:dyDescent="0.25">
      <c r="A47">
        <v>47</v>
      </c>
      <c r="B47">
        <f t="shared" si="0"/>
        <v>-2.5623811823868614</v>
      </c>
      <c r="C47">
        <f t="shared" si="1"/>
        <v>-0.83689452247916551</v>
      </c>
      <c r="D47">
        <f t="shared" si="2"/>
        <v>-0.54736419159858218</v>
      </c>
      <c r="E47">
        <v>47</v>
      </c>
      <c r="F47">
        <f t="shared" si="3"/>
        <v>-2.1749487601775446</v>
      </c>
      <c r="G47">
        <f t="shared" si="4"/>
        <v>-0.4414452763400154</v>
      </c>
      <c r="H47">
        <f t="shared" si="5"/>
        <v>-2.3430964917906021</v>
      </c>
      <c r="I47">
        <v>47</v>
      </c>
      <c r="J47">
        <f t="shared" si="6"/>
        <v>-2.1749487601775446</v>
      </c>
      <c r="K47">
        <f t="shared" si="7"/>
        <v>-5.1698523541994144</v>
      </c>
      <c r="L47">
        <f t="shared" si="8"/>
        <v>-1.9584822106398954</v>
      </c>
      <c r="M47">
        <v>47</v>
      </c>
      <c r="N47">
        <f t="shared" si="9"/>
        <v>-2.1749487601775446</v>
      </c>
      <c r="O47">
        <f t="shared" si="10"/>
        <v>-0.19386790108059437</v>
      </c>
      <c r="P47">
        <f t="shared" si="11"/>
        <v>-0.26596509137265678</v>
      </c>
      <c r="Q47">
        <v>47</v>
      </c>
      <c r="R47">
        <f t="shared" si="12"/>
        <v>-2.1749487601775446</v>
      </c>
      <c r="S47">
        <f t="shared" si="13"/>
        <v>-3.9275015412300642</v>
      </c>
      <c r="T47">
        <f t="shared" si="14"/>
        <v>-2.1542374647649507</v>
      </c>
      <c r="U47">
        <v>47</v>
      </c>
      <c r="V47">
        <f t="shared" si="15"/>
        <v>-2.1749487601775446</v>
      </c>
      <c r="W47">
        <f t="shared" si="16"/>
        <v>-0.17321616465002432</v>
      </c>
      <c r="X47">
        <f t="shared" si="17"/>
        <v>-2.8453105488355641</v>
      </c>
      <c r="Y47">
        <v>47</v>
      </c>
      <c r="Z47">
        <f t="shared" si="18"/>
        <v>-2.1749487601775446</v>
      </c>
      <c r="AA47">
        <f t="shared" si="19"/>
        <v>0.75521770466499494</v>
      </c>
      <c r="AB47">
        <f t="shared" si="20"/>
        <v>-0.60943086309876149</v>
      </c>
      <c r="AC47">
        <v>47</v>
      </c>
      <c r="AD47">
        <f t="shared" si="21"/>
        <v>-2.1749487601775446</v>
      </c>
      <c r="AE47">
        <f t="shared" si="22"/>
        <v>-3.967570328908343</v>
      </c>
      <c r="AF47">
        <f t="shared" si="23"/>
        <v>-0.21667599090490278</v>
      </c>
      <c r="AG47">
        <v>47</v>
      </c>
      <c r="AH47">
        <f t="shared" si="24"/>
        <v>-2.1749487601775446</v>
      </c>
      <c r="AI47">
        <f t="shared" si="25"/>
        <v>1.0248115241666949</v>
      </c>
      <c r="AJ47">
        <f t="shared" si="26"/>
        <v>1.4995968633982215</v>
      </c>
      <c r="AK47">
        <v>47</v>
      </c>
      <c r="AL47">
        <f t="shared" si="27"/>
        <v>-2.1749487601775446</v>
      </c>
      <c r="AM47">
        <f t="shared" si="28"/>
        <v>-2.8153694689171207</v>
      </c>
      <c r="AN47">
        <f t="shared" si="29"/>
        <v>-0.54303599957422199</v>
      </c>
      <c r="AO47">
        <v>47</v>
      </c>
      <c r="AP47">
        <f t="shared" si="30"/>
        <v>-2.1749487601775446</v>
      </c>
      <c r="AQ47">
        <f t="shared" si="31"/>
        <v>1.0886997260963871</v>
      </c>
      <c r="AR47">
        <f t="shared" si="32"/>
        <v>-1.017109759796581</v>
      </c>
    </row>
    <row r="48" spans="1:44" x14ac:dyDescent="0.25">
      <c r="A48">
        <v>48</v>
      </c>
      <c r="B48">
        <f t="shared" si="0"/>
        <v>-2.5497896286650583</v>
      </c>
      <c r="C48">
        <f t="shared" si="1"/>
        <v>-0.82993619620051928</v>
      </c>
      <c r="D48">
        <f t="shared" si="2"/>
        <v>-0.55785832451995665</v>
      </c>
      <c r="E48">
        <v>48</v>
      </c>
      <c r="F48">
        <f t="shared" si="3"/>
        <v>-2.1539347624946696</v>
      </c>
      <c r="G48">
        <f t="shared" si="4"/>
        <v>-0.39880961682787164</v>
      </c>
      <c r="H48">
        <f t="shared" si="5"/>
        <v>-2.3718690936082538</v>
      </c>
      <c r="I48">
        <v>48</v>
      </c>
      <c r="J48">
        <f t="shared" si="6"/>
        <v>-2.1539347624946696</v>
      </c>
      <c r="K48">
        <f t="shared" si="7"/>
        <v>-5.1272166946872701</v>
      </c>
      <c r="L48">
        <f t="shared" si="8"/>
        <v>-1.9872548124575471</v>
      </c>
      <c r="M48">
        <v>48</v>
      </c>
      <c r="N48">
        <f t="shared" si="9"/>
        <v>-2.1539347624946696</v>
      </c>
      <c r="O48">
        <f t="shared" si="10"/>
        <v>-0.15123224156845061</v>
      </c>
      <c r="P48">
        <f t="shared" si="11"/>
        <v>-0.29473769319030851</v>
      </c>
      <c r="Q48">
        <v>48</v>
      </c>
      <c r="R48">
        <f t="shared" si="12"/>
        <v>-2.1539347624946696</v>
      </c>
      <c r="S48">
        <f t="shared" si="13"/>
        <v>-3.8848658817179205</v>
      </c>
      <c r="T48">
        <f t="shared" si="14"/>
        <v>-2.1830100665826024</v>
      </c>
      <c r="U48">
        <v>48</v>
      </c>
      <c r="V48">
        <f t="shared" si="15"/>
        <v>-2.1539347624946696</v>
      </c>
      <c r="W48">
        <f t="shared" si="16"/>
        <v>-0.13058050513788055</v>
      </c>
      <c r="X48">
        <f t="shared" si="17"/>
        <v>-2.8740831506532158</v>
      </c>
      <c r="Y48">
        <v>48</v>
      </c>
      <c r="Z48">
        <f t="shared" si="18"/>
        <v>-2.1539347624946696</v>
      </c>
      <c r="AA48">
        <f t="shared" si="19"/>
        <v>0.76116059353864673</v>
      </c>
      <c r="AB48">
        <f t="shared" si="20"/>
        <v>-0.61344141147926523</v>
      </c>
      <c r="AC48">
        <v>48</v>
      </c>
      <c r="AD48">
        <f t="shared" si="21"/>
        <v>-2.1539347624946696</v>
      </c>
      <c r="AE48">
        <f t="shared" si="22"/>
        <v>-3.9617997344120295</v>
      </c>
      <c r="AF48">
        <f t="shared" si="23"/>
        <v>-0.2205702667198757</v>
      </c>
      <c r="AG48">
        <v>48</v>
      </c>
      <c r="AH48">
        <f t="shared" si="24"/>
        <v>-2.1539347624946696</v>
      </c>
      <c r="AI48">
        <f t="shared" si="25"/>
        <v>1.0300793321264383</v>
      </c>
      <c r="AJ48">
        <f t="shared" si="26"/>
        <v>1.4960418922165424</v>
      </c>
      <c r="AK48">
        <v>48</v>
      </c>
      <c r="AL48">
        <f t="shared" si="27"/>
        <v>-2.1539347624946696</v>
      </c>
      <c r="AM48">
        <f t="shared" si="28"/>
        <v>-2.8068346445580943</v>
      </c>
      <c r="AN48">
        <f t="shared" si="29"/>
        <v>-0.54879571117891568</v>
      </c>
      <c r="AO48">
        <v>48</v>
      </c>
      <c r="AP48">
        <f t="shared" si="30"/>
        <v>-2.1539347624946696</v>
      </c>
      <c r="AQ48">
        <f t="shared" si="31"/>
        <v>1.0926417926093233</v>
      </c>
      <c r="AR48">
        <f t="shared" si="32"/>
        <v>-1.0197700566329209</v>
      </c>
    </row>
    <row r="49" spans="1:44" x14ac:dyDescent="0.25">
      <c r="A49">
        <v>49</v>
      </c>
      <c r="B49">
        <f t="shared" si="0"/>
        <v>-2.5371980749432557</v>
      </c>
      <c r="C49">
        <f t="shared" si="1"/>
        <v>-0.82284628757944644</v>
      </c>
      <c r="D49">
        <f t="shared" si="2"/>
        <v>-0.56826401172054075</v>
      </c>
      <c r="E49">
        <v>49</v>
      </c>
      <c r="F49">
        <f t="shared" si="3"/>
        <v>-2.1329207648117947</v>
      </c>
      <c r="G49">
        <f t="shared" si="4"/>
        <v>-0.35557878777969432</v>
      </c>
      <c r="H49">
        <f t="shared" si="5"/>
        <v>-2.3997394631285855</v>
      </c>
      <c r="I49">
        <v>49</v>
      </c>
      <c r="J49">
        <f t="shared" si="6"/>
        <v>-2.1329207648117947</v>
      </c>
      <c r="K49">
        <f t="shared" si="7"/>
        <v>-5.083985865639093</v>
      </c>
      <c r="L49">
        <f t="shared" si="8"/>
        <v>-2.0151251819778793</v>
      </c>
      <c r="M49">
        <v>49</v>
      </c>
      <c r="N49">
        <f t="shared" si="9"/>
        <v>-2.1329207648117947</v>
      </c>
      <c r="O49">
        <f t="shared" si="10"/>
        <v>-0.10800141252027329</v>
      </c>
      <c r="P49">
        <f t="shared" si="11"/>
        <v>-0.32260806271064069</v>
      </c>
      <c r="Q49">
        <v>49</v>
      </c>
      <c r="R49">
        <f t="shared" si="12"/>
        <v>-2.1329207648117947</v>
      </c>
      <c r="S49">
        <f t="shared" si="13"/>
        <v>-3.8416350526697434</v>
      </c>
      <c r="T49">
        <f t="shared" si="14"/>
        <v>-2.2108804361029346</v>
      </c>
      <c r="U49">
        <v>49</v>
      </c>
      <c r="V49">
        <f t="shared" si="15"/>
        <v>-2.1329207648117947</v>
      </c>
      <c r="W49">
        <f t="shared" si="16"/>
        <v>-8.7349676089703232E-2</v>
      </c>
      <c r="X49">
        <f t="shared" si="17"/>
        <v>-2.9019535201735476</v>
      </c>
      <c r="Y49">
        <v>49</v>
      </c>
      <c r="Z49">
        <f t="shared" si="18"/>
        <v>-2.1329207648117947</v>
      </c>
      <c r="AA49">
        <f t="shared" si="19"/>
        <v>0.76718644175792861</v>
      </c>
      <c r="AB49">
        <f t="shared" si="20"/>
        <v>-0.61732619972511771</v>
      </c>
      <c r="AC49">
        <v>49</v>
      </c>
      <c r="AD49">
        <f t="shared" si="21"/>
        <v>-2.1329207648117947</v>
      </c>
      <c r="AE49">
        <f t="shared" si="22"/>
        <v>-3.9559485857015133</v>
      </c>
      <c r="AF49">
        <f t="shared" si="23"/>
        <v>-0.22434242839872684</v>
      </c>
      <c r="AG49">
        <v>49</v>
      </c>
      <c r="AH49">
        <f t="shared" si="24"/>
        <v>-2.1329207648117947</v>
      </c>
      <c r="AI49">
        <f t="shared" si="25"/>
        <v>1.0354206756865501</v>
      </c>
      <c r="AJ49">
        <f t="shared" si="26"/>
        <v>1.4925983954797701</v>
      </c>
      <c r="AK49">
        <v>49</v>
      </c>
      <c r="AL49">
        <f t="shared" si="27"/>
        <v>-2.1329207648117947</v>
      </c>
      <c r="AM49">
        <f t="shared" si="28"/>
        <v>-2.7981806789095458</v>
      </c>
      <c r="AN49">
        <f t="shared" si="29"/>
        <v>-0.55437481354062434</v>
      </c>
      <c r="AO49">
        <v>49</v>
      </c>
      <c r="AP49">
        <f t="shared" si="30"/>
        <v>-2.1329207648117947</v>
      </c>
      <c r="AQ49">
        <f t="shared" si="31"/>
        <v>1.0966388881267211</v>
      </c>
      <c r="AR49">
        <f t="shared" si="32"/>
        <v>-1.0223469336332158</v>
      </c>
    </row>
    <row r="50" spans="1:44" x14ac:dyDescent="0.25">
      <c r="A50">
        <v>50</v>
      </c>
      <c r="B50">
        <f t="shared" si="0"/>
        <v>-2.524606521221453</v>
      </c>
      <c r="C50">
        <f t="shared" si="1"/>
        <v>-0.81562592068643358</v>
      </c>
      <c r="D50">
        <f t="shared" si="2"/>
        <v>-0.57857960342930126</v>
      </c>
      <c r="E50">
        <v>50</v>
      </c>
      <c r="F50">
        <f t="shared" si="3"/>
        <v>-2.1119067671289198</v>
      </c>
      <c r="G50">
        <f t="shared" si="4"/>
        <v>-0.31177187871259338</v>
      </c>
      <c r="H50">
        <f t="shared" si="5"/>
        <v>-2.4266952935810009</v>
      </c>
      <c r="I50">
        <v>50</v>
      </c>
      <c r="J50">
        <f t="shared" si="6"/>
        <v>-2.1119067671289198</v>
      </c>
      <c r="K50">
        <f t="shared" si="7"/>
        <v>-5.0401789565719923</v>
      </c>
      <c r="L50">
        <f t="shared" si="8"/>
        <v>-2.0420810124302946</v>
      </c>
      <c r="M50">
        <v>50</v>
      </c>
      <c r="N50">
        <f t="shared" si="9"/>
        <v>-2.1119067671289198</v>
      </c>
      <c r="O50">
        <f t="shared" si="10"/>
        <v>-6.4194503453172347E-2</v>
      </c>
      <c r="P50">
        <f t="shared" si="11"/>
        <v>-0.34956389316305603</v>
      </c>
      <c r="Q50">
        <v>50</v>
      </c>
      <c r="R50">
        <f t="shared" si="12"/>
        <v>-2.1119067671289198</v>
      </c>
      <c r="S50">
        <f t="shared" si="13"/>
        <v>-3.7978281436026422</v>
      </c>
      <c r="T50">
        <f t="shared" si="14"/>
        <v>-2.23783626655535</v>
      </c>
      <c r="U50">
        <v>50</v>
      </c>
      <c r="V50">
        <f t="shared" si="15"/>
        <v>-2.1119067671289198</v>
      </c>
      <c r="W50">
        <f t="shared" si="16"/>
        <v>-4.3542767022602291E-2</v>
      </c>
      <c r="X50">
        <f t="shared" si="17"/>
        <v>-2.9289093506259629</v>
      </c>
      <c r="Y50">
        <v>50</v>
      </c>
      <c r="Z50">
        <f t="shared" si="18"/>
        <v>-2.1119067671289198</v>
      </c>
      <c r="AA50">
        <f t="shared" si="19"/>
        <v>0.77329258847790128</v>
      </c>
      <c r="AB50">
        <f t="shared" si="20"/>
        <v>-0.62108351242319093</v>
      </c>
      <c r="AC50">
        <v>50</v>
      </c>
      <c r="AD50">
        <f t="shared" si="21"/>
        <v>-2.1119067671289198</v>
      </c>
      <c r="AE50">
        <f t="shared" si="22"/>
        <v>-3.9500194664793487</v>
      </c>
      <c r="AF50">
        <f t="shared" si="23"/>
        <v>-0.22799081026104953</v>
      </c>
      <c r="AG50">
        <v>50</v>
      </c>
      <c r="AH50">
        <f t="shared" si="24"/>
        <v>-2.1119067671289198</v>
      </c>
      <c r="AI50">
        <f t="shared" si="25"/>
        <v>1.0408331962600785</v>
      </c>
      <c r="AJ50">
        <f t="shared" si="26"/>
        <v>1.4892678937391253</v>
      </c>
      <c r="AK50">
        <v>50</v>
      </c>
      <c r="AL50">
        <f t="shared" si="27"/>
        <v>-2.1119067671289198</v>
      </c>
      <c r="AM50">
        <f t="shared" si="28"/>
        <v>-2.7894113933190869</v>
      </c>
      <c r="AN50">
        <f t="shared" si="29"/>
        <v>-0.55977084308480296</v>
      </c>
      <c r="AO50">
        <v>50</v>
      </c>
      <c r="AP50">
        <f t="shared" si="30"/>
        <v>-2.1119067671289198</v>
      </c>
      <c r="AQ50">
        <f t="shared" si="31"/>
        <v>1.1006892476437229</v>
      </c>
      <c r="AR50">
        <f t="shared" si="32"/>
        <v>-1.0248392529211252</v>
      </c>
    </row>
    <row r="51" spans="1:44" x14ac:dyDescent="0.25">
      <c r="A51">
        <v>51</v>
      </c>
      <c r="B51">
        <f t="shared" si="0"/>
        <v>-2.5120149674996499</v>
      </c>
      <c r="C51">
        <f t="shared" si="1"/>
        <v>-0.80827624027549083</v>
      </c>
      <c r="D51">
        <f t="shared" si="2"/>
        <v>-0.58880346415940599</v>
      </c>
      <c r="E51">
        <v>51</v>
      </c>
      <c r="F51">
        <f t="shared" si="3"/>
        <v>-2.0908927694460449</v>
      </c>
      <c r="G51">
        <f t="shared" si="4"/>
        <v>-0.26740823352439835</v>
      </c>
      <c r="H51">
        <f t="shared" si="5"/>
        <v>-2.4527246820296087</v>
      </c>
      <c r="I51">
        <v>51</v>
      </c>
      <c r="J51">
        <f t="shared" si="6"/>
        <v>-2.0908927694460449</v>
      </c>
      <c r="K51">
        <f t="shared" si="7"/>
        <v>-4.9958153113837973</v>
      </c>
      <c r="L51">
        <f t="shared" si="8"/>
        <v>-2.0681104008789024</v>
      </c>
      <c r="M51">
        <v>51</v>
      </c>
      <c r="N51">
        <f t="shared" si="9"/>
        <v>-2.0908927694460449</v>
      </c>
      <c r="O51">
        <f t="shared" si="10"/>
        <v>-1.9830858264977325E-2</v>
      </c>
      <c r="P51">
        <f t="shared" si="11"/>
        <v>-0.37559328161166383</v>
      </c>
      <c r="Q51">
        <v>51</v>
      </c>
      <c r="R51">
        <f t="shared" si="12"/>
        <v>-2.0908927694460449</v>
      </c>
      <c r="S51">
        <f t="shared" si="13"/>
        <v>-3.7534644984144472</v>
      </c>
      <c r="T51">
        <f t="shared" si="14"/>
        <v>-2.2638656550039578</v>
      </c>
      <c r="U51">
        <v>51</v>
      </c>
      <c r="V51">
        <f t="shared" si="15"/>
        <v>-2.0908927694460449</v>
      </c>
      <c r="W51">
        <f t="shared" si="16"/>
        <v>8.2087816559273108E-4</v>
      </c>
      <c r="X51">
        <f t="shared" si="17"/>
        <v>-2.9549387390745707</v>
      </c>
      <c r="Y51">
        <v>51</v>
      </c>
      <c r="Z51">
        <f t="shared" si="18"/>
        <v>-2.0908927694460449</v>
      </c>
      <c r="AA51">
        <f t="shared" si="19"/>
        <v>0.77947633739606836</v>
      </c>
      <c r="AB51">
        <f t="shared" si="20"/>
        <v>-0.62471169044996999</v>
      </c>
      <c r="AC51">
        <v>51</v>
      </c>
      <c r="AD51">
        <f t="shared" si="21"/>
        <v>-2.0908927694460449</v>
      </c>
      <c r="AE51">
        <f t="shared" si="22"/>
        <v>-3.9440149948776724</v>
      </c>
      <c r="AF51">
        <f t="shared" si="23"/>
        <v>-0.23151380128411939</v>
      </c>
      <c r="AG51">
        <v>51</v>
      </c>
      <c r="AH51">
        <f t="shared" si="24"/>
        <v>-2.0908927694460449</v>
      </c>
      <c r="AI51">
        <f t="shared" si="25"/>
        <v>1.0463145038303072</v>
      </c>
      <c r="AJ51">
        <f t="shared" si="26"/>
        <v>1.4860518576504194</v>
      </c>
      <c r="AK51">
        <v>51</v>
      </c>
      <c r="AL51">
        <f t="shared" si="27"/>
        <v>-2.0908927694460449</v>
      </c>
      <c r="AM51">
        <f t="shared" si="28"/>
        <v>-2.7805306600563688</v>
      </c>
      <c r="AN51">
        <f t="shared" si="29"/>
        <v>-0.56498141707670912</v>
      </c>
      <c r="AO51">
        <v>51</v>
      </c>
      <c r="AP51">
        <f t="shared" si="30"/>
        <v>-2.0908927694460449</v>
      </c>
      <c r="AQ51">
        <f t="shared" si="31"/>
        <v>1.1047910826355882</v>
      </c>
      <c r="AR51">
        <f t="shared" si="32"/>
        <v>-1.0272459139586128</v>
      </c>
    </row>
    <row r="52" spans="1:44" x14ac:dyDescent="0.25">
      <c r="A52">
        <v>52</v>
      </c>
      <c r="B52">
        <f t="shared" si="0"/>
        <v>-2.4994234137778473</v>
      </c>
      <c r="C52">
        <f t="shared" si="1"/>
        <v>-0.80079841160265763</v>
      </c>
      <c r="D52">
        <f t="shared" si="2"/>
        <v>-0.59893397296752204</v>
      </c>
      <c r="E52">
        <v>52</v>
      </c>
      <c r="F52">
        <f t="shared" si="3"/>
        <v>-2.0698787717631699</v>
      </c>
      <c r="G52">
        <f t="shared" si="4"/>
        <v>-0.22250744195193661</v>
      </c>
      <c r="H52">
        <f t="shared" si="5"/>
        <v>-2.4778161346292285</v>
      </c>
      <c r="I52">
        <v>52</v>
      </c>
      <c r="J52">
        <f t="shared" si="6"/>
        <v>-2.0698787717631699</v>
      </c>
      <c r="K52">
        <f t="shared" si="7"/>
        <v>-4.9509145198113353</v>
      </c>
      <c r="L52">
        <f t="shared" si="8"/>
        <v>-2.0932018534785217</v>
      </c>
      <c r="M52">
        <v>52</v>
      </c>
      <c r="N52">
        <f t="shared" si="9"/>
        <v>-2.0698787717631699</v>
      </c>
      <c r="O52">
        <f t="shared" si="10"/>
        <v>2.5069933307484416E-2</v>
      </c>
      <c r="P52">
        <f t="shared" si="11"/>
        <v>-0.40068473421128314</v>
      </c>
      <c r="Q52">
        <v>52</v>
      </c>
      <c r="R52">
        <f t="shared" si="12"/>
        <v>-2.0698787717631699</v>
      </c>
      <c r="S52">
        <f t="shared" si="13"/>
        <v>-3.7085637068419857</v>
      </c>
      <c r="T52">
        <f t="shared" si="14"/>
        <v>-2.2889571076035771</v>
      </c>
      <c r="U52">
        <v>52</v>
      </c>
      <c r="V52">
        <f t="shared" si="15"/>
        <v>-2.0698787717631699</v>
      </c>
      <c r="W52">
        <f t="shared" si="16"/>
        <v>4.5721669738054471E-2</v>
      </c>
      <c r="X52">
        <f t="shared" si="17"/>
        <v>-2.9800301916741905</v>
      </c>
      <c r="Y52">
        <v>52</v>
      </c>
      <c r="Z52">
        <f t="shared" si="18"/>
        <v>-2.0698787717631699</v>
      </c>
      <c r="AA52">
        <f t="shared" si="19"/>
        <v>0.78573495794298731</v>
      </c>
      <c r="AB52">
        <f t="shared" si="20"/>
        <v>-0.62820913170417569</v>
      </c>
      <c r="AC52">
        <v>52</v>
      </c>
      <c r="AD52">
        <f t="shared" si="21"/>
        <v>-2.0698787717631699</v>
      </c>
      <c r="AE52">
        <f t="shared" si="22"/>
        <v>-3.9379378223021111</v>
      </c>
      <c r="AF52">
        <f t="shared" si="23"/>
        <v>-0.23490984581427696</v>
      </c>
      <c r="AG52">
        <v>52</v>
      </c>
      <c r="AH52">
        <f t="shared" si="24"/>
        <v>-2.0698787717631699</v>
      </c>
      <c r="AI52">
        <f t="shared" si="25"/>
        <v>1.0518621780061184</v>
      </c>
      <c r="AJ52">
        <f t="shared" si="26"/>
        <v>1.4829517073246539</v>
      </c>
      <c r="AK52">
        <v>52</v>
      </c>
      <c r="AL52">
        <f t="shared" si="27"/>
        <v>-2.0698787717631699</v>
      </c>
      <c r="AM52">
        <f t="shared" si="28"/>
        <v>-2.7715424006031975</v>
      </c>
      <c r="AN52">
        <f t="shared" si="29"/>
        <v>-0.57000423467355188</v>
      </c>
      <c r="AO52">
        <v>52</v>
      </c>
      <c r="AP52">
        <f t="shared" si="30"/>
        <v>-2.0698787717631699</v>
      </c>
      <c r="AQ52">
        <f t="shared" si="31"/>
        <v>1.1089425818474559</v>
      </c>
      <c r="AR52">
        <f t="shared" si="32"/>
        <v>-1.0295658540319148</v>
      </c>
    </row>
    <row r="53" spans="1:44" x14ac:dyDescent="0.25">
      <c r="A53">
        <v>53</v>
      </c>
      <c r="B53">
        <f t="shared" si="0"/>
        <v>-2.4868318600560446</v>
      </c>
      <c r="C53">
        <f t="shared" si="1"/>
        <v>-0.79319362024125561</v>
      </c>
      <c r="D53">
        <f t="shared" si="2"/>
        <v>-0.60896952371081003</v>
      </c>
      <c r="E53">
        <v>53</v>
      </c>
      <c r="F53">
        <f t="shared" si="3"/>
        <v>-2.048864774080295</v>
      </c>
      <c r="G53">
        <f t="shared" si="4"/>
        <v>-0.17708933092075752</v>
      </c>
      <c r="H53">
        <f t="shared" si="5"/>
        <v>-2.5019585717007438</v>
      </c>
      <c r="I53">
        <v>53</v>
      </c>
      <c r="J53">
        <f t="shared" si="6"/>
        <v>-2.048864774080295</v>
      </c>
      <c r="K53">
        <f t="shared" si="7"/>
        <v>-4.9054964087801567</v>
      </c>
      <c r="L53">
        <f t="shared" si="8"/>
        <v>-2.1173442905500375</v>
      </c>
      <c r="M53">
        <v>53</v>
      </c>
      <c r="N53">
        <f t="shared" si="9"/>
        <v>-2.048864774080295</v>
      </c>
      <c r="O53">
        <f t="shared" si="10"/>
        <v>7.0488044338663514E-2</v>
      </c>
      <c r="P53">
        <f t="shared" si="11"/>
        <v>-0.4248271712827989</v>
      </c>
      <c r="Q53">
        <v>53</v>
      </c>
      <c r="R53">
        <f t="shared" si="12"/>
        <v>-2.048864774080295</v>
      </c>
      <c r="S53">
        <f t="shared" si="13"/>
        <v>-3.6631455958108061</v>
      </c>
      <c r="T53">
        <f t="shared" si="14"/>
        <v>-2.3130995446750928</v>
      </c>
      <c r="U53">
        <v>53</v>
      </c>
      <c r="V53">
        <f t="shared" si="15"/>
        <v>-2.048864774080295</v>
      </c>
      <c r="W53">
        <f t="shared" si="16"/>
        <v>9.1139780769233569E-2</v>
      </c>
      <c r="X53">
        <f t="shared" si="17"/>
        <v>-3.0041726287457058</v>
      </c>
      <c r="Y53">
        <v>53</v>
      </c>
      <c r="Z53">
        <f t="shared" si="18"/>
        <v>-2.048864774080295</v>
      </c>
      <c r="AA53">
        <f t="shared" si="19"/>
        <v>0.79206568648801179</v>
      </c>
      <c r="AB53">
        <f t="shared" si="20"/>
        <v>-0.6315742918142071</v>
      </c>
      <c r="AC53">
        <v>53</v>
      </c>
      <c r="AD53">
        <f t="shared" si="21"/>
        <v>-2.048864774080295</v>
      </c>
      <c r="AE53">
        <f t="shared" si="22"/>
        <v>-3.9317906322609946</v>
      </c>
      <c r="AF53">
        <f t="shared" si="23"/>
        <v>-0.2381774442538602</v>
      </c>
      <c r="AG53">
        <v>53</v>
      </c>
      <c r="AH53">
        <f t="shared" si="24"/>
        <v>-2.048864774080295</v>
      </c>
      <c r="AI53">
        <f t="shared" si="25"/>
        <v>1.0574737690907694</v>
      </c>
      <c r="AJ53">
        <f t="shared" si="26"/>
        <v>1.4799688117009397</v>
      </c>
      <c r="AK53">
        <v>53</v>
      </c>
      <c r="AL53">
        <f t="shared" si="27"/>
        <v>-2.048864774080295</v>
      </c>
      <c r="AM53">
        <f t="shared" si="28"/>
        <v>-2.7624505839219173</v>
      </c>
      <c r="AN53">
        <f t="shared" si="29"/>
        <v>-0.57483707794047856</v>
      </c>
      <c r="AO53">
        <v>53</v>
      </c>
      <c r="AP53">
        <f t="shared" si="30"/>
        <v>-2.048864774080295</v>
      </c>
      <c r="AQ53">
        <f t="shared" si="31"/>
        <v>1.1131419120941437</v>
      </c>
      <c r="AR53">
        <f t="shared" si="32"/>
        <v>-1.0317980487208041</v>
      </c>
    </row>
    <row r="54" spans="1:44" x14ac:dyDescent="0.25">
      <c r="A54">
        <v>54</v>
      </c>
      <c r="B54">
        <f t="shared" si="0"/>
        <v>-2.4742403063342415</v>
      </c>
      <c r="C54">
        <f t="shared" si="1"/>
        <v>-0.78546307189392217</v>
      </c>
      <c r="D54">
        <f t="shared" si="2"/>
        <v>-0.61890852530156926</v>
      </c>
      <c r="E54">
        <v>54</v>
      </c>
      <c r="F54">
        <f t="shared" si="3"/>
        <v>-2.0278507763974201</v>
      </c>
      <c r="G54">
        <f t="shared" si="4"/>
        <v>-0.13117395579012081</v>
      </c>
      <c r="H54">
        <f t="shared" si="5"/>
        <v>-2.5251413326235825</v>
      </c>
      <c r="I54">
        <v>54</v>
      </c>
      <c r="J54">
        <f t="shared" si="6"/>
        <v>-2.0278507763974201</v>
      </c>
      <c r="K54">
        <f t="shared" si="7"/>
        <v>-4.85958103364952</v>
      </c>
      <c r="L54">
        <f t="shared" si="8"/>
        <v>-2.1405270514728763</v>
      </c>
      <c r="M54">
        <v>54</v>
      </c>
      <c r="N54">
        <f t="shared" si="9"/>
        <v>-2.0278507763974201</v>
      </c>
      <c r="O54">
        <f t="shared" si="10"/>
        <v>0.11640341946930022</v>
      </c>
      <c r="P54">
        <f t="shared" si="11"/>
        <v>-0.44800993220563767</v>
      </c>
      <c r="Q54">
        <v>54</v>
      </c>
      <c r="R54">
        <f t="shared" si="12"/>
        <v>-2.0278507763974201</v>
      </c>
      <c r="S54">
        <f t="shared" si="13"/>
        <v>-3.6172302206801694</v>
      </c>
      <c r="T54">
        <f t="shared" si="14"/>
        <v>-2.3362823055979316</v>
      </c>
      <c r="U54">
        <v>54</v>
      </c>
      <c r="V54">
        <f t="shared" si="15"/>
        <v>-2.0278507763974201</v>
      </c>
      <c r="W54">
        <f t="shared" si="16"/>
        <v>0.13705515589987027</v>
      </c>
      <c r="X54">
        <f t="shared" si="17"/>
        <v>-3.0273553896685446</v>
      </c>
      <c r="Y54">
        <v>54</v>
      </c>
      <c r="Z54">
        <f t="shared" si="18"/>
        <v>-2.0278507763974201</v>
      </c>
      <c r="AA54">
        <f t="shared" si="19"/>
        <v>0.79846572755963374</v>
      </c>
      <c r="AB54">
        <f t="shared" si="20"/>
        <v>-0.63480568482009292</v>
      </c>
      <c r="AC54">
        <v>54</v>
      </c>
      <c r="AD54">
        <f t="shared" si="21"/>
        <v>-2.0278507763974201</v>
      </c>
      <c r="AE54">
        <f t="shared" si="22"/>
        <v>-3.9255761391803947</v>
      </c>
      <c r="AF54">
        <f t="shared" si="23"/>
        <v>-0.24131515372338494</v>
      </c>
      <c r="AG54">
        <v>54</v>
      </c>
      <c r="AH54">
        <f t="shared" si="24"/>
        <v>-2.0278507763974201</v>
      </c>
      <c r="AI54">
        <f t="shared" si="25"/>
        <v>1.0631467991636097</v>
      </c>
      <c r="AJ54">
        <f t="shared" si="26"/>
        <v>1.4771044879420128</v>
      </c>
      <c r="AK54">
        <v>54</v>
      </c>
      <c r="AL54">
        <f t="shared" si="27"/>
        <v>-2.0278507763974201</v>
      </c>
      <c r="AM54">
        <f t="shared" si="28"/>
        <v>-2.75325922470283</v>
      </c>
      <c r="AN54">
        <f t="shared" si="29"/>
        <v>-0.57947781282995237</v>
      </c>
      <c r="AO54">
        <v>54</v>
      </c>
      <c r="AP54">
        <f t="shared" si="30"/>
        <v>-2.0278507763974201</v>
      </c>
      <c r="AQ54">
        <f t="shared" si="31"/>
        <v>1.1173872190696306</v>
      </c>
      <c r="AR54">
        <f t="shared" si="32"/>
        <v>-1.0339415123509443</v>
      </c>
    </row>
    <row r="55" spans="1:44" x14ac:dyDescent="0.25">
      <c r="A55">
        <v>55</v>
      </c>
      <c r="B55">
        <f t="shared" si="0"/>
        <v>-2.4616487526124389</v>
      </c>
      <c r="C55">
        <f t="shared" si="1"/>
        <v>-0.7776079922014536</v>
      </c>
      <c r="D55">
        <f t="shared" si="2"/>
        <v>-0.62874940195949613</v>
      </c>
      <c r="E55">
        <v>55</v>
      </c>
      <c r="F55">
        <f t="shared" si="3"/>
        <v>-2.0068367787145456</v>
      </c>
      <c r="G55">
        <f t="shared" si="4"/>
        <v>-8.4781591497114173E-2</v>
      </c>
      <c r="H55">
        <f t="shared" si="5"/>
        <v>-2.5473541805431417</v>
      </c>
      <c r="I55">
        <v>55</v>
      </c>
      <c r="J55">
        <f t="shared" si="6"/>
        <v>-2.0068367787145456</v>
      </c>
      <c r="K55">
        <f t="shared" si="7"/>
        <v>-4.8131886693565136</v>
      </c>
      <c r="L55">
        <f t="shared" si="8"/>
        <v>-2.1627398993924349</v>
      </c>
      <c r="M55">
        <v>55</v>
      </c>
      <c r="N55">
        <f t="shared" si="9"/>
        <v>-2.0068367787145456</v>
      </c>
      <c r="O55">
        <f t="shared" si="10"/>
        <v>0.16279578376230686</v>
      </c>
      <c r="P55">
        <f t="shared" si="11"/>
        <v>-0.47022278012519636</v>
      </c>
      <c r="Q55">
        <v>55</v>
      </c>
      <c r="R55">
        <f t="shared" si="12"/>
        <v>-2.0068367787145456</v>
      </c>
      <c r="S55">
        <f t="shared" si="13"/>
        <v>-3.570837856387163</v>
      </c>
      <c r="T55">
        <f t="shared" si="14"/>
        <v>-2.3584951535174903</v>
      </c>
      <c r="U55">
        <v>55</v>
      </c>
      <c r="V55">
        <f t="shared" si="15"/>
        <v>-2.0068367787145456</v>
      </c>
      <c r="W55">
        <f t="shared" si="16"/>
        <v>0.18344752019287691</v>
      </c>
      <c r="X55">
        <f t="shared" si="17"/>
        <v>-3.0495682375881037</v>
      </c>
      <c r="Y55">
        <v>55</v>
      </c>
      <c r="Z55">
        <f t="shared" si="18"/>
        <v>-2.0068367787145456</v>
      </c>
      <c r="AA55">
        <f t="shared" si="19"/>
        <v>0.80493225507988431</v>
      </c>
      <c r="AB55">
        <f t="shared" si="20"/>
        <v>-0.63790188382964885</v>
      </c>
      <c r="AC55">
        <v>55</v>
      </c>
      <c r="AD55">
        <f t="shared" si="21"/>
        <v>-2.0068367787145456</v>
      </c>
      <c r="AE55">
        <f t="shared" si="22"/>
        <v>-3.9192970872055111</v>
      </c>
      <c r="AF55">
        <f t="shared" si="23"/>
        <v>-0.24432158869867945</v>
      </c>
      <c r="AG55">
        <v>55</v>
      </c>
      <c r="AH55">
        <f t="shared" si="24"/>
        <v>-2.0068367787145456</v>
      </c>
      <c r="AI55">
        <f t="shared" si="25"/>
        <v>1.0688787631742618</v>
      </c>
      <c r="AJ55">
        <f t="shared" si="26"/>
        <v>1.4743600008526105</v>
      </c>
      <c r="AK55">
        <v>55</v>
      </c>
      <c r="AL55">
        <f t="shared" si="27"/>
        <v>-2.0068367787145456</v>
      </c>
      <c r="AM55">
        <f t="shared" si="28"/>
        <v>-2.7439723815914197</v>
      </c>
      <c r="AN55">
        <f t="shared" si="29"/>
        <v>-0.58392439012408826</v>
      </c>
      <c r="AO55">
        <v>55</v>
      </c>
      <c r="AP55">
        <f t="shared" si="30"/>
        <v>-2.0068367787145456</v>
      </c>
      <c r="AQ55">
        <f t="shared" si="31"/>
        <v>1.1216766281658661</v>
      </c>
      <c r="AR55">
        <f t="shared" si="32"/>
        <v>-1.0359952984291378</v>
      </c>
    </row>
    <row r="56" spans="1:44" x14ac:dyDescent="0.25">
      <c r="A56">
        <v>56</v>
      </c>
      <c r="B56">
        <f t="shared" si="0"/>
        <v>-2.4490571988906362</v>
      </c>
      <c r="C56">
        <f t="shared" si="1"/>
        <v>-0.76962962654848344</v>
      </c>
      <c r="D56">
        <f t="shared" si="2"/>
        <v>-0.63849059346151837</v>
      </c>
      <c r="E56">
        <v>56</v>
      </c>
      <c r="F56">
        <f t="shared" si="3"/>
        <v>-1.9858227810316706</v>
      </c>
      <c r="G56">
        <f t="shared" si="4"/>
        <v>-3.7932723603809504E-2</v>
      </c>
      <c r="H56">
        <f t="shared" si="5"/>
        <v>-2.5685873068910983</v>
      </c>
      <c r="I56">
        <v>56</v>
      </c>
      <c r="J56">
        <f t="shared" si="6"/>
        <v>-1.9858227810316706</v>
      </c>
      <c r="K56">
        <f t="shared" si="7"/>
        <v>-4.7663398014632081</v>
      </c>
      <c r="L56">
        <f t="shared" si="8"/>
        <v>-2.1839730257403915</v>
      </c>
      <c r="M56">
        <v>56</v>
      </c>
      <c r="N56">
        <f t="shared" si="9"/>
        <v>-1.9858227810316706</v>
      </c>
      <c r="O56">
        <f t="shared" si="10"/>
        <v>0.20964465165561152</v>
      </c>
      <c r="P56">
        <f t="shared" si="11"/>
        <v>-0.49145590647315296</v>
      </c>
      <c r="Q56">
        <v>56</v>
      </c>
      <c r="R56">
        <f t="shared" si="12"/>
        <v>-1.9858227810316706</v>
      </c>
      <c r="S56">
        <f t="shared" si="13"/>
        <v>-3.5239889884938584</v>
      </c>
      <c r="T56">
        <f t="shared" si="14"/>
        <v>-2.3797282798654469</v>
      </c>
      <c r="U56">
        <v>56</v>
      </c>
      <c r="V56">
        <f t="shared" si="15"/>
        <v>-1.9858227810316706</v>
      </c>
      <c r="W56">
        <f t="shared" si="16"/>
        <v>0.23029638808618158</v>
      </c>
      <c r="X56">
        <f t="shared" si="17"/>
        <v>-3.0708013639360603</v>
      </c>
      <c r="Y56">
        <v>56</v>
      </c>
      <c r="Z56">
        <f t="shared" si="18"/>
        <v>-1.9858227810316706</v>
      </c>
      <c r="AA56">
        <f t="shared" si="19"/>
        <v>0.81146241361225091</v>
      </c>
      <c r="AB56">
        <f t="shared" si="20"/>
        <v>-0.64086152164855426</v>
      </c>
      <c r="AC56">
        <v>56</v>
      </c>
      <c r="AD56">
        <f t="shared" si="21"/>
        <v>-1.9858227810316706</v>
      </c>
      <c r="AE56">
        <f t="shared" si="22"/>
        <v>-3.9129562489889329</v>
      </c>
      <c r="AF56">
        <f t="shared" si="23"/>
        <v>-0.2471954216226934</v>
      </c>
      <c r="AG56">
        <v>56</v>
      </c>
      <c r="AH56">
        <f t="shared" si="24"/>
        <v>-1.9858227810316706</v>
      </c>
      <c r="AI56">
        <f t="shared" si="25"/>
        <v>1.0746671300487798</v>
      </c>
      <c r="AJ56">
        <f t="shared" si="26"/>
        <v>1.4717365623209715</v>
      </c>
      <c r="AK56">
        <v>56</v>
      </c>
      <c r="AL56">
        <f t="shared" si="27"/>
        <v>-1.9858227810316706</v>
      </c>
      <c r="AM56">
        <f t="shared" si="28"/>
        <v>-2.7345941553961683</v>
      </c>
      <c r="AN56">
        <f t="shared" si="29"/>
        <v>-0.58817484633952954</v>
      </c>
      <c r="AO56">
        <v>56</v>
      </c>
      <c r="AP56">
        <f t="shared" si="30"/>
        <v>-1.9858227810316706</v>
      </c>
      <c r="AQ56">
        <f t="shared" si="31"/>
        <v>1.1260082453005458</v>
      </c>
      <c r="AR56">
        <f t="shared" si="32"/>
        <v>-1.0379585000612688</v>
      </c>
    </row>
    <row r="57" spans="1:44" x14ac:dyDescent="0.25">
      <c r="A57">
        <v>57</v>
      </c>
      <c r="B57">
        <f t="shared" si="0"/>
        <v>-2.4364656451688331</v>
      </c>
      <c r="C57">
        <f t="shared" si="1"/>
        <v>-0.76152923986603405</v>
      </c>
      <c r="D57">
        <f t="shared" si="2"/>
        <v>-0.64813055538915954</v>
      </c>
      <c r="E57">
        <v>57</v>
      </c>
      <c r="F57">
        <f t="shared" si="3"/>
        <v>-1.9648087833487957</v>
      </c>
      <c r="G57">
        <f t="shared" si="4"/>
        <v>9.3519607485804679E-3</v>
      </c>
      <c r="H57">
        <f t="shared" si="5"/>
        <v>-2.5888313357165922</v>
      </c>
      <c r="I57">
        <v>57</v>
      </c>
      <c r="J57">
        <f t="shared" si="6"/>
        <v>-1.9648087833487957</v>
      </c>
      <c r="K57">
        <f t="shared" si="7"/>
        <v>-4.7190551171108188</v>
      </c>
      <c r="L57">
        <f t="shared" si="8"/>
        <v>-2.2042170545658859</v>
      </c>
      <c r="M57">
        <v>57</v>
      </c>
      <c r="N57">
        <f t="shared" si="9"/>
        <v>-1.9648087833487957</v>
      </c>
      <c r="O57">
        <f t="shared" si="10"/>
        <v>0.2569293360080015</v>
      </c>
      <c r="P57">
        <f t="shared" si="11"/>
        <v>-0.51169993529864732</v>
      </c>
      <c r="Q57">
        <v>57</v>
      </c>
      <c r="R57">
        <f t="shared" si="12"/>
        <v>-1.9648087833487957</v>
      </c>
      <c r="S57">
        <f t="shared" si="13"/>
        <v>-3.4767043041414682</v>
      </c>
      <c r="T57">
        <f t="shared" si="14"/>
        <v>-2.3999723086909412</v>
      </c>
      <c r="U57">
        <v>57</v>
      </c>
      <c r="V57">
        <f t="shared" si="15"/>
        <v>-1.9648087833487957</v>
      </c>
      <c r="W57">
        <f t="shared" si="16"/>
        <v>0.27758107243857155</v>
      </c>
      <c r="X57">
        <f t="shared" si="17"/>
        <v>-3.0910453927615542</v>
      </c>
      <c r="Y57">
        <v>57</v>
      </c>
      <c r="Z57">
        <f t="shared" si="18"/>
        <v>-1.9648087833487957</v>
      </c>
      <c r="AA57">
        <f t="shared" si="19"/>
        <v>0.81805331962255701</v>
      </c>
      <c r="AB57">
        <f t="shared" si="20"/>
        <v>-0.6436832913840651</v>
      </c>
      <c r="AC57">
        <v>57</v>
      </c>
      <c r="AD57">
        <f t="shared" si="21"/>
        <v>-1.9648087833487957</v>
      </c>
      <c r="AE57">
        <f t="shared" si="22"/>
        <v>-3.9065564244663142</v>
      </c>
      <c r="AF57">
        <f t="shared" si="23"/>
        <v>-0.24993538349170916</v>
      </c>
      <c r="AG57">
        <v>57</v>
      </c>
      <c r="AH57">
        <f t="shared" si="24"/>
        <v>-1.9648087833487957</v>
      </c>
      <c r="AI57">
        <f t="shared" si="25"/>
        <v>1.080509343807301</v>
      </c>
      <c r="AJ57">
        <f t="shared" si="26"/>
        <v>1.4692353307836983</v>
      </c>
      <c r="AK57">
        <v>57</v>
      </c>
      <c r="AL57">
        <f t="shared" si="27"/>
        <v>-1.9648087833487957</v>
      </c>
      <c r="AM57">
        <f t="shared" si="28"/>
        <v>-2.7251286872777567</v>
      </c>
      <c r="AN57">
        <f t="shared" si="29"/>
        <v>-0.59222730459446637</v>
      </c>
      <c r="AO57">
        <v>57</v>
      </c>
      <c r="AP57">
        <f t="shared" si="30"/>
        <v>-1.9648087833487957</v>
      </c>
      <c r="AQ57">
        <f t="shared" si="31"/>
        <v>1.1303801577534824</v>
      </c>
      <c r="AR57">
        <f t="shared" si="32"/>
        <v>-1.0398302503527628</v>
      </c>
    </row>
    <row r="58" spans="1:44" x14ac:dyDescent="0.25">
      <c r="A58">
        <v>58</v>
      </c>
      <c r="B58">
        <f t="shared" si="0"/>
        <v>-2.4238740914470305</v>
      </c>
      <c r="C58">
        <f t="shared" si="1"/>
        <v>-0.75330811643096862</v>
      </c>
      <c r="D58">
        <f t="shared" si="2"/>
        <v>-0.65766775937339839</v>
      </c>
      <c r="E58">
        <v>58</v>
      </c>
      <c r="F58">
        <f t="shared" si="3"/>
        <v>-1.9437947856659208</v>
      </c>
      <c r="G58">
        <f t="shared" si="4"/>
        <v>5.7051581974563614E-2</v>
      </c>
      <c r="H58">
        <f t="shared" si="5"/>
        <v>-2.608077327826388</v>
      </c>
      <c r="I58">
        <v>58</v>
      </c>
      <c r="J58">
        <f t="shared" si="6"/>
        <v>-1.9437947856659208</v>
      </c>
      <c r="K58">
        <f t="shared" si="7"/>
        <v>-4.6713554958848356</v>
      </c>
      <c r="L58">
        <f t="shared" si="8"/>
        <v>-2.2234630466756817</v>
      </c>
      <c r="M58">
        <v>58</v>
      </c>
      <c r="N58">
        <f t="shared" si="9"/>
        <v>-1.9437947856659208</v>
      </c>
      <c r="O58">
        <f t="shared" si="10"/>
        <v>0.30462895723398464</v>
      </c>
      <c r="P58">
        <f t="shared" si="11"/>
        <v>-0.53094592740844315</v>
      </c>
      <c r="Q58">
        <v>58</v>
      </c>
      <c r="R58">
        <f t="shared" si="12"/>
        <v>-1.9437947856659208</v>
      </c>
      <c r="S58">
        <f t="shared" si="13"/>
        <v>-3.429004682915485</v>
      </c>
      <c r="T58">
        <f t="shared" si="14"/>
        <v>-2.4192183008007371</v>
      </c>
      <c r="U58">
        <v>58</v>
      </c>
      <c r="V58">
        <f t="shared" si="15"/>
        <v>-1.9437947856659208</v>
      </c>
      <c r="W58">
        <f t="shared" si="16"/>
        <v>0.3252806936645547</v>
      </c>
      <c r="X58">
        <f t="shared" si="17"/>
        <v>-3.11029138487135</v>
      </c>
      <c r="Y58">
        <v>58</v>
      </c>
      <c r="Z58">
        <f t="shared" si="18"/>
        <v>-1.9437947856659208</v>
      </c>
      <c r="AA58">
        <f t="shared" si="19"/>
        <v>0.82470206275225011</v>
      </c>
      <c r="AB58">
        <f t="shared" si="20"/>
        <v>-0.64636594702210259</v>
      </c>
      <c r="AC58">
        <v>58</v>
      </c>
      <c r="AD58">
        <f t="shared" si="21"/>
        <v>-1.9437947856659208</v>
      </c>
      <c r="AE58">
        <f t="shared" si="22"/>
        <v>-3.9001004396200027</v>
      </c>
      <c r="AF58">
        <f t="shared" si="23"/>
        <v>-0.25254026441569838</v>
      </c>
      <c r="AG58">
        <v>58</v>
      </c>
      <c r="AH58">
        <f t="shared" si="24"/>
        <v>-1.9437947856659208</v>
      </c>
      <c r="AI58">
        <f t="shared" si="25"/>
        <v>1.0864028246926951</v>
      </c>
      <c r="AJ58">
        <f t="shared" si="26"/>
        <v>1.4668574107142252</v>
      </c>
      <c r="AK58">
        <v>58</v>
      </c>
      <c r="AL58">
        <f t="shared" si="27"/>
        <v>-1.9437947856659208</v>
      </c>
      <c r="AM58">
        <f t="shared" si="28"/>
        <v>-2.7155801569204412</v>
      </c>
      <c r="AN58">
        <f t="shared" si="29"/>
        <v>-0.59607997543741509</v>
      </c>
      <c r="AO58">
        <v>58</v>
      </c>
      <c r="AP58">
        <f t="shared" si="30"/>
        <v>-1.9437947856659208</v>
      </c>
      <c r="AQ58">
        <f t="shared" si="31"/>
        <v>1.1347904350112117</v>
      </c>
      <c r="AR58">
        <f t="shared" si="32"/>
        <v>-1.0416097227913832</v>
      </c>
    </row>
    <row r="59" spans="1:44" x14ac:dyDescent="0.25">
      <c r="A59">
        <v>59</v>
      </c>
      <c r="B59">
        <f t="shared" si="0"/>
        <v>-2.4112825377252278</v>
      </c>
      <c r="C59">
        <f t="shared" si="1"/>
        <v>-0.74496755966237371</v>
      </c>
      <c r="D59">
        <f t="shared" si="2"/>
        <v>-0.66710069333698618</v>
      </c>
      <c r="E59">
        <v>59</v>
      </c>
      <c r="F59">
        <f t="shared" si="3"/>
        <v>-1.9227807879830459</v>
      </c>
      <c r="G59">
        <f t="shared" si="4"/>
        <v>0.10514507726420574</v>
      </c>
      <c r="H59">
        <f t="shared" si="5"/>
        <v>-2.6263167847321673</v>
      </c>
      <c r="I59">
        <v>59</v>
      </c>
      <c r="J59">
        <f t="shared" si="6"/>
        <v>-1.9227807879830459</v>
      </c>
      <c r="K59">
        <f t="shared" si="7"/>
        <v>-4.6232620005951937</v>
      </c>
      <c r="L59">
        <f t="shared" si="8"/>
        <v>-2.2417025035814611</v>
      </c>
      <c r="M59">
        <v>59</v>
      </c>
      <c r="N59">
        <f t="shared" si="9"/>
        <v>-1.9227807879830459</v>
      </c>
      <c r="O59">
        <f t="shared" si="10"/>
        <v>0.35272245252362677</v>
      </c>
      <c r="P59">
        <f t="shared" si="11"/>
        <v>-0.54918538431422248</v>
      </c>
      <c r="Q59">
        <v>59</v>
      </c>
      <c r="R59">
        <f t="shared" si="12"/>
        <v>-1.9227807879830459</v>
      </c>
      <c r="S59">
        <f t="shared" si="13"/>
        <v>-3.3809111876258431</v>
      </c>
      <c r="T59">
        <f t="shared" si="14"/>
        <v>-2.4374577577065164</v>
      </c>
      <c r="U59">
        <v>59</v>
      </c>
      <c r="V59">
        <f t="shared" si="15"/>
        <v>-1.9227807879830459</v>
      </c>
      <c r="W59">
        <f t="shared" si="16"/>
        <v>0.37337418895419683</v>
      </c>
      <c r="X59">
        <f t="shared" si="17"/>
        <v>-3.1285308417771294</v>
      </c>
      <c r="Y59">
        <v>59</v>
      </c>
      <c r="Z59">
        <f t="shared" si="18"/>
        <v>-1.9227807879830459</v>
      </c>
      <c r="AA59">
        <f t="shared" si="19"/>
        <v>0.8314057071035339</v>
      </c>
      <c r="AB59">
        <f t="shared" si="20"/>
        <v>-0.64890830397745658</v>
      </c>
      <c r="AC59">
        <v>59</v>
      </c>
      <c r="AD59">
        <f t="shared" si="21"/>
        <v>-1.9227807879830459</v>
      </c>
      <c r="AE59">
        <f t="shared" si="22"/>
        <v>-3.8935911452311629</v>
      </c>
      <c r="AF59">
        <f t="shared" si="23"/>
        <v>-0.25500891415257554</v>
      </c>
      <c r="AG59">
        <v>59</v>
      </c>
      <c r="AH59">
        <f t="shared" si="24"/>
        <v>-1.9227807879830459</v>
      </c>
      <c r="AI59">
        <f t="shared" si="25"/>
        <v>1.0923449703097108</v>
      </c>
      <c r="AJ59">
        <f t="shared" si="26"/>
        <v>1.4646038521351139</v>
      </c>
      <c r="AK59">
        <v>59</v>
      </c>
      <c r="AL59">
        <f t="shared" si="27"/>
        <v>-1.9227807879830459</v>
      </c>
      <c r="AM59">
        <f t="shared" si="28"/>
        <v>-2.7059527806864261</v>
      </c>
      <c r="AN59">
        <f t="shared" si="29"/>
        <v>-0.59973115763738827</v>
      </c>
      <c r="AO59">
        <v>59</v>
      </c>
      <c r="AP59">
        <f t="shared" si="30"/>
        <v>-1.9227807879830459</v>
      </c>
      <c r="AQ59">
        <f t="shared" si="31"/>
        <v>1.1392371296194503</v>
      </c>
      <c r="AR59">
        <f t="shared" si="32"/>
        <v>-1.0432961316121951</v>
      </c>
    </row>
    <row r="60" spans="1:44" x14ac:dyDescent="0.25">
      <c r="A60">
        <v>60</v>
      </c>
      <c r="B60">
        <f t="shared" si="0"/>
        <v>-2.3986909840034247</v>
      </c>
      <c r="C60">
        <f t="shared" si="1"/>
        <v>-0.7365088919149092</v>
      </c>
      <c r="D60">
        <f t="shared" si="2"/>
        <v>-0.67642786173417824</v>
      </c>
      <c r="E60">
        <v>60</v>
      </c>
      <c r="F60">
        <f t="shared" si="3"/>
        <v>-1.9017667903001709</v>
      </c>
      <c r="G60">
        <f t="shared" si="4"/>
        <v>0.153611209883874</v>
      </c>
      <c r="H60">
        <f t="shared" si="5"/>
        <v>-2.6435416524032211</v>
      </c>
      <c r="I60">
        <v>60</v>
      </c>
      <c r="J60">
        <f t="shared" si="6"/>
        <v>-1.9017667903001709</v>
      </c>
      <c r="K60">
        <f t="shared" si="7"/>
        <v>-4.5747958679755252</v>
      </c>
      <c r="L60">
        <f t="shared" si="8"/>
        <v>-2.2589273712525149</v>
      </c>
      <c r="M60">
        <v>60</v>
      </c>
      <c r="N60">
        <f t="shared" si="9"/>
        <v>-1.9017667903001709</v>
      </c>
      <c r="O60">
        <f t="shared" si="10"/>
        <v>0.40118858514329503</v>
      </c>
      <c r="P60">
        <f t="shared" si="11"/>
        <v>-0.56641025198527628</v>
      </c>
      <c r="Q60">
        <v>60</v>
      </c>
      <c r="R60">
        <f t="shared" si="12"/>
        <v>-1.9017667903001709</v>
      </c>
      <c r="S60">
        <f t="shared" si="13"/>
        <v>-3.3324450550061746</v>
      </c>
      <c r="T60">
        <f t="shared" si="14"/>
        <v>-2.4546826253775702</v>
      </c>
      <c r="U60">
        <v>60</v>
      </c>
      <c r="V60">
        <f t="shared" si="15"/>
        <v>-1.9017667903001709</v>
      </c>
      <c r="W60">
        <f t="shared" si="16"/>
        <v>0.42184032157386508</v>
      </c>
      <c r="X60">
        <f t="shared" si="17"/>
        <v>-3.1457557094481832</v>
      </c>
      <c r="Y60">
        <v>60</v>
      </c>
      <c r="Z60">
        <f t="shared" si="18"/>
        <v>-1.9017667903001709</v>
      </c>
      <c r="AA60">
        <f t="shared" si="19"/>
        <v>0.83816129253577798</v>
      </c>
      <c r="AB60">
        <f t="shared" si="20"/>
        <v>-0.65130923961686604</v>
      </c>
      <c r="AC60">
        <v>60</v>
      </c>
      <c r="AD60">
        <f t="shared" si="21"/>
        <v>-1.9017667903001709</v>
      </c>
      <c r="AE60">
        <f t="shared" si="22"/>
        <v>-3.8870314156209522</v>
      </c>
      <c r="AF60">
        <f t="shared" si="23"/>
        <v>-0.2573402426161121</v>
      </c>
      <c r="AG60">
        <v>60</v>
      </c>
      <c r="AH60">
        <f t="shared" si="24"/>
        <v>-1.9017667903001709</v>
      </c>
      <c r="AI60">
        <f t="shared" si="25"/>
        <v>1.0983331567741224</v>
      </c>
      <c r="AJ60">
        <f t="shared" si="26"/>
        <v>1.4624756501543925</v>
      </c>
      <c r="AK60">
        <v>60</v>
      </c>
      <c r="AL60">
        <f t="shared" si="27"/>
        <v>-1.9017667903001709</v>
      </c>
      <c r="AM60">
        <f t="shared" si="28"/>
        <v>-2.6962508097540345</v>
      </c>
      <c r="AN60">
        <f t="shared" si="29"/>
        <v>-0.60317923893511161</v>
      </c>
      <c r="AO60">
        <v>60</v>
      </c>
      <c r="AP60">
        <f t="shared" si="30"/>
        <v>-1.9017667903001709</v>
      </c>
      <c r="AQ60">
        <f t="shared" si="31"/>
        <v>1.1437182780430393</v>
      </c>
      <c r="AR60">
        <f t="shared" si="32"/>
        <v>-1.0448887321445377</v>
      </c>
    </row>
    <row r="61" spans="1:44" x14ac:dyDescent="0.25">
      <c r="A61">
        <v>61</v>
      </c>
      <c r="B61">
        <f t="shared" si="0"/>
        <v>-2.3860994302816221</v>
      </c>
      <c r="C61">
        <f t="shared" si="1"/>
        <v>-0.72793345426915657</v>
      </c>
      <c r="D61">
        <f t="shared" si="2"/>
        <v>-0.68564778578784435</v>
      </c>
      <c r="E61">
        <v>61</v>
      </c>
      <c r="F61">
        <f t="shared" si="3"/>
        <v>-1.880752792617296</v>
      </c>
      <c r="G61">
        <f t="shared" si="4"/>
        <v>0.20242857855378116</v>
      </c>
      <c r="H61">
        <f t="shared" si="5"/>
        <v>-2.6597443248228867</v>
      </c>
      <c r="I61">
        <v>61</v>
      </c>
      <c r="J61">
        <f t="shared" si="6"/>
        <v>-1.880752792617296</v>
      </c>
      <c r="K61">
        <f t="shared" si="7"/>
        <v>-4.5259784993056176</v>
      </c>
      <c r="L61">
        <f t="shared" si="8"/>
        <v>-2.27513004367218</v>
      </c>
      <c r="M61">
        <v>61</v>
      </c>
      <c r="N61">
        <f t="shared" si="9"/>
        <v>-1.880752792617296</v>
      </c>
      <c r="O61">
        <f t="shared" si="10"/>
        <v>0.45000595381320219</v>
      </c>
      <c r="P61">
        <f t="shared" si="11"/>
        <v>-0.58261292440494139</v>
      </c>
      <c r="Q61">
        <v>61</v>
      </c>
      <c r="R61">
        <f t="shared" si="12"/>
        <v>-1.880752792617296</v>
      </c>
      <c r="S61">
        <f t="shared" si="13"/>
        <v>-3.2836276863362679</v>
      </c>
      <c r="T61">
        <f t="shared" si="14"/>
        <v>-2.4708852977972353</v>
      </c>
      <c r="U61">
        <v>61</v>
      </c>
      <c r="V61">
        <f t="shared" si="15"/>
        <v>-1.880752792617296</v>
      </c>
      <c r="W61">
        <f t="shared" si="16"/>
        <v>0.47065769024377224</v>
      </c>
      <c r="X61">
        <f t="shared" si="17"/>
        <v>-3.1619583818678487</v>
      </c>
      <c r="Y61">
        <v>61</v>
      </c>
      <c r="Z61">
        <f t="shared" si="18"/>
        <v>-1.880752792617296</v>
      </c>
      <c r="AA61">
        <f t="shared" si="19"/>
        <v>0.84496583597263308</v>
      </c>
      <c r="AB61">
        <f t="shared" si="20"/>
        <v>-0.65356769375474155</v>
      </c>
      <c r="AC61">
        <v>61</v>
      </c>
      <c r="AD61">
        <f t="shared" si="21"/>
        <v>-1.880752792617296</v>
      </c>
      <c r="AE61">
        <f t="shared" si="22"/>
        <v>-3.8804241473813033</v>
      </c>
      <c r="AF61">
        <f t="shared" si="23"/>
        <v>-0.25953322035728804</v>
      </c>
      <c r="AG61">
        <v>61</v>
      </c>
      <c r="AH61">
        <f t="shared" si="24"/>
        <v>-1.880752792617296</v>
      </c>
      <c r="AI61">
        <f t="shared" si="25"/>
        <v>1.104364739871361</v>
      </c>
      <c r="AJ61">
        <f t="shared" si="26"/>
        <v>1.4604737445261444</v>
      </c>
      <c r="AK61">
        <v>61</v>
      </c>
      <c r="AL61">
        <f t="shared" si="27"/>
        <v>-1.880752792617296</v>
      </c>
      <c r="AM61">
        <f t="shared" si="28"/>
        <v>-2.6864785282405088</v>
      </c>
      <c r="AN61">
        <f t="shared" si="29"/>
        <v>-0.60642269675495131</v>
      </c>
      <c r="AO61">
        <v>61</v>
      </c>
      <c r="AP61">
        <f t="shared" si="30"/>
        <v>-1.880752792617296</v>
      </c>
      <c r="AQ61">
        <f t="shared" si="31"/>
        <v>1.148231901532984</v>
      </c>
      <c r="AR61">
        <f t="shared" si="32"/>
        <v>-1.0463868211408494</v>
      </c>
    </row>
    <row r="62" spans="1:44" x14ac:dyDescent="0.25">
      <c r="A62">
        <v>62</v>
      </c>
      <c r="B62">
        <f t="shared" si="0"/>
        <v>-2.3735078765598194</v>
      </c>
      <c r="C62">
        <f t="shared" si="1"/>
        <v>-0.71924260631899495</v>
      </c>
      <c r="D62">
        <f t="shared" si="2"/>
        <v>-0.69475900372392385</v>
      </c>
      <c r="E62">
        <v>62</v>
      </c>
      <c r="F62">
        <f t="shared" si="3"/>
        <v>-1.8597387949344213</v>
      </c>
      <c r="G62">
        <f t="shared" si="4"/>
        <v>0.25157562689818669</v>
      </c>
      <c r="H62">
        <f t="shared" si="5"/>
        <v>-2.6749176473471454</v>
      </c>
      <c r="I62">
        <v>62</v>
      </c>
      <c r="J62">
        <f t="shared" si="6"/>
        <v>-1.8597387949344213</v>
      </c>
      <c r="K62">
        <f t="shared" si="7"/>
        <v>-4.4768314509612122</v>
      </c>
      <c r="L62">
        <f t="shared" si="8"/>
        <v>-2.2903033661964391</v>
      </c>
      <c r="M62">
        <v>62</v>
      </c>
      <c r="N62">
        <f t="shared" si="9"/>
        <v>-1.8597387949344213</v>
      </c>
      <c r="O62">
        <f t="shared" si="10"/>
        <v>0.49915300215760772</v>
      </c>
      <c r="P62">
        <f t="shared" si="11"/>
        <v>-0.59778624692920057</v>
      </c>
      <c r="Q62">
        <v>62</v>
      </c>
      <c r="R62">
        <f t="shared" si="12"/>
        <v>-1.8597387949344213</v>
      </c>
      <c r="S62">
        <f t="shared" si="13"/>
        <v>-3.234480637991862</v>
      </c>
      <c r="T62">
        <f t="shared" si="14"/>
        <v>-2.4860586203214945</v>
      </c>
      <c r="U62">
        <v>62</v>
      </c>
      <c r="V62">
        <f t="shared" si="15"/>
        <v>-1.8597387949344213</v>
      </c>
      <c r="W62">
        <f t="shared" si="16"/>
        <v>0.51980473858817777</v>
      </c>
      <c r="X62">
        <f t="shared" si="17"/>
        <v>-3.1771317043921075</v>
      </c>
      <c r="Y62">
        <v>62</v>
      </c>
      <c r="Z62">
        <f t="shared" si="18"/>
        <v>-1.8597387949344213</v>
      </c>
      <c r="AA62">
        <f t="shared" si="19"/>
        <v>0.85181633271927315</v>
      </c>
      <c r="AB62">
        <f t="shared" si="20"/>
        <v>-0.6556826691213139</v>
      </c>
      <c r="AC62">
        <v>62</v>
      </c>
      <c r="AD62">
        <f t="shared" si="21"/>
        <v>-1.8597387949344213</v>
      </c>
      <c r="AE62">
        <f t="shared" si="22"/>
        <v>-3.8737722580958684</v>
      </c>
      <c r="AF62">
        <f t="shared" si="23"/>
        <v>-0.2615868790188679</v>
      </c>
      <c r="AG62">
        <v>62</v>
      </c>
      <c r="AH62">
        <f t="shared" si="24"/>
        <v>-1.8597387949344213</v>
      </c>
      <c r="AI62">
        <f t="shared" si="25"/>
        <v>1.110437056224127</v>
      </c>
      <c r="AJ62">
        <f t="shared" si="26"/>
        <v>1.4585990192355394</v>
      </c>
      <c r="AK62">
        <v>62</v>
      </c>
      <c r="AL62">
        <f t="shared" si="27"/>
        <v>-1.8597387949344213</v>
      </c>
      <c r="AM62">
        <f t="shared" si="28"/>
        <v>-2.6766402513102641</v>
      </c>
      <c r="AN62">
        <f t="shared" si="29"/>
        <v>-0.60946009887724117</v>
      </c>
      <c r="AO62">
        <v>62</v>
      </c>
      <c r="AP62">
        <f t="shared" si="30"/>
        <v>-1.8597387949344213</v>
      </c>
      <c r="AQ62">
        <f t="shared" si="31"/>
        <v>1.1527760070002151</v>
      </c>
      <c r="AR62">
        <f t="shared" si="32"/>
        <v>-1.0477897370872022</v>
      </c>
    </row>
    <row r="63" spans="1:44" x14ac:dyDescent="0.25">
      <c r="A63">
        <v>63</v>
      </c>
      <c r="B63">
        <f t="shared" si="0"/>
        <v>-2.3609163228380163</v>
      </c>
      <c r="C63">
        <f t="shared" si="1"/>
        <v>-0.71043772595604548</v>
      </c>
      <c r="D63">
        <f t="shared" si="2"/>
        <v>-0.70376007100318139</v>
      </c>
      <c r="E63">
        <v>63</v>
      </c>
      <c r="F63">
        <f t="shared" si="3"/>
        <v>-1.8387247972515464</v>
      </c>
      <c r="G63">
        <f t="shared" si="4"/>
        <v>0.30103065296408893</v>
      </c>
      <c r="H63">
        <f t="shared" si="5"/>
        <v>-2.6890549198639189</v>
      </c>
      <c r="I63">
        <v>63</v>
      </c>
      <c r="J63">
        <f t="shared" si="6"/>
        <v>-1.8387247972515464</v>
      </c>
      <c r="K63">
        <f t="shared" si="7"/>
        <v>-4.4273764248953098</v>
      </c>
      <c r="L63">
        <f t="shared" si="8"/>
        <v>-2.3044406387132126</v>
      </c>
      <c r="M63">
        <v>63</v>
      </c>
      <c r="N63">
        <f t="shared" si="9"/>
        <v>-1.8387247972515464</v>
      </c>
      <c r="O63">
        <f t="shared" si="10"/>
        <v>0.54860802822350996</v>
      </c>
      <c r="P63">
        <f t="shared" si="11"/>
        <v>-0.61192351944597401</v>
      </c>
      <c r="Q63">
        <v>63</v>
      </c>
      <c r="R63">
        <f t="shared" si="12"/>
        <v>-1.8387247972515464</v>
      </c>
      <c r="S63">
        <f t="shared" si="13"/>
        <v>-3.1850256119259601</v>
      </c>
      <c r="T63">
        <f t="shared" si="14"/>
        <v>-2.5001958928382679</v>
      </c>
      <c r="U63">
        <v>63</v>
      </c>
      <c r="V63">
        <f t="shared" si="15"/>
        <v>-1.8387247972515464</v>
      </c>
      <c r="W63">
        <f t="shared" si="16"/>
        <v>0.56925976465408001</v>
      </c>
      <c r="X63">
        <f t="shared" si="17"/>
        <v>-3.1912689769088809</v>
      </c>
      <c r="Y63">
        <v>63</v>
      </c>
      <c r="Z63">
        <f t="shared" si="18"/>
        <v>-1.8387247972515464</v>
      </c>
      <c r="AA63">
        <f t="shared" si="19"/>
        <v>0.85870975778918435</v>
      </c>
      <c r="AB63">
        <f t="shared" si="20"/>
        <v>-0.65765323180300028</v>
      </c>
      <c r="AC63">
        <v>63</v>
      </c>
      <c r="AD63">
        <f t="shared" si="21"/>
        <v>-1.8387247972515464</v>
      </c>
      <c r="AE63">
        <f t="shared" si="22"/>
        <v>-3.8670786850516974</v>
      </c>
      <c r="AF63">
        <f t="shared" si="23"/>
        <v>-0.26350031176299937</v>
      </c>
      <c r="AG63">
        <v>63</v>
      </c>
      <c r="AH63">
        <f t="shared" si="24"/>
        <v>-1.8387247972515464</v>
      </c>
      <c r="AI63">
        <f t="shared" si="25"/>
        <v>1.1165474244684621</v>
      </c>
      <c r="AJ63">
        <f t="shared" si="26"/>
        <v>1.4568523021084896</v>
      </c>
      <c r="AK63">
        <v>63</v>
      </c>
      <c r="AL63">
        <f t="shared" si="27"/>
        <v>-1.8387247972515464</v>
      </c>
      <c r="AM63">
        <f t="shared" si="28"/>
        <v>-2.6667403232694342</v>
      </c>
      <c r="AN63">
        <f t="shared" si="29"/>
        <v>-0.61229010407071049</v>
      </c>
      <c r="AO63">
        <v>63</v>
      </c>
      <c r="AP63">
        <f t="shared" si="30"/>
        <v>-1.8387247972515464</v>
      </c>
      <c r="AQ63">
        <f t="shared" si="31"/>
        <v>1.15734858789568</v>
      </c>
      <c r="AR63">
        <f t="shared" si="32"/>
        <v>-1.0490968604954083</v>
      </c>
    </row>
    <row r="64" spans="1:44" x14ac:dyDescent="0.25">
      <c r="A64">
        <v>64</v>
      </c>
      <c r="B64">
        <f t="shared" si="0"/>
        <v>-2.3483247691162137</v>
      </c>
      <c r="C64">
        <f t="shared" si="1"/>
        <v>-0.70152020915121371</v>
      </c>
      <c r="D64">
        <f t="shared" si="2"/>
        <v>-0.71264956055023099</v>
      </c>
      <c r="E64">
        <v>64</v>
      </c>
      <c r="F64">
        <f t="shared" si="3"/>
        <v>-1.8177107995686714</v>
      </c>
      <c r="G64">
        <f t="shared" si="4"/>
        <v>0.35077181880419239</v>
      </c>
      <c r="H64">
        <f t="shared" si="5"/>
        <v>-2.7021498997516442</v>
      </c>
      <c r="I64">
        <v>64</v>
      </c>
      <c r="J64">
        <f t="shared" si="6"/>
        <v>-1.8177107995686714</v>
      </c>
      <c r="K64">
        <f t="shared" si="7"/>
        <v>-4.3776352590552063</v>
      </c>
      <c r="L64">
        <f t="shared" si="8"/>
        <v>-2.3175356186009375</v>
      </c>
      <c r="M64">
        <v>64</v>
      </c>
      <c r="N64">
        <f t="shared" si="9"/>
        <v>-1.8177107995686714</v>
      </c>
      <c r="O64">
        <f t="shared" si="10"/>
        <v>0.59834919406361342</v>
      </c>
      <c r="P64">
        <f t="shared" si="11"/>
        <v>-0.62501849933369891</v>
      </c>
      <c r="Q64">
        <v>64</v>
      </c>
      <c r="R64">
        <f t="shared" si="12"/>
        <v>-1.8177107995686714</v>
      </c>
      <c r="S64">
        <f t="shared" si="13"/>
        <v>-3.1352844460858567</v>
      </c>
      <c r="T64">
        <f t="shared" si="14"/>
        <v>-2.5132908727259928</v>
      </c>
      <c r="U64">
        <v>64</v>
      </c>
      <c r="V64">
        <f t="shared" si="15"/>
        <v>-1.8177107995686714</v>
      </c>
      <c r="W64">
        <f t="shared" si="16"/>
        <v>0.61900093049418348</v>
      </c>
      <c r="X64">
        <f t="shared" si="17"/>
        <v>-3.2043639567966062</v>
      </c>
      <c r="Y64">
        <v>64</v>
      </c>
      <c r="Z64">
        <f t="shared" si="18"/>
        <v>-1.8177107995686714</v>
      </c>
      <c r="AA64">
        <f t="shared" si="19"/>
        <v>0.86564306723991358</v>
      </c>
      <c r="AB64">
        <f t="shared" si="20"/>
        <v>-0.6594785116547941</v>
      </c>
      <c r="AC64">
        <v>64</v>
      </c>
      <c r="AD64">
        <f t="shared" si="21"/>
        <v>-1.8177107995686714</v>
      </c>
      <c r="AE64">
        <f t="shared" si="22"/>
        <v>-3.8603463839422147</v>
      </c>
      <c r="AF64">
        <f t="shared" si="23"/>
        <v>-0.2652726736716482</v>
      </c>
      <c r="AG64">
        <v>64</v>
      </c>
      <c r="AH64">
        <f t="shared" si="24"/>
        <v>-1.8177107995686714</v>
      </c>
      <c r="AI64">
        <f t="shared" si="25"/>
        <v>1.122693146437763</v>
      </c>
      <c r="AJ64">
        <f t="shared" si="26"/>
        <v>1.4552343644461065</v>
      </c>
      <c r="AK64">
        <v>64</v>
      </c>
      <c r="AL64">
        <f t="shared" si="27"/>
        <v>-1.8177107995686714</v>
      </c>
      <c r="AM64">
        <f t="shared" si="28"/>
        <v>-2.656783115647547</v>
      </c>
      <c r="AN64">
        <f t="shared" si="29"/>
        <v>-0.61491146268473373</v>
      </c>
      <c r="AO64">
        <v>64</v>
      </c>
      <c r="AP64">
        <f t="shared" si="30"/>
        <v>-1.8177107995686714</v>
      </c>
      <c r="AQ64">
        <f t="shared" si="31"/>
        <v>1.1619476250963789</v>
      </c>
      <c r="AR64">
        <f t="shared" si="32"/>
        <v>-1.0503076141765675</v>
      </c>
    </row>
    <row r="65" spans="1:44" x14ac:dyDescent="0.25">
      <c r="A65">
        <v>65</v>
      </c>
      <c r="B65">
        <f t="shared" ref="B65:B128" si="33">-3.14159265358979+(A65-1)*0.0125915537218028</f>
        <v>-2.335733215394411</v>
      </c>
      <c r="C65">
        <f t="shared" ref="C65:C128" si="34">1*COS(B65)+0</f>
        <v>-0.69249146973336373</v>
      </c>
      <c r="D65">
        <f t="shared" ref="D65:D128" si="35">1*SIN(B65)+0+0*COS(B65)</f>
        <v>-0.72142606297979406</v>
      </c>
      <c r="E65">
        <v>65</v>
      </c>
      <c r="F65">
        <f t="shared" ref="F65:F128" si="36">-3.14159265358979+(E65-1)*0.0210139976828749</f>
        <v>-1.7966968018857965</v>
      </c>
      <c r="G65">
        <f t="shared" ref="G65:G128" si="37">2.44774683068125*COS(F65)+0.949033407092909</f>
        <v>0.40077716011993303</v>
      </c>
      <c r="H65">
        <f t="shared" ref="H65:H128" si="38">2.44774683068125*SIN(F65)+-0.328640342347595+0*COS(F65)</f>
        <v>-2.7141968046358409</v>
      </c>
      <c r="I65">
        <v>65</v>
      </c>
      <c r="J65">
        <f t="shared" ref="J65:J128" si="39">-3.14159265358979+(I65-1)*0.0210139976828749</f>
        <v>-1.7966968018857965</v>
      </c>
      <c r="K65">
        <f t="shared" ref="K65:K128" si="40">2.44774683068125*COS(J65)+-3.77937367076649</f>
        <v>-4.3276299177394657</v>
      </c>
      <c r="L65">
        <f t="shared" ref="L65:L128" si="41">2.44774683068125*SIN(J65)+0.0559739388031116+0*COS(J65)</f>
        <v>-2.3295825234851346</v>
      </c>
      <c r="M65">
        <v>65</v>
      </c>
      <c r="N65">
        <f t="shared" ref="N65:N128" si="42">-3.14159265358979+(M65-1)*0.0210139976828749</f>
        <v>-1.7966968018857965</v>
      </c>
      <c r="O65">
        <f t="shared" ref="O65:O128" si="43">2.44774683068125*COS(N65)+1.19661078235233</f>
        <v>0.64835453537935406</v>
      </c>
      <c r="P65">
        <f t="shared" ref="P65:P128" si="44">2.44774683068125*SIN(N65)+1.74849105807035+0*COS(N65)</f>
        <v>-0.63706540421789604</v>
      </c>
      <c r="Q65">
        <v>65</v>
      </c>
      <c r="R65">
        <f t="shared" ref="R65:R128" si="45">-3.14159265358979+(Q65-1)*0.0210139976828749</f>
        <v>-1.7966968018857965</v>
      </c>
      <c r="S65">
        <f t="shared" ref="S65:S128" si="46">2.44774683068125*COS(R65)+-2.53702285779714</f>
        <v>-3.085279104770116</v>
      </c>
      <c r="T65">
        <f t="shared" ref="T65:T128" si="47">2.44774683068125*SIN(R65)+-0.139781315321944+0*COS(R65)</f>
        <v>-2.52533777761019</v>
      </c>
      <c r="U65">
        <v>65</v>
      </c>
      <c r="V65">
        <f t="shared" ref="V65:V128" si="48">-3.14159265358979+(U65-1)*0.0210139976828749</f>
        <v>-1.7966968018857965</v>
      </c>
      <c r="W65">
        <f t="shared" ref="W65:W128" si="49">2.44774683068125*COS(V65)+1.2172625187829</f>
        <v>0.66900627180992411</v>
      </c>
      <c r="X65">
        <f t="shared" ref="X65:X128" si="50">2.44774683068125*SIN(V65)+-0.830854399392557+0*COS(V65)</f>
        <v>-3.2164108616808029</v>
      </c>
      <c r="Y65">
        <v>65</v>
      </c>
      <c r="Z65">
        <f t="shared" ref="Z65:Z128" si="51">-3.14159265358979+(Y65-1)*0.0210139976828749</f>
        <v>-1.7966968018857965</v>
      </c>
      <c r="AA65">
        <f t="shared" ref="AA65:AA128" si="52">0.341185936186322*COS(Z65)+0.949033407092909</f>
        <v>0.87261319951718797</v>
      </c>
      <c r="AB65">
        <f t="shared" ref="AB65:AB128" si="53">0.341185936186322*SIN(Z65)+-0.328640342347595+0*COS(Z65)</f>
        <v>-0.66115770268449636</v>
      </c>
      <c r="AC65">
        <v>65</v>
      </c>
      <c r="AD65">
        <f t="shared" ref="AD65:AD128" si="54">-3.14159265358979+(AC65-1)*0.0210139976828749</f>
        <v>-1.7966968018857965</v>
      </c>
      <c r="AE65">
        <f t="shared" ref="AE65:AE128" si="55">0.331294380129737*COS(AD65)+-3.77937367076649</f>
        <v>-3.8535783275620688</v>
      </c>
      <c r="AF65">
        <f t="shared" ref="AF65:AF128" si="56">0.331294380129737*SIN(AD65)+0.0559739388031116+0*COS(AD65)</f>
        <v>-0.26690318211968939</v>
      </c>
      <c r="AG65">
        <v>65</v>
      </c>
      <c r="AH65">
        <f t="shared" ref="AH65:AH128" si="57">-3.14159265358979+(AG65-1)*0.0210139976828749</f>
        <v>-1.7966968018857965</v>
      </c>
      <c r="AI65">
        <f t="shared" ref="AI65:AI128" si="58">0.30242900861958*COS(AH65)+1.19661078235233</f>
        <v>1.1288715083542176</v>
      </c>
      <c r="AJ65">
        <f t="shared" ref="AJ65:AJ128" si="59">0.30242900861958*SIN(AH65)+1.74849105807035+0*COS(AH65)</f>
        <v>1.453745920684115</v>
      </c>
      <c r="AK65">
        <v>65</v>
      </c>
      <c r="AL65">
        <f t="shared" ref="AL65:AL128" si="60">-3.14159265358979+(AK65-1)*0.0210139976828749</f>
        <v>-1.7966968018857965</v>
      </c>
      <c r="AM65">
        <f t="shared" ref="AM65:AM128" si="61">0.489990996135013*COS(AL65)+-2.53702285779714</f>
        <v>-2.6467730252671822</v>
      </c>
      <c r="AN65">
        <f t="shared" ref="AN65:AN128" si="62">0.489990996135013*SIN(AL65)+-0.139781315321944+0*COS(AL65)</f>
        <v>-0.61732301720114124</v>
      </c>
      <c r="AO65">
        <v>65</v>
      </c>
      <c r="AP65">
        <f t="shared" ref="AP65:AP128" si="63">-3.14159265358979+(AO65-1)*0.0210139976828749</f>
        <v>-1.7966968018857965</v>
      </c>
      <c r="AQ65">
        <f t="shared" ref="AQ65:AQ128" si="64">0.226317146815234*COS(AP65)+1.2172625187829</f>
        <v>1.1665710877969517</v>
      </c>
      <c r="AR65">
        <f t="shared" ref="AR65:AR128" si="65">0.226317146815234*SIN(AP65)+-0.830854399392557+0*COS(AP65)</f>
        <v>-1.051421463495938</v>
      </c>
    </row>
    <row r="66" spans="1:44" x14ac:dyDescent="0.25">
      <c r="A66">
        <v>66</v>
      </c>
      <c r="B66">
        <f t="shared" si="33"/>
        <v>-2.3231416616726079</v>
      </c>
      <c r="C66">
        <f t="shared" si="34"/>
        <v>-0.68335293916516338</v>
      </c>
      <c r="D66">
        <f t="shared" si="35"/>
        <v>-0.73008818682014875</v>
      </c>
      <c r="E66">
        <v>66</v>
      </c>
      <c r="F66">
        <f t="shared" si="36"/>
        <v>-1.7756828042029216</v>
      </c>
      <c r="G66">
        <f t="shared" si="37"/>
        <v>0.4510245959602936</v>
      </c>
      <c r="H66">
        <f t="shared" si="38"/>
        <v>-2.7251903149424468</v>
      </c>
      <c r="I66">
        <v>66</v>
      </c>
      <c r="J66">
        <f t="shared" si="39"/>
        <v>-1.7756828042029216</v>
      </c>
      <c r="K66">
        <f t="shared" si="40"/>
        <v>-4.2773824818991057</v>
      </c>
      <c r="L66">
        <f t="shared" si="41"/>
        <v>-2.3405760337917401</v>
      </c>
      <c r="M66">
        <v>66</v>
      </c>
      <c r="N66">
        <f t="shared" si="42"/>
        <v>-1.7756828042029216</v>
      </c>
      <c r="O66">
        <f t="shared" si="43"/>
        <v>0.69860197121971468</v>
      </c>
      <c r="P66">
        <f t="shared" si="44"/>
        <v>-0.64805891452450148</v>
      </c>
      <c r="Q66">
        <v>66</v>
      </c>
      <c r="R66">
        <f t="shared" si="45"/>
        <v>-1.7756828042029216</v>
      </c>
      <c r="S66">
        <f t="shared" si="46"/>
        <v>-3.0350316689297552</v>
      </c>
      <c r="T66">
        <f t="shared" si="47"/>
        <v>-2.5363312879167954</v>
      </c>
      <c r="U66">
        <v>66</v>
      </c>
      <c r="V66">
        <f t="shared" si="48"/>
        <v>-1.7756828042029216</v>
      </c>
      <c r="W66">
        <f t="shared" si="49"/>
        <v>0.71925370765028473</v>
      </c>
      <c r="X66">
        <f t="shared" si="50"/>
        <v>-3.2274043719874088</v>
      </c>
      <c r="Y66">
        <v>66</v>
      </c>
      <c r="Z66">
        <f t="shared" si="51"/>
        <v>-1.7756828042029216</v>
      </c>
      <c r="AA66">
        <f t="shared" si="52"/>
        <v>0.87961707680681123</v>
      </c>
      <c r="AB66">
        <f t="shared" si="53"/>
        <v>-0.66269006340861969</v>
      </c>
      <c r="AC66">
        <v>66</v>
      </c>
      <c r="AD66">
        <f t="shared" si="54"/>
        <v>-1.7756828042029216</v>
      </c>
      <c r="AE66">
        <f t="shared" si="55"/>
        <v>-3.8467775044944283</v>
      </c>
      <c r="AF66">
        <f t="shared" si="56"/>
        <v>-0.26839111712049302</v>
      </c>
      <c r="AG66">
        <v>66</v>
      </c>
      <c r="AH66">
        <f t="shared" si="57"/>
        <v>-1.7756828042029216</v>
      </c>
      <c r="AI66">
        <f t="shared" si="58"/>
        <v>1.135079782027131</v>
      </c>
      <c r="AJ66">
        <f t="shared" si="59"/>
        <v>1.4523876280773789</v>
      </c>
      <c r="AK66">
        <v>66</v>
      </c>
      <c r="AL66">
        <f t="shared" si="60"/>
        <v>-1.7756828042029216</v>
      </c>
      <c r="AM66">
        <f t="shared" si="61"/>
        <v>-2.6367144723024558</v>
      </c>
      <c r="AN66">
        <f t="shared" si="62"/>
        <v>-0.61952370274534629</v>
      </c>
      <c r="AO66">
        <v>66</v>
      </c>
      <c r="AP66">
        <f t="shared" si="63"/>
        <v>-1.7756828042029216</v>
      </c>
      <c r="AQ66">
        <f t="shared" si="64"/>
        <v>1.171216934406426</v>
      </c>
      <c r="AR66">
        <f t="shared" si="65"/>
        <v>-1.052437916609017</v>
      </c>
    </row>
    <row r="67" spans="1:44" x14ac:dyDescent="0.25">
      <c r="A67">
        <v>67</v>
      </c>
      <c r="B67">
        <f t="shared" si="33"/>
        <v>-2.3105501079508053</v>
      </c>
      <c r="C67">
        <f t="shared" si="34"/>
        <v>-0.67410606631613368</v>
      </c>
      <c r="D67">
        <f t="shared" si="35"/>
        <v>-0.73863455873374106</v>
      </c>
      <c r="E67">
        <v>67</v>
      </c>
      <c r="F67">
        <f t="shared" si="36"/>
        <v>-1.7546688065200466</v>
      </c>
      <c r="G67">
        <f t="shared" si="37"/>
        <v>0.50149193847213014</v>
      </c>
      <c r="H67">
        <f t="shared" si="38"/>
        <v>-2.735125576246789</v>
      </c>
      <c r="I67">
        <v>67</v>
      </c>
      <c r="J67">
        <f t="shared" si="39"/>
        <v>-1.7546688065200466</v>
      </c>
      <c r="K67">
        <f t="shared" si="40"/>
        <v>-4.2269151393872688</v>
      </c>
      <c r="L67">
        <f t="shared" si="41"/>
        <v>-2.3505112950960827</v>
      </c>
      <c r="M67">
        <v>67</v>
      </c>
      <c r="N67">
        <f t="shared" si="42"/>
        <v>-1.7546688065200466</v>
      </c>
      <c r="O67">
        <f t="shared" si="43"/>
        <v>0.74906931373155117</v>
      </c>
      <c r="P67">
        <f t="shared" si="44"/>
        <v>-0.65799417582884412</v>
      </c>
      <c r="Q67">
        <v>67</v>
      </c>
      <c r="R67">
        <f t="shared" si="45"/>
        <v>-1.7546688065200466</v>
      </c>
      <c r="S67">
        <f t="shared" si="46"/>
        <v>-2.9845643264179187</v>
      </c>
      <c r="T67">
        <f t="shared" si="47"/>
        <v>-2.546266549221138</v>
      </c>
      <c r="U67">
        <v>67</v>
      </c>
      <c r="V67">
        <f t="shared" si="48"/>
        <v>-1.7546688065200466</v>
      </c>
      <c r="W67">
        <f t="shared" si="49"/>
        <v>0.76972105016212122</v>
      </c>
      <c r="X67">
        <f t="shared" si="50"/>
        <v>-3.237339633291751</v>
      </c>
      <c r="Y67">
        <v>67</v>
      </c>
      <c r="Z67">
        <f t="shared" si="51"/>
        <v>-1.7546688065200466</v>
      </c>
      <c r="AA67">
        <f t="shared" si="52"/>
        <v>0.8866516063937393</v>
      </c>
      <c r="AB67">
        <f t="shared" si="53"/>
        <v>-0.66407491717980582</v>
      </c>
      <c r="AC67">
        <v>67</v>
      </c>
      <c r="AD67">
        <f t="shared" si="54"/>
        <v>-1.7546688065200466</v>
      </c>
      <c r="AE67">
        <f t="shared" si="55"/>
        <v>-3.839946917791309</v>
      </c>
      <c r="AF67">
        <f t="shared" si="56"/>
        <v>-0.26973582164384974</v>
      </c>
      <c r="AG67">
        <v>67</v>
      </c>
      <c r="AH67">
        <f t="shared" si="57"/>
        <v>-1.7546688065200466</v>
      </c>
      <c r="AI67">
        <f t="shared" si="58"/>
        <v>1.14131522605762</v>
      </c>
      <c r="AJ67">
        <f t="shared" si="59"/>
        <v>1.4511600864096761</v>
      </c>
      <c r="AK67">
        <v>67</v>
      </c>
      <c r="AL67">
        <f t="shared" si="60"/>
        <v>-1.7546688065200466</v>
      </c>
      <c r="AM67">
        <f t="shared" si="61"/>
        <v>-2.6266118983271971</v>
      </c>
      <c r="AN67">
        <f t="shared" si="62"/>
        <v>-0.6215125475565646</v>
      </c>
      <c r="AO67">
        <v>67</v>
      </c>
      <c r="AP67">
        <f t="shared" si="63"/>
        <v>-1.7546688065200466</v>
      </c>
      <c r="AQ67">
        <f t="shared" si="64"/>
        <v>1.175883113449725</v>
      </c>
      <c r="AR67">
        <f t="shared" si="65"/>
        <v>-1.0533565246787235</v>
      </c>
    </row>
    <row r="68" spans="1:44" x14ac:dyDescent="0.25">
      <c r="A68">
        <v>68</v>
      </c>
      <c r="B68">
        <f t="shared" si="33"/>
        <v>-2.2979585542290026</v>
      </c>
      <c r="C68">
        <f t="shared" si="34"/>
        <v>-0.66475231723293549</v>
      </c>
      <c r="D68">
        <f t="shared" si="35"/>
        <v>-0.74706382373492208</v>
      </c>
      <c r="E68">
        <v>68</v>
      </c>
      <c r="F68">
        <f t="shared" si="36"/>
        <v>-1.7336548088371717</v>
      </c>
      <c r="G68">
        <f t="shared" si="37"/>
        <v>0.55215690269770301</v>
      </c>
      <c r="H68">
        <f t="shared" si="38"/>
        <v>-2.7439982014171669</v>
      </c>
      <c r="I68">
        <v>68</v>
      </c>
      <c r="J68">
        <f t="shared" si="39"/>
        <v>-1.7336548088371717</v>
      </c>
      <c r="K68">
        <f t="shared" si="40"/>
        <v>-4.1762501751616963</v>
      </c>
      <c r="L68">
        <f t="shared" si="41"/>
        <v>-2.3593839202664606</v>
      </c>
      <c r="M68">
        <v>68</v>
      </c>
      <c r="N68">
        <f t="shared" si="42"/>
        <v>-1.7336548088371717</v>
      </c>
      <c r="O68">
        <f t="shared" si="43"/>
        <v>0.79973427795712404</v>
      </c>
      <c r="P68">
        <f t="shared" si="44"/>
        <v>-0.66686680099922202</v>
      </c>
      <c r="Q68">
        <v>68</v>
      </c>
      <c r="R68">
        <f t="shared" si="45"/>
        <v>-1.7336548088371717</v>
      </c>
      <c r="S68">
        <f t="shared" si="46"/>
        <v>-2.9338993621923457</v>
      </c>
      <c r="T68">
        <f t="shared" si="47"/>
        <v>-2.5551391743915159</v>
      </c>
      <c r="U68">
        <v>68</v>
      </c>
      <c r="V68">
        <f t="shared" si="48"/>
        <v>-1.7336548088371717</v>
      </c>
      <c r="W68">
        <f t="shared" si="49"/>
        <v>0.8203860143876941</v>
      </c>
      <c r="X68">
        <f t="shared" si="50"/>
        <v>-3.2462122584621289</v>
      </c>
      <c r="Y68">
        <v>68</v>
      </c>
      <c r="Z68">
        <f t="shared" si="51"/>
        <v>-1.7336548088371717</v>
      </c>
      <c r="AA68">
        <f t="shared" si="52"/>
        <v>0.89371368202773682</v>
      </c>
      <c r="AB68">
        <f t="shared" si="53"/>
        <v>-0.66531165248561486</v>
      </c>
      <c r="AC68">
        <v>68</v>
      </c>
      <c r="AD68">
        <f t="shared" si="54"/>
        <v>-1.7336548088371717</v>
      </c>
      <c r="AE68">
        <f t="shared" si="55"/>
        <v>-3.8330895836475101</v>
      </c>
      <c r="AF68">
        <f t="shared" si="56"/>
        <v>-0.27093670190609714</v>
      </c>
      <c r="AG68">
        <v>68</v>
      </c>
      <c r="AH68">
        <f t="shared" si="57"/>
        <v>-1.7336548088371717</v>
      </c>
      <c r="AI68">
        <f t="shared" si="58"/>
        <v>1.1475750870491352</v>
      </c>
      <c r="AJ68">
        <f t="shared" si="59"/>
        <v>1.4500638377288499</v>
      </c>
      <c r="AK68">
        <v>68</v>
      </c>
      <c r="AL68">
        <f t="shared" si="60"/>
        <v>-1.7336548088371717</v>
      </c>
      <c r="AM68">
        <f t="shared" si="61"/>
        <v>-2.6164697643536754</v>
      </c>
      <c r="AN68">
        <f t="shared" si="62"/>
        <v>-0.62328867341691607</v>
      </c>
      <c r="AO68">
        <v>68</v>
      </c>
      <c r="AP68">
        <f t="shared" si="63"/>
        <v>-1.7336548088371717</v>
      </c>
      <c r="AQ68">
        <f t="shared" si="64"/>
        <v>1.1805675644735412</v>
      </c>
      <c r="AR68">
        <f t="shared" si="65"/>
        <v>-1.0541768820735944</v>
      </c>
    </row>
    <row r="69" spans="1:44" x14ac:dyDescent="0.25">
      <c r="A69">
        <v>69</v>
      </c>
      <c r="B69">
        <f t="shared" si="33"/>
        <v>-2.2853670005071995</v>
      </c>
      <c r="C69">
        <f t="shared" si="34"/>
        <v>-0.65529317490693662</v>
      </c>
      <c r="D69">
        <f t="shared" si="35"/>
        <v>-0.75537464540477328</v>
      </c>
      <c r="E69">
        <v>69</v>
      </c>
      <c r="F69">
        <f t="shared" si="36"/>
        <v>-1.712640811154297</v>
      </c>
      <c r="G69">
        <f t="shared" si="37"/>
        <v>0.60299711641508669</v>
      </c>
      <c r="H69">
        <f t="shared" si="38"/>
        <v>-2.7518042725520786</v>
      </c>
      <c r="I69">
        <v>69</v>
      </c>
      <c r="J69">
        <f t="shared" si="39"/>
        <v>-1.712640811154297</v>
      </c>
      <c r="K69">
        <f t="shared" si="40"/>
        <v>-4.125409961444312</v>
      </c>
      <c r="L69">
        <f t="shared" si="41"/>
        <v>-2.3671899914013719</v>
      </c>
      <c r="M69">
        <v>69</v>
      </c>
      <c r="N69">
        <f t="shared" si="42"/>
        <v>-1.712640811154297</v>
      </c>
      <c r="O69">
        <f t="shared" si="43"/>
        <v>0.85057449167450772</v>
      </c>
      <c r="P69">
        <f t="shared" si="44"/>
        <v>-0.67467287213413329</v>
      </c>
      <c r="Q69">
        <v>69</v>
      </c>
      <c r="R69">
        <f t="shared" si="45"/>
        <v>-1.712640811154297</v>
      </c>
      <c r="S69">
        <f t="shared" si="46"/>
        <v>-2.8830591484749624</v>
      </c>
      <c r="T69">
        <f t="shared" si="47"/>
        <v>-2.5629452455264272</v>
      </c>
      <c r="U69">
        <v>69</v>
      </c>
      <c r="V69">
        <f t="shared" si="48"/>
        <v>-1.712640811154297</v>
      </c>
      <c r="W69">
        <f t="shared" si="49"/>
        <v>0.87122622810507777</v>
      </c>
      <c r="X69">
        <f t="shared" si="50"/>
        <v>-3.2540183295970406</v>
      </c>
      <c r="Y69">
        <v>69</v>
      </c>
      <c r="Z69">
        <f t="shared" si="51"/>
        <v>-1.712640811154297</v>
      </c>
      <c r="AA69">
        <f t="shared" si="52"/>
        <v>0.90080018529500916</v>
      </c>
      <c r="AB69">
        <f t="shared" si="53"/>
        <v>-0.66639972321855101</v>
      </c>
      <c r="AC69">
        <v>69</v>
      </c>
      <c r="AD69">
        <f t="shared" si="54"/>
        <v>-1.712640811154297</v>
      </c>
      <c r="AE69">
        <f t="shared" si="55"/>
        <v>-3.8262085300687474</v>
      </c>
      <c r="AF69">
        <f t="shared" si="56"/>
        <v>-0.27199322763231754</v>
      </c>
      <c r="AG69">
        <v>69</v>
      </c>
      <c r="AH69">
        <f t="shared" si="57"/>
        <v>-1.712640811154297</v>
      </c>
      <c r="AI69">
        <f t="shared" si="58"/>
        <v>1.1538566008232851</v>
      </c>
      <c r="AJ69">
        <f t="shared" si="59"/>
        <v>1.4490993661074576</v>
      </c>
      <c r="AK69">
        <v>69</v>
      </c>
      <c r="AL69">
        <f t="shared" si="60"/>
        <v>-1.712640811154297</v>
      </c>
      <c r="AM69">
        <f t="shared" si="61"/>
        <v>-2.6062925488627395</v>
      </c>
      <c r="AN69">
        <f t="shared" si="62"/>
        <v>-0.62485129603922029</v>
      </c>
      <c r="AO69">
        <v>69</v>
      </c>
      <c r="AP69">
        <f t="shared" si="63"/>
        <v>-1.712640811154297</v>
      </c>
      <c r="AQ69">
        <f t="shared" si="64"/>
        <v>1.1852682189561752</v>
      </c>
      <c r="AR69">
        <f t="shared" si="65"/>
        <v>-1.0548986265468976</v>
      </c>
    </row>
    <row r="70" spans="1:44" x14ac:dyDescent="0.25">
      <c r="A70">
        <v>70</v>
      </c>
      <c r="B70">
        <f t="shared" si="33"/>
        <v>-2.2727754467853969</v>
      </c>
      <c r="C70">
        <f t="shared" si="34"/>
        <v>-0.64573013903909071</v>
      </c>
      <c r="D70">
        <f t="shared" si="35"/>
        <v>-0.76356570610298924</v>
      </c>
      <c r="E70">
        <v>70</v>
      </c>
      <c r="F70">
        <f t="shared" si="36"/>
        <v>-1.6916268134714221</v>
      </c>
      <c r="G70">
        <f t="shared" si="37"/>
        <v>0.65399013001711503</v>
      </c>
      <c r="H70">
        <f t="shared" si="38"/>
        <v>-2.7585403427102602</v>
      </c>
      <c r="I70">
        <v>70</v>
      </c>
      <c r="J70">
        <f t="shared" si="39"/>
        <v>-1.6916268134714221</v>
      </c>
      <c r="K70">
        <f t="shared" si="40"/>
        <v>-4.074416947842284</v>
      </c>
      <c r="L70">
        <f t="shared" si="41"/>
        <v>-2.3739260615595539</v>
      </c>
      <c r="M70">
        <v>70</v>
      </c>
      <c r="N70">
        <f t="shared" si="42"/>
        <v>-1.6916268134714221</v>
      </c>
      <c r="O70">
        <f t="shared" si="43"/>
        <v>0.90156750527653606</v>
      </c>
      <c r="P70">
        <f t="shared" si="44"/>
        <v>-0.6814089422923153</v>
      </c>
      <c r="Q70">
        <v>70</v>
      </c>
      <c r="R70">
        <f t="shared" si="45"/>
        <v>-1.6916268134714221</v>
      </c>
      <c r="S70">
        <f t="shared" si="46"/>
        <v>-2.8320661348729339</v>
      </c>
      <c r="T70">
        <f t="shared" si="47"/>
        <v>-2.5696813156846092</v>
      </c>
      <c r="U70">
        <v>70</v>
      </c>
      <c r="V70">
        <f t="shared" si="48"/>
        <v>-1.6916268134714221</v>
      </c>
      <c r="W70">
        <f t="shared" si="49"/>
        <v>0.92221924170710612</v>
      </c>
      <c r="X70">
        <f t="shared" si="50"/>
        <v>-3.2607543997552222</v>
      </c>
      <c r="Y70">
        <v>70</v>
      </c>
      <c r="Z70">
        <f t="shared" si="51"/>
        <v>-1.6916268134714221</v>
      </c>
      <c r="AA70">
        <f t="shared" si="52"/>
        <v>0.90790798699520692</v>
      </c>
      <c r="AB70">
        <f t="shared" si="53"/>
        <v>-0.6673386489172094</v>
      </c>
      <c r="AC70">
        <v>70</v>
      </c>
      <c r="AD70">
        <f t="shared" si="54"/>
        <v>-1.6916268134714221</v>
      </c>
      <c r="AE70">
        <f t="shared" si="55"/>
        <v>-3.8193067955345721</v>
      </c>
      <c r="AF70">
        <f t="shared" si="56"/>
        <v>-0.27290493229049256</v>
      </c>
      <c r="AG70">
        <v>70</v>
      </c>
      <c r="AH70">
        <f t="shared" si="57"/>
        <v>-1.6916268134714221</v>
      </c>
      <c r="AI70">
        <f t="shared" si="58"/>
        <v>1.1601569936404188</v>
      </c>
      <c r="AJ70">
        <f t="shared" si="59"/>
        <v>1.4482670974290159</v>
      </c>
      <c r="AK70">
        <v>70</v>
      </c>
      <c r="AL70">
        <f t="shared" si="60"/>
        <v>-1.6916268134714221</v>
      </c>
      <c r="AM70">
        <f t="shared" si="61"/>
        <v>-2.5960847458262508</v>
      </c>
      <c r="AN70">
        <f t="shared" si="62"/>
        <v>-0.62619972541331692</v>
      </c>
      <c r="AO70">
        <v>70</v>
      </c>
      <c r="AP70">
        <f t="shared" si="63"/>
        <v>-1.6916268134714221</v>
      </c>
      <c r="AQ70">
        <f t="shared" si="64"/>
        <v>1.1899830012209363</v>
      </c>
      <c r="AR70">
        <f t="shared" si="65"/>
        <v>-1.0555214393965922</v>
      </c>
    </row>
    <row r="71" spans="1:44" x14ac:dyDescent="0.25">
      <c r="A71">
        <v>71</v>
      </c>
      <c r="B71">
        <f t="shared" si="33"/>
        <v>-2.2601838930635942</v>
      </c>
      <c r="C71">
        <f t="shared" si="34"/>
        <v>-0.63606472580216611</v>
      </c>
      <c r="D71">
        <f t="shared" si="35"/>
        <v>-0.77163570717678376</v>
      </c>
      <c r="E71">
        <v>71</v>
      </c>
      <c r="F71">
        <f t="shared" si="36"/>
        <v>-1.6706128157885471</v>
      </c>
      <c r="G71">
        <f t="shared" si="37"/>
        <v>0.70511342642449271</v>
      </c>
      <c r="H71">
        <f t="shared" si="38"/>
        <v>-2.7642034374327586</v>
      </c>
      <c r="I71">
        <v>71</v>
      </c>
      <c r="J71">
        <f t="shared" si="39"/>
        <v>-1.6706128157885471</v>
      </c>
      <c r="K71">
        <f t="shared" si="40"/>
        <v>-4.0232936514349058</v>
      </c>
      <c r="L71">
        <f t="shared" si="41"/>
        <v>-2.3795891562820524</v>
      </c>
      <c r="M71">
        <v>71</v>
      </c>
      <c r="N71">
        <f t="shared" si="42"/>
        <v>-1.6706128157885471</v>
      </c>
      <c r="O71">
        <f t="shared" si="43"/>
        <v>0.95269080168391373</v>
      </c>
      <c r="P71">
        <f t="shared" si="44"/>
        <v>-0.68707203701481379</v>
      </c>
      <c r="Q71">
        <v>71</v>
      </c>
      <c r="R71">
        <f t="shared" si="45"/>
        <v>-1.6706128157885471</v>
      </c>
      <c r="S71">
        <f t="shared" si="46"/>
        <v>-2.7809428384655561</v>
      </c>
      <c r="T71">
        <f t="shared" si="47"/>
        <v>-2.5753444104071077</v>
      </c>
      <c r="U71">
        <v>71</v>
      </c>
      <c r="V71">
        <f t="shared" si="48"/>
        <v>-1.6706128157885471</v>
      </c>
      <c r="W71">
        <f t="shared" si="49"/>
        <v>0.97334253811448379</v>
      </c>
      <c r="X71">
        <f t="shared" si="50"/>
        <v>-3.2664174944777207</v>
      </c>
      <c r="Y71">
        <v>71</v>
      </c>
      <c r="Z71">
        <f t="shared" si="51"/>
        <v>-1.6706128157885471</v>
      </c>
      <c r="AA71">
        <f t="shared" si="52"/>
        <v>0.91503394852319198</v>
      </c>
      <c r="AB71">
        <f t="shared" si="53"/>
        <v>-0.66812801497843299</v>
      </c>
      <c r="AC71">
        <v>71</v>
      </c>
      <c r="AD71">
        <f t="shared" si="54"/>
        <v>-1.6706128157885471</v>
      </c>
      <c r="AE71">
        <f t="shared" si="55"/>
        <v>-3.8123874276566623</v>
      </c>
      <c r="AF71">
        <f t="shared" si="56"/>
        <v>-0.27367141329751077</v>
      </c>
      <c r="AG71">
        <v>71</v>
      </c>
      <c r="AH71">
        <f t="shared" si="57"/>
        <v>-1.6706128157885471</v>
      </c>
      <c r="AI71">
        <f t="shared" si="58"/>
        <v>1.1664734834244317</v>
      </c>
      <c r="AJ71">
        <f t="shared" si="59"/>
        <v>1.447567399199944</v>
      </c>
      <c r="AK71">
        <v>71</v>
      </c>
      <c r="AL71">
        <f t="shared" si="60"/>
        <v>-1.6706128157885471</v>
      </c>
      <c r="AM71">
        <f t="shared" si="61"/>
        <v>-2.5858508627226682</v>
      </c>
      <c r="AN71">
        <f t="shared" si="62"/>
        <v>-0.62733336611075452</v>
      </c>
      <c r="AO71">
        <v>71</v>
      </c>
      <c r="AP71">
        <f t="shared" si="63"/>
        <v>-1.6706128157885471</v>
      </c>
      <c r="AQ71">
        <f t="shared" si="64"/>
        <v>1.1947098293527032</v>
      </c>
      <c r="AR71">
        <f t="shared" si="65"/>
        <v>-1.0560450456060559</v>
      </c>
    </row>
    <row r="72" spans="1:44" x14ac:dyDescent="0.25">
      <c r="A72">
        <v>72</v>
      </c>
      <c r="B72">
        <f t="shared" si="33"/>
        <v>-2.2475923393417911</v>
      </c>
      <c r="C72">
        <f t="shared" si="34"/>
        <v>-0.62629846760036412</v>
      </c>
      <c r="D72">
        <f t="shared" si="35"/>
        <v>-0.77958336916678495</v>
      </c>
      <c r="E72">
        <v>72</v>
      </c>
      <c r="F72">
        <f t="shared" si="36"/>
        <v>-1.6495988181056722</v>
      </c>
      <c r="G72">
        <f t="shared" si="37"/>
        <v>0.75634443102870597</v>
      </c>
      <c r="H72">
        <f t="shared" si="38"/>
        <v>-2.7687910560563678</v>
      </c>
      <c r="I72">
        <v>72</v>
      </c>
      <c r="J72">
        <f t="shared" si="39"/>
        <v>-1.6495988181056722</v>
      </c>
      <c r="K72">
        <f t="shared" si="40"/>
        <v>-3.9720626468306928</v>
      </c>
      <c r="L72">
        <f t="shared" si="41"/>
        <v>-2.384176774905661</v>
      </c>
      <c r="M72">
        <v>72</v>
      </c>
      <c r="N72">
        <f t="shared" si="42"/>
        <v>-1.6495988181056722</v>
      </c>
      <c r="O72">
        <f t="shared" si="43"/>
        <v>1.003921806288127</v>
      </c>
      <c r="P72">
        <f t="shared" si="44"/>
        <v>-0.69165965563842247</v>
      </c>
      <c r="Q72">
        <v>72</v>
      </c>
      <c r="R72">
        <f t="shared" si="45"/>
        <v>-1.6495988181056722</v>
      </c>
      <c r="S72">
        <f t="shared" si="46"/>
        <v>-2.7297118338613426</v>
      </c>
      <c r="T72">
        <f t="shared" si="47"/>
        <v>-2.5799320290307164</v>
      </c>
      <c r="U72">
        <v>72</v>
      </c>
      <c r="V72">
        <f t="shared" si="48"/>
        <v>-1.6495988181056722</v>
      </c>
      <c r="W72">
        <f t="shared" si="49"/>
        <v>1.0245735427186971</v>
      </c>
      <c r="X72">
        <f t="shared" si="50"/>
        <v>-3.2710051131013298</v>
      </c>
      <c r="Y72">
        <v>72</v>
      </c>
      <c r="Z72">
        <f t="shared" si="51"/>
        <v>-1.6495988181056722</v>
      </c>
      <c r="AA72">
        <f t="shared" si="52"/>
        <v>0.92217492325495765</v>
      </c>
      <c r="AB72">
        <f t="shared" si="53"/>
        <v>-0.66876747284039095</v>
      </c>
      <c r="AC72">
        <v>72</v>
      </c>
      <c r="AD72">
        <f t="shared" si="54"/>
        <v>-1.6495988181056722</v>
      </c>
      <c r="AE72">
        <f t="shared" si="55"/>
        <v>-3.805453481833085</v>
      </c>
      <c r="AF72">
        <f t="shared" si="56"/>
        <v>-0.27429233219693677</v>
      </c>
      <c r="AG72">
        <v>72</v>
      </c>
      <c r="AH72">
        <f t="shared" si="57"/>
        <v>-1.6495988181056722</v>
      </c>
      <c r="AI72">
        <f t="shared" si="58"/>
        <v>1.1728032809912516</v>
      </c>
      <c r="AJ72">
        <f t="shared" si="59"/>
        <v>1.4470005803872825</v>
      </c>
      <c r="AK72">
        <v>72</v>
      </c>
      <c r="AL72">
        <f t="shared" si="60"/>
        <v>-1.6495988181056722</v>
      </c>
      <c r="AM72">
        <f t="shared" si="61"/>
        <v>-2.575595418546675</v>
      </c>
      <c r="AN72">
        <f t="shared" si="62"/>
        <v>-0.62825171754771425</v>
      </c>
      <c r="AO72">
        <v>72</v>
      </c>
      <c r="AP72">
        <f t="shared" si="63"/>
        <v>-1.6495988181056722</v>
      </c>
      <c r="AQ72">
        <f t="shared" si="64"/>
        <v>1.1994466161172381</v>
      </c>
      <c r="AR72">
        <f t="shared" si="65"/>
        <v>-1.0564692139655274</v>
      </c>
    </row>
    <row r="73" spans="1:44" x14ac:dyDescent="0.25">
      <c r="A73">
        <v>73</v>
      </c>
      <c r="B73">
        <f t="shared" si="33"/>
        <v>-2.2350007856199885</v>
      </c>
      <c r="C73">
        <f t="shared" si="34"/>
        <v>-0.61643291282636525</v>
      </c>
      <c r="D73">
        <f t="shared" si="35"/>
        <v>-0.78740743200988572</v>
      </c>
      <c r="E73">
        <v>73</v>
      </c>
      <c r="F73">
        <f t="shared" si="36"/>
        <v>-1.6285848204227973</v>
      </c>
      <c r="G73">
        <f t="shared" si="37"/>
        <v>0.80766052166033309</v>
      </c>
      <c r="H73">
        <f t="shared" si="38"/>
        <v>-2.7723011728178495</v>
      </c>
      <c r="I73">
        <v>73</v>
      </c>
      <c r="J73">
        <f t="shared" si="39"/>
        <v>-1.6285848204227973</v>
      </c>
      <c r="K73">
        <f t="shared" si="40"/>
        <v>-3.9207465561990658</v>
      </c>
      <c r="L73">
        <f t="shared" si="41"/>
        <v>-2.3876868916671428</v>
      </c>
      <c r="M73">
        <v>73</v>
      </c>
      <c r="N73">
        <f t="shared" si="42"/>
        <v>-1.6285848204227973</v>
      </c>
      <c r="O73">
        <f t="shared" si="43"/>
        <v>1.055237896919754</v>
      </c>
      <c r="P73">
        <f t="shared" si="44"/>
        <v>-0.69516977239990418</v>
      </c>
      <c r="Q73">
        <v>73</v>
      </c>
      <c r="R73">
        <f t="shared" si="45"/>
        <v>-1.6285848204227973</v>
      </c>
      <c r="S73">
        <f t="shared" si="46"/>
        <v>-2.6783957432297156</v>
      </c>
      <c r="T73">
        <f t="shared" si="47"/>
        <v>-2.5834421457921981</v>
      </c>
      <c r="U73">
        <v>73</v>
      </c>
      <c r="V73">
        <f t="shared" si="48"/>
        <v>-1.6285848204227973</v>
      </c>
      <c r="W73">
        <f t="shared" si="49"/>
        <v>1.0758896333503241</v>
      </c>
      <c r="X73">
        <f t="shared" si="50"/>
        <v>-3.2745152298628115</v>
      </c>
      <c r="Y73">
        <v>73</v>
      </c>
      <c r="Z73">
        <f t="shared" si="51"/>
        <v>-1.6285848204227973</v>
      </c>
      <c r="AA73">
        <f t="shared" si="52"/>
        <v>0.92932775793708899</v>
      </c>
      <c r="AB73">
        <f t="shared" si="53"/>
        <v>-0.66925674013649283</v>
      </c>
      <c r="AC73">
        <v>73</v>
      </c>
      <c r="AD73">
        <f t="shared" si="54"/>
        <v>-1.6285848204227973</v>
      </c>
      <c r="AE73">
        <f t="shared" si="55"/>
        <v>-3.7985080198991175</v>
      </c>
      <c r="AF73">
        <f t="shared" si="56"/>
        <v>-0.27476741480846417</v>
      </c>
      <c r="AG73">
        <v>73</v>
      </c>
      <c r="AH73">
        <f t="shared" si="57"/>
        <v>-1.6285848204227973</v>
      </c>
      <c r="AI73">
        <f t="shared" si="58"/>
        <v>1.1791435912804642</v>
      </c>
      <c r="AJ73">
        <f t="shared" si="59"/>
        <v>1.4465668912822625</v>
      </c>
      <c r="AK73">
        <v>73</v>
      </c>
      <c r="AL73">
        <f t="shared" si="60"/>
        <v>-1.6285848204227973</v>
      </c>
      <c r="AM73">
        <f t="shared" si="61"/>
        <v>-2.5653229418137165</v>
      </c>
      <c r="AN73">
        <f t="shared" si="62"/>
        <v>-0.62895437420605416</v>
      </c>
      <c r="AO73">
        <v>73</v>
      </c>
      <c r="AP73">
        <f t="shared" si="63"/>
        <v>-1.6285848204227973</v>
      </c>
      <c r="AQ73">
        <f t="shared" si="64"/>
        <v>1.2041912698828523</v>
      </c>
      <c r="AR73">
        <f t="shared" si="65"/>
        <v>-1.0567937571741997</v>
      </c>
    </row>
    <row r="74" spans="1:44" x14ac:dyDescent="0.25">
      <c r="A74">
        <v>74</v>
      </c>
      <c r="B74">
        <f t="shared" si="33"/>
        <v>-2.2224092318981858</v>
      </c>
      <c r="C74">
        <f t="shared" si="34"/>
        <v>-0.60646962561583695</v>
      </c>
      <c r="D74">
        <f t="shared" si="35"/>
        <v>-0.79510665523902302</v>
      </c>
      <c r="E74">
        <v>74</v>
      </c>
      <c r="F74">
        <f t="shared" si="36"/>
        <v>-1.6075708227399224</v>
      </c>
      <c r="G74">
        <f t="shared" si="37"/>
        <v>0.85903903857835795</v>
      </c>
      <c r="H74">
        <f t="shared" si="38"/>
        <v>-2.7747322377484549</v>
      </c>
      <c r="I74">
        <v>74</v>
      </c>
      <c r="J74">
        <f t="shared" si="39"/>
        <v>-1.6075708227399224</v>
      </c>
      <c r="K74">
        <f t="shared" si="40"/>
        <v>-3.8693680392810408</v>
      </c>
      <c r="L74">
        <f t="shared" si="41"/>
        <v>-2.3901179565977482</v>
      </c>
      <c r="M74">
        <v>74</v>
      </c>
      <c r="N74">
        <f t="shared" si="42"/>
        <v>-1.6075708227399224</v>
      </c>
      <c r="O74">
        <f t="shared" si="43"/>
        <v>1.106616413837779</v>
      </c>
      <c r="P74">
        <f t="shared" si="44"/>
        <v>-0.69760083733050959</v>
      </c>
      <c r="Q74">
        <v>74</v>
      </c>
      <c r="R74">
        <f t="shared" si="45"/>
        <v>-1.6075708227399224</v>
      </c>
      <c r="S74">
        <f t="shared" si="46"/>
        <v>-2.6270172263116907</v>
      </c>
      <c r="T74">
        <f t="shared" si="47"/>
        <v>-2.5858732107228035</v>
      </c>
      <c r="U74">
        <v>74</v>
      </c>
      <c r="V74">
        <f t="shared" si="48"/>
        <v>-1.6075708227399224</v>
      </c>
      <c r="W74">
        <f t="shared" si="49"/>
        <v>1.127268150268349</v>
      </c>
      <c r="X74">
        <f t="shared" si="50"/>
        <v>-3.2769462947934169</v>
      </c>
      <c r="Y74">
        <v>74</v>
      </c>
      <c r="Z74">
        <f t="shared" si="51"/>
        <v>-1.6075708227399224</v>
      </c>
      <c r="AA74">
        <f t="shared" si="52"/>
        <v>0.93648929407915082</v>
      </c>
      <c r="AB74">
        <f t="shared" si="53"/>
        <v>-0.66959560082007408</v>
      </c>
      <c r="AC74">
        <v>74</v>
      </c>
      <c r="AD74">
        <f t="shared" si="54"/>
        <v>-1.6075708227399224</v>
      </c>
      <c r="AE74">
        <f t="shared" si="55"/>
        <v>-3.7915541087752271</v>
      </c>
      <c r="AF74">
        <f t="shared" si="56"/>
        <v>-0.2750964513489858</v>
      </c>
      <c r="AG74">
        <v>74</v>
      </c>
      <c r="AH74">
        <f t="shared" si="57"/>
        <v>-1.6075708227399224</v>
      </c>
      <c r="AI74">
        <f t="shared" si="58"/>
        <v>1.1854916145895324</v>
      </c>
      <c r="AJ74">
        <f t="shared" si="59"/>
        <v>1.446266523389784</v>
      </c>
      <c r="AK74">
        <v>74</v>
      </c>
      <c r="AL74">
        <f t="shared" si="60"/>
        <v>-1.6075708227399224</v>
      </c>
      <c r="AM74">
        <f t="shared" si="61"/>
        <v>-2.5550379685603364</v>
      </c>
      <c r="AN74">
        <f t="shared" si="62"/>
        <v>-0.62944102581237438</v>
      </c>
      <c r="AO74">
        <v>74</v>
      </c>
      <c r="AP74">
        <f t="shared" si="63"/>
        <v>-1.6075708227399224</v>
      </c>
      <c r="AQ74">
        <f t="shared" si="64"/>
        <v>1.20894169554401</v>
      </c>
      <c r="AR74">
        <f t="shared" si="65"/>
        <v>-1.0570185319229282</v>
      </c>
    </row>
    <row r="75" spans="1:44" x14ac:dyDescent="0.25">
      <c r="A75">
        <v>75</v>
      </c>
      <c r="B75">
        <f t="shared" si="33"/>
        <v>-2.2098176781763827</v>
      </c>
      <c r="C75">
        <f t="shared" si="34"/>
        <v>-0.59641018559944858</v>
      </c>
      <c r="D75">
        <f t="shared" si="35"/>
        <v>-0.80267981817984635</v>
      </c>
      <c r="E75">
        <v>75</v>
      </c>
      <c r="F75">
        <f t="shared" si="36"/>
        <v>-1.5865568250570474</v>
      </c>
      <c r="G75">
        <f t="shared" si="37"/>
        <v>0.91045729447607404</v>
      </c>
      <c r="H75">
        <f t="shared" si="38"/>
        <v>-2.7760831773583492</v>
      </c>
      <c r="I75">
        <v>75</v>
      </c>
      <c r="J75">
        <f t="shared" si="39"/>
        <v>-1.5865568250570474</v>
      </c>
      <c r="K75">
        <f t="shared" si="40"/>
        <v>-3.8179497833833249</v>
      </c>
      <c r="L75">
        <f t="shared" si="41"/>
        <v>-2.3914688962076425</v>
      </c>
      <c r="M75">
        <v>75</v>
      </c>
      <c r="N75">
        <f t="shared" si="42"/>
        <v>-1.5865568250570474</v>
      </c>
      <c r="O75">
        <f t="shared" si="43"/>
        <v>1.1580346697354951</v>
      </c>
      <c r="P75">
        <f t="shared" si="44"/>
        <v>-0.69895177694040389</v>
      </c>
      <c r="Q75">
        <v>75</v>
      </c>
      <c r="R75">
        <f t="shared" si="45"/>
        <v>-1.5865568250570474</v>
      </c>
      <c r="S75">
        <f t="shared" si="46"/>
        <v>-2.5755989704139748</v>
      </c>
      <c r="T75">
        <f t="shared" si="47"/>
        <v>-2.5872241503326978</v>
      </c>
      <c r="U75">
        <v>75</v>
      </c>
      <c r="V75">
        <f t="shared" si="48"/>
        <v>-1.5865568250570474</v>
      </c>
      <c r="W75">
        <f t="shared" si="49"/>
        <v>1.1786864061660651</v>
      </c>
      <c r="X75">
        <f t="shared" si="50"/>
        <v>-3.2782972344033112</v>
      </c>
      <c r="Y75">
        <v>75</v>
      </c>
      <c r="Z75">
        <f t="shared" si="51"/>
        <v>-1.5865568250570474</v>
      </c>
      <c r="AA75">
        <f t="shared" si="52"/>
        <v>0.94365636934838837</v>
      </c>
      <c r="AB75">
        <f t="shared" si="53"/>
        <v>-0.66978390525979614</v>
      </c>
      <c r="AC75">
        <v>75</v>
      </c>
      <c r="AD75">
        <f t="shared" si="54"/>
        <v>-1.5865568250570474</v>
      </c>
      <c r="AE75">
        <f t="shared" si="55"/>
        <v>-3.7845948191128049</v>
      </c>
      <c r="AF75">
        <f t="shared" si="56"/>
        <v>-0.2752792965252282</v>
      </c>
      <c r="AG75">
        <v>75</v>
      </c>
      <c r="AH75">
        <f t="shared" si="57"/>
        <v>-1.5865568250570474</v>
      </c>
      <c r="AI75">
        <f t="shared" si="58"/>
        <v>1.1918445478100674</v>
      </c>
      <c r="AJ75">
        <f t="shared" si="59"/>
        <v>1.4460996093438523</v>
      </c>
      <c r="AK75">
        <v>75</v>
      </c>
      <c r="AL75">
        <f t="shared" si="60"/>
        <v>-1.5865568250570474</v>
      </c>
      <c r="AM75">
        <f t="shared" si="61"/>
        <v>-2.5447450403411893</v>
      </c>
      <c r="AN75">
        <f t="shared" si="62"/>
        <v>-0.62971145747502555</v>
      </c>
      <c r="AO75">
        <v>75</v>
      </c>
      <c r="AP75">
        <f t="shared" si="63"/>
        <v>-1.5865568250570474</v>
      </c>
      <c r="AQ75">
        <f t="shared" si="64"/>
        <v>1.2136957954464693</v>
      </c>
      <c r="AR75">
        <f t="shared" si="65"/>
        <v>-1.0571434389575114</v>
      </c>
    </row>
    <row r="76" spans="1:44" x14ac:dyDescent="0.25">
      <c r="A76">
        <v>76</v>
      </c>
      <c r="B76">
        <f t="shared" si="33"/>
        <v>-2.1972261244545801</v>
      </c>
      <c r="C76">
        <f t="shared" si="34"/>
        <v>-0.58625618765242993</v>
      </c>
      <c r="D76">
        <f t="shared" si="35"/>
        <v>-0.81012572014424955</v>
      </c>
      <c r="E76">
        <v>76</v>
      </c>
      <c r="F76">
        <f t="shared" si="36"/>
        <v>-1.5655428273741727</v>
      </c>
      <c r="G76">
        <f t="shared" si="37"/>
        <v>0.96189258449915938</v>
      </c>
      <c r="H76">
        <f t="shared" si="38"/>
        <v>-2.7763533951106307</v>
      </c>
      <c r="I76">
        <v>76</v>
      </c>
      <c r="J76">
        <f t="shared" si="39"/>
        <v>-1.5655428273741727</v>
      </c>
      <c r="K76">
        <f t="shared" si="40"/>
        <v>-3.7665144933602397</v>
      </c>
      <c r="L76">
        <f t="shared" si="41"/>
        <v>-2.391739113959924</v>
      </c>
      <c r="M76">
        <v>76</v>
      </c>
      <c r="N76">
        <f t="shared" si="42"/>
        <v>-1.5655428273741727</v>
      </c>
      <c r="O76">
        <f t="shared" si="43"/>
        <v>1.2094699597585803</v>
      </c>
      <c r="P76">
        <f t="shared" si="44"/>
        <v>-0.69922199469268542</v>
      </c>
      <c r="Q76">
        <v>76</v>
      </c>
      <c r="R76">
        <f t="shared" si="45"/>
        <v>-1.5655428273741727</v>
      </c>
      <c r="S76">
        <f t="shared" si="46"/>
        <v>-2.5241636803908896</v>
      </c>
      <c r="T76">
        <f t="shared" si="47"/>
        <v>-2.5874943680849793</v>
      </c>
      <c r="U76">
        <v>76</v>
      </c>
      <c r="V76">
        <f t="shared" si="48"/>
        <v>-1.5655428273741727</v>
      </c>
      <c r="W76">
        <f t="shared" si="49"/>
        <v>1.2301216961891503</v>
      </c>
      <c r="X76">
        <f t="shared" si="50"/>
        <v>-3.2785674521555928</v>
      </c>
      <c r="Y76">
        <v>76</v>
      </c>
      <c r="Z76">
        <f t="shared" si="51"/>
        <v>-1.5655428273741727</v>
      </c>
      <c r="AA76">
        <f t="shared" si="52"/>
        <v>0.95082581896612395</v>
      </c>
      <c r="AB76">
        <f t="shared" si="53"/>
        <v>-0.66982157030571954</v>
      </c>
      <c r="AC76">
        <v>76</v>
      </c>
      <c r="AD76">
        <f t="shared" si="54"/>
        <v>-1.5655428273741727</v>
      </c>
      <c r="AE76">
        <f t="shared" si="55"/>
        <v>-3.7776332239382548</v>
      </c>
      <c r="AF76">
        <f t="shared" si="56"/>
        <v>-0.27531586959790877</v>
      </c>
      <c r="AG76">
        <v>76</v>
      </c>
      <c r="AH76">
        <f t="shared" si="57"/>
        <v>-1.5655428273741727</v>
      </c>
      <c r="AI76">
        <f t="shared" si="58"/>
        <v>1.1981995856656011</v>
      </c>
      <c r="AJ76">
        <f t="shared" si="59"/>
        <v>1.4460662228490115</v>
      </c>
      <c r="AK76">
        <v>76</v>
      </c>
      <c r="AL76">
        <f t="shared" si="60"/>
        <v>-1.5655428273741727</v>
      </c>
      <c r="AM76">
        <f t="shared" si="61"/>
        <v>-2.5344487022236195</v>
      </c>
      <c r="AN76">
        <f t="shared" si="62"/>
        <v>-0.62976554977899846</v>
      </c>
      <c r="AO76">
        <v>76</v>
      </c>
      <c r="AP76">
        <f t="shared" si="63"/>
        <v>-1.5655428273741727</v>
      </c>
      <c r="AQ76">
        <f t="shared" si="64"/>
        <v>1.2184514703135465</v>
      </c>
      <c r="AR76">
        <f t="shared" si="65"/>
        <v>-1.0571684231225194</v>
      </c>
    </row>
    <row r="77" spans="1:44" x14ac:dyDescent="0.25">
      <c r="A77">
        <v>77</v>
      </c>
      <c r="B77">
        <f t="shared" si="33"/>
        <v>-2.1846345707327774</v>
      </c>
      <c r="C77">
        <f t="shared" si="34"/>
        <v>-0.57600924164170875</v>
      </c>
      <c r="D77">
        <f t="shared" si="35"/>
        <v>-0.81744318062073507</v>
      </c>
      <c r="E77">
        <v>77</v>
      </c>
      <c r="F77">
        <f t="shared" si="36"/>
        <v>-1.5445288296912978</v>
      </c>
      <c r="G77">
        <f t="shared" si="37"/>
        <v>1.0133221962715031</v>
      </c>
      <c r="H77">
        <f t="shared" si="38"/>
        <v>-2.7755427716847469</v>
      </c>
      <c r="I77">
        <v>77</v>
      </c>
      <c r="J77">
        <f t="shared" si="39"/>
        <v>-1.5445288296912978</v>
      </c>
      <c r="K77">
        <f t="shared" si="40"/>
        <v>-3.7150848815878956</v>
      </c>
      <c r="L77">
        <f t="shared" si="41"/>
        <v>-2.3909284905340402</v>
      </c>
      <c r="M77">
        <v>77</v>
      </c>
      <c r="N77">
        <f t="shared" si="42"/>
        <v>-1.5445288296912978</v>
      </c>
      <c r="O77">
        <f t="shared" si="43"/>
        <v>1.2608995715309241</v>
      </c>
      <c r="P77">
        <f t="shared" si="44"/>
        <v>-0.69841137126680164</v>
      </c>
      <c r="Q77">
        <v>77</v>
      </c>
      <c r="R77">
        <f t="shared" si="45"/>
        <v>-1.5445288296912978</v>
      </c>
      <c r="S77">
        <f t="shared" si="46"/>
        <v>-2.4727340686185455</v>
      </c>
      <c r="T77">
        <f t="shared" si="47"/>
        <v>-2.5866837446590956</v>
      </c>
      <c r="U77">
        <v>77</v>
      </c>
      <c r="V77">
        <f t="shared" si="48"/>
        <v>-1.5445288296912978</v>
      </c>
      <c r="W77">
        <f t="shared" si="49"/>
        <v>1.2815513079614942</v>
      </c>
      <c r="X77">
        <f t="shared" si="50"/>
        <v>-3.277756828729709</v>
      </c>
      <c r="Y77">
        <v>77</v>
      </c>
      <c r="Z77">
        <f t="shared" si="51"/>
        <v>-1.5445288296912978</v>
      </c>
      <c r="AA77">
        <f t="shared" si="52"/>
        <v>0.957994477105235</v>
      </c>
      <c r="AB77">
        <f t="shared" si="53"/>
        <v>-0.66970857932602013</v>
      </c>
      <c r="AC77">
        <v>77</v>
      </c>
      <c r="AD77">
        <f t="shared" si="54"/>
        <v>-1.5445288296912978</v>
      </c>
      <c r="AE77">
        <f t="shared" si="55"/>
        <v>-3.7706723972960283</v>
      </c>
      <c r="AF77">
        <f t="shared" si="56"/>
        <v>-0.27520615441738822</v>
      </c>
      <c r="AG77">
        <v>77</v>
      </c>
      <c r="AH77">
        <f t="shared" si="57"/>
        <v>-1.5445288296912978</v>
      </c>
      <c r="AI77">
        <f t="shared" si="58"/>
        <v>1.2045539219503185</v>
      </c>
      <c r="AJ77">
        <f t="shared" si="59"/>
        <v>1.4461663786477981</v>
      </c>
      <c r="AK77">
        <v>77</v>
      </c>
      <c r="AL77">
        <f t="shared" si="60"/>
        <v>-1.5445288296912978</v>
      </c>
      <c r="AM77">
        <f t="shared" si="61"/>
        <v>-2.524153500780685</v>
      </c>
      <c r="AN77">
        <f t="shared" si="62"/>
        <v>-0.62960327883865419</v>
      </c>
      <c r="AO77">
        <v>77</v>
      </c>
      <c r="AP77">
        <f t="shared" si="63"/>
        <v>-1.5445288296912978</v>
      </c>
      <c r="AQ77">
        <f t="shared" si="64"/>
        <v>1.2232066201730982</v>
      </c>
      <c r="AR77">
        <f t="shared" si="65"/>
        <v>-1.0570934733856479</v>
      </c>
    </row>
    <row r="78" spans="1:44" x14ac:dyDescent="0.25">
      <c r="A78">
        <v>78</v>
      </c>
      <c r="B78">
        <f t="shared" si="33"/>
        <v>-2.1720430170109744</v>
      </c>
      <c r="C78">
        <f t="shared" si="34"/>
        <v>-0.56567097217067575</v>
      </c>
      <c r="D78">
        <f t="shared" si="35"/>
        <v>-0.8246310394615779</v>
      </c>
      <c r="E78">
        <v>78</v>
      </c>
      <c r="F78">
        <f t="shared" si="36"/>
        <v>-1.5235148320084229</v>
      </c>
      <c r="G78">
        <f t="shared" si="37"/>
        <v>1.0647234199243489</v>
      </c>
      <c r="H78">
        <f t="shared" si="38"/>
        <v>-2.773651665029182</v>
      </c>
      <c r="I78">
        <v>78</v>
      </c>
      <c r="J78">
        <f t="shared" si="39"/>
        <v>-1.5235148320084229</v>
      </c>
      <c r="K78">
        <f t="shared" si="40"/>
        <v>-3.6636836579350498</v>
      </c>
      <c r="L78">
        <f t="shared" si="41"/>
        <v>-2.3890373838784758</v>
      </c>
      <c r="M78">
        <v>78</v>
      </c>
      <c r="N78">
        <f t="shared" si="42"/>
        <v>-1.5235148320084229</v>
      </c>
      <c r="O78">
        <f t="shared" si="43"/>
        <v>1.31230079518377</v>
      </c>
      <c r="P78">
        <f t="shared" si="44"/>
        <v>-0.69652026461123717</v>
      </c>
      <c r="Q78">
        <v>78</v>
      </c>
      <c r="R78">
        <f t="shared" si="45"/>
        <v>-1.5235148320084229</v>
      </c>
      <c r="S78">
        <f t="shared" si="46"/>
        <v>-2.4213328449656997</v>
      </c>
      <c r="T78">
        <f t="shared" si="47"/>
        <v>-2.5847926380035311</v>
      </c>
      <c r="U78">
        <v>78</v>
      </c>
      <c r="V78">
        <f t="shared" si="48"/>
        <v>-1.5235148320084229</v>
      </c>
      <c r="W78">
        <f t="shared" si="49"/>
        <v>1.33295253161434</v>
      </c>
      <c r="X78">
        <f t="shared" si="50"/>
        <v>-3.2758657220741441</v>
      </c>
      <c r="Y78">
        <v>78</v>
      </c>
      <c r="Z78">
        <f t="shared" si="51"/>
        <v>-1.5235148320084229</v>
      </c>
      <c r="AA78">
        <f t="shared" si="52"/>
        <v>0.96515917828809283</v>
      </c>
      <c r="AB78">
        <f t="shared" si="53"/>
        <v>-0.66944498221433379</v>
      </c>
      <c r="AC78">
        <v>78</v>
      </c>
      <c r="AD78">
        <f t="shared" si="54"/>
        <v>-1.5235148320084229</v>
      </c>
      <c r="AE78">
        <f t="shared" si="55"/>
        <v>-3.7637154128912154</v>
      </c>
      <c r="AF78">
        <f t="shared" si="56"/>
        <v>-0.27495019943080157</v>
      </c>
      <c r="AG78">
        <v>78</v>
      </c>
      <c r="AH78">
        <f t="shared" si="57"/>
        <v>-1.5235148320084229</v>
      </c>
      <c r="AI78">
        <f t="shared" si="58"/>
        <v>1.210904750768198</v>
      </c>
      <c r="AJ78">
        <f t="shared" si="59"/>
        <v>1.4464000325142305</v>
      </c>
      <c r="AK78">
        <v>78</v>
      </c>
      <c r="AL78">
        <f t="shared" si="60"/>
        <v>-1.5235148320084229</v>
      </c>
      <c r="AM78">
        <f t="shared" si="61"/>
        <v>-2.5138639820835218</v>
      </c>
      <c r="AN78">
        <f t="shared" si="62"/>
        <v>-0.62922471630827204</v>
      </c>
      <c r="AO78">
        <v>78</v>
      </c>
      <c r="AP78">
        <f t="shared" si="63"/>
        <v>-1.5235148320084229</v>
      </c>
      <c r="AQ78">
        <f t="shared" si="64"/>
        <v>1.2279591452848093</v>
      </c>
      <c r="AR78">
        <f t="shared" si="65"/>
        <v>-1.0569186228425909</v>
      </c>
    </row>
    <row r="79" spans="1:44" x14ac:dyDescent="0.25">
      <c r="A79">
        <v>79</v>
      </c>
      <c r="B79">
        <f t="shared" si="33"/>
        <v>-2.1594514632891717</v>
      </c>
      <c r="C79">
        <f t="shared" si="34"/>
        <v>-0.55524301832161305</v>
      </c>
      <c r="D79">
        <f t="shared" si="35"/>
        <v>-0.83168815706676069</v>
      </c>
      <c r="E79">
        <v>79</v>
      </c>
      <c r="F79">
        <f t="shared" si="36"/>
        <v>-1.5025008343255479</v>
      </c>
      <c r="G79">
        <f t="shared" si="37"/>
        <v>1.1160735581243353</v>
      </c>
      <c r="H79">
        <f t="shared" si="38"/>
        <v>-2.7706809102034002</v>
      </c>
      <c r="I79">
        <v>79</v>
      </c>
      <c r="J79">
        <f t="shared" si="39"/>
        <v>-1.5025008343255479</v>
      </c>
      <c r="K79">
        <f t="shared" si="40"/>
        <v>-3.6123335197350639</v>
      </c>
      <c r="L79">
        <f t="shared" si="41"/>
        <v>-2.3860666290526935</v>
      </c>
      <c r="M79">
        <v>79</v>
      </c>
      <c r="N79">
        <f t="shared" si="42"/>
        <v>-1.5025008343255479</v>
      </c>
      <c r="O79">
        <f t="shared" si="43"/>
        <v>1.3636509333837563</v>
      </c>
      <c r="P79">
        <f t="shared" si="44"/>
        <v>-0.69354950978545493</v>
      </c>
      <c r="Q79">
        <v>79</v>
      </c>
      <c r="R79">
        <f t="shared" si="45"/>
        <v>-1.5025008343255479</v>
      </c>
      <c r="S79">
        <f t="shared" si="46"/>
        <v>-2.3699827067657138</v>
      </c>
      <c r="T79">
        <f t="shared" si="47"/>
        <v>-2.5818218831777489</v>
      </c>
      <c r="U79">
        <v>79</v>
      </c>
      <c r="V79">
        <f t="shared" si="48"/>
        <v>-1.5025008343255479</v>
      </c>
      <c r="W79">
        <f t="shared" si="49"/>
        <v>1.3843026698143264</v>
      </c>
      <c r="X79">
        <f t="shared" si="50"/>
        <v>-3.2728949672483623</v>
      </c>
      <c r="Y79">
        <v>79</v>
      </c>
      <c r="Z79">
        <f t="shared" si="51"/>
        <v>-1.5025008343255479</v>
      </c>
      <c r="AA79">
        <f t="shared" si="52"/>
        <v>0.97231675878434998</v>
      </c>
      <c r="AB79">
        <f t="shared" si="53"/>
        <v>-0.66903089536772453</v>
      </c>
      <c r="AC79">
        <v>79</v>
      </c>
      <c r="AD79">
        <f t="shared" si="54"/>
        <v>-1.5025008343255479</v>
      </c>
      <c r="AE79">
        <f t="shared" si="55"/>
        <v>-3.7567653427322822</v>
      </c>
      <c r="AF79">
        <f t="shared" si="56"/>
        <v>-0.27454811766066561</v>
      </c>
      <c r="AG79">
        <v>79</v>
      </c>
      <c r="AH79">
        <f t="shared" si="57"/>
        <v>-1.5025008343255479</v>
      </c>
      <c r="AI79">
        <f t="shared" si="58"/>
        <v>1.2172492677720166</v>
      </c>
      <c r="AJ79">
        <f t="shared" si="59"/>
        <v>1.4467670812733389</v>
      </c>
      <c r="AK79">
        <v>79</v>
      </c>
      <c r="AL79">
        <f t="shared" si="60"/>
        <v>-1.5025008343255479</v>
      </c>
      <c r="AM79">
        <f t="shared" si="61"/>
        <v>-2.5035846896939247</v>
      </c>
      <c r="AN79">
        <f t="shared" si="62"/>
        <v>-0.62863002935040846</v>
      </c>
      <c r="AO79">
        <v>79</v>
      </c>
      <c r="AP79">
        <f t="shared" si="63"/>
        <v>-1.5025008343255479</v>
      </c>
      <c r="AQ79">
        <f t="shared" si="64"/>
        <v>1.2327069470673793</v>
      </c>
      <c r="AR79">
        <f t="shared" si="65"/>
        <v>-1.056643948702426</v>
      </c>
    </row>
    <row r="80" spans="1:44" x14ac:dyDescent="0.25">
      <c r="A80">
        <v>80</v>
      </c>
      <c r="B80">
        <f t="shared" si="33"/>
        <v>-2.1468599095673691</v>
      </c>
      <c r="C80">
        <f t="shared" si="34"/>
        <v>-0.54472703339582262</v>
      </c>
      <c r="D80">
        <f t="shared" si="35"/>
        <v>-0.83861341456465288</v>
      </c>
      <c r="E80">
        <v>80</v>
      </c>
      <c r="F80">
        <f t="shared" si="36"/>
        <v>-1.481486836642673</v>
      </c>
      <c r="G80">
        <f t="shared" si="37"/>
        <v>1.1673499360959982</v>
      </c>
      <c r="H80">
        <f t="shared" si="38"/>
        <v>-2.7666318190090999</v>
      </c>
      <c r="I80">
        <v>80</v>
      </c>
      <c r="J80">
        <f t="shared" si="39"/>
        <v>-1.481486836642673</v>
      </c>
      <c r="K80">
        <f t="shared" si="40"/>
        <v>-3.5610571417634009</v>
      </c>
      <c r="L80">
        <f t="shared" si="41"/>
        <v>-2.3820175378583937</v>
      </c>
      <c r="M80">
        <v>80</v>
      </c>
      <c r="N80">
        <f t="shared" si="42"/>
        <v>-1.481486836642673</v>
      </c>
      <c r="O80">
        <f t="shared" si="43"/>
        <v>1.4149273113554193</v>
      </c>
      <c r="P80">
        <f t="shared" si="44"/>
        <v>-0.68950041859115507</v>
      </c>
      <c r="Q80">
        <v>80</v>
      </c>
      <c r="R80">
        <f t="shared" si="45"/>
        <v>-1.481486836642673</v>
      </c>
      <c r="S80">
        <f t="shared" si="46"/>
        <v>-2.3187063287940508</v>
      </c>
      <c r="T80">
        <f t="shared" si="47"/>
        <v>-2.577772791983449</v>
      </c>
      <c r="U80">
        <v>80</v>
      </c>
      <c r="V80">
        <f t="shared" si="48"/>
        <v>-1.481486836642673</v>
      </c>
      <c r="W80">
        <f t="shared" si="49"/>
        <v>1.4355790477859893</v>
      </c>
      <c r="X80">
        <f t="shared" si="50"/>
        <v>-3.268845876054062</v>
      </c>
      <c r="Y80">
        <v>80</v>
      </c>
      <c r="Z80">
        <f t="shared" si="51"/>
        <v>-1.481486836642673</v>
      </c>
      <c r="AA80">
        <f t="shared" si="52"/>
        <v>0.97946405800795333</v>
      </c>
      <c r="AB80">
        <f t="shared" si="53"/>
        <v>-0.66846650163528676</v>
      </c>
      <c r="AC80">
        <v>80</v>
      </c>
      <c r="AD80">
        <f t="shared" si="54"/>
        <v>-1.481486836642673</v>
      </c>
      <c r="AE80">
        <f t="shared" si="55"/>
        <v>-3.7498252557745588</v>
      </c>
      <c r="AF80">
        <f t="shared" si="56"/>
        <v>-0.27400008665497094</v>
      </c>
      <c r="AG80">
        <v>80</v>
      </c>
      <c r="AH80">
        <f t="shared" si="57"/>
        <v>-1.481486836642673</v>
      </c>
      <c r="AI80">
        <f t="shared" si="58"/>
        <v>1.2235846714016709</v>
      </c>
      <c r="AJ80">
        <f t="shared" si="59"/>
        <v>1.4472673628467243</v>
      </c>
      <c r="AK80">
        <v>80</v>
      </c>
      <c r="AL80">
        <f t="shared" si="60"/>
        <v>-1.481486836642673</v>
      </c>
      <c r="AM80">
        <f t="shared" si="61"/>
        <v>-2.4933201626580392</v>
      </c>
      <c r="AN80">
        <f t="shared" si="62"/>
        <v>-0.62781948056208292</v>
      </c>
      <c r="AO80">
        <v>80</v>
      </c>
      <c r="AP80">
        <f t="shared" si="63"/>
        <v>-1.481486836642673</v>
      </c>
      <c r="AQ80">
        <f t="shared" si="64"/>
        <v>1.2374479290251974</v>
      </c>
      <c r="AR80">
        <f t="shared" si="65"/>
        <v>-1.0562695722535211</v>
      </c>
    </row>
    <row r="81" spans="1:44" x14ac:dyDescent="0.25">
      <c r="A81">
        <v>81</v>
      </c>
      <c r="B81">
        <f t="shared" si="33"/>
        <v>-2.134268355845566</v>
      </c>
      <c r="C81">
        <f t="shared" si="34"/>
        <v>-0.5341246846515052</v>
      </c>
      <c r="D81">
        <f t="shared" si="35"/>
        <v>-0.84540571398940179</v>
      </c>
      <c r="E81">
        <v>81</v>
      </c>
      <c r="F81">
        <f t="shared" si="36"/>
        <v>-1.4604728389597981</v>
      </c>
      <c r="G81">
        <f t="shared" si="37"/>
        <v>1.2185299116343145</v>
      </c>
      <c r="H81">
        <f t="shared" si="38"/>
        <v>-2.7615061794109685</v>
      </c>
      <c r="I81">
        <v>81</v>
      </c>
      <c r="J81">
        <f t="shared" si="39"/>
        <v>-1.4604728389597981</v>
      </c>
      <c r="K81">
        <f t="shared" si="40"/>
        <v>-3.5098771662250843</v>
      </c>
      <c r="L81">
        <f t="shared" si="41"/>
        <v>-2.3768918982602618</v>
      </c>
      <c r="M81">
        <v>81</v>
      </c>
      <c r="N81">
        <f t="shared" si="42"/>
        <v>-1.4604728389597981</v>
      </c>
      <c r="O81">
        <f t="shared" si="43"/>
        <v>1.4661072868937355</v>
      </c>
      <c r="P81">
        <f t="shared" si="44"/>
        <v>-0.68437477899302324</v>
      </c>
      <c r="Q81">
        <v>81</v>
      </c>
      <c r="R81">
        <f t="shared" si="45"/>
        <v>-1.4604728389597981</v>
      </c>
      <c r="S81">
        <f t="shared" si="46"/>
        <v>-2.2675263532557342</v>
      </c>
      <c r="T81">
        <f t="shared" si="47"/>
        <v>-2.5726471523853172</v>
      </c>
      <c r="U81">
        <v>81</v>
      </c>
      <c r="V81">
        <f t="shared" si="48"/>
        <v>-1.4604728389597981</v>
      </c>
      <c r="W81">
        <f t="shared" si="49"/>
        <v>1.4867590233243055</v>
      </c>
      <c r="X81">
        <f t="shared" si="50"/>
        <v>-3.2637202364559306</v>
      </c>
      <c r="Y81">
        <v>81</v>
      </c>
      <c r="Z81">
        <f t="shared" si="51"/>
        <v>-1.4604728389597981</v>
      </c>
      <c r="AA81">
        <f t="shared" si="52"/>
        <v>0.98659791991277035</v>
      </c>
      <c r="AB81">
        <f t="shared" si="53"/>
        <v>-0.66775205023740436</v>
      </c>
      <c r="AC81">
        <v>81</v>
      </c>
      <c r="AD81">
        <f t="shared" si="54"/>
        <v>-1.4604728389597981</v>
      </c>
      <c r="AE81">
        <f t="shared" si="55"/>
        <v>-3.7428982165650737</v>
      </c>
      <c r="AF81">
        <f t="shared" si="56"/>
        <v>-0.27330634840878187</v>
      </c>
      <c r="AG81">
        <v>81</v>
      </c>
      <c r="AH81">
        <f t="shared" si="57"/>
        <v>-1.4604728389597981</v>
      </c>
      <c r="AI81">
        <f t="shared" si="58"/>
        <v>1.229908164121267</v>
      </c>
      <c r="AJ81">
        <f t="shared" si="59"/>
        <v>1.4479006563241272</v>
      </c>
      <c r="AK81">
        <v>81</v>
      </c>
      <c r="AL81">
        <f t="shared" si="60"/>
        <v>-1.4604728389597981</v>
      </c>
      <c r="AM81">
        <f t="shared" si="61"/>
        <v>-2.4830749335020461</v>
      </c>
      <c r="AN81">
        <f t="shared" si="62"/>
        <v>-0.62679342785882253</v>
      </c>
      <c r="AO81">
        <v>81</v>
      </c>
      <c r="AP81">
        <f t="shared" si="63"/>
        <v>-1.4604728389597981</v>
      </c>
      <c r="AQ81">
        <f t="shared" si="64"/>
        <v>1.242179997674095</v>
      </c>
      <c r="AR81">
        <f t="shared" si="65"/>
        <v>-1.0557956588099771</v>
      </c>
    </row>
    <row r="82" spans="1:44" x14ac:dyDescent="0.25">
      <c r="A82">
        <v>82</v>
      </c>
      <c r="B82">
        <f t="shared" si="33"/>
        <v>-2.1216768021237633</v>
      </c>
      <c r="C82">
        <f t="shared" si="34"/>
        <v>-0.52343765303942535</v>
      </c>
      <c r="D82">
        <f t="shared" si="35"/>
        <v>-0.85206397845500914</v>
      </c>
      <c r="E82">
        <v>82</v>
      </c>
      <c r="F82">
        <f t="shared" si="36"/>
        <v>-1.4394588412769231</v>
      </c>
      <c r="G82">
        <f t="shared" si="37"/>
        <v>1.2695908851028617</v>
      </c>
      <c r="H82">
        <f t="shared" si="38"/>
        <v>-2.7553062547471576</v>
      </c>
      <c r="I82">
        <v>82</v>
      </c>
      <c r="J82">
        <f t="shared" si="39"/>
        <v>-1.4394588412769231</v>
      </c>
      <c r="K82">
        <f t="shared" si="40"/>
        <v>-3.4588161927565375</v>
      </c>
      <c r="L82">
        <f t="shared" si="41"/>
        <v>-2.3706919735964513</v>
      </c>
      <c r="M82">
        <v>82</v>
      </c>
      <c r="N82">
        <f t="shared" si="42"/>
        <v>-1.4394588412769231</v>
      </c>
      <c r="O82">
        <f t="shared" si="43"/>
        <v>1.5171682603622827</v>
      </c>
      <c r="P82">
        <f t="shared" si="44"/>
        <v>-0.67817485432921276</v>
      </c>
      <c r="Q82">
        <v>82</v>
      </c>
      <c r="R82">
        <f t="shared" si="45"/>
        <v>-1.4394588412769231</v>
      </c>
      <c r="S82">
        <f t="shared" si="46"/>
        <v>-2.2164653797871874</v>
      </c>
      <c r="T82">
        <f t="shared" si="47"/>
        <v>-2.5664472277215067</v>
      </c>
      <c r="U82">
        <v>82</v>
      </c>
      <c r="V82">
        <f t="shared" si="48"/>
        <v>-1.4394588412769231</v>
      </c>
      <c r="W82">
        <f t="shared" si="49"/>
        <v>1.5378199967928525</v>
      </c>
      <c r="X82">
        <f t="shared" si="50"/>
        <v>-3.2575203117921196</v>
      </c>
      <c r="Y82">
        <v>82</v>
      </c>
      <c r="Z82">
        <f t="shared" si="51"/>
        <v>-1.4394588412769231</v>
      </c>
      <c r="AA82">
        <f t="shared" si="52"/>
        <v>0.99371519438621025</v>
      </c>
      <c r="AB82">
        <f t="shared" si="53"/>
        <v>-0.66688785665570216</v>
      </c>
      <c r="AC82">
        <v>82</v>
      </c>
      <c r="AD82">
        <f t="shared" si="54"/>
        <v>-1.4394588412769231</v>
      </c>
      <c r="AE82">
        <f t="shared" si="55"/>
        <v>-3.735987283889338</v>
      </c>
      <c r="AF82">
        <f t="shared" si="56"/>
        <v>-0.2724672092573785</v>
      </c>
      <c r="AG82">
        <v>82</v>
      </c>
      <c r="AH82">
        <f t="shared" si="57"/>
        <v>-1.4394588412769231</v>
      </c>
      <c r="AI82">
        <f t="shared" si="58"/>
        <v>1.2362169536544336</v>
      </c>
      <c r="AJ82">
        <f t="shared" si="59"/>
        <v>1.4486666820609762</v>
      </c>
      <c r="AK82">
        <v>82</v>
      </c>
      <c r="AL82">
        <f t="shared" si="60"/>
        <v>-1.4394588412769231</v>
      </c>
      <c r="AM82">
        <f t="shared" si="61"/>
        <v>-2.4728535262307259</v>
      </c>
      <c r="AN82">
        <f t="shared" si="62"/>
        <v>-0.62555232431661623</v>
      </c>
      <c r="AO82">
        <v>82</v>
      </c>
      <c r="AP82">
        <f t="shared" si="63"/>
        <v>-1.4394588412769231</v>
      </c>
      <c r="AQ82">
        <f t="shared" si="64"/>
        <v>1.24690106346577</v>
      </c>
      <c r="AR82">
        <f t="shared" si="65"/>
        <v>-1.0552224176386291</v>
      </c>
    </row>
    <row r="83" spans="1:44" x14ac:dyDescent="0.25">
      <c r="A83">
        <v>83</v>
      </c>
      <c r="B83">
        <f t="shared" si="33"/>
        <v>-2.1090852484019607</v>
      </c>
      <c r="C83">
        <f t="shared" si="34"/>
        <v>-0.51266763293640294</v>
      </c>
      <c r="D83">
        <f t="shared" si="35"/>
        <v>-0.85858715232606742</v>
      </c>
      <c r="E83">
        <v>83</v>
      </c>
      <c r="F83">
        <f t="shared" si="36"/>
        <v>-1.4184448435940484</v>
      </c>
      <c r="G83">
        <f t="shared" si="37"/>
        <v>1.3205103094131803</v>
      </c>
      <c r="H83">
        <f t="shared" si="38"/>
        <v>-2.7480347827298655</v>
      </c>
      <c r="I83">
        <v>83</v>
      </c>
      <c r="J83">
        <f t="shared" si="39"/>
        <v>-1.4184448435940484</v>
      </c>
      <c r="K83">
        <f t="shared" si="40"/>
        <v>-3.4078967684462187</v>
      </c>
      <c r="L83">
        <f t="shared" si="41"/>
        <v>-2.3634205015791587</v>
      </c>
      <c r="M83">
        <v>83</v>
      </c>
      <c r="N83">
        <f t="shared" si="42"/>
        <v>-1.4184448435940484</v>
      </c>
      <c r="O83">
        <f t="shared" si="43"/>
        <v>1.5680876846726013</v>
      </c>
      <c r="P83">
        <f t="shared" si="44"/>
        <v>-0.67090338231192015</v>
      </c>
      <c r="Q83">
        <v>83</v>
      </c>
      <c r="R83">
        <f t="shared" si="45"/>
        <v>-1.4184448435940484</v>
      </c>
      <c r="S83">
        <f t="shared" si="46"/>
        <v>-2.1655459554768686</v>
      </c>
      <c r="T83">
        <f t="shared" si="47"/>
        <v>-2.5591757557042141</v>
      </c>
      <c r="U83">
        <v>83</v>
      </c>
      <c r="V83">
        <f t="shared" si="48"/>
        <v>-1.4184448435940484</v>
      </c>
      <c r="W83">
        <f t="shared" si="49"/>
        <v>1.5887394211031713</v>
      </c>
      <c r="X83">
        <f t="shared" si="50"/>
        <v>-3.2502488397748275</v>
      </c>
      <c r="Y83">
        <v>83</v>
      </c>
      <c r="Z83">
        <f t="shared" si="51"/>
        <v>-1.4184448435940484</v>
      </c>
      <c r="AA83">
        <f t="shared" si="52"/>
        <v>1.000812738640225</v>
      </c>
      <c r="AB83">
        <f t="shared" si="53"/>
        <v>-0.66587430249373758</v>
      </c>
      <c r="AC83">
        <v>83</v>
      </c>
      <c r="AD83">
        <f t="shared" si="54"/>
        <v>-1.4184448435940484</v>
      </c>
      <c r="AE83">
        <f t="shared" si="55"/>
        <v>-3.729095509420671</v>
      </c>
      <c r="AF83">
        <f t="shared" si="56"/>
        <v>-0.27148303974098736</v>
      </c>
      <c r="AG83">
        <v>83</v>
      </c>
      <c r="AH83">
        <f t="shared" si="57"/>
        <v>-1.4184448435940484</v>
      </c>
      <c r="AI83">
        <f t="shared" si="58"/>
        <v>1.2425082542173123</v>
      </c>
      <c r="AJ83">
        <f t="shared" si="59"/>
        <v>1.4495651018018703</v>
      </c>
      <c r="AK83">
        <v>83</v>
      </c>
      <c r="AL83">
        <f t="shared" si="60"/>
        <v>-1.4184448435940484</v>
      </c>
      <c r="AM83">
        <f t="shared" si="61"/>
        <v>-2.462660454329785</v>
      </c>
      <c r="AN83">
        <f t="shared" si="62"/>
        <v>-0.62409671797185007</v>
      </c>
      <c r="AO83">
        <v>83</v>
      </c>
      <c r="AP83">
        <f t="shared" si="63"/>
        <v>-1.4184448435940484</v>
      </c>
      <c r="AQ83">
        <f t="shared" si="64"/>
        <v>1.2516090417104719</v>
      </c>
      <c r="AR83">
        <f t="shared" si="65"/>
        <v>-1.054550101866641</v>
      </c>
    </row>
    <row r="84" spans="1:44" x14ac:dyDescent="0.25">
      <c r="A84">
        <v>84</v>
      </c>
      <c r="B84">
        <f t="shared" si="33"/>
        <v>-2.0964936946801576</v>
      </c>
      <c r="C84">
        <f t="shared" si="34"/>
        <v>-0.50181633187667907</v>
      </c>
      <c r="D84">
        <f t="shared" si="35"/>
        <v>-0.86497420138512493</v>
      </c>
      <c r="E84">
        <v>84</v>
      </c>
      <c r="F84">
        <f t="shared" si="36"/>
        <v>-1.3974308459111735</v>
      </c>
      <c r="G84">
        <f t="shared" si="37"/>
        <v>1.3712656999809365</v>
      </c>
      <c r="H84">
        <f t="shared" si="38"/>
        <v>-2.7396949742364338</v>
      </c>
      <c r="I84">
        <v>84</v>
      </c>
      <c r="J84">
        <f t="shared" si="39"/>
        <v>-1.3974308459111735</v>
      </c>
      <c r="K84">
        <f t="shared" si="40"/>
        <v>-3.3571413778784622</v>
      </c>
      <c r="L84">
        <f t="shared" si="41"/>
        <v>-2.3550806930857271</v>
      </c>
      <c r="M84">
        <v>84</v>
      </c>
      <c r="N84">
        <f t="shared" si="42"/>
        <v>-1.3974308459111735</v>
      </c>
      <c r="O84">
        <f t="shared" si="43"/>
        <v>1.6188430752403575</v>
      </c>
      <c r="P84">
        <f t="shared" si="44"/>
        <v>-0.66256357381848852</v>
      </c>
      <c r="Q84">
        <v>84</v>
      </c>
      <c r="R84">
        <f t="shared" si="45"/>
        <v>-1.3974308459111735</v>
      </c>
      <c r="S84">
        <f t="shared" si="46"/>
        <v>-2.1147905649091125</v>
      </c>
      <c r="T84">
        <f t="shared" si="47"/>
        <v>-2.5508359472107824</v>
      </c>
      <c r="U84">
        <v>84</v>
      </c>
      <c r="V84">
        <f t="shared" si="48"/>
        <v>-1.3974308459111735</v>
      </c>
      <c r="W84">
        <f t="shared" si="49"/>
        <v>1.6394948116709276</v>
      </c>
      <c r="X84">
        <f t="shared" si="50"/>
        <v>-3.2419090312813958</v>
      </c>
      <c r="Y84">
        <v>84</v>
      </c>
      <c r="Z84">
        <f t="shared" si="51"/>
        <v>-1.3974308459111735</v>
      </c>
      <c r="AA84">
        <f t="shared" si="52"/>
        <v>1.0078874185990763</v>
      </c>
      <c r="AB84">
        <f t="shared" si="53"/>
        <v>-0.66471183530849598</v>
      </c>
      <c r="AC84">
        <v>84</v>
      </c>
      <c r="AD84">
        <f t="shared" si="54"/>
        <v>-1.3974308459111735</v>
      </c>
      <c r="AE84">
        <f t="shared" si="55"/>
        <v>-3.722225936372666</v>
      </c>
      <c r="AF84">
        <f t="shared" si="56"/>
        <v>-0.27035427444116128</v>
      </c>
      <c r="AG84">
        <v>84</v>
      </c>
      <c r="AH84">
        <f t="shared" si="57"/>
        <v>-1.3974308459111735</v>
      </c>
      <c r="AI84">
        <f t="shared" si="58"/>
        <v>1.2487792877486821</v>
      </c>
      <c r="AJ84">
        <f t="shared" si="59"/>
        <v>1.4505955188299433</v>
      </c>
      <c r="AK84">
        <v>84</v>
      </c>
      <c r="AL84">
        <f t="shared" si="60"/>
        <v>-1.3974308459111735</v>
      </c>
      <c r="AM84">
        <f t="shared" si="61"/>
        <v>-2.452500218772828</v>
      </c>
      <c r="AN84">
        <f t="shared" si="62"/>
        <v>-0.62242725157930867</v>
      </c>
      <c r="AO84">
        <v>84</v>
      </c>
      <c r="AP84">
        <f t="shared" si="63"/>
        <v>-1.3974308459111735</v>
      </c>
      <c r="AQ84">
        <f t="shared" si="64"/>
        <v>1.2563018534975434</v>
      </c>
      <c r="AR84">
        <f t="shared" si="65"/>
        <v>-1.0537790083697316</v>
      </c>
    </row>
    <row r="85" spans="1:44" x14ac:dyDescent="0.25">
      <c r="A85">
        <v>85</v>
      </c>
      <c r="B85">
        <f t="shared" si="33"/>
        <v>-2.0839021409583549</v>
      </c>
      <c r="C85">
        <f t="shared" si="34"/>
        <v>-0.4908854702811955</v>
      </c>
      <c r="D85">
        <f t="shared" si="35"/>
        <v>-0.8712241129966557</v>
      </c>
      <c r="E85">
        <v>85</v>
      </c>
      <c r="F85">
        <f t="shared" si="36"/>
        <v>-1.3764168482282986</v>
      </c>
      <c r="G85">
        <f t="shared" si="37"/>
        <v>1.4218346446544776</v>
      </c>
      <c r="H85">
        <f t="shared" si="38"/>
        <v>-2.7302905118915177</v>
      </c>
      <c r="I85">
        <v>85</v>
      </c>
      <c r="J85">
        <f t="shared" si="39"/>
        <v>-1.3764168482282986</v>
      </c>
      <c r="K85">
        <f t="shared" si="40"/>
        <v>-3.3065724332049213</v>
      </c>
      <c r="L85">
        <f t="shared" si="41"/>
        <v>-2.345676230740811</v>
      </c>
      <c r="M85">
        <v>85</v>
      </c>
      <c r="N85">
        <f t="shared" si="42"/>
        <v>-1.3764168482282986</v>
      </c>
      <c r="O85">
        <f t="shared" si="43"/>
        <v>1.6694120199138986</v>
      </c>
      <c r="P85">
        <f t="shared" si="44"/>
        <v>-0.65315911147357242</v>
      </c>
      <c r="Q85">
        <v>85</v>
      </c>
      <c r="R85">
        <f t="shared" si="45"/>
        <v>-1.3764168482282986</v>
      </c>
      <c r="S85">
        <f t="shared" si="46"/>
        <v>-2.0642216202355712</v>
      </c>
      <c r="T85">
        <f t="shared" si="47"/>
        <v>-2.5414314848658663</v>
      </c>
      <c r="U85">
        <v>85</v>
      </c>
      <c r="V85">
        <f t="shared" si="48"/>
        <v>-1.3764168482282986</v>
      </c>
      <c r="W85">
        <f t="shared" si="49"/>
        <v>1.6900637563444687</v>
      </c>
      <c r="X85">
        <f t="shared" si="50"/>
        <v>-3.2325045689364797</v>
      </c>
      <c r="Y85">
        <v>85</v>
      </c>
      <c r="Z85">
        <f t="shared" si="51"/>
        <v>-1.3764168482282986</v>
      </c>
      <c r="AA85">
        <f t="shared" si="52"/>
        <v>1.0149361102832546</v>
      </c>
      <c r="AB85">
        <f t="shared" si="53"/>
        <v>-0.66340096841276142</v>
      </c>
      <c r="AC85">
        <v>85</v>
      </c>
      <c r="AD85">
        <f t="shared" si="54"/>
        <v>-1.3764168482282986</v>
      </c>
      <c r="AE85">
        <f t="shared" si="55"/>
        <v>-3.7153815981553948</v>
      </c>
      <c r="AF85">
        <f t="shared" si="56"/>
        <v>-0.26908141178888068</v>
      </c>
      <c r="AG85">
        <v>85</v>
      </c>
      <c r="AH85">
        <f t="shared" si="57"/>
        <v>-1.3764168482282986</v>
      </c>
      <c r="AI85">
        <f t="shared" si="58"/>
        <v>1.2550272851366722</v>
      </c>
      <c r="AJ85">
        <f t="shared" si="59"/>
        <v>1.451757478142043</v>
      </c>
      <c r="AK85">
        <v>85</v>
      </c>
      <c r="AL85">
        <f t="shared" si="60"/>
        <v>-1.3764168482282986</v>
      </c>
      <c r="AM85">
        <f t="shared" si="61"/>
        <v>-2.4423773060338547</v>
      </c>
      <c r="AN85">
        <f t="shared" si="62"/>
        <v>-0.6205446623283537</v>
      </c>
      <c r="AO85">
        <v>85</v>
      </c>
      <c r="AP85">
        <f t="shared" si="63"/>
        <v>-1.3764168482282986</v>
      </c>
      <c r="AQ85">
        <f t="shared" si="64"/>
        <v>1.2609774266134068</v>
      </c>
      <c r="AR85">
        <f t="shared" si="65"/>
        <v>-1.0529094776410819</v>
      </c>
    </row>
    <row r="86" spans="1:44" x14ac:dyDescent="0.25">
      <c r="A86">
        <v>86</v>
      </c>
      <c r="B86">
        <f t="shared" si="33"/>
        <v>-2.0713105872365523</v>
      </c>
      <c r="C86">
        <f t="shared" si="34"/>
        <v>-0.47987678118482874</v>
      </c>
      <c r="D86">
        <f t="shared" si="35"/>
        <v>-0.87733589626760855</v>
      </c>
      <c r="E86">
        <v>86</v>
      </c>
      <c r="F86">
        <f t="shared" si="36"/>
        <v>-1.3554028505454236</v>
      </c>
      <c r="G86">
        <f t="shared" si="37"/>
        <v>1.4721948136114094</v>
      </c>
      <c r="H86">
        <f t="shared" si="38"/>
        <v>-2.7198255484409435</v>
      </c>
      <c r="I86">
        <v>86</v>
      </c>
      <c r="J86">
        <f t="shared" si="39"/>
        <v>-1.3554028505454236</v>
      </c>
      <c r="K86">
        <f t="shared" si="40"/>
        <v>-3.2562122642479894</v>
      </c>
      <c r="L86">
        <f t="shared" si="41"/>
        <v>-2.3352112672902368</v>
      </c>
      <c r="M86">
        <v>86</v>
      </c>
      <c r="N86">
        <f t="shared" si="42"/>
        <v>-1.3554028505454236</v>
      </c>
      <c r="O86">
        <f t="shared" si="43"/>
        <v>1.7197721888708304</v>
      </c>
      <c r="P86">
        <f t="shared" si="44"/>
        <v>-0.64269414802299818</v>
      </c>
      <c r="Q86">
        <v>86</v>
      </c>
      <c r="R86">
        <f t="shared" si="45"/>
        <v>-1.3554028505454236</v>
      </c>
      <c r="S86">
        <f t="shared" si="46"/>
        <v>-2.0138614512786392</v>
      </c>
      <c r="T86">
        <f t="shared" si="47"/>
        <v>-2.5309665214152921</v>
      </c>
      <c r="U86">
        <v>86</v>
      </c>
      <c r="V86">
        <f t="shared" si="48"/>
        <v>-1.3554028505454236</v>
      </c>
      <c r="W86">
        <f t="shared" si="49"/>
        <v>1.7404239253014007</v>
      </c>
      <c r="X86">
        <f t="shared" si="50"/>
        <v>-3.2220396054859055</v>
      </c>
      <c r="Y86">
        <v>86</v>
      </c>
      <c r="Z86">
        <f t="shared" si="51"/>
        <v>-1.3554028505454236</v>
      </c>
      <c r="AA86">
        <f t="shared" si="52"/>
        <v>1.0219557011889406</v>
      </c>
      <c r="AB86">
        <f t="shared" si="53"/>
        <v>-0.66194228064845273</v>
      </c>
      <c r="AC86">
        <v>86</v>
      </c>
      <c r="AD86">
        <f t="shared" si="54"/>
        <v>-1.3554028505454236</v>
      </c>
      <c r="AE86">
        <f t="shared" si="55"/>
        <v>-3.7085655170359386</v>
      </c>
      <c r="AF86">
        <f t="shared" si="56"/>
        <v>-0.26766501384446029</v>
      </c>
      <c r="AG86">
        <v>86</v>
      </c>
      <c r="AH86">
        <f t="shared" si="57"/>
        <v>-1.3554028505454236</v>
      </c>
      <c r="AI86">
        <f t="shared" si="58"/>
        <v>1.2612494874415243</v>
      </c>
      <c r="AJ86">
        <f t="shared" si="59"/>
        <v>1.4530504666496482</v>
      </c>
      <c r="AK86">
        <v>86</v>
      </c>
      <c r="AL86">
        <f t="shared" si="60"/>
        <v>-1.3554028505454236</v>
      </c>
      <c r="AM86">
        <f t="shared" si="61"/>
        <v>-2.4322961861061589</v>
      </c>
      <c r="AN86">
        <f t="shared" si="62"/>
        <v>-0.61844978151740149</v>
      </c>
      <c r="AO86">
        <v>86</v>
      </c>
      <c r="AP86">
        <f t="shared" si="63"/>
        <v>-1.3554028505454236</v>
      </c>
      <c r="AQ86">
        <f t="shared" si="64"/>
        <v>1.2656336964565971</v>
      </c>
      <c r="AR86">
        <f t="shared" si="65"/>
        <v>-1.051941893640983</v>
      </c>
    </row>
    <row r="87" spans="1:44" x14ac:dyDescent="0.25">
      <c r="A87">
        <v>87</v>
      </c>
      <c r="B87">
        <f t="shared" si="33"/>
        <v>-2.0587190335147492</v>
      </c>
      <c r="C87">
        <f t="shared" si="34"/>
        <v>-0.4687920099616264</v>
      </c>
      <c r="D87">
        <f t="shared" si="35"/>
        <v>-0.88330858220450814</v>
      </c>
      <c r="E87">
        <v>87</v>
      </c>
      <c r="F87">
        <f t="shared" si="36"/>
        <v>-1.3343888528625487</v>
      </c>
      <c r="G87">
        <f t="shared" si="37"/>
        <v>1.5223239692188177</v>
      </c>
      <c r="H87">
        <f t="shared" si="38"/>
        <v>-2.7083047049179685</v>
      </c>
      <c r="I87">
        <v>87</v>
      </c>
      <c r="J87">
        <f t="shared" si="39"/>
        <v>-1.3343888528625487</v>
      </c>
      <c r="K87">
        <f t="shared" si="40"/>
        <v>-3.2060831086405814</v>
      </c>
      <c r="L87">
        <f t="shared" si="41"/>
        <v>-2.3236904237672622</v>
      </c>
      <c r="M87">
        <v>87</v>
      </c>
      <c r="N87">
        <f t="shared" si="42"/>
        <v>-1.3343888528625487</v>
      </c>
      <c r="O87">
        <f t="shared" si="43"/>
        <v>1.7699013444782388</v>
      </c>
      <c r="P87">
        <f t="shared" si="44"/>
        <v>-0.63117330450002362</v>
      </c>
      <c r="Q87">
        <v>87</v>
      </c>
      <c r="R87">
        <f t="shared" si="45"/>
        <v>-1.3343888528625487</v>
      </c>
      <c r="S87">
        <f t="shared" si="46"/>
        <v>-1.9637322956712313</v>
      </c>
      <c r="T87">
        <f t="shared" si="47"/>
        <v>-2.5194456778923175</v>
      </c>
      <c r="U87">
        <v>87</v>
      </c>
      <c r="V87">
        <f t="shared" si="48"/>
        <v>-1.3343888528625487</v>
      </c>
      <c r="W87">
        <f t="shared" si="49"/>
        <v>1.7905530809088086</v>
      </c>
      <c r="X87">
        <f t="shared" si="50"/>
        <v>-3.2105187619629305</v>
      </c>
      <c r="Y87">
        <v>87</v>
      </c>
      <c r="Z87">
        <f t="shared" si="51"/>
        <v>-1.3343888528625487</v>
      </c>
      <c r="AA87">
        <f t="shared" si="52"/>
        <v>1.0289430916624003</v>
      </c>
      <c r="AB87">
        <f t="shared" si="53"/>
        <v>-0.66033641613102301</v>
      </c>
      <c r="AC87">
        <v>87</v>
      </c>
      <c r="AD87">
        <f t="shared" si="54"/>
        <v>-1.3343888528625487</v>
      </c>
      <c r="AE87">
        <f t="shared" si="55"/>
        <v>-3.7017807028038385</v>
      </c>
      <c r="AF87">
        <f t="shared" si="56"/>
        <v>-0.26610570604935913</v>
      </c>
      <c r="AG87">
        <v>87</v>
      </c>
      <c r="AH87">
        <f t="shared" si="57"/>
        <v>-1.3343888528625487</v>
      </c>
      <c r="AI87">
        <f t="shared" si="58"/>
        <v>1.2674431471138627</v>
      </c>
      <c r="AJ87">
        <f t="shared" si="59"/>
        <v>1.4544739134054323</v>
      </c>
      <c r="AK87">
        <v>87</v>
      </c>
      <c r="AL87">
        <f t="shared" si="60"/>
        <v>-1.3343888528625487</v>
      </c>
      <c r="AM87">
        <f t="shared" si="61"/>
        <v>-2.4222613105285058</v>
      </c>
      <c r="AN87">
        <f t="shared" si="62"/>
        <v>-0.61614353418684453</v>
      </c>
      <c r="AO87">
        <v>87</v>
      </c>
      <c r="AP87">
        <f t="shared" si="63"/>
        <v>-1.3343888528625487</v>
      </c>
      <c r="AQ87">
        <f t="shared" si="64"/>
        <v>1.2702686069494311</v>
      </c>
      <c r="AR87">
        <f t="shared" si="65"/>
        <v>-1.0508766836272911</v>
      </c>
    </row>
    <row r="88" spans="1:44" x14ac:dyDescent="0.25">
      <c r="A88">
        <v>88</v>
      </c>
      <c r="B88">
        <f t="shared" si="33"/>
        <v>-2.0461274797929465</v>
      </c>
      <c r="C88">
        <f t="shared" si="34"/>
        <v>-0.45763291404808787</v>
      </c>
      <c r="D88">
        <f t="shared" si="35"/>
        <v>-0.88914122386708372</v>
      </c>
      <c r="E88">
        <v>88</v>
      </c>
      <c r="F88">
        <f t="shared" si="36"/>
        <v>-1.3133748551796738</v>
      </c>
      <c r="G88">
        <f t="shared" si="37"/>
        <v>1.5721999758527789</v>
      </c>
      <c r="H88">
        <f t="shared" si="38"/>
        <v>-2.6957330686027694</v>
      </c>
      <c r="I88">
        <v>88</v>
      </c>
      <c r="J88">
        <f t="shared" si="39"/>
        <v>-1.3133748551796738</v>
      </c>
      <c r="K88">
        <f t="shared" si="40"/>
        <v>-3.1562071020066198</v>
      </c>
      <c r="L88">
        <f t="shared" si="41"/>
        <v>-2.3111187874520631</v>
      </c>
      <c r="M88">
        <v>88</v>
      </c>
      <c r="N88">
        <f t="shared" si="42"/>
        <v>-1.3133748551796738</v>
      </c>
      <c r="O88">
        <f t="shared" si="43"/>
        <v>1.8197773511122</v>
      </c>
      <c r="P88">
        <f t="shared" si="44"/>
        <v>-0.61860166818482454</v>
      </c>
      <c r="Q88">
        <v>88</v>
      </c>
      <c r="R88">
        <f t="shared" si="45"/>
        <v>-1.3133748551796738</v>
      </c>
      <c r="S88">
        <f t="shared" si="46"/>
        <v>-1.9138562890372697</v>
      </c>
      <c r="T88">
        <f t="shared" si="47"/>
        <v>-2.5068740415771185</v>
      </c>
      <c r="U88">
        <v>88</v>
      </c>
      <c r="V88">
        <f t="shared" si="48"/>
        <v>-1.3133748551796738</v>
      </c>
      <c r="W88">
        <f t="shared" si="49"/>
        <v>1.8404290875427702</v>
      </c>
      <c r="X88">
        <f t="shared" si="50"/>
        <v>-3.1979471256477314</v>
      </c>
      <c r="Y88">
        <v>88</v>
      </c>
      <c r="Z88">
        <f t="shared" si="51"/>
        <v>-1.3133748551796738</v>
      </c>
      <c r="AA88">
        <f t="shared" si="52"/>
        <v>1.0358951962687035</v>
      </c>
      <c r="AB88">
        <f t="shared" si="53"/>
        <v>-0.65858408396503609</v>
      </c>
      <c r="AC88">
        <v>88</v>
      </c>
      <c r="AD88">
        <f t="shared" si="54"/>
        <v>-1.3133748551796738</v>
      </c>
      <c r="AE88">
        <f t="shared" si="55"/>
        <v>-3.6950301514420598</v>
      </c>
      <c r="AF88">
        <f t="shared" si="56"/>
        <v>-0.26440417695000318</v>
      </c>
      <c r="AG88">
        <v>88</v>
      </c>
      <c r="AH88">
        <f t="shared" si="57"/>
        <v>-1.3133748551796738</v>
      </c>
      <c r="AI88">
        <f t="shared" si="58"/>
        <v>1.2736055292079351</v>
      </c>
      <c r="AJ88">
        <f t="shared" si="59"/>
        <v>1.4560271898553803</v>
      </c>
      <c r="AK88">
        <v>88</v>
      </c>
      <c r="AL88">
        <f t="shared" si="60"/>
        <v>-1.3133748551796738</v>
      </c>
      <c r="AM88">
        <f t="shared" si="61"/>
        <v>-2.4122771104194571</v>
      </c>
      <c r="AN88">
        <f t="shared" si="62"/>
        <v>-0.61362693871058061</v>
      </c>
      <c r="AO88">
        <v>88</v>
      </c>
      <c r="AP88">
        <f t="shared" si="63"/>
        <v>-1.3133748551796738</v>
      </c>
      <c r="AQ88">
        <f t="shared" si="64"/>
        <v>1.274880111445913</v>
      </c>
      <c r="AR88">
        <f t="shared" si="65"/>
        <v>-1.0497143179667612</v>
      </c>
    </row>
    <row r="89" spans="1:44" x14ac:dyDescent="0.25">
      <c r="A89">
        <v>89</v>
      </c>
      <c r="B89">
        <f t="shared" si="33"/>
        <v>-2.0335359260711439</v>
      </c>
      <c r="C89">
        <f t="shared" si="34"/>
        <v>-0.44640126266452929</v>
      </c>
      <c r="D89">
        <f t="shared" si="35"/>
        <v>-0.89483289651840248</v>
      </c>
      <c r="E89">
        <v>89</v>
      </c>
      <c r="F89">
        <f t="shared" si="36"/>
        <v>-1.2923608574967989</v>
      </c>
      <c r="G89">
        <f t="shared" si="37"/>
        <v>1.6218008096728309</v>
      </c>
      <c r="H89">
        <f t="shared" si="38"/>
        <v>-2.6821161907760356</v>
      </c>
      <c r="I89">
        <v>89</v>
      </c>
      <c r="J89">
        <f t="shared" si="39"/>
        <v>-1.2923608574967989</v>
      </c>
      <c r="K89">
        <f t="shared" si="40"/>
        <v>-3.1066062681865683</v>
      </c>
      <c r="L89">
        <f t="shared" si="41"/>
        <v>-2.2975019096253293</v>
      </c>
      <c r="M89">
        <v>89</v>
      </c>
      <c r="N89">
        <f t="shared" si="42"/>
        <v>-1.2923608574967989</v>
      </c>
      <c r="O89">
        <f t="shared" si="43"/>
        <v>1.8693781849322519</v>
      </c>
      <c r="P89">
        <f t="shared" si="44"/>
        <v>-0.60498479035809072</v>
      </c>
      <c r="Q89">
        <v>89</v>
      </c>
      <c r="R89">
        <f t="shared" si="45"/>
        <v>-1.2923608574967989</v>
      </c>
      <c r="S89">
        <f t="shared" si="46"/>
        <v>-1.8642554552172179</v>
      </c>
      <c r="T89">
        <f t="shared" si="47"/>
        <v>-2.4932571637503846</v>
      </c>
      <c r="U89">
        <v>89</v>
      </c>
      <c r="V89">
        <f t="shared" si="48"/>
        <v>-1.2923608574967989</v>
      </c>
      <c r="W89">
        <f t="shared" si="49"/>
        <v>1.890029921362822</v>
      </c>
      <c r="X89">
        <f t="shared" si="50"/>
        <v>-3.1843302478209976</v>
      </c>
      <c r="Y89">
        <v>89</v>
      </c>
      <c r="Z89">
        <f t="shared" si="51"/>
        <v>-1.2923608574967989</v>
      </c>
      <c r="AA89">
        <f t="shared" si="52"/>
        <v>1.042808945154166</v>
      </c>
      <c r="AB89">
        <f t="shared" si="53"/>
        <v>-0.6566860579310464</v>
      </c>
      <c r="AC89">
        <v>89</v>
      </c>
      <c r="AD89">
        <f t="shared" si="54"/>
        <v>-1.2923608574967989</v>
      </c>
      <c r="AE89">
        <f t="shared" si="55"/>
        <v>-3.6883168438040479</v>
      </c>
      <c r="AF89">
        <f t="shared" si="56"/>
        <v>-0.26256117789374267</v>
      </c>
      <c r="AG89">
        <v>89</v>
      </c>
      <c r="AH89">
        <f t="shared" si="57"/>
        <v>-1.2923608574967989</v>
      </c>
      <c r="AI89">
        <f t="shared" si="58"/>
        <v>1.2797339125892868</v>
      </c>
      <c r="AJ89">
        <f t="shared" si="59"/>
        <v>1.4577096101163378</v>
      </c>
      <c r="AK89">
        <v>89</v>
      </c>
      <c r="AL89">
        <f t="shared" si="60"/>
        <v>-1.2923608574967989</v>
      </c>
      <c r="AM89">
        <f t="shared" si="61"/>
        <v>-2.4023479945207145</v>
      </c>
      <c r="AN89">
        <f t="shared" si="62"/>
        <v>-0.61090110634632711</v>
      </c>
      <c r="AO89">
        <v>89</v>
      </c>
      <c r="AP89">
        <f t="shared" si="63"/>
        <v>-1.2923608574967989</v>
      </c>
      <c r="AQ89">
        <f t="shared" si="64"/>
        <v>1.2794661736354762</v>
      </c>
      <c r="AR89">
        <f t="shared" si="65"/>
        <v>-1.048455309927347</v>
      </c>
    </row>
    <row r="90" spans="1:44" x14ac:dyDescent="0.25">
      <c r="A90">
        <v>90</v>
      </c>
      <c r="B90">
        <f t="shared" si="33"/>
        <v>-2.0209443723493408</v>
      </c>
      <c r="C90">
        <f t="shared" si="34"/>
        <v>-0.43509883653458314</v>
      </c>
      <c r="D90">
        <f t="shared" si="35"/>
        <v>-0.90038269777148217</v>
      </c>
      <c r="E90">
        <v>90</v>
      </c>
      <c r="F90">
        <f t="shared" si="36"/>
        <v>-1.2713468598139241</v>
      </c>
      <c r="G90">
        <f t="shared" si="37"/>
        <v>1.6711045683470784</v>
      </c>
      <c r="H90">
        <f t="shared" si="38"/>
        <v>-2.6674600842676854</v>
      </c>
      <c r="I90">
        <v>90</v>
      </c>
      <c r="J90">
        <f t="shared" si="39"/>
        <v>-1.2713468598139241</v>
      </c>
      <c r="K90">
        <f t="shared" si="40"/>
        <v>-3.0573025095123207</v>
      </c>
      <c r="L90">
        <f t="shared" si="41"/>
        <v>-2.2828458031169792</v>
      </c>
      <c r="M90">
        <v>90</v>
      </c>
      <c r="N90">
        <f t="shared" si="42"/>
        <v>-1.2713468598139241</v>
      </c>
      <c r="O90">
        <f t="shared" si="43"/>
        <v>1.9186819436064995</v>
      </c>
      <c r="P90">
        <f t="shared" si="44"/>
        <v>-0.59032868384974058</v>
      </c>
      <c r="Q90">
        <v>90</v>
      </c>
      <c r="R90">
        <f t="shared" si="45"/>
        <v>-1.2713468598139241</v>
      </c>
      <c r="S90">
        <f t="shared" si="46"/>
        <v>-1.8149516965429706</v>
      </c>
      <c r="T90">
        <f t="shared" si="47"/>
        <v>-2.4786010572420345</v>
      </c>
      <c r="U90">
        <v>90</v>
      </c>
      <c r="V90">
        <f t="shared" si="48"/>
        <v>-1.2713468598139241</v>
      </c>
      <c r="W90">
        <f t="shared" si="49"/>
        <v>1.9393336800370693</v>
      </c>
      <c r="X90">
        <f t="shared" si="50"/>
        <v>-3.1696741413126475</v>
      </c>
      <c r="Y90">
        <v>90</v>
      </c>
      <c r="Z90">
        <f t="shared" si="51"/>
        <v>-1.2713468598139241</v>
      </c>
      <c r="AA90">
        <f t="shared" si="52"/>
        <v>1.0496812854019095</v>
      </c>
      <c r="AB90">
        <f t="shared" si="53"/>
        <v>-0.65464317614391887</v>
      </c>
      <c r="AC90">
        <v>90</v>
      </c>
      <c r="AD90">
        <f t="shared" si="54"/>
        <v>-1.2713468598139241</v>
      </c>
      <c r="AE90">
        <f t="shared" si="55"/>
        <v>-3.6816437442974683</v>
      </c>
      <c r="AF90">
        <f t="shared" si="56"/>
        <v>-0.26057752269707846</v>
      </c>
      <c r="AG90">
        <v>90</v>
      </c>
      <c r="AH90">
        <f t="shared" si="57"/>
        <v>-1.2713468598139241</v>
      </c>
      <c r="AI90">
        <f t="shared" si="58"/>
        <v>1.2858255911363372</v>
      </c>
      <c r="AJ90">
        <f t="shared" si="59"/>
        <v>1.4595204312788801</v>
      </c>
      <c r="AK90">
        <v>90</v>
      </c>
      <c r="AL90">
        <f t="shared" si="60"/>
        <v>-1.2713468598139241</v>
      </c>
      <c r="AM90">
        <f t="shared" si="61"/>
        <v>-2.3924783472503424</v>
      </c>
      <c r="AN90">
        <f t="shared" si="62"/>
        <v>-0.60796724074492059</v>
      </c>
      <c r="AO90">
        <v>90</v>
      </c>
      <c r="AP90">
        <f t="shared" si="63"/>
        <v>-1.2713468598139241</v>
      </c>
      <c r="AQ90">
        <f t="shared" si="64"/>
        <v>1.2840247684421611</v>
      </c>
      <c r="AR90">
        <f t="shared" si="65"/>
        <v>-1.0471002154515565</v>
      </c>
    </row>
    <row r="91" spans="1:44" x14ac:dyDescent="0.25">
      <c r="A91">
        <v>91</v>
      </c>
      <c r="B91">
        <f t="shared" si="33"/>
        <v>-2.0083528186275381</v>
      </c>
      <c r="C91">
        <f t="shared" si="34"/>
        <v>-0.42372742760287452</v>
      </c>
      <c r="D91">
        <f t="shared" si="35"/>
        <v>-0.9057897477323591</v>
      </c>
      <c r="E91">
        <v>91</v>
      </c>
      <c r="F91">
        <f t="shared" si="36"/>
        <v>-1.2503328621310492</v>
      </c>
      <c r="G91">
        <f t="shared" si="37"/>
        <v>1.7200894807236495</v>
      </c>
      <c r="H91">
        <f t="shared" si="38"/>
        <v>-2.6517712208017663</v>
      </c>
      <c r="I91">
        <v>91</v>
      </c>
      <c r="J91">
        <f t="shared" si="39"/>
        <v>-1.2503328621310492</v>
      </c>
      <c r="K91">
        <f t="shared" si="40"/>
        <v>-3.0083175971357496</v>
      </c>
      <c r="L91">
        <f t="shared" si="41"/>
        <v>-2.26715693965106</v>
      </c>
      <c r="M91">
        <v>91</v>
      </c>
      <c r="N91">
        <f t="shared" si="42"/>
        <v>-1.2503328621310492</v>
      </c>
      <c r="O91">
        <f t="shared" si="43"/>
        <v>1.9676668559830706</v>
      </c>
      <c r="P91">
        <f t="shared" si="44"/>
        <v>-0.57463982038382144</v>
      </c>
      <c r="Q91">
        <v>91</v>
      </c>
      <c r="R91">
        <f t="shared" si="45"/>
        <v>-1.2503328621310492</v>
      </c>
      <c r="S91">
        <f t="shared" si="46"/>
        <v>-1.7659667841663995</v>
      </c>
      <c r="T91">
        <f t="shared" si="47"/>
        <v>-2.4629121937761154</v>
      </c>
      <c r="U91">
        <v>91</v>
      </c>
      <c r="V91">
        <f t="shared" si="48"/>
        <v>-1.2503328621310492</v>
      </c>
      <c r="W91">
        <f t="shared" si="49"/>
        <v>1.9883185924136404</v>
      </c>
      <c r="X91">
        <f t="shared" si="50"/>
        <v>-3.1539852778467283</v>
      </c>
      <c r="Y91">
        <v>91</v>
      </c>
      <c r="Z91">
        <f t="shared" si="51"/>
        <v>-1.2503328621310492</v>
      </c>
      <c r="AA91">
        <f t="shared" si="52"/>
        <v>1.0565091823799455</v>
      </c>
      <c r="AB91">
        <f t="shared" si="53"/>
        <v>-0.65245634068274116</v>
      </c>
      <c r="AC91">
        <v>91</v>
      </c>
      <c r="AD91">
        <f t="shared" si="54"/>
        <v>-1.2503328621310492</v>
      </c>
      <c r="AE91">
        <f t="shared" si="55"/>
        <v>-3.6750137995752077</v>
      </c>
      <c r="AF91">
        <f t="shared" si="56"/>
        <v>-0.25845408728630309</v>
      </c>
      <c r="AG91">
        <v>91</v>
      </c>
      <c r="AH91">
        <f t="shared" si="57"/>
        <v>-1.2503328621310492</v>
      </c>
      <c r="AI91">
        <f t="shared" si="58"/>
        <v>1.2918778749353281</v>
      </c>
      <c r="AJ91">
        <f t="shared" si="59"/>
        <v>1.4614588537353583</v>
      </c>
      <c r="AK91">
        <v>91</v>
      </c>
      <c r="AL91">
        <f t="shared" si="60"/>
        <v>-1.2503328621310492</v>
      </c>
      <c r="AM91">
        <f t="shared" si="61"/>
        <v>-2.3826725267667337</v>
      </c>
      <c r="AN91">
        <f t="shared" si="62"/>
        <v>-0.60482663741881915</v>
      </c>
      <c r="AO91">
        <v>91</v>
      </c>
      <c r="AP91">
        <f t="shared" si="63"/>
        <v>-1.2503328621310492</v>
      </c>
      <c r="AQ91">
        <f t="shared" si="64"/>
        <v>1.2885538829188303</v>
      </c>
      <c r="AR91">
        <f t="shared" si="65"/>
        <v>-1.0456496329109626</v>
      </c>
    </row>
    <row r="92" spans="1:44" x14ac:dyDescent="0.25">
      <c r="A92">
        <v>92</v>
      </c>
      <c r="B92">
        <f t="shared" si="33"/>
        <v>-1.9957612649057352</v>
      </c>
      <c r="C92">
        <f t="shared" si="34"/>
        <v>-0.41228883875091432</v>
      </c>
      <c r="D92">
        <f t="shared" si="35"/>
        <v>-0.91105318913959277</v>
      </c>
      <c r="E92">
        <v>92</v>
      </c>
      <c r="F92">
        <f t="shared" si="36"/>
        <v>-1.2293188644481743</v>
      </c>
      <c r="G92">
        <f t="shared" si="37"/>
        <v>1.7687339164442195</v>
      </c>
      <c r="H92">
        <f t="shared" si="38"/>
        <v>-2.6350565281387253</v>
      </c>
      <c r="I92">
        <v>92</v>
      </c>
      <c r="J92">
        <f t="shared" si="39"/>
        <v>-1.2293188644481743</v>
      </c>
      <c r="K92">
        <f t="shared" si="40"/>
        <v>-2.9596731614151794</v>
      </c>
      <c r="L92">
        <f t="shared" si="41"/>
        <v>-2.250442246988019</v>
      </c>
      <c r="M92">
        <v>92</v>
      </c>
      <c r="N92">
        <f t="shared" si="42"/>
        <v>-1.2293188644481743</v>
      </c>
      <c r="O92">
        <f t="shared" si="43"/>
        <v>2.0163112917036408</v>
      </c>
      <c r="P92">
        <f t="shared" si="44"/>
        <v>-0.5579251277207804</v>
      </c>
      <c r="Q92">
        <v>92</v>
      </c>
      <c r="R92">
        <f t="shared" si="45"/>
        <v>-1.2293188644481743</v>
      </c>
      <c r="S92">
        <f t="shared" si="46"/>
        <v>-1.7173223484458293</v>
      </c>
      <c r="T92">
        <f t="shared" si="47"/>
        <v>-2.4461975011130743</v>
      </c>
      <c r="U92">
        <v>92</v>
      </c>
      <c r="V92">
        <f t="shared" si="48"/>
        <v>-1.2293188644481743</v>
      </c>
      <c r="W92">
        <f t="shared" si="49"/>
        <v>2.0369630281342106</v>
      </c>
      <c r="X92">
        <f t="shared" si="50"/>
        <v>-3.1372705851836873</v>
      </c>
      <c r="Y92">
        <v>92</v>
      </c>
      <c r="Z92">
        <f t="shared" si="51"/>
        <v>-1.2293188644481743</v>
      </c>
      <c r="AA92">
        <f t="shared" si="52"/>
        <v>1.0632896210811811</v>
      </c>
      <c r="AB92">
        <f t="shared" si="53"/>
        <v>-0.65012651719249115</v>
      </c>
      <c r="AC92">
        <v>92</v>
      </c>
      <c r="AD92">
        <f t="shared" si="54"/>
        <v>-1.2293188644481743</v>
      </c>
      <c r="AE92">
        <f t="shared" si="55"/>
        <v>-3.6684299372342148</v>
      </c>
      <c r="AF92">
        <f t="shared" si="56"/>
        <v>-0.25619180931071683</v>
      </c>
      <c r="AG92">
        <v>92</v>
      </c>
      <c r="AH92">
        <f t="shared" si="57"/>
        <v>-1.2293188644481743</v>
      </c>
      <c r="AI92">
        <f t="shared" si="58"/>
        <v>1.2978880914681123</v>
      </c>
      <c r="AJ92">
        <f t="shared" si="59"/>
        <v>1.4635240215329846</v>
      </c>
      <c r="AK92">
        <v>92</v>
      </c>
      <c r="AL92">
        <f t="shared" si="60"/>
        <v>-1.2293188644481743</v>
      </c>
      <c r="AM92">
        <f t="shared" si="61"/>
        <v>-2.3729348630441689</v>
      </c>
      <c r="AN92">
        <f t="shared" si="62"/>
        <v>-0.60148068317003989</v>
      </c>
      <c r="AO92">
        <v>92</v>
      </c>
      <c r="AP92">
        <f t="shared" si="63"/>
        <v>-1.2293188644481743</v>
      </c>
      <c r="AQ92">
        <f t="shared" si="64"/>
        <v>1.2930515171360308</v>
      </c>
      <c r="AR92">
        <f t="shared" si="65"/>
        <v>-1.0441042028419794</v>
      </c>
    </row>
    <row r="93" spans="1:44" x14ac:dyDescent="0.25">
      <c r="A93">
        <v>93</v>
      </c>
      <c r="B93">
        <f t="shared" si="33"/>
        <v>-1.9831697111839324</v>
      </c>
      <c r="C93">
        <f t="shared" si="34"/>
        <v>-0.40078488351126368</v>
      </c>
      <c r="D93">
        <f t="shared" si="35"/>
        <v>-0.91617218750017881</v>
      </c>
      <c r="E93">
        <v>93</v>
      </c>
      <c r="F93">
        <f t="shared" si="36"/>
        <v>-1.2083048667652994</v>
      </c>
      <c r="G93">
        <f t="shared" si="37"/>
        <v>1.8170163954953713</v>
      </c>
      <c r="H93">
        <f t="shared" si="38"/>
        <v>-2.6173233870163051</v>
      </c>
      <c r="I93">
        <v>93</v>
      </c>
      <c r="J93">
        <f t="shared" si="39"/>
        <v>-1.2083048667652994</v>
      </c>
      <c r="K93">
        <f t="shared" si="40"/>
        <v>-2.9113906823640274</v>
      </c>
      <c r="L93">
        <f t="shared" si="41"/>
        <v>-2.2327091058655983</v>
      </c>
      <c r="M93">
        <v>93</v>
      </c>
      <c r="N93">
        <f t="shared" si="42"/>
        <v>-1.2083048667652994</v>
      </c>
      <c r="O93">
        <f t="shared" si="43"/>
        <v>2.0645937707547923</v>
      </c>
      <c r="P93">
        <f t="shared" si="44"/>
        <v>-0.54019198659835976</v>
      </c>
      <c r="Q93">
        <v>93</v>
      </c>
      <c r="R93">
        <f t="shared" si="45"/>
        <v>-1.2083048667652994</v>
      </c>
      <c r="S93">
        <f t="shared" si="46"/>
        <v>-1.6690398693946775</v>
      </c>
      <c r="T93">
        <f t="shared" si="47"/>
        <v>-2.4284643599906537</v>
      </c>
      <c r="U93">
        <v>93</v>
      </c>
      <c r="V93">
        <f t="shared" si="48"/>
        <v>-1.2083048667652994</v>
      </c>
      <c r="W93">
        <f t="shared" si="49"/>
        <v>2.0852455071853626</v>
      </c>
      <c r="X93">
        <f t="shared" si="50"/>
        <v>-3.1195374440612671</v>
      </c>
      <c r="Y93">
        <v>93</v>
      </c>
      <c r="Z93">
        <f t="shared" si="51"/>
        <v>-1.2083048667652994</v>
      </c>
      <c r="AA93">
        <f t="shared" si="52"/>
        <v>1.0700196074547632</v>
      </c>
      <c r="AB93">
        <f t="shared" si="53"/>
        <v>-0.64765473445763477</v>
      </c>
      <c r="AC93">
        <v>93</v>
      </c>
      <c r="AD93">
        <f t="shared" si="54"/>
        <v>-1.2083048667652994</v>
      </c>
      <c r="AE93">
        <f t="shared" si="55"/>
        <v>-3.6618950645227559</v>
      </c>
      <c r="AF93">
        <f t="shared" si="56"/>
        <v>-0.25379168772858801</v>
      </c>
      <c r="AG93">
        <v>93</v>
      </c>
      <c r="AH93">
        <f t="shared" si="57"/>
        <v>-1.2083048667652994</v>
      </c>
      <c r="AI93">
        <f t="shared" si="58"/>
        <v>1.3038535867922638</v>
      </c>
      <c r="AJ93">
        <f t="shared" si="59"/>
        <v>1.4657150227517961</v>
      </c>
      <c r="AK93">
        <v>93</v>
      </c>
      <c r="AL93">
        <f t="shared" si="60"/>
        <v>-1.2083048667652994</v>
      </c>
      <c r="AM93">
        <f t="shared" si="61"/>
        <v>-2.3632696559608215</v>
      </c>
      <c r="AN93">
        <f t="shared" si="62"/>
        <v>-0.59793085547778646</v>
      </c>
      <c r="AO93">
        <v>93</v>
      </c>
      <c r="AP93">
        <f t="shared" si="63"/>
        <v>-1.2083048667652994</v>
      </c>
      <c r="AQ93">
        <f t="shared" si="64"/>
        <v>1.2975156850651062</v>
      </c>
      <c r="AR93">
        <f t="shared" si="65"/>
        <v>-1.04246460766302</v>
      </c>
    </row>
    <row r="94" spans="1:44" x14ac:dyDescent="0.25">
      <c r="A94">
        <v>94</v>
      </c>
      <c r="B94">
        <f t="shared" si="33"/>
        <v>-1.9705781574621297</v>
      </c>
      <c r="C94">
        <f t="shared" si="34"/>
        <v>-0.38921738578000598</v>
      </c>
      <c r="D94">
        <f t="shared" si="35"/>
        <v>-0.92114593122185473</v>
      </c>
      <c r="E94">
        <v>94</v>
      </c>
      <c r="F94">
        <f t="shared" si="36"/>
        <v>-1.1872908690824244</v>
      </c>
      <c r="G94">
        <f t="shared" si="37"/>
        <v>1.864915597693563</v>
      </c>
      <c r="H94">
        <f t="shared" si="38"/>
        <v>-2.5985796278904161</v>
      </c>
      <c r="I94">
        <v>94</v>
      </c>
      <c r="J94">
        <f t="shared" si="39"/>
        <v>-1.1872908690824244</v>
      </c>
      <c r="K94">
        <f t="shared" si="40"/>
        <v>-2.8634914801658358</v>
      </c>
      <c r="L94">
        <f t="shared" si="41"/>
        <v>-2.2139653467397094</v>
      </c>
      <c r="M94">
        <v>94</v>
      </c>
      <c r="N94">
        <f t="shared" si="42"/>
        <v>-1.1872908690824244</v>
      </c>
      <c r="O94">
        <f t="shared" si="43"/>
        <v>2.112492972952984</v>
      </c>
      <c r="P94">
        <f t="shared" si="44"/>
        <v>-0.52144822747247077</v>
      </c>
      <c r="Q94">
        <v>94</v>
      </c>
      <c r="R94">
        <f t="shared" si="45"/>
        <v>-1.1872908690824244</v>
      </c>
      <c r="S94">
        <f t="shared" si="46"/>
        <v>-1.6211406671964859</v>
      </c>
      <c r="T94">
        <f t="shared" si="47"/>
        <v>-2.4097206008647647</v>
      </c>
      <c r="U94">
        <v>94</v>
      </c>
      <c r="V94">
        <f t="shared" si="48"/>
        <v>-1.1872908690824244</v>
      </c>
      <c r="W94">
        <f t="shared" si="49"/>
        <v>2.1331447093835543</v>
      </c>
      <c r="X94">
        <f t="shared" si="50"/>
        <v>-3.1007936849353781</v>
      </c>
      <c r="Y94">
        <v>94</v>
      </c>
      <c r="Z94">
        <f t="shared" si="51"/>
        <v>-1.1872908690824244</v>
      </c>
      <c r="AA94">
        <f t="shared" si="52"/>
        <v>1.0766961697281663</v>
      </c>
      <c r="AB94">
        <f t="shared" si="53"/>
        <v>-0.64504208394784435</v>
      </c>
      <c r="AC94">
        <v>94</v>
      </c>
      <c r="AD94">
        <f t="shared" si="54"/>
        <v>-1.1872908690824244</v>
      </c>
      <c r="AE94">
        <f t="shared" si="55"/>
        <v>-3.6554120670566568</v>
      </c>
      <c r="AF94">
        <f t="shared" si="56"/>
        <v>-0.2512547823660411</v>
      </c>
      <c r="AG94">
        <v>94</v>
      </c>
      <c r="AH94">
        <f t="shared" si="57"/>
        <v>-1.1872908690824244</v>
      </c>
      <c r="AI94">
        <f t="shared" si="58"/>
        <v>1.3097717267129827</v>
      </c>
      <c r="AJ94">
        <f t="shared" si="59"/>
        <v>1.468030889907334</v>
      </c>
      <c r="AK94">
        <v>94</v>
      </c>
      <c r="AL94">
        <f t="shared" si="60"/>
        <v>-1.1872908690824244</v>
      </c>
      <c r="AM94">
        <f t="shared" si="61"/>
        <v>-2.3536811734000525</v>
      </c>
      <c r="AN94">
        <f t="shared" si="62"/>
        <v>-0.59417872184603637</v>
      </c>
      <c r="AO94">
        <v>94</v>
      </c>
      <c r="AP94">
        <f t="shared" si="63"/>
        <v>-1.1872908690824244</v>
      </c>
      <c r="AQ94">
        <f t="shared" si="64"/>
        <v>1.3019444154551703</v>
      </c>
      <c r="AR94">
        <f t="shared" si="65"/>
        <v>-1.0407315713731589</v>
      </c>
    </row>
    <row r="95" spans="1:44" x14ac:dyDescent="0.25">
      <c r="A95">
        <v>95</v>
      </c>
      <c r="B95">
        <f t="shared" si="33"/>
        <v>-1.9579866037403268</v>
      </c>
      <c r="C95">
        <f t="shared" si="34"/>
        <v>-0.37758817952757667</v>
      </c>
      <c r="D95">
        <f t="shared" si="35"/>
        <v>-0.92597363174177405</v>
      </c>
      <c r="E95">
        <v>95</v>
      </c>
      <c r="F95">
        <f t="shared" si="36"/>
        <v>-1.1662768713995495</v>
      </c>
      <c r="G95">
        <f t="shared" si="37"/>
        <v>1.9124103720995214</v>
      </c>
      <c r="H95">
        <f t="shared" si="38"/>
        <v>-2.5788335274774301</v>
      </c>
      <c r="I95">
        <v>95</v>
      </c>
      <c r="J95">
        <f t="shared" si="39"/>
        <v>-1.1662768713995495</v>
      </c>
      <c r="K95">
        <f t="shared" si="40"/>
        <v>-2.8159967057598774</v>
      </c>
      <c r="L95">
        <f t="shared" si="41"/>
        <v>-2.1942192463267234</v>
      </c>
      <c r="M95">
        <v>95</v>
      </c>
      <c r="N95">
        <f t="shared" si="42"/>
        <v>-1.1662768713995495</v>
      </c>
      <c r="O95">
        <f t="shared" si="43"/>
        <v>2.1599877473589424</v>
      </c>
      <c r="P95">
        <f t="shared" si="44"/>
        <v>-0.5017021270594848</v>
      </c>
      <c r="Q95">
        <v>95</v>
      </c>
      <c r="R95">
        <f t="shared" si="45"/>
        <v>-1.1662768713995495</v>
      </c>
      <c r="S95">
        <f t="shared" si="46"/>
        <v>-1.5736458927905275</v>
      </c>
      <c r="T95">
        <f t="shared" si="47"/>
        <v>-2.3899745004517787</v>
      </c>
      <c r="U95">
        <v>95</v>
      </c>
      <c r="V95">
        <f t="shared" si="48"/>
        <v>-1.1662768713995495</v>
      </c>
      <c r="W95">
        <f t="shared" si="49"/>
        <v>2.1806394837895127</v>
      </c>
      <c r="X95">
        <f t="shared" si="50"/>
        <v>-3.0810475845223921</v>
      </c>
      <c r="Y95">
        <v>95</v>
      </c>
      <c r="Z95">
        <f t="shared" si="51"/>
        <v>-1.1662768713995495</v>
      </c>
      <c r="AA95">
        <f t="shared" si="52"/>
        <v>1.0833163597194428</v>
      </c>
      <c r="AB95">
        <f t="shared" si="53"/>
        <v>-0.64228971933603574</v>
      </c>
      <c r="AC95">
        <v>95</v>
      </c>
      <c r="AD95">
        <f t="shared" si="54"/>
        <v>-1.1662768713995495</v>
      </c>
      <c r="AE95">
        <f t="shared" si="55"/>
        <v>-3.6489838075450942</v>
      </c>
      <c r="AF95">
        <f t="shared" si="56"/>
        <v>-0.24858221344906731</v>
      </c>
      <c r="AG95">
        <v>95</v>
      </c>
      <c r="AH95">
        <f t="shared" si="57"/>
        <v>-1.1662768713995495</v>
      </c>
      <c r="AI95">
        <f t="shared" si="58"/>
        <v>1.3156398979462827</v>
      </c>
      <c r="AJ95">
        <f t="shared" si="59"/>
        <v>1.4704706003778569</v>
      </c>
      <c r="AK95">
        <v>95</v>
      </c>
      <c r="AL95">
        <f t="shared" si="60"/>
        <v>-1.1662768713995495</v>
      </c>
      <c r="AM95">
        <f t="shared" si="61"/>
        <v>-2.3441736493658345</v>
      </c>
      <c r="AN95">
        <f t="shared" si="62"/>
        <v>-0.59022593911137411</v>
      </c>
      <c r="AO95">
        <v>95</v>
      </c>
      <c r="AP95">
        <f t="shared" si="63"/>
        <v>-1.1662768713995495</v>
      </c>
      <c r="AQ95">
        <f t="shared" si="64"/>
        <v>1.3063357527035564</v>
      </c>
      <c r="AR95">
        <f t="shared" si="65"/>
        <v>-1.0389058592324347</v>
      </c>
    </row>
    <row r="96" spans="1:44" x14ac:dyDescent="0.25">
      <c r="A96">
        <v>96</v>
      </c>
      <c r="B96">
        <f t="shared" si="33"/>
        <v>-1.945395050018524</v>
      </c>
      <c r="C96">
        <f t="shared" si="34"/>
        <v>-0.36589910850799745</v>
      </c>
      <c r="D96">
        <f t="shared" si="35"/>
        <v>-0.93065452365152812</v>
      </c>
      <c r="E96">
        <v>96</v>
      </c>
      <c r="F96">
        <f t="shared" si="36"/>
        <v>-1.1452628737166746</v>
      </c>
      <c r="G96">
        <f t="shared" si="37"/>
        <v>1.9594797463579015</v>
      </c>
      <c r="H96">
        <f t="shared" si="38"/>
        <v>-2.5580938050994151</v>
      </c>
      <c r="I96">
        <v>96</v>
      </c>
      <c r="J96">
        <f t="shared" si="39"/>
        <v>-1.1452628737166746</v>
      </c>
      <c r="K96">
        <f t="shared" si="40"/>
        <v>-2.7689273315014975</v>
      </c>
      <c r="L96">
        <f t="shared" si="41"/>
        <v>-2.1734795239487084</v>
      </c>
      <c r="M96">
        <v>96</v>
      </c>
      <c r="N96">
        <f t="shared" si="42"/>
        <v>-1.1452628737166746</v>
      </c>
      <c r="O96">
        <f t="shared" si="43"/>
        <v>2.2070571216173223</v>
      </c>
      <c r="P96">
        <f t="shared" si="44"/>
        <v>-0.48096240468146978</v>
      </c>
      <c r="Q96">
        <v>96</v>
      </c>
      <c r="R96">
        <f t="shared" si="45"/>
        <v>-1.1452628737166746</v>
      </c>
      <c r="S96">
        <f t="shared" si="46"/>
        <v>-1.5265765185321474</v>
      </c>
      <c r="T96">
        <f t="shared" si="47"/>
        <v>-2.3692347780737637</v>
      </c>
      <c r="U96">
        <v>96</v>
      </c>
      <c r="V96">
        <f t="shared" si="48"/>
        <v>-1.1452628737166746</v>
      </c>
      <c r="W96">
        <f t="shared" si="49"/>
        <v>2.2277088580478925</v>
      </c>
      <c r="X96">
        <f t="shared" si="50"/>
        <v>-3.0603078621443771</v>
      </c>
      <c r="Y96">
        <v>96</v>
      </c>
      <c r="Z96">
        <f t="shared" si="51"/>
        <v>-1.1452628737166746</v>
      </c>
      <c r="AA96">
        <f t="shared" si="52"/>
        <v>1.0898772541390589</v>
      </c>
      <c r="AB96">
        <f t="shared" si="53"/>
        <v>-0.63939885598893942</v>
      </c>
      <c r="AC96">
        <v>96</v>
      </c>
      <c r="AD96">
        <f t="shared" si="54"/>
        <v>-1.1452628737166746</v>
      </c>
      <c r="AE96">
        <f t="shared" si="55"/>
        <v>-3.6426131245265059</v>
      </c>
      <c r="AF96">
        <f t="shared" si="56"/>
        <v>-0.24577516110886469</v>
      </c>
      <c r="AG96">
        <v>96</v>
      </c>
      <c r="AH96">
        <f t="shared" si="57"/>
        <v>-1.1452628737166746</v>
      </c>
      <c r="AI96">
        <f t="shared" si="58"/>
        <v>1.3214555092729425</v>
      </c>
      <c r="AJ96">
        <f t="shared" si="59"/>
        <v>1.4730330768559012</v>
      </c>
      <c r="AK96">
        <v>96</v>
      </c>
      <c r="AL96">
        <f t="shared" si="60"/>
        <v>-1.1452628737166746</v>
      </c>
      <c r="AM96">
        <f t="shared" si="61"/>
        <v>-2.3347512821131327</v>
      </c>
      <c r="AN96">
        <f t="shared" si="62"/>
        <v>-0.58607425271138025</v>
      </c>
      <c r="AO96">
        <v>96</v>
      </c>
      <c r="AP96">
        <f t="shared" si="63"/>
        <v>-1.1452628737166746</v>
      </c>
      <c r="AQ96">
        <f t="shared" si="64"/>
        <v>1.310687757719357</v>
      </c>
      <c r="AR96">
        <f t="shared" si="65"/>
        <v>-1.0369882774239327</v>
      </c>
    </row>
    <row r="97" spans="1:44" x14ac:dyDescent="0.25">
      <c r="A97">
        <v>97</v>
      </c>
      <c r="B97">
        <f t="shared" si="33"/>
        <v>-1.9328034962967213</v>
      </c>
      <c r="C97">
        <f t="shared" si="34"/>
        <v>-0.3541520259665572</v>
      </c>
      <c r="D97">
        <f t="shared" si="35"/>
        <v>-0.93518786481849892</v>
      </c>
      <c r="E97">
        <v>97</v>
      </c>
      <c r="F97">
        <f t="shared" si="36"/>
        <v>-1.1242488760337999</v>
      </c>
      <c r="G97">
        <f t="shared" si="37"/>
        <v>2.0061029359580873</v>
      </c>
      <c r="H97">
        <f t="shared" si="38"/>
        <v>-2.5363696188339251</v>
      </c>
      <c r="I97">
        <v>97</v>
      </c>
      <c r="J97">
        <f t="shared" si="39"/>
        <v>-1.1242488760337999</v>
      </c>
      <c r="K97">
        <f t="shared" si="40"/>
        <v>-2.7223041419013119</v>
      </c>
      <c r="L97">
        <f t="shared" si="41"/>
        <v>-2.1517553376832188</v>
      </c>
      <c r="M97">
        <v>97</v>
      </c>
      <c r="N97">
        <f t="shared" si="42"/>
        <v>-1.1242488760337999</v>
      </c>
      <c r="O97">
        <f t="shared" si="43"/>
        <v>2.2536803112175079</v>
      </c>
      <c r="P97">
        <f t="shared" si="44"/>
        <v>-0.45923821841598023</v>
      </c>
      <c r="Q97">
        <v>97</v>
      </c>
      <c r="R97">
        <f t="shared" si="45"/>
        <v>-1.1242488760337999</v>
      </c>
      <c r="S97">
        <f t="shared" si="46"/>
        <v>-1.4799533289319617</v>
      </c>
      <c r="T97">
        <f t="shared" si="47"/>
        <v>-2.3475105918082741</v>
      </c>
      <c r="U97">
        <v>97</v>
      </c>
      <c r="V97">
        <f t="shared" si="48"/>
        <v>-1.1242488760337999</v>
      </c>
      <c r="W97">
        <f t="shared" si="49"/>
        <v>2.2743320476480782</v>
      </c>
      <c r="X97">
        <f t="shared" si="50"/>
        <v>-3.0385836758788871</v>
      </c>
      <c r="Y97">
        <v>97</v>
      </c>
      <c r="Z97">
        <f t="shared" si="51"/>
        <v>-1.1242488760337999</v>
      </c>
      <c r="AA97">
        <f t="shared" si="52"/>
        <v>1.0963759558807356</v>
      </c>
      <c r="AB97">
        <f t="shared" si="53"/>
        <v>-0.63637077043042845</v>
      </c>
      <c r="AC97">
        <v>97</v>
      </c>
      <c r="AD97">
        <f t="shared" si="54"/>
        <v>-1.1242488760337999</v>
      </c>
      <c r="AE97">
        <f t="shared" si="55"/>
        <v>-3.6363028311151706</v>
      </c>
      <c r="AF97">
        <f t="shared" si="56"/>
        <v>-0.24283486486072484</v>
      </c>
      <c r="AG97">
        <v>97</v>
      </c>
      <c r="AH97">
        <f t="shared" si="57"/>
        <v>-1.1242488760337999</v>
      </c>
      <c r="AI97">
        <f t="shared" si="58"/>
        <v>1.3272159926827167</v>
      </c>
      <c r="AJ97">
        <f t="shared" si="59"/>
        <v>1.4757171878239912</v>
      </c>
      <c r="AK97">
        <v>97</v>
      </c>
      <c r="AL97">
        <f t="shared" si="60"/>
        <v>-1.1242488760337999</v>
      </c>
      <c r="AM97">
        <f t="shared" si="61"/>
        <v>-2.325418232294076</v>
      </c>
      <c r="AN97">
        <f t="shared" si="62"/>
        <v>-0.58172549591389433</v>
      </c>
      <c r="AO97">
        <v>97</v>
      </c>
      <c r="AP97">
        <f t="shared" si="63"/>
        <v>-1.1242488760337999</v>
      </c>
      <c r="AQ97">
        <f t="shared" si="64"/>
        <v>1.3149985087796712</v>
      </c>
      <c r="AR97">
        <f t="shared" si="65"/>
        <v>-1.0349796726977978</v>
      </c>
    </row>
    <row r="98" spans="1:44" x14ac:dyDescent="0.25">
      <c r="A98">
        <v>98</v>
      </c>
      <c r="B98">
        <f t="shared" si="33"/>
        <v>-1.9202119425749185</v>
      </c>
      <c r="C98">
        <f t="shared" si="34"/>
        <v>-0.34234879434598847</v>
      </c>
      <c r="D98">
        <f t="shared" si="35"/>
        <v>-0.93957293650352025</v>
      </c>
      <c r="E98">
        <v>98</v>
      </c>
      <c r="F98">
        <f t="shared" si="36"/>
        <v>-1.1032348783509249</v>
      </c>
      <c r="G98">
        <f t="shared" si="37"/>
        <v>2.0522593534120479</v>
      </c>
      <c r="H98">
        <f t="shared" si="38"/>
        <v>-2.5136705614700547</v>
      </c>
      <c r="I98">
        <v>98</v>
      </c>
      <c r="J98">
        <f t="shared" si="39"/>
        <v>-1.1032348783509249</v>
      </c>
      <c r="K98">
        <f t="shared" si="40"/>
        <v>-2.6761477244473513</v>
      </c>
      <c r="L98">
        <f t="shared" si="41"/>
        <v>-2.129056280319348</v>
      </c>
      <c r="M98">
        <v>98</v>
      </c>
      <c r="N98">
        <f t="shared" si="42"/>
        <v>-1.1032348783509249</v>
      </c>
      <c r="O98">
        <f t="shared" si="43"/>
        <v>2.2998367286714689</v>
      </c>
      <c r="P98">
        <f t="shared" si="44"/>
        <v>-0.43653916105210944</v>
      </c>
      <c r="Q98">
        <v>98</v>
      </c>
      <c r="R98">
        <f t="shared" si="45"/>
        <v>-1.1032348783509249</v>
      </c>
      <c r="S98">
        <f t="shared" si="46"/>
        <v>-1.4337969114780009</v>
      </c>
      <c r="T98">
        <f t="shared" si="47"/>
        <v>-2.3248115344444034</v>
      </c>
      <c r="U98">
        <v>98</v>
      </c>
      <c r="V98">
        <f t="shared" si="48"/>
        <v>-1.1032348783509249</v>
      </c>
      <c r="W98">
        <f t="shared" si="49"/>
        <v>2.3204884651020388</v>
      </c>
      <c r="X98">
        <f t="shared" si="50"/>
        <v>-3.0158846185150168</v>
      </c>
      <c r="Y98">
        <v>98</v>
      </c>
      <c r="Z98">
        <f t="shared" si="51"/>
        <v>-1.1032348783509249</v>
      </c>
      <c r="AA98">
        <f t="shared" si="52"/>
        <v>1.1028095953007295</v>
      </c>
      <c r="AB98">
        <f t="shared" si="53"/>
        <v>-0.633206799777841</v>
      </c>
      <c r="AC98">
        <v>98</v>
      </c>
      <c r="AD98">
        <f t="shared" si="54"/>
        <v>-1.1032348783509249</v>
      </c>
      <c r="AE98">
        <f t="shared" si="55"/>
        <v>-3.6300557137590168</v>
      </c>
      <c r="AF98">
        <f t="shared" si="56"/>
        <v>-0.23976262305669807</v>
      </c>
      <c r="AG98">
        <v>98</v>
      </c>
      <c r="AH98">
        <f t="shared" si="57"/>
        <v>-1.1032348783509249</v>
      </c>
      <c r="AI98">
        <f t="shared" si="58"/>
        <v>1.3329188045082958</v>
      </c>
      <c r="AJ98">
        <f t="shared" si="59"/>
        <v>1.4785217480542843</v>
      </c>
      <c r="AK98">
        <v>98</v>
      </c>
      <c r="AL98">
        <f t="shared" si="60"/>
        <v>-1.1032348783509249</v>
      </c>
      <c r="AM98">
        <f t="shared" si="61"/>
        <v>-2.316178621120728</v>
      </c>
      <c r="AN98">
        <f t="shared" si="62"/>
        <v>-0.57718158900749539</v>
      </c>
      <c r="AO98">
        <v>98</v>
      </c>
      <c r="AP98">
        <f t="shared" si="63"/>
        <v>-1.1032348783509249</v>
      </c>
      <c r="AQ98">
        <f t="shared" si="64"/>
        <v>1.3192661023781831</v>
      </c>
      <c r="AR98">
        <f t="shared" si="65"/>
        <v>-1.0328809319973322</v>
      </c>
    </row>
    <row r="99" spans="1:44" x14ac:dyDescent="0.25">
      <c r="A99">
        <v>99</v>
      </c>
      <c r="B99">
        <f t="shared" si="33"/>
        <v>-1.9076203888531156</v>
      </c>
      <c r="C99">
        <f t="shared" si="34"/>
        <v>-0.33049128499118763</v>
      </c>
      <c r="D99">
        <f t="shared" si="35"/>
        <v>-0.94380904347483008</v>
      </c>
      <c r="E99">
        <v>99</v>
      </c>
      <c r="F99">
        <f t="shared" si="36"/>
        <v>-1.08222088066805</v>
      </c>
      <c r="G99">
        <f t="shared" si="37"/>
        <v>2.0979286173451923</v>
      </c>
      <c r="H99">
        <f t="shared" si="38"/>
        <v>-2.4900066562725307</v>
      </c>
      <c r="I99">
        <v>99</v>
      </c>
      <c r="J99">
        <f t="shared" si="39"/>
        <v>-1.08222088066805</v>
      </c>
      <c r="K99">
        <f t="shared" si="40"/>
        <v>-2.6304784605142064</v>
      </c>
      <c r="L99">
        <f t="shared" si="41"/>
        <v>-2.1053923751218244</v>
      </c>
      <c r="M99">
        <v>99</v>
      </c>
      <c r="N99">
        <f t="shared" si="42"/>
        <v>-1.08222088066805</v>
      </c>
      <c r="O99">
        <f t="shared" si="43"/>
        <v>2.3455059926046133</v>
      </c>
      <c r="P99">
        <f t="shared" si="44"/>
        <v>-0.41287525585458584</v>
      </c>
      <c r="Q99">
        <v>99</v>
      </c>
      <c r="R99">
        <f t="shared" si="45"/>
        <v>-1.08222088066805</v>
      </c>
      <c r="S99">
        <f t="shared" si="46"/>
        <v>-1.3881276475448565</v>
      </c>
      <c r="T99">
        <f t="shared" si="47"/>
        <v>-2.3011476292468798</v>
      </c>
      <c r="U99">
        <v>99</v>
      </c>
      <c r="V99">
        <f t="shared" si="48"/>
        <v>-1.08222088066805</v>
      </c>
      <c r="W99">
        <f t="shared" si="49"/>
        <v>2.3661577290351836</v>
      </c>
      <c r="X99">
        <f t="shared" si="50"/>
        <v>-2.9922207133174927</v>
      </c>
      <c r="Y99">
        <v>99</v>
      </c>
      <c r="Z99">
        <f t="shared" si="51"/>
        <v>-1.08222088066805</v>
      </c>
      <c r="AA99">
        <f t="shared" si="52"/>
        <v>1.1091753314849875</v>
      </c>
      <c r="AB99">
        <f t="shared" si="53"/>
        <v>-0.62990834115154826</v>
      </c>
      <c r="AC99">
        <v>99</v>
      </c>
      <c r="AD99">
        <f t="shared" si="54"/>
        <v>-1.08222088066805</v>
      </c>
      <c r="AE99">
        <f t="shared" si="55"/>
        <v>-3.6238745310092053</v>
      </c>
      <c r="AF99">
        <f t="shared" si="56"/>
        <v>-0.23655979231227811</v>
      </c>
      <c r="AG99">
        <v>99</v>
      </c>
      <c r="AH99">
        <f t="shared" si="57"/>
        <v>-1.08222088066805</v>
      </c>
      <c r="AI99">
        <f t="shared" si="58"/>
        <v>1.3385614265485184</v>
      </c>
      <c r="AJ99">
        <f t="shared" si="59"/>
        <v>1.481445519131934</v>
      </c>
      <c r="AK99">
        <v>99</v>
      </c>
      <c r="AL99">
        <f t="shared" si="60"/>
        <v>-1.08222088066805</v>
      </c>
      <c r="AM99">
        <f t="shared" si="61"/>
        <v>-2.307036528545277</v>
      </c>
      <c r="AN99">
        <f t="shared" si="62"/>
        <v>-0.57244453845355714</v>
      </c>
      <c r="AO99">
        <v>99</v>
      </c>
      <c r="AP99">
        <f t="shared" si="63"/>
        <v>-1.08222088066805</v>
      </c>
      <c r="AQ99">
        <f t="shared" si="64"/>
        <v>1.3234886540656974</v>
      </c>
      <c r="AR99">
        <f t="shared" si="65"/>
        <v>-1.0306929820673472</v>
      </c>
    </row>
    <row r="100" spans="1:44" x14ac:dyDescent="0.25">
      <c r="A100">
        <v>100</v>
      </c>
      <c r="B100">
        <f t="shared" si="33"/>
        <v>-1.8950288351313127</v>
      </c>
      <c r="C100">
        <f t="shared" si="34"/>
        <v>-0.31858137785252122</v>
      </c>
      <c r="D100">
        <f t="shared" si="35"/>
        <v>-0.9478955141182962</v>
      </c>
      <c r="E100">
        <v>100</v>
      </c>
      <c r="F100">
        <f t="shared" si="36"/>
        <v>-1.0612068829851751</v>
      </c>
      <c r="G100">
        <f t="shared" si="37"/>
        <v>2.1430905614962095</v>
      </c>
      <c r="H100">
        <f t="shared" si="38"/>
        <v>-2.4653883525557232</v>
      </c>
      <c r="I100">
        <v>100</v>
      </c>
      <c r="J100">
        <f t="shared" si="39"/>
        <v>-1.0612068829851751</v>
      </c>
      <c r="K100">
        <f t="shared" si="40"/>
        <v>-2.5853165163631893</v>
      </c>
      <c r="L100">
        <f t="shared" si="41"/>
        <v>-2.0807740714050169</v>
      </c>
      <c r="M100">
        <v>100</v>
      </c>
      <c r="N100">
        <f t="shared" si="42"/>
        <v>-1.0612068829851751</v>
      </c>
      <c r="O100">
        <f t="shared" si="43"/>
        <v>2.3906679367556309</v>
      </c>
      <c r="P100">
        <f t="shared" si="44"/>
        <v>-0.38825695213777833</v>
      </c>
      <c r="Q100">
        <v>100</v>
      </c>
      <c r="R100">
        <f t="shared" si="45"/>
        <v>-1.0612068829851751</v>
      </c>
      <c r="S100">
        <f t="shared" si="46"/>
        <v>-1.3429657033938391</v>
      </c>
      <c r="T100">
        <f t="shared" si="47"/>
        <v>-2.2765293255300723</v>
      </c>
      <c r="U100">
        <v>100</v>
      </c>
      <c r="V100">
        <f t="shared" si="48"/>
        <v>-1.0612068829851751</v>
      </c>
      <c r="W100">
        <f t="shared" si="49"/>
        <v>2.4113196731862008</v>
      </c>
      <c r="X100">
        <f t="shared" si="50"/>
        <v>-2.9676024096006852</v>
      </c>
      <c r="Y100">
        <v>100</v>
      </c>
      <c r="Z100">
        <f t="shared" si="51"/>
        <v>-1.0612068829851751</v>
      </c>
      <c r="AA100">
        <f t="shared" si="52"/>
        <v>1.115470353503613</v>
      </c>
      <c r="AB100">
        <f t="shared" si="53"/>
        <v>-0.62647685105802386</v>
      </c>
      <c r="AC100">
        <v>100</v>
      </c>
      <c r="AD100">
        <f t="shared" si="54"/>
        <v>-1.0612068829851751</v>
      </c>
      <c r="AE100">
        <f t="shared" si="55"/>
        <v>-3.6177620123020313</v>
      </c>
      <c r="AF100">
        <f t="shared" si="56"/>
        <v>-0.23322778690735826</v>
      </c>
      <c r="AG100">
        <v>100</v>
      </c>
      <c r="AH100">
        <f t="shared" si="57"/>
        <v>-1.0612068829851751</v>
      </c>
      <c r="AI100">
        <f t="shared" si="58"/>
        <v>1.3441413671803377</v>
      </c>
      <c r="AJ100">
        <f t="shared" si="59"/>
        <v>1.4844872100019402</v>
      </c>
      <c r="AK100">
        <v>100</v>
      </c>
      <c r="AL100">
        <f t="shared" si="60"/>
        <v>-1.0612068829851751</v>
      </c>
      <c r="AM100">
        <f t="shared" si="61"/>
        <v>-2.2979959914584445</v>
      </c>
      <c r="AN100">
        <f t="shared" si="62"/>
        <v>-0.56751643600025092</v>
      </c>
      <c r="AO100">
        <v>100</v>
      </c>
      <c r="AP100">
        <f t="shared" si="63"/>
        <v>-1.0612068829851751</v>
      </c>
      <c r="AQ100">
        <f t="shared" si="64"/>
        <v>1.3276642992822587</v>
      </c>
      <c r="AR100">
        <f t="shared" si="65"/>
        <v>-1.0284167890449389</v>
      </c>
    </row>
    <row r="101" spans="1:44" x14ac:dyDescent="0.25">
      <c r="A101">
        <v>101</v>
      </c>
      <c r="B101">
        <f t="shared" si="33"/>
        <v>-1.8824372814095101</v>
      </c>
      <c r="C101">
        <f t="shared" si="34"/>
        <v>-0.30662096118776938</v>
      </c>
      <c r="D101">
        <f t="shared" si="35"/>
        <v>-0.95183170054389787</v>
      </c>
      <c r="E101">
        <v>101</v>
      </c>
      <c r="F101">
        <f t="shared" si="36"/>
        <v>-1.0401928853023001</v>
      </c>
      <c r="G101">
        <f t="shared" si="37"/>
        <v>2.1877252436219239</v>
      </c>
      <c r="H101">
        <f t="shared" si="38"/>
        <v>-2.4398265210695191</v>
      </c>
      <c r="I101">
        <v>101</v>
      </c>
      <c r="J101">
        <f t="shared" si="39"/>
        <v>-1.0401928853023001</v>
      </c>
      <c r="K101">
        <f t="shared" si="40"/>
        <v>-2.5406818342374753</v>
      </c>
      <c r="L101">
        <f t="shared" si="41"/>
        <v>-2.0552122399188129</v>
      </c>
      <c r="M101">
        <v>101</v>
      </c>
      <c r="N101">
        <f t="shared" si="42"/>
        <v>-1.0401928853023001</v>
      </c>
      <c r="O101">
        <f t="shared" si="43"/>
        <v>2.4353026188813445</v>
      </c>
      <c r="P101">
        <f t="shared" si="44"/>
        <v>-0.36269512065157428</v>
      </c>
      <c r="Q101">
        <v>101</v>
      </c>
      <c r="R101">
        <f t="shared" si="45"/>
        <v>-1.0401928853023001</v>
      </c>
      <c r="S101">
        <f t="shared" si="46"/>
        <v>-1.2983310212681252</v>
      </c>
      <c r="T101">
        <f t="shared" si="47"/>
        <v>-2.2509674940438682</v>
      </c>
      <c r="U101">
        <v>101</v>
      </c>
      <c r="V101">
        <f t="shared" si="48"/>
        <v>-1.0401928853023001</v>
      </c>
      <c r="W101">
        <f t="shared" si="49"/>
        <v>2.4559543553119147</v>
      </c>
      <c r="X101">
        <f t="shared" si="50"/>
        <v>-2.9420405781144812</v>
      </c>
      <c r="Y101">
        <v>101</v>
      </c>
      <c r="Z101">
        <f t="shared" si="51"/>
        <v>-1.0401928853023001</v>
      </c>
      <c r="AA101">
        <f t="shared" si="52"/>
        <v>1.1216918816520949</v>
      </c>
      <c r="AB101">
        <f t="shared" si="53"/>
        <v>-0.62291384474669309</v>
      </c>
      <c r="AC101">
        <v>101</v>
      </c>
      <c r="AD101">
        <f t="shared" si="54"/>
        <v>-1.0401928853023001</v>
      </c>
      <c r="AE101">
        <f t="shared" si="55"/>
        <v>-3.6117208567536814</v>
      </c>
      <c r="AF101">
        <f t="shared" si="56"/>
        <v>-0.22976807816172554</v>
      </c>
      <c r="AG101">
        <v>101</v>
      </c>
      <c r="AH101">
        <f t="shared" si="57"/>
        <v>-1.0401928853023001</v>
      </c>
      <c r="AI101">
        <f t="shared" si="58"/>
        <v>1.3496561624590524</v>
      </c>
      <c r="AJ101">
        <f t="shared" si="59"/>
        <v>1.4876454775392418</v>
      </c>
      <c r="AK101">
        <v>101</v>
      </c>
      <c r="AL101">
        <f t="shared" si="60"/>
        <v>-1.0401928853023001</v>
      </c>
      <c r="AM101">
        <f t="shared" si="61"/>
        <v>-2.289061001906906</v>
      </c>
      <c r="AN101">
        <f t="shared" si="62"/>
        <v>-0.56239945775888822</v>
      </c>
      <c r="AO101">
        <v>101</v>
      </c>
      <c r="AP101">
        <f t="shared" si="63"/>
        <v>-1.0401928853023001</v>
      </c>
      <c r="AQ101">
        <f t="shared" si="64"/>
        <v>1.3317911941804885</v>
      </c>
      <c r="AR101">
        <f t="shared" si="65"/>
        <v>-1.0260533580328683</v>
      </c>
    </row>
    <row r="102" spans="1:44" x14ac:dyDescent="0.25">
      <c r="A102">
        <v>102</v>
      </c>
      <c r="B102">
        <f t="shared" si="33"/>
        <v>-1.8698457276877072</v>
      </c>
      <c r="C102">
        <f t="shared" si="34"/>
        <v>-0.2946119312627512</v>
      </c>
      <c r="D102">
        <f t="shared" si="35"/>
        <v>-0.95561697868844497</v>
      </c>
      <c r="E102">
        <v>102</v>
      </c>
      <c r="F102">
        <f t="shared" si="36"/>
        <v>-1.0191788876194252</v>
      </c>
      <c r="G102">
        <f t="shared" si="37"/>
        <v>2.2318129543032246</v>
      </c>
      <c r="H102">
        <f t="shared" si="38"/>
        <v>-2.4133324491991086</v>
      </c>
      <c r="I102">
        <v>102</v>
      </c>
      <c r="J102">
        <f t="shared" si="39"/>
        <v>-1.0191788876194252</v>
      </c>
      <c r="K102">
        <f t="shared" si="40"/>
        <v>-2.4965941235561746</v>
      </c>
      <c r="L102">
        <f t="shared" si="41"/>
        <v>-2.0287181680484019</v>
      </c>
      <c r="M102">
        <v>102</v>
      </c>
      <c r="N102">
        <f t="shared" si="42"/>
        <v>-1.0191788876194252</v>
      </c>
      <c r="O102">
        <f t="shared" si="43"/>
        <v>2.4793903295626452</v>
      </c>
      <c r="P102">
        <f t="shared" si="44"/>
        <v>-0.3362010487811633</v>
      </c>
      <c r="Q102">
        <v>102</v>
      </c>
      <c r="R102">
        <f t="shared" si="45"/>
        <v>-1.0191788876194252</v>
      </c>
      <c r="S102">
        <f t="shared" si="46"/>
        <v>-1.2542433105868245</v>
      </c>
      <c r="T102">
        <f t="shared" si="47"/>
        <v>-2.2244734221734572</v>
      </c>
      <c r="U102">
        <v>102</v>
      </c>
      <c r="V102">
        <f t="shared" si="48"/>
        <v>-1.0191788876194252</v>
      </c>
      <c r="W102">
        <f t="shared" si="49"/>
        <v>2.5000420659932154</v>
      </c>
      <c r="X102">
        <f t="shared" si="50"/>
        <v>-2.9155465062440706</v>
      </c>
      <c r="Y102">
        <v>102</v>
      </c>
      <c r="Z102">
        <f t="shared" si="51"/>
        <v>-1.0191788876194252</v>
      </c>
      <c r="AA102">
        <f t="shared" si="52"/>
        <v>1.1278371686787456</v>
      </c>
      <c r="AB102">
        <f t="shared" si="53"/>
        <v>-0.61922089554083981</v>
      </c>
      <c r="AC102">
        <v>102</v>
      </c>
      <c r="AD102">
        <f t="shared" si="54"/>
        <v>-1.0191788876194252</v>
      </c>
      <c r="AE102">
        <f t="shared" si="55"/>
        <v>-3.6057537319683801</v>
      </c>
      <c r="AF102">
        <f t="shared" si="56"/>
        <v>-0.22618219378536722</v>
      </c>
      <c r="AG102">
        <v>102</v>
      </c>
      <c r="AH102">
        <f t="shared" si="57"/>
        <v>-1.0191788876194252</v>
      </c>
      <c r="AI102">
        <f t="shared" si="58"/>
        <v>1.355103377206315</v>
      </c>
      <c r="AJ102">
        <f t="shared" si="59"/>
        <v>1.4909189271418031</v>
      </c>
      <c r="AK102">
        <v>102</v>
      </c>
      <c r="AL102">
        <f t="shared" si="60"/>
        <v>-1.0191788876194252</v>
      </c>
      <c r="AM102">
        <f t="shared" si="61"/>
        <v>-2.2802355053305177</v>
      </c>
      <c r="AN102">
        <f t="shared" si="62"/>
        <v>-0.55709586324301164</v>
      </c>
      <c r="AO102">
        <v>102</v>
      </c>
      <c r="AP102">
        <f t="shared" si="63"/>
        <v>-1.0191788876194252</v>
      </c>
      <c r="AQ102">
        <f t="shared" si="64"/>
        <v>1.3358675164397764</v>
      </c>
      <c r="AR102">
        <f t="shared" si="65"/>
        <v>-1.0236037326557372</v>
      </c>
    </row>
    <row r="103" spans="1:44" x14ac:dyDescent="0.25">
      <c r="A103">
        <v>103</v>
      </c>
      <c r="B103">
        <f t="shared" si="33"/>
        <v>-1.8572541739659043</v>
      </c>
      <c r="C103">
        <f t="shared" si="34"/>
        <v>-0.28255619205068194</v>
      </c>
      <c r="D103">
        <f t="shared" si="35"/>
        <v>-0.95925074841452074</v>
      </c>
      <c r="E103">
        <v>103</v>
      </c>
      <c r="F103">
        <f t="shared" si="36"/>
        <v>-0.99816488993655028</v>
      </c>
      <c r="G103">
        <f t="shared" si="37"/>
        <v>2.2753342256481952</v>
      </c>
      <c r="H103">
        <f t="shared" si="38"/>
        <v>-2.3859178359807895</v>
      </c>
      <c r="I103">
        <v>103</v>
      </c>
      <c r="J103">
        <f t="shared" si="39"/>
        <v>-0.99816488993655028</v>
      </c>
      <c r="K103">
        <f t="shared" si="40"/>
        <v>-2.4530728522112035</v>
      </c>
      <c r="L103">
        <f t="shared" si="41"/>
        <v>-2.0013035548300833</v>
      </c>
      <c r="M103">
        <v>103</v>
      </c>
      <c r="N103">
        <f t="shared" si="42"/>
        <v>-0.99816488993655028</v>
      </c>
      <c r="O103">
        <f t="shared" si="43"/>
        <v>2.5229116009076167</v>
      </c>
      <c r="P103">
        <f t="shared" si="44"/>
        <v>-0.30878643556284469</v>
      </c>
      <c r="Q103">
        <v>103</v>
      </c>
      <c r="R103">
        <f t="shared" si="45"/>
        <v>-0.99816488993655028</v>
      </c>
      <c r="S103">
        <f t="shared" si="46"/>
        <v>-1.2107220392418534</v>
      </c>
      <c r="T103">
        <f t="shared" si="47"/>
        <v>-2.1970588089551386</v>
      </c>
      <c r="U103">
        <v>103</v>
      </c>
      <c r="V103">
        <f t="shared" si="48"/>
        <v>-0.99816488993655028</v>
      </c>
      <c r="W103">
        <f t="shared" si="49"/>
        <v>2.5435633373381865</v>
      </c>
      <c r="X103">
        <f t="shared" si="50"/>
        <v>-2.8881318930257516</v>
      </c>
      <c r="Y103">
        <v>103</v>
      </c>
      <c r="Z103">
        <f t="shared" si="51"/>
        <v>-0.99816488993655028</v>
      </c>
      <c r="AA103">
        <f t="shared" si="52"/>
        <v>1.1339035009978116</v>
      </c>
      <c r="AB103">
        <f t="shared" si="53"/>
        <v>-0.61539963414287313</v>
      </c>
      <c r="AC103">
        <v>103</v>
      </c>
      <c r="AD103">
        <f t="shared" si="54"/>
        <v>-0.99816488993655028</v>
      </c>
      <c r="AE103">
        <f t="shared" si="55"/>
        <v>-3.5998632728604512</v>
      </c>
      <c r="AF103">
        <f t="shared" si="56"/>
        <v>-0.22247171720387718</v>
      </c>
      <c r="AG103">
        <v>103</v>
      </c>
      <c r="AH103">
        <f t="shared" si="57"/>
        <v>-0.99816488993655028</v>
      </c>
      <c r="AI103">
        <f t="shared" si="58"/>
        <v>1.3604806060854391</v>
      </c>
      <c r="AJ103">
        <f t="shared" si="59"/>
        <v>1.494306113346431</v>
      </c>
      <c r="AK103">
        <v>103</v>
      </c>
      <c r="AL103">
        <f t="shared" si="60"/>
        <v>-0.99816488993655028</v>
      </c>
      <c r="AM103">
        <f t="shared" si="61"/>
        <v>-2.2715233988201193</v>
      </c>
      <c r="AN103">
        <f t="shared" si="62"/>
        <v>-0.55160799437065722</v>
      </c>
      <c r="AO103">
        <v>103</v>
      </c>
      <c r="AP103">
        <f t="shared" si="63"/>
        <v>-0.99816488993655028</v>
      </c>
      <c r="AQ103">
        <f t="shared" si="64"/>
        <v>1.3398914660709662</v>
      </c>
      <c r="AR103">
        <f t="shared" si="65"/>
        <v>-1.0210689945991522</v>
      </c>
    </row>
    <row r="104" spans="1:44" x14ac:dyDescent="0.25">
      <c r="A104">
        <v>104</v>
      </c>
      <c r="B104">
        <f t="shared" si="33"/>
        <v>-1.8446626202441017</v>
      </c>
      <c r="C104">
        <f t="shared" si="34"/>
        <v>-0.27045565493030693</v>
      </c>
      <c r="D104">
        <f t="shared" si="35"/>
        <v>-0.96273243360562999</v>
      </c>
      <c r="E104">
        <v>104</v>
      </c>
      <c r="F104">
        <f t="shared" si="36"/>
        <v>-0.97715089225367535</v>
      </c>
      <c r="G104">
        <f t="shared" si="37"/>
        <v>2.3182698398885844</v>
      </c>
      <c r="H104">
        <f t="shared" si="38"/>
        <v>-2.3575947869360085</v>
      </c>
      <c r="I104">
        <v>104</v>
      </c>
      <c r="J104">
        <f t="shared" si="39"/>
        <v>-0.97715089225367535</v>
      </c>
      <c r="K104">
        <f t="shared" si="40"/>
        <v>-2.4101372379708144</v>
      </c>
      <c r="L104">
        <f t="shared" si="41"/>
        <v>-1.9729805057853023</v>
      </c>
      <c r="M104">
        <v>104</v>
      </c>
      <c r="N104">
        <f t="shared" si="42"/>
        <v>-0.97715089225367535</v>
      </c>
      <c r="O104">
        <f t="shared" si="43"/>
        <v>2.5658472151480054</v>
      </c>
      <c r="P104">
        <f t="shared" si="44"/>
        <v>-0.28046338651806368</v>
      </c>
      <c r="Q104">
        <v>104</v>
      </c>
      <c r="R104">
        <f t="shared" si="45"/>
        <v>-0.97715089225367535</v>
      </c>
      <c r="S104">
        <f t="shared" si="46"/>
        <v>-1.1677864250014645</v>
      </c>
      <c r="T104">
        <f t="shared" si="47"/>
        <v>-2.1687357599103576</v>
      </c>
      <c r="U104">
        <v>104</v>
      </c>
      <c r="V104">
        <f t="shared" si="48"/>
        <v>-0.97715089225367535</v>
      </c>
      <c r="W104">
        <f t="shared" si="49"/>
        <v>2.5864989515785757</v>
      </c>
      <c r="X104">
        <f t="shared" si="50"/>
        <v>-2.8598088439809706</v>
      </c>
      <c r="Y104">
        <v>104</v>
      </c>
      <c r="Z104">
        <f t="shared" si="51"/>
        <v>-0.97715089225367535</v>
      </c>
      <c r="AA104">
        <f t="shared" si="52"/>
        <v>1.1398881998877148</v>
      </c>
      <c r="AB104">
        <f t="shared" si="53"/>
        <v>-0.61145174791425294</v>
      </c>
      <c r="AC104">
        <v>104</v>
      </c>
      <c r="AD104">
        <f t="shared" si="54"/>
        <v>-0.97715089225367535</v>
      </c>
      <c r="AE104">
        <f t="shared" si="55"/>
        <v>-3.5940520804908136</v>
      </c>
      <c r="AF104">
        <f t="shared" si="56"/>
        <v>-0.2186382868592596</v>
      </c>
      <c r="AG104">
        <v>104</v>
      </c>
      <c r="AH104">
        <f t="shared" si="57"/>
        <v>-0.97715089225367535</v>
      </c>
      <c r="AI104">
        <f t="shared" si="58"/>
        <v>1.3657854746635263</v>
      </c>
      <c r="AJ104">
        <f t="shared" si="59"/>
        <v>1.4978055404670507</v>
      </c>
      <c r="AK104">
        <v>104</v>
      </c>
      <c r="AL104">
        <f t="shared" si="60"/>
        <v>-0.97715089225367535</v>
      </c>
      <c r="AM104">
        <f t="shared" si="61"/>
        <v>-2.262928529396691</v>
      </c>
      <c r="AN104">
        <f t="shared" si="62"/>
        <v>-0.54593827443022902</v>
      </c>
      <c r="AO104">
        <v>104</v>
      </c>
      <c r="AP104">
        <f t="shared" si="63"/>
        <v>-0.97715089225367535</v>
      </c>
      <c r="AQ104">
        <f t="shared" si="64"/>
        <v>1.3438612662111791</v>
      </c>
      <c r="AR104">
        <f t="shared" si="65"/>
        <v>-1.0184502631320835</v>
      </c>
    </row>
    <row r="105" spans="1:44" x14ac:dyDescent="0.25">
      <c r="A105">
        <v>105</v>
      </c>
      <c r="B105">
        <f t="shared" si="33"/>
        <v>-1.8320710665222988</v>
      </c>
      <c r="C105">
        <f t="shared" si="34"/>
        <v>-0.25831223838286105</v>
      </c>
      <c r="D105">
        <f t="shared" si="35"/>
        <v>-0.9660614822575404</v>
      </c>
      <c r="E105">
        <v>105</v>
      </c>
      <c r="F105">
        <f t="shared" si="36"/>
        <v>-0.95613689457080042</v>
      </c>
      <c r="G105">
        <f t="shared" si="37"/>
        <v>2.3606008378658299</v>
      </c>
      <c r="H105">
        <f t="shared" si="38"/>
        <v>-2.3283758087258954</v>
      </c>
      <c r="I105">
        <v>105</v>
      </c>
      <c r="J105">
        <f t="shared" si="39"/>
        <v>-0.95613689457080042</v>
      </c>
      <c r="K105">
        <f t="shared" si="40"/>
        <v>-2.3678062399935693</v>
      </c>
      <c r="L105">
        <f t="shared" si="41"/>
        <v>-1.9437615275751889</v>
      </c>
      <c r="M105">
        <v>105</v>
      </c>
      <c r="N105">
        <f t="shared" si="42"/>
        <v>-0.95613689457080042</v>
      </c>
      <c r="O105">
        <f t="shared" si="43"/>
        <v>2.6081782131252504</v>
      </c>
      <c r="P105">
        <f t="shared" si="44"/>
        <v>-0.25124440830795036</v>
      </c>
      <c r="Q105">
        <v>105</v>
      </c>
      <c r="R105">
        <f t="shared" si="45"/>
        <v>-0.95613689457080042</v>
      </c>
      <c r="S105">
        <f t="shared" si="46"/>
        <v>-1.1254554270242192</v>
      </c>
      <c r="T105">
        <f t="shared" si="47"/>
        <v>-2.1395167817002445</v>
      </c>
      <c r="U105">
        <v>105</v>
      </c>
      <c r="V105">
        <f t="shared" si="48"/>
        <v>-0.95613689457080042</v>
      </c>
      <c r="W105">
        <f t="shared" si="49"/>
        <v>2.6288299495558207</v>
      </c>
      <c r="X105">
        <f t="shared" si="50"/>
        <v>-2.8305898657708575</v>
      </c>
      <c r="Y105">
        <v>105</v>
      </c>
      <c r="Z105">
        <f t="shared" si="51"/>
        <v>-0.95613689457080042</v>
      </c>
      <c r="AA105">
        <f t="shared" si="52"/>
        <v>1.1457886226739014</v>
      </c>
      <c r="AB105">
        <f t="shared" si="53"/>
        <v>-0.6073789801304007</v>
      </c>
      <c r="AC105">
        <v>105</v>
      </c>
      <c r="AD105">
        <f t="shared" si="54"/>
        <v>-0.95613689457080042</v>
      </c>
      <c r="AE105">
        <f t="shared" si="55"/>
        <v>-3.5883227209184265</v>
      </c>
      <c r="AF105">
        <f t="shared" si="56"/>
        <v>-0.21468359548643914</v>
      </c>
      <c r="AG105">
        <v>105</v>
      </c>
      <c r="AH105">
        <f t="shared" si="57"/>
        <v>-0.95613689457080042</v>
      </c>
      <c r="AI105">
        <f t="shared" si="58"/>
        <v>1.3710156404599507</v>
      </c>
      <c r="AJ105">
        <f t="shared" si="59"/>
        <v>1.501415663255159</v>
      </c>
      <c r="AK105">
        <v>105</v>
      </c>
      <c r="AL105">
        <f t="shared" si="60"/>
        <v>-0.95613689457080042</v>
      </c>
      <c r="AM105">
        <f t="shared" si="61"/>
        <v>-2.2544546923126134</v>
      </c>
      <c r="AN105">
        <f t="shared" si="62"/>
        <v>-0.54008920701044372</v>
      </c>
      <c r="AO105">
        <v>105</v>
      </c>
      <c r="AP105">
        <f t="shared" si="63"/>
        <v>-0.95613689457080042</v>
      </c>
      <c r="AQ105">
        <f t="shared" si="64"/>
        <v>1.3477751639084281</v>
      </c>
      <c r="AR105">
        <f t="shared" si="65"/>
        <v>-1.0157486946126264</v>
      </c>
    </row>
    <row r="106" spans="1:44" x14ac:dyDescent="0.25">
      <c r="A106">
        <v>106</v>
      </c>
      <c r="B106">
        <f t="shared" si="33"/>
        <v>-1.8194795128004959</v>
      </c>
      <c r="C106">
        <f t="shared" si="34"/>
        <v>-0.24612786768790421</v>
      </c>
      <c r="D106">
        <f t="shared" si="35"/>
        <v>-0.96923736656579929</v>
      </c>
      <c r="E106">
        <v>106</v>
      </c>
      <c r="F106">
        <f t="shared" si="36"/>
        <v>-0.93512289688792549</v>
      </c>
      <c r="G106">
        <f t="shared" si="37"/>
        <v>2.4023085274028908</v>
      </c>
      <c r="H106">
        <f t="shared" si="38"/>
        <v>-2.2982738036286809</v>
      </c>
      <c r="I106">
        <v>106</v>
      </c>
      <c r="J106">
        <f t="shared" si="39"/>
        <v>-0.93512289688792549</v>
      </c>
      <c r="K106">
        <f t="shared" si="40"/>
        <v>-2.3260985504565079</v>
      </c>
      <c r="L106">
        <f t="shared" si="41"/>
        <v>-1.9136595224779744</v>
      </c>
      <c r="M106">
        <v>106</v>
      </c>
      <c r="N106">
        <f t="shared" si="42"/>
        <v>-0.93512289688792549</v>
      </c>
      <c r="O106">
        <f t="shared" si="43"/>
        <v>2.6498859026623118</v>
      </c>
      <c r="P106">
        <f t="shared" si="44"/>
        <v>-0.22114240321073586</v>
      </c>
      <c r="Q106">
        <v>106</v>
      </c>
      <c r="R106">
        <f t="shared" si="45"/>
        <v>-0.93512289688792549</v>
      </c>
      <c r="S106">
        <f t="shared" si="46"/>
        <v>-1.083747737487158</v>
      </c>
      <c r="T106">
        <f t="shared" si="47"/>
        <v>-2.10941477660303</v>
      </c>
      <c r="U106">
        <v>106</v>
      </c>
      <c r="V106">
        <f t="shared" si="48"/>
        <v>-0.93512289688792549</v>
      </c>
      <c r="W106">
        <f t="shared" si="49"/>
        <v>2.6705376390928821</v>
      </c>
      <c r="X106">
        <f t="shared" si="50"/>
        <v>-2.800487860673643</v>
      </c>
      <c r="Y106">
        <v>106</v>
      </c>
      <c r="Z106">
        <f t="shared" si="51"/>
        <v>-0.93512289688792549</v>
      </c>
      <c r="AA106">
        <f t="shared" si="52"/>
        <v>1.1516021638957727</v>
      </c>
      <c r="AB106">
        <f t="shared" si="53"/>
        <v>-0.60318312921091644</v>
      </c>
      <c r="AC106">
        <v>106</v>
      </c>
      <c r="AD106">
        <f t="shared" si="54"/>
        <v>-0.93512289688792549</v>
      </c>
      <c r="AE106">
        <f t="shared" si="55"/>
        <v>-3.5826777240671879</v>
      </c>
      <c r="AF106">
        <f t="shared" si="56"/>
        <v>-0.21060938936579701</v>
      </c>
      <c r="AG106">
        <v>106</v>
      </c>
      <c r="AH106">
        <f t="shared" si="57"/>
        <v>-0.93512289688792549</v>
      </c>
      <c r="AI106">
        <f t="shared" si="58"/>
        <v>1.3761687939807323</v>
      </c>
      <c r="AJ106">
        <f t="shared" si="59"/>
        <v>1.5051348875821611</v>
      </c>
      <c r="AK106">
        <v>106</v>
      </c>
      <c r="AL106">
        <f t="shared" si="60"/>
        <v>-0.93512289688792549</v>
      </c>
      <c r="AM106">
        <f t="shared" si="61"/>
        <v>-2.2461056293757955</v>
      </c>
      <c r="AN106">
        <f t="shared" si="62"/>
        <v>-0.53406337489481581</v>
      </c>
      <c r="AO106">
        <v>106</v>
      </c>
      <c r="AP106">
        <f t="shared" si="63"/>
        <v>-0.93512289688792549</v>
      </c>
      <c r="AQ106">
        <f t="shared" si="64"/>
        <v>1.3516314308956703</v>
      </c>
      <c r="AR106">
        <f t="shared" si="65"/>
        <v>-1.012965481977387</v>
      </c>
    </row>
    <row r="107" spans="1:44" x14ac:dyDescent="0.25">
      <c r="A107">
        <v>107</v>
      </c>
      <c r="B107">
        <f t="shared" si="33"/>
        <v>-1.8068879590786933</v>
      </c>
      <c r="C107">
        <f t="shared" si="34"/>
        <v>-0.2339044746180769</v>
      </c>
      <c r="D107">
        <f t="shared" si="35"/>
        <v>-0.97225958300941495</v>
      </c>
      <c r="E107">
        <v>107</v>
      </c>
      <c r="F107">
        <f t="shared" si="36"/>
        <v>-0.91410889920505056</v>
      </c>
      <c r="G107">
        <f t="shared" si="37"/>
        <v>2.4433744915581874</v>
      </c>
      <c r="H107">
        <f t="shared" si="38"/>
        <v>-2.26730206384241</v>
      </c>
      <c r="I107">
        <v>107</v>
      </c>
      <c r="J107">
        <f t="shared" si="39"/>
        <v>-0.91410889920505056</v>
      </c>
      <c r="K107">
        <f t="shared" si="40"/>
        <v>-2.2850325863012118</v>
      </c>
      <c r="L107">
        <f t="shared" si="41"/>
        <v>-1.8826877826917034</v>
      </c>
      <c r="M107">
        <v>107</v>
      </c>
      <c r="N107">
        <f t="shared" si="42"/>
        <v>-0.91410889920505056</v>
      </c>
      <c r="O107">
        <f t="shared" si="43"/>
        <v>2.690951866817608</v>
      </c>
      <c r="P107">
        <f t="shared" si="44"/>
        <v>-0.19017066342446487</v>
      </c>
      <c r="Q107">
        <v>107</v>
      </c>
      <c r="R107">
        <f t="shared" si="45"/>
        <v>-0.91410889920505056</v>
      </c>
      <c r="S107">
        <f t="shared" si="46"/>
        <v>-1.0426817733318616</v>
      </c>
      <c r="T107">
        <f t="shared" si="47"/>
        <v>-2.078443036816759</v>
      </c>
      <c r="U107">
        <v>107</v>
      </c>
      <c r="V107">
        <f t="shared" si="48"/>
        <v>-0.91410889920505056</v>
      </c>
      <c r="W107">
        <f t="shared" si="49"/>
        <v>2.7116036032481783</v>
      </c>
      <c r="X107">
        <f t="shared" si="50"/>
        <v>-2.769516120887372</v>
      </c>
      <c r="Y107">
        <v>107</v>
      </c>
      <c r="Z107">
        <f t="shared" si="51"/>
        <v>-0.91410889920505056</v>
      </c>
      <c r="AA107">
        <f t="shared" si="52"/>
        <v>1.1573262564571833</v>
      </c>
      <c r="AB107">
        <f t="shared" si="53"/>
        <v>-0.5988660479254484</v>
      </c>
      <c r="AC107">
        <v>107</v>
      </c>
      <c r="AD107">
        <f t="shared" si="54"/>
        <v>-0.91410889920505056</v>
      </c>
      <c r="AE107">
        <f t="shared" si="55"/>
        <v>-3.5771195826087951</v>
      </c>
      <c r="AF107">
        <f t="shared" si="56"/>
        <v>-0.20641746755206256</v>
      </c>
      <c r="AG107">
        <v>107</v>
      </c>
      <c r="AH107">
        <f t="shared" si="57"/>
        <v>-0.91410889920505056</v>
      </c>
      <c r="AI107">
        <f t="shared" si="58"/>
        <v>1.3812426597383429</v>
      </c>
      <c r="AJ107">
        <f t="shared" si="59"/>
        <v>1.5089615711432949</v>
      </c>
      <c r="AK107">
        <v>107</v>
      </c>
      <c r="AL107">
        <f t="shared" si="60"/>
        <v>-0.91410889920505056</v>
      </c>
      <c r="AM107">
        <f t="shared" si="61"/>
        <v>-2.237885027297394</v>
      </c>
      <c r="AN107">
        <f t="shared" si="62"/>
        <v>-0.5278634389211736</v>
      </c>
      <c r="AO107">
        <v>107</v>
      </c>
      <c r="AP107">
        <f t="shared" si="63"/>
        <v>-0.91410889920505056</v>
      </c>
      <c r="AQ107">
        <f t="shared" si="64"/>
        <v>1.3554283643539631</v>
      </c>
      <c r="AR107">
        <f t="shared" si="65"/>
        <v>-1.0101018542147144</v>
      </c>
    </row>
    <row r="108" spans="1:44" x14ac:dyDescent="0.25">
      <c r="A108">
        <v>108</v>
      </c>
      <c r="B108">
        <f t="shared" si="33"/>
        <v>-1.7942964053568904</v>
      </c>
      <c r="C108">
        <f t="shared" si="34"/>
        <v>-0.22164399713282656</v>
      </c>
      <c r="D108">
        <f t="shared" si="35"/>
        <v>-0.97512765243068744</v>
      </c>
      <c r="E108">
        <v>108</v>
      </c>
      <c r="F108">
        <f t="shared" si="36"/>
        <v>-0.89309490152217608</v>
      </c>
      <c r="G108">
        <f t="shared" si="37"/>
        <v>2.4837805967580016</v>
      </c>
      <c r="H108">
        <f t="shared" si="38"/>
        <v>-2.2354742656154825</v>
      </c>
      <c r="I108">
        <v>108</v>
      </c>
      <c r="J108">
        <f t="shared" si="39"/>
        <v>-0.89309490152217608</v>
      </c>
      <c r="K108">
        <f t="shared" si="40"/>
        <v>-2.2446264811013972</v>
      </c>
      <c r="L108">
        <f t="shared" si="41"/>
        <v>-1.850859984464776</v>
      </c>
      <c r="M108">
        <v>108</v>
      </c>
      <c r="N108">
        <f t="shared" si="42"/>
        <v>-0.89309490152217608</v>
      </c>
      <c r="O108">
        <f t="shared" si="43"/>
        <v>2.731357972017423</v>
      </c>
      <c r="P108">
        <f t="shared" si="44"/>
        <v>-0.15834286519753737</v>
      </c>
      <c r="Q108">
        <v>108</v>
      </c>
      <c r="R108">
        <f t="shared" si="45"/>
        <v>-0.89309490152217608</v>
      </c>
      <c r="S108">
        <f t="shared" si="46"/>
        <v>-1.002275668132047</v>
      </c>
      <c r="T108">
        <f t="shared" si="47"/>
        <v>-2.0466152385898315</v>
      </c>
      <c r="U108">
        <v>108</v>
      </c>
      <c r="V108">
        <f t="shared" si="48"/>
        <v>-0.89309490152217608</v>
      </c>
      <c r="W108">
        <f t="shared" si="49"/>
        <v>2.7520097084479929</v>
      </c>
      <c r="X108">
        <f t="shared" si="50"/>
        <v>-2.7376883226604445</v>
      </c>
      <c r="Y108">
        <v>108</v>
      </c>
      <c r="Z108">
        <f t="shared" si="51"/>
        <v>-0.89309490152217608</v>
      </c>
      <c r="AA108">
        <f t="shared" si="52"/>
        <v>1.1629583727599977</v>
      </c>
      <c r="AB108">
        <f t="shared" si="53"/>
        <v>-0.59442964257556108</v>
      </c>
      <c r="AC108">
        <v>108</v>
      </c>
      <c r="AD108">
        <f t="shared" si="54"/>
        <v>-0.89309490152217608</v>
      </c>
      <c r="AE108">
        <f t="shared" si="55"/>
        <v>-3.5716507508620481</v>
      </c>
      <c r="AF108">
        <f t="shared" si="56"/>
        <v>-0.20210968107990127</v>
      </c>
      <c r="AG108">
        <v>108</v>
      </c>
      <c r="AH108">
        <f t="shared" si="57"/>
        <v>-0.89309490152217608</v>
      </c>
      <c r="AI108">
        <f t="shared" si="58"/>
        <v>1.3862349972564991</v>
      </c>
      <c r="AJ108">
        <f t="shared" si="59"/>
        <v>1.5128940241828255</v>
      </c>
      <c r="AK108">
        <v>108</v>
      </c>
      <c r="AL108">
        <f t="shared" si="60"/>
        <v>-0.89309490152217608</v>
      </c>
      <c r="AM108">
        <f t="shared" si="61"/>
        <v>-2.229796516063868</v>
      </c>
      <c r="AN108">
        <f t="shared" si="62"/>
        <v>-0.52149213680670781</v>
      </c>
      <c r="AO108">
        <v>108</v>
      </c>
      <c r="AP108">
        <f t="shared" si="63"/>
        <v>-0.89309490152217608</v>
      </c>
      <c r="AQ108">
        <f t="shared" si="64"/>
        <v>1.3591642876643788</v>
      </c>
      <c r="AR108">
        <f t="shared" si="65"/>
        <v>-1.0071590758220141</v>
      </c>
    </row>
    <row r="109" spans="1:44" x14ac:dyDescent="0.25">
      <c r="A109">
        <v>109</v>
      </c>
      <c r="B109">
        <f t="shared" si="33"/>
        <v>-1.7817048516350875</v>
      </c>
      <c r="C109">
        <f t="shared" si="34"/>
        <v>-0.20934837907115472</v>
      </c>
      <c r="D109">
        <f t="shared" si="35"/>
        <v>-0.97784112011117641</v>
      </c>
      <c r="E109">
        <v>109</v>
      </c>
      <c r="F109">
        <f t="shared" si="36"/>
        <v>-0.87208090383930115</v>
      </c>
      <c r="G109">
        <f t="shared" si="37"/>
        <v>2.5235090008037577</v>
      </c>
      <c r="H109">
        <f t="shared" si="38"/>
        <v>-2.2028044632076051</v>
      </c>
      <c r="I109">
        <v>109</v>
      </c>
      <c r="J109">
        <f t="shared" si="39"/>
        <v>-0.87208090383930115</v>
      </c>
      <c r="K109">
        <f t="shared" si="40"/>
        <v>-2.204898077055641</v>
      </c>
      <c r="L109">
        <f t="shared" si="41"/>
        <v>-1.8181901820568984</v>
      </c>
      <c r="M109">
        <v>109</v>
      </c>
      <c r="N109">
        <f t="shared" si="42"/>
        <v>-0.87208090383930115</v>
      </c>
      <c r="O109">
        <f t="shared" si="43"/>
        <v>2.7710863760631792</v>
      </c>
      <c r="P109">
        <f t="shared" si="44"/>
        <v>-0.12567306278965984</v>
      </c>
      <c r="Q109">
        <v>109</v>
      </c>
      <c r="R109">
        <f t="shared" si="45"/>
        <v>-0.87208090383930115</v>
      </c>
      <c r="S109">
        <f t="shared" si="46"/>
        <v>-0.96254726408629088</v>
      </c>
      <c r="T109">
        <f t="shared" si="47"/>
        <v>-2.0139454361819538</v>
      </c>
      <c r="U109">
        <v>109</v>
      </c>
      <c r="V109">
        <f t="shared" si="48"/>
        <v>-0.87208090383930115</v>
      </c>
      <c r="W109">
        <f t="shared" si="49"/>
        <v>2.791738112493749</v>
      </c>
      <c r="X109">
        <f t="shared" si="50"/>
        <v>-2.7050185202525672</v>
      </c>
      <c r="Y109">
        <v>109</v>
      </c>
      <c r="Z109">
        <f t="shared" si="51"/>
        <v>-0.87208090383930115</v>
      </c>
      <c r="AA109">
        <f t="shared" si="52"/>
        <v>1.1684960258202068</v>
      </c>
      <c r="AB109">
        <f t="shared" si="53"/>
        <v>-0.58987587215296744</v>
      </c>
      <c r="AC109">
        <v>109</v>
      </c>
      <c r="AD109">
        <f t="shared" si="54"/>
        <v>-0.87208090383930115</v>
      </c>
      <c r="AE109">
        <f t="shared" si="55"/>
        <v>-3.5662736437090916</v>
      </c>
      <c r="AF109">
        <f t="shared" si="56"/>
        <v>-0.19768793214655003</v>
      </c>
      <c r="AG109">
        <v>109</v>
      </c>
      <c r="AH109">
        <f t="shared" si="57"/>
        <v>-0.87208090383930115</v>
      </c>
      <c r="AI109">
        <f t="shared" si="58"/>
        <v>1.3911436020594936</v>
      </c>
      <c r="AJ109">
        <f t="shared" si="59"/>
        <v>1.5169305102401935</v>
      </c>
      <c r="AK109">
        <v>109</v>
      </c>
      <c r="AL109">
        <f t="shared" si="60"/>
        <v>-0.87208090383930115</v>
      </c>
      <c r="AM109">
        <f t="shared" si="61"/>
        <v>-2.2218436673340767</v>
      </c>
      <c r="AN109">
        <f t="shared" si="62"/>
        <v>-0.51495228193907239</v>
      </c>
      <c r="AO109">
        <v>109</v>
      </c>
      <c r="AP109">
        <f t="shared" si="63"/>
        <v>-0.87208090383930115</v>
      </c>
      <c r="AQ109">
        <f t="shared" si="64"/>
        <v>1.3628375511483541</v>
      </c>
      <c r="AR109">
        <f t="shared" si="65"/>
        <v>-1.0041384462473819</v>
      </c>
    </row>
    <row r="110" spans="1:44" x14ac:dyDescent="0.25">
      <c r="A110">
        <v>110</v>
      </c>
      <c r="B110">
        <f t="shared" si="33"/>
        <v>-1.7691132979132849</v>
      </c>
      <c r="C110">
        <f t="shared" si="34"/>
        <v>-0.19701956984343019</v>
      </c>
      <c r="D110">
        <f t="shared" si="35"/>
        <v>-0.98039955584379457</v>
      </c>
      <c r="E110">
        <v>110</v>
      </c>
      <c r="F110">
        <f t="shared" si="36"/>
        <v>-0.85106690615642622</v>
      </c>
      <c r="G110">
        <f t="shared" si="37"/>
        <v>2.562542160750628</v>
      </c>
      <c r="H110">
        <f t="shared" si="38"/>
        <v>-2.169307082683829</v>
      </c>
      <c r="I110">
        <v>110</v>
      </c>
      <c r="J110">
        <f t="shared" si="39"/>
        <v>-0.85106690615642622</v>
      </c>
      <c r="K110">
        <f t="shared" si="40"/>
        <v>-2.1658649171087712</v>
      </c>
      <c r="L110">
        <f t="shared" si="41"/>
        <v>-1.7846928015331225</v>
      </c>
      <c r="M110">
        <v>110</v>
      </c>
      <c r="N110">
        <f t="shared" si="42"/>
        <v>-0.85106690615642622</v>
      </c>
      <c r="O110">
        <f t="shared" si="43"/>
        <v>2.810119536010049</v>
      </c>
      <c r="P110">
        <f t="shared" si="44"/>
        <v>-9.2175682265883907E-2</v>
      </c>
      <c r="Q110">
        <v>110</v>
      </c>
      <c r="R110">
        <f t="shared" si="45"/>
        <v>-0.85106690615642622</v>
      </c>
      <c r="S110">
        <f t="shared" si="46"/>
        <v>-0.92351410413942081</v>
      </c>
      <c r="T110">
        <f t="shared" si="47"/>
        <v>-1.9804480556581781</v>
      </c>
      <c r="U110">
        <v>110</v>
      </c>
      <c r="V110">
        <f t="shared" si="48"/>
        <v>-0.85106690615642622</v>
      </c>
      <c r="W110">
        <f t="shared" si="49"/>
        <v>2.8307712724406189</v>
      </c>
      <c r="X110">
        <f t="shared" si="50"/>
        <v>-2.671521139728791</v>
      </c>
      <c r="Y110">
        <v>110</v>
      </c>
      <c r="Z110">
        <f t="shared" si="51"/>
        <v>-0.85106690615642622</v>
      </c>
      <c r="AA110">
        <f t="shared" si="52"/>
        <v>1.1739367703661112</v>
      </c>
      <c r="AB110">
        <f t="shared" si="53"/>
        <v>-0.58520674747449197</v>
      </c>
      <c r="AC110">
        <v>110</v>
      </c>
      <c r="AD110">
        <f t="shared" si="54"/>
        <v>-0.85106690615642622</v>
      </c>
      <c r="AE110">
        <f t="shared" si="55"/>
        <v>-3.5609906355290732</v>
      </c>
      <c r="AF110">
        <f t="shared" si="56"/>
        <v>-0.19315417327186049</v>
      </c>
      <c r="AG110">
        <v>110</v>
      </c>
      <c r="AH110">
        <f t="shared" si="57"/>
        <v>-0.85106690615642622</v>
      </c>
      <c r="AI110">
        <f t="shared" si="58"/>
        <v>1.3959663066456276</v>
      </c>
      <c r="AJ110">
        <f t="shared" si="59"/>
        <v>1.5210692469167881</v>
      </c>
      <c r="AK110">
        <v>110</v>
      </c>
      <c r="AL110">
        <f t="shared" si="60"/>
        <v>-0.85106690615642622</v>
      </c>
      <c r="AM110">
        <f t="shared" si="61"/>
        <v>-2.2140299928621374</v>
      </c>
      <c r="AN110">
        <f t="shared" si="62"/>
        <v>-0.50824676213407272</v>
      </c>
      <c r="AO110">
        <v>110</v>
      </c>
      <c r="AP110">
        <f t="shared" si="63"/>
        <v>-0.85106690615642622</v>
      </c>
      <c r="AQ110">
        <f t="shared" si="64"/>
        <v>1.3664465327961417</v>
      </c>
      <c r="AR110">
        <f t="shared" si="65"/>
        <v>-1.0010412993158035</v>
      </c>
    </row>
    <row r="111" spans="1:44" x14ac:dyDescent="0.25">
      <c r="A111">
        <v>111</v>
      </c>
      <c r="B111">
        <f t="shared" si="33"/>
        <v>-1.756521744191482</v>
      </c>
      <c r="C111">
        <f t="shared" si="34"/>
        <v>-0.18465952412231887</v>
      </c>
      <c r="D111">
        <f t="shared" si="35"/>
        <v>-0.98280255400101535</v>
      </c>
      <c r="E111">
        <v>111</v>
      </c>
      <c r="F111">
        <f t="shared" si="36"/>
        <v>-0.83005290847355129</v>
      </c>
      <c r="G111">
        <f t="shared" si="37"/>
        <v>2.6008628406540089</v>
      </c>
      <c r="H111">
        <f t="shared" si="38"/>
        <v>-2.1349969155444044</v>
      </c>
      <c r="I111">
        <v>111</v>
      </c>
      <c r="J111">
        <f t="shared" si="39"/>
        <v>-0.83005290847355129</v>
      </c>
      <c r="K111">
        <f t="shared" si="40"/>
        <v>-2.1275442372053903</v>
      </c>
      <c r="L111">
        <f t="shared" si="41"/>
        <v>-1.7503826343936979</v>
      </c>
      <c r="M111">
        <v>111</v>
      </c>
      <c r="N111">
        <f t="shared" si="42"/>
        <v>-0.83005290847355129</v>
      </c>
      <c r="O111">
        <f t="shared" si="43"/>
        <v>2.8484402159134294</v>
      </c>
      <c r="P111">
        <f t="shared" si="44"/>
        <v>-5.7865515126459321E-2</v>
      </c>
      <c r="Q111">
        <v>111</v>
      </c>
      <c r="R111">
        <f t="shared" si="45"/>
        <v>-0.83005290847355129</v>
      </c>
      <c r="S111">
        <f t="shared" si="46"/>
        <v>-0.88519342423604019</v>
      </c>
      <c r="T111">
        <f t="shared" si="47"/>
        <v>-1.9461378885187535</v>
      </c>
      <c r="U111">
        <v>111</v>
      </c>
      <c r="V111">
        <f t="shared" si="48"/>
        <v>-0.83005290847355129</v>
      </c>
      <c r="W111">
        <f t="shared" si="49"/>
        <v>2.8690919523439997</v>
      </c>
      <c r="X111">
        <f t="shared" si="50"/>
        <v>-2.6372109725893664</v>
      </c>
      <c r="Y111">
        <v>111</v>
      </c>
      <c r="Z111">
        <f t="shared" si="51"/>
        <v>-0.83005290847355129</v>
      </c>
      <c r="AA111">
        <f t="shared" si="52"/>
        <v>1.179278203918082</v>
      </c>
      <c r="AB111">
        <f t="shared" si="53"/>
        <v>-0.58042433029415152</v>
      </c>
      <c r="AC111">
        <v>111</v>
      </c>
      <c r="AD111">
        <f t="shared" si="54"/>
        <v>-0.83005290847355129</v>
      </c>
      <c r="AE111">
        <f t="shared" si="55"/>
        <v>-3.5558040591496822</v>
      </c>
      <c r="AF111">
        <f t="shared" si="56"/>
        <v>-0.1885104064361213</v>
      </c>
      <c r="AG111">
        <v>111</v>
      </c>
      <c r="AH111">
        <f t="shared" si="57"/>
        <v>-0.83005290847355129</v>
      </c>
      <c r="AI111">
        <f t="shared" si="58"/>
        <v>1.4007009814443208</v>
      </c>
      <c r="AJ111">
        <f t="shared" si="59"/>
        <v>1.5253084066630027</v>
      </c>
      <c r="AK111">
        <v>111</v>
      </c>
      <c r="AL111">
        <f t="shared" si="60"/>
        <v>-0.83005290847355129</v>
      </c>
      <c r="AM111">
        <f t="shared" si="61"/>
        <v>-2.2063589429467334</v>
      </c>
      <c r="AN111">
        <f t="shared" si="62"/>
        <v>-0.5013785383604864</v>
      </c>
      <c r="AO111">
        <v>111</v>
      </c>
      <c r="AP111">
        <f t="shared" si="63"/>
        <v>-0.83005290847355129</v>
      </c>
      <c r="AQ111">
        <f t="shared" si="64"/>
        <v>1.3699896389830422</v>
      </c>
      <c r="AR111">
        <f t="shared" si="65"/>
        <v>-0.99786900264017575</v>
      </c>
    </row>
    <row r="112" spans="1:44" x14ac:dyDescent="0.25">
      <c r="A112">
        <v>112</v>
      </c>
      <c r="B112">
        <f t="shared" si="33"/>
        <v>-1.7439301904696791</v>
      </c>
      <c r="C112">
        <f t="shared" si="34"/>
        <v>-0.17227020153288122</v>
      </c>
      <c r="D112">
        <f t="shared" si="35"/>
        <v>-0.98504973359918258</v>
      </c>
      <c r="E112">
        <v>112</v>
      </c>
      <c r="F112">
        <f t="shared" si="36"/>
        <v>-0.80903891079067636</v>
      </c>
      <c r="G112">
        <f t="shared" si="37"/>
        <v>2.6384541191804249</v>
      </c>
      <c r="H112">
        <f t="shared" si="38"/>
        <v>-2.099889112193269</v>
      </c>
      <c r="I112">
        <v>112</v>
      </c>
      <c r="J112">
        <f t="shared" si="39"/>
        <v>-0.80903891079067636</v>
      </c>
      <c r="K112">
        <f t="shared" si="40"/>
        <v>-2.0899529586789738</v>
      </c>
      <c r="L112">
        <f t="shared" si="41"/>
        <v>-1.7152748310425627</v>
      </c>
      <c r="M112">
        <v>112</v>
      </c>
      <c r="N112">
        <f t="shared" si="42"/>
        <v>-0.80903891079067636</v>
      </c>
      <c r="O112">
        <f t="shared" si="43"/>
        <v>2.886031494439846</v>
      </c>
      <c r="P112">
        <f t="shared" si="44"/>
        <v>-2.2757711775324152E-2</v>
      </c>
      <c r="Q112">
        <v>112</v>
      </c>
      <c r="R112">
        <f t="shared" si="45"/>
        <v>-0.80903891079067636</v>
      </c>
      <c r="S112">
        <f t="shared" si="46"/>
        <v>-0.84760214570962389</v>
      </c>
      <c r="T112">
        <f t="shared" si="47"/>
        <v>-1.9110300851676183</v>
      </c>
      <c r="U112">
        <v>112</v>
      </c>
      <c r="V112">
        <f t="shared" si="48"/>
        <v>-0.80903891079067636</v>
      </c>
      <c r="W112">
        <f t="shared" si="49"/>
        <v>2.9066832308704162</v>
      </c>
      <c r="X112">
        <f t="shared" si="50"/>
        <v>-2.602103169238231</v>
      </c>
      <c r="Y112">
        <v>112</v>
      </c>
      <c r="Z112">
        <f t="shared" si="51"/>
        <v>-0.80903891079067636</v>
      </c>
      <c r="AA112">
        <f t="shared" si="52"/>
        <v>1.1845179678494304</v>
      </c>
      <c r="AB112">
        <f t="shared" si="53"/>
        <v>-0.57553073239274255</v>
      </c>
      <c r="AC112">
        <v>112</v>
      </c>
      <c r="AD112">
        <f t="shared" si="54"/>
        <v>-0.80903891079067636</v>
      </c>
      <c r="AE112">
        <f t="shared" si="55"/>
        <v>-3.5507162048170398</v>
      </c>
      <c r="AF112">
        <f t="shared" si="56"/>
        <v>-0.18375868219603966</v>
      </c>
      <c r="AG112">
        <v>112</v>
      </c>
      <c r="AH112">
        <f t="shared" si="57"/>
        <v>-0.80903891079067636</v>
      </c>
      <c r="AI112">
        <f t="shared" si="58"/>
        <v>1.4053455357564686</v>
      </c>
      <c r="AJ112">
        <f t="shared" si="59"/>
        <v>1.5296461175852307</v>
      </c>
      <c r="AK112">
        <v>112</v>
      </c>
      <c r="AL112">
        <f t="shared" si="60"/>
        <v>-0.80903891079067636</v>
      </c>
      <c r="AM112">
        <f t="shared" si="61"/>
        <v>-2.1988339049075578</v>
      </c>
      <c r="AN112">
        <f t="shared" si="62"/>
        <v>-0.49435064343258356</v>
      </c>
      <c r="AO112">
        <v>112</v>
      </c>
      <c r="AP112">
        <f t="shared" si="63"/>
        <v>-0.80903891079067636</v>
      </c>
      <c r="AQ112">
        <f t="shared" si="64"/>
        <v>1.3734653051731063</v>
      </c>
      <c r="AR112">
        <f t="shared" si="65"/>
        <v>-0.99462295701740699</v>
      </c>
    </row>
    <row r="113" spans="1:44" x14ac:dyDescent="0.25">
      <c r="A113">
        <v>113</v>
      </c>
      <c r="B113">
        <f t="shared" si="33"/>
        <v>-1.7313386367478765</v>
      </c>
      <c r="C113">
        <f t="shared" si="34"/>
        <v>-0.15985356634188264</v>
      </c>
      <c r="D113">
        <f t="shared" si="35"/>
        <v>-0.98714073835891369</v>
      </c>
      <c r="E113">
        <v>113</v>
      </c>
      <c r="F113">
        <f t="shared" si="36"/>
        <v>-0.78802491310780143</v>
      </c>
      <c r="G113">
        <f t="shared" si="37"/>
        <v>2.6752993970795176</v>
      </c>
      <c r="H113">
        <f t="shared" si="38"/>
        <v>-2.0639991752480582</v>
      </c>
      <c r="I113">
        <v>113</v>
      </c>
      <c r="J113">
        <f t="shared" si="39"/>
        <v>-0.78802491310780143</v>
      </c>
      <c r="K113">
        <f t="shared" si="40"/>
        <v>-2.0531076807798812</v>
      </c>
      <c r="L113">
        <f t="shared" si="41"/>
        <v>-1.6793848940973517</v>
      </c>
      <c r="M113">
        <v>113</v>
      </c>
      <c r="N113">
        <f t="shared" si="42"/>
        <v>-0.78802491310780143</v>
      </c>
      <c r="O113">
        <f t="shared" si="43"/>
        <v>2.9228767723389386</v>
      </c>
      <c r="P113">
        <f t="shared" si="44"/>
        <v>1.313222516988688E-2</v>
      </c>
      <c r="Q113">
        <v>113</v>
      </c>
      <c r="R113">
        <f t="shared" si="45"/>
        <v>-0.78802491310780143</v>
      </c>
      <c r="S113">
        <f t="shared" si="46"/>
        <v>-0.81075686781053125</v>
      </c>
      <c r="T113">
        <f t="shared" si="47"/>
        <v>-1.8751401482224073</v>
      </c>
      <c r="U113">
        <v>113</v>
      </c>
      <c r="V113">
        <f t="shared" si="48"/>
        <v>-0.78802491310780143</v>
      </c>
      <c r="W113">
        <f t="shared" si="49"/>
        <v>2.9435285087695089</v>
      </c>
      <c r="X113">
        <f t="shared" si="50"/>
        <v>-2.5662132322930202</v>
      </c>
      <c r="Y113">
        <v>113</v>
      </c>
      <c r="Z113">
        <f t="shared" si="51"/>
        <v>-0.78802491310780143</v>
      </c>
      <c r="AA113">
        <f t="shared" si="52"/>
        <v>1.1896537484279099</v>
      </c>
      <c r="AB113">
        <f t="shared" si="53"/>
        <v>-0.5705281146453377</v>
      </c>
      <c r="AC113">
        <v>113</v>
      </c>
      <c r="AD113">
        <f t="shared" si="54"/>
        <v>-0.78802491310780143</v>
      </c>
      <c r="AE113">
        <f t="shared" si="55"/>
        <v>-3.5457293191843902</v>
      </c>
      <c r="AF113">
        <f t="shared" si="56"/>
        <v>-0.17890109877927357</v>
      </c>
      <c r="AG113">
        <v>113</v>
      </c>
      <c r="AH113">
        <f t="shared" si="57"/>
        <v>-0.78802491310780143</v>
      </c>
      <c r="AI113">
        <f t="shared" si="58"/>
        <v>1.4098979186776361</v>
      </c>
      <c r="AJ113">
        <f t="shared" si="59"/>
        <v>1.5340804642724404</v>
      </c>
      <c r="AK113">
        <v>113</v>
      </c>
      <c r="AL113">
        <f t="shared" si="60"/>
        <v>-0.78802491310780143</v>
      </c>
      <c r="AM113">
        <f t="shared" si="61"/>
        <v>-2.1914582015895707</v>
      </c>
      <c r="AN113">
        <f t="shared" si="62"/>
        <v>-0.4871661806709211</v>
      </c>
      <c r="AO113">
        <v>113</v>
      </c>
      <c r="AP113">
        <f t="shared" si="63"/>
        <v>-0.78802491310780143</v>
      </c>
      <c r="AQ113">
        <f t="shared" si="64"/>
        <v>1.3768719966099883</v>
      </c>
      <c r="AR113">
        <f t="shared" si="65"/>
        <v>-0.99130459580986396</v>
      </c>
    </row>
    <row r="114" spans="1:44" x14ac:dyDescent="0.25">
      <c r="A114">
        <v>114</v>
      </c>
      <c r="B114">
        <f t="shared" si="33"/>
        <v>-1.7187470830260736</v>
      </c>
      <c r="C114">
        <f t="shared" si="34"/>
        <v>-0.14741158714636779</v>
      </c>
      <c r="D114">
        <f t="shared" si="35"/>
        <v>-0.98907523676158671</v>
      </c>
      <c r="E114">
        <v>114</v>
      </c>
      <c r="F114">
        <f t="shared" si="36"/>
        <v>-0.7670109154249265</v>
      </c>
      <c r="G114">
        <f t="shared" si="37"/>
        <v>2.7113824045138033</v>
      </c>
      <c r="H114">
        <f t="shared" si="38"/>
        <v>-2.0273429526945832</v>
      </c>
      <c r="I114">
        <v>114</v>
      </c>
      <c r="J114">
        <f t="shared" si="39"/>
        <v>-0.7670109154249265</v>
      </c>
      <c r="K114">
        <f t="shared" si="40"/>
        <v>-2.0170246733455954</v>
      </c>
      <c r="L114">
        <f t="shared" si="41"/>
        <v>-1.6427286715438767</v>
      </c>
      <c r="M114">
        <v>114</v>
      </c>
      <c r="N114">
        <f t="shared" si="42"/>
        <v>-0.7670109154249265</v>
      </c>
      <c r="O114">
        <f t="shared" si="43"/>
        <v>2.9589597797732243</v>
      </c>
      <c r="P114">
        <f t="shared" si="44"/>
        <v>4.9788447723361884E-2</v>
      </c>
      <c r="Q114">
        <v>114</v>
      </c>
      <c r="R114">
        <f t="shared" si="45"/>
        <v>-0.7670109154249265</v>
      </c>
      <c r="S114">
        <f t="shared" si="46"/>
        <v>-0.77467386037624553</v>
      </c>
      <c r="T114">
        <f t="shared" si="47"/>
        <v>-1.8384839256689323</v>
      </c>
      <c r="U114">
        <v>114</v>
      </c>
      <c r="V114">
        <f t="shared" si="48"/>
        <v>-0.7670109154249265</v>
      </c>
      <c r="W114">
        <f t="shared" si="49"/>
        <v>2.9796115162037946</v>
      </c>
      <c r="X114">
        <f t="shared" si="50"/>
        <v>-2.5295570097395452</v>
      </c>
      <c r="Y114">
        <v>114</v>
      </c>
      <c r="Z114">
        <f t="shared" si="51"/>
        <v>-0.7670109154249265</v>
      </c>
      <c r="AA114">
        <f t="shared" si="52"/>
        <v>1.1946832778373948</v>
      </c>
      <c r="AB114">
        <f t="shared" si="53"/>
        <v>-0.56541868606710488</v>
      </c>
      <c r="AC114">
        <v>114</v>
      </c>
      <c r="AD114">
        <f t="shared" si="54"/>
        <v>-0.7670109154249265</v>
      </c>
      <c r="AE114">
        <f t="shared" si="55"/>
        <v>-3.5408456043200425</v>
      </c>
      <c r="AF114">
        <f t="shared" si="56"/>
        <v>-0.17393980115791324</v>
      </c>
      <c r="AG114">
        <v>114</v>
      </c>
      <c r="AH114">
        <f t="shared" si="57"/>
        <v>-0.7670109154249265</v>
      </c>
      <c r="AI114">
        <f t="shared" si="58"/>
        <v>1.4143561200036805</v>
      </c>
      <c r="AJ114">
        <f t="shared" si="59"/>
        <v>1.5386094886419666</v>
      </c>
      <c r="AK114">
        <v>114</v>
      </c>
      <c r="AL114">
        <f t="shared" si="60"/>
        <v>-0.7670109154249265</v>
      </c>
      <c r="AM114">
        <f t="shared" si="61"/>
        <v>-2.184235089895723</v>
      </c>
      <c r="AN114">
        <f t="shared" si="62"/>
        <v>-0.47982832253200364</v>
      </c>
      <c r="AO114">
        <v>114</v>
      </c>
      <c r="AP114">
        <f t="shared" si="63"/>
        <v>-0.7670109154249265</v>
      </c>
      <c r="AQ114">
        <f t="shared" si="64"/>
        <v>1.3802082089946521</v>
      </c>
      <c r="AR114">
        <f t="shared" si="65"/>
        <v>-0.98791538431244053</v>
      </c>
    </row>
    <row r="115" spans="1:44" x14ac:dyDescent="0.25">
      <c r="A115">
        <v>115</v>
      </c>
      <c r="B115">
        <f t="shared" si="33"/>
        <v>-1.7061555293042707</v>
      </c>
      <c r="C115">
        <f t="shared" si="34"/>
        <v>-0.13494623656155053</v>
      </c>
      <c r="D115">
        <f t="shared" si="35"/>
        <v>-0.99085292210190001</v>
      </c>
      <c r="E115">
        <v>115</v>
      </c>
      <c r="F115">
        <f t="shared" si="36"/>
        <v>-0.74599691774205157</v>
      </c>
      <c r="G115">
        <f t="shared" si="37"/>
        <v>2.7466872082429772</v>
      </c>
      <c r="H115">
        <f t="shared" si="38"/>
        <v>-1.9899366308888096</v>
      </c>
      <c r="I115">
        <v>115</v>
      </c>
      <c r="J115">
        <f t="shared" si="39"/>
        <v>-0.74599691774205157</v>
      </c>
      <c r="K115">
        <f t="shared" si="40"/>
        <v>-1.9817198696164218</v>
      </c>
      <c r="L115">
        <f t="shared" si="41"/>
        <v>-1.6053223497381031</v>
      </c>
      <c r="M115">
        <v>115</v>
      </c>
      <c r="N115">
        <f t="shared" si="42"/>
        <v>-0.74599691774205157</v>
      </c>
      <c r="O115">
        <f t="shared" si="43"/>
        <v>2.9942645835023982</v>
      </c>
      <c r="P115">
        <f t="shared" si="44"/>
        <v>8.7194769529135518E-2</v>
      </c>
      <c r="Q115">
        <v>115</v>
      </c>
      <c r="R115">
        <f t="shared" si="45"/>
        <v>-0.74599691774205157</v>
      </c>
      <c r="S115">
        <f t="shared" si="46"/>
        <v>-0.73936905664707164</v>
      </c>
      <c r="T115">
        <f t="shared" si="47"/>
        <v>-1.8010776038631586</v>
      </c>
      <c r="U115">
        <v>115</v>
      </c>
      <c r="V115">
        <f t="shared" si="48"/>
        <v>-0.74599691774205157</v>
      </c>
      <c r="W115">
        <f t="shared" si="49"/>
        <v>3.0149163199329685</v>
      </c>
      <c r="X115">
        <f t="shared" si="50"/>
        <v>-2.4921506879337718</v>
      </c>
      <c r="Y115">
        <v>115</v>
      </c>
      <c r="Z115">
        <f t="shared" si="51"/>
        <v>-0.74599691774205157</v>
      </c>
      <c r="AA115">
        <f t="shared" si="52"/>
        <v>1.1996043351792851</v>
      </c>
      <c r="AB115">
        <f t="shared" si="53"/>
        <v>-0.56020470283786805</v>
      </c>
      <c r="AC115">
        <v>115</v>
      </c>
      <c r="AD115">
        <f t="shared" si="54"/>
        <v>-0.74599691774205157</v>
      </c>
      <c r="AE115">
        <f t="shared" si="55"/>
        <v>-3.536067216734998</v>
      </c>
      <c r="AF115">
        <f t="shared" si="56"/>
        <v>-0.1688769801013221</v>
      </c>
      <c r="AG115">
        <v>115</v>
      </c>
      <c r="AH115">
        <f t="shared" si="57"/>
        <v>-0.74599691774205157</v>
      </c>
      <c r="AI115">
        <f t="shared" si="58"/>
        <v>1.4187181711183994</v>
      </c>
      <c r="AJ115">
        <f t="shared" si="59"/>
        <v>1.5432311908041452</v>
      </c>
      <c r="AK115">
        <v>115</v>
      </c>
      <c r="AL115">
        <f t="shared" si="60"/>
        <v>-0.74599691774205157</v>
      </c>
      <c r="AM115">
        <f t="shared" si="61"/>
        <v>-2.1771677593487992</v>
      </c>
      <c r="AN115">
        <f t="shared" si="62"/>
        <v>-0.47234030920741615</v>
      </c>
      <c r="AO115">
        <v>115</v>
      </c>
      <c r="AP115">
        <f t="shared" si="63"/>
        <v>-0.74599691774205157</v>
      </c>
      <c r="AQ115">
        <f t="shared" si="64"/>
        <v>1.383472469149627</v>
      </c>
      <c r="AR115">
        <f t="shared" si="65"/>
        <v>-0.98445681910552363</v>
      </c>
    </row>
    <row r="116" spans="1:44" x14ac:dyDescent="0.25">
      <c r="A116">
        <v>116</v>
      </c>
      <c r="B116">
        <f t="shared" si="33"/>
        <v>-1.6935639755824681</v>
      </c>
      <c r="C116">
        <f t="shared" si="34"/>
        <v>-0.1224594909080647</v>
      </c>
      <c r="D116">
        <f t="shared" si="35"/>
        <v>-0.99247351253649974</v>
      </c>
      <c r="E116">
        <v>116</v>
      </c>
      <c r="F116">
        <f t="shared" si="36"/>
        <v>-0.72498292005917664</v>
      </c>
      <c r="G116">
        <f t="shared" si="37"/>
        <v>2.7811982186595832</v>
      </c>
      <c r="H116">
        <f t="shared" si="38"/>
        <v>-1.9517967274094155</v>
      </c>
      <c r="I116">
        <v>116</v>
      </c>
      <c r="J116">
        <f t="shared" si="39"/>
        <v>-0.72498292005917664</v>
      </c>
      <c r="K116">
        <f t="shared" si="40"/>
        <v>-1.9472088591998158</v>
      </c>
      <c r="L116">
        <f t="shared" si="41"/>
        <v>-1.5671824462587089</v>
      </c>
      <c r="M116">
        <v>116</v>
      </c>
      <c r="N116">
        <f t="shared" si="42"/>
        <v>-0.72498292005917664</v>
      </c>
      <c r="O116">
        <f t="shared" si="43"/>
        <v>3.0287755939190042</v>
      </c>
      <c r="P116">
        <f t="shared" si="44"/>
        <v>0.12533467300852963</v>
      </c>
      <c r="Q116">
        <v>116</v>
      </c>
      <c r="R116">
        <f t="shared" si="45"/>
        <v>-0.72498292005917664</v>
      </c>
      <c r="S116">
        <f t="shared" si="46"/>
        <v>-0.70485804623046566</v>
      </c>
      <c r="T116">
        <f t="shared" si="47"/>
        <v>-1.7629377003837645</v>
      </c>
      <c r="U116">
        <v>116</v>
      </c>
      <c r="V116">
        <f t="shared" si="48"/>
        <v>-0.72498292005917664</v>
      </c>
      <c r="W116">
        <f t="shared" si="49"/>
        <v>3.049427330349574</v>
      </c>
      <c r="X116">
        <f t="shared" si="50"/>
        <v>-2.4540107844543773</v>
      </c>
      <c r="Y116">
        <v>116</v>
      </c>
      <c r="Z116">
        <f t="shared" si="51"/>
        <v>-0.72498292005917664</v>
      </c>
      <c r="AA116">
        <f t="shared" si="52"/>
        <v>1.2044147474531919</v>
      </c>
      <c r="AB116">
        <f t="shared" si="53"/>
        <v>-0.55488846730584152</v>
      </c>
      <c r="AC116">
        <v>116</v>
      </c>
      <c r="AD116">
        <f t="shared" si="54"/>
        <v>-0.72498292005917664</v>
      </c>
      <c r="AE116">
        <f t="shared" si="55"/>
        <v>-3.5313962664306979</v>
      </c>
      <c r="AF116">
        <f t="shared" si="56"/>
        <v>-0.1637148712087545</v>
      </c>
      <c r="AG116">
        <v>116</v>
      </c>
      <c r="AH116">
        <f t="shared" si="57"/>
        <v>-0.72498292005917664</v>
      </c>
      <c r="AI116">
        <f t="shared" si="58"/>
        <v>1.4229821458628176</v>
      </c>
      <c r="AJ116">
        <f t="shared" si="59"/>
        <v>1.5479435299454072</v>
      </c>
      <c r="AK116">
        <v>116</v>
      </c>
      <c r="AL116">
        <f t="shared" si="60"/>
        <v>-0.72498292005917664</v>
      </c>
      <c r="AM116">
        <f t="shared" si="61"/>
        <v>-2.1702593306830162</v>
      </c>
      <c r="AN116">
        <f t="shared" si="62"/>
        <v>-0.46470544719304668</v>
      </c>
      <c r="AO116">
        <v>116</v>
      </c>
      <c r="AP116">
        <f t="shared" si="63"/>
        <v>-0.72498292005917664</v>
      </c>
      <c r="AQ116">
        <f t="shared" si="64"/>
        <v>1.3866633356695206</v>
      </c>
      <c r="AR116">
        <f t="shared" si="65"/>
        <v>-0.98093042739414615</v>
      </c>
    </row>
    <row r="117" spans="1:44" x14ac:dyDescent="0.25">
      <c r="A117">
        <v>117</v>
      </c>
      <c r="B117">
        <f t="shared" si="33"/>
        <v>-1.6809724218606652</v>
      </c>
      <c r="C117">
        <f t="shared" si="34"/>
        <v>-0.1099533298986274</v>
      </c>
      <c r="D117">
        <f t="shared" si="35"/>
        <v>-0.99393675112866398</v>
      </c>
      <c r="E117">
        <v>117</v>
      </c>
      <c r="F117">
        <f t="shared" si="36"/>
        <v>-0.70396892237630171</v>
      </c>
      <c r="G117">
        <f t="shared" si="37"/>
        <v>2.8149001966729461</v>
      </c>
      <c r="H117">
        <f t="shared" si="38"/>
        <v>-1.9129400837640951</v>
      </c>
      <c r="I117">
        <v>117</v>
      </c>
      <c r="J117">
        <f t="shared" si="39"/>
        <v>-0.70396892237630171</v>
      </c>
      <c r="K117">
        <f t="shared" si="40"/>
        <v>-1.9135068811864528</v>
      </c>
      <c r="L117">
        <f t="shared" si="41"/>
        <v>-1.5283258026133886</v>
      </c>
      <c r="M117">
        <v>117</v>
      </c>
      <c r="N117">
        <f t="shared" si="42"/>
        <v>-0.70396892237630171</v>
      </c>
      <c r="O117">
        <f t="shared" si="43"/>
        <v>3.0624775719323671</v>
      </c>
      <c r="P117">
        <f t="shared" si="44"/>
        <v>0.16419131665385001</v>
      </c>
      <c r="Q117">
        <v>117</v>
      </c>
      <c r="R117">
        <f t="shared" si="45"/>
        <v>-0.70396892237630171</v>
      </c>
      <c r="S117">
        <f t="shared" si="46"/>
        <v>-0.67115606821710272</v>
      </c>
      <c r="T117">
        <f t="shared" si="47"/>
        <v>-1.7240810567384441</v>
      </c>
      <c r="U117">
        <v>117</v>
      </c>
      <c r="V117">
        <f t="shared" si="48"/>
        <v>-0.70396892237630171</v>
      </c>
      <c r="W117">
        <f t="shared" si="49"/>
        <v>3.0831293083629374</v>
      </c>
      <c r="X117">
        <f t="shared" si="50"/>
        <v>-2.4151541408090571</v>
      </c>
      <c r="Y117">
        <v>117</v>
      </c>
      <c r="Z117">
        <f t="shared" si="51"/>
        <v>-0.70396892237630171</v>
      </c>
      <c r="AA117">
        <f t="shared" si="52"/>
        <v>1.2091123905164738</v>
      </c>
      <c r="AB117">
        <f t="shared" si="53"/>
        <v>-0.54947232697097803</v>
      </c>
      <c r="AC117">
        <v>117</v>
      </c>
      <c r="AD117">
        <f t="shared" si="54"/>
        <v>-0.70396892237630171</v>
      </c>
      <c r="AE117">
        <f t="shared" si="55"/>
        <v>-3.5268348159673035</v>
      </c>
      <c r="AF117">
        <f t="shared" si="56"/>
        <v>-0.15845575392217806</v>
      </c>
      <c r="AG117">
        <v>117</v>
      </c>
      <c r="AH117">
        <f t="shared" si="57"/>
        <v>-0.70396892237630171</v>
      </c>
      <c r="AI117">
        <f t="shared" si="58"/>
        <v>1.4271461613857233</v>
      </c>
      <c r="AJ117">
        <f t="shared" si="59"/>
        <v>1.552744425229446</v>
      </c>
      <c r="AK117">
        <v>117</v>
      </c>
      <c r="AL117">
        <f t="shared" si="60"/>
        <v>-0.70396892237630171</v>
      </c>
      <c r="AM117">
        <f t="shared" si="61"/>
        <v>-2.1635128544659916</v>
      </c>
      <c r="AN117">
        <f t="shared" si="62"/>
        <v>-0.45692710782903057</v>
      </c>
      <c r="AO117">
        <v>117</v>
      </c>
      <c r="AP117">
        <f t="shared" si="63"/>
        <v>-0.70396892237630171</v>
      </c>
      <c r="AQ117">
        <f t="shared" si="64"/>
        <v>1.3897793995575052</v>
      </c>
      <c r="AR117">
        <f t="shared" si="65"/>
        <v>-0.9773377663336158</v>
      </c>
    </row>
    <row r="118" spans="1:44" x14ac:dyDescent="0.25">
      <c r="A118">
        <v>118</v>
      </c>
      <c r="B118">
        <f t="shared" si="33"/>
        <v>-1.6683808681388623</v>
      </c>
      <c r="C118">
        <f t="shared" si="34"/>
        <v>-9.7429736324166516E-2</v>
      </c>
      <c r="D118">
        <f t="shared" si="35"/>
        <v>-0.99524240588903934</v>
      </c>
      <c r="E118">
        <v>118</v>
      </c>
      <c r="F118">
        <f t="shared" si="36"/>
        <v>-0.68295492469342678</v>
      </c>
      <c r="G118">
        <f t="shared" si="37"/>
        <v>2.8477782604383242</v>
      </c>
      <c r="H118">
        <f t="shared" si="38"/>
        <v>-1.8733838579528235</v>
      </c>
      <c r="I118">
        <v>118</v>
      </c>
      <c r="J118">
        <f t="shared" si="39"/>
        <v>-0.68295492469342678</v>
      </c>
      <c r="K118">
        <f t="shared" si="40"/>
        <v>-1.8806288174210746</v>
      </c>
      <c r="L118">
        <f t="shared" si="41"/>
        <v>-1.488769576802117</v>
      </c>
      <c r="M118">
        <v>118</v>
      </c>
      <c r="N118">
        <f t="shared" si="42"/>
        <v>-0.68295492469342678</v>
      </c>
      <c r="O118">
        <f t="shared" si="43"/>
        <v>3.0953556356977456</v>
      </c>
      <c r="P118">
        <f t="shared" si="44"/>
        <v>0.20374754246512161</v>
      </c>
      <c r="Q118">
        <v>118</v>
      </c>
      <c r="R118">
        <f t="shared" si="45"/>
        <v>-0.68295492469342678</v>
      </c>
      <c r="S118">
        <f t="shared" si="46"/>
        <v>-0.63827800445172445</v>
      </c>
      <c r="T118">
        <f t="shared" si="47"/>
        <v>-1.6845248309271725</v>
      </c>
      <c r="U118">
        <v>118</v>
      </c>
      <c r="V118">
        <f t="shared" si="48"/>
        <v>-0.68295492469342678</v>
      </c>
      <c r="W118">
        <f t="shared" si="49"/>
        <v>3.1160073721283155</v>
      </c>
      <c r="X118">
        <f t="shared" si="50"/>
        <v>-2.3755979149977855</v>
      </c>
      <c r="Y118">
        <v>118</v>
      </c>
      <c r="Z118">
        <f t="shared" si="51"/>
        <v>-0.68295492469342678</v>
      </c>
      <c r="AA118">
        <f t="shared" si="52"/>
        <v>1.2136951900221979</v>
      </c>
      <c r="AB118">
        <f t="shared" si="53"/>
        <v>-0.543958673448379</v>
      </c>
      <c r="AC118">
        <v>118</v>
      </c>
      <c r="AD118">
        <f t="shared" si="54"/>
        <v>-0.68295492469342678</v>
      </c>
      <c r="AE118">
        <f t="shared" si="55"/>
        <v>-3.5223848795529298</v>
      </c>
      <c r="AF118">
        <f t="shared" si="56"/>
        <v>-0.15310195051973635</v>
      </c>
      <c r="AG118">
        <v>118</v>
      </c>
      <c r="AH118">
        <f t="shared" si="57"/>
        <v>-0.68295492469342678</v>
      </c>
      <c r="AI118">
        <f t="shared" si="58"/>
        <v>1.4312083789750838</v>
      </c>
      <c r="AJ118">
        <f t="shared" si="59"/>
        <v>1.5576317567160547</v>
      </c>
      <c r="AK118">
        <v>118</v>
      </c>
      <c r="AL118">
        <f t="shared" si="60"/>
        <v>-0.68295492469342678</v>
      </c>
      <c r="AM118">
        <f t="shared" si="61"/>
        <v>-2.1569313097517027</v>
      </c>
      <c r="AN118">
        <f t="shared" si="62"/>
        <v>-0.44900872581106177</v>
      </c>
      <c r="AO118">
        <v>118</v>
      </c>
      <c r="AP118">
        <f t="shared" si="63"/>
        <v>-0.68295492469342678</v>
      </c>
      <c r="AQ118">
        <f t="shared" si="64"/>
        <v>1.3928192848474878</v>
      </c>
      <c r="AR118">
        <f t="shared" si="65"/>
        <v>-0.97368042234191932</v>
      </c>
    </row>
    <row r="119" spans="1:44" x14ac:dyDescent="0.25">
      <c r="A119">
        <v>119</v>
      </c>
      <c r="B119">
        <f t="shared" si="33"/>
        <v>-1.6557893144170597</v>
      </c>
      <c r="C119">
        <f t="shared" si="34"/>
        <v>-8.4890695739458288E-2</v>
      </c>
      <c r="D119">
        <f t="shared" si="35"/>
        <v>-0.99639026981242185</v>
      </c>
      <c r="E119">
        <v>119</v>
      </c>
      <c r="F119">
        <f t="shared" si="36"/>
        <v>-0.66194092701055185</v>
      </c>
      <c r="G119">
        <f t="shared" si="37"/>
        <v>2.8798178919283148</v>
      </c>
      <c r="H119">
        <f t="shared" si="38"/>
        <v>-1.8331455168913653</v>
      </c>
      <c r="I119">
        <v>119</v>
      </c>
      <c r="J119">
        <f t="shared" si="39"/>
        <v>-0.66194092701055185</v>
      </c>
      <c r="K119">
        <f t="shared" si="40"/>
        <v>-1.8485891859310841</v>
      </c>
      <c r="L119">
        <f t="shared" si="41"/>
        <v>-1.4485312357406588</v>
      </c>
      <c r="M119">
        <v>119</v>
      </c>
      <c r="N119">
        <f t="shared" si="42"/>
        <v>-0.66194092701055185</v>
      </c>
      <c r="O119">
        <f t="shared" si="43"/>
        <v>3.1273952671877359</v>
      </c>
      <c r="P119">
        <f t="shared" si="44"/>
        <v>0.24398588352657979</v>
      </c>
      <c r="Q119">
        <v>119</v>
      </c>
      <c r="R119">
        <f t="shared" si="45"/>
        <v>-0.66194092701055185</v>
      </c>
      <c r="S119">
        <f t="shared" si="46"/>
        <v>-0.606238372961734</v>
      </c>
      <c r="T119">
        <f t="shared" si="47"/>
        <v>-1.6442864898657144</v>
      </c>
      <c r="U119">
        <v>119</v>
      </c>
      <c r="V119">
        <f t="shared" si="48"/>
        <v>-0.66194092701055185</v>
      </c>
      <c r="W119">
        <f t="shared" si="49"/>
        <v>3.1480470036183057</v>
      </c>
      <c r="X119">
        <f t="shared" si="50"/>
        <v>-2.3353595739363273</v>
      </c>
      <c r="Y119">
        <v>119</v>
      </c>
      <c r="Z119">
        <f t="shared" si="51"/>
        <v>-0.66194092701055185</v>
      </c>
      <c r="AA119">
        <f t="shared" si="52"/>
        <v>1.2181611223351139</v>
      </c>
      <c r="AB119">
        <f t="shared" si="53"/>
        <v>-0.53834994141222436</v>
      </c>
      <c r="AC119">
        <v>119</v>
      </c>
      <c r="AD119">
        <f t="shared" si="54"/>
        <v>-0.66194092701055185</v>
      </c>
      <c r="AE119">
        <f t="shared" si="55"/>
        <v>-3.5180484221542256</v>
      </c>
      <c r="AF119">
        <f t="shared" si="56"/>
        <v>-0.14765582509029621</v>
      </c>
      <c r="AG119">
        <v>119</v>
      </c>
      <c r="AH119">
        <f t="shared" si="57"/>
        <v>-0.66194092701055185</v>
      </c>
      <c r="AI119">
        <f t="shared" si="58"/>
        <v>1.4351670048699674</v>
      </c>
      <c r="AJ119">
        <f t="shared" si="59"/>
        <v>1.562603366297233</v>
      </c>
      <c r="AK119">
        <v>119</v>
      </c>
      <c r="AL119">
        <f t="shared" si="60"/>
        <v>-0.66194092701055185</v>
      </c>
      <c r="AM119">
        <f t="shared" si="61"/>
        <v>-2.1505176027650164</v>
      </c>
      <c r="AN119">
        <f t="shared" si="62"/>
        <v>-0.44095379767372783</v>
      </c>
      <c r="AO119">
        <v>119</v>
      </c>
      <c r="AP119">
        <f t="shared" si="63"/>
        <v>-0.66194092701055185</v>
      </c>
      <c r="AQ119">
        <f t="shared" si="64"/>
        <v>1.395781649211701</v>
      </c>
      <c r="AR119">
        <f t="shared" si="65"/>
        <v>-0.9699600103992051</v>
      </c>
    </row>
    <row r="120" spans="1:44" x14ac:dyDescent="0.25">
      <c r="A120">
        <v>120</v>
      </c>
      <c r="B120">
        <f t="shared" si="33"/>
        <v>-1.6431977606952568</v>
      </c>
      <c r="C120">
        <f t="shared" si="34"/>
        <v>-7.2338196148326483E-2</v>
      </c>
      <c r="D120">
        <f t="shared" si="35"/>
        <v>-0.99738016091057591</v>
      </c>
      <c r="E120">
        <v>120</v>
      </c>
      <c r="F120">
        <f t="shared" si="36"/>
        <v>-0.64092692932767692</v>
      </c>
      <c r="G120">
        <f t="shared" si="37"/>
        <v>2.9110049433436034</v>
      </c>
      <c r="H120">
        <f t="shared" si="38"/>
        <v>-1.7922428286983783</v>
      </c>
      <c r="I120">
        <v>120</v>
      </c>
      <c r="J120">
        <f t="shared" si="39"/>
        <v>-0.64092692932767692</v>
      </c>
      <c r="K120">
        <f t="shared" si="40"/>
        <v>-1.8174021345157958</v>
      </c>
      <c r="L120">
        <f t="shared" si="41"/>
        <v>-1.4076285475476717</v>
      </c>
      <c r="M120">
        <v>120</v>
      </c>
      <c r="N120">
        <f t="shared" si="42"/>
        <v>-0.64092692932767692</v>
      </c>
      <c r="O120">
        <f t="shared" si="43"/>
        <v>3.158582318603024</v>
      </c>
      <c r="P120">
        <f t="shared" si="44"/>
        <v>0.28488857171956683</v>
      </c>
      <c r="Q120">
        <v>120</v>
      </c>
      <c r="R120">
        <f t="shared" si="45"/>
        <v>-0.64092692932767692</v>
      </c>
      <c r="S120">
        <f t="shared" si="46"/>
        <v>-0.57505132154644567</v>
      </c>
      <c r="T120">
        <f t="shared" si="47"/>
        <v>-1.6033838016727273</v>
      </c>
      <c r="U120">
        <v>120</v>
      </c>
      <c r="V120">
        <f t="shared" si="48"/>
        <v>-0.64092692932767692</v>
      </c>
      <c r="W120">
        <f t="shared" si="49"/>
        <v>3.1792340550335942</v>
      </c>
      <c r="X120">
        <f t="shared" si="50"/>
        <v>-2.2944568857433403</v>
      </c>
      <c r="Y120">
        <v>120</v>
      </c>
      <c r="Z120">
        <f t="shared" si="51"/>
        <v>-0.64092692932767692</v>
      </c>
      <c r="AA120">
        <f t="shared" si="52"/>
        <v>1.2225082154252334</v>
      </c>
      <c r="AB120">
        <f t="shared" si="53"/>
        <v>-0.53264860752068888</v>
      </c>
      <c r="AC120">
        <v>120</v>
      </c>
      <c r="AD120">
        <f t="shared" si="54"/>
        <v>-0.64092692932767692</v>
      </c>
      <c r="AE120">
        <f t="shared" si="55"/>
        <v>-3.5138273586287032</v>
      </c>
      <c r="AF120">
        <f t="shared" si="56"/>
        <v>-0.14211978248953255</v>
      </c>
      <c r="AG120">
        <v>120</v>
      </c>
      <c r="AH120">
        <f t="shared" si="57"/>
        <v>-0.64092692932767692</v>
      </c>
      <c r="AI120">
        <f t="shared" si="58"/>
        <v>1.4390202910526191</v>
      </c>
      <c r="AJ120">
        <f t="shared" si="59"/>
        <v>1.5676570586501459</v>
      </c>
      <c r="AK120">
        <v>120</v>
      </c>
      <c r="AL120">
        <f t="shared" si="60"/>
        <v>-0.64092692932767692</v>
      </c>
      <c r="AM120">
        <f t="shared" si="61"/>
        <v>-2.1442745656183857</v>
      </c>
      <c r="AN120">
        <f t="shared" si="62"/>
        <v>-0.43276588024653889</v>
      </c>
      <c r="AO120">
        <v>120</v>
      </c>
      <c r="AP120">
        <f t="shared" si="63"/>
        <v>-0.64092692932767692</v>
      </c>
      <c r="AQ120">
        <f t="shared" si="64"/>
        <v>1.3986651845534357</v>
      </c>
      <c r="AR120">
        <f t="shared" si="65"/>
        <v>-0.96617817333465317</v>
      </c>
    </row>
    <row r="121" spans="1:44" x14ac:dyDescent="0.25">
      <c r="A121">
        <v>121</v>
      </c>
      <c r="B121">
        <f t="shared" si="33"/>
        <v>-1.6306062069734539</v>
      </c>
      <c r="C121">
        <f t="shared" si="34"/>
        <v>-5.9774227688455507E-2</v>
      </c>
      <c r="D121">
        <f t="shared" si="35"/>
        <v>-0.99821192224108835</v>
      </c>
      <c r="E121">
        <v>121</v>
      </c>
      <c r="F121">
        <f t="shared" si="36"/>
        <v>-0.61991293164480199</v>
      </c>
      <c r="G121">
        <f t="shared" si="37"/>
        <v>2.9413256433602366</v>
      </c>
      <c r="H121">
        <f t="shared" si="38"/>
        <v>-1.7506938548495101</v>
      </c>
      <c r="I121">
        <v>121</v>
      </c>
      <c r="J121">
        <f t="shared" si="39"/>
        <v>-0.61991293164480199</v>
      </c>
      <c r="K121">
        <f t="shared" si="40"/>
        <v>-1.7870814344991623</v>
      </c>
      <c r="L121">
        <f t="shared" si="41"/>
        <v>-1.3660795736988036</v>
      </c>
      <c r="M121">
        <v>121</v>
      </c>
      <c r="N121">
        <f t="shared" si="42"/>
        <v>-0.61991293164480199</v>
      </c>
      <c r="O121">
        <f t="shared" si="43"/>
        <v>3.1889030186196576</v>
      </c>
      <c r="P121">
        <f t="shared" si="44"/>
        <v>0.32643754556843496</v>
      </c>
      <c r="Q121">
        <v>121</v>
      </c>
      <c r="R121">
        <f t="shared" si="45"/>
        <v>-0.61991293164480199</v>
      </c>
      <c r="S121">
        <f t="shared" si="46"/>
        <v>-0.54473062152981222</v>
      </c>
      <c r="T121">
        <f t="shared" si="47"/>
        <v>-1.5618348278238592</v>
      </c>
      <c r="U121">
        <v>121</v>
      </c>
      <c r="V121">
        <f t="shared" si="48"/>
        <v>-0.61991293164480199</v>
      </c>
      <c r="W121">
        <f t="shared" si="49"/>
        <v>3.2095547550502275</v>
      </c>
      <c r="X121">
        <f t="shared" si="50"/>
        <v>-2.2529079118944724</v>
      </c>
      <c r="Y121">
        <v>121</v>
      </c>
      <c r="Z121">
        <f t="shared" si="51"/>
        <v>-0.61991293164480199</v>
      </c>
      <c r="AA121">
        <f t="shared" si="52"/>
        <v>1.2267345497386235</v>
      </c>
      <c r="AB121">
        <f t="shared" si="53"/>
        <v>-0.52685718932231995</v>
      </c>
      <c r="AC121">
        <v>121</v>
      </c>
      <c r="AD121">
        <f t="shared" si="54"/>
        <v>-0.61991293164480199</v>
      </c>
      <c r="AE121">
        <f t="shared" si="55"/>
        <v>-3.509723552879187</v>
      </c>
      <c r="AF121">
        <f t="shared" si="56"/>
        <v>-0.13649626727801192</v>
      </c>
      <c r="AG121">
        <v>121</v>
      </c>
      <c r="AH121">
        <f t="shared" si="57"/>
        <v>-0.61991293164480199</v>
      </c>
      <c r="AI121">
        <f t="shared" si="58"/>
        <v>1.442766536020335</v>
      </c>
      <c r="AJ121">
        <f t="shared" si="59"/>
        <v>1.5727906022065181</v>
      </c>
      <c r="AK121">
        <v>121</v>
      </c>
      <c r="AL121">
        <f t="shared" si="60"/>
        <v>-0.61991293164480199</v>
      </c>
      <c r="AM121">
        <f t="shared" si="61"/>
        <v>-2.1382049550612652</v>
      </c>
      <c r="AN121">
        <f t="shared" si="62"/>
        <v>-0.42444858908333133</v>
      </c>
      <c r="AO121">
        <v>121</v>
      </c>
      <c r="AP121">
        <f t="shared" si="63"/>
        <v>-0.61991293164480199</v>
      </c>
      <c r="AQ121">
        <f t="shared" si="64"/>
        <v>1.4014686175846593</v>
      </c>
      <c r="AR121">
        <f t="shared" si="65"/>
        <v>-0.96233658110104803</v>
      </c>
    </row>
    <row r="122" spans="1:44" x14ac:dyDescent="0.25">
      <c r="A122">
        <v>122</v>
      </c>
      <c r="B122">
        <f t="shared" si="33"/>
        <v>-1.6180146532516513</v>
      </c>
      <c r="C122">
        <f t="shared" si="34"/>
        <v>-4.720078231586302E-2</v>
      </c>
      <c r="D122">
        <f t="shared" si="35"/>
        <v>-0.99888542193225072</v>
      </c>
      <c r="E122">
        <v>122</v>
      </c>
      <c r="F122">
        <f t="shared" si="36"/>
        <v>-0.5988989339619275</v>
      </c>
      <c r="G122">
        <f t="shared" si="37"/>
        <v>2.9707666032106497</v>
      </c>
      <c r="H122">
        <f t="shared" si="38"/>
        <v>-1.7085169422019624</v>
      </c>
      <c r="I122">
        <v>122</v>
      </c>
      <c r="J122">
        <f t="shared" si="39"/>
        <v>-0.5988989339619275</v>
      </c>
      <c r="K122">
        <f t="shared" si="40"/>
        <v>-1.7576404746487495</v>
      </c>
      <c r="L122">
        <f t="shared" si="41"/>
        <v>-1.3239026610512559</v>
      </c>
      <c r="M122">
        <v>122</v>
      </c>
      <c r="N122">
        <f t="shared" si="42"/>
        <v>-0.5988989339619275</v>
      </c>
      <c r="O122">
        <f t="shared" si="43"/>
        <v>3.2183439784700703</v>
      </c>
      <c r="P122">
        <f t="shared" si="44"/>
        <v>0.36861445821598271</v>
      </c>
      <c r="Q122">
        <v>122</v>
      </c>
      <c r="R122">
        <f t="shared" si="45"/>
        <v>-0.5988989339619275</v>
      </c>
      <c r="S122">
        <f t="shared" si="46"/>
        <v>-0.51528966167939938</v>
      </c>
      <c r="T122">
        <f t="shared" si="47"/>
        <v>-1.5196579151763114</v>
      </c>
      <c r="U122">
        <v>122</v>
      </c>
      <c r="V122">
        <f t="shared" si="48"/>
        <v>-0.5988989339619275</v>
      </c>
      <c r="W122">
        <f t="shared" si="49"/>
        <v>3.2389957149006405</v>
      </c>
      <c r="X122">
        <f t="shared" si="50"/>
        <v>-2.2107309992469242</v>
      </c>
      <c r="Y122">
        <v>122</v>
      </c>
      <c r="Z122">
        <f t="shared" si="51"/>
        <v>-0.5988989339619275</v>
      </c>
      <c r="AA122">
        <f t="shared" si="52"/>
        <v>1.2308382590450271</v>
      </c>
      <c r="AB122">
        <f t="shared" si="53"/>
        <v>-0.52097824414435923</v>
      </c>
      <c r="AC122">
        <v>122</v>
      </c>
      <c r="AD122">
        <f t="shared" si="54"/>
        <v>-0.5988989339619275</v>
      </c>
      <c r="AE122">
        <f t="shared" si="55"/>
        <v>-3.5057388170307688</v>
      </c>
      <c r="AF122">
        <f t="shared" si="56"/>
        <v>-0.13078776264174347</v>
      </c>
      <c r="AG122">
        <v>122</v>
      </c>
      <c r="AH122">
        <f t="shared" si="57"/>
        <v>-0.5988989339619275</v>
      </c>
      <c r="AI122">
        <f t="shared" si="58"/>
        <v>1.4464040855367983</v>
      </c>
      <c r="AJ122">
        <f t="shared" si="59"/>
        <v>1.5780017301380298</v>
      </c>
      <c r="AK122">
        <v>122</v>
      </c>
      <c r="AL122">
        <f t="shared" si="60"/>
        <v>-0.5988989339619275</v>
      </c>
      <c r="AM122">
        <f t="shared" si="61"/>
        <v>-2.1323114512628107</v>
      </c>
      <c r="AN122">
        <f t="shared" si="62"/>
        <v>-0.41600559686574173</v>
      </c>
      <c r="AO122">
        <v>122</v>
      </c>
      <c r="AP122">
        <f t="shared" si="63"/>
        <v>-0.5988989339619275</v>
      </c>
      <c r="AQ122">
        <f t="shared" si="64"/>
        <v>1.4041907103882656</v>
      </c>
      <c r="AR122">
        <f t="shared" si="65"/>
        <v>-0.95843693003737507</v>
      </c>
    </row>
    <row r="123" spans="1:44" x14ac:dyDescent="0.25">
      <c r="A123">
        <v>123</v>
      </c>
      <c r="B123">
        <f t="shared" si="33"/>
        <v>-1.6054230995298484</v>
      </c>
      <c r="C123">
        <f t="shared" si="34"/>
        <v>-3.4619853489084404E-2</v>
      </c>
      <c r="D123">
        <f t="shared" si="35"/>
        <v>-0.99940055320396648</v>
      </c>
      <c r="E123">
        <v>123</v>
      </c>
      <c r="F123">
        <f t="shared" si="36"/>
        <v>-0.57788493627905257</v>
      </c>
      <c r="G123">
        <f t="shared" si="37"/>
        <v>2.9993148225957693</v>
      </c>
      <c r="H123">
        <f t="shared" si="38"/>
        <v>-1.6657307148930298</v>
      </c>
      <c r="I123">
        <v>123</v>
      </c>
      <c r="J123">
        <f t="shared" si="39"/>
        <v>-0.57788493627905257</v>
      </c>
      <c r="K123">
        <f t="shared" si="40"/>
        <v>-1.7290922552636294</v>
      </c>
      <c r="L123">
        <f t="shared" si="41"/>
        <v>-1.2811164337423233</v>
      </c>
      <c r="M123">
        <v>123</v>
      </c>
      <c r="N123">
        <f t="shared" si="42"/>
        <v>-0.57788493627905257</v>
      </c>
      <c r="O123">
        <f t="shared" si="43"/>
        <v>3.2468921978551908</v>
      </c>
      <c r="P123">
        <f t="shared" si="44"/>
        <v>0.41140068552491527</v>
      </c>
      <c r="Q123">
        <v>123</v>
      </c>
      <c r="R123">
        <f t="shared" si="45"/>
        <v>-0.57788493627905257</v>
      </c>
      <c r="S123">
        <f t="shared" si="46"/>
        <v>-0.48674144229427929</v>
      </c>
      <c r="T123">
        <f t="shared" si="47"/>
        <v>-1.4768716878673789</v>
      </c>
      <c r="U123">
        <v>123</v>
      </c>
      <c r="V123">
        <f t="shared" si="48"/>
        <v>-0.57788493627905257</v>
      </c>
      <c r="W123">
        <f t="shared" si="49"/>
        <v>3.2675439342857606</v>
      </c>
      <c r="X123">
        <f t="shared" si="50"/>
        <v>-2.1679447719379921</v>
      </c>
      <c r="Y123">
        <v>123</v>
      </c>
      <c r="Z123">
        <f t="shared" si="51"/>
        <v>-0.57788493627905257</v>
      </c>
      <c r="AA123">
        <f t="shared" si="52"/>
        <v>1.2348175312619394</v>
      </c>
      <c r="AB123">
        <f t="shared" si="53"/>
        <v>-0.51501436796349775</v>
      </c>
      <c r="AC123">
        <v>123</v>
      </c>
      <c r="AD123">
        <f t="shared" si="54"/>
        <v>-0.57788493627905257</v>
      </c>
      <c r="AE123">
        <f t="shared" si="55"/>
        <v>-3.5018749106306251</v>
      </c>
      <c r="AF123">
        <f t="shared" si="56"/>
        <v>-0.12499678929567329</v>
      </c>
      <c r="AG123">
        <v>123</v>
      </c>
      <c r="AH123">
        <f t="shared" si="57"/>
        <v>-0.57788493627905257</v>
      </c>
      <c r="AI123">
        <f t="shared" si="58"/>
        <v>1.4499313333625441</v>
      </c>
      <c r="AJ123">
        <f t="shared" si="59"/>
        <v>1.5832881413572861</v>
      </c>
      <c r="AK123">
        <v>123</v>
      </c>
      <c r="AL123">
        <f t="shared" si="60"/>
        <v>-0.57788493627905257</v>
      </c>
      <c r="AM123">
        <f t="shared" si="61"/>
        <v>-2.1265966566283905</v>
      </c>
      <c r="AN123">
        <f t="shared" si="62"/>
        <v>-0.40744063178145312</v>
      </c>
      <c r="AO123">
        <v>123</v>
      </c>
      <c r="AP123">
        <f t="shared" si="63"/>
        <v>-0.57788493627905257</v>
      </c>
      <c r="AQ123">
        <f t="shared" si="64"/>
        <v>1.4068302609647023</v>
      </c>
      <c r="AR123">
        <f t="shared" si="65"/>
        <v>-0.95448094211976398</v>
      </c>
    </row>
    <row r="124" spans="1:44" x14ac:dyDescent="0.25">
      <c r="A124">
        <v>124</v>
      </c>
      <c r="B124">
        <f t="shared" si="33"/>
        <v>-1.5928315458080455</v>
      </c>
      <c r="C124">
        <f t="shared" si="34"/>
        <v>-2.2033435853120915E-2</v>
      </c>
      <c r="D124">
        <f t="shared" si="35"/>
        <v>-0.99975723438468123</v>
      </c>
      <c r="E124">
        <v>124</v>
      </c>
      <c r="F124">
        <f t="shared" si="36"/>
        <v>-0.55687093859617764</v>
      </c>
      <c r="G124">
        <f t="shared" si="37"/>
        <v>3.0269576954255815</v>
      </c>
      <c r="H124">
        <f t="shared" si="38"/>
        <v>-1.6223540661162117</v>
      </c>
      <c r="I124">
        <v>124</v>
      </c>
      <c r="J124">
        <f t="shared" si="39"/>
        <v>-0.55687093859617764</v>
      </c>
      <c r="K124">
        <f t="shared" si="40"/>
        <v>-1.7014493824338177</v>
      </c>
      <c r="L124">
        <f t="shared" si="41"/>
        <v>-1.2377397849655052</v>
      </c>
      <c r="M124">
        <v>124</v>
      </c>
      <c r="N124">
        <f t="shared" si="42"/>
        <v>-0.55687093859617764</v>
      </c>
      <c r="O124">
        <f t="shared" si="43"/>
        <v>3.274535070685002</v>
      </c>
      <c r="P124">
        <f t="shared" si="44"/>
        <v>0.45477733430173339</v>
      </c>
      <c r="Q124">
        <v>124</v>
      </c>
      <c r="R124">
        <f t="shared" si="45"/>
        <v>-0.55687093859617764</v>
      </c>
      <c r="S124">
        <f t="shared" si="46"/>
        <v>-0.45909856946446759</v>
      </c>
      <c r="T124">
        <f t="shared" si="47"/>
        <v>-1.4334950390905608</v>
      </c>
      <c r="U124">
        <v>124</v>
      </c>
      <c r="V124">
        <f t="shared" si="48"/>
        <v>-0.55687093859617764</v>
      </c>
      <c r="W124">
        <f t="shared" si="49"/>
        <v>3.2951868071155723</v>
      </c>
      <c r="X124">
        <f t="shared" si="50"/>
        <v>-2.1245681231611737</v>
      </c>
      <c r="Y124">
        <v>124</v>
      </c>
      <c r="Z124">
        <f t="shared" si="51"/>
        <v>-0.55687093859617764</v>
      </c>
      <c r="AA124">
        <f t="shared" si="52"/>
        <v>1.2386706092547699</v>
      </c>
      <c r="AB124">
        <f t="shared" si="53"/>
        <v>-0.50896819425956741</v>
      </c>
      <c r="AC124">
        <v>124</v>
      </c>
      <c r="AD124">
        <f t="shared" si="54"/>
        <v>-0.55687093859617764</v>
      </c>
      <c r="AE124">
        <f t="shared" si="55"/>
        <v>-3.498133539871048</v>
      </c>
      <c r="AF124">
        <f t="shared" si="56"/>
        <v>-0.11912590437060866</v>
      </c>
      <c r="AG124">
        <v>124</v>
      </c>
      <c r="AH124">
        <f t="shared" si="57"/>
        <v>-0.55687093859617764</v>
      </c>
      <c r="AI124">
        <f t="shared" si="58"/>
        <v>1.4533467219642282</v>
      </c>
      <c r="AJ124">
        <f t="shared" si="59"/>
        <v>1.588647501533911</v>
      </c>
      <c r="AK124">
        <v>124</v>
      </c>
      <c r="AL124">
        <f t="shared" si="60"/>
        <v>-0.55687093859617764</v>
      </c>
      <c r="AM124">
        <f t="shared" si="61"/>
        <v>-2.1210630946504376</v>
      </c>
      <c r="AN124">
        <f t="shared" si="62"/>
        <v>-0.39875747587793337</v>
      </c>
      <c r="AO124">
        <v>124</v>
      </c>
      <c r="AP124">
        <f t="shared" si="63"/>
        <v>-0.55687093859617764</v>
      </c>
      <c r="AQ124">
        <f t="shared" si="64"/>
        <v>1.4093861037627411</v>
      </c>
      <c r="AR124">
        <f t="shared" si="65"/>
        <v>-0.95047036420111386</v>
      </c>
    </row>
    <row r="125" spans="1:44" x14ac:dyDescent="0.25">
      <c r="A125">
        <v>125</v>
      </c>
      <c r="B125">
        <f t="shared" si="33"/>
        <v>-1.5802399920862429</v>
      </c>
      <c r="C125">
        <f t="shared" si="34"/>
        <v>-9.4435249231977821E-3</v>
      </c>
      <c r="D125">
        <f t="shared" si="35"/>
        <v>-0.99995540892433044</v>
      </c>
      <c r="E125">
        <v>125</v>
      </c>
      <c r="F125">
        <f t="shared" si="36"/>
        <v>-0.53585694091330272</v>
      </c>
      <c r="G125">
        <f t="shared" si="37"/>
        <v>3.053683015385622</v>
      </c>
      <c r="H125">
        <f t="shared" si="38"/>
        <v>-1.5784061497785049</v>
      </c>
      <c r="I125">
        <v>125</v>
      </c>
      <c r="J125">
        <f t="shared" si="39"/>
        <v>-0.53585694091330272</v>
      </c>
      <c r="K125">
        <f t="shared" si="40"/>
        <v>-1.6747240624737771</v>
      </c>
      <c r="L125">
        <f t="shared" si="41"/>
        <v>-1.1937918686277984</v>
      </c>
      <c r="M125">
        <v>125</v>
      </c>
      <c r="N125">
        <f t="shared" si="42"/>
        <v>-0.53585694091330272</v>
      </c>
      <c r="O125">
        <f t="shared" si="43"/>
        <v>3.3012603906450426</v>
      </c>
      <c r="P125">
        <f t="shared" si="44"/>
        <v>0.49872525063944018</v>
      </c>
      <c r="Q125">
        <v>125</v>
      </c>
      <c r="R125">
        <f t="shared" si="45"/>
        <v>-0.53585694091330272</v>
      </c>
      <c r="S125">
        <f t="shared" si="46"/>
        <v>-0.43237324950442702</v>
      </c>
      <c r="T125">
        <f t="shared" si="47"/>
        <v>-1.389547122752854</v>
      </c>
      <c r="U125">
        <v>125</v>
      </c>
      <c r="V125">
        <f t="shared" si="48"/>
        <v>-0.53585694091330272</v>
      </c>
      <c r="W125">
        <f t="shared" si="49"/>
        <v>3.3219121270756129</v>
      </c>
      <c r="X125">
        <f t="shared" si="50"/>
        <v>-2.0806202068234669</v>
      </c>
      <c r="Y125">
        <v>125</v>
      </c>
      <c r="Z125">
        <f t="shared" si="51"/>
        <v>-0.53585694091330272</v>
      </c>
      <c r="AA125">
        <f t="shared" si="52"/>
        <v>1.2423957916127459</v>
      </c>
      <c r="AB125">
        <f t="shared" si="53"/>
        <v>-0.50284239285266885</v>
      </c>
      <c r="AC125">
        <v>125</v>
      </c>
      <c r="AD125">
        <f t="shared" si="54"/>
        <v>-0.53585694091330272</v>
      </c>
      <c r="AE125">
        <f t="shared" si="55"/>
        <v>-3.494516356836042</v>
      </c>
      <c r="AF125">
        <f t="shared" si="56"/>
        <v>-0.11317770028406024</v>
      </c>
      <c r="AG125">
        <v>125</v>
      </c>
      <c r="AH125">
        <f t="shared" si="57"/>
        <v>-0.53585694091330272</v>
      </c>
      <c r="AI125">
        <f t="shared" si="58"/>
        <v>1.4566487432023913</v>
      </c>
      <c r="AJ125">
        <f t="shared" si="59"/>
        <v>1.5940774441253227</v>
      </c>
      <c r="AK125">
        <v>125</v>
      </c>
      <c r="AL125">
        <f t="shared" si="60"/>
        <v>-0.53585694091330272</v>
      </c>
      <c r="AM125">
        <f t="shared" si="61"/>
        <v>-2.1157132087941446</v>
      </c>
      <c r="AN125">
        <f t="shared" si="62"/>
        <v>-0.38995996339238853</v>
      </c>
      <c r="AO125">
        <v>125</v>
      </c>
      <c r="AP125">
        <f t="shared" si="63"/>
        <v>-0.53585694091330272</v>
      </c>
      <c r="AQ125">
        <f t="shared" si="64"/>
        <v>1.4118571101941528</v>
      </c>
      <c r="AR125">
        <f t="shared" si="65"/>
        <v>-0.94640696723973117</v>
      </c>
    </row>
    <row r="126" spans="1:44" x14ac:dyDescent="0.25">
      <c r="A126">
        <v>126</v>
      </c>
      <c r="B126">
        <f t="shared" si="33"/>
        <v>-1.56764843836444</v>
      </c>
      <c r="C126">
        <f t="shared" si="34"/>
        <v>3.1478832316156873E-3</v>
      </c>
      <c r="D126">
        <f t="shared" si="35"/>
        <v>-0.99999504540330608</v>
      </c>
      <c r="E126">
        <v>126</v>
      </c>
      <c r="F126">
        <f t="shared" si="36"/>
        <v>-0.51484294323042779</v>
      </c>
      <c r="G126">
        <f t="shared" si="37"/>
        <v>3.079478981326945</v>
      </c>
      <c r="H126">
        <f t="shared" si="38"/>
        <v>-1.5339063720425803</v>
      </c>
      <c r="I126">
        <v>126</v>
      </c>
      <c r="J126">
        <f t="shared" si="39"/>
        <v>-0.51484294323042779</v>
      </c>
      <c r="K126">
        <f t="shared" si="40"/>
        <v>-1.6489280965324542</v>
      </c>
      <c r="L126">
        <f t="shared" si="41"/>
        <v>-1.1492920908918738</v>
      </c>
      <c r="M126">
        <v>126</v>
      </c>
      <c r="N126">
        <f t="shared" si="42"/>
        <v>-0.51484294323042779</v>
      </c>
      <c r="O126">
        <f t="shared" si="43"/>
        <v>3.3270563565863656</v>
      </c>
      <c r="P126">
        <f t="shared" si="44"/>
        <v>0.54322502837536479</v>
      </c>
      <c r="Q126">
        <v>126</v>
      </c>
      <c r="R126">
        <f t="shared" si="45"/>
        <v>-0.51484294323042779</v>
      </c>
      <c r="S126">
        <f t="shared" si="46"/>
        <v>-0.40657728356310407</v>
      </c>
      <c r="T126">
        <f t="shared" si="47"/>
        <v>-1.3450473450169294</v>
      </c>
      <c r="U126">
        <v>126</v>
      </c>
      <c r="V126">
        <f t="shared" si="48"/>
        <v>-0.51484294323042779</v>
      </c>
      <c r="W126">
        <f t="shared" si="49"/>
        <v>3.3477080930169358</v>
      </c>
      <c r="X126">
        <f t="shared" si="50"/>
        <v>-2.0361204290875423</v>
      </c>
      <c r="Y126">
        <v>126</v>
      </c>
      <c r="Z126">
        <f t="shared" si="51"/>
        <v>-0.51484294323042779</v>
      </c>
      <c r="AA126">
        <f t="shared" si="52"/>
        <v>1.245991433400206</v>
      </c>
      <c r="AB126">
        <f t="shared" si="53"/>
        <v>-0.49663966872425513</v>
      </c>
      <c r="AC126">
        <v>126</v>
      </c>
      <c r="AD126">
        <f t="shared" si="54"/>
        <v>-0.51484294323042779</v>
      </c>
      <c r="AE126">
        <f t="shared" si="55"/>
        <v>-3.4910249587718067</v>
      </c>
      <c r="AF126">
        <f t="shared" si="56"/>
        <v>-0.10715480359550397</v>
      </c>
      <c r="AG126">
        <v>126</v>
      </c>
      <c r="AH126">
        <f t="shared" si="57"/>
        <v>-0.51484294323042779</v>
      </c>
      <c r="AI126">
        <f t="shared" si="58"/>
        <v>1.4598359389974105</v>
      </c>
      <c r="AJ126">
        <f t="shared" si="59"/>
        <v>1.5995755714217317</v>
      </c>
      <c r="AK126">
        <v>126</v>
      </c>
      <c r="AL126">
        <f t="shared" si="60"/>
        <v>-0.51484294323042779</v>
      </c>
      <c r="AM126">
        <f t="shared" si="61"/>
        <v>-2.1105493614185011</v>
      </c>
      <c r="AN126">
        <f t="shared" si="62"/>
        <v>-0.38105197905867216</v>
      </c>
      <c r="AO126">
        <v>126</v>
      </c>
      <c r="AP126">
        <f t="shared" si="63"/>
        <v>-0.51484294323042779</v>
      </c>
      <c r="AQ126">
        <f t="shared" si="64"/>
        <v>1.4142421891320585</v>
      </c>
      <c r="AR126">
        <f t="shared" si="65"/>
        <v>-0.94229254551732466</v>
      </c>
    </row>
    <row r="127" spans="1:44" x14ac:dyDescent="0.25">
      <c r="A127">
        <v>127</v>
      </c>
      <c r="B127">
        <f t="shared" si="33"/>
        <v>-1.5550568846426371</v>
      </c>
      <c r="C127">
        <f t="shared" si="34"/>
        <v>1.5738792304871806E-2</v>
      </c>
      <c r="D127">
        <f t="shared" si="35"/>
        <v>-0.9998761375374372</v>
      </c>
      <c r="E127">
        <v>127</v>
      </c>
      <c r="F127">
        <f t="shared" si="36"/>
        <v>-0.49382894554755286</v>
      </c>
      <c r="G127">
        <f t="shared" si="37"/>
        <v>3.104334202477177</v>
      </c>
      <c r="H127">
        <f t="shared" si="38"/>
        <v>-1.4888743827575657</v>
      </c>
      <c r="I127">
        <v>127</v>
      </c>
      <c r="J127">
        <f t="shared" si="39"/>
        <v>-0.49382894554755286</v>
      </c>
      <c r="K127">
        <f t="shared" si="40"/>
        <v>-1.6240728753822222</v>
      </c>
      <c r="L127">
        <f t="shared" si="41"/>
        <v>-1.1042601016068592</v>
      </c>
      <c r="M127">
        <v>127</v>
      </c>
      <c r="N127">
        <f t="shared" si="42"/>
        <v>-0.49382894554755286</v>
      </c>
      <c r="O127">
        <f t="shared" si="43"/>
        <v>3.3519115777365975</v>
      </c>
      <c r="P127">
        <f t="shared" si="44"/>
        <v>0.58825701766037941</v>
      </c>
      <c r="Q127">
        <v>127</v>
      </c>
      <c r="R127">
        <f t="shared" si="45"/>
        <v>-0.49382894554755286</v>
      </c>
      <c r="S127">
        <f t="shared" si="46"/>
        <v>-0.3817220624128721</v>
      </c>
      <c r="T127">
        <f t="shared" si="47"/>
        <v>-1.3000153557319147</v>
      </c>
      <c r="U127">
        <v>127</v>
      </c>
      <c r="V127">
        <f t="shared" si="48"/>
        <v>-0.49382894554755286</v>
      </c>
      <c r="W127">
        <f t="shared" si="49"/>
        <v>3.3725633141671678</v>
      </c>
      <c r="X127">
        <f t="shared" si="50"/>
        <v>-1.9910884398025277</v>
      </c>
      <c r="Y127">
        <v>127</v>
      </c>
      <c r="Z127">
        <f t="shared" si="51"/>
        <v>-0.49382894554755286</v>
      </c>
      <c r="AA127">
        <f t="shared" si="52"/>
        <v>1.2494559468829587</v>
      </c>
      <c r="AB127">
        <f t="shared" si="53"/>
        <v>-0.49036276082268759</v>
      </c>
      <c r="AC127">
        <v>127</v>
      </c>
      <c r="AD127">
        <f t="shared" si="54"/>
        <v>-0.49382894554755286</v>
      </c>
      <c r="AE127">
        <f t="shared" si="55"/>
        <v>-3.4876608873814408</v>
      </c>
      <c r="AF127">
        <f t="shared" si="56"/>
        <v>-0.10105987384656598</v>
      </c>
      <c r="AG127">
        <v>127</v>
      </c>
      <c r="AH127">
        <f t="shared" si="57"/>
        <v>-0.49382894554755286</v>
      </c>
      <c r="AI127">
        <f t="shared" si="58"/>
        <v>1.4629069019733458</v>
      </c>
      <c r="AJ127">
        <f t="shared" si="59"/>
        <v>1.6051394556049028</v>
      </c>
      <c r="AK127">
        <v>127</v>
      </c>
      <c r="AL127">
        <f t="shared" si="60"/>
        <v>-0.49382894554755286</v>
      </c>
      <c r="AM127">
        <f t="shared" si="61"/>
        <v>-2.105573832733139</v>
      </c>
      <c r="AN127">
        <f t="shared" si="62"/>
        <v>-0.37203745639189612</v>
      </c>
      <c r="AO127">
        <v>127</v>
      </c>
      <c r="AP127">
        <f t="shared" si="63"/>
        <v>-0.49382894554755286</v>
      </c>
      <c r="AQ127">
        <f t="shared" si="64"/>
        <v>1.416540287392742</v>
      </c>
      <c r="AR127">
        <f t="shared" si="65"/>
        <v>-0.93812891584670144</v>
      </c>
    </row>
    <row r="128" spans="1:44" x14ac:dyDescent="0.25">
      <c r="A128">
        <v>128</v>
      </c>
      <c r="B128">
        <f t="shared" si="33"/>
        <v>-1.5424653309208345</v>
      </c>
      <c r="C128">
        <f t="shared" si="34"/>
        <v>2.8327206069249836E-2</v>
      </c>
      <c r="D128">
        <f t="shared" si="35"/>
        <v>-0.99959870417898711</v>
      </c>
      <c r="E128">
        <v>128</v>
      </c>
      <c r="F128">
        <f t="shared" si="36"/>
        <v>-0.47281494786467793</v>
      </c>
      <c r="G128">
        <f t="shared" si="37"/>
        <v>3.1282377034703615</v>
      </c>
      <c r="H128">
        <f t="shared" si="38"/>
        <v>-1.4433300667822277</v>
      </c>
      <c r="I128">
        <v>128</v>
      </c>
      <c r="J128">
        <f t="shared" si="39"/>
        <v>-0.47281494786467793</v>
      </c>
      <c r="K128">
        <f t="shared" si="40"/>
        <v>-1.6001693743890377</v>
      </c>
      <c r="L128">
        <f t="shared" si="41"/>
        <v>-1.0587157856315212</v>
      </c>
      <c r="M128">
        <v>128</v>
      </c>
      <c r="N128">
        <f t="shared" si="42"/>
        <v>-0.47281494786467793</v>
      </c>
      <c r="O128">
        <f t="shared" si="43"/>
        <v>3.375815078729782</v>
      </c>
      <c r="P128">
        <f t="shared" si="44"/>
        <v>0.63380133363571733</v>
      </c>
      <c r="Q128">
        <v>128</v>
      </c>
      <c r="R128">
        <f t="shared" si="45"/>
        <v>-0.47281494786467793</v>
      </c>
      <c r="S128">
        <f t="shared" si="46"/>
        <v>-0.3578185614196876</v>
      </c>
      <c r="T128">
        <f t="shared" si="47"/>
        <v>-1.2544710397565768</v>
      </c>
      <c r="U128">
        <v>128</v>
      </c>
      <c r="V128">
        <f t="shared" si="48"/>
        <v>-0.47281494786467793</v>
      </c>
      <c r="W128">
        <f t="shared" si="49"/>
        <v>3.3964668151603523</v>
      </c>
      <c r="X128">
        <f t="shared" si="50"/>
        <v>-1.9455441238271898</v>
      </c>
      <c r="Y128">
        <v>128</v>
      </c>
      <c r="Z128">
        <f t="shared" si="51"/>
        <v>-0.47281494786467793</v>
      </c>
      <c r="AA128">
        <f t="shared" si="52"/>
        <v>1.2527878022293795</v>
      </c>
      <c r="AB128">
        <f t="shared" si="53"/>
        <v>-0.48401444085379336</v>
      </c>
      <c r="AC128">
        <v>128</v>
      </c>
      <c r="AD128">
        <f t="shared" si="54"/>
        <v>-0.47281494786467793</v>
      </c>
      <c r="AE128">
        <f t="shared" si="55"/>
        <v>-3.4844256281441677</v>
      </c>
      <c r="AF128">
        <f t="shared" si="56"/>
        <v>-9.4895602386644157E-2</v>
      </c>
      <c r="AG128">
        <v>128</v>
      </c>
      <c r="AH128">
        <f t="shared" si="57"/>
        <v>-0.47281494786467793</v>
      </c>
      <c r="AI128">
        <f t="shared" si="58"/>
        <v>1.4658602760793982</v>
      </c>
      <c r="AJ128">
        <f t="shared" si="59"/>
        <v>1.6107666398202103</v>
      </c>
      <c r="AK128">
        <v>128</v>
      </c>
      <c r="AL128">
        <f t="shared" si="60"/>
        <v>-0.47281494786467793</v>
      </c>
      <c r="AM128">
        <f t="shared" si="61"/>
        <v>-2.1007888197914597</v>
      </c>
      <c r="AN128">
        <f t="shared" si="62"/>
        <v>-0.36292037595150073</v>
      </c>
      <c r="AO128">
        <v>128</v>
      </c>
      <c r="AP128">
        <f t="shared" si="63"/>
        <v>-0.47281494786467793</v>
      </c>
      <c r="AQ128">
        <f t="shared" si="64"/>
        <v>1.4187503902007055</v>
      </c>
      <c r="AR128">
        <f t="shared" si="65"/>
        <v>-0.93391791676951286</v>
      </c>
    </row>
    <row r="129" spans="1:44" x14ac:dyDescent="0.25">
      <c r="A129">
        <v>129</v>
      </c>
      <c r="B129">
        <f t="shared" ref="B129:B192" si="66">-3.14159265358979+(A129-1)*0.0125915537218028</f>
        <v>-1.5298737771990316</v>
      </c>
      <c r="C129">
        <f t="shared" ref="C129:C192" si="67">1*COS(B129)+0</f>
        <v>4.0911128693048776E-2</v>
      </c>
      <c r="D129">
        <f t="shared" ref="D129:D192" si="68">1*SIN(B129)+0+0*COS(B129)</f>
        <v>-0.99916278931366376</v>
      </c>
      <c r="E129">
        <v>129</v>
      </c>
      <c r="F129">
        <f t="shared" ref="F129:F192" si="69">-3.14159265358979+(E129-1)*0.0210139976828749</f>
        <v>-0.451800950181803</v>
      </c>
      <c r="G129">
        <f t="shared" ref="G129:G192" si="70">2.44774683068125*COS(F129)+0.949033407092909</f>
        <v>3.1511789291933701</v>
      </c>
      <c r="H129">
        <f t="shared" ref="H129:H192" si="71">2.44774683068125*SIN(F129)+-0.328640342347595+0*COS(F129)</f>
        <v>-1.3972935352043758</v>
      </c>
      <c r="I129">
        <v>129</v>
      </c>
      <c r="J129">
        <f t="shared" ref="J129:J192" si="72">-3.14159265358979+(I129-1)*0.0210139976828749</f>
        <v>-0.451800950181803</v>
      </c>
      <c r="K129">
        <f t="shared" ref="K129:K192" si="73">2.44774683068125*COS(J129)+-3.77937367076649</f>
        <v>-1.5772281486660291</v>
      </c>
      <c r="L129">
        <f t="shared" ref="L129:L192" si="74">2.44774683068125*SIN(J129)+0.0559739388031116+0*COS(J129)</f>
        <v>-1.0126792540536693</v>
      </c>
      <c r="M129">
        <v>129</v>
      </c>
      <c r="N129">
        <f t="shared" ref="N129:N192" si="75">-3.14159265358979+(M129-1)*0.0210139976828749</f>
        <v>-0.451800950181803</v>
      </c>
      <c r="O129">
        <f t="shared" ref="O129:O192" si="76">2.44774683068125*COS(N129)+1.19661078235233</f>
        <v>3.3987563044527906</v>
      </c>
      <c r="P129">
        <f t="shared" ref="P129:P192" si="77">2.44774683068125*SIN(N129)+1.74849105807035+0*COS(N129)</f>
        <v>0.67983786521356926</v>
      </c>
      <c r="Q129">
        <v>129</v>
      </c>
      <c r="R129">
        <f t="shared" ref="R129:R192" si="78">-3.14159265358979+(Q129-1)*0.0210139976828749</f>
        <v>-0.451800950181803</v>
      </c>
      <c r="S129">
        <f t="shared" ref="S129:S192" si="79">2.44774683068125*COS(R129)+-2.53702285779714</f>
        <v>-0.33487733569667899</v>
      </c>
      <c r="T129">
        <f t="shared" ref="T129:T192" si="80">2.44774683068125*SIN(R129)+-0.139781315321944+0*COS(R129)</f>
        <v>-1.2084345081787249</v>
      </c>
      <c r="U129">
        <v>129</v>
      </c>
      <c r="V129">
        <f t="shared" ref="V129:V192" si="81">-3.14159265358979+(U129-1)*0.0210139976828749</f>
        <v>-0.451800950181803</v>
      </c>
      <c r="W129">
        <f t="shared" ref="W129:W192" si="82">2.44774683068125*COS(V129)+1.2172625187829</f>
        <v>3.4194080408833609</v>
      </c>
      <c r="X129">
        <f t="shared" ref="X129:X192" si="83">2.44774683068125*SIN(V129)+-0.830854399392557+0*COS(V129)</f>
        <v>-1.8995075922493379</v>
      </c>
      <c r="Y129">
        <v>129</v>
      </c>
      <c r="Z129">
        <f t="shared" ref="Z129:Z192" si="84">-3.14159265358979+(Y129-1)*0.0210139976828749</f>
        <v>-0.451800950181803</v>
      </c>
      <c r="AA129">
        <f t="shared" ref="AA129:AA192" si="85">0.341185936186322*COS(Z129)+0.949033407092909</f>
        <v>1.2559855281859436</v>
      </c>
      <c r="AB129">
        <f t="shared" ref="AB129:AB192" si="86">0.341185936186322*SIN(Z129)+-0.328640342347595+0*COS(Z129)</f>
        <v>-0.47759751205695822</v>
      </c>
      <c r="AC129">
        <v>129</v>
      </c>
      <c r="AD129">
        <f t="shared" ref="AD129:AD192" si="87">-3.14159265358979+(AC129-1)*0.0210139976828749</f>
        <v>-0.451800950181803</v>
      </c>
      <c r="AE129">
        <f t="shared" ref="AE129:AE192" si="88">0.331294380129737*COS(AD129)+-3.77937367076649</f>
        <v>-3.4813206096593903</v>
      </c>
      <c r="AF129">
        <f t="shared" ref="AF129:AF192" si="89">0.331294380129737*SIN(AD129)+0.0559739388031116+0*COS(AD129)</f>
        <v>-8.866471118448388E-2</v>
      </c>
      <c r="AG129">
        <v>129</v>
      </c>
      <c r="AH129">
        <f t="shared" ref="AH129:AH192" si="90">-3.14159265358979+(AG129-1)*0.0210139976828749</f>
        <v>-0.451800950181803</v>
      </c>
      <c r="AI129">
        <f t="shared" ref="AI129:AI192" si="91">0.30242900861958*COS(AH129)+1.19661078235233</f>
        <v>1.4686947571887032</v>
      </c>
      <c r="AJ129">
        <f t="shared" ref="AJ129:AJ192" si="92">0.30242900861958*SIN(AH129)+1.74849105807035+0*COS(AH129)</f>
        <v>1.6164546392615162</v>
      </c>
      <c r="AK129">
        <v>129</v>
      </c>
      <c r="AL129">
        <f t="shared" ref="AL129:AL192" si="93">-3.14159265358979+(AK129-1)*0.0210139976828749</f>
        <v>-0.451800950181803</v>
      </c>
      <c r="AM129">
        <f t="shared" ref="AM129:AM192" si="94">0.489990996135013*COS(AL129)+-2.53702285779714</f>
        <v>-2.0961964355204739</v>
      </c>
      <c r="AN129">
        <f t="shared" ref="AN129:AN192" si="95">0.489990996135013*SIN(AL129)+-0.139781315321944+0*COS(AL129)</f>
        <v>-0.35370476358355235</v>
      </c>
      <c r="AO129">
        <v>129</v>
      </c>
      <c r="AP129">
        <f t="shared" ref="AP129:AP192" si="96">-3.14159265358979+(AO129-1)*0.0210139976828749</f>
        <v>-0.451800950181803</v>
      </c>
      <c r="AQ129">
        <f t="shared" ref="AQ129:AQ192" si="97">0.226317146815234*COS(AP129)+1.2172625187829</f>
        <v>1.420871521636766</v>
      </c>
      <c r="AR129">
        <f t="shared" ref="AR129:AR192" si="98">0.226317146815234*SIN(AP129)+-0.830854399392557+0*COS(AP129)</f>
        <v>-0.92966140774440698</v>
      </c>
    </row>
    <row r="130" spans="1:44" x14ac:dyDescent="0.25">
      <c r="A130">
        <v>130</v>
      </c>
      <c r="B130">
        <f t="shared" si="66"/>
        <v>-1.5172822234772287</v>
      </c>
      <c r="C130">
        <f t="shared" si="67"/>
        <v>5.3488565056615429E-2</v>
      </c>
      <c r="D130">
        <f t="shared" si="68"/>
        <v>-0.99856846205364613</v>
      </c>
      <c r="E130">
        <v>130</v>
      </c>
      <c r="F130">
        <f t="shared" si="69"/>
        <v>-0.43078695249892807</v>
      </c>
      <c r="G130">
        <f t="shared" si="70"/>
        <v>3.1731477494467457</v>
      </c>
      <c r="H130">
        <f t="shared" si="71"/>
        <v>-1.3507851164603737</v>
      </c>
      <c r="I130">
        <v>130</v>
      </c>
      <c r="J130">
        <f t="shared" si="72"/>
        <v>-0.43078695249892807</v>
      </c>
      <c r="K130">
        <f t="shared" si="73"/>
        <v>-1.555259328412653</v>
      </c>
      <c r="L130">
        <f t="shared" si="74"/>
        <v>-0.96617083530966708</v>
      </c>
      <c r="M130">
        <v>130</v>
      </c>
      <c r="N130">
        <f t="shared" si="75"/>
        <v>-0.43078695249892807</v>
      </c>
      <c r="O130">
        <f t="shared" si="76"/>
        <v>3.4207251247061672</v>
      </c>
      <c r="P130">
        <f t="shared" si="77"/>
        <v>0.72634628395757139</v>
      </c>
      <c r="Q130">
        <v>130</v>
      </c>
      <c r="R130">
        <f t="shared" si="78"/>
        <v>-0.43078695249892807</v>
      </c>
      <c r="S130">
        <f t="shared" si="79"/>
        <v>-0.31290851544330289</v>
      </c>
      <c r="T130">
        <f t="shared" si="80"/>
        <v>-1.1619260894347228</v>
      </c>
      <c r="U130">
        <v>130</v>
      </c>
      <c r="V130">
        <f t="shared" si="81"/>
        <v>-0.43078695249892807</v>
      </c>
      <c r="W130">
        <f t="shared" si="82"/>
        <v>3.441376861136737</v>
      </c>
      <c r="X130">
        <f t="shared" si="83"/>
        <v>-1.8529991735053357</v>
      </c>
      <c r="Y130">
        <v>130</v>
      </c>
      <c r="Z130">
        <f t="shared" si="84"/>
        <v>-0.43078695249892807</v>
      </c>
      <c r="AA130">
        <f t="shared" si="85"/>
        <v>1.2590477127268875</v>
      </c>
      <c r="AB130">
        <f t="shared" si="86"/>
        <v>-0.47111480796729482</v>
      </c>
      <c r="AC130">
        <v>130</v>
      </c>
      <c r="AD130">
        <f t="shared" si="87"/>
        <v>-0.43078695249892807</v>
      </c>
      <c r="AE130">
        <f t="shared" si="88"/>
        <v>-3.4783472030158618</v>
      </c>
      <c r="AF130">
        <f t="shared" si="89"/>
        <v>-8.2369951626233284E-2</v>
      </c>
      <c r="AG130">
        <v>130</v>
      </c>
      <c r="AH130">
        <f t="shared" si="90"/>
        <v>-0.43078695249892807</v>
      </c>
      <c r="AI130">
        <f t="shared" si="91"/>
        <v>1.4714090936741973</v>
      </c>
      <c r="AJ130">
        <f t="shared" si="92"/>
        <v>1.6222009422683916</v>
      </c>
      <c r="AK130">
        <v>130</v>
      </c>
      <c r="AL130">
        <f t="shared" si="93"/>
        <v>-0.43078695249892807</v>
      </c>
      <c r="AM130">
        <f t="shared" si="94"/>
        <v>-2.0917987077877958</v>
      </c>
      <c r="AN130">
        <f t="shared" si="95"/>
        <v>-0.34439468864304246</v>
      </c>
      <c r="AO130">
        <v>130</v>
      </c>
      <c r="AP130">
        <f t="shared" si="96"/>
        <v>-0.43078695249892807</v>
      </c>
      <c r="AQ130">
        <f t="shared" si="97"/>
        <v>1.4229027450689937</v>
      </c>
      <c r="AR130">
        <f t="shared" si="98"/>
        <v>-0.92536126832594379</v>
      </c>
    </row>
    <row r="131" spans="1:44" x14ac:dyDescent="0.25">
      <c r="A131">
        <v>131</v>
      </c>
      <c r="B131">
        <f t="shared" si="66"/>
        <v>-1.5046906697554261</v>
      </c>
      <c r="C131">
        <f t="shared" si="67"/>
        <v>6.605752106866157E-2</v>
      </c>
      <c r="D131">
        <f t="shared" si="68"/>
        <v>-0.99781581662662744</v>
      </c>
      <c r="E131">
        <v>131</v>
      </c>
      <c r="F131">
        <f t="shared" si="69"/>
        <v>-0.40977295481605314</v>
      </c>
      <c r="G131">
        <f t="shared" si="70"/>
        <v>3.194134463417913</v>
      </c>
      <c r="H131">
        <f t="shared" si="71"/>
        <v>-1.3038253473586732</v>
      </c>
      <c r="I131">
        <v>131</v>
      </c>
      <c r="J131">
        <f t="shared" si="72"/>
        <v>-0.40977295481605314</v>
      </c>
      <c r="K131">
        <f t="shared" si="73"/>
        <v>-1.5342726144414862</v>
      </c>
      <c r="L131">
        <f t="shared" si="74"/>
        <v>-0.91921106620796644</v>
      </c>
      <c r="M131">
        <v>131</v>
      </c>
      <c r="N131">
        <f t="shared" si="75"/>
        <v>-0.40977295481605314</v>
      </c>
      <c r="O131">
        <f t="shared" si="76"/>
        <v>3.4417118386773335</v>
      </c>
      <c r="P131">
        <f t="shared" si="77"/>
        <v>0.77330605305927202</v>
      </c>
      <c r="Q131">
        <v>131</v>
      </c>
      <c r="R131">
        <f t="shared" si="78"/>
        <v>-0.40977295481605314</v>
      </c>
      <c r="S131">
        <f t="shared" si="79"/>
        <v>-0.29192180147213609</v>
      </c>
      <c r="T131">
        <f t="shared" si="80"/>
        <v>-1.114966320333022</v>
      </c>
      <c r="U131">
        <v>131</v>
      </c>
      <c r="V131">
        <f t="shared" si="81"/>
        <v>-0.40977295481605314</v>
      </c>
      <c r="W131">
        <f t="shared" si="82"/>
        <v>3.4623635751079038</v>
      </c>
      <c r="X131">
        <f t="shared" si="83"/>
        <v>-1.8060394044036352</v>
      </c>
      <c r="Y131">
        <v>131</v>
      </c>
      <c r="Z131">
        <f t="shared" si="84"/>
        <v>-0.40977295481605314</v>
      </c>
      <c r="AA131">
        <f t="shared" si="85"/>
        <v>1.2619730036777228</v>
      </c>
      <c r="AB131">
        <f t="shared" si="86"/>
        <v>-0.46456919116443374</v>
      </c>
      <c r="AC131">
        <v>131</v>
      </c>
      <c r="AD131">
        <f t="shared" si="87"/>
        <v>-0.40977295481605314</v>
      </c>
      <c r="AE131">
        <f t="shared" si="88"/>
        <v>-3.4755067211862509</v>
      </c>
      <c r="AF131">
        <f t="shared" si="89"/>
        <v>-7.6014103300508534E-2</v>
      </c>
      <c r="AG131">
        <v>131</v>
      </c>
      <c r="AH131">
        <f t="shared" si="90"/>
        <v>-0.40977295481605314</v>
      </c>
      <c r="AI131">
        <f t="shared" si="91"/>
        <v>1.4740020869612995</v>
      </c>
      <c r="AJ131">
        <f t="shared" si="92"/>
        <v>1.6280030114351929</v>
      </c>
      <c r="AK131">
        <v>131</v>
      </c>
      <c r="AL131">
        <f t="shared" si="93"/>
        <v>-0.40977295481605314</v>
      </c>
      <c r="AM131">
        <f t="shared" si="94"/>
        <v>-2.0875975785061898</v>
      </c>
      <c r="AN131">
        <f t="shared" si="95"/>
        <v>-0.33499426219697559</v>
      </c>
      <c r="AO131">
        <v>131</v>
      </c>
      <c r="AP131">
        <f t="shared" si="96"/>
        <v>-0.40977295481605314</v>
      </c>
      <c r="AQ131">
        <f t="shared" si="97"/>
        <v>1.4248431635663021</v>
      </c>
      <c r="AR131">
        <f t="shared" si="98"/>
        <v>-0.92101939733463667</v>
      </c>
    </row>
    <row r="132" spans="1:44" x14ac:dyDescent="0.25">
      <c r="A132">
        <v>132</v>
      </c>
      <c r="B132">
        <f t="shared" si="66"/>
        <v>-1.4920991160336232</v>
      </c>
      <c r="C132">
        <f t="shared" si="67"/>
        <v>7.8616003982418081E-2</v>
      </c>
      <c r="D132">
        <f t="shared" si="68"/>
        <v>-0.99690497236087472</v>
      </c>
      <c r="E132">
        <v>132</v>
      </c>
      <c r="F132">
        <f t="shared" si="69"/>
        <v>-0.38875895713317821</v>
      </c>
      <c r="G132">
        <f t="shared" si="70"/>
        <v>3.2141298039647808</v>
      </c>
      <c r="H132">
        <f t="shared" si="71"/>
        <v>-1.2564349640113379</v>
      </c>
      <c r="I132">
        <v>132</v>
      </c>
      <c r="J132">
        <f t="shared" si="72"/>
        <v>-0.38875895713317821</v>
      </c>
      <c r="K132">
        <f t="shared" si="73"/>
        <v>-1.5142772738946184</v>
      </c>
      <c r="L132">
        <f t="shared" si="74"/>
        <v>-0.87182068286063141</v>
      </c>
      <c r="M132">
        <v>132</v>
      </c>
      <c r="N132">
        <f t="shared" si="75"/>
        <v>-0.38875895713317821</v>
      </c>
      <c r="O132">
        <f t="shared" si="76"/>
        <v>3.4617071792242013</v>
      </c>
      <c r="P132">
        <f t="shared" si="77"/>
        <v>0.82069643640660705</v>
      </c>
      <c r="Q132">
        <v>132</v>
      </c>
      <c r="R132">
        <f t="shared" si="78"/>
        <v>-0.38875895713317821</v>
      </c>
      <c r="S132">
        <f t="shared" si="79"/>
        <v>-0.27192646092526829</v>
      </c>
      <c r="T132">
        <f t="shared" si="80"/>
        <v>-1.067575936985687</v>
      </c>
      <c r="U132">
        <v>132</v>
      </c>
      <c r="V132">
        <f t="shared" si="81"/>
        <v>-0.38875895713317821</v>
      </c>
      <c r="W132">
        <f t="shared" si="82"/>
        <v>3.4823589156547716</v>
      </c>
      <c r="X132">
        <f t="shared" si="83"/>
        <v>-1.7586490210562999</v>
      </c>
      <c r="Y132">
        <v>132</v>
      </c>
      <c r="Z132">
        <f t="shared" si="84"/>
        <v>-0.38875895713317821</v>
      </c>
      <c r="AA132">
        <f t="shared" si="85"/>
        <v>1.2647601093123151</v>
      </c>
      <c r="AB132">
        <f t="shared" si="86"/>
        <v>-0.45796355200848837</v>
      </c>
      <c r="AC132">
        <v>132</v>
      </c>
      <c r="AD132">
        <f t="shared" si="87"/>
        <v>-0.38875895713317821</v>
      </c>
      <c r="AE132">
        <f t="shared" si="88"/>
        <v>-3.4728004184473709</v>
      </c>
      <c r="AF132">
        <f t="shared" si="89"/>
        <v>-6.959997277100588E-2</v>
      </c>
      <c r="AG132">
        <v>132</v>
      </c>
      <c r="AH132">
        <f t="shared" si="90"/>
        <v>-0.38875895713317821</v>
      </c>
      <c r="AI132">
        <f t="shared" si="91"/>
        <v>1.4764725920571706</v>
      </c>
      <c r="AJ132">
        <f t="shared" si="92"/>
        <v>1.6338582847315115</v>
      </c>
      <c r="AK132">
        <v>132</v>
      </c>
      <c r="AL132">
        <f t="shared" si="93"/>
        <v>-0.38875895713317821</v>
      </c>
      <c r="AM132">
        <f t="shared" si="94"/>
        <v>-2.0835949027760812</v>
      </c>
      <c r="AN132">
        <f t="shared" si="95"/>
        <v>-0.32550763520903747</v>
      </c>
      <c r="AO132">
        <v>132</v>
      </c>
      <c r="AP132">
        <f t="shared" si="96"/>
        <v>-0.38875895713317821</v>
      </c>
      <c r="AQ132">
        <f t="shared" si="97"/>
        <v>1.4266919202945079</v>
      </c>
      <c r="AR132">
        <f t="shared" si="98"/>
        <v>-0.91663771201848654</v>
      </c>
    </row>
    <row r="133" spans="1:44" x14ac:dyDescent="0.25">
      <c r="A133">
        <v>133</v>
      </c>
      <c r="B133">
        <f t="shared" si="66"/>
        <v>-1.4795075623118203</v>
      </c>
      <c r="C133">
        <f t="shared" si="67"/>
        <v>9.1162022711573906E-2</v>
      </c>
      <c r="D133">
        <f t="shared" si="68"/>
        <v>-0.99583607366631099</v>
      </c>
      <c r="E133">
        <v>133</v>
      </c>
      <c r="F133">
        <f t="shared" si="69"/>
        <v>-0.36774495945030328</v>
      </c>
      <c r="G133">
        <f t="shared" si="70"/>
        <v>3.2331249417078567</v>
      </c>
      <c r="H133">
        <f t="shared" si="71"/>
        <v>-1.2086348926775607</v>
      </c>
      <c r="I133">
        <v>133</v>
      </c>
      <c r="J133">
        <f t="shared" si="72"/>
        <v>-0.36774495945030328</v>
      </c>
      <c r="K133">
        <f t="shared" si="73"/>
        <v>-1.4952821361515425</v>
      </c>
      <c r="L133">
        <f t="shared" si="74"/>
        <v>-0.82402061152685424</v>
      </c>
      <c r="M133">
        <v>133</v>
      </c>
      <c r="N133">
        <f t="shared" si="75"/>
        <v>-0.36774495945030328</v>
      </c>
      <c r="O133">
        <f t="shared" si="76"/>
        <v>3.4807023169672773</v>
      </c>
      <c r="P133">
        <f t="shared" si="77"/>
        <v>0.86849650774038423</v>
      </c>
      <c r="Q133">
        <v>133</v>
      </c>
      <c r="R133">
        <f t="shared" si="78"/>
        <v>-0.36774495945030328</v>
      </c>
      <c r="S133">
        <f t="shared" si="79"/>
        <v>-0.25293132318219236</v>
      </c>
      <c r="T133">
        <f t="shared" si="80"/>
        <v>-1.0197758656519098</v>
      </c>
      <c r="U133">
        <v>133</v>
      </c>
      <c r="V133">
        <f t="shared" si="81"/>
        <v>-0.36774495945030328</v>
      </c>
      <c r="W133">
        <f t="shared" si="82"/>
        <v>3.5013540533978476</v>
      </c>
      <c r="X133">
        <f t="shared" si="83"/>
        <v>-1.7108489497225228</v>
      </c>
      <c r="Y133">
        <v>133</v>
      </c>
      <c r="Z133">
        <f t="shared" si="84"/>
        <v>-0.36774495945030328</v>
      </c>
      <c r="AA133">
        <f t="shared" si="85"/>
        <v>1.2674077989232768</v>
      </c>
      <c r="AB133">
        <f t="shared" si="86"/>
        <v>-0.45130080736375372</v>
      </c>
      <c r="AC133">
        <v>133</v>
      </c>
      <c r="AD133">
        <f t="shared" si="87"/>
        <v>-0.36774495945030328</v>
      </c>
      <c r="AE133">
        <f t="shared" si="88"/>
        <v>-3.4702294898263255</v>
      </c>
      <c r="AF133">
        <f t="shared" si="89"/>
        <v>-6.3130392337201996E-2</v>
      </c>
      <c r="AG133">
        <v>133</v>
      </c>
      <c r="AH133">
        <f t="shared" si="90"/>
        <v>-0.36774495945030328</v>
      </c>
      <c r="AI133">
        <f t="shared" si="91"/>
        <v>1.4788195180563075</v>
      </c>
      <c r="AJ133">
        <f t="shared" si="92"/>
        <v>1.6397641766334923</v>
      </c>
      <c r="AK133">
        <v>133</v>
      </c>
      <c r="AL133">
        <f t="shared" si="93"/>
        <v>-0.36774495945030328</v>
      </c>
      <c r="AM133">
        <f t="shared" si="94"/>
        <v>-2.0797924480663914</v>
      </c>
      <c r="AN133">
        <f t="shared" si="95"/>
        <v>-0.31593899670664644</v>
      </c>
      <c r="AO133">
        <v>133</v>
      </c>
      <c r="AP133">
        <f t="shared" si="96"/>
        <v>-0.36774495945030328</v>
      </c>
      <c r="AQ133">
        <f t="shared" si="97"/>
        <v>1.4284481988946842</v>
      </c>
      <c r="AR133">
        <f t="shared" si="98"/>
        <v>-0.91221814720637961</v>
      </c>
    </row>
    <row r="134" spans="1:44" x14ac:dyDescent="0.25">
      <c r="A134">
        <v>134</v>
      </c>
      <c r="B134">
        <f t="shared" si="66"/>
        <v>-1.4669160085900177</v>
      </c>
      <c r="C134">
        <f t="shared" si="67"/>
        <v>0.10369358814595377</v>
      </c>
      <c r="D134">
        <f t="shared" si="68"/>
        <v>-0.99460929001161924</v>
      </c>
      <c r="E134">
        <v>134</v>
      </c>
      <c r="F134">
        <f t="shared" si="69"/>
        <v>-0.34673096176742835</v>
      </c>
      <c r="G134">
        <f t="shared" si="70"/>
        <v>3.2511114889290473</v>
      </c>
      <c r="H134">
        <f t="shared" si="71"/>
        <v>-1.1604462405232159</v>
      </c>
      <c r="I134">
        <v>134</v>
      </c>
      <c r="J134">
        <f t="shared" si="72"/>
        <v>-0.34673096176742835</v>
      </c>
      <c r="K134">
        <f t="shared" si="73"/>
        <v>-1.4772955889303518</v>
      </c>
      <c r="L134">
        <f t="shared" si="74"/>
        <v>-0.77583195937250915</v>
      </c>
      <c r="M134">
        <v>134</v>
      </c>
      <c r="N134">
        <f t="shared" si="75"/>
        <v>-0.34673096176742835</v>
      </c>
      <c r="O134">
        <f t="shared" si="76"/>
        <v>3.4986888641884679</v>
      </c>
      <c r="P134">
        <f t="shared" si="77"/>
        <v>0.91668515989472932</v>
      </c>
      <c r="Q134">
        <v>134</v>
      </c>
      <c r="R134">
        <f t="shared" si="78"/>
        <v>-0.34673096176742835</v>
      </c>
      <c r="S134">
        <f t="shared" si="79"/>
        <v>-0.23494477596100172</v>
      </c>
      <c r="T134">
        <f t="shared" si="80"/>
        <v>-0.97158721349756472</v>
      </c>
      <c r="U134">
        <v>134</v>
      </c>
      <c r="V134">
        <f t="shared" si="81"/>
        <v>-0.34673096176742835</v>
      </c>
      <c r="W134">
        <f t="shared" si="82"/>
        <v>3.5193406006190382</v>
      </c>
      <c r="X134">
        <f t="shared" si="83"/>
        <v>-1.6626602975681779</v>
      </c>
      <c r="Y134">
        <v>134</v>
      </c>
      <c r="Z134">
        <f t="shared" si="84"/>
        <v>-0.34673096176742835</v>
      </c>
      <c r="AA134">
        <f t="shared" si="85"/>
        <v>1.2699149033654114</v>
      </c>
      <c r="AB134">
        <f t="shared" si="86"/>
        <v>-0.44458389931070097</v>
      </c>
      <c r="AC134">
        <v>134</v>
      </c>
      <c r="AD134">
        <f t="shared" si="87"/>
        <v>-0.34673096176742835</v>
      </c>
      <c r="AE134">
        <f t="shared" si="88"/>
        <v>-3.4677950705728193</v>
      </c>
      <c r="AF134">
        <f t="shared" si="89"/>
        <v>-5.6608218783690302E-2</v>
      </c>
      <c r="AG134">
        <v>134</v>
      </c>
      <c r="AH134">
        <f t="shared" si="90"/>
        <v>-0.34673096176742835</v>
      </c>
      <c r="AI134">
        <f t="shared" si="91"/>
        <v>1.4810418286222577</v>
      </c>
      <c r="AJ134">
        <f t="shared" si="92"/>
        <v>1.6457180792655288</v>
      </c>
      <c r="AK134">
        <v>134</v>
      </c>
      <c r="AL134">
        <f t="shared" si="93"/>
        <v>-0.34673096176742835</v>
      </c>
      <c r="AM134">
        <f t="shared" si="94"/>
        <v>-2.076191893434078</v>
      </c>
      <c r="AN134">
        <f t="shared" si="95"/>
        <v>-0.30629257193119708</v>
      </c>
      <c r="AO134">
        <v>134</v>
      </c>
      <c r="AP134">
        <f t="shared" si="96"/>
        <v>-0.34673096176742835</v>
      </c>
      <c r="AQ134">
        <f t="shared" si="97"/>
        <v>1.4301112238436429</v>
      </c>
      <c r="AR134">
        <f t="shared" si="98"/>
        <v>-0.90776265445372106</v>
      </c>
    </row>
    <row r="135" spans="1:44" x14ac:dyDescent="0.25">
      <c r="A135">
        <v>135</v>
      </c>
      <c r="B135">
        <f t="shared" si="66"/>
        <v>-1.4543244548682148</v>
      </c>
      <c r="C135">
        <f t="shared" si="67"/>
        <v>0.11620871346688255</v>
      </c>
      <c r="D135">
        <f t="shared" si="68"/>
        <v>-0.99322481589737377</v>
      </c>
      <c r="E135">
        <v>135</v>
      </c>
      <c r="F135">
        <f t="shared" si="69"/>
        <v>-0.32571696408455342</v>
      </c>
      <c r="G135">
        <f t="shared" si="70"/>
        <v>3.2680815032754422</v>
      </c>
      <c r="H135">
        <f t="shared" si="71"/>
        <v>-1.111890286300528</v>
      </c>
      <c r="I135">
        <v>135</v>
      </c>
      <c r="J135">
        <f t="shared" si="72"/>
        <v>-0.32571696408455342</v>
      </c>
      <c r="K135">
        <f t="shared" si="73"/>
        <v>-1.460325574583957</v>
      </c>
      <c r="L135">
        <f t="shared" si="74"/>
        <v>-0.72727600514982138</v>
      </c>
      <c r="M135">
        <v>135</v>
      </c>
      <c r="N135">
        <f t="shared" si="75"/>
        <v>-0.32571696408455342</v>
      </c>
      <c r="O135">
        <f t="shared" si="76"/>
        <v>3.5156588785348628</v>
      </c>
      <c r="P135">
        <f t="shared" si="77"/>
        <v>0.96524111411741709</v>
      </c>
      <c r="Q135">
        <v>135</v>
      </c>
      <c r="R135">
        <f t="shared" si="78"/>
        <v>-0.32571696408455342</v>
      </c>
      <c r="S135">
        <f t="shared" si="79"/>
        <v>-0.21797476161460683</v>
      </c>
      <c r="T135">
        <f t="shared" si="80"/>
        <v>-0.92303125927487706</v>
      </c>
      <c r="U135">
        <v>135</v>
      </c>
      <c r="V135">
        <f t="shared" si="81"/>
        <v>-0.32571696408455342</v>
      </c>
      <c r="W135">
        <f t="shared" si="82"/>
        <v>3.5363106149654331</v>
      </c>
      <c r="X135">
        <f t="shared" si="83"/>
        <v>-1.61410434334549</v>
      </c>
      <c r="Y135">
        <v>135</v>
      </c>
      <c r="Z135">
        <f t="shared" si="84"/>
        <v>-0.32571696408455342</v>
      </c>
      <c r="AA135">
        <f t="shared" si="85"/>
        <v>1.2722803155719746</v>
      </c>
      <c r="AB135">
        <f t="shared" si="86"/>
        <v>-0.43781579384683761</v>
      </c>
      <c r="AC135">
        <v>135</v>
      </c>
      <c r="AD135">
        <f t="shared" si="87"/>
        <v>-0.32571696408455342</v>
      </c>
      <c r="AE135">
        <f t="shared" si="88"/>
        <v>-3.4654982356578636</v>
      </c>
      <c r="AF135">
        <f t="shared" si="89"/>
        <v>-5.0036332118705389E-2</v>
      </c>
      <c r="AG135">
        <v>135</v>
      </c>
      <c r="AH135">
        <f t="shared" si="90"/>
        <v>-0.32571696408455342</v>
      </c>
      <c r="AI135">
        <f t="shared" si="91"/>
        <v>1.4831385424452359</v>
      </c>
      <c r="AJ135">
        <f t="shared" si="92"/>
        <v>1.6517173635518283</v>
      </c>
      <c r="AK135">
        <v>135</v>
      </c>
      <c r="AL135">
        <f t="shared" si="93"/>
        <v>-0.32571696408455342</v>
      </c>
      <c r="AM135">
        <f t="shared" si="94"/>
        <v>-2.0727948287827056</v>
      </c>
      <c r="AN135">
        <f t="shared" si="95"/>
        <v>-0.29657262047231225</v>
      </c>
      <c r="AO135">
        <v>135</v>
      </c>
      <c r="AP135">
        <f t="shared" si="96"/>
        <v>-0.32571696408455342</v>
      </c>
      <c r="AQ135">
        <f t="shared" si="97"/>
        <v>1.4316802607963823</v>
      </c>
      <c r="AR135">
        <f t="shared" si="98"/>
        <v>-0.90327320118068333</v>
      </c>
    </row>
    <row r="136" spans="1:44" x14ac:dyDescent="0.25">
      <c r="A136">
        <v>136</v>
      </c>
      <c r="B136">
        <f t="shared" si="66"/>
        <v>-1.4417329011464119</v>
      </c>
      <c r="C136">
        <f t="shared" si="67"/>
        <v>0.12870541446218442</v>
      </c>
      <c r="D136">
        <f t="shared" si="68"/>
        <v>-0.99168287082520357</v>
      </c>
      <c r="E136">
        <v>136</v>
      </c>
      <c r="F136">
        <f t="shared" si="69"/>
        <v>-0.30470296640167849</v>
      </c>
      <c r="G136">
        <f t="shared" si="70"/>
        <v>3.2840274912664311</v>
      </c>
      <c r="H136">
        <f t="shared" si="71"/>
        <v>-1.0629884709519766</v>
      </c>
      <c r="I136">
        <v>136</v>
      </c>
      <c r="J136">
        <f t="shared" si="72"/>
        <v>-0.30470296640167849</v>
      </c>
      <c r="K136">
        <f t="shared" si="73"/>
        <v>-1.4443795865929676</v>
      </c>
      <c r="L136">
        <f t="shared" si="74"/>
        <v>-0.67837418980126996</v>
      </c>
      <c r="M136">
        <v>136</v>
      </c>
      <c r="N136">
        <f t="shared" si="75"/>
        <v>-0.30470296640167849</v>
      </c>
      <c r="O136">
        <f t="shared" si="76"/>
        <v>3.5316048665258526</v>
      </c>
      <c r="P136">
        <f t="shared" si="77"/>
        <v>1.0141429294659685</v>
      </c>
      <c r="Q136">
        <v>136</v>
      </c>
      <c r="R136">
        <f t="shared" si="78"/>
        <v>-0.30470296640167849</v>
      </c>
      <c r="S136">
        <f t="shared" si="79"/>
        <v>-0.20202877362361749</v>
      </c>
      <c r="T136">
        <f t="shared" si="80"/>
        <v>-0.87412944392632563</v>
      </c>
      <c r="U136">
        <v>136</v>
      </c>
      <c r="V136">
        <f t="shared" si="81"/>
        <v>-0.30470296640167849</v>
      </c>
      <c r="W136">
        <f t="shared" si="82"/>
        <v>3.5522566029564224</v>
      </c>
      <c r="X136">
        <f t="shared" si="83"/>
        <v>-1.5652025279969386</v>
      </c>
      <c r="Y136">
        <v>136</v>
      </c>
      <c r="Z136">
        <f t="shared" si="84"/>
        <v>-0.30470296640167849</v>
      </c>
      <c r="AA136">
        <f t="shared" si="85"/>
        <v>1.2745029910435255</v>
      </c>
      <c r="AB136">
        <f t="shared" si="86"/>
        <v>-0.43099947957700663</v>
      </c>
      <c r="AC136">
        <v>136</v>
      </c>
      <c r="AD136">
        <f t="shared" si="87"/>
        <v>-0.30470296640167849</v>
      </c>
      <c r="AE136">
        <f t="shared" si="88"/>
        <v>-3.4633399992990972</v>
      </c>
      <c r="AF136">
        <f t="shared" si="89"/>
        <v>-4.3417634302392323E-2</v>
      </c>
      <c r="AG136">
        <v>136</v>
      </c>
      <c r="AH136">
        <f t="shared" si="90"/>
        <v>-0.30470296640167849</v>
      </c>
      <c r="AI136">
        <f t="shared" si="91"/>
        <v>1.4851087336754427</v>
      </c>
      <c r="AJ136">
        <f t="shared" si="92"/>
        <v>1.6577593803773363</v>
      </c>
      <c r="AK136">
        <v>136</v>
      </c>
      <c r="AL136">
        <f t="shared" si="93"/>
        <v>-0.30470296640167849</v>
      </c>
      <c r="AM136">
        <f t="shared" si="94"/>
        <v>-2.0696027541603939</v>
      </c>
      <c r="AN136">
        <f t="shared" si="95"/>
        <v>-0.28678343438692849</v>
      </c>
      <c r="AO136">
        <v>136</v>
      </c>
      <c r="AP136">
        <f t="shared" si="96"/>
        <v>-0.30470296640167849</v>
      </c>
      <c r="AQ136">
        <f t="shared" si="97"/>
        <v>1.4331546169103544</v>
      </c>
      <c r="AR136">
        <f t="shared" si="98"/>
        <v>-0.8987517698034484</v>
      </c>
    </row>
    <row r="137" spans="1:44" x14ac:dyDescent="0.25">
      <c r="A137">
        <v>137</v>
      </c>
      <c r="B137">
        <f t="shared" si="66"/>
        <v>-1.4291413474246093</v>
      </c>
      <c r="C137">
        <f t="shared" si="67"/>
        <v>0.14118170984077064</v>
      </c>
      <c r="D137">
        <f t="shared" si="68"/>
        <v>-0.98998369926299112</v>
      </c>
      <c r="E137">
        <v>137</v>
      </c>
      <c r="F137">
        <f t="shared" si="69"/>
        <v>-0.283688968718804</v>
      </c>
      <c r="G137">
        <f t="shared" si="70"/>
        <v>3.2989424116026154</v>
      </c>
      <c r="H137">
        <f t="shared" si="71"/>
        <v>-1.0137623881425779</v>
      </c>
      <c r="I137">
        <v>137</v>
      </c>
      <c r="J137">
        <f t="shared" si="72"/>
        <v>-0.283688968718804</v>
      </c>
      <c r="K137">
        <f t="shared" si="73"/>
        <v>-1.4294646662567834</v>
      </c>
      <c r="L137">
        <f t="shared" si="74"/>
        <v>-0.6291481069918714</v>
      </c>
      <c r="M137">
        <v>137</v>
      </c>
      <c r="N137">
        <f t="shared" si="75"/>
        <v>-0.283688968718804</v>
      </c>
      <c r="O137">
        <f t="shared" si="76"/>
        <v>3.5465197868620368</v>
      </c>
      <c r="P137">
        <f t="shared" si="77"/>
        <v>1.0633690122753672</v>
      </c>
      <c r="Q137">
        <v>137</v>
      </c>
      <c r="R137">
        <f t="shared" si="78"/>
        <v>-0.283688968718804</v>
      </c>
      <c r="S137">
        <f t="shared" si="79"/>
        <v>-0.18711385328743324</v>
      </c>
      <c r="T137">
        <f t="shared" si="80"/>
        <v>-0.82490336111692697</v>
      </c>
      <c r="U137">
        <v>137</v>
      </c>
      <c r="V137">
        <f t="shared" si="81"/>
        <v>-0.283688968718804</v>
      </c>
      <c r="W137">
        <f t="shared" si="82"/>
        <v>3.5671715232926067</v>
      </c>
      <c r="X137">
        <f t="shared" si="83"/>
        <v>-1.5159764451875399</v>
      </c>
      <c r="Y137">
        <v>137</v>
      </c>
      <c r="Z137">
        <f t="shared" si="84"/>
        <v>-0.283688968718804</v>
      </c>
      <c r="AA137">
        <f t="shared" si="85"/>
        <v>1.2765819483091465</v>
      </c>
      <c r="AB137">
        <f t="shared" si="86"/>
        <v>-0.4241379663937026</v>
      </c>
      <c r="AC137">
        <v>137</v>
      </c>
      <c r="AD137">
        <f t="shared" si="87"/>
        <v>-0.283688968718804</v>
      </c>
      <c r="AE137">
        <f t="shared" si="88"/>
        <v>-3.46132131451294</v>
      </c>
      <c r="AF137">
        <f t="shared" si="89"/>
        <v>-3.6755047965382988E-2</v>
      </c>
      <c r="AG137">
        <v>137</v>
      </c>
      <c r="AH137">
        <f t="shared" si="90"/>
        <v>-0.283688968718804</v>
      </c>
      <c r="AI137">
        <f t="shared" si="91"/>
        <v>1.4869515323318938</v>
      </c>
      <c r="AJ137">
        <f t="shared" si="92"/>
        <v>1.6638414617575126</v>
      </c>
      <c r="AK137">
        <v>137</v>
      </c>
      <c r="AL137">
        <f t="shared" si="93"/>
        <v>-0.283688968718804</v>
      </c>
      <c r="AM137">
        <f t="shared" si="94"/>
        <v>-2.0666170790974352</v>
      </c>
      <c r="AN137">
        <f t="shared" si="95"/>
        <v>-0.27692933630404437</v>
      </c>
      <c r="AO137">
        <v>137</v>
      </c>
      <c r="AP137">
        <f t="shared" si="96"/>
        <v>-0.283688968718804</v>
      </c>
      <c r="AQ137">
        <f t="shared" si="97"/>
        <v>1.434533641151404</v>
      </c>
      <c r="AR137">
        <f t="shared" si="98"/>
        <v>-0.89420035685882904</v>
      </c>
    </row>
    <row r="138" spans="1:44" x14ac:dyDescent="0.25">
      <c r="A138">
        <v>138</v>
      </c>
      <c r="B138">
        <f t="shared" si="66"/>
        <v>-1.4165497937028064</v>
      </c>
      <c r="C138">
        <f t="shared" si="67"/>
        <v>0.1536356215467643</v>
      </c>
      <c r="D138">
        <f t="shared" si="68"/>
        <v>-0.98812757060611334</v>
      </c>
      <c r="E138">
        <v>138</v>
      </c>
      <c r="F138">
        <f t="shared" si="69"/>
        <v>-0.26267497103592907</v>
      </c>
      <c r="G138">
        <f t="shared" si="70"/>
        <v>3.3128196782750479</v>
      </c>
      <c r="H138">
        <f t="shared" si="71"/>
        <v>-0.96423377472472827</v>
      </c>
      <c r="I138">
        <v>138</v>
      </c>
      <c r="J138">
        <f t="shared" si="72"/>
        <v>-0.26267497103592907</v>
      </c>
      <c r="K138">
        <f t="shared" si="73"/>
        <v>-1.4155873995843513</v>
      </c>
      <c r="L138">
        <f t="shared" si="74"/>
        <v>-0.57961949357402165</v>
      </c>
      <c r="M138">
        <v>138</v>
      </c>
      <c r="N138">
        <f t="shared" si="75"/>
        <v>-0.26267497103592907</v>
      </c>
      <c r="O138">
        <f t="shared" si="76"/>
        <v>3.5603970535344684</v>
      </c>
      <c r="P138">
        <f t="shared" si="77"/>
        <v>1.1128976256932168</v>
      </c>
      <c r="Q138">
        <v>138</v>
      </c>
      <c r="R138">
        <f t="shared" si="78"/>
        <v>-0.26267497103592907</v>
      </c>
      <c r="S138">
        <f t="shared" si="79"/>
        <v>-0.17323658661500119</v>
      </c>
      <c r="T138">
        <f t="shared" si="80"/>
        <v>-0.77537474769907733</v>
      </c>
      <c r="U138">
        <v>138</v>
      </c>
      <c r="V138">
        <f t="shared" si="81"/>
        <v>-0.26267497103592907</v>
      </c>
      <c r="W138">
        <f t="shared" si="82"/>
        <v>3.5810487899650387</v>
      </c>
      <c r="X138">
        <f t="shared" si="83"/>
        <v>-1.4664478317696903</v>
      </c>
      <c r="Y138">
        <v>138</v>
      </c>
      <c r="Z138">
        <f t="shared" si="84"/>
        <v>-0.26267497103592907</v>
      </c>
      <c r="AA138">
        <f t="shared" si="85"/>
        <v>1.2785162693598342</v>
      </c>
      <c r="AB138">
        <f t="shared" si="86"/>
        <v>-0.41723428414798752</v>
      </c>
      <c r="AC138">
        <v>138</v>
      </c>
      <c r="AD138">
        <f t="shared" si="87"/>
        <v>-0.26267497103592907</v>
      </c>
      <c r="AE138">
        <f t="shared" si="88"/>
        <v>-3.4594430726937651</v>
      </c>
      <c r="AF138">
        <f t="shared" si="89"/>
        <v>-3.0051515118244075E-2</v>
      </c>
      <c r="AG138">
        <v>138</v>
      </c>
      <c r="AH138">
        <f t="shared" si="90"/>
        <v>-0.26267497103592907</v>
      </c>
      <c r="AI138">
        <f t="shared" si="91"/>
        <v>1.48866612468658</v>
      </c>
      <c r="AJ138">
        <f t="shared" si="92"/>
        <v>1.6699609220164373</v>
      </c>
      <c r="AK138">
        <v>138</v>
      </c>
      <c r="AL138">
        <f t="shared" si="93"/>
        <v>-0.26267497103592907</v>
      </c>
      <c r="AM138">
        <f t="shared" si="94"/>
        <v>-2.0638391219838867</v>
      </c>
      <c r="AN138">
        <f t="shared" si="95"/>
        <v>-0.26701467751596869</v>
      </c>
      <c r="AO138">
        <v>138</v>
      </c>
      <c r="AP138">
        <f t="shared" si="96"/>
        <v>-0.26267497103592907</v>
      </c>
      <c r="AQ138">
        <f t="shared" si="97"/>
        <v>1.4358167245812474</v>
      </c>
      <c r="AR138">
        <f t="shared" si="98"/>
        <v>-0.88962097212265401</v>
      </c>
    </row>
    <row r="139" spans="1:44" x14ac:dyDescent="0.25">
      <c r="A139">
        <v>139</v>
      </c>
      <c r="B139">
        <f t="shared" si="66"/>
        <v>-1.4039582399810036</v>
      </c>
      <c r="C139">
        <f t="shared" si="67"/>
        <v>0.16606517507311008</v>
      </c>
      <c r="D139">
        <f t="shared" si="68"/>
        <v>-0.98611477913473</v>
      </c>
      <c r="E139">
        <v>139</v>
      </c>
      <c r="F139">
        <f t="shared" si="69"/>
        <v>-0.24166097335305414</v>
      </c>
      <c r="G139">
        <f t="shared" si="70"/>
        <v>3.325653163473425</v>
      </c>
      <c r="H139">
        <f t="shared" si="71"/>
        <v>-0.9144245011398261</v>
      </c>
      <c r="I139">
        <v>139</v>
      </c>
      <c r="J139">
        <f t="shared" si="72"/>
        <v>-0.24166097335305414</v>
      </c>
      <c r="K139">
        <f t="shared" si="73"/>
        <v>-1.4027539143859742</v>
      </c>
      <c r="L139">
        <f t="shared" si="74"/>
        <v>-0.52981021998911948</v>
      </c>
      <c r="M139">
        <v>139</v>
      </c>
      <c r="N139">
        <f t="shared" si="75"/>
        <v>-0.24166097335305414</v>
      </c>
      <c r="O139">
        <f t="shared" si="76"/>
        <v>3.5732305387328456</v>
      </c>
      <c r="P139">
        <f t="shared" si="77"/>
        <v>1.1627068992781191</v>
      </c>
      <c r="Q139">
        <v>139</v>
      </c>
      <c r="R139">
        <f t="shared" si="78"/>
        <v>-0.24166097335305414</v>
      </c>
      <c r="S139">
        <f t="shared" si="79"/>
        <v>-0.16040310141662406</v>
      </c>
      <c r="T139">
        <f t="shared" si="80"/>
        <v>-0.72556547411417505</v>
      </c>
      <c r="U139">
        <v>139</v>
      </c>
      <c r="V139">
        <f t="shared" si="81"/>
        <v>-0.24166097335305414</v>
      </c>
      <c r="W139">
        <f t="shared" si="82"/>
        <v>3.5938822751634159</v>
      </c>
      <c r="X139">
        <f t="shared" si="83"/>
        <v>-1.416638558184788</v>
      </c>
      <c r="Y139">
        <v>139</v>
      </c>
      <c r="Z139">
        <f t="shared" si="84"/>
        <v>-0.24166097335305414</v>
      </c>
      <c r="AA139">
        <f t="shared" si="85"/>
        <v>1.2803051000538659</v>
      </c>
      <c r="AB139">
        <f t="shared" si="86"/>
        <v>-0.41029148131159465</v>
      </c>
      <c r="AC139">
        <v>139</v>
      </c>
      <c r="AD139">
        <f t="shared" si="87"/>
        <v>-0.24166097335305414</v>
      </c>
      <c r="AE139">
        <f t="shared" si="88"/>
        <v>-3.4577061032202852</v>
      </c>
      <c r="AF139">
        <f t="shared" si="89"/>
        <v>-2.3309995852368877E-2</v>
      </c>
      <c r="AG139">
        <v>139</v>
      </c>
      <c r="AH139">
        <f t="shared" si="90"/>
        <v>-0.24166097335305414</v>
      </c>
      <c r="AI139">
        <f t="shared" si="91"/>
        <v>1.4902517536237847</v>
      </c>
      <c r="AJ139">
        <f t="shared" si="92"/>
        <v>1.6761150589727298</v>
      </c>
      <c r="AK139">
        <v>139</v>
      </c>
      <c r="AL139">
        <f t="shared" si="93"/>
        <v>-0.24166097335305414</v>
      </c>
      <c r="AM139">
        <f t="shared" si="94"/>
        <v>-2.061270109487408</v>
      </c>
      <c r="AN139">
        <f t="shared" si="95"/>
        <v>-0.2570438360569135</v>
      </c>
      <c r="AO139">
        <v>139</v>
      </c>
      <c r="AP139">
        <f t="shared" si="96"/>
        <v>-0.24166097335305414</v>
      </c>
      <c r="AQ139">
        <f t="shared" si="97"/>
        <v>1.4370033006263623</v>
      </c>
      <c r="AR139">
        <f t="shared" si="98"/>
        <v>-0.88501563772230796</v>
      </c>
    </row>
    <row r="140" spans="1:44" x14ac:dyDescent="0.25">
      <c r="A140">
        <v>140</v>
      </c>
      <c r="B140">
        <f t="shared" si="66"/>
        <v>-1.3913666862592009</v>
      </c>
      <c r="C140">
        <f t="shared" si="67"/>
        <v>0.17846839977462353</v>
      </c>
      <c r="D140">
        <f t="shared" si="68"/>
        <v>-0.98394564396712747</v>
      </c>
      <c r="E140">
        <v>140</v>
      </c>
      <c r="F140">
        <f t="shared" si="69"/>
        <v>-0.22064697567017921</v>
      </c>
      <c r="G140">
        <f t="shared" si="70"/>
        <v>3.3374372002919612</v>
      </c>
      <c r="H140">
        <f t="shared" si="71"/>
        <v>-0.86435656176089848</v>
      </c>
      <c r="I140">
        <v>140</v>
      </c>
      <c r="J140">
        <f t="shared" si="72"/>
        <v>-0.22064697567017921</v>
      </c>
      <c r="K140">
        <f t="shared" si="73"/>
        <v>-1.390969877567438</v>
      </c>
      <c r="L140">
        <f t="shared" si="74"/>
        <v>-0.47974228061019192</v>
      </c>
      <c r="M140">
        <v>140</v>
      </c>
      <c r="N140">
        <f t="shared" si="75"/>
        <v>-0.22064697567017921</v>
      </c>
      <c r="O140">
        <f t="shared" si="76"/>
        <v>3.5850145755513818</v>
      </c>
      <c r="P140">
        <f t="shared" si="77"/>
        <v>1.2127748386570465</v>
      </c>
      <c r="Q140">
        <v>140</v>
      </c>
      <c r="R140">
        <f t="shared" si="78"/>
        <v>-0.22064697567017921</v>
      </c>
      <c r="S140">
        <f t="shared" si="79"/>
        <v>-0.14861906459808782</v>
      </c>
      <c r="T140">
        <f t="shared" si="80"/>
        <v>-0.67549753473524743</v>
      </c>
      <c r="U140">
        <v>140</v>
      </c>
      <c r="V140">
        <f t="shared" si="81"/>
        <v>-0.22064697567017921</v>
      </c>
      <c r="W140">
        <f t="shared" si="82"/>
        <v>3.6056663119819521</v>
      </c>
      <c r="X140">
        <f t="shared" si="83"/>
        <v>-1.3665706188058606</v>
      </c>
      <c r="Y140">
        <v>140</v>
      </c>
      <c r="Z140">
        <f t="shared" si="84"/>
        <v>-0.22064697567017921</v>
      </c>
      <c r="AA140">
        <f t="shared" si="85"/>
        <v>1.2819476504939651</v>
      </c>
      <c r="AB140">
        <f t="shared" si="86"/>
        <v>-0.40331262363080866</v>
      </c>
      <c r="AC140">
        <v>140</v>
      </c>
      <c r="AD140">
        <f t="shared" si="87"/>
        <v>-0.22064697567017921</v>
      </c>
      <c r="AE140">
        <f t="shared" si="88"/>
        <v>-3.4561111730893224</v>
      </c>
      <c r="AF140">
        <f t="shared" si="89"/>
        <v>-1.6533467032883671E-2</v>
      </c>
      <c r="AG140">
        <v>140</v>
      </c>
      <c r="AH140">
        <f t="shared" si="90"/>
        <v>-0.22064697567017921</v>
      </c>
      <c r="AI140">
        <f t="shared" si="91"/>
        <v>1.4917077189744066</v>
      </c>
      <c r="AJ140">
        <f t="shared" si="92"/>
        <v>1.6823011551327562</v>
      </c>
      <c r="AK140">
        <v>140</v>
      </c>
      <c r="AL140">
        <f t="shared" si="93"/>
        <v>-0.22064697567017921</v>
      </c>
      <c r="AM140">
        <f t="shared" si="94"/>
        <v>-2.0589111760115961</v>
      </c>
      <c r="AN140">
        <f t="shared" si="95"/>
        <v>-0.24702121476977645</v>
      </c>
      <c r="AO140">
        <v>140</v>
      </c>
      <c r="AP140">
        <f t="shared" si="96"/>
        <v>-0.22064697567017921</v>
      </c>
      <c r="AQ140">
        <f t="shared" si="97"/>
        <v>1.4380928453281707</v>
      </c>
      <c r="AR140">
        <f t="shared" si="98"/>
        <v>-0.88038638724381657</v>
      </c>
    </row>
    <row r="141" spans="1:44" x14ac:dyDescent="0.25">
      <c r="A141">
        <v>141</v>
      </c>
      <c r="B141">
        <f t="shared" si="66"/>
        <v>-1.378775132537398</v>
      </c>
      <c r="C141">
        <f t="shared" si="67"/>
        <v>0.19084332918042771</v>
      </c>
      <c r="D141">
        <f t="shared" si="68"/>
        <v>-0.98162050900912357</v>
      </c>
      <c r="E141">
        <v>141</v>
      </c>
      <c r="F141">
        <f t="shared" si="69"/>
        <v>-0.19963297798730428</v>
      </c>
      <c r="G141">
        <f t="shared" si="70"/>
        <v>3.3481665852317324</v>
      </c>
      <c r="H141">
        <f t="shared" si="71"/>
        <v>-0.8140520651805051</v>
      </c>
      <c r="I141">
        <v>141</v>
      </c>
      <c r="J141">
        <f t="shared" si="72"/>
        <v>-0.19963297798730428</v>
      </c>
      <c r="K141">
        <f t="shared" si="73"/>
        <v>-1.3802404926276668</v>
      </c>
      <c r="L141">
        <f t="shared" si="74"/>
        <v>-0.42943778402979854</v>
      </c>
      <c r="M141">
        <v>141</v>
      </c>
      <c r="N141">
        <f t="shared" si="75"/>
        <v>-0.19963297798730428</v>
      </c>
      <c r="O141">
        <f t="shared" si="76"/>
        <v>3.595743960491153</v>
      </c>
      <c r="P141">
        <f t="shared" si="77"/>
        <v>1.2630793352374399</v>
      </c>
      <c r="Q141">
        <v>141</v>
      </c>
      <c r="R141">
        <f t="shared" si="78"/>
        <v>-0.19963297798730428</v>
      </c>
      <c r="S141">
        <f t="shared" si="79"/>
        <v>-0.13788967965831667</v>
      </c>
      <c r="T141">
        <f t="shared" si="80"/>
        <v>-0.62519303815485405</v>
      </c>
      <c r="U141">
        <v>141</v>
      </c>
      <c r="V141">
        <f t="shared" si="81"/>
        <v>-0.19963297798730428</v>
      </c>
      <c r="W141">
        <f t="shared" si="82"/>
        <v>3.6163956969217232</v>
      </c>
      <c r="X141">
        <f t="shared" si="83"/>
        <v>-1.3162661222254672</v>
      </c>
      <c r="Y141">
        <v>141</v>
      </c>
      <c r="Z141">
        <f t="shared" si="84"/>
        <v>-0.19963297798730428</v>
      </c>
      <c r="AA141">
        <f t="shared" si="85"/>
        <v>1.2834431953760965</v>
      </c>
      <c r="AB141">
        <f t="shared" si="86"/>
        <v>-0.39630079277271846</v>
      </c>
      <c r="AC141">
        <v>141</v>
      </c>
      <c r="AD141">
        <f t="shared" si="87"/>
        <v>-0.19963297798730428</v>
      </c>
      <c r="AE141">
        <f t="shared" si="88"/>
        <v>-3.4546589865771224</v>
      </c>
      <c r="AF141">
        <f t="shared" si="89"/>
        <v>-9.7249209841480597E-3</v>
      </c>
      <c r="AG141">
        <v>141</v>
      </c>
      <c r="AH141">
        <f t="shared" si="90"/>
        <v>-0.19963297798730428</v>
      </c>
      <c r="AI141">
        <f t="shared" si="91"/>
        <v>1.4930333778251341</v>
      </c>
      <c r="AJ141">
        <f t="shared" si="92"/>
        <v>1.6885164788905982</v>
      </c>
      <c r="AK141">
        <v>141</v>
      </c>
      <c r="AL141">
        <f t="shared" si="93"/>
        <v>-0.19963297798730428</v>
      </c>
      <c r="AM141">
        <f t="shared" si="94"/>
        <v>-2.0567633631950675</v>
      </c>
      <c r="AN141">
        <f t="shared" si="95"/>
        <v>-0.2369512393619696</v>
      </c>
      <c r="AO141">
        <v>141</v>
      </c>
      <c r="AP141">
        <f t="shared" si="96"/>
        <v>-0.19963297798730428</v>
      </c>
      <c r="AQ141">
        <f t="shared" si="97"/>
        <v>1.4390848775744041</v>
      </c>
      <c r="AR141">
        <f t="shared" si="98"/>
        <v>-0.87573526483387243</v>
      </c>
    </row>
    <row r="142" spans="1:44" x14ac:dyDescent="0.25">
      <c r="A142">
        <v>142</v>
      </c>
      <c r="B142">
        <f t="shared" si="66"/>
        <v>-1.3661835788155952</v>
      </c>
      <c r="C142">
        <f t="shared" si="67"/>
        <v>0.20318800130572645</v>
      </c>
      <c r="D142">
        <f t="shared" si="68"/>
        <v>-0.97913974289954353</v>
      </c>
      <c r="E142">
        <v>142</v>
      </c>
      <c r="F142">
        <f t="shared" si="69"/>
        <v>-0.17861898030442935</v>
      </c>
      <c r="G142">
        <f t="shared" si="70"/>
        <v>3.3578365804983923</v>
      </c>
      <c r="H142">
        <f t="shared" si="71"/>
        <v>-0.76353322444820637</v>
      </c>
      <c r="I142">
        <v>142</v>
      </c>
      <c r="J142">
        <f t="shared" si="72"/>
        <v>-0.17861898030442935</v>
      </c>
      <c r="K142">
        <f t="shared" si="73"/>
        <v>-1.3705704973610064</v>
      </c>
      <c r="L142">
        <f t="shared" si="74"/>
        <v>-0.37891894329749981</v>
      </c>
      <c r="M142">
        <v>142</v>
      </c>
      <c r="N142">
        <f t="shared" si="75"/>
        <v>-0.17861898030442935</v>
      </c>
      <c r="O142">
        <f t="shared" si="76"/>
        <v>3.6054139557578138</v>
      </c>
      <c r="P142">
        <f t="shared" si="77"/>
        <v>1.3135981759697386</v>
      </c>
      <c r="Q142">
        <v>142</v>
      </c>
      <c r="R142">
        <f t="shared" si="78"/>
        <v>-0.17861898030442935</v>
      </c>
      <c r="S142">
        <f t="shared" si="79"/>
        <v>-0.12821968439165632</v>
      </c>
      <c r="T142">
        <f t="shared" si="80"/>
        <v>-0.57467419742255532</v>
      </c>
      <c r="U142">
        <v>142</v>
      </c>
      <c r="V142">
        <f t="shared" si="81"/>
        <v>-0.17861898030442935</v>
      </c>
      <c r="W142">
        <f t="shared" si="82"/>
        <v>3.6260656921883836</v>
      </c>
      <c r="X142">
        <f t="shared" si="83"/>
        <v>-1.2657472814931685</v>
      </c>
      <c r="Y142">
        <v>142</v>
      </c>
      <c r="Z142">
        <f t="shared" si="84"/>
        <v>-0.17861898030442935</v>
      </c>
      <c r="AA142">
        <f t="shared" si="85"/>
        <v>1.2847910743097422</v>
      </c>
      <c r="AB142">
        <f t="shared" si="86"/>
        <v>-0.38925908496444001</v>
      </c>
      <c r="AC142">
        <v>142</v>
      </c>
      <c r="AD142">
        <f t="shared" si="87"/>
        <v>-0.17861898030442935</v>
      </c>
      <c r="AE142">
        <f t="shared" si="88"/>
        <v>-3.4533501849283694</v>
      </c>
      <c r="AF142">
        <f t="shared" si="89"/>
        <v>-2.8873641684287951E-3</v>
      </c>
      <c r="AG142">
        <v>142</v>
      </c>
      <c r="AH142">
        <f t="shared" si="90"/>
        <v>-0.17861898030442935</v>
      </c>
      <c r="AI142">
        <f t="shared" si="91"/>
        <v>1.4942281448023373</v>
      </c>
      <c r="AJ142">
        <f t="shared" si="92"/>
        <v>1.6947582857342527</v>
      </c>
      <c r="AK142">
        <v>142</v>
      </c>
      <c r="AL142">
        <f t="shared" si="93"/>
        <v>-0.17861898030442935</v>
      </c>
      <c r="AM142">
        <f t="shared" si="94"/>
        <v>-2.0548276194514985</v>
      </c>
      <c r="AN142">
        <f t="shared" si="95"/>
        <v>-0.22683835645115169</v>
      </c>
      <c r="AO142">
        <v>142</v>
      </c>
      <c r="AP142">
        <f t="shared" si="96"/>
        <v>-0.17861898030442935</v>
      </c>
      <c r="AQ142">
        <f t="shared" si="97"/>
        <v>1.4399789593115493</v>
      </c>
      <c r="AR142">
        <f t="shared" si="98"/>
        <v>-0.87106432429719727</v>
      </c>
    </row>
    <row r="143" spans="1:44" x14ac:dyDescent="0.25">
      <c r="A143">
        <v>143</v>
      </c>
      <c r="B143">
        <f t="shared" si="66"/>
        <v>-1.3535920250937925</v>
      </c>
      <c r="C143">
        <f t="shared" si="67"/>
        <v>0.21550045896286801</v>
      </c>
      <c r="D143">
        <f t="shared" si="68"/>
        <v>-0.97650373895177345</v>
      </c>
      <c r="E143">
        <v>143</v>
      </c>
      <c r="F143">
        <f t="shared" si="69"/>
        <v>-0.15760498262155442</v>
      </c>
      <c r="G143">
        <f t="shared" si="70"/>
        <v>3.3664429160942539</v>
      </c>
      <c r="H143">
        <f t="shared" si="71"/>
        <v>-0.71282234726190641</v>
      </c>
      <c r="I143">
        <v>143</v>
      </c>
      <c r="J143">
        <f t="shared" si="72"/>
        <v>-0.15760498262155442</v>
      </c>
      <c r="K143">
        <f t="shared" si="73"/>
        <v>-1.3619641617651448</v>
      </c>
      <c r="L143">
        <f t="shared" si="74"/>
        <v>-0.32820806611119979</v>
      </c>
      <c r="M143">
        <v>143</v>
      </c>
      <c r="N143">
        <f t="shared" si="75"/>
        <v>-0.15760498262155442</v>
      </c>
      <c r="O143">
        <f t="shared" si="76"/>
        <v>3.6140202913536754</v>
      </c>
      <c r="P143">
        <f t="shared" si="77"/>
        <v>1.3643090531560387</v>
      </c>
      <c r="Q143">
        <v>143</v>
      </c>
      <c r="R143">
        <f t="shared" si="78"/>
        <v>-0.15760498262155442</v>
      </c>
      <c r="S143">
        <f t="shared" si="79"/>
        <v>-0.11961334879579466</v>
      </c>
      <c r="T143">
        <f t="shared" si="80"/>
        <v>-0.52396332023625536</v>
      </c>
      <c r="U143">
        <v>143</v>
      </c>
      <c r="V143">
        <f t="shared" si="81"/>
        <v>-0.15760498262155442</v>
      </c>
      <c r="W143">
        <f t="shared" si="82"/>
        <v>3.6346720277842453</v>
      </c>
      <c r="X143">
        <f t="shared" si="83"/>
        <v>-1.2150364043068684</v>
      </c>
      <c r="Y143">
        <v>143</v>
      </c>
      <c r="Z143">
        <f t="shared" si="84"/>
        <v>-0.15760498262155442</v>
      </c>
      <c r="AA143">
        <f t="shared" si="85"/>
        <v>1.2859906921095088</v>
      </c>
      <c r="AB143">
        <f t="shared" si="86"/>
        <v>-0.38219060962590923</v>
      </c>
      <c r="AC143">
        <v>143</v>
      </c>
      <c r="AD143">
        <f t="shared" si="87"/>
        <v>-0.15760498262155442</v>
      </c>
      <c r="AE143">
        <f t="shared" si="88"/>
        <v>-3.4521853460730267</v>
      </c>
      <c r="AF143">
        <f t="shared" si="89"/>
        <v>3.9761841416693852E-3</v>
      </c>
      <c r="AG143">
        <v>143</v>
      </c>
      <c r="AH143">
        <f t="shared" si="90"/>
        <v>-0.15760498262155442</v>
      </c>
      <c r="AI143">
        <f t="shared" si="91"/>
        <v>1.4952914923305536</v>
      </c>
      <c r="AJ143">
        <f t="shared" si="92"/>
        <v>1.7010238194575313</v>
      </c>
      <c r="AK143">
        <v>143</v>
      </c>
      <c r="AL143">
        <f t="shared" si="93"/>
        <v>-0.15760498262155442</v>
      </c>
      <c r="AM143">
        <f t="shared" si="94"/>
        <v>-2.0531047995508334</v>
      </c>
      <c r="AN143">
        <f t="shared" si="95"/>
        <v>-0.21668703160172686</v>
      </c>
      <c r="AO143">
        <v>143</v>
      </c>
      <c r="AP143">
        <f t="shared" si="96"/>
        <v>-0.15760498262155442</v>
      </c>
      <c r="AQ143">
        <f t="shared" si="97"/>
        <v>1.4407746957382808</v>
      </c>
      <c r="AR143">
        <f t="shared" si="98"/>
        <v>-0.86637562818963987</v>
      </c>
    </row>
    <row r="144" spans="1:44" x14ac:dyDescent="0.25">
      <c r="A144">
        <v>144</v>
      </c>
      <c r="B144">
        <f t="shared" si="66"/>
        <v>-1.3410004713719896</v>
      </c>
      <c r="C144">
        <f t="shared" si="67"/>
        <v>0.22777875007164838</v>
      </c>
      <c r="D144">
        <f t="shared" si="68"/>
        <v>-0.9737129150914029</v>
      </c>
      <c r="E144">
        <v>144</v>
      </c>
      <c r="F144">
        <f t="shared" si="69"/>
        <v>-0.13659098493867949</v>
      </c>
      <c r="G144">
        <f t="shared" si="70"/>
        <v>3.3739817917037955</v>
      </c>
      <c r="H144">
        <f t="shared" si="71"/>
        <v>-0.66194182611740104</v>
      </c>
      <c r="I144">
        <v>144</v>
      </c>
      <c r="J144">
        <f t="shared" si="72"/>
        <v>-0.13659098493867949</v>
      </c>
      <c r="K144">
        <f t="shared" si="73"/>
        <v>-1.3544252861556032</v>
      </c>
      <c r="L144">
        <f t="shared" si="74"/>
        <v>-0.27732754496669454</v>
      </c>
      <c r="M144">
        <v>144</v>
      </c>
      <c r="N144">
        <f t="shared" si="75"/>
        <v>-0.13659098493867949</v>
      </c>
      <c r="O144">
        <f t="shared" si="76"/>
        <v>3.621559166963217</v>
      </c>
      <c r="P144">
        <f t="shared" si="77"/>
        <v>1.415189574300544</v>
      </c>
      <c r="Q144">
        <v>144</v>
      </c>
      <c r="R144">
        <f t="shared" si="78"/>
        <v>-0.13659098493867949</v>
      </c>
      <c r="S144">
        <f t="shared" si="79"/>
        <v>-0.11207447318625308</v>
      </c>
      <c r="T144">
        <f t="shared" si="80"/>
        <v>-0.47308279909175011</v>
      </c>
      <c r="U144">
        <v>144</v>
      </c>
      <c r="V144">
        <f t="shared" si="81"/>
        <v>-0.13659098493867949</v>
      </c>
      <c r="W144">
        <f t="shared" si="82"/>
        <v>3.6422109033937868</v>
      </c>
      <c r="X144">
        <f t="shared" si="83"/>
        <v>-1.1641558831623631</v>
      </c>
      <c r="Y144">
        <v>144</v>
      </c>
      <c r="Z144">
        <f t="shared" si="84"/>
        <v>-0.13659098493867949</v>
      </c>
      <c r="AA144">
        <f t="shared" si="85"/>
        <v>1.2870415190579467</v>
      </c>
      <c r="AB144">
        <f t="shared" si="86"/>
        <v>-0.37509848799684986</v>
      </c>
      <c r="AC144">
        <v>144</v>
      </c>
      <c r="AD144">
        <f t="shared" si="87"/>
        <v>-0.13659098493867949</v>
      </c>
      <c r="AE144">
        <f t="shared" si="88"/>
        <v>-3.4511649843711414</v>
      </c>
      <c r="AF144">
        <f t="shared" si="89"/>
        <v>1.0862693196429525E-2</v>
      </c>
      <c r="AG144">
        <v>144</v>
      </c>
      <c r="AH144">
        <f t="shared" si="90"/>
        <v>-0.13659098493867949</v>
      </c>
      <c r="AI144">
        <f t="shared" si="91"/>
        <v>1.4962229508654485</v>
      </c>
      <c r="AJ144">
        <f t="shared" si="92"/>
        <v>1.7073103133771241</v>
      </c>
      <c r="AK144">
        <v>144</v>
      </c>
      <c r="AL144">
        <f t="shared" si="93"/>
        <v>-0.13659098493867949</v>
      </c>
      <c r="AM144">
        <f t="shared" si="94"/>
        <v>-2.05159566424184</v>
      </c>
      <c r="AN144">
        <f t="shared" si="95"/>
        <v>-0.20650174735297716</v>
      </c>
      <c r="AO144">
        <v>144</v>
      </c>
      <c r="AP144">
        <f t="shared" si="96"/>
        <v>-0.13659098493867949</v>
      </c>
      <c r="AQ144">
        <f t="shared" si="97"/>
        <v>1.4414717354797935</v>
      </c>
      <c r="AR144">
        <f t="shared" si="98"/>
        <v>-0.86167124690740904</v>
      </c>
    </row>
    <row r="145" spans="1:44" x14ac:dyDescent="0.25">
      <c r="A145">
        <v>145</v>
      </c>
      <c r="B145">
        <f t="shared" si="66"/>
        <v>-1.3284089176501868</v>
      </c>
      <c r="C145">
        <f t="shared" si="67"/>
        <v>0.24002092796880276</v>
      </c>
      <c r="D145">
        <f t="shared" si="68"/>
        <v>-0.97076771378996474</v>
      </c>
      <c r="E145">
        <v>145</v>
      </c>
      <c r="F145">
        <f t="shared" si="69"/>
        <v>-0.11557698725580456</v>
      </c>
      <c r="G145">
        <f t="shared" si="70"/>
        <v>3.3804498783717767</v>
      </c>
      <c r="H145">
        <f t="shared" si="71"/>
        <v>-0.61091412842048276</v>
      </c>
      <c r="I145">
        <v>145</v>
      </c>
      <c r="J145">
        <f t="shared" si="72"/>
        <v>-0.11557698725580456</v>
      </c>
      <c r="K145">
        <f t="shared" si="73"/>
        <v>-1.3479571994876225</v>
      </c>
      <c r="L145">
        <f t="shared" si="74"/>
        <v>-0.22629984726977617</v>
      </c>
      <c r="M145">
        <v>145</v>
      </c>
      <c r="N145">
        <f t="shared" si="75"/>
        <v>-0.11557698725580456</v>
      </c>
      <c r="O145">
        <f t="shared" si="76"/>
        <v>3.6280272536311973</v>
      </c>
      <c r="P145">
        <f t="shared" si="77"/>
        <v>1.4662172719974622</v>
      </c>
      <c r="Q145">
        <v>145</v>
      </c>
      <c r="R145">
        <f t="shared" si="78"/>
        <v>-0.11557698725580456</v>
      </c>
      <c r="S145">
        <f t="shared" si="79"/>
        <v>-0.10560638651827237</v>
      </c>
      <c r="T145">
        <f t="shared" si="80"/>
        <v>-0.42205510139483177</v>
      </c>
      <c r="U145">
        <v>145</v>
      </c>
      <c r="V145">
        <f t="shared" si="81"/>
        <v>-0.11557698725580456</v>
      </c>
      <c r="W145">
        <f t="shared" si="82"/>
        <v>3.6486789900617675</v>
      </c>
      <c r="X145">
        <f t="shared" si="83"/>
        <v>-1.1131281854654449</v>
      </c>
      <c r="Y145">
        <v>145</v>
      </c>
      <c r="Z145">
        <f t="shared" si="84"/>
        <v>-0.11557698725580456</v>
      </c>
      <c r="AA145">
        <f t="shared" si="85"/>
        <v>1.2879430911394578</v>
      </c>
      <c r="AB145">
        <f t="shared" si="86"/>
        <v>-0.36798585175852194</v>
      </c>
      <c r="AC145">
        <v>145</v>
      </c>
      <c r="AD145">
        <f t="shared" si="87"/>
        <v>-0.11557698725580456</v>
      </c>
      <c r="AE145">
        <f t="shared" si="88"/>
        <v>-3.4502895503857167</v>
      </c>
      <c r="AF145">
        <f t="shared" si="89"/>
        <v>1.7769122107316175E-2</v>
      </c>
      <c r="AG145">
        <v>145</v>
      </c>
      <c r="AH145">
        <f t="shared" si="90"/>
        <v>-0.11557698725580456</v>
      </c>
      <c r="AI145">
        <f t="shared" si="91"/>
        <v>1.4970221091011549</v>
      </c>
      <c r="AJ145">
        <f t="shared" si="92"/>
        <v>1.7136149915542882</v>
      </c>
      <c r="AK145">
        <v>145</v>
      </c>
      <c r="AL145">
        <f t="shared" si="93"/>
        <v>-0.11557698725580456</v>
      </c>
      <c r="AM145">
        <f t="shared" si="94"/>
        <v>-2.0503008799161875</v>
      </c>
      <c r="AN145">
        <f t="shared" si="95"/>
        <v>-0.19628700123969936</v>
      </c>
      <c r="AO145">
        <v>145</v>
      </c>
      <c r="AP145">
        <f t="shared" si="96"/>
        <v>-0.11557698725580456</v>
      </c>
      <c r="AQ145">
        <f t="shared" si="97"/>
        <v>1.4420697707429599</v>
      </c>
      <c r="AR145">
        <f t="shared" si="98"/>
        <v>-0.85695325777284537</v>
      </c>
    </row>
    <row r="146" spans="1:44" x14ac:dyDescent="0.25">
      <c r="A146">
        <v>146</v>
      </c>
      <c r="B146">
        <f t="shared" si="66"/>
        <v>-1.3158173639283841</v>
      </c>
      <c r="C146">
        <f t="shared" si="67"/>
        <v>0.25222505171664023</v>
      </c>
      <c r="D146">
        <f t="shared" si="68"/>
        <v>-0.96766860199478322</v>
      </c>
      <c r="E146">
        <v>146</v>
      </c>
      <c r="F146">
        <f t="shared" si="69"/>
        <v>-9.4562989572929634E-2</v>
      </c>
      <c r="G146">
        <f t="shared" si="70"/>
        <v>3.3858443199732084</v>
      </c>
      <c r="H146">
        <f t="shared" si="71"/>
        <v>-0.55976178656596609</v>
      </c>
      <c r="I146">
        <v>146</v>
      </c>
      <c r="J146">
        <f t="shared" si="72"/>
        <v>-9.4562989572929634E-2</v>
      </c>
      <c r="K146">
        <f t="shared" si="73"/>
        <v>-1.3425627578861907</v>
      </c>
      <c r="L146">
        <f t="shared" si="74"/>
        <v>-0.1751475054152595</v>
      </c>
      <c r="M146">
        <v>146</v>
      </c>
      <c r="N146">
        <f t="shared" si="75"/>
        <v>-9.4562989572929634E-2</v>
      </c>
      <c r="O146">
        <f t="shared" si="76"/>
        <v>3.633421695232629</v>
      </c>
      <c r="P146">
        <f t="shared" si="77"/>
        <v>1.517369613851979</v>
      </c>
      <c r="Q146">
        <v>146</v>
      </c>
      <c r="R146">
        <f t="shared" si="78"/>
        <v>-9.4562989572929634E-2</v>
      </c>
      <c r="S146">
        <f t="shared" si="79"/>
        <v>-0.1002119449168406</v>
      </c>
      <c r="T146">
        <f t="shared" si="80"/>
        <v>-0.3709027595403151</v>
      </c>
      <c r="U146">
        <v>146</v>
      </c>
      <c r="V146">
        <f t="shared" si="81"/>
        <v>-9.4562989572929634E-2</v>
      </c>
      <c r="W146">
        <f t="shared" si="82"/>
        <v>3.6540734316631993</v>
      </c>
      <c r="X146">
        <f t="shared" si="83"/>
        <v>-1.0619758436109281</v>
      </c>
      <c r="Y146">
        <v>146</v>
      </c>
      <c r="Z146">
        <f t="shared" si="84"/>
        <v>-9.4562989572929634E-2</v>
      </c>
      <c r="AA146">
        <f t="shared" si="85"/>
        <v>1.2886950102451911</v>
      </c>
      <c r="AB146">
        <f t="shared" si="86"/>
        <v>-0.36085584165085949</v>
      </c>
      <c r="AC146">
        <v>146</v>
      </c>
      <c r="AD146">
        <f t="shared" si="87"/>
        <v>-9.4562989572929634E-2</v>
      </c>
      <c r="AE146">
        <f t="shared" si="88"/>
        <v>-3.449559430683756</v>
      </c>
      <c r="AF146">
        <f t="shared" si="89"/>
        <v>2.4692421189746204E-2</v>
      </c>
      <c r="AG146">
        <v>146</v>
      </c>
      <c r="AH146">
        <f t="shared" si="90"/>
        <v>-9.4562989572929634E-2</v>
      </c>
      <c r="AI146">
        <f t="shared" si="91"/>
        <v>1.497688614151893</v>
      </c>
      <c r="AJ146">
        <f t="shared" si="92"/>
        <v>1.7199350700206244</v>
      </c>
      <c r="AK146">
        <v>146</v>
      </c>
      <c r="AL146">
        <f t="shared" si="93"/>
        <v>-9.4562989572929634E-2</v>
      </c>
      <c r="AM146">
        <f t="shared" si="94"/>
        <v>-2.0492210183141841</v>
      </c>
      <c r="AN146">
        <f t="shared" si="95"/>
        <v>-0.18604730380622028</v>
      </c>
      <c r="AO146">
        <v>146</v>
      </c>
      <c r="AP146">
        <f t="shared" si="96"/>
        <v>-9.4562989572929634E-2</v>
      </c>
      <c r="AQ146">
        <f t="shared" si="97"/>
        <v>1.4425685374522432</v>
      </c>
      <c r="AR146">
        <f t="shared" si="98"/>
        <v>-0.85222374411713386</v>
      </c>
    </row>
    <row r="147" spans="1:44" x14ac:dyDescent="0.25">
      <c r="A147">
        <v>147</v>
      </c>
      <c r="B147">
        <f t="shared" si="66"/>
        <v>-1.3032258102065812</v>
      </c>
      <c r="C147">
        <f t="shared" si="67"/>
        <v>0.26438918641077053</v>
      </c>
      <c r="D147">
        <f t="shared" si="68"/>
        <v>-0.96441607105494198</v>
      </c>
      <c r="E147">
        <v>147</v>
      </c>
      <c r="F147">
        <f t="shared" si="69"/>
        <v>-7.3548991890054705E-2</v>
      </c>
      <c r="G147">
        <f t="shared" si="70"/>
        <v>3.3901627344745391</v>
      </c>
      <c r="H147">
        <f t="shared" si="71"/>
        <v>-0.50850738798801676</v>
      </c>
      <c r="I147">
        <v>147</v>
      </c>
      <c r="J147">
        <f t="shared" si="72"/>
        <v>-7.3548991890054705E-2</v>
      </c>
      <c r="K147">
        <f t="shared" si="73"/>
        <v>-1.3382443433848596</v>
      </c>
      <c r="L147">
        <f t="shared" si="74"/>
        <v>-0.1238931068373102</v>
      </c>
      <c r="M147">
        <v>147</v>
      </c>
      <c r="N147">
        <f t="shared" si="75"/>
        <v>-7.3548991890054705E-2</v>
      </c>
      <c r="O147">
        <f t="shared" si="76"/>
        <v>3.6377401097339606</v>
      </c>
      <c r="P147">
        <f t="shared" si="77"/>
        <v>1.5686240124299282</v>
      </c>
      <c r="Q147">
        <v>147</v>
      </c>
      <c r="R147">
        <f t="shared" si="78"/>
        <v>-7.3548991890054705E-2</v>
      </c>
      <c r="S147">
        <f t="shared" si="79"/>
        <v>-9.589353041550952E-2</v>
      </c>
      <c r="T147">
        <f t="shared" si="80"/>
        <v>-0.31964836096236582</v>
      </c>
      <c r="U147">
        <v>147</v>
      </c>
      <c r="V147">
        <f t="shared" si="81"/>
        <v>-7.3548991890054705E-2</v>
      </c>
      <c r="W147">
        <f t="shared" si="82"/>
        <v>3.6583918461645304</v>
      </c>
      <c r="X147">
        <f t="shared" si="83"/>
        <v>-1.0107214450329789</v>
      </c>
      <c r="Y147">
        <v>147</v>
      </c>
      <c r="Z147">
        <f t="shared" si="84"/>
        <v>-7.3548991890054705E-2</v>
      </c>
      <c r="AA147">
        <f t="shared" si="85"/>
        <v>1.2892969443488365</v>
      </c>
      <c r="AB147">
        <f t="shared" si="86"/>
        <v>-0.35371160608560803</v>
      </c>
      <c r="AC147">
        <v>147</v>
      </c>
      <c r="AD147">
        <f t="shared" si="87"/>
        <v>-7.3548991890054705E-2</v>
      </c>
      <c r="AE147">
        <f t="shared" si="88"/>
        <v>-3.4489749476655658</v>
      </c>
      <c r="AF147">
        <f t="shared" si="89"/>
        <v>3.1629533309743635E-2</v>
      </c>
      <c r="AG147">
        <v>147</v>
      </c>
      <c r="AH147">
        <f t="shared" si="90"/>
        <v>-7.3548991890054705E-2</v>
      </c>
      <c r="AI147">
        <f t="shared" si="91"/>
        <v>1.4982221717077953</v>
      </c>
      <c r="AJ147">
        <f t="shared" si="92"/>
        <v>1.7262677580073995</v>
      </c>
      <c r="AK147">
        <v>147</v>
      </c>
      <c r="AL147">
        <f t="shared" si="93"/>
        <v>-7.3548991890054705E-2</v>
      </c>
      <c r="AM147">
        <f t="shared" si="94"/>
        <v>-2.0483565562723145</v>
      </c>
      <c r="AN147">
        <f t="shared" si="95"/>
        <v>-0.17578717661466728</v>
      </c>
      <c r="AO147">
        <v>147</v>
      </c>
      <c r="AP147">
        <f t="shared" si="96"/>
        <v>-7.3548991890054705E-2</v>
      </c>
      <c r="AQ147">
        <f t="shared" si="97"/>
        <v>1.4429678153663053</v>
      </c>
      <c r="AR147">
        <f t="shared" si="98"/>
        <v>-0.8474847943603635</v>
      </c>
    </row>
    <row r="148" spans="1:44" x14ac:dyDescent="0.25">
      <c r="A148">
        <v>148</v>
      </c>
      <c r="B148">
        <f t="shared" si="66"/>
        <v>-1.2906342564847784</v>
      </c>
      <c r="C148">
        <f t="shared" si="67"/>
        <v>0.27651140348687248</v>
      </c>
      <c r="D148">
        <f t="shared" si="68"/>
        <v>-0.96101063664338282</v>
      </c>
      <c r="E148">
        <v>148</v>
      </c>
      <c r="F148">
        <f t="shared" si="69"/>
        <v>-5.2534994207179775E-2</v>
      </c>
      <c r="G148">
        <f t="shared" si="70"/>
        <v>3.3934032149854936</v>
      </c>
      <c r="H148">
        <f t="shared" si="71"/>
        <v>-0.45717356518617663</v>
      </c>
      <c r="I148">
        <v>148</v>
      </c>
      <c r="J148">
        <f t="shared" si="72"/>
        <v>-5.2534994207179775E-2</v>
      </c>
      <c r="K148">
        <f t="shared" si="73"/>
        <v>-1.3350038628739052</v>
      </c>
      <c r="L148">
        <f t="shared" si="74"/>
        <v>-7.2559284035470045E-2</v>
      </c>
      <c r="M148">
        <v>148</v>
      </c>
      <c r="N148">
        <f t="shared" si="75"/>
        <v>-5.2534994207179775E-2</v>
      </c>
      <c r="O148">
        <f t="shared" si="76"/>
        <v>3.640980590244915</v>
      </c>
      <c r="P148">
        <f t="shared" si="77"/>
        <v>1.6199578352317685</v>
      </c>
      <c r="Q148">
        <v>148</v>
      </c>
      <c r="R148">
        <f t="shared" si="78"/>
        <v>-5.2534994207179775E-2</v>
      </c>
      <c r="S148">
        <f t="shared" si="79"/>
        <v>-9.2653049904555029E-2</v>
      </c>
      <c r="T148">
        <f t="shared" si="80"/>
        <v>-0.26831453816052564</v>
      </c>
      <c r="U148">
        <v>148</v>
      </c>
      <c r="V148">
        <f t="shared" si="81"/>
        <v>-5.2534994207179775E-2</v>
      </c>
      <c r="W148">
        <f t="shared" si="82"/>
        <v>3.6616323266754849</v>
      </c>
      <c r="X148">
        <f t="shared" si="83"/>
        <v>-0.9593876222311386</v>
      </c>
      <c r="Y148">
        <v>148</v>
      </c>
      <c r="Z148">
        <f t="shared" si="84"/>
        <v>-5.2534994207179775E-2</v>
      </c>
      <c r="AA148">
        <f t="shared" si="85"/>
        <v>1.2897486276532393</v>
      </c>
      <c r="AB148">
        <f t="shared" si="86"/>
        <v>-0.34655629975607477</v>
      </c>
      <c r="AC148">
        <v>148</v>
      </c>
      <c r="AD148">
        <f t="shared" si="87"/>
        <v>-5.2534994207179775E-2</v>
      </c>
      <c r="AE148">
        <f t="shared" si="88"/>
        <v>-3.4485363594223934</v>
      </c>
      <c r="AF148">
        <f t="shared" si="89"/>
        <v>3.8577395233883947E-2</v>
      </c>
      <c r="AG148">
        <v>148</v>
      </c>
      <c r="AH148">
        <f t="shared" si="90"/>
        <v>-5.2534994207179775E-2</v>
      </c>
      <c r="AI148">
        <f t="shared" si="91"/>
        <v>1.4986225461648655</v>
      </c>
      <c r="AJ148">
        <f t="shared" si="92"/>
        <v>1.7326102591778711</v>
      </c>
      <c r="AK148">
        <v>148</v>
      </c>
      <c r="AL148">
        <f t="shared" si="93"/>
        <v>-5.2534994207179775E-2</v>
      </c>
      <c r="AM148">
        <f t="shared" si="94"/>
        <v>-2.0477078755126801</v>
      </c>
      <c r="AN148">
        <f t="shared" si="95"/>
        <v>-0.16551115024837376</v>
      </c>
      <c r="AO148">
        <v>148</v>
      </c>
      <c r="AP148">
        <f t="shared" si="96"/>
        <v>-5.2534994207179775E-2</v>
      </c>
      <c r="AQ148">
        <f t="shared" si="97"/>
        <v>1.4432674281752598</v>
      </c>
      <c r="AR148">
        <f t="shared" si="98"/>
        <v>-0.84273850108934012</v>
      </c>
    </row>
    <row r="149" spans="1:44" x14ac:dyDescent="0.25">
      <c r="A149">
        <v>149</v>
      </c>
      <c r="B149">
        <f t="shared" si="66"/>
        <v>-1.2780427027629757</v>
      </c>
      <c r="C149">
        <f t="shared" si="67"/>
        <v>0.28858978102645916</v>
      </c>
      <c r="D149">
        <f t="shared" si="68"/>
        <v>-0.95745283867514874</v>
      </c>
      <c r="E149">
        <v>149</v>
      </c>
      <c r="F149">
        <f t="shared" si="69"/>
        <v>-3.1520996524304845E-2</v>
      </c>
      <c r="G149">
        <f t="shared" si="70"/>
        <v>3.3955643306011014</v>
      </c>
      <c r="H149">
        <f t="shared" si="71"/>
        <v>-0.40578298573148891</v>
      </c>
      <c r="I149">
        <v>149</v>
      </c>
      <c r="J149">
        <f t="shared" si="72"/>
        <v>-3.1520996524304845E-2</v>
      </c>
      <c r="K149">
        <f t="shared" si="73"/>
        <v>-1.3328427472582973</v>
      </c>
      <c r="L149">
        <f t="shared" si="74"/>
        <v>-2.1168704580782342E-2</v>
      </c>
      <c r="M149">
        <v>149</v>
      </c>
      <c r="N149">
        <f t="shared" si="75"/>
        <v>-3.1520996524304845E-2</v>
      </c>
      <c r="O149">
        <f t="shared" si="76"/>
        <v>3.6431417058605229</v>
      </c>
      <c r="P149">
        <f t="shared" si="77"/>
        <v>1.6713484146864561</v>
      </c>
      <c r="Q149">
        <v>149</v>
      </c>
      <c r="R149">
        <f t="shared" si="78"/>
        <v>-3.1520996524304845E-2</v>
      </c>
      <c r="S149">
        <f t="shared" si="79"/>
        <v>-9.0491934288947196E-2</v>
      </c>
      <c r="T149">
        <f t="shared" si="80"/>
        <v>-0.21692395870583792</v>
      </c>
      <c r="U149">
        <v>149</v>
      </c>
      <c r="V149">
        <f t="shared" si="81"/>
        <v>-3.1520996524304845E-2</v>
      </c>
      <c r="W149">
        <f t="shared" si="82"/>
        <v>3.6637934422910927</v>
      </c>
      <c r="X149">
        <f t="shared" si="83"/>
        <v>-0.90799704277645099</v>
      </c>
      <c r="Y149">
        <v>149</v>
      </c>
      <c r="Z149">
        <f t="shared" si="84"/>
        <v>-3.1520996524304845E-2</v>
      </c>
      <c r="AA149">
        <f t="shared" si="85"/>
        <v>1.2900498607077675</v>
      </c>
      <c r="AB149">
        <f t="shared" si="86"/>
        <v>-0.33939308224410469</v>
      </c>
      <c r="AC149">
        <v>149</v>
      </c>
      <c r="AD149">
        <f t="shared" si="87"/>
        <v>-3.1520996524304845E-2</v>
      </c>
      <c r="AE149">
        <f t="shared" si="88"/>
        <v>-3.4482438596224601</v>
      </c>
      <c r="AF149">
        <f t="shared" si="89"/>
        <v>4.5532938981931739E-2</v>
      </c>
      <c r="AG149">
        <v>149</v>
      </c>
      <c r="AH149">
        <f t="shared" si="90"/>
        <v>-3.1520996524304845E-2</v>
      </c>
      <c r="AI149">
        <f t="shared" si="91"/>
        <v>1.498889560729014</v>
      </c>
      <c r="AJ149">
        <f t="shared" si="92"/>
        <v>1.7389597728620707</v>
      </c>
      <c r="AK149">
        <v>149</v>
      </c>
      <c r="AL149">
        <f t="shared" si="93"/>
        <v>-3.1520996524304845E-2</v>
      </c>
      <c r="AM149">
        <f t="shared" si="94"/>
        <v>-2.0472752624744439</v>
      </c>
      <c r="AN149">
        <f t="shared" si="95"/>
        <v>-0.15522376231130117</v>
      </c>
      <c r="AO149">
        <v>149</v>
      </c>
      <c r="AP149">
        <f t="shared" si="96"/>
        <v>-3.1520996524304845E-2</v>
      </c>
      <c r="AQ149">
        <f t="shared" si="97"/>
        <v>1.4434672435785243</v>
      </c>
      <c r="AR149">
        <f t="shared" si="98"/>
        <v>-0.83798696013355856</v>
      </c>
    </row>
    <row r="150" spans="1:44" x14ac:dyDescent="0.25">
      <c r="A150">
        <v>150</v>
      </c>
      <c r="B150">
        <f t="shared" si="66"/>
        <v>-1.2654511490411728</v>
      </c>
      <c r="C150">
        <f t="shared" si="67"/>
        <v>0.3006224040615893</v>
      </c>
      <c r="D150">
        <f t="shared" si="68"/>
        <v>-0.95374324122178211</v>
      </c>
      <c r="E150">
        <v>150</v>
      </c>
      <c r="F150">
        <f t="shared" si="69"/>
        <v>-1.0506998841429915E-2</v>
      </c>
      <c r="G150">
        <f t="shared" si="70"/>
        <v>3.3966451270335449</v>
      </c>
      <c r="H150">
        <f t="shared" si="71"/>
        <v>-0.35435834225713692</v>
      </c>
      <c r="I150">
        <v>150</v>
      </c>
      <c r="J150">
        <f t="shared" si="72"/>
        <v>-1.0506998841429915E-2</v>
      </c>
      <c r="K150">
        <f t="shared" si="73"/>
        <v>-1.3317619508258542</v>
      </c>
      <c r="L150">
        <f t="shared" si="74"/>
        <v>3.0255938893569673E-2</v>
      </c>
      <c r="M150">
        <v>150</v>
      </c>
      <c r="N150">
        <f t="shared" si="75"/>
        <v>-1.0506998841429915E-2</v>
      </c>
      <c r="O150">
        <f t="shared" si="76"/>
        <v>3.6442225022929655</v>
      </c>
      <c r="P150">
        <f t="shared" si="77"/>
        <v>1.7227730581608083</v>
      </c>
      <c r="Q150">
        <v>150</v>
      </c>
      <c r="R150">
        <f t="shared" si="78"/>
        <v>-1.0506998841429915E-2</v>
      </c>
      <c r="S150">
        <f t="shared" si="79"/>
        <v>-8.9411137856504119E-2</v>
      </c>
      <c r="T150">
        <f t="shared" si="80"/>
        <v>-0.16549931523148592</v>
      </c>
      <c r="U150">
        <v>150</v>
      </c>
      <c r="V150">
        <f t="shared" si="81"/>
        <v>-1.0506998841429915E-2</v>
      </c>
      <c r="W150">
        <f t="shared" si="82"/>
        <v>3.6648742387235358</v>
      </c>
      <c r="X150">
        <f t="shared" si="83"/>
        <v>-0.85657239930209894</v>
      </c>
      <c r="Y150">
        <v>150</v>
      </c>
      <c r="Z150">
        <f t="shared" si="84"/>
        <v>-1.0506998841429915E-2</v>
      </c>
      <c r="AA150">
        <f t="shared" si="85"/>
        <v>1.2902005104963845</v>
      </c>
      <c r="AB150">
        <f t="shared" si="86"/>
        <v>-0.33222511662489829</v>
      </c>
      <c r="AC150">
        <v>150</v>
      </c>
      <c r="AD150">
        <f t="shared" si="87"/>
        <v>-1.0506998841429915E-2</v>
      </c>
      <c r="AE150">
        <f t="shared" si="88"/>
        <v>-3.4480975774254436</v>
      </c>
      <c r="AF150">
        <f t="shared" si="89"/>
        <v>5.2493093181574427E-2</v>
      </c>
      <c r="AG150">
        <v>150</v>
      </c>
      <c r="AH150">
        <f t="shared" si="90"/>
        <v>-1.0506998841429915E-2</v>
      </c>
      <c r="AI150">
        <f t="shared" si="91"/>
        <v>1.4990230974941263</v>
      </c>
      <c r="AJ150">
        <f t="shared" si="92"/>
        <v>1.7453134952935017</v>
      </c>
      <c r="AK150">
        <v>150</v>
      </c>
      <c r="AL150">
        <f t="shared" si="93"/>
        <v>-1.0506998841429915E-2</v>
      </c>
      <c r="AM150">
        <f t="shared" si="94"/>
        <v>-2.0470589081873443</v>
      </c>
      <c r="AN150">
        <f t="shared" si="95"/>
        <v>-0.1449295554243607</v>
      </c>
      <c r="AO150">
        <v>150</v>
      </c>
      <c r="AP150">
        <f t="shared" si="96"/>
        <v>-1.0506998841429915E-2</v>
      </c>
      <c r="AQ150">
        <f t="shared" si="97"/>
        <v>1.443567173343242</v>
      </c>
      <c r="AR150">
        <f t="shared" si="98"/>
        <v>-0.83323226963974351</v>
      </c>
    </row>
    <row r="151" spans="1:44" x14ac:dyDescent="0.25">
      <c r="A151">
        <v>151</v>
      </c>
      <c r="B151">
        <f t="shared" si="66"/>
        <v>-1.25285959531937</v>
      </c>
      <c r="C151">
        <f t="shared" si="67"/>
        <v>0.3126073648784749</v>
      </c>
      <c r="D151">
        <f t="shared" si="68"/>
        <v>-0.94988243242189507</v>
      </c>
      <c r="E151">
        <v>151</v>
      </c>
      <c r="F151">
        <f t="shared" si="69"/>
        <v>1.050699884144457E-2</v>
      </c>
      <c r="G151">
        <f t="shared" si="70"/>
        <v>3.396645127033544</v>
      </c>
      <c r="H151">
        <f t="shared" si="71"/>
        <v>-0.30292234243801719</v>
      </c>
      <c r="I151">
        <v>151</v>
      </c>
      <c r="J151">
        <f t="shared" si="72"/>
        <v>1.050699884144457E-2</v>
      </c>
      <c r="K151">
        <f t="shared" si="73"/>
        <v>-1.3317619508258547</v>
      </c>
      <c r="L151">
        <f t="shared" si="74"/>
        <v>8.1691938712689399E-2</v>
      </c>
      <c r="M151">
        <v>151</v>
      </c>
      <c r="N151">
        <f t="shared" si="75"/>
        <v>1.050699884144457E-2</v>
      </c>
      <c r="O151">
        <f t="shared" si="76"/>
        <v>3.6442225022929655</v>
      </c>
      <c r="P151">
        <f t="shared" si="77"/>
        <v>1.7742090579799279</v>
      </c>
      <c r="Q151">
        <v>151</v>
      </c>
      <c r="R151">
        <f t="shared" si="78"/>
        <v>1.050699884144457E-2</v>
      </c>
      <c r="S151">
        <f t="shared" si="79"/>
        <v>-8.9411137856504563E-2</v>
      </c>
      <c r="T151">
        <f t="shared" si="80"/>
        <v>-0.1140633154123662</v>
      </c>
      <c r="U151">
        <v>151</v>
      </c>
      <c r="V151">
        <f t="shared" si="81"/>
        <v>1.050699884144457E-2</v>
      </c>
      <c r="W151">
        <f t="shared" si="82"/>
        <v>3.6648742387235353</v>
      </c>
      <c r="X151">
        <f t="shared" si="83"/>
        <v>-0.80513639948297921</v>
      </c>
      <c r="Y151">
        <v>151</v>
      </c>
      <c r="Z151">
        <f t="shared" si="84"/>
        <v>1.050699884144457E-2</v>
      </c>
      <c r="AA151">
        <f t="shared" si="85"/>
        <v>1.2902005104963845</v>
      </c>
      <c r="AB151">
        <f t="shared" si="86"/>
        <v>-0.32505556807028668</v>
      </c>
      <c r="AC151">
        <v>151</v>
      </c>
      <c r="AD151">
        <f t="shared" si="87"/>
        <v>1.050699884144457E-2</v>
      </c>
      <c r="AE151">
        <f t="shared" si="88"/>
        <v>-3.4480975774254436</v>
      </c>
      <c r="AF151">
        <f t="shared" si="89"/>
        <v>5.9454784424653628E-2</v>
      </c>
      <c r="AG151">
        <v>151</v>
      </c>
      <c r="AH151">
        <f t="shared" si="90"/>
        <v>1.050699884144457E-2</v>
      </c>
      <c r="AI151">
        <f t="shared" si="91"/>
        <v>1.4990230974941263</v>
      </c>
      <c r="AJ151">
        <f t="shared" si="92"/>
        <v>1.7516686208472028</v>
      </c>
      <c r="AK151">
        <v>151</v>
      </c>
      <c r="AL151">
        <f t="shared" si="93"/>
        <v>1.050699884144457E-2</v>
      </c>
      <c r="AM151">
        <f t="shared" si="94"/>
        <v>-2.0470589081873443</v>
      </c>
      <c r="AN151">
        <f t="shared" si="95"/>
        <v>-0.13463307521952009</v>
      </c>
      <c r="AO151">
        <v>151</v>
      </c>
      <c r="AP151">
        <f t="shared" si="96"/>
        <v>1.050699884144457E-2</v>
      </c>
      <c r="AQ151">
        <f t="shared" si="97"/>
        <v>1.443567173343242</v>
      </c>
      <c r="AR151">
        <f t="shared" si="98"/>
        <v>-0.82847652914536718</v>
      </c>
    </row>
    <row r="152" spans="1:44" x14ac:dyDescent="0.25">
      <c r="A152">
        <v>152</v>
      </c>
      <c r="B152">
        <f t="shared" si="66"/>
        <v>-1.2402680415975673</v>
      </c>
      <c r="C152">
        <f t="shared" si="67"/>
        <v>0.32454276331994053</v>
      </c>
      <c r="D152">
        <f t="shared" si="68"/>
        <v>-0.94587102438792203</v>
      </c>
      <c r="E152">
        <v>152</v>
      </c>
      <c r="F152">
        <f t="shared" si="69"/>
        <v>3.15209965243195E-2</v>
      </c>
      <c r="G152">
        <f t="shared" si="70"/>
        <v>3.3955643306011005</v>
      </c>
      <c r="H152">
        <f t="shared" si="71"/>
        <v>-0.25149769896366519</v>
      </c>
      <c r="I152">
        <v>152</v>
      </c>
      <c r="J152">
        <f t="shared" si="72"/>
        <v>3.15209965243195E-2</v>
      </c>
      <c r="K152">
        <f t="shared" si="73"/>
        <v>-1.3328427472582987</v>
      </c>
      <c r="L152">
        <f t="shared" si="74"/>
        <v>0.13311658218704139</v>
      </c>
      <c r="M152">
        <v>152</v>
      </c>
      <c r="N152">
        <f t="shared" si="75"/>
        <v>3.15209965243195E-2</v>
      </c>
      <c r="O152">
        <f t="shared" si="76"/>
        <v>3.6431417058605211</v>
      </c>
      <c r="P152">
        <f t="shared" si="77"/>
        <v>1.8256337014542798</v>
      </c>
      <c r="Q152">
        <v>152</v>
      </c>
      <c r="R152">
        <f t="shared" si="78"/>
        <v>3.15209965243195E-2</v>
      </c>
      <c r="S152">
        <f t="shared" si="79"/>
        <v>-9.0491934288948528E-2</v>
      </c>
      <c r="T152">
        <f t="shared" si="80"/>
        <v>-6.2638671938014187E-2</v>
      </c>
      <c r="U152">
        <v>152</v>
      </c>
      <c r="V152">
        <f t="shared" si="81"/>
        <v>3.15209965243195E-2</v>
      </c>
      <c r="W152">
        <f t="shared" si="82"/>
        <v>3.6637934422910914</v>
      </c>
      <c r="X152">
        <f t="shared" si="83"/>
        <v>-0.75371175600862717</v>
      </c>
      <c r="Y152">
        <v>152</v>
      </c>
      <c r="Z152">
        <f t="shared" si="84"/>
        <v>3.15209965243195E-2</v>
      </c>
      <c r="AA152">
        <f t="shared" si="85"/>
        <v>1.2900498607077673</v>
      </c>
      <c r="AB152">
        <f t="shared" si="86"/>
        <v>-0.31788760245108028</v>
      </c>
      <c r="AC152">
        <v>152</v>
      </c>
      <c r="AD152">
        <f t="shared" si="87"/>
        <v>3.15209965243195E-2</v>
      </c>
      <c r="AE152">
        <f t="shared" si="88"/>
        <v>-3.4482438596224605</v>
      </c>
      <c r="AF152">
        <f t="shared" si="89"/>
        <v>6.6414938624296316E-2</v>
      </c>
      <c r="AG152">
        <v>152</v>
      </c>
      <c r="AH152">
        <f t="shared" si="90"/>
        <v>3.15209965243195E-2</v>
      </c>
      <c r="AI152">
        <f t="shared" si="91"/>
        <v>1.4988895607290138</v>
      </c>
      <c r="AJ152">
        <f t="shared" si="92"/>
        <v>1.7580223432786339</v>
      </c>
      <c r="AK152">
        <v>152</v>
      </c>
      <c r="AL152">
        <f t="shared" si="93"/>
        <v>3.15209965243195E-2</v>
      </c>
      <c r="AM152">
        <f t="shared" si="94"/>
        <v>-2.0472752624744439</v>
      </c>
      <c r="AN152">
        <f t="shared" si="95"/>
        <v>-0.12433886833257962</v>
      </c>
      <c r="AO152">
        <v>152</v>
      </c>
      <c r="AP152">
        <f t="shared" si="96"/>
        <v>3.15209965243195E-2</v>
      </c>
      <c r="AQ152">
        <f t="shared" si="97"/>
        <v>1.4434672435785241</v>
      </c>
      <c r="AR152">
        <f t="shared" si="98"/>
        <v>-0.82372183865155213</v>
      </c>
    </row>
    <row r="153" spans="1:44" x14ac:dyDescent="0.25">
      <c r="A153">
        <v>153</v>
      </c>
      <c r="B153">
        <f t="shared" si="66"/>
        <v>-1.2276764878757644</v>
      </c>
      <c r="C153">
        <f t="shared" si="67"/>
        <v>0.33642670708668465</v>
      </c>
      <c r="D153">
        <f t="shared" si="68"/>
        <v>-0.94170965310907273</v>
      </c>
      <c r="E153">
        <v>153</v>
      </c>
      <c r="F153">
        <f t="shared" si="69"/>
        <v>5.253499420719443E-2</v>
      </c>
      <c r="G153">
        <f t="shared" si="70"/>
        <v>3.3934032149854918</v>
      </c>
      <c r="H153">
        <f t="shared" si="71"/>
        <v>-0.2001071195089775</v>
      </c>
      <c r="I153">
        <v>153</v>
      </c>
      <c r="J153">
        <f t="shared" si="72"/>
        <v>5.253499420719443E-2</v>
      </c>
      <c r="K153">
        <f t="shared" si="73"/>
        <v>-1.3350038628739074</v>
      </c>
      <c r="L153">
        <f t="shared" si="74"/>
        <v>0.18450716164172909</v>
      </c>
      <c r="M153">
        <v>153</v>
      </c>
      <c r="N153">
        <f t="shared" si="75"/>
        <v>5.253499420719443E-2</v>
      </c>
      <c r="O153">
        <f t="shared" si="76"/>
        <v>3.6409805902449124</v>
      </c>
      <c r="P153">
        <f t="shared" si="77"/>
        <v>1.8770242809089677</v>
      </c>
      <c r="Q153">
        <v>153</v>
      </c>
      <c r="R153">
        <f t="shared" si="78"/>
        <v>5.253499420719443E-2</v>
      </c>
      <c r="S153">
        <f t="shared" si="79"/>
        <v>-9.265304990455725E-2</v>
      </c>
      <c r="T153">
        <f t="shared" si="80"/>
        <v>-1.1248092483326505E-2</v>
      </c>
      <c r="U153">
        <v>153</v>
      </c>
      <c r="V153">
        <f t="shared" si="81"/>
        <v>5.253499420719443E-2</v>
      </c>
      <c r="W153">
        <f t="shared" si="82"/>
        <v>3.6616323266754827</v>
      </c>
      <c r="X153">
        <f t="shared" si="83"/>
        <v>-0.70232117655393955</v>
      </c>
      <c r="Y153">
        <v>153</v>
      </c>
      <c r="Z153">
        <f t="shared" si="84"/>
        <v>5.253499420719443E-2</v>
      </c>
      <c r="AA153">
        <f t="shared" si="85"/>
        <v>1.2897486276532391</v>
      </c>
      <c r="AB153">
        <f t="shared" si="86"/>
        <v>-0.3107243849391102</v>
      </c>
      <c r="AC153">
        <v>153</v>
      </c>
      <c r="AD153">
        <f t="shared" si="87"/>
        <v>5.253499420719443E-2</v>
      </c>
      <c r="AE153">
        <f t="shared" si="88"/>
        <v>-3.4485363594223939</v>
      </c>
      <c r="AF153">
        <f t="shared" si="89"/>
        <v>7.3370482372344101E-2</v>
      </c>
      <c r="AG153">
        <v>153</v>
      </c>
      <c r="AH153">
        <f t="shared" si="90"/>
        <v>5.253499420719443E-2</v>
      </c>
      <c r="AI153">
        <f t="shared" si="91"/>
        <v>1.498622546164865</v>
      </c>
      <c r="AJ153">
        <f t="shared" si="92"/>
        <v>1.7643718569628335</v>
      </c>
      <c r="AK153">
        <v>153</v>
      </c>
      <c r="AL153">
        <f t="shared" si="93"/>
        <v>5.253499420719443E-2</v>
      </c>
      <c r="AM153">
        <f t="shared" si="94"/>
        <v>-2.0477078755126805</v>
      </c>
      <c r="AN153">
        <f t="shared" si="95"/>
        <v>-0.11405148039550704</v>
      </c>
      <c r="AO153">
        <v>153</v>
      </c>
      <c r="AP153">
        <f t="shared" si="96"/>
        <v>5.253499420719443E-2</v>
      </c>
      <c r="AQ153">
        <f t="shared" si="97"/>
        <v>1.4432674281752595</v>
      </c>
      <c r="AR153">
        <f t="shared" si="98"/>
        <v>-0.81897029769577057</v>
      </c>
    </row>
    <row r="154" spans="1:44" x14ac:dyDescent="0.25">
      <c r="A154">
        <v>154</v>
      </c>
      <c r="B154">
        <f t="shared" si="66"/>
        <v>-1.2150849341539616</v>
      </c>
      <c r="C154">
        <f t="shared" si="67"/>
        <v>0.34825731203729327</v>
      </c>
      <c r="D154">
        <f t="shared" si="68"/>
        <v>-0.93739897835049901</v>
      </c>
      <c r="E154">
        <v>154</v>
      </c>
      <c r="F154">
        <f t="shared" si="69"/>
        <v>7.354899189006936E-2</v>
      </c>
      <c r="G154">
        <f t="shared" si="70"/>
        <v>3.3901627344745364</v>
      </c>
      <c r="H154">
        <f t="shared" si="71"/>
        <v>-0.14877329670713743</v>
      </c>
      <c r="I154">
        <v>154</v>
      </c>
      <c r="J154">
        <f t="shared" si="72"/>
        <v>7.354899189006936E-2</v>
      </c>
      <c r="K154">
        <f t="shared" si="73"/>
        <v>-1.3382443433848628</v>
      </c>
      <c r="L154">
        <f t="shared" si="74"/>
        <v>0.23584098444356916</v>
      </c>
      <c r="M154">
        <v>154</v>
      </c>
      <c r="N154">
        <f t="shared" si="75"/>
        <v>7.354899189006936E-2</v>
      </c>
      <c r="O154">
        <f t="shared" si="76"/>
        <v>3.637740109733957</v>
      </c>
      <c r="P154">
        <f t="shared" si="77"/>
        <v>1.9283581037108077</v>
      </c>
      <c r="Q154">
        <v>154</v>
      </c>
      <c r="R154">
        <f t="shared" si="78"/>
        <v>7.354899189006936E-2</v>
      </c>
      <c r="S154">
        <f t="shared" si="79"/>
        <v>-9.5893530415512629E-2</v>
      </c>
      <c r="T154">
        <f t="shared" si="80"/>
        <v>4.0085730318513563E-2</v>
      </c>
      <c r="U154">
        <v>154</v>
      </c>
      <c r="V154">
        <f t="shared" si="81"/>
        <v>7.354899189006936E-2</v>
      </c>
      <c r="W154">
        <f t="shared" si="82"/>
        <v>3.6583918461645273</v>
      </c>
      <c r="X154">
        <f t="shared" si="83"/>
        <v>-0.65098735375209948</v>
      </c>
      <c r="Y154">
        <v>154</v>
      </c>
      <c r="Z154">
        <f t="shared" si="84"/>
        <v>7.354899189006936E-2</v>
      </c>
      <c r="AA154">
        <f t="shared" si="85"/>
        <v>1.289296944348836</v>
      </c>
      <c r="AB154">
        <f t="shared" si="86"/>
        <v>-0.30356907860957694</v>
      </c>
      <c r="AC154">
        <v>154</v>
      </c>
      <c r="AD154">
        <f t="shared" si="87"/>
        <v>7.354899189006936E-2</v>
      </c>
      <c r="AE154">
        <f t="shared" si="88"/>
        <v>-3.4489749476655662</v>
      </c>
      <c r="AF154">
        <f t="shared" si="89"/>
        <v>8.0318344296484406E-2</v>
      </c>
      <c r="AG154">
        <v>154</v>
      </c>
      <c r="AH154">
        <f t="shared" si="90"/>
        <v>7.354899189006936E-2</v>
      </c>
      <c r="AI154">
        <f t="shared" si="91"/>
        <v>1.4982221717077948</v>
      </c>
      <c r="AJ154">
        <f t="shared" si="92"/>
        <v>1.7707143581333051</v>
      </c>
      <c r="AK154">
        <v>154</v>
      </c>
      <c r="AL154">
        <f t="shared" si="93"/>
        <v>7.354899189006936E-2</v>
      </c>
      <c r="AM154">
        <f t="shared" si="94"/>
        <v>-2.0483565562723149</v>
      </c>
      <c r="AN154">
        <f t="shared" si="95"/>
        <v>-0.10377545402921354</v>
      </c>
      <c r="AO154">
        <v>154</v>
      </c>
      <c r="AP154">
        <f t="shared" si="96"/>
        <v>7.354899189006936E-2</v>
      </c>
      <c r="AQ154">
        <f t="shared" si="97"/>
        <v>1.442967815366305</v>
      </c>
      <c r="AR154">
        <f t="shared" si="98"/>
        <v>-0.81422400442474718</v>
      </c>
    </row>
    <row r="155" spans="1:44" x14ac:dyDescent="0.25">
      <c r="A155">
        <v>155</v>
      </c>
      <c r="B155">
        <f t="shared" si="66"/>
        <v>-1.2024933804321589</v>
      </c>
      <c r="C155">
        <f t="shared" si="67"/>
        <v>0.36003270248696184</v>
      </c>
      <c r="D155">
        <f t="shared" si="68"/>
        <v>-0.93293968354869272</v>
      </c>
      <c r="E155">
        <v>155</v>
      </c>
      <c r="F155">
        <f t="shared" si="69"/>
        <v>9.4562989572944289E-2</v>
      </c>
      <c r="G155">
        <f t="shared" si="70"/>
        <v>3.3858443199732049</v>
      </c>
      <c r="H155">
        <f t="shared" si="71"/>
        <v>-9.7518898129188181E-2</v>
      </c>
      <c r="I155">
        <v>155</v>
      </c>
      <c r="J155">
        <f t="shared" si="72"/>
        <v>9.4562989572944289E-2</v>
      </c>
      <c r="K155">
        <f t="shared" si="73"/>
        <v>-1.3425627578861938</v>
      </c>
      <c r="L155">
        <f t="shared" si="74"/>
        <v>0.28709538302151838</v>
      </c>
      <c r="M155">
        <v>155</v>
      </c>
      <c r="N155">
        <f t="shared" si="75"/>
        <v>9.4562989572944289E-2</v>
      </c>
      <c r="O155">
        <f t="shared" si="76"/>
        <v>3.6334216952326264</v>
      </c>
      <c r="P155">
        <f t="shared" si="77"/>
        <v>1.979612502288757</v>
      </c>
      <c r="Q155">
        <v>155</v>
      </c>
      <c r="R155">
        <f t="shared" si="78"/>
        <v>9.4562989572944289E-2</v>
      </c>
      <c r="S155">
        <f t="shared" si="79"/>
        <v>-0.10021194491684371</v>
      </c>
      <c r="T155">
        <f t="shared" si="80"/>
        <v>9.1340128896462813E-2</v>
      </c>
      <c r="U155">
        <v>155</v>
      </c>
      <c r="V155">
        <f t="shared" si="81"/>
        <v>9.4562989572944289E-2</v>
      </c>
      <c r="W155">
        <f t="shared" si="82"/>
        <v>3.6540734316631962</v>
      </c>
      <c r="X155">
        <f t="shared" si="83"/>
        <v>-0.59973295517415015</v>
      </c>
      <c r="Y155">
        <v>155</v>
      </c>
      <c r="Z155">
        <f t="shared" si="84"/>
        <v>9.4562989572944289E-2</v>
      </c>
      <c r="AA155">
        <f t="shared" si="85"/>
        <v>1.2886950102451906</v>
      </c>
      <c r="AB155">
        <f t="shared" si="86"/>
        <v>-0.29642484304432548</v>
      </c>
      <c r="AC155">
        <v>155</v>
      </c>
      <c r="AD155">
        <f t="shared" si="87"/>
        <v>9.4562989572944289E-2</v>
      </c>
      <c r="AE155">
        <f t="shared" si="88"/>
        <v>-3.4495594306837565</v>
      </c>
      <c r="AF155">
        <f t="shared" si="89"/>
        <v>8.725545641648183E-2</v>
      </c>
      <c r="AG155">
        <v>155</v>
      </c>
      <c r="AH155">
        <f t="shared" si="90"/>
        <v>9.4562989572944289E-2</v>
      </c>
      <c r="AI155">
        <f t="shared" si="91"/>
        <v>1.4976886141518926</v>
      </c>
      <c r="AJ155">
        <f t="shared" si="92"/>
        <v>1.7770470461200802</v>
      </c>
      <c r="AK155">
        <v>155</v>
      </c>
      <c r="AL155">
        <f t="shared" si="93"/>
        <v>9.4562989572944289E-2</v>
      </c>
      <c r="AM155">
        <f t="shared" si="94"/>
        <v>-2.049221018314185</v>
      </c>
      <c r="AN155">
        <f t="shared" si="95"/>
        <v>-9.3515326837660548E-2</v>
      </c>
      <c r="AO155">
        <v>155</v>
      </c>
      <c r="AP155">
        <f t="shared" si="96"/>
        <v>9.4562989572944289E-2</v>
      </c>
      <c r="AQ155">
        <f t="shared" si="97"/>
        <v>1.4425685374522428</v>
      </c>
      <c r="AR155">
        <f t="shared" si="98"/>
        <v>-0.80948505466797693</v>
      </c>
    </row>
    <row r="156" spans="1:44" x14ac:dyDescent="0.25">
      <c r="A156">
        <v>156</v>
      </c>
      <c r="B156">
        <f t="shared" si="66"/>
        <v>-1.189901826710356</v>
      </c>
      <c r="C156">
        <f t="shared" si="67"/>
        <v>0.37175101150487677</v>
      </c>
      <c r="D156">
        <f t="shared" si="68"/>
        <v>-0.92833247570312916</v>
      </c>
      <c r="E156">
        <v>156</v>
      </c>
      <c r="F156">
        <f t="shared" si="69"/>
        <v>0.11557698725581922</v>
      </c>
      <c r="G156">
        <f t="shared" si="70"/>
        <v>3.3804498783717722</v>
      </c>
      <c r="H156">
        <f t="shared" si="71"/>
        <v>-4.6366556274671566E-2</v>
      </c>
      <c r="I156">
        <v>156</v>
      </c>
      <c r="J156">
        <f t="shared" si="72"/>
        <v>0.11557698725581922</v>
      </c>
      <c r="K156">
        <f t="shared" si="73"/>
        <v>-1.3479571994876265</v>
      </c>
      <c r="L156">
        <f t="shared" si="74"/>
        <v>0.33824772487603499</v>
      </c>
      <c r="M156">
        <v>156</v>
      </c>
      <c r="N156">
        <f t="shared" si="75"/>
        <v>0.11557698725581922</v>
      </c>
      <c r="O156">
        <f t="shared" si="76"/>
        <v>3.6280272536311937</v>
      </c>
      <c r="P156">
        <f t="shared" si="77"/>
        <v>2.0307648441432735</v>
      </c>
      <c r="Q156">
        <v>156</v>
      </c>
      <c r="R156">
        <f t="shared" si="78"/>
        <v>0.11557698725581922</v>
      </c>
      <c r="S156">
        <f t="shared" si="79"/>
        <v>-0.10560638651827636</v>
      </c>
      <c r="T156">
        <f t="shared" si="80"/>
        <v>0.14249247075097943</v>
      </c>
      <c r="U156">
        <v>156</v>
      </c>
      <c r="V156">
        <f t="shared" si="81"/>
        <v>0.11557698725581922</v>
      </c>
      <c r="W156">
        <f t="shared" si="82"/>
        <v>3.6486789900617635</v>
      </c>
      <c r="X156">
        <f t="shared" si="83"/>
        <v>-0.54858061331963359</v>
      </c>
      <c r="Y156">
        <v>156</v>
      </c>
      <c r="Z156">
        <f t="shared" si="84"/>
        <v>0.11557698725581922</v>
      </c>
      <c r="AA156">
        <f t="shared" si="85"/>
        <v>1.2879430911394574</v>
      </c>
      <c r="AB156">
        <f t="shared" si="86"/>
        <v>-0.28929483293666303</v>
      </c>
      <c r="AC156">
        <v>156</v>
      </c>
      <c r="AD156">
        <f t="shared" si="87"/>
        <v>0.11557698725581922</v>
      </c>
      <c r="AE156">
        <f t="shared" si="88"/>
        <v>-3.4502895503857172</v>
      </c>
      <c r="AF156">
        <f t="shared" si="89"/>
        <v>9.4178755498911831E-2</v>
      </c>
      <c r="AG156">
        <v>156</v>
      </c>
      <c r="AH156">
        <f t="shared" si="90"/>
        <v>0.11557698725581922</v>
      </c>
      <c r="AI156">
        <f t="shared" si="91"/>
        <v>1.4970221091011544</v>
      </c>
      <c r="AJ156">
        <f t="shared" si="92"/>
        <v>1.7833671245864164</v>
      </c>
      <c r="AK156">
        <v>156</v>
      </c>
      <c r="AL156">
        <f t="shared" si="93"/>
        <v>0.11557698725581922</v>
      </c>
      <c r="AM156">
        <f t="shared" si="94"/>
        <v>-2.0503008799161884</v>
      </c>
      <c r="AN156">
        <f t="shared" si="95"/>
        <v>-8.3275629404181484E-2</v>
      </c>
      <c r="AO156">
        <v>156</v>
      </c>
      <c r="AP156">
        <f t="shared" si="96"/>
        <v>0.11557698725581922</v>
      </c>
      <c r="AQ156">
        <f t="shared" si="97"/>
        <v>1.4420697707429595</v>
      </c>
      <c r="AR156">
        <f t="shared" si="98"/>
        <v>-0.80475554101226532</v>
      </c>
    </row>
    <row r="157" spans="1:44" x14ac:dyDescent="0.25">
      <c r="A157">
        <v>157</v>
      </c>
      <c r="B157">
        <f t="shared" si="66"/>
        <v>-1.1773102729885532</v>
      </c>
      <c r="C157">
        <f t="shared" si="67"/>
        <v>0.38341038121020693</v>
      </c>
      <c r="D157">
        <f t="shared" si="68"/>
        <v>-0.92357808526417717</v>
      </c>
      <c r="E157">
        <v>157</v>
      </c>
      <c r="F157">
        <f t="shared" si="69"/>
        <v>0.13659098493869415</v>
      </c>
      <c r="G157">
        <f t="shared" si="70"/>
        <v>3.3739817917037911</v>
      </c>
      <c r="H157">
        <f t="shared" si="71"/>
        <v>4.6611414222466618E-3</v>
      </c>
      <c r="I157">
        <v>157</v>
      </c>
      <c r="J157">
        <f t="shared" si="72"/>
        <v>0.13659098493869415</v>
      </c>
      <c r="K157">
        <f t="shared" si="73"/>
        <v>-1.3544252861556081</v>
      </c>
      <c r="L157">
        <f t="shared" si="74"/>
        <v>0.38927542257295322</v>
      </c>
      <c r="M157">
        <v>157</v>
      </c>
      <c r="N157">
        <f t="shared" si="75"/>
        <v>0.13659098493869415</v>
      </c>
      <c r="O157">
        <f t="shared" si="76"/>
        <v>3.6215591669632117</v>
      </c>
      <c r="P157">
        <f t="shared" si="77"/>
        <v>2.0817925418401919</v>
      </c>
      <c r="Q157">
        <v>157</v>
      </c>
      <c r="R157">
        <f t="shared" si="78"/>
        <v>0.13659098493869415</v>
      </c>
      <c r="S157">
        <f t="shared" si="79"/>
        <v>-0.11207447318625796</v>
      </c>
      <c r="T157">
        <f t="shared" si="80"/>
        <v>0.19352016844789766</v>
      </c>
      <c r="U157">
        <v>157</v>
      </c>
      <c r="V157">
        <f t="shared" si="81"/>
        <v>0.13659098493869415</v>
      </c>
      <c r="W157">
        <f t="shared" si="82"/>
        <v>3.642210903393782</v>
      </c>
      <c r="X157">
        <f t="shared" si="83"/>
        <v>-0.49755291562271536</v>
      </c>
      <c r="Y157">
        <v>157</v>
      </c>
      <c r="Z157">
        <f t="shared" si="84"/>
        <v>0.13659098493869415</v>
      </c>
      <c r="AA157">
        <f t="shared" si="85"/>
        <v>1.2870415190579463</v>
      </c>
      <c r="AB157">
        <f t="shared" si="86"/>
        <v>-0.28218219669833516</v>
      </c>
      <c r="AC157">
        <v>157</v>
      </c>
      <c r="AD157">
        <f t="shared" si="87"/>
        <v>0.13659098493869415</v>
      </c>
      <c r="AE157">
        <f t="shared" si="88"/>
        <v>-3.4511649843711423</v>
      </c>
      <c r="AF157">
        <f t="shared" si="89"/>
        <v>0.10108518440979848</v>
      </c>
      <c r="AG157">
        <v>157</v>
      </c>
      <c r="AH157">
        <f t="shared" si="90"/>
        <v>0.13659098493869415</v>
      </c>
      <c r="AI157">
        <f t="shared" si="91"/>
        <v>1.4962229508654479</v>
      </c>
      <c r="AJ157">
        <f t="shared" si="92"/>
        <v>1.7896718027635805</v>
      </c>
      <c r="AK157">
        <v>157</v>
      </c>
      <c r="AL157">
        <f t="shared" si="93"/>
        <v>0.13659098493869415</v>
      </c>
      <c r="AM157">
        <f t="shared" si="94"/>
        <v>-2.0515956642418409</v>
      </c>
      <c r="AN157">
        <f t="shared" si="95"/>
        <v>-7.3060883290903725E-2</v>
      </c>
      <c r="AO157">
        <v>157</v>
      </c>
      <c r="AP157">
        <f t="shared" si="96"/>
        <v>0.13659098493869415</v>
      </c>
      <c r="AQ157">
        <f t="shared" si="97"/>
        <v>1.441471735479793</v>
      </c>
      <c r="AR157">
        <f t="shared" si="98"/>
        <v>-0.80003755187770165</v>
      </c>
    </row>
    <row r="158" spans="1:44" x14ac:dyDescent="0.25">
      <c r="A158">
        <v>158</v>
      </c>
      <c r="B158">
        <f t="shared" si="66"/>
        <v>-1.1647187192667505</v>
      </c>
      <c r="C158">
        <f t="shared" si="67"/>
        <v>0.39500896306666211</v>
      </c>
      <c r="D158">
        <f t="shared" si="68"/>
        <v>-0.91867726601728883</v>
      </c>
      <c r="E158">
        <v>158</v>
      </c>
      <c r="F158">
        <f t="shared" si="69"/>
        <v>0.15760498262156908</v>
      </c>
      <c r="G158">
        <f t="shared" si="70"/>
        <v>3.3664429160942486</v>
      </c>
      <c r="H158">
        <f t="shared" si="71"/>
        <v>5.5541662566751859E-2</v>
      </c>
      <c r="I158">
        <v>158</v>
      </c>
      <c r="J158">
        <f t="shared" si="72"/>
        <v>0.15760498262156908</v>
      </c>
      <c r="K158">
        <f t="shared" si="73"/>
        <v>-1.3619641617651506</v>
      </c>
      <c r="L158">
        <f t="shared" si="74"/>
        <v>0.44015594371745842</v>
      </c>
      <c r="M158">
        <v>158</v>
      </c>
      <c r="N158">
        <f t="shared" si="75"/>
        <v>0.15760498262156908</v>
      </c>
      <c r="O158">
        <f t="shared" si="76"/>
        <v>3.6140202913536692</v>
      </c>
      <c r="P158">
        <f t="shared" si="77"/>
        <v>2.1326730629846971</v>
      </c>
      <c r="Q158">
        <v>158</v>
      </c>
      <c r="R158">
        <f t="shared" si="78"/>
        <v>0.15760498262156908</v>
      </c>
      <c r="S158">
        <f t="shared" si="79"/>
        <v>-0.11961334879580043</v>
      </c>
      <c r="T158">
        <f t="shared" si="80"/>
        <v>0.24440068959240285</v>
      </c>
      <c r="U158">
        <v>158</v>
      </c>
      <c r="V158">
        <f t="shared" si="81"/>
        <v>0.15760498262156908</v>
      </c>
      <c r="W158">
        <f t="shared" si="82"/>
        <v>3.6346720277842395</v>
      </c>
      <c r="X158">
        <f t="shared" si="83"/>
        <v>-0.44667239447821017</v>
      </c>
      <c r="Y158">
        <v>158</v>
      </c>
      <c r="Z158">
        <f t="shared" si="84"/>
        <v>0.15760498262156908</v>
      </c>
      <c r="AA158">
        <f t="shared" si="85"/>
        <v>1.2859906921095079</v>
      </c>
      <c r="AB158">
        <f t="shared" si="86"/>
        <v>-0.2750900750692758</v>
      </c>
      <c r="AC158">
        <v>158</v>
      </c>
      <c r="AD158">
        <f t="shared" si="87"/>
        <v>0.15760498262156908</v>
      </c>
      <c r="AE158">
        <f t="shared" si="88"/>
        <v>-3.4521853460730276</v>
      </c>
      <c r="AF158">
        <f t="shared" si="89"/>
        <v>0.10797169346455861</v>
      </c>
      <c r="AG158">
        <v>158</v>
      </c>
      <c r="AH158">
        <f t="shared" si="90"/>
        <v>0.15760498262156908</v>
      </c>
      <c r="AI158">
        <f t="shared" si="91"/>
        <v>1.4952914923305529</v>
      </c>
      <c r="AJ158">
        <f t="shared" si="92"/>
        <v>1.7959582966831733</v>
      </c>
      <c r="AK158">
        <v>158</v>
      </c>
      <c r="AL158">
        <f t="shared" si="93"/>
        <v>0.15760498262156908</v>
      </c>
      <c r="AM158">
        <f t="shared" si="94"/>
        <v>-2.0531047995508342</v>
      </c>
      <c r="AN158">
        <f t="shared" si="95"/>
        <v>-6.2875599042154035E-2</v>
      </c>
      <c r="AO158">
        <v>158</v>
      </c>
      <c r="AP158">
        <f t="shared" si="96"/>
        <v>0.15760498262156908</v>
      </c>
      <c r="AQ158">
        <f t="shared" si="97"/>
        <v>1.4407746957382803</v>
      </c>
      <c r="AR158">
        <f t="shared" si="98"/>
        <v>-0.79533317059547082</v>
      </c>
    </row>
    <row r="159" spans="1:44" x14ac:dyDescent="0.25">
      <c r="A159">
        <v>159</v>
      </c>
      <c r="B159">
        <f t="shared" si="66"/>
        <v>-1.1521271655449477</v>
      </c>
      <c r="C159">
        <f t="shared" si="67"/>
        <v>0.40654491817557015</v>
      </c>
      <c r="D159">
        <f t="shared" si="68"/>
        <v>-0.9136307949634902</v>
      </c>
      <c r="E159">
        <v>159</v>
      </c>
      <c r="F159">
        <f t="shared" si="69"/>
        <v>0.17861898030444401</v>
      </c>
      <c r="G159">
        <f t="shared" si="70"/>
        <v>3.3578365804983861</v>
      </c>
      <c r="H159">
        <f t="shared" si="71"/>
        <v>0.10625253975305171</v>
      </c>
      <c r="I159">
        <v>159</v>
      </c>
      <c r="J159">
        <f t="shared" si="72"/>
        <v>0.17861898030444401</v>
      </c>
      <c r="K159">
        <f t="shared" si="73"/>
        <v>-1.3705704973610131</v>
      </c>
      <c r="L159">
        <f t="shared" si="74"/>
        <v>0.49086682090375827</v>
      </c>
      <c r="M159">
        <v>159</v>
      </c>
      <c r="N159">
        <f t="shared" si="75"/>
        <v>0.17861898030444401</v>
      </c>
      <c r="O159">
        <f t="shared" si="76"/>
        <v>3.6054139557578067</v>
      </c>
      <c r="P159">
        <f t="shared" si="77"/>
        <v>2.1833839401709967</v>
      </c>
      <c r="Q159">
        <v>159</v>
      </c>
      <c r="R159">
        <f t="shared" si="78"/>
        <v>0.17861898030444401</v>
      </c>
      <c r="S159">
        <f t="shared" si="79"/>
        <v>-0.12821968439166298</v>
      </c>
      <c r="T159">
        <f t="shared" si="80"/>
        <v>0.29511156677870271</v>
      </c>
      <c r="U159">
        <v>159</v>
      </c>
      <c r="V159">
        <f t="shared" si="81"/>
        <v>0.17861898030444401</v>
      </c>
      <c r="W159">
        <f t="shared" si="82"/>
        <v>3.6260656921883769</v>
      </c>
      <c r="X159">
        <f t="shared" si="83"/>
        <v>-0.39596151729191031</v>
      </c>
      <c r="Y159">
        <v>159</v>
      </c>
      <c r="Z159">
        <f t="shared" si="84"/>
        <v>0.17861898030444401</v>
      </c>
      <c r="AA159">
        <f t="shared" si="85"/>
        <v>1.2847910743097413</v>
      </c>
      <c r="AB159">
        <f t="shared" si="86"/>
        <v>-0.26802159973074502</v>
      </c>
      <c r="AC159">
        <v>159</v>
      </c>
      <c r="AD159">
        <f t="shared" si="87"/>
        <v>0.17861898030444401</v>
      </c>
      <c r="AE159">
        <f t="shared" si="88"/>
        <v>-3.4533501849283703</v>
      </c>
      <c r="AF159">
        <f t="shared" si="89"/>
        <v>0.11483524177465677</v>
      </c>
      <c r="AG159">
        <v>159</v>
      </c>
      <c r="AH159">
        <f t="shared" si="90"/>
        <v>0.17861898030444401</v>
      </c>
      <c r="AI159">
        <f t="shared" si="91"/>
        <v>1.4942281448023367</v>
      </c>
      <c r="AJ159">
        <f t="shared" si="92"/>
        <v>1.802223830406452</v>
      </c>
      <c r="AK159">
        <v>159</v>
      </c>
      <c r="AL159">
        <f t="shared" si="93"/>
        <v>0.17861898030444401</v>
      </c>
      <c r="AM159">
        <f t="shared" si="94"/>
        <v>-2.0548276194514998</v>
      </c>
      <c r="AN159">
        <f t="shared" si="95"/>
        <v>-5.2724274192729223E-2</v>
      </c>
      <c r="AO159">
        <v>159</v>
      </c>
      <c r="AP159">
        <f t="shared" si="96"/>
        <v>0.17861898030444401</v>
      </c>
      <c r="AQ159">
        <f t="shared" si="97"/>
        <v>1.4399789593115486</v>
      </c>
      <c r="AR159">
        <f t="shared" si="98"/>
        <v>-0.79064447448791342</v>
      </c>
    </row>
    <row r="160" spans="1:44" x14ac:dyDescent="0.25">
      <c r="A160">
        <v>160</v>
      </c>
      <c r="B160">
        <f t="shared" si="66"/>
        <v>-1.139535611823145</v>
      </c>
      <c r="C160">
        <f t="shared" si="67"/>
        <v>0.41801641756742391</v>
      </c>
      <c r="D160">
        <f t="shared" si="68"/>
        <v>-0.9084394721961927</v>
      </c>
      <c r="E160">
        <v>160</v>
      </c>
      <c r="F160">
        <f t="shared" si="69"/>
        <v>0.19963297798731894</v>
      </c>
      <c r="G160">
        <f t="shared" si="70"/>
        <v>3.3481665852317253</v>
      </c>
      <c r="H160">
        <f t="shared" si="71"/>
        <v>0.15677138048535033</v>
      </c>
      <c r="I160">
        <v>160</v>
      </c>
      <c r="J160">
        <f t="shared" si="72"/>
        <v>0.19963297798731894</v>
      </c>
      <c r="K160">
        <f t="shared" si="73"/>
        <v>-1.3802404926276739</v>
      </c>
      <c r="L160">
        <f t="shared" si="74"/>
        <v>0.54138566163605695</v>
      </c>
      <c r="M160">
        <v>160</v>
      </c>
      <c r="N160">
        <f t="shared" si="75"/>
        <v>0.19963297798731894</v>
      </c>
      <c r="O160">
        <f t="shared" si="76"/>
        <v>3.5957439604911459</v>
      </c>
      <c r="P160">
        <f t="shared" si="77"/>
        <v>2.2339027809032954</v>
      </c>
      <c r="Q160">
        <v>160</v>
      </c>
      <c r="R160">
        <f t="shared" si="78"/>
        <v>0.19963297798731894</v>
      </c>
      <c r="S160">
        <f t="shared" si="79"/>
        <v>-0.13788967965832377</v>
      </c>
      <c r="T160">
        <f t="shared" si="80"/>
        <v>0.34563040751100133</v>
      </c>
      <c r="U160">
        <v>160</v>
      </c>
      <c r="V160">
        <f t="shared" si="81"/>
        <v>0.19963297798731894</v>
      </c>
      <c r="W160">
        <f t="shared" si="82"/>
        <v>3.6163956969217161</v>
      </c>
      <c r="X160">
        <f t="shared" si="83"/>
        <v>-0.34544267655961169</v>
      </c>
      <c r="Y160">
        <v>160</v>
      </c>
      <c r="Z160">
        <f t="shared" si="84"/>
        <v>0.19963297798731894</v>
      </c>
      <c r="AA160">
        <f t="shared" si="85"/>
        <v>1.2834431953760956</v>
      </c>
      <c r="AB160">
        <f t="shared" si="86"/>
        <v>-0.26097989192246657</v>
      </c>
      <c r="AC160">
        <v>160</v>
      </c>
      <c r="AD160">
        <f t="shared" si="87"/>
        <v>0.19963297798731894</v>
      </c>
      <c r="AE160">
        <f t="shared" si="88"/>
        <v>-3.4546589865771233</v>
      </c>
      <c r="AF160">
        <f t="shared" si="89"/>
        <v>0.12167279859037602</v>
      </c>
      <c r="AG160">
        <v>160</v>
      </c>
      <c r="AH160">
        <f t="shared" si="90"/>
        <v>0.19963297798731894</v>
      </c>
      <c r="AI160">
        <f t="shared" si="91"/>
        <v>1.4930333778251332</v>
      </c>
      <c r="AJ160">
        <f t="shared" si="92"/>
        <v>1.8084656372501062</v>
      </c>
      <c r="AK160">
        <v>160</v>
      </c>
      <c r="AL160">
        <f t="shared" si="93"/>
        <v>0.19963297798731894</v>
      </c>
      <c r="AM160">
        <f t="shared" si="94"/>
        <v>-2.0567633631950688</v>
      </c>
      <c r="AN160">
        <f t="shared" si="95"/>
        <v>-4.261139128191134E-2</v>
      </c>
      <c r="AO160">
        <v>160</v>
      </c>
      <c r="AP160">
        <f t="shared" si="96"/>
        <v>0.19963297798731894</v>
      </c>
      <c r="AQ160">
        <f t="shared" si="97"/>
        <v>1.4390848775744034</v>
      </c>
      <c r="AR160">
        <f t="shared" si="98"/>
        <v>-0.78597353395123837</v>
      </c>
    </row>
    <row r="161" spans="1:44" x14ac:dyDescent="0.25">
      <c r="A161">
        <v>161</v>
      </c>
      <c r="B161">
        <f t="shared" si="66"/>
        <v>-1.1269440581013419</v>
      </c>
      <c r="C161">
        <f t="shared" si="67"/>
        <v>0.42942164249185744</v>
      </c>
      <c r="D161">
        <f t="shared" si="68"/>
        <v>-0.90310412077434099</v>
      </c>
      <c r="E161">
        <v>161</v>
      </c>
      <c r="F161">
        <f t="shared" si="69"/>
        <v>0.22064697567019387</v>
      </c>
      <c r="G161">
        <f t="shared" si="70"/>
        <v>3.3374372002919532</v>
      </c>
      <c r="H161">
        <f t="shared" si="71"/>
        <v>0.2070758770657436</v>
      </c>
      <c r="I161">
        <v>161</v>
      </c>
      <c r="J161">
        <f t="shared" si="72"/>
        <v>0.22064697567019387</v>
      </c>
      <c r="K161">
        <f t="shared" si="73"/>
        <v>-1.3909698775674455</v>
      </c>
      <c r="L161">
        <f t="shared" si="74"/>
        <v>0.59169015821645021</v>
      </c>
      <c r="M161">
        <v>161</v>
      </c>
      <c r="N161">
        <f t="shared" si="75"/>
        <v>0.22064697567019387</v>
      </c>
      <c r="O161">
        <f t="shared" si="76"/>
        <v>3.5850145755513747</v>
      </c>
      <c r="P161">
        <f t="shared" si="77"/>
        <v>2.2842072774836888</v>
      </c>
      <c r="Q161">
        <v>161</v>
      </c>
      <c r="R161">
        <f t="shared" si="78"/>
        <v>0.22064697567019387</v>
      </c>
      <c r="S161">
        <f t="shared" si="79"/>
        <v>-0.14861906459809537</v>
      </c>
      <c r="T161">
        <f t="shared" si="80"/>
        <v>0.39593490409139459</v>
      </c>
      <c r="U161">
        <v>161</v>
      </c>
      <c r="V161">
        <f t="shared" si="81"/>
        <v>0.22064697567019387</v>
      </c>
      <c r="W161">
        <f t="shared" si="82"/>
        <v>3.6056663119819445</v>
      </c>
      <c r="X161">
        <f t="shared" si="83"/>
        <v>-0.29513817997921843</v>
      </c>
      <c r="Y161">
        <v>161</v>
      </c>
      <c r="Z161">
        <f t="shared" si="84"/>
        <v>0.22064697567019387</v>
      </c>
      <c r="AA161">
        <f t="shared" si="85"/>
        <v>1.281947650493964</v>
      </c>
      <c r="AB161">
        <f t="shared" si="86"/>
        <v>-0.25396806106437642</v>
      </c>
      <c r="AC161">
        <v>161</v>
      </c>
      <c r="AD161">
        <f t="shared" si="87"/>
        <v>0.22064697567019387</v>
      </c>
      <c r="AE161">
        <f t="shared" si="88"/>
        <v>-3.4561111730893233</v>
      </c>
      <c r="AF161">
        <f t="shared" si="89"/>
        <v>0.12848134463911159</v>
      </c>
      <c r="AG161">
        <v>161</v>
      </c>
      <c r="AH161">
        <f t="shared" si="90"/>
        <v>0.22064697567019387</v>
      </c>
      <c r="AI161">
        <f t="shared" si="91"/>
        <v>1.4917077189744057</v>
      </c>
      <c r="AJ161">
        <f t="shared" si="92"/>
        <v>1.8146809610079482</v>
      </c>
      <c r="AK161">
        <v>161</v>
      </c>
      <c r="AL161">
        <f t="shared" si="93"/>
        <v>0.22064697567019387</v>
      </c>
      <c r="AM161">
        <f t="shared" si="94"/>
        <v>-2.0589111760115975</v>
      </c>
      <c r="AN161">
        <f t="shared" si="95"/>
        <v>-3.2541415874104543E-2</v>
      </c>
      <c r="AO161">
        <v>161</v>
      </c>
      <c r="AP161">
        <f t="shared" si="96"/>
        <v>0.22064697567019387</v>
      </c>
      <c r="AQ161">
        <f t="shared" si="97"/>
        <v>1.4380928453281698</v>
      </c>
      <c r="AR161">
        <f t="shared" si="98"/>
        <v>-0.78132241154129423</v>
      </c>
    </row>
    <row r="162" spans="1:44" x14ac:dyDescent="0.25">
      <c r="A162">
        <v>162</v>
      </c>
      <c r="B162">
        <f t="shared" si="66"/>
        <v>-1.1143525043795393</v>
      </c>
      <c r="C162">
        <f t="shared" si="67"/>
        <v>0.44075878470599728</v>
      </c>
      <c r="D162">
        <f t="shared" si="68"/>
        <v>-0.89762558659192215</v>
      </c>
      <c r="E162">
        <v>162</v>
      </c>
      <c r="F162">
        <f t="shared" si="69"/>
        <v>0.2416609733530688</v>
      </c>
      <c r="G162">
        <f t="shared" si="70"/>
        <v>3.3256531634734161</v>
      </c>
      <c r="H162">
        <f t="shared" si="71"/>
        <v>0.25714381644467099</v>
      </c>
      <c r="I162">
        <v>162</v>
      </c>
      <c r="J162">
        <f t="shared" si="72"/>
        <v>0.2416609733530688</v>
      </c>
      <c r="K162">
        <f t="shared" si="73"/>
        <v>-1.4027539143859831</v>
      </c>
      <c r="L162">
        <f t="shared" si="74"/>
        <v>0.64175809759537761</v>
      </c>
      <c r="M162">
        <v>162</v>
      </c>
      <c r="N162">
        <f t="shared" si="75"/>
        <v>0.2416609733530688</v>
      </c>
      <c r="O162">
        <f t="shared" si="76"/>
        <v>3.5732305387328367</v>
      </c>
      <c r="P162">
        <f t="shared" si="77"/>
        <v>2.3342752168626162</v>
      </c>
      <c r="Q162">
        <v>162</v>
      </c>
      <c r="R162">
        <f t="shared" si="78"/>
        <v>0.2416609733530688</v>
      </c>
      <c r="S162">
        <f t="shared" si="79"/>
        <v>-0.16040310141663294</v>
      </c>
      <c r="T162">
        <f t="shared" si="80"/>
        <v>0.44600284347032199</v>
      </c>
      <c r="U162">
        <v>162</v>
      </c>
      <c r="V162">
        <f t="shared" si="81"/>
        <v>0.2416609733530688</v>
      </c>
      <c r="W162">
        <f t="shared" si="82"/>
        <v>3.593882275163407</v>
      </c>
      <c r="X162">
        <f t="shared" si="83"/>
        <v>-0.24507024060029103</v>
      </c>
      <c r="Y162">
        <v>162</v>
      </c>
      <c r="Z162">
        <f t="shared" si="84"/>
        <v>0.2416609733530688</v>
      </c>
      <c r="AA162">
        <f t="shared" si="85"/>
        <v>1.2803051000538648</v>
      </c>
      <c r="AB162">
        <f t="shared" si="86"/>
        <v>-0.24698920338359048</v>
      </c>
      <c r="AC162">
        <v>162</v>
      </c>
      <c r="AD162">
        <f t="shared" si="87"/>
        <v>0.2416609733530688</v>
      </c>
      <c r="AE162">
        <f t="shared" si="88"/>
        <v>-3.4577061032202865</v>
      </c>
      <c r="AF162">
        <f t="shared" si="89"/>
        <v>0.1352578734585968</v>
      </c>
      <c r="AG162">
        <v>162</v>
      </c>
      <c r="AH162">
        <f t="shared" si="90"/>
        <v>0.2416609733530688</v>
      </c>
      <c r="AI162">
        <f t="shared" si="91"/>
        <v>1.4902517536237836</v>
      </c>
      <c r="AJ162">
        <f t="shared" si="92"/>
        <v>1.8208670571679746</v>
      </c>
      <c r="AK162">
        <v>162</v>
      </c>
      <c r="AL162">
        <f t="shared" si="93"/>
        <v>0.2416609733530688</v>
      </c>
      <c r="AM162">
        <f t="shared" si="94"/>
        <v>-2.0612701094874097</v>
      </c>
      <c r="AN162">
        <f t="shared" si="95"/>
        <v>-2.2518794586967497E-2</v>
      </c>
      <c r="AO162">
        <v>162</v>
      </c>
      <c r="AP162">
        <f t="shared" si="96"/>
        <v>0.2416609733530688</v>
      </c>
      <c r="AQ162">
        <f t="shared" si="97"/>
        <v>1.4370033006263616</v>
      </c>
      <c r="AR162">
        <f t="shared" si="98"/>
        <v>-0.77669316106280284</v>
      </c>
    </row>
    <row r="163" spans="1:44" x14ac:dyDescent="0.25">
      <c r="A163">
        <v>163</v>
      </c>
      <c r="B163">
        <f t="shared" si="66"/>
        <v>-1.1017609506577366</v>
      </c>
      <c r="C163">
        <f t="shared" si="67"/>
        <v>0.45202604676115354</v>
      </c>
      <c r="D163">
        <f t="shared" si="68"/>
        <v>-0.89200473824385229</v>
      </c>
      <c r="E163">
        <v>163</v>
      </c>
      <c r="F163">
        <f t="shared" si="69"/>
        <v>0.26267497103594373</v>
      </c>
      <c r="G163">
        <f t="shared" si="70"/>
        <v>3.3128196782750381</v>
      </c>
      <c r="H163">
        <f t="shared" si="71"/>
        <v>0.30695309002957294</v>
      </c>
      <c r="I163">
        <v>163</v>
      </c>
      <c r="J163">
        <f t="shared" si="72"/>
        <v>0.26267497103594373</v>
      </c>
      <c r="K163">
        <f t="shared" si="73"/>
        <v>-1.4155873995843611</v>
      </c>
      <c r="L163">
        <f t="shared" si="74"/>
        <v>0.69156737118027956</v>
      </c>
      <c r="M163">
        <v>163</v>
      </c>
      <c r="N163">
        <f t="shared" si="75"/>
        <v>0.26267497103594373</v>
      </c>
      <c r="O163">
        <f t="shared" si="76"/>
        <v>3.5603970535344587</v>
      </c>
      <c r="P163">
        <f t="shared" si="77"/>
        <v>2.3840844904475178</v>
      </c>
      <c r="Q163">
        <v>163</v>
      </c>
      <c r="R163">
        <f t="shared" si="78"/>
        <v>0.26267497103594373</v>
      </c>
      <c r="S163">
        <f t="shared" si="79"/>
        <v>-0.17323658661501096</v>
      </c>
      <c r="T163">
        <f t="shared" si="80"/>
        <v>0.49581211705522393</v>
      </c>
      <c r="U163">
        <v>163</v>
      </c>
      <c r="V163">
        <f t="shared" si="81"/>
        <v>0.26267497103594373</v>
      </c>
      <c r="W163">
        <f t="shared" si="82"/>
        <v>3.581048789965029</v>
      </c>
      <c r="X163">
        <f t="shared" si="83"/>
        <v>-0.19526096701538909</v>
      </c>
      <c r="Y163">
        <v>163</v>
      </c>
      <c r="Z163">
        <f t="shared" si="84"/>
        <v>0.26267497103594373</v>
      </c>
      <c r="AA163">
        <f t="shared" si="85"/>
        <v>1.2785162693598329</v>
      </c>
      <c r="AB163">
        <f t="shared" si="86"/>
        <v>-0.24004640054719761</v>
      </c>
      <c r="AC163">
        <v>163</v>
      </c>
      <c r="AD163">
        <f t="shared" si="87"/>
        <v>0.26267497103594373</v>
      </c>
      <c r="AE163">
        <f t="shared" si="88"/>
        <v>-3.4594430726937664</v>
      </c>
      <c r="AF163">
        <f t="shared" si="89"/>
        <v>0.14199939272447196</v>
      </c>
      <c r="AG163">
        <v>163</v>
      </c>
      <c r="AH163">
        <f t="shared" si="90"/>
        <v>0.26267497103594373</v>
      </c>
      <c r="AI163">
        <f t="shared" si="91"/>
        <v>1.4886661246865787</v>
      </c>
      <c r="AJ163">
        <f t="shared" si="92"/>
        <v>1.8270211941242671</v>
      </c>
      <c r="AK163">
        <v>163</v>
      </c>
      <c r="AL163">
        <f t="shared" si="93"/>
        <v>0.26267497103594373</v>
      </c>
      <c r="AM163">
        <f t="shared" si="94"/>
        <v>-2.0638391219838885</v>
      </c>
      <c r="AN163">
        <f t="shared" si="95"/>
        <v>-1.2547953127912348E-2</v>
      </c>
      <c r="AO163">
        <v>163</v>
      </c>
      <c r="AP163">
        <f t="shared" si="96"/>
        <v>0.26267497103594373</v>
      </c>
      <c r="AQ163">
        <f t="shared" si="97"/>
        <v>1.4358167245812465</v>
      </c>
      <c r="AR163">
        <f t="shared" si="98"/>
        <v>-0.77208782666245679</v>
      </c>
    </row>
    <row r="164" spans="1:44" x14ac:dyDescent="0.25">
      <c r="A164">
        <v>164</v>
      </c>
      <c r="B164">
        <f t="shared" si="66"/>
        <v>-1.0891693969359335</v>
      </c>
      <c r="C164">
        <f t="shared" si="67"/>
        <v>0.46322164228779505</v>
      </c>
      <c r="D164">
        <f t="shared" si="68"/>
        <v>-0.88624246688826536</v>
      </c>
      <c r="E164">
        <v>164</v>
      </c>
      <c r="F164">
        <f t="shared" si="69"/>
        <v>0.28368896871881866</v>
      </c>
      <c r="G164">
        <f t="shared" si="70"/>
        <v>3.2989424116026056</v>
      </c>
      <c r="H164">
        <f t="shared" si="71"/>
        <v>0.35648170344742258</v>
      </c>
      <c r="I164">
        <v>164</v>
      </c>
      <c r="J164">
        <f t="shared" si="72"/>
        <v>0.28368896871881866</v>
      </c>
      <c r="K164">
        <f t="shared" si="73"/>
        <v>-1.4294646662567931</v>
      </c>
      <c r="L164">
        <f t="shared" si="74"/>
        <v>0.7410959845981292</v>
      </c>
      <c r="M164">
        <v>164</v>
      </c>
      <c r="N164">
        <f t="shared" si="75"/>
        <v>0.28368896871881866</v>
      </c>
      <c r="O164">
        <f t="shared" si="76"/>
        <v>3.5465197868620271</v>
      </c>
      <c r="P164">
        <f t="shared" si="77"/>
        <v>2.4336131038653677</v>
      </c>
      <c r="Q164">
        <v>164</v>
      </c>
      <c r="R164">
        <f t="shared" si="78"/>
        <v>0.28368896871881866</v>
      </c>
      <c r="S164">
        <f t="shared" si="79"/>
        <v>-0.18711385328744301</v>
      </c>
      <c r="T164">
        <f t="shared" si="80"/>
        <v>0.54534073047307352</v>
      </c>
      <c r="U164">
        <v>164</v>
      </c>
      <c r="V164">
        <f t="shared" si="81"/>
        <v>0.28368896871881866</v>
      </c>
      <c r="W164">
        <f t="shared" si="82"/>
        <v>3.5671715232925969</v>
      </c>
      <c r="X164">
        <f t="shared" si="83"/>
        <v>-0.14573235359753944</v>
      </c>
      <c r="Y164">
        <v>164</v>
      </c>
      <c r="Z164">
        <f t="shared" si="84"/>
        <v>0.28368896871881866</v>
      </c>
      <c r="AA164">
        <f t="shared" si="85"/>
        <v>1.2765819483091452</v>
      </c>
      <c r="AB164">
        <f t="shared" si="86"/>
        <v>-0.23314271830148253</v>
      </c>
      <c r="AC164">
        <v>164</v>
      </c>
      <c r="AD164">
        <f t="shared" si="87"/>
        <v>0.28368896871881866</v>
      </c>
      <c r="AE164">
        <f t="shared" si="88"/>
        <v>-3.4613213145129413</v>
      </c>
      <c r="AF164">
        <f t="shared" si="89"/>
        <v>0.14870292557161086</v>
      </c>
      <c r="AG164">
        <v>164</v>
      </c>
      <c r="AH164">
        <f t="shared" si="90"/>
        <v>0.28368896871881866</v>
      </c>
      <c r="AI164">
        <f t="shared" si="91"/>
        <v>1.4869515323318927</v>
      </c>
      <c r="AJ164">
        <f t="shared" si="92"/>
        <v>1.8331406543831918</v>
      </c>
      <c r="AK164">
        <v>164</v>
      </c>
      <c r="AL164">
        <f t="shared" si="93"/>
        <v>0.28368896871881866</v>
      </c>
      <c r="AM164">
        <f t="shared" si="94"/>
        <v>-2.066617079097437</v>
      </c>
      <c r="AN164">
        <f t="shared" si="95"/>
        <v>-2.6332943398366948E-3</v>
      </c>
      <c r="AO164">
        <v>164</v>
      </c>
      <c r="AP164">
        <f t="shared" si="96"/>
        <v>0.28368896871881866</v>
      </c>
      <c r="AQ164">
        <f t="shared" si="97"/>
        <v>1.4345336411514031</v>
      </c>
      <c r="AR164">
        <f t="shared" si="98"/>
        <v>-0.76750844192628176</v>
      </c>
    </row>
    <row r="165" spans="1:44" x14ac:dyDescent="0.25">
      <c r="A165">
        <v>165</v>
      </c>
      <c r="B165">
        <f t="shared" si="66"/>
        <v>-1.0765778432141309</v>
      </c>
      <c r="C165">
        <f t="shared" si="67"/>
        <v>0.47434379627876877</v>
      </c>
      <c r="D165">
        <f t="shared" si="68"/>
        <v>-0.88033968610522495</v>
      </c>
      <c r="E165">
        <v>165</v>
      </c>
      <c r="F165">
        <f t="shared" si="69"/>
        <v>0.30470296640169314</v>
      </c>
      <c r="G165">
        <f t="shared" si="70"/>
        <v>3.2840274912664205</v>
      </c>
      <c r="H165">
        <f t="shared" si="71"/>
        <v>0.40570778625682091</v>
      </c>
      <c r="I165">
        <v>165</v>
      </c>
      <c r="J165">
        <f t="shared" si="72"/>
        <v>0.30470296640169314</v>
      </c>
      <c r="K165">
        <f t="shared" si="73"/>
        <v>-1.4443795865929783</v>
      </c>
      <c r="L165">
        <f t="shared" si="74"/>
        <v>0.79032206740752753</v>
      </c>
      <c r="M165">
        <v>165</v>
      </c>
      <c r="N165">
        <f t="shared" si="75"/>
        <v>0.30470296640169314</v>
      </c>
      <c r="O165">
        <f t="shared" si="76"/>
        <v>3.5316048665258419</v>
      </c>
      <c r="P165">
        <f t="shared" si="77"/>
        <v>2.4828391866747661</v>
      </c>
      <c r="Q165">
        <v>165</v>
      </c>
      <c r="R165">
        <f t="shared" si="78"/>
        <v>0.30470296640169314</v>
      </c>
      <c r="S165">
        <f t="shared" si="79"/>
        <v>-0.20202877362362814</v>
      </c>
      <c r="T165">
        <f t="shared" si="80"/>
        <v>0.59456681328247196</v>
      </c>
      <c r="U165">
        <v>165</v>
      </c>
      <c r="V165">
        <f t="shared" si="81"/>
        <v>0.30470296640169314</v>
      </c>
      <c r="W165">
        <f t="shared" si="82"/>
        <v>3.5522566029564118</v>
      </c>
      <c r="X165">
        <f t="shared" si="83"/>
        <v>-9.6506270788141113E-2</v>
      </c>
      <c r="Y165">
        <v>165</v>
      </c>
      <c r="Z165">
        <f t="shared" si="84"/>
        <v>0.30470296640169314</v>
      </c>
      <c r="AA165">
        <f t="shared" si="85"/>
        <v>1.2745029910435242</v>
      </c>
      <c r="AB165">
        <f t="shared" si="86"/>
        <v>-0.22628120511817856</v>
      </c>
      <c r="AC165">
        <v>165</v>
      </c>
      <c r="AD165">
        <f t="shared" si="87"/>
        <v>0.30470296640169314</v>
      </c>
      <c r="AE165">
        <f t="shared" si="88"/>
        <v>-3.4633399992990985</v>
      </c>
      <c r="AF165">
        <f t="shared" si="89"/>
        <v>0.15536551190862016</v>
      </c>
      <c r="AG165">
        <v>165</v>
      </c>
      <c r="AH165">
        <f t="shared" si="90"/>
        <v>0.30470296640169314</v>
      </c>
      <c r="AI165">
        <f t="shared" si="91"/>
        <v>1.4851087336754412</v>
      </c>
      <c r="AJ165">
        <f t="shared" si="92"/>
        <v>1.8392227357633679</v>
      </c>
      <c r="AK165">
        <v>165</v>
      </c>
      <c r="AL165">
        <f t="shared" si="93"/>
        <v>0.30470296640169314</v>
      </c>
      <c r="AM165">
        <f t="shared" si="94"/>
        <v>-2.0696027541603961</v>
      </c>
      <c r="AN165">
        <f t="shared" si="95"/>
        <v>7.2208037430473715E-3</v>
      </c>
      <c r="AO165">
        <v>165</v>
      </c>
      <c r="AP165">
        <f t="shared" si="96"/>
        <v>0.30470296640169314</v>
      </c>
      <c r="AQ165">
        <f t="shared" si="97"/>
        <v>1.4331546169103535</v>
      </c>
      <c r="AR165">
        <f t="shared" si="98"/>
        <v>-0.76295702898166251</v>
      </c>
    </row>
    <row r="166" spans="1:44" x14ac:dyDescent="0.25">
      <c r="A166">
        <v>166</v>
      </c>
      <c r="B166">
        <f t="shared" si="66"/>
        <v>-1.0639862894923282</v>
      </c>
      <c r="C166">
        <f t="shared" si="67"/>
        <v>0.48539074537072052</v>
      </c>
      <c r="D166">
        <f t="shared" si="68"/>
        <v>-0.87429733175187974</v>
      </c>
      <c r="E166">
        <v>166</v>
      </c>
      <c r="F166">
        <f t="shared" si="69"/>
        <v>0.32571696408456807</v>
      </c>
      <c r="G166">
        <f t="shared" si="70"/>
        <v>3.2680815032754307</v>
      </c>
      <c r="H166">
        <f t="shared" si="71"/>
        <v>0.454609601605372</v>
      </c>
      <c r="I166">
        <v>166</v>
      </c>
      <c r="J166">
        <f t="shared" si="72"/>
        <v>0.32571696408456807</v>
      </c>
      <c r="K166">
        <f t="shared" si="73"/>
        <v>-1.4603255745839685</v>
      </c>
      <c r="L166">
        <f t="shared" si="74"/>
        <v>0.83922388275607862</v>
      </c>
      <c r="M166">
        <v>166</v>
      </c>
      <c r="N166">
        <f t="shared" si="75"/>
        <v>0.32571696408456807</v>
      </c>
      <c r="O166">
        <f t="shared" si="76"/>
        <v>3.5156588785348513</v>
      </c>
      <c r="P166">
        <f t="shared" si="77"/>
        <v>2.5317410020233169</v>
      </c>
      <c r="Q166">
        <v>166</v>
      </c>
      <c r="R166">
        <f t="shared" si="78"/>
        <v>0.32571696408456807</v>
      </c>
      <c r="S166">
        <f t="shared" si="79"/>
        <v>-0.21797476161461837</v>
      </c>
      <c r="T166">
        <f t="shared" si="80"/>
        <v>0.64346862863102294</v>
      </c>
      <c r="U166">
        <v>166</v>
      </c>
      <c r="V166">
        <f t="shared" si="81"/>
        <v>0.32571696408456807</v>
      </c>
      <c r="W166">
        <f t="shared" si="82"/>
        <v>3.5363106149654215</v>
      </c>
      <c r="X166">
        <f t="shared" si="83"/>
        <v>-4.7604455439590021E-2</v>
      </c>
      <c r="Y166">
        <v>166</v>
      </c>
      <c r="Z166">
        <f t="shared" si="84"/>
        <v>0.32571696408456807</v>
      </c>
      <c r="AA166">
        <f t="shared" si="85"/>
        <v>1.2722803155719731</v>
      </c>
      <c r="AB166">
        <f t="shared" si="86"/>
        <v>-0.21946489084834761</v>
      </c>
      <c r="AC166">
        <v>166</v>
      </c>
      <c r="AD166">
        <f t="shared" si="87"/>
        <v>0.32571696408456807</v>
      </c>
      <c r="AE166">
        <f t="shared" si="88"/>
        <v>-3.465498235657865</v>
      </c>
      <c r="AF166">
        <f t="shared" si="89"/>
        <v>0.16198420972493319</v>
      </c>
      <c r="AG166">
        <v>166</v>
      </c>
      <c r="AH166">
        <f t="shared" si="90"/>
        <v>0.32571696408456807</v>
      </c>
      <c r="AI166">
        <f t="shared" si="91"/>
        <v>1.4831385424452344</v>
      </c>
      <c r="AJ166">
        <f t="shared" si="92"/>
        <v>1.8452647525888761</v>
      </c>
      <c r="AK166">
        <v>166</v>
      </c>
      <c r="AL166">
        <f t="shared" si="93"/>
        <v>0.32571696408456807</v>
      </c>
      <c r="AM166">
        <f t="shared" si="94"/>
        <v>-2.0727948287827078</v>
      </c>
      <c r="AN166">
        <f t="shared" si="95"/>
        <v>1.7009989828431105E-2</v>
      </c>
      <c r="AO166">
        <v>166</v>
      </c>
      <c r="AP166">
        <f t="shared" si="96"/>
        <v>0.32571696408456807</v>
      </c>
      <c r="AQ166">
        <f t="shared" si="97"/>
        <v>1.4316802607963812</v>
      </c>
      <c r="AR166">
        <f t="shared" si="98"/>
        <v>-0.75843559760442758</v>
      </c>
    </row>
    <row r="167" spans="1:44" x14ac:dyDescent="0.25">
      <c r="A167">
        <v>167</v>
      </c>
      <c r="B167">
        <f t="shared" si="66"/>
        <v>-1.0513947357705251</v>
      </c>
      <c r="C167">
        <f t="shared" si="67"/>
        <v>0.49636073812366666</v>
      </c>
      <c r="D167">
        <f t="shared" si="68"/>
        <v>-0.86811636181408813</v>
      </c>
      <c r="E167">
        <v>167</v>
      </c>
      <c r="F167">
        <f t="shared" si="69"/>
        <v>0.346730961767443</v>
      </c>
      <c r="G167">
        <f t="shared" si="70"/>
        <v>3.2511114889290349</v>
      </c>
      <c r="H167">
        <f t="shared" si="71"/>
        <v>0.50316555582805944</v>
      </c>
      <c r="I167">
        <v>167</v>
      </c>
      <c r="J167">
        <f t="shared" si="72"/>
        <v>0.346730961767443</v>
      </c>
      <c r="K167">
        <f t="shared" si="73"/>
        <v>-1.4772955889303643</v>
      </c>
      <c r="L167">
        <f t="shared" si="74"/>
        <v>0.88777983697876606</v>
      </c>
      <c r="M167">
        <v>167</v>
      </c>
      <c r="N167">
        <f t="shared" si="75"/>
        <v>0.346730961767443</v>
      </c>
      <c r="O167">
        <f t="shared" si="76"/>
        <v>3.4986888641884555</v>
      </c>
      <c r="P167">
        <f t="shared" si="77"/>
        <v>2.5802969562460047</v>
      </c>
      <c r="Q167">
        <v>167</v>
      </c>
      <c r="R167">
        <f t="shared" si="78"/>
        <v>0.346730961767443</v>
      </c>
      <c r="S167">
        <f t="shared" si="79"/>
        <v>-0.23494477596101415</v>
      </c>
      <c r="T167">
        <f t="shared" si="80"/>
        <v>0.69202458285371038</v>
      </c>
      <c r="U167">
        <v>167</v>
      </c>
      <c r="V167">
        <f t="shared" si="81"/>
        <v>0.346730961767443</v>
      </c>
      <c r="W167">
        <f t="shared" si="82"/>
        <v>3.5193406006190258</v>
      </c>
      <c r="X167">
        <f t="shared" si="83"/>
        <v>9.5149878309741531E-4</v>
      </c>
      <c r="Y167">
        <v>167</v>
      </c>
      <c r="Z167">
        <f t="shared" si="84"/>
        <v>0.346730961767443</v>
      </c>
      <c r="AA167">
        <f t="shared" si="85"/>
        <v>1.2699149033654096</v>
      </c>
      <c r="AB167">
        <f t="shared" si="86"/>
        <v>-0.21269678538448433</v>
      </c>
      <c r="AC167">
        <v>167</v>
      </c>
      <c r="AD167">
        <f t="shared" si="87"/>
        <v>0.346730961767443</v>
      </c>
      <c r="AE167">
        <f t="shared" si="88"/>
        <v>-3.4677950705728211</v>
      </c>
      <c r="AF167">
        <f t="shared" si="89"/>
        <v>0.16855609638991806</v>
      </c>
      <c r="AG167">
        <v>167</v>
      </c>
      <c r="AH167">
        <f t="shared" si="90"/>
        <v>0.346730961767443</v>
      </c>
      <c r="AI167">
        <f t="shared" si="91"/>
        <v>1.4810418286222562</v>
      </c>
      <c r="AJ167">
        <f t="shared" si="92"/>
        <v>1.8512640368751754</v>
      </c>
      <c r="AK167">
        <v>167</v>
      </c>
      <c r="AL167">
        <f t="shared" si="93"/>
        <v>0.346730961767443</v>
      </c>
      <c r="AM167">
        <f t="shared" si="94"/>
        <v>-2.0761918934340802</v>
      </c>
      <c r="AN167">
        <f t="shared" si="95"/>
        <v>2.6729941287315845E-2</v>
      </c>
      <c r="AO167">
        <v>167</v>
      </c>
      <c r="AP167">
        <f t="shared" si="96"/>
        <v>0.346730961767443</v>
      </c>
      <c r="AQ167">
        <f t="shared" si="97"/>
        <v>1.4301112238436418</v>
      </c>
      <c r="AR167">
        <f t="shared" si="98"/>
        <v>-0.75394614433138984</v>
      </c>
    </row>
    <row r="168" spans="1:44" x14ac:dyDescent="0.25">
      <c r="A168">
        <v>168</v>
      </c>
      <c r="B168">
        <f t="shared" si="66"/>
        <v>-1.0388031820487225</v>
      </c>
      <c r="C168">
        <f t="shared" si="67"/>
        <v>0.50725203529867535</v>
      </c>
      <c r="D168">
        <f t="shared" si="68"/>
        <v>-0.86179775625453536</v>
      </c>
      <c r="E168">
        <v>168</v>
      </c>
      <c r="F168">
        <f t="shared" si="69"/>
        <v>0.36774495945031793</v>
      </c>
      <c r="G168">
        <f t="shared" si="70"/>
        <v>3.2331249417078434</v>
      </c>
      <c r="H168">
        <f t="shared" si="71"/>
        <v>0.55135420798240431</v>
      </c>
      <c r="I168">
        <v>168</v>
      </c>
      <c r="J168">
        <f t="shared" si="72"/>
        <v>0.36774495945031793</v>
      </c>
      <c r="K168">
        <f t="shared" si="73"/>
        <v>-1.4952821361515558</v>
      </c>
      <c r="L168">
        <f t="shared" si="74"/>
        <v>0.93596848913311093</v>
      </c>
      <c r="M168">
        <v>168</v>
      </c>
      <c r="N168">
        <f t="shared" si="75"/>
        <v>0.36774495945031793</v>
      </c>
      <c r="O168">
        <f t="shared" si="76"/>
        <v>3.480702316967264</v>
      </c>
      <c r="P168">
        <f t="shared" si="77"/>
        <v>2.6284856084003492</v>
      </c>
      <c r="Q168">
        <v>168</v>
      </c>
      <c r="R168">
        <f t="shared" si="78"/>
        <v>0.36774495945031793</v>
      </c>
      <c r="S168">
        <f t="shared" si="79"/>
        <v>-0.25293132318220568</v>
      </c>
      <c r="T168">
        <f t="shared" si="80"/>
        <v>0.74021323500805525</v>
      </c>
      <c r="U168">
        <v>168</v>
      </c>
      <c r="V168">
        <f t="shared" si="81"/>
        <v>0.36774495945031793</v>
      </c>
      <c r="W168">
        <f t="shared" si="82"/>
        <v>3.5013540533978342</v>
      </c>
      <c r="X168">
        <f t="shared" si="83"/>
        <v>4.9140150937442284E-2</v>
      </c>
      <c r="Y168">
        <v>168</v>
      </c>
      <c r="Z168">
        <f t="shared" si="84"/>
        <v>0.36774495945031793</v>
      </c>
      <c r="AA168">
        <f t="shared" si="85"/>
        <v>1.267407798923275</v>
      </c>
      <c r="AB168">
        <f t="shared" si="86"/>
        <v>-0.20597987733143158</v>
      </c>
      <c r="AC168">
        <v>168</v>
      </c>
      <c r="AD168">
        <f t="shared" si="87"/>
        <v>0.36774495945031793</v>
      </c>
      <c r="AE168">
        <f t="shared" si="88"/>
        <v>-3.4702294898263273</v>
      </c>
      <c r="AF168">
        <f t="shared" si="89"/>
        <v>0.1750782699434297</v>
      </c>
      <c r="AG168">
        <v>168</v>
      </c>
      <c r="AH168">
        <f t="shared" si="90"/>
        <v>0.36774495945031793</v>
      </c>
      <c r="AI168">
        <f t="shared" si="91"/>
        <v>1.478819518056306</v>
      </c>
      <c r="AJ168">
        <f t="shared" si="92"/>
        <v>1.8572179395072119</v>
      </c>
      <c r="AK168">
        <v>168</v>
      </c>
      <c r="AL168">
        <f t="shared" si="93"/>
        <v>0.36774495945031793</v>
      </c>
      <c r="AM168">
        <f t="shared" si="94"/>
        <v>-2.0797924480663941</v>
      </c>
      <c r="AN168">
        <f t="shared" si="95"/>
        <v>3.6376366062765148E-2</v>
      </c>
      <c r="AO168">
        <v>168</v>
      </c>
      <c r="AP168">
        <f t="shared" si="96"/>
        <v>0.36774495945031793</v>
      </c>
      <c r="AQ168">
        <f t="shared" si="97"/>
        <v>1.4284481988946831</v>
      </c>
      <c r="AR168">
        <f t="shared" si="98"/>
        <v>-0.74949065157873129</v>
      </c>
    </row>
    <row r="169" spans="1:44" x14ac:dyDescent="0.25">
      <c r="A169">
        <v>169</v>
      </c>
      <c r="B169">
        <f t="shared" si="66"/>
        <v>-1.0262116283269198</v>
      </c>
      <c r="C169">
        <f t="shared" si="67"/>
        <v>0.51806291013361627</v>
      </c>
      <c r="D169">
        <f t="shared" si="68"/>
        <v>-0.85534251685736318</v>
      </c>
      <c r="E169">
        <v>169</v>
      </c>
      <c r="F169">
        <f t="shared" si="69"/>
        <v>0.38875895713319286</v>
      </c>
      <c r="G169">
        <f t="shared" si="70"/>
        <v>3.2141298039647666</v>
      </c>
      <c r="H169">
        <f t="shared" si="71"/>
        <v>0.59915427931618126</v>
      </c>
      <c r="I169">
        <v>169</v>
      </c>
      <c r="J169">
        <f t="shared" si="72"/>
        <v>0.38875895713319286</v>
      </c>
      <c r="K169">
        <f t="shared" si="73"/>
        <v>-1.5142772738946322</v>
      </c>
      <c r="L169">
        <f t="shared" si="74"/>
        <v>0.98376856046688788</v>
      </c>
      <c r="M169">
        <v>169</v>
      </c>
      <c r="N169">
        <f t="shared" si="75"/>
        <v>0.38875895713319286</v>
      </c>
      <c r="O169">
        <f t="shared" si="76"/>
        <v>3.461707179224188</v>
      </c>
      <c r="P169">
        <f t="shared" si="77"/>
        <v>2.6762856797341263</v>
      </c>
      <c r="Q169">
        <v>169</v>
      </c>
      <c r="R169">
        <f t="shared" si="78"/>
        <v>0.38875895713319286</v>
      </c>
      <c r="S169">
        <f t="shared" si="79"/>
        <v>-0.27192646092528205</v>
      </c>
      <c r="T169">
        <f t="shared" si="80"/>
        <v>0.7880133063418322</v>
      </c>
      <c r="U169">
        <v>169</v>
      </c>
      <c r="V169">
        <f t="shared" si="81"/>
        <v>0.38875895713319286</v>
      </c>
      <c r="W169">
        <f t="shared" si="82"/>
        <v>3.4823589156547579</v>
      </c>
      <c r="X169">
        <f t="shared" si="83"/>
        <v>9.6940222271219234E-2</v>
      </c>
      <c r="Y169">
        <v>169</v>
      </c>
      <c r="Z169">
        <f t="shared" si="84"/>
        <v>0.38875895713319286</v>
      </c>
      <c r="AA169">
        <f t="shared" si="85"/>
        <v>1.2647601093123133</v>
      </c>
      <c r="AB169">
        <f t="shared" si="86"/>
        <v>-0.19931713268669699</v>
      </c>
      <c r="AC169">
        <v>169</v>
      </c>
      <c r="AD169">
        <f t="shared" si="87"/>
        <v>0.38875895713319286</v>
      </c>
      <c r="AE169">
        <f t="shared" si="88"/>
        <v>-3.4728004184473726</v>
      </c>
      <c r="AF169">
        <f t="shared" si="89"/>
        <v>0.18154785037723359</v>
      </c>
      <c r="AG169">
        <v>169</v>
      </c>
      <c r="AH169">
        <f t="shared" si="90"/>
        <v>0.38875895713319286</v>
      </c>
      <c r="AI169">
        <f t="shared" si="91"/>
        <v>1.4764725920571689</v>
      </c>
      <c r="AJ169">
        <f t="shared" si="92"/>
        <v>1.8631238314091927</v>
      </c>
      <c r="AK169">
        <v>169</v>
      </c>
      <c r="AL169">
        <f t="shared" si="93"/>
        <v>0.38875895713319286</v>
      </c>
      <c r="AM169">
        <f t="shared" si="94"/>
        <v>-2.0835949027760838</v>
      </c>
      <c r="AN169">
        <f t="shared" si="95"/>
        <v>4.59450045651561E-2</v>
      </c>
      <c r="AO169">
        <v>169</v>
      </c>
      <c r="AP169">
        <f t="shared" si="96"/>
        <v>0.38875895713319286</v>
      </c>
      <c r="AQ169">
        <f t="shared" si="97"/>
        <v>1.4266919202945065</v>
      </c>
      <c r="AR169">
        <f t="shared" si="98"/>
        <v>-0.74507108676662448</v>
      </c>
    </row>
    <row r="170" spans="1:44" x14ac:dyDescent="0.25">
      <c r="A170">
        <v>170</v>
      </c>
      <c r="B170">
        <f t="shared" si="66"/>
        <v>-1.0136200746051167</v>
      </c>
      <c r="C170">
        <f t="shared" si="67"/>
        <v>0.52879164861692984</v>
      </c>
      <c r="D170">
        <f t="shared" si="68"/>
        <v>-0.84875166706934335</v>
      </c>
      <c r="E170">
        <v>170</v>
      </c>
      <c r="F170">
        <f t="shared" si="69"/>
        <v>0.40977295481606779</v>
      </c>
      <c r="G170">
        <f t="shared" si="70"/>
        <v>3.1941344634178988</v>
      </c>
      <c r="H170">
        <f t="shared" si="71"/>
        <v>0.64654466266351596</v>
      </c>
      <c r="I170">
        <v>170</v>
      </c>
      <c r="J170">
        <f t="shared" si="72"/>
        <v>0.40977295481606779</v>
      </c>
      <c r="K170">
        <f t="shared" si="73"/>
        <v>-1.5342726144415004</v>
      </c>
      <c r="L170">
        <f t="shared" si="74"/>
        <v>1.0311589438142226</v>
      </c>
      <c r="M170">
        <v>170</v>
      </c>
      <c r="N170">
        <f t="shared" si="75"/>
        <v>0.40977295481606779</v>
      </c>
      <c r="O170">
        <f t="shared" si="76"/>
        <v>3.4417118386773193</v>
      </c>
      <c r="P170">
        <f t="shared" si="77"/>
        <v>2.7236760630814612</v>
      </c>
      <c r="Q170">
        <v>170</v>
      </c>
      <c r="R170">
        <f t="shared" si="78"/>
        <v>0.40977295481606779</v>
      </c>
      <c r="S170">
        <f t="shared" si="79"/>
        <v>-0.2919218014721503</v>
      </c>
      <c r="T170">
        <f t="shared" si="80"/>
        <v>0.83540368968916701</v>
      </c>
      <c r="U170">
        <v>170</v>
      </c>
      <c r="V170">
        <f t="shared" si="81"/>
        <v>0.40977295481606779</v>
      </c>
      <c r="W170">
        <f t="shared" si="82"/>
        <v>3.4623635751078896</v>
      </c>
      <c r="X170">
        <f t="shared" si="83"/>
        <v>0.14433060561855393</v>
      </c>
      <c r="Y170">
        <v>170</v>
      </c>
      <c r="Z170">
        <f t="shared" si="84"/>
        <v>0.40977295481606779</v>
      </c>
      <c r="AA170">
        <f t="shared" si="85"/>
        <v>1.2619730036777208</v>
      </c>
      <c r="AB170">
        <f t="shared" si="86"/>
        <v>-0.19271149353075168</v>
      </c>
      <c r="AC170">
        <v>170</v>
      </c>
      <c r="AD170">
        <f t="shared" si="87"/>
        <v>0.40977295481606779</v>
      </c>
      <c r="AE170">
        <f t="shared" si="88"/>
        <v>-3.4755067211862527</v>
      </c>
      <c r="AF170">
        <f t="shared" si="89"/>
        <v>0.18796198090673619</v>
      </c>
      <c r="AG170">
        <v>170</v>
      </c>
      <c r="AH170">
        <f t="shared" si="90"/>
        <v>0.40977295481606779</v>
      </c>
      <c r="AI170">
        <f t="shared" si="91"/>
        <v>1.4740020869612978</v>
      </c>
      <c r="AJ170">
        <f t="shared" si="92"/>
        <v>1.8689791047055113</v>
      </c>
      <c r="AK170">
        <v>170</v>
      </c>
      <c r="AL170">
        <f t="shared" si="93"/>
        <v>0.40977295481606779</v>
      </c>
      <c r="AM170">
        <f t="shared" si="94"/>
        <v>-2.0875975785061929</v>
      </c>
      <c r="AN170">
        <f t="shared" si="95"/>
        <v>5.5431631553094191E-2</v>
      </c>
      <c r="AO170">
        <v>170</v>
      </c>
      <c r="AP170">
        <f t="shared" si="96"/>
        <v>0.40977295481606779</v>
      </c>
      <c r="AQ170">
        <f t="shared" si="97"/>
        <v>1.4248431635663008</v>
      </c>
      <c r="AR170">
        <f t="shared" si="98"/>
        <v>-0.74068940145047435</v>
      </c>
    </row>
    <row r="171" spans="1:44" x14ac:dyDescent="0.25">
      <c r="A171">
        <v>171</v>
      </c>
      <c r="B171">
        <f t="shared" si="66"/>
        <v>-1.0010285208833141</v>
      </c>
      <c r="C171">
        <f t="shared" si="67"/>
        <v>0.53943654975937361</v>
      </c>
      <c r="D171">
        <f t="shared" si="68"/>
        <v>-0.84202625183761515</v>
      </c>
      <c r="E171">
        <v>171</v>
      </c>
      <c r="F171">
        <f t="shared" si="69"/>
        <v>0.43078695249894272</v>
      </c>
      <c r="G171">
        <f t="shared" si="70"/>
        <v>3.1731477494467306</v>
      </c>
      <c r="H171">
        <f t="shared" si="71"/>
        <v>0.69350443176521614</v>
      </c>
      <c r="I171">
        <v>171</v>
      </c>
      <c r="J171">
        <f t="shared" si="72"/>
        <v>0.43078695249894272</v>
      </c>
      <c r="K171">
        <f t="shared" si="73"/>
        <v>-1.5552593284126681</v>
      </c>
      <c r="L171">
        <f t="shared" si="74"/>
        <v>1.0781187129159227</v>
      </c>
      <c r="M171">
        <v>171</v>
      </c>
      <c r="N171">
        <f t="shared" si="75"/>
        <v>0.43078695249894272</v>
      </c>
      <c r="O171">
        <f t="shared" si="76"/>
        <v>3.4207251247061521</v>
      </c>
      <c r="P171">
        <f t="shared" si="77"/>
        <v>2.770635832183161</v>
      </c>
      <c r="Q171">
        <v>171</v>
      </c>
      <c r="R171">
        <f t="shared" si="78"/>
        <v>0.43078695249894272</v>
      </c>
      <c r="S171">
        <f t="shared" si="79"/>
        <v>-0.31290851544331799</v>
      </c>
      <c r="T171">
        <f t="shared" si="80"/>
        <v>0.88236345879086708</v>
      </c>
      <c r="U171">
        <v>171</v>
      </c>
      <c r="V171">
        <f t="shared" si="81"/>
        <v>0.43078695249894272</v>
      </c>
      <c r="W171">
        <f t="shared" si="82"/>
        <v>3.4413768611367219</v>
      </c>
      <c r="X171">
        <f t="shared" si="83"/>
        <v>0.19129037472025412</v>
      </c>
      <c r="Y171">
        <v>171</v>
      </c>
      <c r="Z171">
        <f t="shared" si="84"/>
        <v>0.43078695249894272</v>
      </c>
      <c r="AA171">
        <f t="shared" si="85"/>
        <v>1.2590477127268855</v>
      </c>
      <c r="AB171">
        <f t="shared" si="86"/>
        <v>-0.18616587672789062</v>
      </c>
      <c r="AC171">
        <v>171</v>
      </c>
      <c r="AD171">
        <f t="shared" si="87"/>
        <v>0.43078695249894272</v>
      </c>
      <c r="AE171">
        <f t="shared" si="88"/>
        <v>-3.4783472030158635</v>
      </c>
      <c r="AF171">
        <f t="shared" si="89"/>
        <v>0.19431782923246088</v>
      </c>
      <c r="AG171">
        <v>171</v>
      </c>
      <c r="AH171">
        <f t="shared" si="90"/>
        <v>0.43078695249894272</v>
      </c>
      <c r="AI171">
        <f t="shared" si="91"/>
        <v>1.4714090936741955</v>
      </c>
      <c r="AJ171">
        <f t="shared" si="92"/>
        <v>1.8747811738723128</v>
      </c>
      <c r="AK171">
        <v>171</v>
      </c>
      <c r="AL171">
        <f t="shared" si="93"/>
        <v>0.43078695249894272</v>
      </c>
      <c r="AM171">
        <f t="shared" si="94"/>
        <v>-2.0917987077877984</v>
      </c>
      <c r="AN171">
        <f t="shared" si="95"/>
        <v>6.4832057999161002E-2</v>
      </c>
      <c r="AO171">
        <v>171</v>
      </c>
      <c r="AP171">
        <f t="shared" si="96"/>
        <v>0.43078695249894272</v>
      </c>
      <c r="AQ171">
        <f t="shared" si="97"/>
        <v>1.4229027450689924</v>
      </c>
      <c r="AR171">
        <f t="shared" si="98"/>
        <v>-0.73634753045916712</v>
      </c>
    </row>
    <row r="172" spans="1:44" x14ac:dyDescent="0.25">
      <c r="A172">
        <v>172</v>
      </c>
      <c r="B172">
        <f t="shared" si="66"/>
        <v>-0.98843696716151142</v>
      </c>
      <c r="C172">
        <f t="shared" si="67"/>
        <v>0.5499959258637086</v>
      </c>
      <c r="D172">
        <f t="shared" si="68"/>
        <v>-0.83516733744401306</v>
      </c>
      <c r="E172">
        <v>172</v>
      </c>
      <c r="F172">
        <f t="shared" si="69"/>
        <v>0.45180095018181765</v>
      </c>
      <c r="G172">
        <f t="shared" si="70"/>
        <v>3.1511789291933541</v>
      </c>
      <c r="H172">
        <f t="shared" si="71"/>
        <v>0.74001285050921806</v>
      </c>
      <c r="I172">
        <v>172</v>
      </c>
      <c r="J172">
        <f t="shared" si="72"/>
        <v>0.45180095018181765</v>
      </c>
      <c r="K172">
        <f t="shared" si="73"/>
        <v>-1.5772281486660447</v>
      </c>
      <c r="L172">
        <f t="shared" si="74"/>
        <v>1.1246271316599246</v>
      </c>
      <c r="M172">
        <v>172</v>
      </c>
      <c r="N172">
        <f t="shared" si="75"/>
        <v>0.45180095018181765</v>
      </c>
      <c r="O172">
        <f t="shared" si="76"/>
        <v>3.3987563044527755</v>
      </c>
      <c r="P172">
        <f t="shared" si="77"/>
        <v>2.8171442509271634</v>
      </c>
      <c r="Q172">
        <v>172</v>
      </c>
      <c r="R172">
        <f t="shared" si="78"/>
        <v>0.45180095018181765</v>
      </c>
      <c r="S172">
        <f t="shared" si="79"/>
        <v>-0.33487733569669453</v>
      </c>
      <c r="T172">
        <f t="shared" si="80"/>
        <v>0.92887187753486899</v>
      </c>
      <c r="U172">
        <v>172</v>
      </c>
      <c r="V172">
        <f t="shared" si="81"/>
        <v>0.45180095018181765</v>
      </c>
      <c r="W172">
        <f t="shared" si="82"/>
        <v>3.4194080408833454</v>
      </c>
      <c r="X172">
        <f t="shared" si="83"/>
        <v>0.23779879346425603</v>
      </c>
      <c r="Y172">
        <v>172</v>
      </c>
      <c r="Z172">
        <f t="shared" si="84"/>
        <v>0.45180095018181765</v>
      </c>
      <c r="AA172">
        <f t="shared" si="85"/>
        <v>1.2559855281859413</v>
      </c>
      <c r="AB172">
        <f t="shared" si="86"/>
        <v>-0.17968317263822731</v>
      </c>
      <c r="AC172">
        <v>172</v>
      </c>
      <c r="AD172">
        <f t="shared" si="87"/>
        <v>0.45180095018181765</v>
      </c>
      <c r="AE172">
        <f t="shared" si="88"/>
        <v>-3.4813206096593925</v>
      </c>
      <c r="AF172">
        <f t="shared" si="89"/>
        <v>0.20061258879071145</v>
      </c>
      <c r="AG172">
        <v>172</v>
      </c>
      <c r="AH172">
        <f t="shared" si="90"/>
        <v>0.45180095018181765</v>
      </c>
      <c r="AI172">
        <f t="shared" si="91"/>
        <v>1.4686947571887015</v>
      </c>
      <c r="AJ172">
        <f t="shared" si="92"/>
        <v>1.880527476879188</v>
      </c>
      <c r="AK172">
        <v>172</v>
      </c>
      <c r="AL172">
        <f t="shared" si="93"/>
        <v>0.45180095018181765</v>
      </c>
      <c r="AM172">
        <f t="shared" si="94"/>
        <v>-2.096196435520477</v>
      </c>
      <c r="AN172">
        <f t="shared" si="95"/>
        <v>7.4142132939670813E-2</v>
      </c>
      <c r="AO172">
        <v>172</v>
      </c>
      <c r="AP172">
        <f t="shared" si="96"/>
        <v>0.45180095018181765</v>
      </c>
      <c r="AQ172">
        <f t="shared" si="97"/>
        <v>1.4208715216367647</v>
      </c>
      <c r="AR172">
        <f t="shared" si="98"/>
        <v>-0.73204739104070404</v>
      </c>
    </row>
    <row r="173" spans="1:44" x14ac:dyDescent="0.25">
      <c r="A173">
        <v>173</v>
      </c>
      <c r="B173">
        <f t="shared" si="66"/>
        <v>-0.97584541343970832</v>
      </c>
      <c r="C173">
        <f t="shared" si="67"/>
        <v>0.5604681027922741</v>
      </c>
      <c r="D173">
        <f t="shared" si="68"/>
        <v>-0.8281760113360136</v>
      </c>
      <c r="E173">
        <v>173</v>
      </c>
      <c r="F173">
        <f t="shared" si="69"/>
        <v>0.47281494786469258</v>
      </c>
      <c r="G173">
        <f t="shared" si="70"/>
        <v>3.1282377034703446</v>
      </c>
      <c r="H173">
        <f t="shared" si="71"/>
        <v>0.78604938208706976</v>
      </c>
      <c r="I173">
        <v>173</v>
      </c>
      <c r="J173">
        <f t="shared" si="72"/>
        <v>0.47281494786469258</v>
      </c>
      <c r="K173">
        <f t="shared" si="73"/>
        <v>-1.6001693743890542</v>
      </c>
      <c r="L173">
        <f t="shared" si="74"/>
        <v>1.1706636632377763</v>
      </c>
      <c r="M173">
        <v>173</v>
      </c>
      <c r="N173">
        <f t="shared" si="75"/>
        <v>0.47281494786469258</v>
      </c>
      <c r="O173">
        <f t="shared" si="76"/>
        <v>3.3758150787297661</v>
      </c>
      <c r="P173">
        <f t="shared" si="77"/>
        <v>2.8631807825050148</v>
      </c>
      <c r="Q173">
        <v>173</v>
      </c>
      <c r="R173">
        <f t="shared" si="78"/>
        <v>0.47281494786469258</v>
      </c>
      <c r="S173">
        <f t="shared" si="79"/>
        <v>-0.35781856141970403</v>
      </c>
      <c r="T173">
        <f t="shared" si="80"/>
        <v>0.9749084091127207</v>
      </c>
      <c r="U173">
        <v>173</v>
      </c>
      <c r="V173">
        <f t="shared" si="81"/>
        <v>0.47281494786469258</v>
      </c>
      <c r="W173">
        <f t="shared" si="82"/>
        <v>3.3964668151603359</v>
      </c>
      <c r="X173">
        <f t="shared" si="83"/>
        <v>0.28383532504210773</v>
      </c>
      <c r="Y173">
        <v>173</v>
      </c>
      <c r="Z173">
        <f t="shared" si="84"/>
        <v>0.47281494786469258</v>
      </c>
      <c r="AA173">
        <f t="shared" si="85"/>
        <v>1.2527878022293772</v>
      </c>
      <c r="AB173">
        <f t="shared" si="86"/>
        <v>-0.17326624384139214</v>
      </c>
      <c r="AC173">
        <v>173</v>
      </c>
      <c r="AD173">
        <f t="shared" si="87"/>
        <v>0.47281494786469258</v>
      </c>
      <c r="AE173">
        <f t="shared" si="88"/>
        <v>-3.4844256281441699</v>
      </c>
      <c r="AF173">
        <f t="shared" si="89"/>
        <v>0.2068434799928717</v>
      </c>
      <c r="AG173">
        <v>173</v>
      </c>
      <c r="AH173">
        <f t="shared" si="90"/>
        <v>0.47281494786469258</v>
      </c>
      <c r="AI173">
        <f t="shared" si="91"/>
        <v>1.4658602760793962</v>
      </c>
      <c r="AJ173">
        <f t="shared" si="92"/>
        <v>1.8862154763204939</v>
      </c>
      <c r="AK173">
        <v>173</v>
      </c>
      <c r="AL173">
        <f t="shared" si="93"/>
        <v>0.47281494786469258</v>
      </c>
      <c r="AM173">
        <f t="shared" si="94"/>
        <v>-2.1007888197914628</v>
      </c>
      <c r="AN173">
        <f t="shared" si="95"/>
        <v>8.3357745307619163E-2</v>
      </c>
      <c r="AO173">
        <v>173</v>
      </c>
      <c r="AP173">
        <f t="shared" si="96"/>
        <v>0.47281494786469258</v>
      </c>
      <c r="AQ173">
        <f t="shared" si="97"/>
        <v>1.4187503902007039</v>
      </c>
      <c r="AR173">
        <f t="shared" si="98"/>
        <v>-0.72779088201559827</v>
      </c>
    </row>
    <row r="174" spans="1:44" x14ac:dyDescent="0.25">
      <c r="A174">
        <v>174</v>
      </c>
      <c r="B174">
        <f t="shared" si="66"/>
        <v>-0.96325385971790567</v>
      </c>
      <c r="C174">
        <f t="shared" si="67"/>
        <v>0.57085142023241298</v>
      </c>
      <c r="D174">
        <f t="shared" si="68"/>
        <v>-0.82105338195432642</v>
      </c>
      <c r="E174">
        <v>174</v>
      </c>
      <c r="F174">
        <f t="shared" si="69"/>
        <v>0.49382894554756751</v>
      </c>
      <c r="G174">
        <f t="shared" si="70"/>
        <v>3.1043342024771601</v>
      </c>
      <c r="H174">
        <f t="shared" si="71"/>
        <v>0.83159369806240746</v>
      </c>
      <c r="I174">
        <v>174</v>
      </c>
      <c r="J174">
        <f t="shared" si="72"/>
        <v>0.49382894554756751</v>
      </c>
      <c r="K174">
        <f t="shared" si="73"/>
        <v>-1.6240728753822391</v>
      </c>
      <c r="L174">
        <f t="shared" si="74"/>
        <v>1.216207979213114</v>
      </c>
      <c r="M174">
        <v>174</v>
      </c>
      <c r="N174">
        <f t="shared" si="75"/>
        <v>0.49382894554756751</v>
      </c>
      <c r="O174">
        <f t="shared" si="76"/>
        <v>3.3519115777365807</v>
      </c>
      <c r="P174">
        <f t="shared" si="77"/>
        <v>2.9087250984803523</v>
      </c>
      <c r="Q174">
        <v>174</v>
      </c>
      <c r="R174">
        <f t="shared" si="78"/>
        <v>0.49382894554756751</v>
      </c>
      <c r="S174">
        <f t="shared" si="79"/>
        <v>-0.38172206241288897</v>
      </c>
      <c r="T174">
        <f t="shared" si="80"/>
        <v>1.0204527250880584</v>
      </c>
      <c r="U174">
        <v>174</v>
      </c>
      <c r="V174">
        <f t="shared" si="81"/>
        <v>0.49382894554756751</v>
      </c>
      <c r="W174">
        <f t="shared" si="82"/>
        <v>3.3725633141671509</v>
      </c>
      <c r="X174">
        <f t="shared" si="83"/>
        <v>0.32937964101744543</v>
      </c>
      <c r="Y174">
        <v>174</v>
      </c>
      <c r="Z174">
        <f t="shared" si="84"/>
        <v>0.49382894554756751</v>
      </c>
      <c r="AA174">
        <f t="shared" si="85"/>
        <v>1.2494559468829562</v>
      </c>
      <c r="AB174">
        <f t="shared" si="86"/>
        <v>-0.16691792387249793</v>
      </c>
      <c r="AC174">
        <v>174</v>
      </c>
      <c r="AD174">
        <f t="shared" si="87"/>
        <v>0.49382894554756751</v>
      </c>
      <c r="AE174">
        <f t="shared" si="88"/>
        <v>-3.487660887381443</v>
      </c>
      <c r="AF174">
        <f t="shared" si="89"/>
        <v>0.21300775145279346</v>
      </c>
      <c r="AG174">
        <v>174</v>
      </c>
      <c r="AH174">
        <f t="shared" si="90"/>
        <v>0.49382894554756751</v>
      </c>
      <c r="AI174">
        <f t="shared" si="91"/>
        <v>1.4629069019733436</v>
      </c>
      <c r="AJ174">
        <f t="shared" si="92"/>
        <v>1.8918426605358014</v>
      </c>
      <c r="AK174">
        <v>174</v>
      </c>
      <c r="AL174">
        <f t="shared" si="93"/>
        <v>0.49382894554756751</v>
      </c>
      <c r="AM174">
        <f t="shared" si="94"/>
        <v>-2.1055738327331426</v>
      </c>
      <c r="AN174">
        <f t="shared" si="95"/>
        <v>9.2474825748014439E-2</v>
      </c>
      <c r="AO174">
        <v>174</v>
      </c>
      <c r="AP174">
        <f t="shared" si="96"/>
        <v>0.49382894554756751</v>
      </c>
      <c r="AQ174">
        <f t="shared" si="97"/>
        <v>1.4165402873927404</v>
      </c>
      <c r="AR174">
        <f t="shared" si="98"/>
        <v>-0.72357988293840969</v>
      </c>
    </row>
    <row r="175" spans="1:44" x14ac:dyDescent="0.25">
      <c r="A175">
        <v>175</v>
      </c>
      <c r="B175">
        <f t="shared" si="66"/>
        <v>-0.95066230599610302</v>
      </c>
      <c r="C175">
        <f t="shared" si="67"/>
        <v>0.58114423195970821</v>
      </c>
      <c r="D175">
        <f t="shared" si="68"/>
        <v>-0.81380057855715537</v>
      </c>
      <c r="E175">
        <v>175</v>
      </c>
      <c r="F175">
        <f t="shared" si="69"/>
        <v>0.51484294323044244</v>
      </c>
      <c r="G175">
        <f t="shared" si="70"/>
        <v>3.0794789813269272</v>
      </c>
      <c r="H175">
        <f t="shared" si="71"/>
        <v>0.87662568734742141</v>
      </c>
      <c r="I175">
        <v>175</v>
      </c>
      <c r="J175">
        <f t="shared" si="72"/>
        <v>0.51484294323044244</v>
      </c>
      <c r="K175">
        <f t="shared" si="73"/>
        <v>-1.6489280965324715</v>
      </c>
      <c r="L175">
        <f t="shared" si="74"/>
        <v>1.2612399684981279</v>
      </c>
      <c r="M175">
        <v>175</v>
      </c>
      <c r="N175">
        <f t="shared" si="75"/>
        <v>0.51484294323044244</v>
      </c>
      <c r="O175">
        <f t="shared" si="76"/>
        <v>3.3270563565863487</v>
      </c>
      <c r="P175">
        <f t="shared" si="77"/>
        <v>2.9537570877653665</v>
      </c>
      <c r="Q175">
        <v>175</v>
      </c>
      <c r="R175">
        <f t="shared" si="78"/>
        <v>0.51484294323044244</v>
      </c>
      <c r="S175">
        <f t="shared" si="79"/>
        <v>-0.40657728356312139</v>
      </c>
      <c r="T175">
        <f t="shared" si="80"/>
        <v>1.0654847143730724</v>
      </c>
      <c r="U175">
        <v>175</v>
      </c>
      <c r="V175">
        <f t="shared" si="81"/>
        <v>0.51484294323044244</v>
      </c>
      <c r="W175">
        <f t="shared" si="82"/>
        <v>3.3477080930169185</v>
      </c>
      <c r="X175">
        <f t="shared" si="83"/>
        <v>0.37441163030245939</v>
      </c>
      <c r="Y175">
        <v>175</v>
      </c>
      <c r="Z175">
        <f t="shared" si="84"/>
        <v>0.51484294323044244</v>
      </c>
      <c r="AA175">
        <f t="shared" si="85"/>
        <v>1.2459914334002038</v>
      </c>
      <c r="AB175">
        <f t="shared" si="86"/>
        <v>-0.16064101597093045</v>
      </c>
      <c r="AC175">
        <v>175</v>
      </c>
      <c r="AD175">
        <f t="shared" si="87"/>
        <v>0.51484294323044244</v>
      </c>
      <c r="AE175">
        <f t="shared" si="88"/>
        <v>-3.491024958771809</v>
      </c>
      <c r="AF175">
        <f t="shared" si="89"/>
        <v>0.2191026812017314</v>
      </c>
      <c r="AG175">
        <v>175</v>
      </c>
      <c r="AH175">
        <f t="shared" si="90"/>
        <v>0.51484294323044244</v>
      </c>
      <c r="AI175">
        <f t="shared" si="91"/>
        <v>1.4598359389974083</v>
      </c>
      <c r="AJ175">
        <f t="shared" si="92"/>
        <v>1.8974065447189723</v>
      </c>
      <c r="AK175">
        <v>175</v>
      </c>
      <c r="AL175">
        <f t="shared" si="93"/>
        <v>0.51484294323044244</v>
      </c>
      <c r="AM175">
        <f t="shared" si="94"/>
        <v>-2.1105493614185042</v>
      </c>
      <c r="AN175">
        <f t="shared" si="95"/>
        <v>0.10148934841479043</v>
      </c>
      <c r="AO175">
        <v>175</v>
      </c>
      <c r="AP175">
        <f t="shared" si="96"/>
        <v>0.51484294323044244</v>
      </c>
      <c r="AQ175">
        <f t="shared" si="97"/>
        <v>1.4142421891320569</v>
      </c>
      <c r="AR175">
        <f t="shared" si="98"/>
        <v>-0.71941625326778647</v>
      </c>
    </row>
    <row r="176" spans="1:44" x14ac:dyDescent="0.25">
      <c r="A176">
        <v>176</v>
      </c>
      <c r="B176">
        <f t="shared" si="66"/>
        <v>-0.93807075227429992</v>
      </c>
      <c r="C176">
        <f t="shared" si="67"/>
        <v>0.59134490609898305</v>
      </c>
      <c r="D176">
        <f t="shared" si="68"/>
        <v>-0.80641875104116034</v>
      </c>
      <c r="E176">
        <v>176</v>
      </c>
      <c r="F176">
        <f t="shared" si="69"/>
        <v>0.53585694091331737</v>
      </c>
      <c r="G176">
        <f t="shared" si="70"/>
        <v>3.0536830153856034</v>
      </c>
      <c r="H176">
        <f t="shared" si="71"/>
        <v>0.92112546508334581</v>
      </c>
      <c r="I176">
        <v>176</v>
      </c>
      <c r="J176">
        <f t="shared" si="72"/>
        <v>0.53585694091331737</v>
      </c>
      <c r="K176">
        <f t="shared" si="73"/>
        <v>-1.6747240624737953</v>
      </c>
      <c r="L176">
        <f t="shared" si="74"/>
        <v>1.3057397462340523</v>
      </c>
      <c r="M176">
        <v>176</v>
      </c>
      <c r="N176">
        <f t="shared" si="75"/>
        <v>0.53585694091331737</v>
      </c>
      <c r="O176">
        <f t="shared" si="76"/>
        <v>3.3012603906450249</v>
      </c>
      <c r="P176">
        <f t="shared" si="77"/>
        <v>2.9982568655012907</v>
      </c>
      <c r="Q176">
        <v>176</v>
      </c>
      <c r="R176">
        <f t="shared" si="78"/>
        <v>0.53585694091331737</v>
      </c>
      <c r="S176">
        <f t="shared" si="79"/>
        <v>-0.43237324950444522</v>
      </c>
      <c r="T176">
        <f t="shared" si="80"/>
        <v>1.1099844921089967</v>
      </c>
      <c r="U176">
        <v>176</v>
      </c>
      <c r="V176">
        <f t="shared" si="81"/>
        <v>0.53585694091331737</v>
      </c>
      <c r="W176">
        <f t="shared" si="82"/>
        <v>3.3219121270755947</v>
      </c>
      <c r="X176">
        <f t="shared" si="83"/>
        <v>0.41891140803838378</v>
      </c>
      <c r="Y176">
        <v>176</v>
      </c>
      <c r="Z176">
        <f t="shared" si="84"/>
        <v>0.53585694091331737</v>
      </c>
      <c r="AA176">
        <f t="shared" si="85"/>
        <v>1.2423957916127433</v>
      </c>
      <c r="AB176">
        <f t="shared" si="86"/>
        <v>-0.15443829184251681</v>
      </c>
      <c r="AC176">
        <v>176</v>
      </c>
      <c r="AD176">
        <f t="shared" si="87"/>
        <v>0.53585694091331737</v>
      </c>
      <c r="AE176">
        <f t="shared" si="88"/>
        <v>-3.4945163568360442</v>
      </c>
      <c r="AF176">
        <f t="shared" si="89"/>
        <v>0.22512557789028764</v>
      </c>
      <c r="AG176">
        <v>176</v>
      </c>
      <c r="AH176">
        <f t="shared" si="90"/>
        <v>0.53585694091331737</v>
      </c>
      <c r="AI176">
        <f t="shared" si="91"/>
        <v>1.4566487432023889</v>
      </c>
      <c r="AJ176">
        <f t="shared" si="92"/>
        <v>1.9029046720153815</v>
      </c>
      <c r="AK176">
        <v>176</v>
      </c>
      <c r="AL176">
        <f t="shared" si="93"/>
        <v>0.53585694091331737</v>
      </c>
      <c r="AM176">
        <f t="shared" si="94"/>
        <v>-2.1157132087941486</v>
      </c>
      <c r="AN176">
        <f t="shared" si="95"/>
        <v>0.11039733274850672</v>
      </c>
      <c r="AO176">
        <v>176</v>
      </c>
      <c r="AP176">
        <f t="shared" si="96"/>
        <v>0.53585694091331737</v>
      </c>
      <c r="AQ176">
        <f t="shared" si="97"/>
        <v>1.4118571101941511</v>
      </c>
      <c r="AR176">
        <f t="shared" si="98"/>
        <v>-0.71530183154537996</v>
      </c>
    </row>
    <row r="177" spans="1:44" x14ac:dyDescent="0.25">
      <c r="A177">
        <v>177</v>
      </c>
      <c r="B177">
        <f t="shared" si="66"/>
        <v>-0.92547919855249727</v>
      </c>
      <c r="C177">
        <f t="shared" si="67"/>
        <v>0.60145182538302566</v>
      </c>
      <c r="D177">
        <f t="shared" si="68"/>
        <v>-0.79890906975914755</v>
      </c>
      <c r="E177">
        <v>177</v>
      </c>
      <c r="F177">
        <f t="shared" si="69"/>
        <v>0.5568709385961923</v>
      </c>
      <c r="G177">
        <f t="shared" si="70"/>
        <v>3.0269576954255628</v>
      </c>
      <c r="H177">
        <f t="shared" si="71"/>
        <v>0.96507338142105215</v>
      </c>
      <c r="I177">
        <v>177</v>
      </c>
      <c r="J177">
        <f t="shared" si="72"/>
        <v>0.5568709385961923</v>
      </c>
      <c r="K177">
        <f t="shared" si="73"/>
        <v>-1.7014493824338364</v>
      </c>
      <c r="L177">
        <f t="shared" si="74"/>
        <v>1.3496876625717587</v>
      </c>
      <c r="M177">
        <v>177</v>
      </c>
      <c r="N177">
        <f t="shared" si="75"/>
        <v>0.5568709385961923</v>
      </c>
      <c r="O177">
        <f t="shared" si="76"/>
        <v>3.2745350706849834</v>
      </c>
      <c r="P177">
        <f t="shared" si="77"/>
        <v>3.042204781838997</v>
      </c>
      <c r="Q177">
        <v>177</v>
      </c>
      <c r="R177">
        <f t="shared" si="78"/>
        <v>0.5568709385961923</v>
      </c>
      <c r="S177">
        <f t="shared" si="79"/>
        <v>-0.45909856946448624</v>
      </c>
      <c r="T177">
        <f t="shared" si="80"/>
        <v>1.1539324084467031</v>
      </c>
      <c r="U177">
        <v>177</v>
      </c>
      <c r="V177">
        <f t="shared" si="81"/>
        <v>0.5568709385961923</v>
      </c>
      <c r="W177">
        <f t="shared" si="82"/>
        <v>3.2951868071155537</v>
      </c>
      <c r="X177">
        <f t="shared" si="83"/>
        <v>0.46285932437609012</v>
      </c>
      <c r="Y177">
        <v>177</v>
      </c>
      <c r="Z177">
        <f t="shared" si="84"/>
        <v>0.5568709385961923</v>
      </c>
      <c r="AA177">
        <f t="shared" si="85"/>
        <v>1.2386706092547672</v>
      </c>
      <c r="AB177">
        <f t="shared" si="86"/>
        <v>-0.14831249043561834</v>
      </c>
      <c r="AC177">
        <v>177</v>
      </c>
      <c r="AD177">
        <f t="shared" si="87"/>
        <v>0.5568709385961923</v>
      </c>
      <c r="AE177">
        <f t="shared" si="88"/>
        <v>-3.4981335398710507</v>
      </c>
      <c r="AF177">
        <f t="shared" si="89"/>
        <v>0.23107378197683598</v>
      </c>
      <c r="AG177">
        <v>177</v>
      </c>
      <c r="AH177">
        <f t="shared" si="90"/>
        <v>0.5568709385961923</v>
      </c>
      <c r="AI177">
        <f t="shared" si="91"/>
        <v>1.4533467219642258</v>
      </c>
      <c r="AJ177">
        <f t="shared" si="92"/>
        <v>1.908334614606793</v>
      </c>
      <c r="AK177">
        <v>177</v>
      </c>
      <c r="AL177">
        <f t="shared" si="93"/>
        <v>0.5568709385961923</v>
      </c>
      <c r="AM177">
        <f t="shared" si="94"/>
        <v>-2.1210630946504412</v>
      </c>
      <c r="AN177">
        <f t="shared" si="95"/>
        <v>0.11919484523405149</v>
      </c>
      <c r="AO177">
        <v>177</v>
      </c>
      <c r="AP177">
        <f t="shared" si="96"/>
        <v>0.5568709385961923</v>
      </c>
      <c r="AQ177">
        <f t="shared" si="97"/>
        <v>1.4093861037627395</v>
      </c>
      <c r="AR177">
        <f t="shared" si="98"/>
        <v>-0.71123843458399727</v>
      </c>
    </row>
    <row r="178" spans="1:44" x14ac:dyDescent="0.25">
      <c r="A178">
        <v>178</v>
      </c>
      <c r="B178">
        <f t="shared" si="66"/>
        <v>-0.91288764483069462</v>
      </c>
      <c r="C178">
        <f t="shared" si="67"/>
        <v>0.61146338740900052</v>
      </c>
      <c r="D178">
        <f t="shared" si="68"/>
        <v>-0.79127272533451476</v>
      </c>
      <c r="E178">
        <v>178</v>
      </c>
      <c r="F178">
        <f t="shared" si="69"/>
        <v>0.57788493627906723</v>
      </c>
      <c r="G178">
        <f t="shared" si="70"/>
        <v>2.9993148225957498</v>
      </c>
      <c r="H178">
        <f t="shared" si="71"/>
        <v>1.0084500301978701</v>
      </c>
      <c r="I178">
        <v>178</v>
      </c>
      <c r="J178">
        <f t="shared" si="72"/>
        <v>0.57788493627906723</v>
      </c>
      <c r="K178">
        <f t="shared" si="73"/>
        <v>-1.729092255263649</v>
      </c>
      <c r="L178">
        <f t="shared" si="74"/>
        <v>1.3930643113485766</v>
      </c>
      <c r="M178">
        <v>178</v>
      </c>
      <c r="N178">
        <f t="shared" si="75"/>
        <v>0.57788493627906723</v>
      </c>
      <c r="O178">
        <f t="shared" si="76"/>
        <v>3.2468921978551712</v>
      </c>
      <c r="P178">
        <f t="shared" si="77"/>
        <v>3.0855814306158154</v>
      </c>
      <c r="Q178">
        <v>178</v>
      </c>
      <c r="R178">
        <f t="shared" si="78"/>
        <v>0.57788493627906723</v>
      </c>
      <c r="S178">
        <f t="shared" si="79"/>
        <v>-0.48674144229429883</v>
      </c>
      <c r="T178">
        <f t="shared" si="80"/>
        <v>1.197309057223521</v>
      </c>
      <c r="U178">
        <v>178</v>
      </c>
      <c r="V178">
        <f t="shared" si="81"/>
        <v>0.57788493627906723</v>
      </c>
      <c r="W178">
        <f t="shared" si="82"/>
        <v>3.2675439342857411</v>
      </c>
      <c r="X178">
        <f t="shared" si="83"/>
        <v>0.50623597315290803</v>
      </c>
      <c r="Y178">
        <v>178</v>
      </c>
      <c r="Z178">
        <f t="shared" si="84"/>
        <v>0.57788493627906723</v>
      </c>
      <c r="AA178">
        <f t="shared" si="85"/>
        <v>1.2348175312619367</v>
      </c>
      <c r="AB178">
        <f t="shared" si="86"/>
        <v>-0.14226631673168796</v>
      </c>
      <c r="AC178">
        <v>178</v>
      </c>
      <c r="AD178">
        <f t="shared" si="87"/>
        <v>0.57788493627906723</v>
      </c>
      <c r="AE178">
        <f t="shared" si="88"/>
        <v>-3.5018749106306277</v>
      </c>
      <c r="AF178">
        <f t="shared" si="89"/>
        <v>0.23694466690190058</v>
      </c>
      <c r="AG178">
        <v>178</v>
      </c>
      <c r="AH178">
        <f t="shared" si="90"/>
        <v>0.57788493627906723</v>
      </c>
      <c r="AI178">
        <f t="shared" si="91"/>
        <v>1.4499313333625417</v>
      </c>
      <c r="AJ178">
        <f t="shared" si="92"/>
        <v>1.9136939747834179</v>
      </c>
      <c r="AK178">
        <v>178</v>
      </c>
      <c r="AL178">
        <f t="shared" si="93"/>
        <v>0.57788493627906723</v>
      </c>
      <c r="AM178">
        <f t="shared" si="94"/>
        <v>-2.1265966566283945</v>
      </c>
      <c r="AN178">
        <f t="shared" si="95"/>
        <v>0.1278780011375712</v>
      </c>
      <c r="AO178">
        <v>178</v>
      </c>
      <c r="AP178">
        <f t="shared" si="96"/>
        <v>0.57788493627906723</v>
      </c>
      <c r="AQ178">
        <f t="shared" si="97"/>
        <v>1.4068302609647005</v>
      </c>
      <c r="AR178">
        <f t="shared" si="98"/>
        <v>-0.70722785666534715</v>
      </c>
    </row>
    <row r="179" spans="1:44" x14ac:dyDescent="0.25">
      <c r="A179">
        <v>179</v>
      </c>
      <c r="B179">
        <f t="shared" si="66"/>
        <v>-0.90029609110889153</v>
      </c>
      <c r="C179">
        <f t="shared" si="67"/>
        <v>0.62137800489250161</v>
      </c>
      <c r="D179">
        <f t="shared" si="68"/>
        <v>-0.78351092847248416</v>
      </c>
      <c r="E179">
        <v>179</v>
      </c>
      <c r="F179">
        <f t="shared" si="69"/>
        <v>0.59889893396194172</v>
      </c>
      <c r="G179">
        <f t="shared" si="70"/>
        <v>2.9707666032106301</v>
      </c>
      <c r="H179">
        <f t="shared" si="71"/>
        <v>1.0512362575068011</v>
      </c>
      <c r="I179">
        <v>179</v>
      </c>
      <c r="J179">
        <f t="shared" si="72"/>
        <v>0.59889893396194172</v>
      </c>
      <c r="K179">
        <f t="shared" si="73"/>
        <v>-1.757640474648769</v>
      </c>
      <c r="L179">
        <f t="shared" si="74"/>
        <v>1.4358505386575076</v>
      </c>
      <c r="M179">
        <v>179</v>
      </c>
      <c r="N179">
        <f t="shared" si="75"/>
        <v>0.59889893396194172</v>
      </c>
      <c r="O179">
        <f t="shared" si="76"/>
        <v>3.2183439784700507</v>
      </c>
      <c r="P179">
        <f t="shared" si="77"/>
        <v>3.1283676579247461</v>
      </c>
      <c r="Q179">
        <v>179</v>
      </c>
      <c r="R179">
        <f t="shared" si="78"/>
        <v>0.59889893396194172</v>
      </c>
      <c r="S179">
        <f t="shared" si="79"/>
        <v>-0.51528966167941892</v>
      </c>
      <c r="T179">
        <f t="shared" si="80"/>
        <v>1.240095284532452</v>
      </c>
      <c r="U179">
        <v>179</v>
      </c>
      <c r="V179">
        <f t="shared" si="81"/>
        <v>0.59889893396194172</v>
      </c>
      <c r="W179">
        <f t="shared" si="82"/>
        <v>3.238995714900621</v>
      </c>
      <c r="X179">
        <f t="shared" si="83"/>
        <v>0.54902220046183903</v>
      </c>
      <c r="Y179">
        <v>179</v>
      </c>
      <c r="Z179">
        <f t="shared" si="84"/>
        <v>0.59889893396194172</v>
      </c>
      <c r="AA179">
        <f t="shared" si="85"/>
        <v>1.2308382590450244</v>
      </c>
      <c r="AB179">
        <f t="shared" si="86"/>
        <v>-0.13630244055082677</v>
      </c>
      <c r="AC179">
        <v>179</v>
      </c>
      <c r="AD179">
        <f t="shared" si="87"/>
        <v>0.59889893396194172</v>
      </c>
      <c r="AE179">
        <f t="shared" si="88"/>
        <v>-3.5057388170307715</v>
      </c>
      <c r="AF179">
        <f t="shared" si="89"/>
        <v>0.24273564024797054</v>
      </c>
      <c r="AG179">
        <v>179</v>
      </c>
      <c r="AH179">
        <f t="shared" si="90"/>
        <v>0.59889893396194172</v>
      </c>
      <c r="AI179">
        <f t="shared" si="91"/>
        <v>1.4464040855367959</v>
      </c>
      <c r="AJ179">
        <f t="shared" si="92"/>
        <v>1.918980386002674</v>
      </c>
      <c r="AK179">
        <v>179</v>
      </c>
      <c r="AL179">
        <f t="shared" si="93"/>
        <v>0.59889893396194172</v>
      </c>
      <c r="AM179">
        <f t="shared" si="94"/>
        <v>-2.1323114512628147</v>
      </c>
      <c r="AN179">
        <f t="shared" si="95"/>
        <v>0.13644296622185947</v>
      </c>
      <c r="AO179">
        <v>179</v>
      </c>
      <c r="AP179">
        <f t="shared" si="96"/>
        <v>0.59889893396194172</v>
      </c>
      <c r="AQ179">
        <f t="shared" si="97"/>
        <v>1.4041907103882638</v>
      </c>
      <c r="AR179">
        <f t="shared" si="98"/>
        <v>-0.7032718687477364</v>
      </c>
    </row>
    <row r="180" spans="1:44" x14ac:dyDescent="0.25">
      <c r="A180">
        <v>180</v>
      </c>
      <c r="B180">
        <f t="shared" si="66"/>
        <v>-0.88770453738708888</v>
      </c>
      <c r="C180">
        <f t="shared" si="67"/>
        <v>0.63119410591920666</v>
      </c>
      <c r="D180">
        <f t="shared" si="68"/>
        <v>-0.77562490976815157</v>
      </c>
      <c r="E180">
        <v>180</v>
      </c>
      <c r="F180">
        <f t="shared" si="69"/>
        <v>0.61991293164481664</v>
      </c>
      <c r="G180">
        <f t="shared" si="70"/>
        <v>2.9413256433602157</v>
      </c>
      <c r="H180">
        <f t="shared" si="71"/>
        <v>1.0934131701543492</v>
      </c>
      <c r="I180">
        <v>180</v>
      </c>
      <c r="J180">
        <f t="shared" si="72"/>
        <v>0.61991293164481664</v>
      </c>
      <c r="K180">
        <f t="shared" si="73"/>
        <v>-1.7870814344991832</v>
      </c>
      <c r="L180">
        <f t="shared" si="74"/>
        <v>1.4780274513050558</v>
      </c>
      <c r="M180">
        <v>180</v>
      </c>
      <c r="N180">
        <f t="shared" si="75"/>
        <v>0.61991293164481664</v>
      </c>
      <c r="O180">
        <f t="shared" si="76"/>
        <v>3.1889030186196368</v>
      </c>
      <c r="P180">
        <f t="shared" si="77"/>
        <v>3.1705445705722943</v>
      </c>
      <c r="Q180">
        <v>180</v>
      </c>
      <c r="R180">
        <f t="shared" si="78"/>
        <v>0.61991293164481664</v>
      </c>
      <c r="S180">
        <f t="shared" si="79"/>
        <v>-0.54473062152983309</v>
      </c>
      <c r="T180">
        <f t="shared" si="80"/>
        <v>1.2822721971800002</v>
      </c>
      <c r="U180">
        <v>180</v>
      </c>
      <c r="V180">
        <f t="shared" si="81"/>
        <v>0.61991293164481664</v>
      </c>
      <c r="W180">
        <f t="shared" si="82"/>
        <v>3.209554755050207</v>
      </c>
      <c r="X180">
        <f t="shared" si="83"/>
        <v>0.59119911310938722</v>
      </c>
      <c r="Y180">
        <v>180</v>
      </c>
      <c r="Z180">
        <f t="shared" si="84"/>
        <v>0.61991293164481664</v>
      </c>
      <c r="AA180">
        <f t="shared" si="85"/>
        <v>1.2267345497386204</v>
      </c>
      <c r="AB180">
        <f t="shared" si="86"/>
        <v>-0.13042349537286593</v>
      </c>
      <c r="AC180">
        <v>180</v>
      </c>
      <c r="AD180">
        <f t="shared" si="87"/>
        <v>0.61991293164481664</v>
      </c>
      <c r="AE180">
        <f t="shared" si="88"/>
        <v>-3.5097235528791897</v>
      </c>
      <c r="AF180">
        <f t="shared" si="89"/>
        <v>0.24844414488423908</v>
      </c>
      <c r="AG180">
        <v>180</v>
      </c>
      <c r="AH180">
        <f t="shared" si="90"/>
        <v>0.61991293164481664</v>
      </c>
      <c r="AI180">
        <f t="shared" si="91"/>
        <v>1.4427665360203326</v>
      </c>
      <c r="AJ180">
        <f t="shared" si="92"/>
        <v>1.9241915139341856</v>
      </c>
      <c r="AK180">
        <v>180</v>
      </c>
      <c r="AL180">
        <f t="shared" si="93"/>
        <v>0.61991293164481664</v>
      </c>
      <c r="AM180">
        <f t="shared" si="94"/>
        <v>-2.1382049550612692</v>
      </c>
      <c r="AN180">
        <f t="shared" si="95"/>
        <v>0.14488595843944918</v>
      </c>
      <c r="AO180">
        <v>180</v>
      </c>
      <c r="AP180">
        <f t="shared" si="96"/>
        <v>0.61991293164481664</v>
      </c>
      <c r="AQ180">
        <f t="shared" si="97"/>
        <v>1.4014686175846576</v>
      </c>
      <c r="AR180">
        <f t="shared" si="98"/>
        <v>-0.69937221768406332</v>
      </c>
    </row>
    <row r="181" spans="1:44" x14ac:dyDescent="0.25">
      <c r="A181">
        <v>181</v>
      </c>
      <c r="B181">
        <f t="shared" si="66"/>
        <v>-0.87511298366528623</v>
      </c>
      <c r="C181">
        <f t="shared" si="67"/>
        <v>0.64091013419409903</v>
      </c>
      <c r="D181">
        <f t="shared" si="68"/>
        <v>-0.76761591951138042</v>
      </c>
      <c r="E181">
        <v>181</v>
      </c>
      <c r="F181">
        <f t="shared" si="69"/>
        <v>0.64092692932769157</v>
      </c>
      <c r="G181">
        <f t="shared" si="70"/>
        <v>2.9110049433435816</v>
      </c>
      <c r="H181">
        <f t="shared" si="71"/>
        <v>1.1349621440032169</v>
      </c>
      <c r="I181">
        <v>181</v>
      </c>
      <c r="J181">
        <f t="shared" si="72"/>
        <v>0.64092692932769157</v>
      </c>
      <c r="K181">
        <f t="shared" si="73"/>
        <v>-1.8174021345158173</v>
      </c>
      <c r="L181">
        <f t="shared" si="74"/>
        <v>1.5195764251539234</v>
      </c>
      <c r="M181">
        <v>181</v>
      </c>
      <c r="N181">
        <f t="shared" si="75"/>
        <v>0.64092692932769157</v>
      </c>
      <c r="O181">
        <f t="shared" si="76"/>
        <v>3.1585823186030026</v>
      </c>
      <c r="P181">
        <f t="shared" si="77"/>
        <v>3.2120935444211618</v>
      </c>
      <c r="Q181">
        <v>181</v>
      </c>
      <c r="R181">
        <f t="shared" si="78"/>
        <v>0.64092692932769157</v>
      </c>
      <c r="S181">
        <f t="shared" si="79"/>
        <v>-0.57505132154646721</v>
      </c>
      <c r="T181">
        <f t="shared" si="80"/>
        <v>1.3238211710288679</v>
      </c>
      <c r="U181">
        <v>181</v>
      </c>
      <c r="V181">
        <f t="shared" si="81"/>
        <v>0.64092692932769157</v>
      </c>
      <c r="W181">
        <f t="shared" si="82"/>
        <v>3.1792340550335725</v>
      </c>
      <c r="X181">
        <f t="shared" si="83"/>
        <v>0.63274808695825491</v>
      </c>
      <c r="Y181">
        <v>181</v>
      </c>
      <c r="Z181">
        <f t="shared" si="84"/>
        <v>0.64092692932769157</v>
      </c>
      <c r="AA181">
        <f t="shared" si="85"/>
        <v>1.2225082154252305</v>
      </c>
      <c r="AB181">
        <f t="shared" si="86"/>
        <v>-0.12463207717449712</v>
      </c>
      <c r="AC181">
        <v>181</v>
      </c>
      <c r="AD181">
        <f t="shared" si="87"/>
        <v>0.64092692932769157</v>
      </c>
      <c r="AE181">
        <f t="shared" si="88"/>
        <v>-3.5138273586287063</v>
      </c>
      <c r="AF181">
        <f t="shared" si="89"/>
        <v>0.25406766009575965</v>
      </c>
      <c r="AG181">
        <v>181</v>
      </c>
      <c r="AH181">
        <f t="shared" si="90"/>
        <v>0.64092692932769157</v>
      </c>
      <c r="AI181">
        <f t="shared" si="91"/>
        <v>1.4390202910526164</v>
      </c>
      <c r="AJ181">
        <f t="shared" si="92"/>
        <v>1.9293250574905578</v>
      </c>
      <c r="AK181">
        <v>181</v>
      </c>
      <c r="AL181">
        <f t="shared" si="93"/>
        <v>0.64092692932769157</v>
      </c>
      <c r="AM181">
        <f t="shared" si="94"/>
        <v>-2.1442745656183897</v>
      </c>
      <c r="AN181">
        <f t="shared" si="95"/>
        <v>0.15320324960265663</v>
      </c>
      <c r="AO181">
        <v>181</v>
      </c>
      <c r="AP181">
        <f t="shared" si="96"/>
        <v>0.64092692932769157</v>
      </c>
      <c r="AQ181">
        <f t="shared" si="97"/>
        <v>1.3986651845534337</v>
      </c>
      <c r="AR181">
        <f t="shared" si="98"/>
        <v>-0.6955306254504583</v>
      </c>
    </row>
    <row r="182" spans="1:44" x14ac:dyDescent="0.25">
      <c r="A182">
        <v>182</v>
      </c>
      <c r="B182">
        <f t="shared" si="66"/>
        <v>-0.86252142994348313</v>
      </c>
      <c r="C182">
        <f t="shared" si="67"/>
        <v>0.65052454928820946</v>
      </c>
      <c r="D182">
        <f t="shared" si="68"/>
        <v>-0.75948522748857461</v>
      </c>
      <c r="E182">
        <v>182</v>
      </c>
      <c r="F182">
        <f t="shared" si="69"/>
        <v>0.6619409270105665</v>
      </c>
      <c r="G182">
        <f t="shared" si="70"/>
        <v>2.8798178919282922</v>
      </c>
      <c r="H182">
        <f t="shared" si="71"/>
        <v>1.1758648321962037</v>
      </c>
      <c r="I182">
        <v>182</v>
      </c>
      <c r="J182">
        <f t="shared" si="72"/>
        <v>0.6619409270105665</v>
      </c>
      <c r="K182">
        <f t="shared" si="73"/>
        <v>-1.8485891859311065</v>
      </c>
      <c r="L182">
        <f t="shared" si="74"/>
        <v>1.5604791133469103</v>
      </c>
      <c r="M182">
        <v>182</v>
      </c>
      <c r="N182">
        <f t="shared" si="75"/>
        <v>0.6619409270105665</v>
      </c>
      <c r="O182">
        <f t="shared" si="76"/>
        <v>3.1273952671877137</v>
      </c>
      <c r="P182">
        <f t="shared" si="77"/>
        <v>3.2529962326141488</v>
      </c>
      <c r="Q182">
        <v>182</v>
      </c>
      <c r="R182">
        <f t="shared" si="78"/>
        <v>0.6619409270105665</v>
      </c>
      <c r="S182">
        <f t="shared" si="79"/>
        <v>-0.60623837296175642</v>
      </c>
      <c r="T182">
        <f t="shared" si="80"/>
        <v>1.3647238592218547</v>
      </c>
      <c r="U182">
        <v>182</v>
      </c>
      <c r="V182">
        <f t="shared" si="81"/>
        <v>0.6619409270105665</v>
      </c>
      <c r="W182">
        <f t="shared" si="82"/>
        <v>3.1480470036182835</v>
      </c>
      <c r="X182">
        <f t="shared" si="83"/>
        <v>0.67365077515124172</v>
      </c>
      <c r="Y182">
        <v>182</v>
      </c>
      <c r="Z182">
        <f t="shared" si="84"/>
        <v>0.6619409270105665</v>
      </c>
      <c r="AA182">
        <f t="shared" si="85"/>
        <v>1.2181611223351108</v>
      </c>
      <c r="AB182">
        <f t="shared" si="86"/>
        <v>-0.11893074328296172</v>
      </c>
      <c r="AC182">
        <v>182</v>
      </c>
      <c r="AD182">
        <f t="shared" si="87"/>
        <v>0.6619409270105665</v>
      </c>
      <c r="AE182">
        <f t="shared" si="88"/>
        <v>-3.5180484221542287</v>
      </c>
      <c r="AF182">
        <f t="shared" si="89"/>
        <v>0.25960370269652322</v>
      </c>
      <c r="AG182">
        <v>182</v>
      </c>
      <c r="AH182">
        <f t="shared" si="90"/>
        <v>0.6619409270105665</v>
      </c>
      <c r="AI182">
        <f t="shared" si="91"/>
        <v>1.4351670048699647</v>
      </c>
      <c r="AJ182">
        <f t="shared" si="92"/>
        <v>1.9343787498434708</v>
      </c>
      <c r="AK182">
        <v>182</v>
      </c>
      <c r="AL182">
        <f t="shared" si="93"/>
        <v>0.6619409270105665</v>
      </c>
      <c r="AM182">
        <f t="shared" si="94"/>
        <v>-2.1505176027650208</v>
      </c>
      <c r="AN182">
        <f t="shared" si="95"/>
        <v>0.16139116702984552</v>
      </c>
      <c r="AO182">
        <v>182</v>
      </c>
      <c r="AP182">
        <f t="shared" si="96"/>
        <v>0.6619409270105665</v>
      </c>
      <c r="AQ182">
        <f t="shared" si="97"/>
        <v>1.395781649211699</v>
      </c>
      <c r="AR182">
        <f t="shared" si="98"/>
        <v>-0.69174878838590625</v>
      </c>
    </row>
    <row r="183" spans="1:44" x14ac:dyDescent="0.25">
      <c r="A183">
        <v>183</v>
      </c>
      <c r="B183">
        <f t="shared" si="66"/>
        <v>-0.84992987622168048</v>
      </c>
      <c r="C183">
        <f t="shared" si="67"/>
        <v>0.66003582688284268</v>
      </c>
      <c r="D183">
        <f t="shared" si="68"/>
        <v>-0.75123412278136181</v>
      </c>
      <c r="E183">
        <v>183</v>
      </c>
      <c r="F183">
        <f t="shared" si="69"/>
        <v>0.68295492469344143</v>
      </c>
      <c r="G183">
        <f t="shared" si="70"/>
        <v>2.847778260438302</v>
      </c>
      <c r="H183">
        <f t="shared" si="71"/>
        <v>1.2161031732576613</v>
      </c>
      <c r="I183">
        <v>183</v>
      </c>
      <c r="J183">
        <f t="shared" si="72"/>
        <v>0.68295492469344143</v>
      </c>
      <c r="K183">
        <f t="shared" si="73"/>
        <v>-1.8806288174210972</v>
      </c>
      <c r="L183">
        <f t="shared" si="74"/>
        <v>1.6007174544083678</v>
      </c>
      <c r="M183">
        <v>183</v>
      </c>
      <c r="N183">
        <f t="shared" si="75"/>
        <v>0.68295492469344143</v>
      </c>
      <c r="O183">
        <f t="shared" si="76"/>
        <v>3.0953556356977225</v>
      </c>
      <c r="P183">
        <f t="shared" si="77"/>
        <v>3.2932345736756066</v>
      </c>
      <c r="Q183">
        <v>183</v>
      </c>
      <c r="R183">
        <f t="shared" si="78"/>
        <v>0.68295492469344143</v>
      </c>
      <c r="S183">
        <f t="shared" si="79"/>
        <v>-0.63827800445174709</v>
      </c>
      <c r="T183">
        <f t="shared" si="80"/>
        <v>1.4049622002833122</v>
      </c>
      <c r="U183">
        <v>183</v>
      </c>
      <c r="V183">
        <f t="shared" si="81"/>
        <v>0.68295492469344143</v>
      </c>
      <c r="W183">
        <f t="shared" si="82"/>
        <v>3.1160073721282928</v>
      </c>
      <c r="X183">
        <f t="shared" si="83"/>
        <v>0.71388911621269924</v>
      </c>
      <c r="Y183">
        <v>183</v>
      </c>
      <c r="Z183">
        <f t="shared" si="84"/>
        <v>0.68295492469344143</v>
      </c>
      <c r="AA183">
        <f t="shared" si="85"/>
        <v>1.2136951900221948</v>
      </c>
      <c r="AB183">
        <f t="shared" si="86"/>
        <v>-0.11332201124680708</v>
      </c>
      <c r="AC183">
        <v>183</v>
      </c>
      <c r="AD183">
        <f t="shared" si="87"/>
        <v>0.68295492469344143</v>
      </c>
      <c r="AE183">
        <f t="shared" si="88"/>
        <v>-3.5223848795529329</v>
      </c>
      <c r="AF183">
        <f t="shared" si="89"/>
        <v>0.26504982812596328</v>
      </c>
      <c r="AG183">
        <v>183</v>
      </c>
      <c r="AH183">
        <f t="shared" si="90"/>
        <v>0.68295492469344143</v>
      </c>
      <c r="AI183">
        <f t="shared" si="91"/>
        <v>1.4312083789750809</v>
      </c>
      <c r="AJ183">
        <f t="shared" si="92"/>
        <v>1.9393503594246488</v>
      </c>
      <c r="AK183">
        <v>183</v>
      </c>
      <c r="AL183">
        <f t="shared" si="93"/>
        <v>0.68295492469344143</v>
      </c>
      <c r="AM183">
        <f t="shared" si="94"/>
        <v>-2.1569313097517071</v>
      </c>
      <c r="AN183">
        <f t="shared" si="95"/>
        <v>0.16944609516717934</v>
      </c>
      <c r="AO183">
        <v>183</v>
      </c>
      <c r="AP183">
        <f t="shared" si="96"/>
        <v>0.68295492469344143</v>
      </c>
      <c r="AQ183">
        <f t="shared" si="97"/>
        <v>1.3928192848474856</v>
      </c>
      <c r="AR183">
        <f t="shared" si="98"/>
        <v>-0.68802837644319204</v>
      </c>
    </row>
    <row r="184" spans="1:44" x14ac:dyDescent="0.25">
      <c r="A184">
        <v>184</v>
      </c>
      <c r="B184">
        <f t="shared" si="66"/>
        <v>-0.83733832249987783</v>
      </c>
      <c r="C184">
        <f t="shared" si="67"/>
        <v>0.66944245901125288</v>
      </c>
      <c r="D184">
        <f t="shared" si="68"/>
        <v>-0.74286391356221293</v>
      </c>
      <c r="E184">
        <v>184</v>
      </c>
      <c r="F184">
        <f t="shared" si="69"/>
        <v>0.70396892237631636</v>
      </c>
      <c r="G184">
        <f t="shared" si="70"/>
        <v>2.814900196672923</v>
      </c>
      <c r="H184">
        <f t="shared" si="71"/>
        <v>1.2556593990689324</v>
      </c>
      <c r="I184">
        <v>184</v>
      </c>
      <c r="J184">
        <f t="shared" si="72"/>
        <v>0.70396892237631636</v>
      </c>
      <c r="K184">
        <f t="shared" si="73"/>
        <v>-1.9135068811864759</v>
      </c>
      <c r="L184">
        <f t="shared" si="74"/>
        <v>1.6402736802196389</v>
      </c>
      <c r="M184">
        <v>184</v>
      </c>
      <c r="N184">
        <f t="shared" si="75"/>
        <v>0.70396892237631636</v>
      </c>
      <c r="O184">
        <f t="shared" si="76"/>
        <v>3.062477571932344</v>
      </c>
      <c r="P184">
        <f t="shared" si="77"/>
        <v>3.3327907994868777</v>
      </c>
      <c r="Q184">
        <v>184</v>
      </c>
      <c r="R184">
        <f t="shared" si="78"/>
        <v>0.70396892237631636</v>
      </c>
      <c r="S184">
        <f t="shared" si="79"/>
        <v>-0.67115606821712581</v>
      </c>
      <c r="T184">
        <f t="shared" si="80"/>
        <v>1.4445184260945834</v>
      </c>
      <c r="U184">
        <v>184</v>
      </c>
      <c r="V184">
        <f t="shared" si="81"/>
        <v>0.70396892237631636</v>
      </c>
      <c r="W184">
        <f t="shared" si="82"/>
        <v>3.0831293083629143</v>
      </c>
      <c r="X184">
        <f t="shared" si="83"/>
        <v>0.7534453420239704</v>
      </c>
      <c r="Y184">
        <v>184</v>
      </c>
      <c r="Z184">
        <f t="shared" si="84"/>
        <v>0.70396892237631636</v>
      </c>
      <c r="AA184">
        <f t="shared" si="85"/>
        <v>1.2091123905164705</v>
      </c>
      <c r="AB184">
        <f t="shared" si="86"/>
        <v>-0.10780835772420813</v>
      </c>
      <c r="AC184">
        <v>184</v>
      </c>
      <c r="AD184">
        <f t="shared" si="87"/>
        <v>0.70396892237631636</v>
      </c>
      <c r="AE184">
        <f t="shared" si="88"/>
        <v>-3.5268348159673066</v>
      </c>
      <c r="AF184">
        <f t="shared" si="89"/>
        <v>0.27040363152840491</v>
      </c>
      <c r="AG184">
        <v>184</v>
      </c>
      <c r="AH184">
        <f t="shared" si="90"/>
        <v>0.70396892237631636</v>
      </c>
      <c r="AI184">
        <f t="shared" si="91"/>
        <v>1.4271461613857204</v>
      </c>
      <c r="AJ184">
        <f t="shared" si="92"/>
        <v>1.9442376909112575</v>
      </c>
      <c r="AK184">
        <v>184</v>
      </c>
      <c r="AL184">
        <f t="shared" si="93"/>
        <v>0.70396892237631636</v>
      </c>
      <c r="AM184">
        <f t="shared" si="94"/>
        <v>-2.1635128544659965</v>
      </c>
      <c r="AN184">
        <f t="shared" si="95"/>
        <v>0.17736447718514803</v>
      </c>
      <c r="AO184">
        <v>184</v>
      </c>
      <c r="AP184">
        <f t="shared" si="96"/>
        <v>0.70396892237631636</v>
      </c>
      <c r="AQ184">
        <f t="shared" si="97"/>
        <v>1.389779399557503</v>
      </c>
      <c r="AR184">
        <f t="shared" si="98"/>
        <v>-0.68437103245149566</v>
      </c>
    </row>
    <row r="185" spans="1:44" x14ac:dyDescent="0.25">
      <c r="A185">
        <v>185</v>
      </c>
      <c r="B185">
        <f t="shared" si="66"/>
        <v>-0.82474676877807473</v>
      </c>
      <c r="C185">
        <f t="shared" si="67"/>
        <v>0.67874295429772324</v>
      </c>
      <c r="D185">
        <f t="shared" si="68"/>
        <v>-0.73437592688703979</v>
      </c>
      <c r="E185">
        <v>185</v>
      </c>
      <c r="F185">
        <f t="shared" si="69"/>
        <v>0.72498292005919129</v>
      </c>
      <c r="G185">
        <f t="shared" si="70"/>
        <v>2.7811982186595596</v>
      </c>
      <c r="H185">
        <f t="shared" si="71"/>
        <v>1.2945160427142524</v>
      </c>
      <c r="I185">
        <v>185</v>
      </c>
      <c r="J185">
        <f t="shared" si="72"/>
        <v>0.72498292005919129</v>
      </c>
      <c r="K185">
        <f t="shared" si="73"/>
        <v>-1.9472088591998393</v>
      </c>
      <c r="L185">
        <f t="shared" si="74"/>
        <v>1.6791303238649589</v>
      </c>
      <c r="M185">
        <v>185</v>
      </c>
      <c r="N185">
        <f t="shared" si="75"/>
        <v>0.72498292005919129</v>
      </c>
      <c r="O185">
        <f t="shared" si="76"/>
        <v>3.0287755939189807</v>
      </c>
      <c r="P185">
        <f t="shared" si="77"/>
        <v>3.3716474431321974</v>
      </c>
      <c r="Q185">
        <v>185</v>
      </c>
      <c r="R185">
        <f t="shared" si="78"/>
        <v>0.72498292005919129</v>
      </c>
      <c r="S185">
        <f t="shared" si="79"/>
        <v>-0.7048580462304892</v>
      </c>
      <c r="T185">
        <f t="shared" si="80"/>
        <v>1.4833750697399033</v>
      </c>
      <c r="U185">
        <v>185</v>
      </c>
      <c r="V185">
        <f t="shared" si="81"/>
        <v>0.72498292005919129</v>
      </c>
      <c r="W185">
        <f t="shared" si="82"/>
        <v>3.0494273303495509</v>
      </c>
      <c r="X185">
        <f t="shared" si="83"/>
        <v>0.79230198566929033</v>
      </c>
      <c r="Y185">
        <v>185</v>
      </c>
      <c r="Z185">
        <f t="shared" si="84"/>
        <v>0.72498292005919129</v>
      </c>
      <c r="AA185">
        <f t="shared" si="85"/>
        <v>1.2044147474531885</v>
      </c>
      <c r="AB185">
        <f t="shared" si="86"/>
        <v>-0.1023922173893447</v>
      </c>
      <c r="AC185">
        <v>185</v>
      </c>
      <c r="AD185">
        <f t="shared" si="87"/>
        <v>0.72498292005919129</v>
      </c>
      <c r="AE185">
        <f t="shared" si="88"/>
        <v>-3.531396266430701</v>
      </c>
      <c r="AF185">
        <f t="shared" si="89"/>
        <v>0.27566274881498132</v>
      </c>
      <c r="AG185">
        <v>185</v>
      </c>
      <c r="AH185">
        <f t="shared" si="90"/>
        <v>0.72498292005919129</v>
      </c>
      <c r="AI185">
        <f t="shared" si="91"/>
        <v>1.4229821458628145</v>
      </c>
      <c r="AJ185">
        <f t="shared" si="92"/>
        <v>1.9490385861952961</v>
      </c>
      <c r="AK185">
        <v>185</v>
      </c>
      <c r="AL185">
        <f t="shared" si="93"/>
        <v>0.72498292005919129</v>
      </c>
      <c r="AM185">
        <f t="shared" si="94"/>
        <v>-2.1702593306830207</v>
      </c>
      <c r="AN185">
        <f t="shared" si="95"/>
        <v>0.18514281654916409</v>
      </c>
      <c r="AO185">
        <v>185</v>
      </c>
      <c r="AP185">
        <f t="shared" si="96"/>
        <v>0.72498292005919129</v>
      </c>
      <c r="AQ185">
        <f t="shared" si="97"/>
        <v>1.3866633356695186</v>
      </c>
      <c r="AR185">
        <f t="shared" si="98"/>
        <v>-0.68077837139096531</v>
      </c>
    </row>
    <row r="186" spans="1:44" x14ac:dyDescent="0.25">
      <c r="A186">
        <v>186</v>
      </c>
      <c r="B186">
        <f t="shared" si="66"/>
        <v>-0.81215521505627208</v>
      </c>
      <c r="C186">
        <f t="shared" si="67"/>
        <v>0.68793583819401527</v>
      </c>
      <c r="D186">
        <f t="shared" si="68"/>
        <v>-0.72577150848479688</v>
      </c>
      <c r="E186">
        <v>186</v>
      </c>
      <c r="F186">
        <f t="shared" si="69"/>
        <v>0.74599691774206622</v>
      </c>
      <c r="G186">
        <f t="shared" si="70"/>
        <v>2.7466872082429532</v>
      </c>
      <c r="H186">
        <f t="shared" si="71"/>
        <v>1.3326559461936458</v>
      </c>
      <c r="I186">
        <v>186</v>
      </c>
      <c r="J186">
        <f t="shared" si="72"/>
        <v>0.74599691774206622</v>
      </c>
      <c r="K186">
        <f t="shared" si="73"/>
        <v>-1.981719869616446</v>
      </c>
      <c r="L186">
        <f t="shared" si="74"/>
        <v>1.7172702273443523</v>
      </c>
      <c r="M186">
        <v>186</v>
      </c>
      <c r="N186">
        <f t="shared" si="75"/>
        <v>0.74599691774206622</v>
      </c>
      <c r="O186">
        <f t="shared" si="76"/>
        <v>2.9942645835023738</v>
      </c>
      <c r="P186">
        <f t="shared" si="77"/>
        <v>3.4097873466115907</v>
      </c>
      <c r="Q186">
        <v>186</v>
      </c>
      <c r="R186">
        <f t="shared" si="78"/>
        <v>0.74599691774206622</v>
      </c>
      <c r="S186">
        <f t="shared" si="79"/>
        <v>-0.73936905664709585</v>
      </c>
      <c r="T186">
        <f t="shared" si="80"/>
        <v>1.5215149732192967</v>
      </c>
      <c r="U186">
        <v>186</v>
      </c>
      <c r="V186">
        <f t="shared" si="81"/>
        <v>0.74599691774206622</v>
      </c>
      <c r="W186">
        <f t="shared" si="82"/>
        <v>3.0149163199329441</v>
      </c>
      <c r="X186">
        <f t="shared" si="83"/>
        <v>0.83044188914868378</v>
      </c>
      <c r="Y186">
        <v>186</v>
      </c>
      <c r="Z186">
        <f t="shared" si="84"/>
        <v>0.74599691774206622</v>
      </c>
      <c r="AA186">
        <f t="shared" si="85"/>
        <v>1.1996043351792816</v>
      </c>
      <c r="AB186">
        <f t="shared" si="86"/>
        <v>-9.707598185731825E-2</v>
      </c>
      <c r="AC186">
        <v>186</v>
      </c>
      <c r="AD186">
        <f t="shared" si="87"/>
        <v>0.74599691774206622</v>
      </c>
      <c r="AE186">
        <f t="shared" si="88"/>
        <v>-3.5360672167350016</v>
      </c>
      <c r="AF186">
        <f t="shared" si="89"/>
        <v>0.28082485770754889</v>
      </c>
      <c r="AG186">
        <v>186</v>
      </c>
      <c r="AH186">
        <f t="shared" si="90"/>
        <v>0.74599691774206622</v>
      </c>
      <c r="AI186">
        <f t="shared" si="91"/>
        <v>1.4187181711183965</v>
      </c>
      <c r="AJ186">
        <f t="shared" si="92"/>
        <v>1.9537509253365584</v>
      </c>
      <c r="AK186">
        <v>186</v>
      </c>
      <c r="AL186">
        <f t="shared" si="93"/>
        <v>0.74599691774206622</v>
      </c>
      <c r="AM186">
        <f t="shared" si="94"/>
        <v>-2.1771677593488041</v>
      </c>
      <c r="AN186">
        <f t="shared" si="95"/>
        <v>0.19277767856353345</v>
      </c>
      <c r="AO186">
        <v>186</v>
      </c>
      <c r="AP186">
        <f t="shared" si="96"/>
        <v>0.74599691774206622</v>
      </c>
      <c r="AQ186">
        <f t="shared" si="97"/>
        <v>1.3834724691496247</v>
      </c>
      <c r="AR186">
        <f t="shared" si="98"/>
        <v>-0.67725197967958795</v>
      </c>
    </row>
    <row r="187" spans="1:44" x14ac:dyDescent="0.25">
      <c r="A187">
        <v>187</v>
      </c>
      <c r="B187">
        <f t="shared" si="66"/>
        <v>-0.79956366133446943</v>
      </c>
      <c r="C187">
        <f t="shared" si="67"/>
        <v>0.69701965321315373</v>
      </c>
      <c r="D187">
        <f t="shared" si="68"/>
        <v>-0.71705202254412126</v>
      </c>
      <c r="E187">
        <v>187</v>
      </c>
      <c r="F187">
        <f t="shared" si="69"/>
        <v>0.76701091542494115</v>
      </c>
      <c r="G187">
        <f t="shared" si="70"/>
        <v>2.7113824045137784</v>
      </c>
      <c r="H187">
        <f t="shared" si="71"/>
        <v>1.3700622679994192</v>
      </c>
      <c r="I187">
        <v>187</v>
      </c>
      <c r="J187">
        <f t="shared" si="72"/>
        <v>0.76701091542494115</v>
      </c>
      <c r="K187">
        <f t="shared" si="73"/>
        <v>-2.0170246733456203</v>
      </c>
      <c r="L187">
        <f t="shared" si="74"/>
        <v>1.7546765491501257</v>
      </c>
      <c r="M187">
        <v>187</v>
      </c>
      <c r="N187">
        <f t="shared" si="75"/>
        <v>0.76701091542494115</v>
      </c>
      <c r="O187">
        <f t="shared" si="76"/>
        <v>2.9589597797731995</v>
      </c>
      <c r="P187">
        <f t="shared" si="77"/>
        <v>3.4471936684173645</v>
      </c>
      <c r="Q187">
        <v>187</v>
      </c>
      <c r="R187">
        <f t="shared" si="78"/>
        <v>0.76701091542494115</v>
      </c>
      <c r="S187">
        <f t="shared" si="79"/>
        <v>-0.7746738603762704</v>
      </c>
      <c r="T187">
        <f t="shared" si="80"/>
        <v>1.5589212950250702</v>
      </c>
      <c r="U187">
        <v>187</v>
      </c>
      <c r="V187">
        <f t="shared" si="81"/>
        <v>0.76701091542494115</v>
      </c>
      <c r="W187">
        <f t="shared" si="82"/>
        <v>2.9796115162037697</v>
      </c>
      <c r="X187">
        <f t="shared" si="83"/>
        <v>0.86784821095445719</v>
      </c>
      <c r="Y187">
        <v>187</v>
      </c>
      <c r="Z187">
        <f t="shared" si="84"/>
        <v>0.76701091542494115</v>
      </c>
      <c r="AA187">
        <f t="shared" si="85"/>
        <v>1.1946832778373913</v>
      </c>
      <c r="AB187">
        <f t="shared" si="86"/>
        <v>-9.1861998628081448E-2</v>
      </c>
      <c r="AC187">
        <v>187</v>
      </c>
      <c r="AD187">
        <f t="shared" si="87"/>
        <v>0.76701091542494115</v>
      </c>
      <c r="AE187">
        <f t="shared" si="88"/>
        <v>-3.5408456043200456</v>
      </c>
      <c r="AF187">
        <f t="shared" si="89"/>
        <v>0.28588767876413995</v>
      </c>
      <c r="AG187">
        <v>187</v>
      </c>
      <c r="AH187">
        <f t="shared" si="90"/>
        <v>0.76701091542494115</v>
      </c>
      <c r="AI187">
        <f t="shared" si="91"/>
        <v>1.4143561200036774</v>
      </c>
      <c r="AJ187">
        <f t="shared" si="92"/>
        <v>1.9583726274987368</v>
      </c>
      <c r="AK187">
        <v>187</v>
      </c>
      <c r="AL187">
        <f t="shared" si="93"/>
        <v>0.76701091542494115</v>
      </c>
      <c r="AM187">
        <f t="shared" si="94"/>
        <v>-2.1842350898957279</v>
      </c>
      <c r="AN187">
        <f t="shared" si="95"/>
        <v>0.20026569188812082</v>
      </c>
      <c r="AO187">
        <v>187</v>
      </c>
      <c r="AP187">
        <f t="shared" si="96"/>
        <v>0.76701091542494115</v>
      </c>
      <c r="AQ187">
        <f t="shared" si="97"/>
        <v>1.3802082089946499</v>
      </c>
      <c r="AR187">
        <f t="shared" si="98"/>
        <v>-0.67379341447267105</v>
      </c>
    </row>
    <row r="188" spans="1:44" x14ac:dyDescent="0.25">
      <c r="A188">
        <v>188</v>
      </c>
      <c r="B188">
        <f t="shared" si="66"/>
        <v>-0.78697210761266634</v>
      </c>
      <c r="C188">
        <f t="shared" si="67"/>
        <v>0.70599295916050209</v>
      </c>
      <c r="D188">
        <f t="shared" si="68"/>
        <v>-0.70821885149704789</v>
      </c>
      <c r="E188">
        <v>188</v>
      </c>
      <c r="F188">
        <f t="shared" si="69"/>
        <v>0.78802491310781608</v>
      </c>
      <c r="G188">
        <f t="shared" si="70"/>
        <v>2.6752993970794923</v>
      </c>
      <c r="H188">
        <f t="shared" si="71"/>
        <v>1.4067184905528936</v>
      </c>
      <c r="I188">
        <v>188</v>
      </c>
      <c r="J188">
        <f t="shared" si="72"/>
        <v>0.78802491310781608</v>
      </c>
      <c r="K188">
        <f t="shared" si="73"/>
        <v>-2.0531076807799069</v>
      </c>
      <c r="L188">
        <f t="shared" si="74"/>
        <v>1.7913327717036001</v>
      </c>
      <c r="M188">
        <v>188</v>
      </c>
      <c r="N188">
        <f t="shared" si="75"/>
        <v>0.78802491310781608</v>
      </c>
      <c r="O188">
        <f t="shared" si="76"/>
        <v>2.9228767723389133</v>
      </c>
      <c r="P188">
        <f t="shared" si="77"/>
        <v>3.4838498909708386</v>
      </c>
      <c r="Q188">
        <v>188</v>
      </c>
      <c r="R188">
        <f t="shared" si="78"/>
        <v>0.78802491310781608</v>
      </c>
      <c r="S188">
        <f t="shared" si="79"/>
        <v>-0.81075686781055656</v>
      </c>
      <c r="T188">
        <f t="shared" si="80"/>
        <v>1.5955775175785445</v>
      </c>
      <c r="U188">
        <v>188</v>
      </c>
      <c r="V188">
        <f t="shared" si="81"/>
        <v>0.78802491310781608</v>
      </c>
      <c r="W188">
        <f t="shared" si="82"/>
        <v>2.9435285087694831</v>
      </c>
      <c r="X188">
        <f t="shared" si="83"/>
        <v>0.90450443350793153</v>
      </c>
      <c r="Y188">
        <v>188</v>
      </c>
      <c r="Z188">
        <f t="shared" si="84"/>
        <v>0.78802491310781608</v>
      </c>
      <c r="AA188">
        <f t="shared" si="85"/>
        <v>1.1896537484279064</v>
      </c>
      <c r="AB188">
        <f t="shared" si="86"/>
        <v>-8.6752570049848737E-2</v>
      </c>
      <c r="AC188">
        <v>188</v>
      </c>
      <c r="AD188">
        <f t="shared" si="87"/>
        <v>0.78802491310781608</v>
      </c>
      <c r="AE188">
        <f t="shared" si="88"/>
        <v>-3.5457293191843937</v>
      </c>
      <c r="AF188">
        <f t="shared" si="89"/>
        <v>0.29084897638550017</v>
      </c>
      <c r="AG188">
        <v>188</v>
      </c>
      <c r="AH188">
        <f t="shared" si="90"/>
        <v>0.78802491310781608</v>
      </c>
      <c r="AI188">
        <f t="shared" si="91"/>
        <v>1.409897918677633</v>
      </c>
      <c r="AJ188">
        <f t="shared" si="92"/>
        <v>1.9629016518682629</v>
      </c>
      <c r="AK188">
        <v>188</v>
      </c>
      <c r="AL188">
        <f t="shared" si="93"/>
        <v>0.78802491310781608</v>
      </c>
      <c r="AM188">
        <f t="shared" si="94"/>
        <v>-2.191458201589576</v>
      </c>
      <c r="AN188">
        <f t="shared" si="95"/>
        <v>0.20760355002703818</v>
      </c>
      <c r="AO188">
        <v>188</v>
      </c>
      <c r="AP188">
        <f t="shared" si="96"/>
        <v>0.78802491310781608</v>
      </c>
      <c r="AQ188">
        <f t="shared" si="97"/>
        <v>1.376871996609986</v>
      </c>
      <c r="AR188">
        <f t="shared" si="98"/>
        <v>-0.67040420297524772</v>
      </c>
    </row>
    <row r="189" spans="1:44" x14ac:dyDescent="0.25">
      <c r="A189">
        <v>189</v>
      </c>
      <c r="B189">
        <f t="shared" si="66"/>
        <v>-0.77438055389086369</v>
      </c>
      <c r="C189">
        <f t="shared" si="67"/>
        <v>0.7148543333620988</v>
      </c>
      <c r="D189">
        <f t="shared" si="68"/>
        <v>-0.69927339579983261</v>
      </c>
      <c r="E189">
        <v>189</v>
      </c>
      <c r="F189">
        <f t="shared" si="69"/>
        <v>0.80903891079069101</v>
      </c>
      <c r="G189">
        <f t="shared" si="70"/>
        <v>2.6384541191803992</v>
      </c>
      <c r="H189">
        <f t="shared" si="71"/>
        <v>1.4426084274981039</v>
      </c>
      <c r="I189">
        <v>189</v>
      </c>
      <c r="J189">
        <f t="shared" si="72"/>
        <v>0.80903891079069101</v>
      </c>
      <c r="K189">
        <f t="shared" si="73"/>
        <v>-2.0899529586789996</v>
      </c>
      <c r="L189">
        <f t="shared" si="74"/>
        <v>1.8272227086488104</v>
      </c>
      <c r="M189">
        <v>189</v>
      </c>
      <c r="N189">
        <f t="shared" si="75"/>
        <v>0.80903891079069101</v>
      </c>
      <c r="O189">
        <f t="shared" si="76"/>
        <v>2.8860314944398202</v>
      </c>
      <c r="P189">
        <f t="shared" si="77"/>
        <v>3.519739827916049</v>
      </c>
      <c r="Q189">
        <v>189</v>
      </c>
      <c r="R189">
        <f t="shared" si="78"/>
        <v>0.80903891079069101</v>
      </c>
      <c r="S189">
        <f t="shared" si="79"/>
        <v>-0.84760214570964965</v>
      </c>
      <c r="T189">
        <f t="shared" si="80"/>
        <v>1.6314674545237549</v>
      </c>
      <c r="U189">
        <v>189</v>
      </c>
      <c r="V189">
        <f t="shared" si="81"/>
        <v>0.80903891079069101</v>
      </c>
      <c r="W189">
        <f t="shared" si="82"/>
        <v>2.9066832308703905</v>
      </c>
      <c r="X189">
        <f t="shared" si="83"/>
        <v>0.94039437045314189</v>
      </c>
      <c r="Y189">
        <v>189</v>
      </c>
      <c r="Z189">
        <f t="shared" si="84"/>
        <v>0.80903891079069101</v>
      </c>
      <c r="AA189">
        <f t="shared" si="85"/>
        <v>1.1845179678494269</v>
      </c>
      <c r="AB189">
        <f t="shared" si="86"/>
        <v>-8.1749952302444001E-2</v>
      </c>
      <c r="AC189">
        <v>189</v>
      </c>
      <c r="AD189">
        <f t="shared" si="87"/>
        <v>0.80903891079069101</v>
      </c>
      <c r="AE189">
        <f t="shared" si="88"/>
        <v>-3.5507162048170433</v>
      </c>
      <c r="AF189">
        <f t="shared" si="89"/>
        <v>0.29570655980226623</v>
      </c>
      <c r="AG189">
        <v>189</v>
      </c>
      <c r="AH189">
        <f t="shared" si="90"/>
        <v>0.80903891079069101</v>
      </c>
      <c r="AI189">
        <f t="shared" si="91"/>
        <v>1.4053455357564653</v>
      </c>
      <c r="AJ189">
        <f t="shared" si="92"/>
        <v>1.9673359985554726</v>
      </c>
      <c r="AK189">
        <v>189</v>
      </c>
      <c r="AL189">
        <f t="shared" si="93"/>
        <v>0.80903891079069101</v>
      </c>
      <c r="AM189">
        <f t="shared" si="94"/>
        <v>-2.1988339049075631</v>
      </c>
      <c r="AN189">
        <f t="shared" si="95"/>
        <v>0.21478801278870058</v>
      </c>
      <c r="AO189">
        <v>189</v>
      </c>
      <c r="AP189">
        <f t="shared" si="96"/>
        <v>0.80903891079069101</v>
      </c>
      <c r="AQ189">
        <f t="shared" si="97"/>
        <v>1.3734653051731038</v>
      </c>
      <c r="AR189">
        <f t="shared" si="98"/>
        <v>-0.6670858417677048</v>
      </c>
    </row>
    <row r="190" spans="1:44" x14ac:dyDescent="0.25">
      <c r="A190">
        <v>190</v>
      </c>
      <c r="B190">
        <f t="shared" si="66"/>
        <v>-0.76178900016906104</v>
      </c>
      <c r="C190">
        <f t="shared" si="67"/>
        <v>0.72360237089021584</v>
      </c>
      <c r="D190">
        <f t="shared" si="68"/>
        <v>-0.6902170737109149</v>
      </c>
      <c r="E190">
        <v>190</v>
      </c>
      <c r="F190">
        <f t="shared" si="69"/>
        <v>0.83005290847356594</v>
      </c>
      <c r="G190">
        <f t="shared" si="70"/>
        <v>2.6008628406539822</v>
      </c>
      <c r="H190">
        <f t="shared" si="71"/>
        <v>1.4777162308492386</v>
      </c>
      <c r="I190">
        <v>190</v>
      </c>
      <c r="J190">
        <f t="shared" si="72"/>
        <v>0.83005290847356594</v>
      </c>
      <c r="K190">
        <f t="shared" si="73"/>
        <v>-2.127544237205417</v>
      </c>
      <c r="L190">
        <f t="shared" si="74"/>
        <v>1.8623305119999451</v>
      </c>
      <c r="M190">
        <v>190</v>
      </c>
      <c r="N190">
        <f t="shared" si="75"/>
        <v>0.83005290847356594</v>
      </c>
      <c r="O190">
        <f t="shared" si="76"/>
        <v>2.8484402159134028</v>
      </c>
      <c r="P190">
        <f t="shared" si="77"/>
        <v>3.5548476312671839</v>
      </c>
      <c r="Q190">
        <v>190</v>
      </c>
      <c r="R190">
        <f t="shared" si="78"/>
        <v>0.83005290847356594</v>
      </c>
      <c r="S190">
        <f t="shared" si="79"/>
        <v>-0.88519342423606684</v>
      </c>
      <c r="T190">
        <f t="shared" si="80"/>
        <v>1.6665752578748896</v>
      </c>
      <c r="U190">
        <v>190</v>
      </c>
      <c r="V190">
        <f t="shared" si="81"/>
        <v>0.83005290847356594</v>
      </c>
      <c r="W190">
        <f t="shared" si="82"/>
        <v>2.8690919523439731</v>
      </c>
      <c r="X190">
        <f t="shared" si="83"/>
        <v>0.97550217380427662</v>
      </c>
      <c r="Y190">
        <v>190</v>
      </c>
      <c r="Z190">
        <f t="shared" si="84"/>
        <v>0.83005290847356594</v>
      </c>
      <c r="AA190">
        <f t="shared" si="85"/>
        <v>1.1792782039180782</v>
      </c>
      <c r="AB190">
        <f t="shared" si="86"/>
        <v>-7.6856354401035054E-2</v>
      </c>
      <c r="AC190">
        <v>190</v>
      </c>
      <c r="AD190">
        <f t="shared" si="87"/>
        <v>0.83005290847356594</v>
      </c>
      <c r="AE190">
        <f t="shared" si="88"/>
        <v>-3.5558040591496858</v>
      </c>
      <c r="AF190">
        <f t="shared" si="89"/>
        <v>0.30045828404234776</v>
      </c>
      <c r="AG190">
        <v>190</v>
      </c>
      <c r="AH190">
        <f t="shared" si="90"/>
        <v>0.83005290847356594</v>
      </c>
      <c r="AI190">
        <f t="shared" si="91"/>
        <v>1.4007009814443174</v>
      </c>
      <c r="AJ190">
        <f t="shared" si="92"/>
        <v>1.9716737094777006</v>
      </c>
      <c r="AK190">
        <v>190</v>
      </c>
      <c r="AL190">
        <f t="shared" si="93"/>
        <v>0.83005290847356594</v>
      </c>
      <c r="AM190">
        <f t="shared" si="94"/>
        <v>-2.2063589429467387</v>
      </c>
      <c r="AN190">
        <f t="shared" si="95"/>
        <v>0.22181590771660326</v>
      </c>
      <c r="AO190">
        <v>190</v>
      </c>
      <c r="AP190">
        <f t="shared" si="96"/>
        <v>0.83005290847356594</v>
      </c>
      <c r="AQ190">
        <f t="shared" si="97"/>
        <v>1.3699896389830397</v>
      </c>
      <c r="AR190">
        <f t="shared" si="98"/>
        <v>-0.66383979614493605</v>
      </c>
    </row>
    <row r="191" spans="1:44" x14ac:dyDescent="0.25">
      <c r="A191">
        <v>191</v>
      </c>
      <c r="B191">
        <f t="shared" si="66"/>
        <v>-0.74919744644725794</v>
      </c>
      <c r="C191">
        <f t="shared" si="67"/>
        <v>0.73223568478610324</v>
      </c>
      <c r="D191">
        <f t="shared" si="68"/>
        <v>-0.6810513210660607</v>
      </c>
      <c r="E191">
        <v>191</v>
      </c>
      <c r="F191">
        <f t="shared" si="69"/>
        <v>0.85106690615644087</v>
      </c>
      <c r="G191">
        <f t="shared" si="70"/>
        <v>2.5625421607506009</v>
      </c>
      <c r="H191">
        <f t="shared" si="71"/>
        <v>1.5120263979886626</v>
      </c>
      <c r="I191">
        <v>191</v>
      </c>
      <c r="J191">
        <f t="shared" si="72"/>
        <v>0.85106690615644087</v>
      </c>
      <c r="K191">
        <f t="shared" si="73"/>
        <v>-2.1658649171087978</v>
      </c>
      <c r="L191">
        <f t="shared" si="74"/>
        <v>1.8966406791393691</v>
      </c>
      <c r="M191">
        <v>191</v>
      </c>
      <c r="N191">
        <f t="shared" si="75"/>
        <v>0.85106690615644087</v>
      </c>
      <c r="O191">
        <f t="shared" si="76"/>
        <v>2.8101195360100224</v>
      </c>
      <c r="P191">
        <f t="shared" si="77"/>
        <v>3.5891577984066076</v>
      </c>
      <c r="Q191">
        <v>191</v>
      </c>
      <c r="R191">
        <f t="shared" si="78"/>
        <v>0.85106690615644087</v>
      </c>
      <c r="S191">
        <f t="shared" si="79"/>
        <v>-0.92351410413944768</v>
      </c>
      <c r="T191">
        <f t="shared" si="80"/>
        <v>1.7008854250143135</v>
      </c>
      <c r="U191">
        <v>191</v>
      </c>
      <c r="V191">
        <f t="shared" si="81"/>
        <v>0.85106690615644087</v>
      </c>
      <c r="W191">
        <f t="shared" si="82"/>
        <v>2.8307712724405922</v>
      </c>
      <c r="X191">
        <f t="shared" si="83"/>
        <v>1.0098123409437005</v>
      </c>
      <c r="Y191">
        <v>191</v>
      </c>
      <c r="Z191">
        <f t="shared" si="84"/>
        <v>0.85106690615644087</v>
      </c>
      <c r="AA191">
        <f t="shared" si="85"/>
        <v>1.1739367703661074</v>
      </c>
      <c r="AB191">
        <f t="shared" si="86"/>
        <v>-7.2073937220694717E-2</v>
      </c>
      <c r="AC191">
        <v>191</v>
      </c>
      <c r="AD191">
        <f t="shared" si="87"/>
        <v>0.85106690615644087</v>
      </c>
      <c r="AE191">
        <f t="shared" si="88"/>
        <v>-3.5609906355290768</v>
      </c>
      <c r="AF191">
        <f t="shared" si="89"/>
        <v>0.30510205087808689</v>
      </c>
      <c r="AG191">
        <v>191</v>
      </c>
      <c r="AH191">
        <f t="shared" si="90"/>
        <v>0.85106690615644087</v>
      </c>
      <c r="AI191">
        <f t="shared" si="91"/>
        <v>1.3959663066456243</v>
      </c>
      <c r="AJ191">
        <f t="shared" si="92"/>
        <v>1.975912869223915</v>
      </c>
      <c r="AK191">
        <v>191</v>
      </c>
      <c r="AL191">
        <f t="shared" si="93"/>
        <v>0.85106690615644087</v>
      </c>
      <c r="AM191">
        <f t="shared" si="94"/>
        <v>-2.2140299928621427</v>
      </c>
      <c r="AN191">
        <f t="shared" si="95"/>
        <v>0.2286841314901894</v>
      </c>
      <c r="AO191">
        <v>191</v>
      </c>
      <c r="AP191">
        <f t="shared" si="96"/>
        <v>0.85106690615644087</v>
      </c>
      <c r="AQ191">
        <f t="shared" si="97"/>
        <v>1.366446532796139</v>
      </c>
      <c r="AR191">
        <f t="shared" si="98"/>
        <v>-0.66066749946930836</v>
      </c>
    </row>
    <row r="192" spans="1:44" x14ac:dyDescent="0.25">
      <c r="A192">
        <v>192</v>
      </c>
      <c r="B192">
        <f t="shared" si="66"/>
        <v>-0.73660589272545529</v>
      </c>
      <c r="C192">
        <f t="shared" si="67"/>
        <v>0.74075290627988322</v>
      </c>
      <c r="D192">
        <f t="shared" si="68"/>
        <v>-0.67177759105071866</v>
      </c>
      <c r="E192">
        <v>192</v>
      </c>
      <c r="F192">
        <f t="shared" si="69"/>
        <v>0.87208090383931536</v>
      </c>
      <c r="G192">
        <f t="shared" si="70"/>
        <v>2.5235090008037311</v>
      </c>
      <c r="H192">
        <f t="shared" si="71"/>
        <v>1.5455237785124374</v>
      </c>
      <c r="I192">
        <v>192</v>
      </c>
      <c r="J192">
        <f t="shared" si="72"/>
        <v>0.87208090383931536</v>
      </c>
      <c r="K192">
        <f t="shared" si="73"/>
        <v>-2.2048980770556676</v>
      </c>
      <c r="L192">
        <f t="shared" si="74"/>
        <v>1.9301380596631439</v>
      </c>
      <c r="M192">
        <v>192</v>
      </c>
      <c r="N192">
        <f t="shared" si="75"/>
        <v>0.87208090383931536</v>
      </c>
      <c r="O192">
        <f t="shared" si="76"/>
        <v>2.7710863760631526</v>
      </c>
      <c r="P192">
        <f t="shared" si="77"/>
        <v>3.6226551789303825</v>
      </c>
      <c r="Q192">
        <v>192</v>
      </c>
      <c r="R192">
        <f t="shared" si="78"/>
        <v>0.87208090383931536</v>
      </c>
      <c r="S192">
        <f t="shared" si="79"/>
        <v>-0.96254726408631752</v>
      </c>
      <c r="T192">
        <f t="shared" si="80"/>
        <v>1.7343828055380883</v>
      </c>
      <c r="U192">
        <v>192</v>
      </c>
      <c r="V192">
        <f t="shared" si="81"/>
        <v>0.87208090383931536</v>
      </c>
      <c r="W192">
        <f t="shared" si="82"/>
        <v>2.7917381124937224</v>
      </c>
      <c r="X192">
        <f t="shared" si="83"/>
        <v>1.0433097214674754</v>
      </c>
      <c r="Y192">
        <v>192</v>
      </c>
      <c r="Z192">
        <f t="shared" si="84"/>
        <v>0.87208090383931536</v>
      </c>
      <c r="AA192">
        <f t="shared" si="85"/>
        <v>1.1684960258202033</v>
      </c>
      <c r="AB192">
        <f t="shared" si="86"/>
        <v>-6.7404812542219417E-2</v>
      </c>
      <c r="AC192">
        <v>192</v>
      </c>
      <c r="AD192">
        <f t="shared" si="87"/>
        <v>0.87208090383931536</v>
      </c>
      <c r="AE192">
        <f t="shared" si="88"/>
        <v>-3.5662736437090952</v>
      </c>
      <c r="AF192">
        <f t="shared" si="89"/>
        <v>0.30963580975277621</v>
      </c>
      <c r="AG192">
        <v>192</v>
      </c>
      <c r="AH192">
        <f t="shared" si="90"/>
        <v>0.87208090383931536</v>
      </c>
      <c r="AI192">
        <f t="shared" si="91"/>
        <v>1.3911436020594903</v>
      </c>
      <c r="AJ192">
        <f t="shared" si="92"/>
        <v>1.9800516059005093</v>
      </c>
      <c r="AK192">
        <v>192</v>
      </c>
      <c r="AL192">
        <f t="shared" si="93"/>
        <v>0.87208090383931536</v>
      </c>
      <c r="AM192">
        <f t="shared" si="94"/>
        <v>-2.221843667334082</v>
      </c>
      <c r="AN192">
        <f t="shared" si="95"/>
        <v>0.23538965129518896</v>
      </c>
      <c r="AO192">
        <v>192</v>
      </c>
      <c r="AP192">
        <f t="shared" si="96"/>
        <v>0.87208090383931536</v>
      </c>
      <c r="AQ192">
        <f t="shared" si="97"/>
        <v>1.3628375511483517</v>
      </c>
      <c r="AR192">
        <f t="shared" si="98"/>
        <v>-0.65757035253773011</v>
      </c>
    </row>
    <row r="193" spans="1:44" x14ac:dyDescent="0.25">
      <c r="A193">
        <v>193</v>
      </c>
      <c r="B193">
        <f t="shared" ref="B193:B256" si="99">-3.14159265358979+(A193-1)*0.0125915537218028</f>
        <v>-0.72401433900365264</v>
      </c>
      <c r="C193">
        <f t="shared" ref="C193:C256" si="100">1*COS(B193)+0</f>
        <v>0.74915268500756382</v>
      </c>
      <c r="D193">
        <f t="shared" ref="D193:D256" si="101">1*SIN(B193)+0+0*COS(B193)</f>
        <v>-0.66239735396962285</v>
      </c>
      <c r="E193">
        <v>193</v>
      </c>
      <c r="F193">
        <f t="shared" ref="F193:F256" si="102">-3.14159265358979+(E193-1)*0.0210139976828749</f>
        <v>0.89309490152219029</v>
      </c>
      <c r="G193">
        <f t="shared" ref="G193:G256" si="103">2.44774683068125*COS(F193)+0.949033407092909</f>
        <v>2.4837805967579749</v>
      </c>
      <c r="H193">
        <f t="shared" ref="H193:H256" si="104">2.44774683068125*SIN(F193)+-0.328640342347595+0*COS(F193)</f>
        <v>1.5781935809203143</v>
      </c>
      <c r="I193">
        <v>193</v>
      </c>
      <c r="J193">
        <f t="shared" ref="J193:J256" si="105">-3.14159265358979+(I193-1)*0.0210139976828749</f>
        <v>0.89309490152219029</v>
      </c>
      <c r="K193">
        <f t="shared" ref="K193:K256" si="106">2.44774683068125*COS(J193)+-3.77937367076649</f>
        <v>-2.2446264811014243</v>
      </c>
      <c r="L193">
        <f t="shared" ref="L193:L256" si="107">2.44774683068125*SIN(J193)+0.0559739388031116+0*COS(J193)</f>
        <v>1.9628078620710208</v>
      </c>
      <c r="M193">
        <v>193</v>
      </c>
      <c r="N193">
        <f t="shared" ref="N193:N256" si="108">-3.14159265358979+(M193-1)*0.0210139976828749</f>
        <v>0.89309490152219029</v>
      </c>
      <c r="O193">
        <f t="shared" ref="O193:O256" si="109">2.44774683068125*COS(N193)+1.19661078235233</f>
        <v>2.7313579720173955</v>
      </c>
      <c r="P193">
        <f t="shared" ref="P193:P256" si="110">2.44774683068125*SIN(N193)+1.74849105807035+0*COS(N193)</f>
        <v>3.6553249813382593</v>
      </c>
      <c r="Q193">
        <v>193</v>
      </c>
      <c r="R193">
        <f t="shared" ref="R193:R256" si="111">-3.14159265358979+(Q193-1)*0.0210139976828749</f>
        <v>0.89309490152219029</v>
      </c>
      <c r="S193">
        <f t="shared" ref="S193:S256" si="112">2.44774683068125*COS(R193)+-2.53702285779714</f>
        <v>-1.0022756681320741</v>
      </c>
      <c r="T193">
        <f t="shared" ref="T193:T256" si="113">2.44774683068125*SIN(R193)+-0.139781315321944+0*COS(R193)</f>
        <v>1.7670526079459652</v>
      </c>
      <c r="U193">
        <v>193</v>
      </c>
      <c r="V193">
        <f t="shared" ref="V193:V256" si="114">-3.14159265358979+(U193-1)*0.0210139976828749</f>
        <v>0.89309490152219029</v>
      </c>
      <c r="W193">
        <f t="shared" ref="W193:W256" si="115">2.44774683068125*COS(V193)+1.2172625187829</f>
        <v>2.7520097084479658</v>
      </c>
      <c r="X193">
        <f t="shared" ref="X193:X256" si="116">2.44774683068125*SIN(V193)+-0.830854399392557+0*COS(V193)</f>
        <v>1.0759795238753522</v>
      </c>
      <c r="Y193">
        <v>193</v>
      </c>
      <c r="Z193">
        <f t="shared" ref="Z193:Z256" si="117">-3.14159265358979+(Y193-1)*0.0210139976828749</f>
        <v>0.89309490152219029</v>
      </c>
      <c r="AA193">
        <f t="shared" ref="AA193:AA256" si="118">0.341185936186322*COS(Z193)+0.949033407092909</f>
        <v>1.1629583727599937</v>
      </c>
      <c r="AB193">
        <f t="shared" ref="AB193:AB256" si="119">0.341185936186322*SIN(Z193)+-0.328640342347595+0*COS(Z193)</f>
        <v>-6.2851042119625777E-2</v>
      </c>
      <c r="AC193">
        <v>193</v>
      </c>
      <c r="AD193">
        <f t="shared" ref="AD193:AD256" si="120">-3.14159265358979+(AC193-1)*0.0210139976828749</f>
        <v>0.89309490152219029</v>
      </c>
      <c r="AE193">
        <f t="shared" ref="AE193:AE256" si="121">0.331294380129737*COS(AD193)+-3.77937367076649</f>
        <v>-3.5716507508620516</v>
      </c>
      <c r="AF193">
        <f t="shared" ref="AF193:AF256" si="122">0.331294380129737*SIN(AD193)+0.0559739388031116+0*COS(AD193)</f>
        <v>0.31405755868612739</v>
      </c>
      <c r="AG193">
        <v>193</v>
      </c>
      <c r="AH193">
        <f t="shared" ref="AH193:AH256" si="123">-3.14159265358979+(AG193-1)*0.0210139976828749</f>
        <v>0.89309490152219029</v>
      </c>
      <c r="AI193">
        <f t="shared" ref="AI193:AI256" si="124">0.30242900861958*COS(AH193)+1.19661078235233</f>
        <v>1.3862349972564958</v>
      </c>
      <c r="AJ193">
        <f t="shared" ref="AJ193:AJ256" si="125">0.30242900861958*SIN(AH193)+1.74849105807035+0*COS(AH193)</f>
        <v>1.9840880919578774</v>
      </c>
      <c r="AK193">
        <v>193</v>
      </c>
      <c r="AL193">
        <f t="shared" ref="AL193:AL256" si="126">-3.14159265358979+(AK193-1)*0.0210139976828749</f>
        <v>0.89309490152219029</v>
      </c>
      <c r="AM193">
        <f t="shared" ref="AM193:AM256" si="127">0.489990996135013*COS(AL193)+-2.53702285779714</f>
        <v>-2.2297965160638737</v>
      </c>
      <c r="AN193">
        <f t="shared" ref="AN193:AN256" si="128">0.489990996135013*SIN(AL193)+-0.139781315321944+0*COS(AL193)</f>
        <v>0.24192950616282421</v>
      </c>
      <c r="AO193">
        <v>193</v>
      </c>
      <c r="AP193">
        <f t="shared" ref="AP193:AP256" si="129">-3.14159265358979+(AO193-1)*0.0210139976828749</f>
        <v>0.89309490152219029</v>
      </c>
      <c r="AQ193">
        <f t="shared" ref="AQ193:AQ256" si="130">0.226317146815234*COS(AP193)+1.2172625187829</f>
        <v>1.3591642876643761</v>
      </c>
      <c r="AR193">
        <f t="shared" ref="AR193:AR256" si="131">0.226317146815234*SIN(AP193)+-0.830854399392557+0*COS(AP193)</f>
        <v>-0.65454972296309788</v>
      </c>
    </row>
    <row r="194" spans="1:44" x14ac:dyDescent="0.25">
      <c r="A194">
        <v>194</v>
      </c>
      <c r="B194">
        <f t="shared" si="99"/>
        <v>-0.71142278528184955</v>
      </c>
      <c r="C194">
        <f t="shared" si="100"/>
        <v>0.7574336892251321</v>
      </c>
      <c r="D194">
        <f t="shared" si="101"/>
        <v>-0.65291209701368369</v>
      </c>
      <c r="E194">
        <v>194</v>
      </c>
      <c r="F194">
        <f t="shared" si="102"/>
        <v>0.91410889920506522</v>
      </c>
      <c r="G194">
        <f t="shared" si="103"/>
        <v>2.443374491558159</v>
      </c>
      <c r="H194">
        <f t="shared" si="104"/>
        <v>1.6100213791472417</v>
      </c>
      <c r="I194">
        <v>194</v>
      </c>
      <c r="J194">
        <f t="shared" si="105"/>
        <v>0.91410889920506522</v>
      </c>
      <c r="K194">
        <f t="shared" si="106"/>
        <v>-2.2850325863012397</v>
      </c>
      <c r="L194">
        <f t="shared" si="107"/>
        <v>1.9946356602979483</v>
      </c>
      <c r="M194">
        <v>194</v>
      </c>
      <c r="N194">
        <f t="shared" si="108"/>
        <v>0.91410889920506522</v>
      </c>
      <c r="O194">
        <f t="shared" si="109"/>
        <v>2.69095186681758</v>
      </c>
      <c r="P194">
        <f t="shared" si="110"/>
        <v>3.6871527795651868</v>
      </c>
      <c r="Q194">
        <v>194</v>
      </c>
      <c r="R194">
        <f t="shared" si="111"/>
        <v>0.91410889920506522</v>
      </c>
      <c r="S194">
        <f t="shared" si="112"/>
        <v>-1.0426817733318898</v>
      </c>
      <c r="T194">
        <f t="shared" si="113"/>
        <v>1.7988804061728927</v>
      </c>
      <c r="U194">
        <v>194</v>
      </c>
      <c r="V194">
        <f t="shared" si="114"/>
        <v>0.91410889920506522</v>
      </c>
      <c r="W194">
        <f t="shared" si="115"/>
        <v>2.7116036032481503</v>
      </c>
      <c r="X194">
        <f t="shared" si="116"/>
        <v>1.1078073221022797</v>
      </c>
      <c r="Y194">
        <v>194</v>
      </c>
      <c r="Z194">
        <f t="shared" si="117"/>
        <v>0.91410889920506522</v>
      </c>
      <c r="AA194">
        <f t="shared" si="118"/>
        <v>1.1573262564571793</v>
      </c>
      <c r="AB194">
        <f t="shared" si="119"/>
        <v>-5.8414636769738626E-2</v>
      </c>
      <c r="AC194">
        <v>194</v>
      </c>
      <c r="AD194">
        <f t="shared" si="120"/>
        <v>0.91410889920506522</v>
      </c>
      <c r="AE194">
        <f t="shared" si="121"/>
        <v>-3.5771195826087991</v>
      </c>
      <c r="AF194">
        <f t="shared" si="122"/>
        <v>0.31836534515828868</v>
      </c>
      <c r="AG194">
        <v>194</v>
      </c>
      <c r="AH194">
        <f t="shared" si="123"/>
        <v>0.91410889920506522</v>
      </c>
      <c r="AI194">
        <f t="shared" si="124"/>
        <v>1.3812426597383394</v>
      </c>
      <c r="AJ194">
        <f t="shared" si="125"/>
        <v>1.988020544997408</v>
      </c>
      <c r="AK194">
        <v>194</v>
      </c>
      <c r="AL194">
        <f t="shared" si="126"/>
        <v>0.91410889920506522</v>
      </c>
      <c r="AM194">
        <f t="shared" si="127"/>
        <v>-2.2378850272973998</v>
      </c>
      <c r="AN194">
        <f t="shared" si="128"/>
        <v>0.24830080827729006</v>
      </c>
      <c r="AO194">
        <v>194</v>
      </c>
      <c r="AP194">
        <f t="shared" si="129"/>
        <v>0.91410889920506522</v>
      </c>
      <c r="AQ194">
        <f t="shared" si="130"/>
        <v>1.3554283643539604</v>
      </c>
      <c r="AR194">
        <f t="shared" si="131"/>
        <v>-0.65160694457039758</v>
      </c>
    </row>
    <row r="195" spans="1:44" x14ac:dyDescent="0.25">
      <c r="A195">
        <v>195</v>
      </c>
      <c r="B195">
        <f t="shared" si="99"/>
        <v>-0.69883123156004689</v>
      </c>
      <c r="C195">
        <f t="shared" si="100"/>
        <v>0.76559460601969409</v>
      </c>
      <c r="D195">
        <f t="shared" si="101"/>
        <v>-0.64332332402420278</v>
      </c>
      <c r="E195">
        <v>195</v>
      </c>
      <c r="F195">
        <f t="shared" si="102"/>
        <v>0.93512289688794015</v>
      </c>
      <c r="G195">
        <f t="shared" si="103"/>
        <v>2.4023085274028624</v>
      </c>
      <c r="H195">
        <f t="shared" si="104"/>
        <v>1.6409931189335125</v>
      </c>
      <c r="I195">
        <v>195</v>
      </c>
      <c r="J195">
        <f t="shared" si="105"/>
        <v>0.93512289688794015</v>
      </c>
      <c r="K195">
        <f t="shared" si="106"/>
        <v>-2.3260985504565368</v>
      </c>
      <c r="L195">
        <f t="shared" si="107"/>
        <v>2.025607400084219</v>
      </c>
      <c r="M195">
        <v>195</v>
      </c>
      <c r="N195">
        <f t="shared" si="108"/>
        <v>0.93512289688794015</v>
      </c>
      <c r="O195">
        <f t="shared" si="109"/>
        <v>2.649885902662283</v>
      </c>
      <c r="P195">
        <f t="shared" si="110"/>
        <v>3.7181245193514574</v>
      </c>
      <c r="Q195">
        <v>195</v>
      </c>
      <c r="R195">
        <f t="shared" si="111"/>
        <v>0.93512289688794015</v>
      </c>
      <c r="S195">
        <f t="shared" si="112"/>
        <v>-1.0837477374871867</v>
      </c>
      <c r="T195">
        <f t="shared" si="113"/>
        <v>1.8298521459591635</v>
      </c>
      <c r="U195">
        <v>195</v>
      </c>
      <c r="V195">
        <f t="shared" si="114"/>
        <v>0.93512289688794015</v>
      </c>
      <c r="W195">
        <f t="shared" si="115"/>
        <v>2.6705376390928532</v>
      </c>
      <c r="X195">
        <f t="shared" si="116"/>
        <v>1.1387790618885505</v>
      </c>
      <c r="Y195">
        <v>195</v>
      </c>
      <c r="Z195">
        <f t="shared" si="117"/>
        <v>0.93512289688794015</v>
      </c>
      <c r="AA195">
        <f t="shared" si="118"/>
        <v>1.1516021638957687</v>
      </c>
      <c r="AB195">
        <f t="shared" si="119"/>
        <v>-5.4097555484270476E-2</v>
      </c>
      <c r="AC195">
        <v>195</v>
      </c>
      <c r="AD195">
        <f t="shared" si="120"/>
        <v>0.93512289688794015</v>
      </c>
      <c r="AE195">
        <f t="shared" si="121"/>
        <v>-3.5826777240671919</v>
      </c>
      <c r="AF195">
        <f t="shared" si="122"/>
        <v>0.32255726697202314</v>
      </c>
      <c r="AG195">
        <v>195</v>
      </c>
      <c r="AH195">
        <f t="shared" si="123"/>
        <v>0.93512289688794015</v>
      </c>
      <c r="AI195">
        <f t="shared" si="124"/>
        <v>1.3761687939807288</v>
      </c>
      <c r="AJ195">
        <f t="shared" si="125"/>
        <v>1.9918472285585418</v>
      </c>
      <c r="AK195">
        <v>195</v>
      </c>
      <c r="AL195">
        <f t="shared" si="126"/>
        <v>0.93512289688794015</v>
      </c>
      <c r="AM195">
        <f t="shared" si="127"/>
        <v>-2.2461056293758013</v>
      </c>
      <c r="AN195">
        <f t="shared" si="128"/>
        <v>0.25450074425093216</v>
      </c>
      <c r="AO195">
        <v>195</v>
      </c>
      <c r="AP195">
        <f t="shared" si="129"/>
        <v>0.93512289688794015</v>
      </c>
      <c r="AQ195">
        <f t="shared" si="130"/>
        <v>1.3516314308956676</v>
      </c>
      <c r="AR195">
        <f t="shared" si="131"/>
        <v>-0.64874331680772501</v>
      </c>
    </row>
    <row r="196" spans="1:44" x14ac:dyDescent="0.25">
      <c r="A196">
        <v>196</v>
      </c>
      <c r="B196">
        <f t="shared" si="99"/>
        <v>-0.6862396778382438</v>
      </c>
      <c r="C196">
        <f t="shared" si="100"/>
        <v>0.77363414151763321</v>
      </c>
      <c r="D196">
        <f t="shared" si="101"/>
        <v>-0.63363255525444295</v>
      </c>
      <c r="E196">
        <v>196</v>
      </c>
      <c r="F196">
        <f t="shared" si="102"/>
        <v>0.95613689457081508</v>
      </c>
      <c r="G196">
        <f t="shared" si="103"/>
        <v>2.3606008378658005</v>
      </c>
      <c r="H196">
        <f t="shared" si="104"/>
        <v>1.6710951240307261</v>
      </c>
      <c r="I196">
        <v>196</v>
      </c>
      <c r="J196">
        <f t="shared" si="105"/>
        <v>0.95613689457081508</v>
      </c>
      <c r="K196">
        <f t="shared" si="106"/>
        <v>-2.3678062399935986</v>
      </c>
      <c r="L196">
        <f t="shared" si="107"/>
        <v>2.0557094051814326</v>
      </c>
      <c r="M196">
        <v>196</v>
      </c>
      <c r="N196">
        <f t="shared" si="108"/>
        <v>0.95613689457081508</v>
      </c>
      <c r="O196">
        <f t="shared" si="109"/>
        <v>2.6081782131252211</v>
      </c>
      <c r="P196">
        <f t="shared" si="110"/>
        <v>3.748226524448671</v>
      </c>
      <c r="Q196">
        <v>196</v>
      </c>
      <c r="R196">
        <f t="shared" si="111"/>
        <v>0.95613689457081508</v>
      </c>
      <c r="S196">
        <f t="shared" si="112"/>
        <v>-1.1254554270242485</v>
      </c>
      <c r="T196">
        <f t="shared" si="113"/>
        <v>1.8599541510563771</v>
      </c>
      <c r="U196">
        <v>196</v>
      </c>
      <c r="V196">
        <f t="shared" si="114"/>
        <v>0.95613689457081508</v>
      </c>
      <c r="W196">
        <f t="shared" si="115"/>
        <v>2.6288299495557914</v>
      </c>
      <c r="X196">
        <f t="shared" si="116"/>
        <v>1.1688810669857641</v>
      </c>
      <c r="Y196">
        <v>196</v>
      </c>
      <c r="Z196">
        <f t="shared" si="117"/>
        <v>0.95613689457081508</v>
      </c>
      <c r="AA196">
        <f t="shared" si="118"/>
        <v>1.1457886226738974</v>
      </c>
      <c r="AB196">
        <f t="shared" si="119"/>
        <v>-4.9901704564786376E-2</v>
      </c>
      <c r="AC196">
        <v>196</v>
      </c>
      <c r="AD196">
        <f t="shared" si="120"/>
        <v>0.95613689457081508</v>
      </c>
      <c r="AE196">
        <f t="shared" si="121"/>
        <v>-3.5883227209184305</v>
      </c>
      <c r="AF196">
        <f t="shared" si="122"/>
        <v>0.3266314730926651</v>
      </c>
      <c r="AG196">
        <v>196</v>
      </c>
      <c r="AH196">
        <f t="shared" si="123"/>
        <v>0.95613689457081508</v>
      </c>
      <c r="AI196">
        <f t="shared" si="124"/>
        <v>1.3710156404599472</v>
      </c>
      <c r="AJ196">
        <f t="shared" si="125"/>
        <v>1.9955664528855439</v>
      </c>
      <c r="AK196">
        <v>196</v>
      </c>
      <c r="AL196">
        <f t="shared" si="126"/>
        <v>0.95613689457081508</v>
      </c>
      <c r="AM196">
        <f t="shared" si="127"/>
        <v>-2.2544546923126192</v>
      </c>
      <c r="AN196">
        <f t="shared" si="128"/>
        <v>0.2605265763665599</v>
      </c>
      <c r="AO196">
        <v>196</v>
      </c>
      <c r="AP196">
        <f t="shared" si="129"/>
        <v>0.95613689457081508</v>
      </c>
      <c r="AQ196">
        <f t="shared" si="130"/>
        <v>1.3477751639084252</v>
      </c>
      <c r="AR196">
        <f t="shared" si="131"/>
        <v>-0.64596010417248573</v>
      </c>
    </row>
    <row r="197" spans="1:44" x14ac:dyDescent="0.25">
      <c r="A197">
        <v>197</v>
      </c>
      <c r="B197">
        <f t="shared" si="99"/>
        <v>-0.67364812411644115</v>
      </c>
      <c r="C197">
        <f t="shared" si="100"/>
        <v>0.78155102108974517</v>
      </c>
      <c r="D197">
        <f t="shared" si="101"/>
        <v>-0.62384132712860307</v>
      </c>
      <c r="E197">
        <v>197</v>
      </c>
      <c r="F197">
        <f t="shared" si="102"/>
        <v>0.97715089225369001</v>
      </c>
      <c r="G197">
        <f t="shared" si="103"/>
        <v>2.3182698398885551</v>
      </c>
      <c r="H197">
        <f t="shared" si="104"/>
        <v>1.7003141022408383</v>
      </c>
      <c r="I197">
        <v>197</v>
      </c>
      <c r="J197">
        <f t="shared" si="105"/>
        <v>0.97715089225369001</v>
      </c>
      <c r="K197">
        <f t="shared" si="106"/>
        <v>-2.4101372379708441</v>
      </c>
      <c r="L197">
        <f t="shared" si="107"/>
        <v>2.0849283833915448</v>
      </c>
      <c r="M197">
        <v>197</v>
      </c>
      <c r="N197">
        <f t="shared" si="108"/>
        <v>0.97715089225369001</v>
      </c>
      <c r="O197">
        <f t="shared" si="109"/>
        <v>2.5658472151479756</v>
      </c>
      <c r="P197">
        <f t="shared" si="110"/>
        <v>3.7774455026587832</v>
      </c>
      <c r="Q197">
        <v>197</v>
      </c>
      <c r="R197">
        <f t="shared" si="111"/>
        <v>0.97715089225369001</v>
      </c>
      <c r="S197">
        <f t="shared" si="112"/>
        <v>-1.167786425001494</v>
      </c>
      <c r="T197">
        <f t="shared" si="113"/>
        <v>1.8891731292664893</v>
      </c>
      <c r="U197">
        <v>197</v>
      </c>
      <c r="V197">
        <f t="shared" si="114"/>
        <v>0.97715089225369001</v>
      </c>
      <c r="W197">
        <f t="shared" si="115"/>
        <v>2.5864989515785459</v>
      </c>
      <c r="X197">
        <f t="shared" si="116"/>
        <v>1.1981000451958763</v>
      </c>
      <c r="Y197">
        <v>197</v>
      </c>
      <c r="Z197">
        <f t="shared" si="117"/>
        <v>0.97715089225369001</v>
      </c>
      <c r="AA197">
        <f t="shared" si="118"/>
        <v>1.1398881998877106</v>
      </c>
      <c r="AB197">
        <f t="shared" si="119"/>
        <v>-4.5828936780934193E-2</v>
      </c>
      <c r="AC197">
        <v>197</v>
      </c>
      <c r="AD197">
        <f t="shared" si="120"/>
        <v>0.97715089225369001</v>
      </c>
      <c r="AE197">
        <f t="shared" si="121"/>
        <v>-3.5940520804908176</v>
      </c>
      <c r="AF197">
        <f t="shared" si="122"/>
        <v>0.33058616446548544</v>
      </c>
      <c r="AG197">
        <v>197</v>
      </c>
      <c r="AH197">
        <f t="shared" si="123"/>
        <v>0.97715089225369001</v>
      </c>
      <c r="AI197">
        <f t="shared" si="124"/>
        <v>1.3657854746635225</v>
      </c>
      <c r="AJ197">
        <f t="shared" si="125"/>
        <v>1.9991765756736517</v>
      </c>
      <c r="AK197">
        <v>197</v>
      </c>
      <c r="AL197">
        <f t="shared" si="126"/>
        <v>0.97715089225369001</v>
      </c>
      <c r="AM197">
        <f t="shared" si="127"/>
        <v>-2.2629285293966968</v>
      </c>
      <c r="AN197">
        <f t="shared" si="128"/>
        <v>0.26637564378634504</v>
      </c>
      <c r="AO197">
        <v>197</v>
      </c>
      <c r="AP197">
        <f t="shared" si="129"/>
        <v>0.97715089225369001</v>
      </c>
      <c r="AQ197">
        <f t="shared" si="130"/>
        <v>1.3438612662111764</v>
      </c>
      <c r="AR197">
        <f t="shared" si="131"/>
        <v>-0.64325853565302871</v>
      </c>
    </row>
    <row r="198" spans="1:44" x14ac:dyDescent="0.25">
      <c r="A198">
        <v>198</v>
      </c>
      <c r="B198">
        <f t="shared" si="99"/>
        <v>-0.6610565703946385</v>
      </c>
      <c r="C198">
        <f t="shared" si="100"/>
        <v>0.78934398955332641</v>
      </c>
      <c r="D198">
        <f t="shared" si="101"/>
        <v>-0.61395119199822235</v>
      </c>
      <c r="E198">
        <v>198</v>
      </c>
      <c r="F198">
        <f t="shared" si="102"/>
        <v>0.99816488993656494</v>
      </c>
      <c r="G198">
        <f t="shared" si="103"/>
        <v>2.275334225648165</v>
      </c>
      <c r="H198">
        <f t="shared" si="104"/>
        <v>1.7286371512856198</v>
      </c>
      <c r="I198">
        <v>198</v>
      </c>
      <c r="J198">
        <f t="shared" si="105"/>
        <v>0.99816488993656494</v>
      </c>
      <c r="K198">
        <f t="shared" si="106"/>
        <v>-2.4530728522112337</v>
      </c>
      <c r="L198">
        <f t="shared" si="107"/>
        <v>2.1132514324363263</v>
      </c>
      <c r="M198">
        <v>198</v>
      </c>
      <c r="N198">
        <f t="shared" si="108"/>
        <v>0.99816488993656494</v>
      </c>
      <c r="O198">
        <f t="shared" si="109"/>
        <v>2.5229116009075865</v>
      </c>
      <c r="P198">
        <f t="shared" si="110"/>
        <v>3.8057685517035651</v>
      </c>
      <c r="Q198">
        <v>198</v>
      </c>
      <c r="R198">
        <f t="shared" si="111"/>
        <v>0.99816488993656494</v>
      </c>
      <c r="S198">
        <f t="shared" si="112"/>
        <v>-1.2107220392418836</v>
      </c>
      <c r="T198">
        <f t="shared" si="113"/>
        <v>1.9174961783112707</v>
      </c>
      <c r="U198">
        <v>198</v>
      </c>
      <c r="V198">
        <f t="shared" si="114"/>
        <v>0.99816488993656494</v>
      </c>
      <c r="W198">
        <f t="shared" si="115"/>
        <v>2.5435633373381563</v>
      </c>
      <c r="X198">
        <f t="shared" si="116"/>
        <v>1.2264230942406578</v>
      </c>
      <c r="Y198">
        <v>198</v>
      </c>
      <c r="Z198">
        <f t="shared" si="117"/>
        <v>0.99816488993656494</v>
      </c>
      <c r="AA198">
        <f t="shared" si="118"/>
        <v>1.1339035009978073</v>
      </c>
      <c r="AB198">
        <f t="shared" si="119"/>
        <v>-4.188105055231417E-2</v>
      </c>
      <c r="AC198">
        <v>198</v>
      </c>
      <c r="AD198">
        <f t="shared" si="120"/>
        <v>0.99816488993656494</v>
      </c>
      <c r="AE198">
        <f t="shared" si="121"/>
        <v>-3.5998632728604552</v>
      </c>
      <c r="AF198">
        <f t="shared" si="122"/>
        <v>0.33441959481010297</v>
      </c>
      <c r="AG198">
        <v>198</v>
      </c>
      <c r="AH198">
        <f t="shared" si="123"/>
        <v>0.99816488993656494</v>
      </c>
      <c r="AI198">
        <f t="shared" si="124"/>
        <v>1.3604806060854353</v>
      </c>
      <c r="AJ198">
        <f t="shared" si="125"/>
        <v>2.0026760027942716</v>
      </c>
      <c r="AK198">
        <v>198</v>
      </c>
      <c r="AL198">
        <f t="shared" si="126"/>
        <v>0.99816488993656494</v>
      </c>
      <c r="AM198">
        <f t="shared" si="127"/>
        <v>-2.2715233988201255</v>
      </c>
      <c r="AN198">
        <f t="shared" si="128"/>
        <v>0.27204536372677313</v>
      </c>
      <c r="AO198">
        <v>198</v>
      </c>
      <c r="AP198">
        <f t="shared" si="129"/>
        <v>0.99816488993656494</v>
      </c>
      <c r="AQ198">
        <f t="shared" si="130"/>
        <v>1.3398914660709633</v>
      </c>
      <c r="AR198">
        <f t="shared" si="131"/>
        <v>-0.64063980418596</v>
      </c>
    </row>
    <row r="199" spans="1:44" x14ac:dyDescent="0.25">
      <c r="A199">
        <v>199</v>
      </c>
      <c r="B199">
        <f t="shared" si="99"/>
        <v>-0.6484650166728354</v>
      </c>
      <c r="C199">
        <f t="shared" si="100"/>
        <v>0.79701181137117627</v>
      </c>
      <c r="D199">
        <f t="shared" si="101"/>
        <v>-0.60396371789606418</v>
      </c>
      <c r="E199">
        <v>199</v>
      </c>
      <c r="F199">
        <f t="shared" si="102"/>
        <v>1.0191788876194399</v>
      </c>
      <c r="G199">
        <f t="shared" si="103"/>
        <v>2.2318129543031939</v>
      </c>
      <c r="H199">
        <f t="shared" si="104"/>
        <v>1.7560517645039371</v>
      </c>
      <c r="I199">
        <v>199</v>
      </c>
      <c r="J199">
        <f t="shared" si="105"/>
        <v>1.0191788876194399</v>
      </c>
      <c r="K199">
        <f t="shared" si="106"/>
        <v>-2.4965941235562052</v>
      </c>
      <c r="L199">
        <f t="shared" si="107"/>
        <v>2.1406660456546436</v>
      </c>
      <c r="M199">
        <v>199</v>
      </c>
      <c r="N199">
        <f t="shared" si="108"/>
        <v>1.0191788876194399</v>
      </c>
      <c r="O199">
        <f t="shared" si="109"/>
        <v>2.479390329562615</v>
      </c>
      <c r="P199">
        <f t="shared" si="110"/>
        <v>3.8331831649218824</v>
      </c>
      <c r="Q199">
        <v>199</v>
      </c>
      <c r="R199">
        <f t="shared" si="111"/>
        <v>1.0191788876194399</v>
      </c>
      <c r="S199">
        <f t="shared" si="112"/>
        <v>-1.2542433105868549</v>
      </c>
      <c r="T199">
        <f t="shared" si="113"/>
        <v>1.944910791529588</v>
      </c>
      <c r="U199">
        <v>199</v>
      </c>
      <c r="V199">
        <f t="shared" si="114"/>
        <v>1.0191788876194399</v>
      </c>
      <c r="W199">
        <f t="shared" si="115"/>
        <v>2.5000420659931848</v>
      </c>
      <c r="X199">
        <f t="shared" si="116"/>
        <v>1.253837707458975</v>
      </c>
      <c r="Y199">
        <v>199</v>
      </c>
      <c r="Z199">
        <f t="shared" si="117"/>
        <v>1.0191788876194399</v>
      </c>
      <c r="AA199">
        <f t="shared" si="118"/>
        <v>1.1278371686787414</v>
      </c>
      <c r="AB199">
        <f t="shared" si="119"/>
        <v>-3.805978915434749E-2</v>
      </c>
      <c r="AC199">
        <v>199</v>
      </c>
      <c r="AD199">
        <f t="shared" si="120"/>
        <v>1.0191788876194399</v>
      </c>
      <c r="AE199">
        <f t="shared" si="121"/>
        <v>-3.6057537319683841</v>
      </c>
      <c r="AF199">
        <f t="shared" si="122"/>
        <v>0.33813007139159296</v>
      </c>
      <c r="AG199">
        <v>199</v>
      </c>
      <c r="AH199">
        <f t="shared" si="123"/>
        <v>1.0191788876194399</v>
      </c>
      <c r="AI199">
        <f t="shared" si="124"/>
        <v>1.3551033772063112</v>
      </c>
      <c r="AJ199">
        <f t="shared" si="125"/>
        <v>2.0060631889988993</v>
      </c>
      <c r="AK199">
        <v>199</v>
      </c>
      <c r="AL199">
        <f t="shared" si="126"/>
        <v>1.0191788876194399</v>
      </c>
      <c r="AM199">
        <f t="shared" si="127"/>
        <v>-2.2802355053305239</v>
      </c>
      <c r="AN199">
        <f t="shared" si="128"/>
        <v>0.27753323259912743</v>
      </c>
      <c r="AO199">
        <v>199</v>
      </c>
      <c r="AP199">
        <f t="shared" si="129"/>
        <v>1.0191788876194399</v>
      </c>
      <c r="AQ199">
        <f t="shared" si="130"/>
        <v>1.3358675164397735</v>
      </c>
      <c r="AR199">
        <f t="shared" si="131"/>
        <v>-0.63810506612937501</v>
      </c>
    </row>
    <row r="200" spans="1:44" x14ac:dyDescent="0.25">
      <c r="A200">
        <v>200</v>
      </c>
      <c r="B200">
        <f t="shared" si="99"/>
        <v>-0.63587346295103275</v>
      </c>
      <c r="C200">
        <f t="shared" si="100"/>
        <v>0.80455327084748429</v>
      </c>
      <c r="D200">
        <f t="shared" si="101"/>
        <v>-0.59388048828751272</v>
      </c>
      <c r="E200">
        <v>200</v>
      </c>
      <c r="F200">
        <f t="shared" si="102"/>
        <v>1.0401928853023148</v>
      </c>
      <c r="G200">
        <f t="shared" si="103"/>
        <v>2.1877252436218928</v>
      </c>
      <c r="H200">
        <f t="shared" si="104"/>
        <v>1.7825458363743476</v>
      </c>
      <c r="I200">
        <v>200</v>
      </c>
      <c r="J200">
        <f t="shared" si="105"/>
        <v>1.0401928853023148</v>
      </c>
      <c r="K200">
        <f t="shared" si="106"/>
        <v>-2.5406818342375064</v>
      </c>
      <c r="L200">
        <f t="shared" si="107"/>
        <v>2.1671601175250541</v>
      </c>
      <c r="M200">
        <v>200</v>
      </c>
      <c r="N200">
        <f t="shared" si="108"/>
        <v>1.0401928853023148</v>
      </c>
      <c r="O200">
        <f t="shared" si="109"/>
        <v>2.4353026188813134</v>
      </c>
      <c r="P200">
        <f t="shared" si="110"/>
        <v>3.8596772367922929</v>
      </c>
      <c r="Q200">
        <v>200</v>
      </c>
      <c r="R200">
        <f t="shared" si="111"/>
        <v>1.0401928853023148</v>
      </c>
      <c r="S200">
        <f t="shared" si="112"/>
        <v>-1.2983310212681562</v>
      </c>
      <c r="T200">
        <f t="shared" si="113"/>
        <v>1.9714048633999985</v>
      </c>
      <c r="U200">
        <v>200</v>
      </c>
      <c r="V200">
        <f t="shared" si="114"/>
        <v>1.0401928853023148</v>
      </c>
      <c r="W200">
        <f t="shared" si="115"/>
        <v>2.4559543553118837</v>
      </c>
      <c r="X200">
        <f t="shared" si="116"/>
        <v>1.2803317793293856</v>
      </c>
      <c r="Y200">
        <v>200</v>
      </c>
      <c r="Z200">
        <f t="shared" si="117"/>
        <v>1.0401928853023148</v>
      </c>
      <c r="AA200">
        <f t="shared" si="118"/>
        <v>1.1216918816520904</v>
      </c>
      <c r="AB200">
        <f t="shared" si="119"/>
        <v>-3.4366839948494432E-2</v>
      </c>
      <c r="AC200">
        <v>200</v>
      </c>
      <c r="AD200">
        <f t="shared" si="120"/>
        <v>1.0401928853023148</v>
      </c>
      <c r="AE200">
        <f t="shared" si="121"/>
        <v>-3.6117208567536854</v>
      </c>
      <c r="AF200">
        <f t="shared" si="122"/>
        <v>0.34171595576795116</v>
      </c>
      <c r="AG200">
        <v>200</v>
      </c>
      <c r="AH200">
        <f t="shared" si="123"/>
        <v>1.0401928853023148</v>
      </c>
      <c r="AI200">
        <f t="shared" si="124"/>
        <v>1.3496561624590484</v>
      </c>
      <c r="AJ200">
        <f t="shared" si="125"/>
        <v>2.0093366386014608</v>
      </c>
      <c r="AK200">
        <v>200</v>
      </c>
      <c r="AL200">
        <f t="shared" si="126"/>
        <v>1.0401928853023148</v>
      </c>
      <c r="AM200">
        <f t="shared" si="127"/>
        <v>-2.2890610019069122</v>
      </c>
      <c r="AN200">
        <f t="shared" si="128"/>
        <v>0.28283682711500391</v>
      </c>
      <c r="AO200">
        <v>200</v>
      </c>
      <c r="AP200">
        <f t="shared" si="129"/>
        <v>1.0401928853023148</v>
      </c>
      <c r="AQ200">
        <f t="shared" si="130"/>
        <v>1.3317911941804856</v>
      </c>
      <c r="AR200">
        <f t="shared" si="131"/>
        <v>-0.63565544075224389</v>
      </c>
    </row>
    <row r="201" spans="1:44" x14ac:dyDescent="0.25">
      <c r="A201">
        <v>201</v>
      </c>
      <c r="B201">
        <f t="shared" si="99"/>
        <v>-0.6232819092292301</v>
      </c>
      <c r="C201">
        <f t="shared" si="100"/>
        <v>0.81196717232057491</v>
      </c>
      <c r="D201">
        <f t="shared" si="101"/>
        <v>-0.58370310181952068</v>
      </c>
      <c r="E201">
        <v>201</v>
      </c>
      <c r="F201">
        <f t="shared" si="102"/>
        <v>1.0612068829851897</v>
      </c>
      <c r="G201">
        <f t="shared" si="103"/>
        <v>2.1430905614961784</v>
      </c>
      <c r="H201">
        <f t="shared" si="104"/>
        <v>1.8081076678605508</v>
      </c>
      <c r="I201">
        <v>201</v>
      </c>
      <c r="J201">
        <f t="shared" si="105"/>
        <v>1.0612068829851897</v>
      </c>
      <c r="K201">
        <f t="shared" si="106"/>
        <v>-2.5853165163632204</v>
      </c>
      <c r="L201">
        <f t="shared" si="107"/>
        <v>2.1927219490112573</v>
      </c>
      <c r="M201">
        <v>201</v>
      </c>
      <c r="N201">
        <f t="shared" si="108"/>
        <v>1.0612068829851897</v>
      </c>
      <c r="O201">
        <f t="shared" si="109"/>
        <v>2.3906679367555999</v>
      </c>
      <c r="P201">
        <f t="shared" si="110"/>
        <v>3.8852390682784961</v>
      </c>
      <c r="Q201">
        <v>201</v>
      </c>
      <c r="R201">
        <f t="shared" si="111"/>
        <v>1.0612068829851897</v>
      </c>
      <c r="S201">
        <f t="shared" si="112"/>
        <v>-1.3429657033938702</v>
      </c>
      <c r="T201">
        <f t="shared" si="113"/>
        <v>1.9969666948862017</v>
      </c>
      <c r="U201">
        <v>201</v>
      </c>
      <c r="V201">
        <f t="shared" si="114"/>
        <v>1.0612068829851897</v>
      </c>
      <c r="W201">
        <f t="shared" si="115"/>
        <v>2.4113196731861697</v>
      </c>
      <c r="X201">
        <f t="shared" si="116"/>
        <v>1.3058936108155887</v>
      </c>
      <c r="Y201">
        <v>201</v>
      </c>
      <c r="Z201">
        <f t="shared" si="117"/>
        <v>1.0612068829851897</v>
      </c>
      <c r="AA201">
        <f t="shared" si="118"/>
        <v>1.1154703535036086</v>
      </c>
      <c r="AB201">
        <f t="shared" si="119"/>
        <v>-3.0803833637163602E-2</v>
      </c>
      <c r="AC201">
        <v>201</v>
      </c>
      <c r="AD201">
        <f t="shared" si="120"/>
        <v>1.0612068829851897</v>
      </c>
      <c r="AE201">
        <f t="shared" si="121"/>
        <v>-3.6177620123020358</v>
      </c>
      <c r="AF201">
        <f t="shared" si="122"/>
        <v>0.34517566451358384</v>
      </c>
      <c r="AG201">
        <v>201</v>
      </c>
      <c r="AH201">
        <f t="shared" si="123"/>
        <v>1.0612068829851897</v>
      </c>
      <c r="AI201">
        <f t="shared" si="124"/>
        <v>1.3441413671803337</v>
      </c>
      <c r="AJ201">
        <f t="shared" si="125"/>
        <v>2.012494906138762</v>
      </c>
      <c r="AK201">
        <v>201</v>
      </c>
      <c r="AL201">
        <f t="shared" si="126"/>
        <v>1.0612068829851897</v>
      </c>
      <c r="AM201">
        <f t="shared" si="127"/>
        <v>-2.2979959914584507</v>
      </c>
      <c r="AN201">
        <f t="shared" si="128"/>
        <v>0.28795380535636644</v>
      </c>
      <c r="AO201">
        <v>201</v>
      </c>
      <c r="AP201">
        <f t="shared" si="129"/>
        <v>1.0612068829851897</v>
      </c>
      <c r="AQ201">
        <f t="shared" si="130"/>
        <v>1.3276642992822558</v>
      </c>
      <c r="AR201">
        <f t="shared" si="131"/>
        <v>-0.63329200974017352</v>
      </c>
    </row>
    <row r="202" spans="1:44" x14ac:dyDescent="0.25">
      <c r="A202">
        <v>202</v>
      </c>
      <c r="B202">
        <f t="shared" si="99"/>
        <v>-0.61069035550742701</v>
      </c>
      <c r="C202">
        <f t="shared" si="100"/>
        <v>0.81925234035247285</v>
      </c>
      <c r="D202">
        <f t="shared" si="101"/>
        <v>-0.57343317206715205</v>
      </c>
      <c r="E202">
        <v>202</v>
      </c>
      <c r="F202">
        <f t="shared" si="102"/>
        <v>1.0822208806680647</v>
      </c>
      <c r="G202">
        <f t="shared" si="103"/>
        <v>2.0979286173451608</v>
      </c>
      <c r="H202">
        <f t="shared" si="104"/>
        <v>1.8327259715773578</v>
      </c>
      <c r="I202">
        <v>202</v>
      </c>
      <c r="J202">
        <f t="shared" si="105"/>
        <v>1.0822208806680647</v>
      </c>
      <c r="K202">
        <f t="shared" si="106"/>
        <v>-2.6304784605142384</v>
      </c>
      <c r="L202">
        <f t="shared" si="107"/>
        <v>2.2173402527280643</v>
      </c>
      <c r="M202">
        <v>202</v>
      </c>
      <c r="N202">
        <f t="shared" si="108"/>
        <v>1.0822208806680647</v>
      </c>
      <c r="O202">
        <f t="shared" si="109"/>
        <v>2.3455059926045818</v>
      </c>
      <c r="P202">
        <f t="shared" si="110"/>
        <v>3.9098573719953027</v>
      </c>
      <c r="Q202">
        <v>202</v>
      </c>
      <c r="R202">
        <f t="shared" si="111"/>
        <v>1.0822208806680647</v>
      </c>
      <c r="S202">
        <f t="shared" si="112"/>
        <v>-1.388127647544888</v>
      </c>
      <c r="T202">
        <f t="shared" si="113"/>
        <v>2.021584998603009</v>
      </c>
      <c r="U202">
        <v>202</v>
      </c>
      <c r="V202">
        <f t="shared" si="114"/>
        <v>1.0822208806680647</v>
      </c>
      <c r="W202">
        <f t="shared" si="115"/>
        <v>2.3661577290351516</v>
      </c>
      <c r="X202">
        <f t="shared" si="116"/>
        <v>1.3305119145323958</v>
      </c>
      <c r="Y202">
        <v>202</v>
      </c>
      <c r="Z202">
        <f t="shared" si="117"/>
        <v>1.0822208806680647</v>
      </c>
      <c r="AA202">
        <f t="shared" si="118"/>
        <v>1.109175331484983</v>
      </c>
      <c r="AB202">
        <f t="shared" si="119"/>
        <v>-2.7372343543639377E-2</v>
      </c>
      <c r="AC202">
        <v>202</v>
      </c>
      <c r="AD202">
        <f t="shared" si="120"/>
        <v>1.0822208806680647</v>
      </c>
      <c r="AE202">
        <f t="shared" si="121"/>
        <v>-3.6238745310092098</v>
      </c>
      <c r="AF202">
        <f t="shared" si="122"/>
        <v>0.34850766991850363</v>
      </c>
      <c r="AG202">
        <v>202</v>
      </c>
      <c r="AH202">
        <f t="shared" si="123"/>
        <v>1.0822208806680647</v>
      </c>
      <c r="AI202">
        <f t="shared" si="124"/>
        <v>1.3385614265485146</v>
      </c>
      <c r="AJ202">
        <f t="shared" si="125"/>
        <v>2.0155365970087682</v>
      </c>
      <c r="AK202">
        <v>202</v>
      </c>
      <c r="AL202">
        <f t="shared" si="126"/>
        <v>1.0822208806680647</v>
      </c>
      <c r="AM202">
        <f t="shared" si="127"/>
        <v>-2.3070365285452836</v>
      </c>
      <c r="AN202">
        <f t="shared" si="128"/>
        <v>0.29288190780967255</v>
      </c>
      <c r="AO202">
        <v>202</v>
      </c>
      <c r="AP202">
        <f t="shared" si="129"/>
        <v>1.0822208806680647</v>
      </c>
      <c r="AQ202">
        <f t="shared" si="130"/>
        <v>1.3234886540656945</v>
      </c>
      <c r="AR202">
        <f t="shared" si="131"/>
        <v>-0.63101581671776519</v>
      </c>
    </row>
    <row r="203" spans="1:44" x14ac:dyDescent="0.25">
      <c r="A203">
        <v>203</v>
      </c>
      <c r="B203">
        <f t="shared" si="99"/>
        <v>-0.59809880178562436</v>
      </c>
      <c r="C203">
        <f t="shared" si="100"/>
        <v>0.82640761991526213</v>
      </c>
      <c r="D203">
        <f t="shared" si="101"/>
        <v>-0.56307232727775902</v>
      </c>
      <c r="E203">
        <v>203</v>
      </c>
      <c r="F203">
        <f t="shared" si="102"/>
        <v>1.1032348783509396</v>
      </c>
      <c r="G203">
        <f t="shared" si="103"/>
        <v>2.0522593534120159</v>
      </c>
      <c r="H203">
        <f t="shared" si="104"/>
        <v>1.856389876774881</v>
      </c>
      <c r="I203">
        <v>203</v>
      </c>
      <c r="J203">
        <f t="shared" si="105"/>
        <v>1.1032348783509396</v>
      </c>
      <c r="K203">
        <f t="shared" si="106"/>
        <v>-2.6761477244473832</v>
      </c>
      <c r="L203">
        <f t="shared" si="107"/>
        <v>2.2410041579255875</v>
      </c>
      <c r="M203">
        <v>203</v>
      </c>
      <c r="N203">
        <f t="shared" si="108"/>
        <v>1.1032348783509396</v>
      </c>
      <c r="O203">
        <f t="shared" si="109"/>
        <v>2.299836728671437</v>
      </c>
      <c r="P203">
        <f t="shared" si="110"/>
        <v>3.9335212771928258</v>
      </c>
      <c r="Q203">
        <v>203</v>
      </c>
      <c r="R203">
        <f t="shared" si="111"/>
        <v>1.1032348783509396</v>
      </c>
      <c r="S203">
        <f t="shared" si="112"/>
        <v>-1.4337969114780329</v>
      </c>
      <c r="T203">
        <f t="shared" si="113"/>
        <v>2.0452489038005321</v>
      </c>
      <c r="U203">
        <v>203</v>
      </c>
      <c r="V203">
        <f t="shared" si="114"/>
        <v>1.1032348783509396</v>
      </c>
      <c r="W203">
        <f t="shared" si="115"/>
        <v>2.3204884651020068</v>
      </c>
      <c r="X203">
        <f t="shared" si="116"/>
        <v>1.354175819729919</v>
      </c>
      <c r="Y203">
        <v>203</v>
      </c>
      <c r="Z203">
        <f t="shared" si="117"/>
        <v>1.1032348783509396</v>
      </c>
      <c r="AA203">
        <f t="shared" si="118"/>
        <v>1.1028095953007251</v>
      </c>
      <c r="AB203">
        <f t="shared" si="119"/>
        <v>-2.4073884917346633E-2</v>
      </c>
      <c r="AC203">
        <v>203</v>
      </c>
      <c r="AD203">
        <f t="shared" si="120"/>
        <v>1.1032348783509396</v>
      </c>
      <c r="AE203">
        <f t="shared" si="121"/>
        <v>-3.6300557137590213</v>
      </c>
      <c r="AF203">
        <f t="shared" si="122"/>
        <v>0.35171050066292348</v>
      </c>
      <c r="AG203">
        <v>203</v>
      </c>
      <c r="AH203">
        <f t="shared" si="123"/>
        <v>1.1032348783509396</v>
      </c>
      <c r="AI203">
        <f t="shared" si="124"/>
        <v>1.332918804508292</v>
      </c>
      <c r="AJ203">
        <f t="shared" si="125"/>
        <v>2.0184603680864179</v>
      </c>
      <c r="AK203">
        <v>203</v>
      </c>
      <c r="AL203">
        <f t="shared" si="126"/>
        <v>1.1032348783509396</v>
      </c>
      <c r="AM203">
        <f t="shared" si="127"/>
        <v>-2.3161786211207342</v>
      </c>
      <c r="AN203">
        <f t="shared" si="128"/>
        <v>0.29761895836361063</v>
      </c>
      <c r="AO203">
        <v>203</v>
      </c>
      <c r="AP203">
        <f t="shared" si="129"/>
        <v>1.1032348783509396</v>
      </c>
      <c r="AQ203">
        <f t="shared" si="130"/>
        <v>1.3192661023781802</v>
      </c>
      <c r="AR203">
        <f t="shared" si="131"/>
        <v>-0.62882786678778035</v>
      </c>
    </row>
    <row r="204" spans="1:44" x14ac:dyDescent="0.25">
      <c r="A204">
        <v>204</v>
      </c>
      <c r="B204">
        <f t="shared" si="99"/>
        <v>-0.58550724806382171</v>
      </c>
      <c r="C204">
        <f t="shared" si="100"/>
        <v>0.83343187657421181</v>
      </c>
      <c r="D204">
        <f t="shared" si="101"/>
        <v>-0.55262221011282897</v>
      </c>
      <c r="E204">
        <v>204</v>
      </c>
      <c r="F204">
        <f t="shared" si="102"/>
        <v>1.1242488760338145</v>
      </c>
      <c r="G204">
        <f t="shared" si="103"/>
        <v>2.0061029359580544</v>
      </c>
      <c r="H204">
        <f t="shared" si="104"/>
        <v>1.8790889341387504</v>
      </c>
      <c r="I204">
        <v>204</v>
      </c>
      <c r="J204">
        <f t="shared" si="105"/>
        <v>1.1242488760338145</v>
      </c>
      <c r="K204">
        <f t="shared" si="106"/>
        <v>-2.7223041419013443</v>
      </c>
      <c r="L204">
        <f t="shared" si="107"/>
        <v>2.2637032152894569</v>
      </c>
      <c r="M204">
        <v>204</v>
      </c>
      <c r="N204">
        <f t="shared" si="108"/>
        <v>1.1242488760338145</v>
      </c>
      <c r="O204">
        <f t="shared" si="109"/>
        <v>2.2536803112174759</v>
      </c>
      <c r="P204">
        <f t="shared" si="110"/>
        <v>3.9562203345566953</v>
      </c>
      <c r="Q204">
        <v>204</v>
      </c>
      <c r="R204">
        <f t="shared" si="111"/>
        <v>1.1242488760338145</v>
      </c>
      <c r="S204">
        <f t="shared" si="112"/>
        <v>-1.4799533289319942</v>
      </c>
      <c r="T204">
        <f t="shared" si="113"/>
        <v>2.0679479611644016</v>
      </c>
      <c r="U204">
        <v>204</v>
      </c>
      <c r="V204">
        <f t="shared" si="114"/>
        <v>1.1242488760338145</v>
      </c>
      <c r="W204">
        <f t="shared" si="115"/>
        <v>2.2743320476480458</v>
      </c>
      <c r="X204">
        <f t="shared" si="116"/>
        <v>1.3768748770937884</v>
      </c>
      <c r="Y204">
        <v>204</v>
      </c>
      <c r="Z204">
        <f t="shared" si="117"/>
        <v>1.1242488760338145</v>
      </c>
      <c r="AA204">
        <f t="shared" si="118"/>
        <v>1.0963759558807311</v>
      </c>
      <c r="AB204">
        <f t="shared" si="119"/>
        <v>-2.0909914264759411E-2</v>
      </c>
      <c r="AC204">
        <v>204</v>
      </c>
      <c r="AD204">
        <f t="shared" si="120"/>
        <v>1.1242488760338145</v>
      </c>
      <c r="AE204">
        <f t="shared" si="121"/>
        <v>-3.636302831115175</v>
      </c>
      <c r="AF204">
        <f t="shared" si="122"/>
        <v>0.35478274246695013</v>
      </c>
      <c r="AG204">
        <v>204</v>
      </c>
      <c r="AH204">
        <f t="shared" si="123"/>
        <v>1.1242488760338145</v>
      </c>
      <c r="AI204">
        <f t="shared" si="124"/>
        <v>1.3272159926827127</v>
      </c>
      <c r="AJ204">
        <f t="shared" si="125"/>
        <v>2.021264928316711</v>
      </c>
      <c r="AK204">
        <v>204</v>
      </c>
      <c r="AL204">
        <f t="shared" si="126"/>
        <v>1.1242488760338145</v>
      </c>
      <c r="AM204">
        <f t="shared" si="127"/>
        <v>-2.3254182322940826</v>
      </c>
      <c r="AN204">
        <f t="shared" si="128"/>
        <v>0.30216286527000946</v>
      </c>
      <c r="AO204">
        <v>204</v>
      </c>
      <c r="AP204">
        <f t="shared" si="129"/>
        <v>1.1242488760338145</v>
      </c>
      <c r="AQ204">
        <f t="shared" si="130"/>
        <v>1.3149985087796681</v>
      </c>
      <c r="AR204">
        <f t="shared" si="131"/>
        <v>-0.62672912608731479</v>
      </c>
    </row>
    <row r="205" spans="1:44" x14ac:dyDescent="0.25">
      <c r="A205">
        <v>205</v>
      </c>
      <c r="B205">
        <f t="shared" si="99"/>
        <v>-0.57291569434201861</v>
      </c>
      <c r="C205">
        <f t="shared" si="100"/>
        <v>0.84032399666763458</v>
      </c>
      <c r="D205">
        <f t="shared" si="101"/>
        <v>-0.54208447738755017</v>
      </c>
      <c r="E205">
        <v>205</v>
      </c>
      <c r="F205">
        <f t="shared" si="102"/>
        <v>1.1452628737166894</v>
      </c>
      <c r="G205">
        <f t="shared" si="103"/>
        <v>1.9594797463578681</v>
      </c>
      <c r="H205">
        <f t="shared" si="104"/>
        <v>1.90081312040424</v>
      </c>
      <c r="I205">
        <v>205</v>
      </c>
      <c r="J205">
        <f t="shared" si="105"/>
        <v>1.1452628737166894</v>
      </c>
      <c r="K205">
        <f t="shared" si="106"/>
        <v>-2.7689273315015308</v>
      </c>
      <c r="L205">
        <f t="shared" si="107"/>
        <v>2.2854274015549465</v>
      </c>
      <c r="M205">
        <v>205</v>
      </c>
      <c r="N205">
        <f t="shared" si="108"/>
        <v>1.1452628737166894</v>
      </c>
      <c r="O205">
        <f t="shared" si="109"/>
        <v>2.2070571216172894</v>
      </c>
      <c r="P205">
        <f t="shared" si="110"/>
        <v>3.9779445208221853</v>
      </c>
      <c r="Q205">
        <v>205</v>
      </c>
      <c r="R205">
        <f t="shared" si="111"/>
        <v>1.1452628737166894</v>
      </c>
      <c r="S205">
        <f t="shared" si="112"/>
        <v>-1.5265765185321807</v>
      </c>
      <c r="T205">
        <f t="shared" si="113"/>
        <v>2.0896721474298912</v>
      </c>
      <c r="U205">
        <v>205</v>
      </c>
      <c r="V205">
        <f t="shared" si="114"/>
        <v>1.1452628737166894</v>
      </c>
      <c r="W205">
        <f t="shared" si="115"/>
        <v>2.2277088580478592</v>
      </c>
      <c r="X205">
        <f t="shared" si="116"/>
        <v>1.398599063359278</v>
      </c>
      <c r="Y205">
        <v>205</v>
      </c>
      <c r="Z205">
        <f t="shared" si="117"/>
        <v>1.1452628737166894</v>
      </c>
      <c r="AA205">
        <f t="shared" si="118"/>
        <v>1.0898772541390542</v>
      </c>
      <c r="AB205">
        <f t="shared" si="119"/>
        <v>-1.7881828706248382E-2</v>
      </c>
      <c r="AC205">
        <v>205</v>
      </c>
      <c r="AD205">
        <f t="shared" si="120"/>
        <v>1.1452628737166894</v>
      </c>
      <c r="AE205">
        <f t="shared" si="121"/>
        <v>-3.6426131245265103</v>
      </c>
      <c r="AF205">
        <f t="shared" si="122"/>
        <v>0.35772303871508992</v>
      </c>
      <c r="AG205">
        <v>205</v>
      </c>
      <c r="AH205">
        <f t="shared" si="123"/>
        <v>1.1452628737166894</v>
      </c>
      <c r="AI205">
        <f t="shared" si="124"/>
        <v>1.3214555092729383</v>
      </c>
      <c r="AJ205">
        <f t="shared" si="125"/>
        <v>2.0239490392848007</v>
      </c>
      <c r="AK205">
        <v>205</v>
      </c>
      <c r="AL205">
        <f t="shared" si="126"/>
        <v>1.1452628737166894</v>
      </c>
      <c r="AM205">
        <f t="shared" si="127"/>
        <v>-2.3347512821131393</v>
      </c>
      <c r="AN205">
        <f t="shared" si="128"/>
        <v>0.30651162206749538</v>
      </c>
      <c r="AO205">
        <v>205</v>
      </c>
      <c r="AP205">
        <f t="shared" si="129"/>
        <v>1.1452628737166894</v>
      </c>
      <c r="AQ205">
        <f t="shared" si="130"/>
        <v>1.3106877577193539</v>
      </c>
      <c r="AR205">
        <f t="shared" si="131"/>
        <v>-0.62472052136117984</v>
      </c>
    </row>
    <row r="206" spans="1:44" x14ac:dyDescent="0.25">
      <c r="A206">
        <v>206</v>
      </c>
      <c r="B206">
        <f t="shared" si="99"/>
        <v>-0.56032414062021596</v>
      </c>
      <c r="C206">
        <f t="shared" si="100"/>
        <v>0.84708288748345095</v>
      </c>
      <c r="D206">
        <f t="shared" si="101"/>
        <v>-0.53146079980813188</v>
      </c>
      <c r="E206">
        <v>206</v>
      </c>
      <c r="F206">
        <f t="shared" si="102"/>
        <v>1.1662768713995644</v>
      </c>
      <c r="G206">
        <f t="shared" si="103"/>
        <v>1.9124103720994881</v>
      </c>
      <c r="H206">
        <f t="shared" si="104"/>
        <v>1.9215528427822546</v>
      </c>
      <c r="I206">
        <v>206</v>
      </c>
      <c r="J206">
        <f t="shared" si="105"/>
        <v>1.1662768713995644</v>
      </c>
      <c r="K206">
        <f t="shared" si="106"/>
        <v>-2.8159967057599111</v>
      </c>
      <c r="L206">
        <f t="shared" si="107"/>
        <v>2.3061671239329611</v>
      </c>
      <c r="M206">
        <v>206</v>
      </c>
      <c r="N206">
        <f t="shared" si="108"/>
        <v>1.1662768713995644</v>
      </c>
      <c r="O206">
        <f t="shared" si="109"/>
        <v>2.1599877473589091</v>
      </c>
      <c r="P206">
        <f t="shared" si="110"/>
        <v>3.9986842432001994</v>
      </c>
      <c r="Q206">
        <v>206</v>
      </c>
      <c r="R206">
        <f t="shared" si="111"/>
        <v>1.1662768713995644</v>
      </c>
      <c r="S206">
        <f t="shared" si="112"/>
        <v>-1.573645892790561</v>
      </c>
      <c r="T206">
        <f t="shared" si="113"/>
        <v>2.1104118698079057</v>
      </c>
      <c r="U206">
        <v>206</v>
      </c>
      <c r="V206">
        <f t="shared" si="114"/>
        <v>1.1662768713995644</v>
      </c>
      <c r="W206">
        <f t="shared" si="115"/>
        <v>2.1806394837894789</v>
      </c>
      <c r="X206">
        <f t="shared" si="116"/>
        <v>1.4193387857372926</v>
      </c>
      <c r="Y206">
        <v>206</v>
      </c>
      <c r="Z206">
        <f t="shared" si="117"/>
        <v>1.1662768713995644</v>
      </c>
      <c r="AA206">
        <f t="shared" si="118"/>
        <v>1.0833163597194382</v>
      </c>
      <c r="AB206">
        <f t="shared" si="119"/>
        <v>-1.4990965359152175E-2</v>
      </c>
      <c r="AC206">
        <v>206</v>
      </c>
      <c r="AD206">
        <f t="shared" si="120"/>
        <v>1.1662768713995644</v>
      </c>
      <c r="AE206">
        <f t="shared" si="121"/>
        <v>-3.6489838075450987</v>
      </c>
      <c r="AF206">
        <f t="shared" si="122"/>
        <v>0.36053009105529243</v>
      </c>
      <c r="AG206">
        <v>206</v>
      </c>
      <c r="AH206">
        <f t="shared" si="123"/>
        <v>1.1662768713995644</v>
      </c>
      <c r="AI206">
        <f t="shared" si="124"/>
        <v>1.3156398979462784</v>
      </c>
      <c r="AJ206">
        <f t="shared" si="125"/>
        <v>2.0265115157628451</v>
      </c>
      <c r="AK206">
        <v>206</v>
      </c>
      <c r="AL206">
        <f t="shared" si="126"/>
        <v>1.1662768713995644</v>
      </c>
      <c r="AM206">
        <f t="shared" si="127"/>
        <v>-2.3441736493658412</v>
      </c>
      <c r="AN206">
        <f t="shared" si="128"/>
        <v>0.31066330846748902</v>
      </c>
      <c r="AO206">
        <v>206</v>
      </c>
      <c r="AP206">
        <f t="shared" si="129"/>
        <v>1.1662768713995644</v>
      </c>
      <c r="AQ206">
        <f t="shared" si="130"/>
        <v>1.3063357527035533</v>
      </c>
      <c r="AR206">
        <f t="shared" si="131"/>
        <v>-0.62280293955267807</v>
      </c>
    </row>
    <row r="207" spans="1:44" x14ac:dyDescent="0.25">
      <c r="A207">
        <v>207</v>
      </c>
      <c r="B207">
        <f t="shared" si="99"/>
        <v>-0.54773258689841331</v>
      </c>
      <c r="C207">
        <f t="shared" si="100"/>
        <v>0.8537074774324358</v>
      </c>
      <c r="D207">
        <f t="shared" si="101"/>
        <v>-0.52075286170692059</v>
      </c>
      <c r="E207">
        <v>207</v>
      </c>
      <c r="F207">
        <f t="shared" si="102"/>
        <v>1.1872908690824393</v>
      </c>
      <c r="G207">
        <f t="shared" si="103"/>
        <v>1.8649155976935292</v>
      </c>
      <c r="H207">
        <f t="shared" si="104"/>
        <v>1.9412989431952392</v>
      </c>
      <c r="I207">
        <v>207</v>
      </c>
      <c r="J207">
        <f t="shared" si="105"/>
        <v>1.1872908690824393</v>
      </c>
      <c r="K207">
        <f t="shared" si="106"/>
        <v>-2.8634914801658695</v>
      </c>
      <c r="L207">
        <f t="shared" si="107"/>
        <v>2.3259132243459457</v>
      </c>
      <c r="M207">
        <v>207</v>
      </c>
      <c r="N207">
        <f t="shared" si="108"/>
        <v>1.1872908690824393</v>
      </c>
      <c r="O207">
        <f t="shared" si="109"/>
        <v>2.1124929729529502</v>
      </c>
      <c r="P207">
        <f t="shared" si="110"/>
        <v>4.0184303436131845</v>
      </c>
      <c r="Q207">
        <v>207</v>
      </c>
      <c r="R207">
        <f t="shared" si="111"/>
        <v>1.1872908690824393</v>
      </c>
      <c r="S207">
        <f t="shared" si="112"/>
        <v>-1.6211406671965196</v>
      </c>
      <c r="T207">
        <f t="shared" si="113"/>
        <v>2.1301579702208904</v>
      </c>
      <c r="U207">
        <v>207</v>
      </c>
      <c r="V207">
        <f t="shared" si="114"/>
        <v>1.1872908690824393</v>
      </c>
      <c r="W207">
        <f t="shared" si="115"/>
        <v>2.1331447093835205</v>
      </c>
      <c r="X207">
        <f t="shared" si="116"/>
        <v>1.4390848861502772</v>
      </c>
      <c r="Y207">
        <v>207</v>
      </c>
      <c r="Z207">
        <f t="shared" si="117"/>
        <v>1.1872908690824393</v>
      </c>
      <c r="AA207">
        <f t="shared" si="118"/>
        <v>1.0766961697281614</v>
      </c>
      <c r="AB207">
        <f t="shared" si="119"/>
        <v>-1.2238600747343731E-2</v>
      </c>
      <c r="AC207">
        <v>207</v>
      </c>
      <c r="AD207">
        <f t="shared" si="120"/>
        <v>1.1872908690824393</v>
      </c>
      <c r="AE207">
        <f t="shared" si="121"/>
        <v>-3.6554120670566612</v>
      </c>
      <c r="AF207">
        <f t="shared" si="122"/>
        <v>0.36320265997226608</v>
      </c>
      <c r="AG207">
        <v>207</v>
      </c>
      <c r="AH207">
        <f t="shared" si="123"/>
        <v>1.1872908690824393</v>
      </c>
      <c r="AI207">
        <f t="shared" si="124"/>
        <v>1.3097717267129785</v>
      </c>
      <c r="AJ207">
        <f t="shared" si="125"/>
        <v>2.0289512262333678</v>
      </c>
      <c r="AK207">
        <v>207</v>
      </c>
      <c r="AL207">
        <f t="shared" si="126"/>
        <v>1.1872908690824393</v>
      </c>
      <c r="AM207">
        <f t="shared" si="127"/>
        <v>-2.3536811734000596</v>
      </c>
      <c r="AN207">
        <f t="shared" si="128"/>
        <v>0.31461609120215106</v>
      </c>
      <c r="AO207">
        <v>207</v>
      </c>
      <c r="AP207">
        <f t="shared" si="129"/>
        <v>1.1872908690824393</v>
      </c>
      <c r="AQ207">
        <f t="shared" si="130"/>
        <v>1.3019444154551671</v>
      </c>
      <c r="AR207">
        <f t="shared" si="131"/>
        <v>-0.62097722741195382</v>
      </c>
    </row>
    <row r="208" spans="1:44" x14ac:dyDescent="0.25">
      <c r="A208">
        <v>208</v>
      </c>
      <c r="B208">
        <f t="shared" si="99"/>
        <v>-0.53514103317661021</v>
      </c>
      <c r="C208">
        <f t="shared" si="100"/>
        <v>0.86019671621811211</v>
      </c>
      <c r="D208">
        <f t="shared" si="101"/>
        <v>-0.50996236077535817</v>
      </c>
      <c r="E208">
        <v>208</v>
      </c>
      <c r="F208">
        <f t="shared" si="102"/>
        <v>1.2083048667653142</v>
      </c>
      <c r="G208">
        <f t="shared" si="103"/>
        <v>1.8170163954953371</v>
      </c>
      <c r="H208">
        <f t="shared" si="104"/>
        <v>1.9600427023211278</v>
      </c>
      <c r="I208">
        <v>208</v>
      </c>
      <c r="J208">
        <f t="shared" si="105"/>
        <v>1.2083048667653142</v>
      </c>
      <c r="K208">
        <f t="shared" si="106"/>
        <v>-2.9113906823640616</v>
      </c>
      <c r="L208">
        <f t="shared" si="107"/>
        <v>2.3446569834718343</v>
      </c>
      <c r="M208">
        <v>208</v>
      </c>
      <c r="N208">
        <f t="shared" si="108"/>
        <v>1.2083048667653142</v>
      </c>
      <c r="O208">
        <f t="shared" si="109"/>
        <v>2.0645937707547581</v>
      </c>
      <c r="P208">
        <f t="shared" si="110"/>
        <v>4.0371741027390726</v>
      </c>
      <c r="Q208">
        <v>208</v>
      </c>
      <c r="R208">
        <f t="shared" si="111"/>
        <v>1.2083048667653142</v>
      </c>
      <c r="S208">
        <f t="shared" si="112"/>
        <v>-1.6690398693947115</v>
      </c>
      <c r="T208">
        <f t="shared" si="113"/>
        <v>2.1489017293467789</v>
      </c>
      <c r="U208">
        <v>208</v>
      </c>
      <c r="V208">
        <f t="shared" si="114"/>
        <v>1.2083048667653142</v>
      </c>
      <c r="W208">
        <f t="shared" si="115"/>
        <v>2.0852455071853284</v>
      </c>
      <c r="X208">
        <f t="shared" si="116"/>
        <v>1.4578286452761657</v>
      </c>
      <c r="Y208">
        <v>208</v>
      </c>
      <c r="Z208">
        <f t="shared" si="117"/>
        <v>1.2083048667653142</v>
      </c>
      <c r="AA208">
        <f t="shared" si="118"/>
        <v>1.0700196074547585</v>
      </c>
      <c r="AB208">
        <f t="shared" si="119"/>
        <v>-9.6259502375534156E-3</v>
      </c>
      <c r="AC208">
        <v>208</v>
      </c>
      <c r="AD208">
        <f t="shared" si="120"/>
        <v>1.2083048667653142</v>
      </c>
      <c r="AE208">
        <f t="shared" si="121"/>
        <v>-3.6618950645227608</v>
      </c>
      <c r="AF208">
        <f t="shared" si="122"/>
        <v>0.36573956533481289</v>
      </c>
      <c r="AG208">
        <v>208</v>
      </c>
      <c r="AH208">
        <f t="shared" si="123"/>
        <v>1.2083048667653142</v>
      </c>
      <c r="AI208">
        <f t="shared" si="124"/>
        <v>1.3038535867922596</v>
      </c>
      <c r="AJ208">
        <f t="shared" si="125"/>
        <v>2.0312670933889057</v>
      </c>
      <c r="AK208">
        <v>208</v>
      </c>
      <c r="AL208">
        <f t="shared" si="126"/>
        <v>1.2083048667653142</v>
      </c>
      <c r="AM208">
        <f t="shared" si="127"/>
        <v>-2.3632696559608282</v>
      </c>
      <c r="AN208">
        <f t="shared" si="128"/>
        <v>0.31836822483390109</v>
      </c>
      <c r="AO208">
        <v>208</v>
      </c>
      <c r="AP208">
        <f t="shared" si="129"/>
        <v>1.2083048667653142</v>
      </c>
      <c r="AQ208">
        <f t="shared" si="130"/>
        <v>1.2975156850651031</v>
      </c>
      <c r="AR208">
        <f t="shared" si="131"/>
        <v>-0.61924419112209284</v>
      </c>
    </row>
    <row r="209" spans="1:44" x14ac:dyDescent="0.25">
      <c r="A209">
        <v>209</v>
      </c>
      <c r="B209">
        <f t="shared" si="99"/>
        <v>-0.52254947945480756</v>
      </c>
      <c r="C209">
        <f t="shared" si="100"/>
        <v>0.86654957500327034</v>
      </c>
      <c r="D209">
        <f t="shared" si="101"/>
        <v>-0.49909100779482252</v>
      </c>
      <c r="E209">
        <v>209</v>
      </c>
      <c r="F209">
        <f t="shared" si="102"/>
        <v>1.2293188644481892</v>
      </c>
      <c r="G209">
        <f t="shared" si="103"/>
        <v>1.7687339164441853</v>
      </c>
      <c r="H209">
        <f t="shared" si="104"/>
        <v>1.9777758434435475</v>
      </c>
      <c r="I209">
        <v>209</v>
      </c>
      <c r="J209">
        <f t="shared" si="105"/>
        <v>1.2293188644481892</v>
      </c>
      <c r="K209">
        <f t="shared" si="106"/>
        <v>-2.9596731614152136</v>
      </c>
      <c r="L209">
        <f t="shared" si="107"/>
        <v>2.362390124594254</v>
      </c>
      <c r="M209">
        <v>209</v>
      </c>
      <c r="N209">
        <f t="shared" si="108"/>
        <v>1.2293188644481892</v>
      </c>
      <c r="O209">
        <f t="shared" si="109"/>
        <v>2.0163112917036061</v>
      </c>
      <c r="P209">
        <f t="shared" si="110"/>
        <v>4.0549072438614928</v>
      </c>
      <c r="Q209">
        <v>209</v>
      </c>
      <c r="R209">
        <f t="shared" si="111"/>
        <v>1.2293188644481892</v>
      </c>
      <c r="S209">
        <f t="shared" si="112"/>
        <v>-1.7173223484458635</v>
      </c>
      <c r="T209">
        <f t="shared" si="113"/>
        <v>2.1666348704691987</v>
      </c>
      <c r="U209">
        <v>209</v>
      </c>
      <c r="V209">
        <f t="shared" si="114"/>
        <v>1.2293188644481892</v>
      </c>
      <c r="W209">
        <f t="shared" si="115"/>
        <v>2.0369630281341764</v>
      </c>
      <c r="X209">
        <f t="shared" si="116"/>
        <v>1.4755617863985855</v>
      </c>
      <c r="Y209">
        <v>209</v>
      </c>
      <c r="Z209">
        <f t="shared" si="117"/>
        <v>1.2293188644481892</v>
      </c>
      <c r="AA209">
        <f t="shared" si="118"/>
        <v>1.0632896210811764</v>
      </c>
      <c r="AB209">
        <f t="shared" si="119"/>
        <v>-7.1541675026970952E-3</v>
      </c>
      <c r="AC209">
        <v>209</v>
      </c>
      <c r="AD209">
        <f t="shared" si="120"/>
        <v>1.2293188644481892</v>
      </c>
      <c r="AE209">
        <f t="shared" si="121"/>
        <v>-3.6684299372342193</v>
      </c>
      <c r="AF209">
        <f t="shared" si="122"/>
        <v>0.36813968691694166</v>
      </c>
      <c r="AG209">
        <v>209</v>
      </c>
      <c r="AH209">
        <f t="shared" si="123"/>
        <v>1.2293188644481892</v>
      </c>
      <c r="AI209">
        <f t="shared" si="124"/>
        <v>1.2978880914681081</v>
      </c>
      <c r="AJ209">
        <f t="shared" si="125"/>
        <v>2.0334580946077172</v>
      </c>
      <c r="AK209">
        <v>209</v>
      </c>
      <c r="AL209">
        <f t="shared" si="126"/>
        <v>1.2293188644481892</v>
      </c>
      <c r="AM209">
        <f t="shared" si="127"/>
        <v>-2.3729348630441756</v>
      </c>
      <c r="AN209">
        <f t="shared" si="128"/>
        <v>0.3219180525261543</v>
      </c>
      <c r="AO209">
        <v>209</v>
      </c>
      <c r="AP209">
        <f t="shared" si="129"/>
        <v>1.2293188644481892</v>
      </c>
      <c r="AQ209">
        <f t="shared" si="130"/>
        <v>1.2930515171360277</v>
      </c>
      <c r="AR209">
        <f t="shared" si="131"/>
        <v>-0.61760459594313344</v>
      </c>
    </row>
    <row r="210" spans="1:44" x14ac:dyDescent="0.25">
      <c r="A210">
        <v>210</v>
      </c>
      <c r="B210">
        <f t="shared" si="99"/>
        <v>-0.50995792573300491</v>
      </c>
      <c r="C210">
        <f t="shared" si="100"/>
        <v>0.87276504657308618</v>
      </c>
      <c r="D210">
        <f t="shared" si="101"/>
        <v>-0.48814052636538874</v>
      </c>
      <c r="E210">
        <v>210</v>
      </c>
      <c r="F210">
        <f t="shared" si="102"/>
        <v>1.2503328621310641</v>
      </c>
      <c r="G210">
        <f t="shared" si="103"/>
        <v>1.7200894807236149</v>
      </c>
      <c r="H210">
        <f t="shared" si="104"/>
        <v>1.9944905361065877</v>
      </c>
      <c r="I210">
        <v>210</v>
      </c>
      <c r="J210">
        <f t="shared" si="105"/>
        <v>1.2503328621310641</v>
      </c>
      <c r="K210">
        <f t="shared" si="106"/>
        <v>-3.0083175971357843</v>
      </c>
      <c r="L210">
        <f t="shared" si="107"/>
        <v>2.3791048172572942</v>
      </c>
      <c r="M210">
        <v>210</v>
      </c>
      <c r="N210">
        <f t="shared" si="108"/>
        <v>1.2503328621310641</v>
      </c>
      <c r="O210">
        <f t="shared" si="109"/>
        <v>1.9676668559830359</v>
      </c>
      <c r="P210">
        <f t="shared" si="110"/>
        <v>4.071621936524533</v>
      </c>
      <c r="Q210">
        <v>210</v>
      </c>
      <c r="R210">
        <f t="shared" si="111"/>
        <v>1.2503328621310641</v>
      </c>
      <c r="S210">
        <f t="shared" si="112"/>
        <v>-1.7659667841664342</v>
      </c>
      <c r="T210">
        <f t="shared" si="113"/>
        <v>2.1833495631322388</v>
      </c>
      <c r="U210">
        <v>210</v>
      </c>
      <c r="V210">
        <f t="shared" si="114"/>
        <v>1.2503328621310641</v>
      </c>
      <c r="W210">
        <f t="shared" si="115"/>
        <v>1.9883185924136058</v>
      </c>
      <c r="X210">
        <f t="shared" si="116"/>
        <v>1.4922764790616256</v>
      </c>
      <c r="Y210">
        <v>210</v>
      </c>
      <c r="Z210">
        <f t="shared" si="117"/>
        <v>1.2503328621310641</v>
      </c>
      <c r="AA210">
        <f t="shared" si="118"/>
        <v>1.0565091823799406</v>
      </c>
      <c r="AB210">
        <f t="shared" si="119"/>
        <v>-4.8243440124471904E-3</v>
      </c>
      <c r="AC210">
        <v>210</v>
      </c>
      <c r="AD210">
        <f t="shared" si="120"/>
        <v>1.2503328621310641</v>
      </c>
      <c r="AE210">
        <f t="shared" si="121"/>
        <v>-3.6750137995752121</v>
      </c>
      <c r="AF210">
        <f t="shared" si="122"/>
        <v>0.3704019648925278</v>
      </c>
      <c r="AG210">
        <v>210</v>
      </c>
      <c r="AH210">
        <f t="shared" si="123"/>
        <v>1.2503328621310641</v>
      </c>
      <c r="AI210">
        <f t="shared" si="124"/>
        <v>1.2918778749353237</v>
      </c>
      <c r="AJ210">
        <f t="shared" si="125"/>
        <v>2.0355232624053432</v>
      </c>
      <c r="AK210">
        <v>210</v>
      </c>
      <c r="AL210">
        <f t="shared" si="126"/>
        <v>1.2503328621310641</v>
      </c>
      <c r="AM210">
        <f t="shared" si="127"/>
        <v>-2.3826725267667408</v>
      </c>
      <c r="AN210">
        <f t="shared" si="128"/>
        <v>0.3252640067749335</v>
      </c>
      <c r="AO210">
        <v>210</v>
      </c>
      <c r="AP210">
        <f t="shared" si="129"/>
        <v>1.2503328621310641</v>
      </c>
      <c r="AQ210">
        <f t="shared" si="130"/>
        <v>1.288553882918827</v>
      </c>
      <c r="AR210">
        <f t="shared" si="131"/>
        <v>-0.61605916587415033</v>
      </c>
    </row>
    <row r="211" spans="1:44" x14ac:dyDescent="0.25">
      <c r="A211">
        <v>211</v>
      </c>
      <c r="B211">
        <f t="shared" si="99"/>
        <v>-0.49736637201120182</v>
      </c>
      <c r="C211">
        <f t="shared" si="100"/>
        <v>0.87884214549480955</v>
      </c>
      <c r="D211">
        <f t="shared" si="101"/>
        <v>-0.47711265263256231</v>
      </c>
      <c r="E211">
        <v>211</v>
      </c>
      <c r="F211">
        <f t="shared" si="102"/>
        <v>1.271346859813939</v>
      </c>
      <c r="G211">
        <f t="shared" si="103"/>
        <v>1.6711045683470436</v>
      </c>
      <c r="H211">
        <f t="shared" si="104"/>
        <v>2.0101793995725066</v>
      </c>
      <c r="I211">
        <v>211</v>
      </c>
      <c r="J211">
        <f t="shared" si="105"/>
        <v>1.271346859813939</v>
      </c>
      <c r="K211">
        <f t="shared" si="106"/>
        <v>-3.0573025095123554</v>
      </c>
      <c r="L211">
        <f t="shared" si="107"/>
        <v>2.3947936807232129</v>
      </c>
      <c r="M211">
        <v>211</v>
      </c>
      <c r="N211">
        <f t="shared" si="108"/>
        <v>1.271346859813939</v>
      </c>
      <c r="O211">
        <f t="shared" si="109"/>
        <v>1.9186819436064646</v>
      </c>
      <c r="P211">
        <f t="shared" si="110"/>
        <v>4.0873107999904512</v>
      </c>
      <c r="Q211">
        <v>211</v>
      </c>
      <c r="R211">
        <f t="shared" si="111"/>
        <v>1.271346859813939</v>
      </c>
      <c r="S211">
        <f t="shared" si="112"/>
        <v>-1.8149516965430053</v>
      </c>
      <c r="T211">
        <f t="shared" si="113"/>
        <v>2.1990384265981575</v>
      </c>
      <c r="U211">
        <v>211</v>
      </c>
      <c r="V211">
        <f t="shared" si="114"/>
        <v>1.271346859813939</v>
      </c>
      <c r="W211">
        <f t="shared" si="115"/>
        <v>1.9393336800370347</v>
      </c>
      <c r="X211">
        <f t="shared" si="116"/>
        <v>1.5079653425275443</v>
      </c>
      <c r="Y211">
        <v>211</v>
      </c>
      <c r="Z211">
        <f t="shared" si="117"/>
        <v>1.271346859813939</v>
      </c>
      <c r="AA211">
        <f t="shared" si="118"/>
        <v>1.0496812854019049</v>
      </c>
      <c r="AB211">
        <f t="shared" si="119"/>
        <v>-2.6375085512695962E-3</v>
      </c>
      <c r="AC211">
        <v>211</v>
      </c>
      <c r="AD211">
        <f t="shared" si="120"/>
        <v>1.271346859813939</v>
      </c>
      <c r="AE211">
        <f t="shared" si="121"/>
        <v>-3.6816437442974732</v>
      </c>
      <c r="AF211">
        <f t="shared" si="122"/>
        <v>0.37252540030330306</v>
      </c>
      <c r="AG211">
        <v>211</v>
      </c>
      <c r="AH211">
        <f t="shared" si="123"/>
        <v>1.271346859813939</v>
      </c>
      <c r="AI211">
        <f t="shared" si="124"/>
        <v>1.2858255911363328</v>
      </c>
      <c r="AJ211">
        <f t="shared" si="125"/>
        <v>2.0374616848618214</v>
      </c>
      <c r="AK211">
        <v>211</v>
      </c>
      <c r="AL211">
        <f t="shared" si="126"/>
        <v>1.271346859813939</v>
      </c>
      <c r="AM211">
        <f t="shared" si="127"/>
        <v>-2.3924783472503495</v>
      </c>
      <c r="AN211">
        <f t="shared" si="128"/>
        <v>0.32840461010103489</v>
      </c>
      <c r="AO211">
        <v>211</v>
      </c>
      <c r="AP211">
        <f t="shared" si="129"/>
        <v>1.271346859813939</v>
      </c>
      <c r="AQ211">
        <f t="shared" si="130"/>
        <v>1.2840247684421577</v>
      </c>
      <c r="AR211">
        <f t="shared" si="131"/>
        <v>-0.61460858333355639</v>
      </c>
    </row>
    <row r="212" spans="1:44" x14ac:dyDescent="0.25">
      <c r="A212">
        <v>212</v>
      </c>
      <c r="B212">
        <f t="shared" si="99"/>
        <v>-0.48477481828939917</v>
      </c>
      <c r="C212">
        <f t="shared" si="100"/>
        <v>0.88477990827399922</v>
      </c>
      <c r="D212">
        <f t="shared" si="101"/>
        <v>-0.46600913501202273</v>
      </c>
      <c r="E212">
        <v>212</v>
      </c>
      <c r="F212">
        <f t="shared" si="102"/>
        <v>1.292360857496814</v>
      </c>
      <c r="G212">
        <f t="shared" si="103"/>
        <v>1.6218008096727954</v>
      </c>
      <c r="H212">
        <f t="shared" si="104"/>
        <v>2.0248355060808558</v>
      </c>
      <c r="I212">
        <v>212</v>
      </c>
      <c r="J212">
        <f t="shared" si="105"/>
        <v>1.292360857496814</v>
      </c>
      <c r="K212">
        <f t="shared" si="106"/>
        <v>-3.1066062681866038</v>
      </c>
      <c r="L212">
        <f t="shared" si="107"/>
        <v>2.4094497872315626</v>
      </c>
      <c r="M212">
        <v>212</v>
      </c>
      <c r="N212">
        <f t="shared" si="108"/>
        <v>1.292360857496814</v>
      </c>
      <c r="O212">
        <f t="shared" si="109"/>
        <v>1.8693781849322164</v>
      </c>
      <c r="P212">
        <f t="shared" si="110"/>
        <v>4.1019669064988014</v>
      </c>
      <c r="Q212">
        <v>212</v>
      </c>
      <c r="R212">
        <f t="shared" si="111"/>
        <v>1.292360857496814</v>
      </c>
      <c r="S212">
        <f t="shared" si="112"/>
        <v>-1.8642554552172534</v>
      </c>
      <c r="T212">
        <f t="shared" si="113"/>
        <v>2.2136945331065072</v>
      </c>
      <c r="U212">
        <v>212</v>
      </c>
      <c r="V212">
        <f t="shared" si="114"/>
        <v>1.292360857496814</v>
      </c>
      <c r="W212">
        <f t="shared" si="115"/>
        <v>1.8900299213627865</v>
      </c>
      <c r="X212">
        <f t="shared" si="116"/>
        <v>1.522621449035894</v>
      </c>
      <c r="Y212">
        <v>212</v>
      </c>
      <c r="Z212">
        <f t="shared" si="117"/>
        <v>1.292360857496814</v>
      </c>
      <c r="AA212">
        <f t="shared" si="118"/>
        <v>1.0428089451541611</v>
      </c>
      <c r="AB212">
        <f t="shared" si="119"/>
        <v>-5.9462676414212545E-4</v>
      </c>
      <c r="AC212">
        <v>212</v>
      </c>
      <c r="AD212">
        <f t="shared" si="120"/>
        <v>1.292360857496814</v>
      </c>
      <c r="AE212">
        <f t="shared" si="121"/>
        <v>-3.6883168438040528</v>
      </c>
      <c r="AF212">
        <f t="shared" si="122"/>
        <v>0.37450905549996721</v>
      </c>
      <c r="AG212">
        <v>212</v>
      </c>
      <c r="AH212">
        <f t="shared" si="123"/>
        <v>1.292360857496814</v>
      </c>
      <c r="AI212">
        <f t="shared" si="124"/>
        <v>1.2797339125892824</v>
      </c>
      <c r="AJ212">
        <f t="shared" si="125"/>
        <v>2.0392725060243637</v>
      </c>
      <c r="AK212">
        <v>212</v>
      </c>
      <c r="AL212">
        <f t="shared" si="126"/>
        <v>1.292360857496814</v>
      </c>
      <c r="AM212">
        <f t="shared" si="127"/>
        <v>-2.4023479945207216</v>
      </c>
      <c r="AN212">
        <f t="shared" si="128"/>
        <v>0.33133847570244118</v>
      </c>
      <c r="AO212">
        <v>212</v>
      </c>
      <c r="AP212">
        <f t="shared" si="129"/>
        <v>1.292360857496814</v>
      </c>
      <c r="AQ212">
        <f t="shared" si="130"/>
        <v>1.2794661736354729</v>
      </c>
      <c r="AR212">
        <f t="shared" si="131"/>
        <v>-0.61325348885776587</v>
      </c>
    </row>
    <row r="213" spans="1:44" x14ac:dyDescent="0.25">
      <c r="A213">
        <v>213</v>
      </c>
      <c r="B213">
        <f t="shared" si="99"/>
        <v>-0.47218326456759652</v>
      </c>
      <c r="C213">
        <f t="shared" si="100"/>
        <v>0.89057739350728138</v>
      </c>
      <c r="D213">
        <f t="shared" si="101"/>
        <v>-0.45483173391241832</v>
      </c>
      <c r="E213">
        <v>213</v>
      </c>
      <c r="F213">
        <f t="shared" si="102"/>
        <v>1.3133748551796889</v>
      </c>
      <c r="G213">
        <f t="shared" si="103"/>
        <v>1.5721999758527434</v>
      </c>
      <c r="H213">
        <f t="shared" si="104"/>
        <v>2.0384523839075888</v>
      </c>
      <c r="I213">
        <v>213</v>
      </c>
      <c r="J213">
        <f t="shared" si="105"/>
        <v>1.3133748551796889</v>
      </c>
      <c r="K213">
        <f t="shared" si="106"/>
        <v>-3.1562071020066558</v>
      </c>
      <c r="L213">
        <f t="shared" si="107"/>
        <v>2.423066665058295</v>
      </c>
      <c r="M213">
        <v>213</v>
      </c>
      <c r="N213">
        <f t="shared" si="108"/>
        <v>1.3133748551796889</v>
      </c>
      <c r="O213">
        <f t="shared" si="109"/>
        <v>1.8197773511121644</v>
      </c>
      <c r="P213">
        <f t="shared" si="110"/>
        <v>4.1155837843255334</v>
      </c>
      <c r="Q213">
        <v>213</v>
      </c>
      <c r="R213">
        <f t="shared" si="111"/>
        <v>1.3133748551796889</v>
      </c>
      <c r="S213">
        <f t="shared" si="112"/>
        <v>-1.9138562890373056</v>
      </c>
      <c r="T213">
        <f t="shared" si="113"/>
        <v>2.2273114109332397</v>
      </c>
      <c r="U213">
        <v>213</v>
      </c>
      <c r="V213">
        <f t="shared" si="114"/>
        <v>1.3133748551796889</v>
      </c>
      <c r="W213">
        <f t="shared" si="115"/>
        <v>1.8404290875427343</v>
      </c>
      <c r="X213">
        <f t="shared" si="116"/>
        <v>1.5362383268626265</v>
      </c>
      <c r="Y213">
        <v>213</v>
      </c>
      <c r="Z213">
        <f t="shared" si="117"/>
        <v>1.3133748551796889</v>
      </c>
      <c r="AA213">
        <f t="shared" si="118"/>
        <v>1.0358951962686986</v>
      </c>
      <c r="AB213">
        <f t="shared" si="119"/>
        <v>1.3033992698474606E-3</v>
      </c>
      <c r="AC213">
        <v>213</v>
      </c>
      <c r="AD213">
        <f t="shared" si="120"/>
        <v>1.3133748551796889</v>
      </c>
      <c r="AE213">
        <f t="shared" si="121"/>
        <v>-3.6950301514420647</v>
      </c>
      <c r="AF213">
        <f t="shared" si="122"/>
        <v>0.37635205455622756</v>
      </c>
      <c r="AG213">
        <v>213</v>
      </c>
      <c r="AH213">
        <f t="shared" si="123"/>
        <v>1.3133748551796889</v>
      </c>
      <c r="AI213">
        <f t="shared" si="124"/>
        <v>1.2736055292079307</v>
      </c>
      <c r="AJ213">
        <f t="shared" si="125"/>
        <v>2.040954926285321</v>
      </c>
      <c r="AK213">
        <v>213</v>
      </c>
      <c r="AL213">
        <f t="shared" si="126"/>
        <v>1.3133748551796889</v>
      </c>
      <c r="AM213">
        <f t="shared" si="127"/>
        <v>-2.4122771104194642</v>
      </c>
      <c r="AN213">
        <f t="shared" si="128"/>
        <v>0.33406430806669452</v>
      </c>
      <c r="AO213">
        <v>213</v>
      </c>
      <c r="AP213">
        <f t="shared" si="129"/>
        <v>1.3133748551796889</v>
      </c>
      <c r="AQ213">
        <f t="shared" si="130"/>
        <v>1.2748801114459096</v>
      </c>
      <c r="AR213">
        <f t="shared" si="131"/>
        <v>-0.61199448081835195</v>
      </c>
    </row>
    <row r="214" spans="1:44" x14ac:dyDescent="0.25">
      <c r="A214">
        <v>214</v>
      </c>
      <c r="B214">
        <f t="shared" si="99"/>
        <v>-0.45959171084579342</v>
      </c>
      <c r="C214">
        <f t="shared" si="100"/>
        <v>0.89623368203160425</v>
      </c>
      <c r="D214">
        <f t="shared" si="101"/>
        <v>-0.44358222145626325</v>
      </c>
      <c r="E214">
        <v>214</v>
      </c>
      <c r="F214">
        <f t="shared" si="102"/>
        <v>1.3343888528625638</v>
      </c>
      <c r="G214">
        <f t="shared" si="103"/>
        <v>1.5223239692187818</v>
      </c>
      <c r="H214">
        <f t="shared" si="104"/>
        <v>2.0510240202227878</v>
      </c>
      <c r="I214">
        <v>214</v>
      </c>
      <c r="J214">
        <f t="shared" si="105"/>
        <v>1.3343888528625638</v>
      </c>
      <c r="K214">
        <f t="shared" si="106"/>
        <v>-3.206083108640617</v>
      </c>
      <c r="L214">
        <f t="shared" si="107"/>
        <v>2.4356383013734941</v>
      </c>
      <c r="M214">
        <v>214</v>
      </c>
      <c r="N214">
        <f t="shared" si="108"/>
        <v>1.3343888528625638</v>
      </c>
      <c r="O214">
        <f t="shared" si="109"/>
        <v>1.7699013444782028</v>
      </c>
      <c r="P214">
        <f t="shared" si="110"/>
        <v>4.1281554206407325</v>
      </c>
      <c r="Q214">
        <v>214</v>
      </c>
      <c r="R214">
        <f t="shared" si="111"/>
        <v>1.3343888528625638</v>
      </c>
      <c r="S214">
        <f t="shared" si="112"/>
        <v>-1.9637322956712671</v>
      </c>
      <c r="T214">
        <f t="shared" si="113"/>
        <v>2.2398830472484388</v>
      </c>
      <c r="U214">
        <v>214</v>
      </c>
      <c r="V214">
        <f t="shared" si="114"/>
        <v>1.3343888528625638</v>
      </c>
      <c r="W214">
        <f t="shared" si="115"/>
        <v>1.7905530809087729</v>
      </c>
      <c r="X214">
        <f t="shared" si="116"/>
        <v>1.5488099631778256</v>
      </c>
      <c r="Y214">
        <v>214</v>
      </c>
      <c r="Z214">
        <f t="shared" si="117"/>
        <v>1.3343888528625638</v>
      </c>
      <c r="AA214">
        <f t="shared" si="118"/>
        <v>1.0289430916623954</v>
      </c>
      <c r="AB214">
        <f t="shared" si="119"/>
        <v>3.0557314358343191E-3</v>
      </c>
      <c r="AC214">
        <v>214</v>
      </c>
      <c r="AD214">
        <f t="shared" si="120"/>
        <v>1.3343888528625638</v>
      </c>
      <c r="AE214">
        <f t="shared" si="121"/>
        <v>-3.7017807028038434</v>
      </c>
      <c r="AF214">
        <f t="shared" si="122"/>
        <v>0.37805358365558345</v>
      </c>
      <c r="AG214">
        <v>214</v>
      </c>
      <c r="AH214">
        <f t="shared" si="123"/>
        <v>1.3343888528625638</v>
      </c>
      <c r="AI214">
        <f t="shared" si="124"/>
        <v>1.2674431471138583</v>
      </c>
      <c r="AJ214">
        <f t="shared" si="125"/>
        <v>2.0425082027352688</v>
      </c>
      <c r="AK214">
        <v>214</v>
      </c>
      <c r="AL214">
        <f t="shared" si="126"/>
        <v>1.3343888528625638</v>
      </c>
      <c r="AM214">
        <f t="shared" si="127"/>
        <v>-2.4222613105285129</v>
      </c>
      <c r="AN214">
        <f t="shared" si="128"/>
        <v>0.33658090354295828</v>
      </c>
      <c r="AO214">
        <v>214</v>
      </c>
      <c r="AP214">
        <f t="shared" si="129"/>
        <v>1.3343888528625638</v>
      </c>
      <c r="AQ214">
        <f t="shared" si="130"/>
        <v>1.2702686069494278</v>
      </c>
      <c r="AR214">
        <f t="shared" si="131"/>
        <v>-0.6108321151578221</v>
      </c>
    </row>
    <row r="215" spans="1:44" x14ac:dyDescent="0.25">
      <c r="A215">
        <v>215</v>
      </c>
      <c r="B215">
        <f t="shared" si="99"/>
        <v>-0.44700015712399077</v>
      </c>
      <c r="C215">
        <f t="shared" si="100"/>
        <v>0.90174787706996573</v>
      </c>
      <c r="D215">
        <f t="shared" si="101"/>
        <v>-0.43226238119897725</v>
      </c>
      <c r="E215">
        <v>215</v>
      </c>
      <c r="F215">
        <f t="shared" si="102"/>
        <v>1.3554028505454379</v>
      </c>
      <c r="G215">
        <f t="shared" si="103"/>
        <v>1.4721948136113756</v>
      </c>
      <c r="H215">
        <f t="shared" si="104"/>
        <v>2.0625448637457611</v>
      </c>
      <c r="I215">
        <v>215</v>
      </c>
      <c r="J215">
        <f t="shared" si="105"/>
        <v>1.3554028505454379</v>
      </c>
      <c r="K215">
        <f t="shared" si="106"/>
        <v>-3.2562122642480236</v>
      </c>
      <c r="L215">
        <f t="shared" si="107"/>
        <v>2.4471591448964674</v>
      </c>
      <c r="M215">
        <v>215</v>
      </c>
      <c r="N215">
        <f t="shared" si="108"/>
        <v>1.3554028505454379</v>
      </c>
      <c r="O215">
        <f t="shared" si="109"/>
        <v>1.7197721888707966</v>
      </c>
      <c r="P215">
        <f t="shared" si="110"/>
        <v>4.1396762641637057</v>
      </c>
      <c r="Q215">
        <v>215</v>
      </c>
      <c r="R215">
        <f t="shared" si="111"/>
        <v>1.3554028505454379</v>
      </c>
      <c r="S215">
        <f t="shared" si="112"/>
        <v>-2.0138614512786734</v>
      </c>
      <c r="T215">
        <f t="shared" si="113"/>
        <v>2.251403890771412</v>
      </c>
      <c r="U215">
        <v>215</v>
      </c>
      <c r="V215">
        <f t="shared" si="114"/>
        <v>1.3554028505454379</v>
      </c>
      <c r="W215">
        <f t="shared" si="115"/>
        <v>1.7404239253013665</v>
      </c>
      <c r="X215">
        <f t="shared" si="116"/>
        <v>1.5603308067007988</v>
      </c>
      <c r="Y215">
        <v>215</v>
      </c>
      <c r="Z215">
        <f t="shared" si="117"/>
        <v>1.3554028505454379</v>
      </c>
      <c r="AA215">
        <f t="shared" si="118"/>
        <v>1.021955701188936</v>
      </c>
      <c r="AB215">
        <f t="shared" si="119"/>
        <v>4.6615959532638751E-3</v>
      </c>
      <c r="AC215">
        <v>215</v>
      </c>
      <c r="AD215">
        <f t="shared" si="120"/>
        <v>1.3554028505454379</v>
      </c>
      <c r="AE215">
        <f t="shared" si="121"/>
        <v>-3.7085655170359431</v>
      </c>
      <c r="AF215">
        <f t="shared" si="122"/>
        <v>0.3796128914506845</v>
      </c>
      <c r="AG215">
        <v>215</v>
      </c>
      <c r="AH215">
        <f t="shared" si="123"/>
        <v>1.3554028505454379</v>
      </c>
      <c r="AI215">
        <f t="shared" si="124"/>
        <v>1.2612494874415201</v>
      </c>
      <c r="AJ215">
        <f t="shared" si="125"/>
        <v>2.0439316494910531</v>
      </c>
      <c r="AK215">
        <v>215</v>
      </c>
      <c r="AL215">
        <f t="shared" si="126"/>
        <v>1.3554028505454379</v>
      </c>
      <c r="AM215">
        <f t="shared" si="127"/>
        <v>-2.4322961861061656</v>
      </c>
      <c r="AN215">
        <f t="shared" si="128"/>
        <v>0.33888715087351501</v>
      </c>
      <c r="AO215">
        <v>215</v>
      </c>
      <c r="AP215">
        <f t="shared" si="129"/>
        <v>1.3554028505454379</v>
      </c>
      <c r="AQ215">
        <f t="shared" si="130"/>
        <v>1.265633696456594</v>
      </c>
      <c r="AR215">
        <f t="shared" si="131"/>
        <v>-0.60976690514413034</v>
      </c>
    </row>
    <row r="216" spans="1:44" x14ac:dyDescent="0.25">
      <c r="A216">
        <v>216</v>
      </c>
      <c r="B216">
        <f t="shared" si="99"/>
        <v>-0.43440860340218812</v>
      </c>
      <c r="C216">
        <f t="shared" si="100"/>
        <v>0.907119104373595</v>
      </c>
      <c r="D216">
        <f t="shared" si="101"/>
        <v>-0.4208740078461094</v>
      </c>
      <c r="E216">
        <v>216</v>
      </c>
      <c r="F216">
        <f t="shared" si="102"/>
        <v>1.3764168482283128</v>
      </c>
      <c r="G216">
        <f t="shared" si="103"/>
        <v>1.4218346446544434</v>
      </c>
      <c r="H216">
        <f t="shared" si="104"/>
        <v>2.0730098271963344</v>
      </c>
      <c r="I216">
        <v>216</v>
      </c>
      <c r="J216">
        <f t="shared" si="105"/>
        <v>1.3764168482283128</v>
      </c>
      <c r="K216">
        <f t="shared" si="106"/>
        <v>-3.3065724332049555</v>
      </c>
      <c r="L216">
        <f t="shared" si="107"/>
        <v>2.4576241083470411</v>
      </c>
      <c r="M216">
        <v>216</v>
      </c>
      <c r="N216">
        <f t="shared" si="108"/>
        <v>1.3764168482283128</v>
      </c>
      <c r="O216">
        <f t="shared" si="109"/>
        <v>1.6694120199138645</v>
      </c>
      <c r="P216">
        <f t="shared" si="110"/>
        <v>4.1501412276142799</v>
      </c>
      <c r="Q216">
        <v>216</v>
      </c>
      <c r="R216">
        <f t="shared" si="111"/>
        <v>1.3764168482283128</v>
      </c>
      <c r="S216">
        <f t="shared" si="112"/>
        <v>-2.0642216202356054</v>
      </c>
      <c r="T216">
        <f t="shared" si="113"/>
        <v>2.2618688542219858</v>
      </c>
      <c r="U216">
        <v>216</v>
      </c>
      <c r="V216">
        <f t="shared" si="114"/>
        <v>1.3764168482283128</v>
      </c>
      <c r="W216">
        <f t="shared" si="115"/>
        <v>1.6900637563444345</v>
      </c>
      <c r="X216">
        <f t="shared" si="116"/>
        <v>1.5707957701513726</v>
      </c>
      <c r="Y216">
        <v>216</v>
      </c>
      <c r="Z216">
        <f t="shared" si="117"/>
        <v>1.3764168482283128</v>
      </c>
      <c r="AA216">
        <f t="shared" si="118"/>
        <v>1.0149361102832497</v>
      </c>
      <c r="AB216">
        <f t="shared" si="119"/>
        <v>6.1202837175723945E-3</v>
      </c>
      <c r="AC216">
        <v>216</v>
      </c>
      <c r="AD216">
        <f t="shared" si="120"/>
        <v>1.3764168482283128</v>
      </c>
      <c r="AE216">
        <f t="shared" si="121"/>
        <v>-3.7153815981553997</v>
      </c>
      <c r="AF216">
        <f t="shared" si="122"/>
        <v>0.38102928939510478</v>
      </c>
      <c r="AG216">
        <v>216</v>
      </c>
      <c r="AH216">
        <f t="shared" si="123"/>
        <v>1.3764168482283128</v>
      </c>
      <c r="AI216">
        <f t="shared" si="124"/>
        <v>1.2550272851366677</v>
      </c>
      <c r="AJ216">
        <f t="shared" si="125"/>
        <v>2.0452246379986581</v>
      </c>
      <c r="AK216">
        <v>216</v>
      </c>
      <c r="AL216">
        <f t="shared" si="126"/>
        <v>1.3764168482283128</v>
      </c>
      <c r="AM216">
        <f t="shared" si="127"/>
        <v>-2.4423773060338614</v>
      </c>
      <c r="AN216">
        <f t="shared" si="128"/>
        <v>0.34098203168446717</v>
      </c>
      <c r="AO216">
        <v>216</v>
      </c>
      <c r="AP216">
        <f t="shared" si="129"/>
        <v>1.3764168482283128</v>
      </c>
      <c r="AQ216">
        <f t="shared" si="130"/>
        <v>1.2609774266134037</v>
      </c>
      <c r="AR216">
        <f t="shared" si="131"/>
        <v>-0.60879932114403157</v>
      </c>
    </row>
    <row r="217" spans="1:44" x14ac:dyDescent="0.25">
      <c r="A217">
        <v>217</v>
      </c>
      <c r="B217">
        <f t="shared" si="99"/>
        <v>-0.42181704968038503</v>
      </c>
      <c r="C217">
        <f t="shared" si="100"/>
        <v>0.91234651236055886</v>
      </c>
      <c r="D217">
        <f t="shared" si="101"/>
        <v>-0.40941890696879712</v>
      </c>
      <c r="E217">
        <v>217</v>
      </c>
      <c r="F217">
        <f t="shared" si="102"/>
        <v>1.3974308459111877</v>
      </c>
      <c r="G217">
        <f t="shared" si="103"/>
        <v>1.3712656999809023</v>
      </c>
      <c r="H217">
        <f t="shared" si="104"/>
        <v>2.0824142895412496</v>
      </c>
      <c r="I217">
        <v>217</v>
      </c>
      <c r="J217">
        <f t="shared" si="105"/>
        <v>1.3974308459111877</v>
      </c>
      <c r="K217">
        <f t="shared" si="106"/>
        <v>-3.3571413778784969</v>
      </c>
      <c r="L217">
        <f t="shared" si="107"/>
        <v>2.4670285706919559</v>
      </c>
      <c r="M217">
        <v>217</v>
      </c>
      <c r="N217">
        <f t="shared" si="108"/>
        <v>1.3974308459111877</v>
      </c>
      <c r="O217">
        <f t="shared" si="109"/>
        <v>1.6188430752403233</v>
      </c>
      <c r="P217">
        <f t="shared" si="110"/>
        <v>4.1595456899591943</v>
      </c>
      <c r="Q217">
        <v>217</v>
      </c>
      <c r="R217">
        <f t="shared" si="111"/>
        <v>1.3974308459111877</v>
      </c>
      <c r="S217">
        <f t="shared" si="112"/>
        <v>-2.1147905649091467</v>
      </c>
      <c r="T217">
        <f t="shared" si="113"/>
        <v>2.2712733165669006</v>
      </c>
      <c r="U217">
        <v>217</v>
      </c>
      <c r="V217">
        <f t="shared" si="114"/>
        <v>1.3974308459111877</v>
      </c>
      <c r="W217">
        <f t="shared" si="115"/>
        <v>1.6394948116708934</v>
      </c>
      <c r="X217">
        <f t="shared" si="116"/>
        <v>1.5802002324962874</v>
      </c>
      <c r="Y217">
        <v>217</v>
      </c>
      <c r="Z217">
        <f t="shared" si="117"/>
        <v>1.3974308459111877</v>
      </c>
      <c r="AA217">
        <f t="shared" si="118"/>
        <v>1.0078874185990716</v>
      </c>
      <c r="AB217">
        <f t="shared" si="119"/>
        <v>7.4311506133067917E-3</v>
      </c>
      <c r="AC217">
        <v>217</v>
      </c>
      <c r="AD217">
        <f t="shared" si="120"/>
        <v>1.3974308459111877</v>
      </c>
      <c r="AE217">
        <f t="shared" si="121"/>
        <v>-3.7222259363726704</v>
      </c>
      <c r="AF217">
        <f t="shared" si="122"/>
        <v>0.38230215204738521</v>
      </c>
      <c r="AG217">
        <v>217</v>
      </c>
      <c r="AH217">
        <f t="shared" si="123"/>
        <v>1.3974308459111877</v>
      </c>
      <c r="AI217">
        <f t="shared" si="124"/>
        <v>1.2487792877486779</v>
      </c>
      <c r="AJ217">
        <f t="shared" si="125"/>
        <v>2.0463865973107578</v>
      </c>
      <c r="AK217">
        <v>217</v>
      </c>
      <c r="AL217">
        <f t="shared" si="126"/>
        <v>1.3974308459111877</v>
      </c>
      <c r="AM217">
        <f t="shared" si="127"/>
        <v>-2.4525002187728346</v>
      </c>
      <c r="AN217">
        <f t="shared" si="128"/>
        <v>0.34286462093542192</v>
      </c>
      <c r="AO217">
        <v>217</v>
      </c>
      <c r="AP217">
        <f t="shared" si="129"/>
        <v>1.3974308459111877</v>
      </c>
      <c r="AQ217">
        <f t="shared" si="130"/>
        <v>1.2563018534975401</v>
      </c>
      <c r="AR217">
        <f t="shared" si="131"/>
        <v>-0.60792979041538175</v>
      </c>
    </row>
    <row r="218" spans="1:44" x14ac:dyDescent="0.25">
      <c r="A218">
        <v>218</v>
      </c>
      <c r="B218">
        <f t="shared" si="99"/>
        <v>-0.40922549595858237</v>
      </c>
      <c r="C218">
        <f t="shared" si="100"/>
        <v>0.91742927225077642</v>
      </c>
      <c r="D218">
        <f t="shared" si="101"/>
        <v>-0.39789889471750334</v>
      </c>
      <c r="E218">
        <v>218</v>
      </c>
      <c r="F218">
        <f t="shared" si="102"/>
        <v>1.4184448435940626</v>
      </c>
      <c r="G218">
        <f t="shared" si="103"/>
        <v>1.3205103094131458</v>
      </c>
      <c r="H218">
        <f t="shared" si="104"/>
        <v>2.0907540980346813</v>
      </c>
      <c r="I218">
        <v>218</v>
      </c>
      <c r="J218">
        <f t="shared" si="105"/>
        <v>1.4184448435940626</v>
      </c>
      <c r="K218">
        <f t="shared" si="106"/>
        <v>-3.4078967684462529</v>
      </c>
      <c r="L218">
        <f t="shared" si="107"/>
        <v>2.4753683791853875</v>
      </c>
      <c r="M218">
        <v>218</v>
      </c>
      <c r="N218">
        <f t="shared" si="108"/>
        <v>1.4184448435940626</v>
      </c>
      <c r="O218">
        <f t="shared" si="109"/>
        <v>1.5680876846725669</v>
      </c>
      <c r="P218">
        <f t="shared" si="110"/>
        <v>4.1678854984526259</v>
      </c>
      <c r="Q218">
        <v>218</v>
      </c>
      <c r="R218">
        <f t="shared" si="111"/>
        <v>1.4184448435940626</v>
      </c>
      <c r="S218">
        <f t="shared" si="112"/>
        <v>-2.1655459554769028</v>
      </c>
      <c r="T218">
        <f t="shared" si="113"/>
        <v>2.2796131250603322</v>
      </c>
      <c r="U218">
        <v>218</v>
      </c>
      <c r="V218">
        <f t="shared" si="114"/>
        <v>1.4184448435940626</v>
      </c>
      <c r="W218">
        <f t="shared" si="115"/>
        <v>1.5887394211031369</v>
      </c>
      <c r="X218">
        <f t="shared" si="116"/>
        <v>1.588540040989719</v>
      </c>
      <c r="Y218">
        <v>218</v>
      </c>
      <c r="Z218">
        <f t="shared" si="117"/>
        <v>1.4184448435940626</v>
      </c>
      <c r="AA218">
        <f t="shared" si="118"/>
        <v>1.0008127386402204</v>
      </c>
      <c r="AB218">
        <f t="shared" si="119"/>
        <v>8.5936177985483364E-3</v>
      </c>
      <c r="AC218">
        <v>218</v>
      </c>
      <c r="AD218">
        <f t="shared" si="120"/>
        <v>1.4184448435940626</v>
      </c>
      <c r="AE218">
        <f t="shared" si="121"/>
        <v>-3.7290955094206755</v>
      </c>
      <c r="AF218">
        <f t="shared" si="122"/>
        <v>0.38343091734721124</v>
      </c>
      <c r="AG218">
        <v>218</v>
      </c>
      <c r="AH218">
        <f t="shared" si="123"/>
        <v>1.4184448435940626</v>
      </c>
      <c r="AI218">
        <f t="shared" si="124"/>
        <v>1.242508254217308</v>
      </c>
      <c r="AJ218">
        <f t="shared" si="125"/>
        <v>2.0474170143388308</v>
      </c>
      <c r="AK218">
        <v>218</v>
      </c>
      <c r="AL218">
        <f t="shared" si="126"/>
        <v>1.4184448435940626</v>
      </c>
      <c r="AM218">
        <f t="shared" si="127"/>
        <v>-2.4626604543297916</v>
      </c>
      <c r="AN218">
        <f t="shared" si="128"/>
        <v>0.34453408732796315</v>
      </c>
      <c r="AO218">
        <v>218</v>
      </c>
      <c r="AP218">
        <f t="shared" si="129"/>
        <v>1.4184448435940626</v>
      </c>
      <c r="AQ218">
        <f t="shared" si="130"/>
        <v>1.2516090417104688</v>
      </c>
      <c r="AR218">
        <f t="shared" si="131"/>
        <v>-0.60715869691847246</v>
      </c>
    </row>
    <row r="219" spans="1:44" x14ac:dyDescent="0.25">
      <c r="A219">
        <v>219</v>
      </c>
      <c r="B219">
        <f t="shared" si="99"/>
        <v>-0.39663394223677972</v>
      </c>
      <c r="C219">
        <f t="shared" si="100"/>
        <v>0.92236657819741819</v>
      </c>
      <c r="D219">
        <f t="shared" si="101"/>
        <v>-0.38631579753407186</v>
      </c>
      <c r="E219">
        <v>219</v>
      </c>
      <c r="F219">
        <f t="shared" si="102"/>
        <v>1.4394588412769376</v>
      </c>
      <c r="G219">
        <f t="shared" si="103"/>
        <v>1.2695908851028266</v>
      </c>
      <c r="H219">
        <f t="shared" si="104"/>
        <v>2.0980255700519725</v>
      </c>
      <c r="I219">
        <v>219</v>
      </c>
      <c r="J219">
        <f t="shared" si="105"/>
        <v>1.4394588412769376</v>
      </c>
      <c r="K219">
        <f t="shared" si="106"/>
        <v>-3.4588161927565721</v>
      </c>
      <c r="L219">
        <f t="shared" si="107"/>
        <v>2.4826398512026788</v>
      </c>
      <c r="M219">
        <v>219</v>
      </c>
      <c r="N219">
        <f t="shared" si="108"/>
        <v>1.4394588412769376</v>
      </c>
      <c r="O219">
        <f t="shared" si="109"/>
        <v>1.5171682603622476</v>
      </c>
      <c r="P219">
        <f t="shared" si="110"/>
        <v>4.1751569704699172</v>
      </c>
      <c r="Q219">
        <v>219</v>
      </c>
      <c r="R219">
        <f t="shared" si="111"/>
        <v>1.4394588412769376</v>
      </c>
      <c r="S219">
        <f t="shared" si="112"/>
        <v>-2.2164653797872225</v>
      </c>
      <c r="T219">
        <f t="shared" si="113"/>
        <v>2.2868845970776235</v>
      </c>
      <c r="U219">
        <v>219</v>
      </c>
      <c r="V219">
        <f t="shared" si="114"/>
        <v>1.4394588412769376</v>
      </c>
      <c r="W219">
        <f t="shared" si="115"/>
        <v>1.5378199967928177</v>
      </c>
      <c r="X219">
        <f t="shared" si="116"/>
        <v>1.5958115130070103</v>
      </c>
      <c r="Y219">
        <v>219</v>
      </c>
      <c r="Z219">
        <f t="shared" si="117"/>
        <v>1.4394588412769376</v>
      </c>
      <c r="AA219">
        <f t="shared" si="118"/>
        <v>0.99371519438620537</v>
      </c>
      <c r="AB219">
        <f t="shared" si="119"/>
        <v>9.6071719605128059E-3</v>
      </c>
      <c r="AC219">
        <v>219</v>
      </c>
      <c r="AD219">
        <f t="shared" si="120"/>
        <v>1.4394588412769376</v>
      </c>
      <c r="AE219">
        <f t="shared" si="121"/>
        <v>-3.7359872838893429</v>
      </c>
      <c r="AF219">
        <f t="shared" si="122"/>
        <v>0.38441508686360232</v>
      </c>
      <c r="AG219">
        <v>219</v>
      </c>
      <c r="AH219">
        <f t="shared" si="123"/>
        <v>1.4394588412769376</v>
      </c>
      <c r="AI219">
        <f t="shared" si="124"/>
        <v>1.2362169536544292</v>
      </c>
      <c r="AJ219">
        <f t="shared" si="125"/>
        <v>2.0483154340797247</v>
      </c>
      <c r="AK219">
        <v>219</v>
      </c>
      <c r="AL219">
        <f t="shared" si="126"/>
        <v>1.4394588412769376</v>
      </c>
      <c r="AM219">
        <f t="shared" si="127"/>
        <v>-2.472853526230733</v>
      </c>
      <c r="AN219">
        <f t="shared" si="128"/>
        <v>0.34598969367272919</v>
      </c>
      <c r="AO219">
        <v>219</v>
      </c>
      <c r="AP219">
        <f t="shared" si="129"/>
        <v>1.4394588412769376</v>
      </c>
      <c r="AQ219">
        <f t="shared" si="130"/>
        <v>1.2469010634657667</v>
      </c>
      <c r="AR219">
        <f t="shared" si="131"/>
        <v>-0.60648638114648457</v>
      </c>
    </row>
    <row r="220" spans="1:44" x14ac:dyDescent="0.25">
      <c r="A220">
        <v>220</v>
      </c>
      <c r="B220">
        <f t="shared" si="99"/>
        <v>-0.38404238851497663</v>
      </c>
      <c r="C220">
        <f t="shared" si="100"/>
        <v>0.92715764741466955</v>
      </c>
      <c r="D220">
        <f t="shared" si="101"/>
        <v>-0.37467145186215534</v>
      </c>
      <c r="E220">
        <v>220</v>
      </c>
      <c r="F220">
        <f t="shared" si="102"/>
        <v>1.4604728389598125</v>
      </c>
      <c r="G220">
        <f t="shared" si="103"/>
        <v>1.2185299116342794</v>
      </c>
      <c r="H220">
        <f t="shared" si="104"/>
        <v>2.1042254947157826</v>
      </c>
      <c r="I220">
        <v>220</v>
      </c>
      <c r="J220">
        <f t="shared" si="105"/>
        <v>1.4604728389598125</v>
      </c>
      <c r="K220">
        <f t="shared" si="106"/>
        <v>-3.5098771662251194</v>
      </c>
      <c r="L220">
        <f t="shared" si="107"/>
        <v>2.4888397758664889</v>
      </c>
      <c r="M220">
        <v>220</v>
      </c>
      <c r="N220">
        <f t="shared" si="108"/>
        <v>1.4604728389598125</v>
      </c>
      <c r="O220">
        <f t="shared" si="109"/>
        <v>1.4661072868937004</v>
      </c>
      <c r="P220">
        <f t="shared" si="110"/>
        <v>4.1813568951337272</v>
      </c>
      <c r="Q220">
        <v>220</v>
      </c>
      <c r="R220">
        <f t="shared" si="111"/>
        <v>1.4604728389598125</v>
      </c>
      <c r="S220">
        <f t="shared" si="112"/>
        <v>-2.2675263532557697</v>
      </c>
      <c r="T220">
        <f t="shared" si="113"/>
        <v>2.2930845217414335</v>
      </c>
      <c r="U220">
        <v>220</v>
      </c>
      <c r="V220">
        <f t="shared" si="114"/>
        <v>1.4604728389598125</v>
      </c>
      <c r="W220">
        <f t="shared" si="115"/>
        <v>1.4867590233242705</v>
      </c>
      <c r="X220">
        <f t="shared" si="116"/>
        <v>1.6020114376708203</v>
      </c>
      <c r="Y220">
        <v>220</v>
      </c>
      <c r="Z220">
        <f t="shared" si="117"/>
        <v>1.4604728389598125</v>
      </c>
      <c r="AA220">
        <f t="shared" si="118"/>
        <v>0.98659791991276546</v>
      </c>
      <c r="AB220">
        <f t="shared" si="119"/>
        <v>1.0471365542215005E-2</v>
      </c>
      <c r="AC220">
        <v>220</v>
      </c>
      <c r="AD220">
        <f t="shared" si="120"/>
        <v>1.4604728389598125</v>
      </c>
      <c r="AE220">
        <f t="shared" si="121"/>
        <v>-3.7428982165650786</v>
      </c>
      <c r="AF220">
        <f t="shared" si="122"/>
        <v>0.38525422601500559</v>
      </c>
      <c r="AG220">
        <v>220</v>
      </c>
      <c r="AH220">
        <f t="shared" si="123"/>
        <v>1.4604728389598125</v>
      </c>
      <c r="AI220">
        <f t="shared" si="124"/>
        <v>1.2299081641212628</v>
      </c>
      <c r="AJ220">
        <f t="shared" si="125"/>
        <v>2.0490814598165734</v>
      </c>
      <c r="AK220">
        <v>220</v>
      </c>
      <c r="AL220">
        <f t="shared" si="126"/>
        <v>1.4604728389598125</v>
      </c>
      <c r="AM220">
        <f t="shared" si="127"/>
        <v>-2.4830749335020532</v>
      </c>
      <c r="AN220">
        <f t="shared" si="128"/>
        <v>0.34723079721493527</v>
      </c>
      <c r="AO220">
        <v>220</v>
      </c>
      <c r="AP220">
        <f t="shared" si="129"/>
        <v>1.4604728389598125</v>
      </c>
      <c r="AQ220">
        <f t="shared" si="130"/>
        <v>1.2421799976740919</v>
      </c>
      <c r="AR220">
        <f t="shared" si="131"/>
        <v>-0.60591313997513674</v>
      </c>
    </row>
    <row r="221" spans="1:44" x14ac:dyDescent="0.25">
      <c r="A221">
        <v>221</v>
      </c>
      <c r="B221">
        <f t="shared" si="99"/>
        <v>-0.37145083479317398</v>
      </c>
      <c r="C221">
        <f t="shared" si="100"/>
        <v>0.93180172030183628</v>
      </c>
      <c r="D221">
        <f t="shared" si="101"/>
        <v>-0.3629677038560572</v>
      </c>
      <c r="E221">
        <v>221</v>
      </c>
      <c r="F221">
        <f t="shared" si="102"/>
        <v>1.4814868366426874</v>
      </c>
      <c r="G221">
        <f t="shared" si="103"/>
        <v>1.1673499360959629</v>
      </c>
      <c r="H221">
        <f t="shared" si="104"/>
        <v>2.1093511343139131</v>
      </c>
      <c r="I221">
        <v>221</v>
      </c>
      <c r="J221">
        <f t="shared" si="105"/>
        <v>1.4814868366426874</v>
      </c>
      <c r="K221">
        <f t="shared" si="106"/>
        <v>-3.561057141763436</v>
      </c>
      <c r="L221">
        <f t="shared" si="107"/>
        <v>2.4939654154646198</v>
      </c>
      <c r="M221">
        <v>221</v>
      </c>
      <c r="N221">
        <f t="shared" si="108"/>
        <v>1.4814868366426874</v>
      </c>
      <c r="O221">
        <f t="shared" si="109"/>
        <v>1.414927311355384</v>
      </c>
      <c r="P221">
        <f t="shared" si="110"/>
        <v>4.1864825347318586</v>
      </c>
      <c r="Q221">
        <v>221</v>
      </c>
      <c r="R221">
        <f t="shared" si="111"/>
        <v>1.4814868366426874</v>
      </c>
      <c r="S221">
        <f t="shared" si="112"/>
        <v>-2.3187063287940859</v>
      </c>
      <c r="T221">
        <f t="shared" si="113"/>
        <v>2.2982101613395645</v>
      </c>
      <c r="U221">
        <v>221</v>
      </c>
      <c r="V221">
        <f t="shared" si="114"/>
        <v>1.4814868366426874</v>
      </c>
      <c r="W221">
        <f t="shared" si="115"/>
        <v>1.435579047785954</v>
      </c>
      <c r="X221">
        <f t="shared" si="116"/>
        <v>1.6071370772689513</v>
      </c>
      <c r="Y221">
        <v>221</v>
      </c>
      <c r="Z221">
        <f t="shared" si="117"/>
        <v>1.4814868366426874</v>
      </c>
      <c r="AA221">
        <f t="shared" si="118"/>
        <v>0.97946405800794845</v>
      </c>
      <c r="AB221">
        <f t="shared" si="119"/>
        <v>1.1185816940097237E-2</v>
      </c>
      <c r="AC221">
        <v>221</v>
      </c>
      <c r="AD221">
        <f t="shared" si="120"/>
        <v>1.4814868366426874</v>
      </c>
      <c r="AE221">
        <f t="shared" si="121"/>
        <v>-3.7498252557745633</v>
      </c>
      <c r="AF221">
        <f t="shared" si="122"/>
        <v>0.38594796426119449</v>
      </c>
      <c r="AG221">
        <v>221</v>
      </c>
      <c r="AH221">
        <f t="shared" si="123"/>
        <v>1.4814868366426874</v>
      </c>
      <c r="AI221">
        <f t="shared" si="124"/>
        <v>1.2235846714016667</v>
      </c>
      <c r="AJ221">
        <f t="shared" si="125"/>
        <v>2.0497147532939763</v>
      </c>
      <c r="AK221">
        <v>221</v>
      </c>
      <c r="AL221">
        <f t="shared" si="126"/>
        <v>1.4814868366426874</v>
      </c>
      <c r="AM221">
        <f t="shared" si="127"/>
        <v>-2.4933201626580463</v>
      </c>
      <c r="AN221">
        <f t="shared" si="128"/>
        <v>0.34825684991819561</v>
      </c>
      <c r="AO221">
        <v>221</v>
      </c>
      <c r="AP221">
        <f t="shared" si="129"/>
        <v>1.4814868366426874</v>
      </c>
      <c r="AQ221">
        <f t="shared" si="130"/>
        <v>1.2374479290251943</v>
      </c>
      <c r="AR221">
        <f t="shared" si="131"/>
        <v>-0.60543922653159266</v>
      </c>
    </row>
    <row r="222" spans="1:44" x14ac:dyDescent="0.25">
      <c r="A222">
        <v>222</v>
      </c>
      <c r="B222">
        <f t="shared" si="99"/>
        <v>-0.35885928107137133</v>
      </c>
      <c r="C222">
        <f t="shared" si="100"/>
        <v>0.9362980605637774</v>
      </c>
      <c r="D222">
        <f t="shared" si="101"/>
        <v>-0.35120640908803058</v>
      </c>
      <c r="E222">
        <v>222</v>
      </c>
      <c r="F222">
        <f t="shared" si="102"/>
        <v>1.5025008343255624</v>
      </c>
      <c r="G222">
        <f t="shared" si="103"/>
        <v>1.1160735581243</v>
      </c>
      <c r="H222">
        <f t="shared" si="104"/>
        <v>2.1134002255082125</v>
      </c>
      <c r="I222">
        <v>222</v>
      </c>
      <c r="J222">
        <f t="shared" si="105"/>
        <v>1.5025008343255624</v>
      </c>
      <c r="K222">
        <f t="shared" si="106"/>
        <v>-3.612333519735099</v>
      </c>
      <c r="L222">
        <f t="shared" si="107"/>
        <v>2.4980145066589188</v>
      </c>
      <c r="M222">
        <v>222</v>
      </c>
      <c r="N222">
        <f t="shared" si="108"/>
        <v>1.5025008343255624</v>
      </c>
      <c r="O222">
        <f t="shared" si="109"/>
        <v>1.363650933383721</v>
      </c>
      <c r="P222">
        <f t="shared" si="110"/>
        <v>4.1905316259261571</v>
      </c>
      <c r="Q222">
        <v>222</v>
      </c>
      <c r="R222">
        <f t="shared" si="111"/>
        <v>1.5025008343255624</v>
      </c>
      <c r="S222">
        <f t="shared" si="112"/>
        <v>-2.3699827067657488</v>
      </c>
      <c r="T222">
        <f t="shared" si="113"/>
        <v>2.3022592525338634</v>
      </c>
      <c r="U222">
        <v>222</v>
      </c>
      <c r="V222">
        <f t="shared" si="114"/>
        <v>1.5025008343255624</v>
      </c>
      <c r="W222">
        <f t="shared" si="115"/>
        <v>1.3843026698142911</v>
      </c>
      <c r="X222">
        <f t="shared" si="116"/>
        <v>1.6111861684632502</v>
      </c>
      <c r="Y222">
        <v>222</v>
      </c>
      <c r="Z222">
        <f t="shared" si="117"/>
        <v>1.5025008343255624</v>
      </c>
      <c r="AA222">
        <f t="shared" si="118"/>
        <v>0.97231675878434509</v>
      </c>
      <c r="AB222">
        <f t="shared" si="119"/>
        <v>1.1750210672534955E-2</v>
      </c>
      <c r="AC222">
        <v>222</v>
      </c>
      <c r="AD222">
        <f t="shared" si="120"/>
        <v>1.5025008343255624</v>
      </c>
      <c r="AE222">
        <f t="shared" si="121"/>
        <v>-3.7567653427322871</v>
      </c>
      <c r="AF222">
        <f t="shared" si="122"/>
        <v>0.3864959952668891</v>
      </c>
      <c r="AG222">
        <v>222</v>
      </c>
      <c r="AH222">
        <f t="shared" si="123"/>
        <v>1.5025008343255624</v>
      </c>
      <c r="AI222">
        <f t="shared" si="124"/>
        <v>1.2172492677720124</v>
      </c>
      <c r="AJ222">
        <f t="shared" si="125"/>
        <v>2.0502150348673616</v>
      </c>
      <c r="AK222">
        <v>222</v>
      </c>
      <c r="AL222">
        <f t="shared" si="126"/>
        <v>1.5025008343255624</v>
      </c>
      <c r="AM222">
        <f t="shared" si="127"/>
        <v>-2.5035846896939318</v>
      </c>
      <c r="AN222">
        <f t="shared" si="128"/>
        <v>0.34906739870652098</v>
      </c>
      <c r="AO222">
        <v>222</v>
      </c>
      <c r="AP222">
        <f t="shared" si="129"/>
        <v>1.5025008343255624</v>
      </c>
      <c r="AQ222">
        <f t="shared" si="130"/>
        <v>1.2327069470673762</v>
      </c>
      <c r="AR222">
        <f t="shared" si="131"/>
        <v>-0.60506485008268784</v>
      </c>
    </row>
    <row r="223" spans="1:44" x14ac:dyDescent="0.25">
      <c r="A223">
        <v>223</v>
      </c>
      <c r="B223">
        <f t="shared" si="99"/>
        <v>-0.34626772734956823</v>
      </c>
      <c r="C223">
        <f t="shared" si="100"/>
        <v>0.94064595532763984</v>
      </c>
      <c r="D223">
        <f t="shared" si="101"/>
        <v>-0.3393894322540873</v>
      </c>
      <c r="E223">
        <v>223</v>
      </c>
      <c r="F223">
        <f t="shared" si="102"/>
        <v>1.5235148320084373</v>
      </c>
      <c r="G223">
        <f t="shared" si="103"/>
        <v>1.0647234199243136</v>
      </c>
      <c r="H223">
        <f t="shared" si="104"/>
        <v>2.1163709803339943</v>
      </c>
      <c r="I223">
        <v>223</v>
      </c>
      <c r="J223">
        <f t="shared" si="105"/>
        <v>1.5235148320084373</v>
      </c>
      <c r="K223">
        <f t="shared" si="106"/>
        <v>-3.6636836579350853</v>
      </c>
      <c r="L223">
        <f t="shared" si="107"/>
        <v>2.5009852614847006</v>
      </c>
      <c r="M223">
        <v>223</v>
      </c>
      <c r="N223">
        <f t="shared" si="108"/>
        <v>1.5235148320084373</v>
      </c>
      <c r="O223">
        <f t="shared" si="109"/>
        <v>1.3123007951837347</v>
      </c>
      <c r="P223">
        <f t="shared" si="110"/>
        <v>4.1935023807519389</v>
      </c>
      <c r="Q223">
        <v>223</v>
      </c>
      <c r="R223">
        <f t="shared" si="111"/>
        <v>1.5235148320084373</v>
      </c>
      <c r="S223">
        <f t="shared" si="112"/>
        <v>-2.4213328449657352</v>
      </c>
      <c r="T223">
        <f t="shared" si="113"/>
        <v>2.3052300073596452</v>
      </c>
      <c r="U223">
        <v>223</v>
      </c>
      <c r="V223">
        <f t="shared" si="114"/>
        <v>1.5235148320084373</v>
      </c>
      <c r="W223">
        <f t="shared" si="115"/>
        <v>1.3329525316143047</v>
      </c>
      <c r="X223">
        <f t="shared" si="116"/>
        <v>1.614156923289032</v>
      </c>
      <c r="Y223">
        <v>223</v>
      </c>
      <c r="Z223">
        <f t="shared" si="117"/>
        <v>1.5235148320084373</v>
      </c>
      <c r="AA223">
        <f t="shared" si="118"/>
        <v>0.96515917828808795</v>
      </c>
      <c r="AB223">
        <f t="shared" si="119"/>
        <v>1.2164297519144107E-2</v>
      </c>
      <c r="AC223">
        <v>223</v>
      </c>
      <c r="AD223">
        <f t="shared" si="120"/>
        <v>1.5235148320084373</v>
      </c>
      <c r="AE223">
        <f t="shared" si="121"/>
        <v>-3.7637154128912202</v>
      </c>
      <c r="AF223">
        <f t="shared" si="122"/>
        <v>0.386898077037025</v>
      </c>
      <c r="AG223">
        <v>223</v>
      </c>
      <c r="AH223">
        <f t="shared" si="123"/>
        <v>1.5235148320084373</v>
      </c>
      <c r="AI223">
        <f t="shared" si="124"/>
        <v>1.2109047507681936</v>
      </c>
      <c r="AJ223">
        <f t="shared" si="125"/>
        <v>2.0505820836264701</v>
      </c>
      <c r="AK223">
        <v>223</v>
      </c>
      <c r="AL223">
        <f t="shared" si="126"/>
        <v>1.5235148320084373</v>
      </c>
      <c r="AM223">
        <f t="shared" si="127"/>
        <v>-2.5138639820835289</v>
      </c>
      <c r="AN223">
        <f t="shared" si="128"/>
        <v>0.34966208566438445</v>
      </c>
      <c r="AO223">
        <v>223</v>
      </c>
      <c r="AP223">
        <f t="shared" si="129"/>
        <v>1.5235148320084373</v>
      </c>
      <c r="AQ223">
        <f t="shared" si="130"/>
        <v>1.227959145284806</v>
      </c>
      <c r="AR223">
        <f t="shared" si="131"/>
        <v>-0.60479017594252305</v>
      </c>
    </row>
    <row r="224" spans="1:44" x14ac:dyDescent="0.25">
      <c r="A224">
        <v>224</v>
      </c>
      <c r="B224">
        <f t="shared" si="99"/>
        <v>-0.33367617362776558</v>
      </c>
      <c r="C224">
        <f t="shared" si="100"/>
        <v>0.94484471525588132</v>
      </c>
      <c r="D224">
        <f t="shared" si="101"/>
        <v>-0.32751864687836102</v>
      </c>
      <c r="E224">
        <v>224</v>
      </c>
      <c r="F224">
        <f t="shared" si="102"/>
        <v>1.5445288296913122</v>
      </c>
      <c r="G224">
        <f t="shared" si="103"/>
        <v>1.0133221962714678</v>
      </c>
      <c r="H224">
        <f t="shared" si="104"/>
        <v>2.1182620869895574</v>
      </c>
      <c r="I224">
        <v>224</v>
      </c>
      <c r="J224">
        <f t="shared" si="105"/>
        <v>1.5445288296913122</v>
      </c>
      <c r="K224">
        <f t="shared" si="106"/>
        <v>-3.7150848815879312</v>
      </c>
      <c r="L224">
        <f t="shared" si="107"/>
        <v>2.5028763681402642</v>
      </c>
      <c r="M224">
        <v>224</v>
      </c>
      <c r="N224">
        <f t="shared" si="108"/>
        <v>1.5445288296913122</v>
      </c>
      <c r="O224">
        <f t="shared" si="109"/>
        <v>1.2608995715308888</v>
      </c>
      <c r="P224">
        <f t="shared" si="110"/>
        <v>4.195393487407503</v>
      </c>
      <c r="Q224">
        <v>224</v>
      </c>
      <c r="R224">
        <f t="shared" si="111"/>
        <v>1.5445288296913122</v>
      </c>
      <c r="S224">
        <f t="shared" si="112"/>
        <v>-2.472734068618581</v>
      </c>
      <c r="T224">
        <f t="shared" si="113"/>
        <v>2.3071211140152088</v>
      </c>
      <c r="U224">
        <v>224</v>
      </c>
      <c r="V224">
        <f t="shared" si="114"/>
        <v>1.5445288296913122</v>
      </c>
      <c r="W224">
        <f t="shared" si="115"/>
        <v>1.2815513079614589</v>
      </c>
      <c r="X224">
        <f t="shared" si="116"/>
        <v>1.6160480299445956</v>
      </c>
      <c r="Y224">
        <v>224</v>
      </c>
      <c r="Z224">
        <f t="shared" si="117"/>
        <v>1.5445288296913122</v>
      </c>
      <c r="AA224">
        <f t="shared" si="118"/>
        <v>0.95799447710523</v>
      </c>
      <c r="AB224">
        <f t="shared" si="119"/>
        <v>1.2427894630830272E-2</v>
      </c>
      <c r="AC224">
        <v>224</v>
      </c>
      <c r="AD224">
        <f t="shared" si="120"/>
        <v>1.5445288296913122</v>
      </c>
      <c r="AE224">
        <f t="shared" si="121"/>
        <v>-3.7706723972960328</v>
      </c>
      <c r="AF224">
        <f t="shared" si="122"/>
        <v>0.38715403202361148</v>
      </c>
      <c r="AG224">
        <v>224</v>
      </c>
      <c r="AH224">
        <f t="shared" si="123"/>
        <v>1.5445288296913122</v>
      </c>
      <c r="AI224">
        <f t="shared" si="124"/>
        <v>1.2045539219503143</v>
      </c>
      <c r="AJ224">
        <f t="shared" si="125"/>
        <v>2.0508157374929024</v>
      </c>
      <c r="AK224">
        <v>224</v>
      </c>
      <c r="AL224">
        <f t="shared" si="126"/>
        <v>1.5445288296913122</v>
      </c>
      <c r="AM224">
        <f t="shared" si="127"/>
        <v>-2.5241535007806921</v>
      </c>
      <c r="AN224">
        <f t="shared" si="128"/>
        <v>0.35004064819476638</v>
      </c>
      <c r="AO224">
        <v>224</v>
      </c>
      <c r="AP224">
        <f t="shared" si="129"/>
        <v>1.5445288296913122</v>
      </c>
      <c r="AQ224">
        <f t="shared" si="130"/>
        <v>1.2232066201730949</v>
      </c>
      <c r="AR224">
        <f t="shared" si="131"/>
        <v>-0.60461532539946616</v>
      </c>
    </row>
    <row r="225" spans="1:44" x14ac:dyDescent="0.25">
      <c r="A225">
        <v>225</v>
      </c>
      <c r="B225">
        <f t="shared" si="99"/>
        <v>-0.32108461990596293</v>
      </c>
      <c r="C225">
        <f t="shared" si="100"/>
        <v>0.94889367465556163</v>
      </c>
      <c r="D225">
        <f t="shared" si="101"/>
        <v>-0.31559593501606631</v>
      </c>
      <c r="E225">
        <v>225</v>
      </c>
      <c r="F225">
        <f t="shared" si="102"/>
        <v>1.5655428273741872</v>
      </c>
      <c r="G225">
        <f t="shared" si="103"/>
        <v>0.96189258449912396</v>
      </c>
      <c r="H225">
        <f t="shared" si="104"/>
        <v>2.1190727104154412</v>
      </c>
      <c r="I225">
        <v>225</v>
      </c>
      <c r="J225">
        <f t="shared" si="105"/>
        <v>1.5655428273741872</v>
      </c>
      <c r="K225">
        <f t="shared" si="106"/>
        <v>-3.7665144933602748</v>
      </c>
      <c r="L225">
        <f t="shared" si="107"/>
        <v>2.5036869915661475</v>
      </c>
      <c r="M225">
        <v>225</v>
      </c>
      <c r="N225">
        <f t="shared" si="108"/>
        <v>1.5655428273741872</v>
      </c>
      <c r="O225">
        <f t="shared" si="109"/>
        <v>1.209469959758545</v>
      </c>
      <c r="P225">
        <f t="shared" si="110"/>
        <v>4.1962041108333858</v>
      </c>
      <c r="Q225">
        <v>225</v>
      </c>
      <c r="R225">
        <f t="shared" si="111"/>
        <v>1.5655428273741872</v>
      </c>
      <c r="S225">
        <f t="shared" si="112"/>
        <v>-2.5241636803909246</v>
      </c>
      <c r="T225">
        <f t="shared" si="113"/>
        <v>2.3079317374410921</v>
      </c>
      <c r="U225">
        <v>225</v>
      </c>
      <c r="V225">
        <f t="shared" si="114"/>
        <v>1.5655428273741872</v>
      </c>
      <c r="W225">
        <f t="shared" si="115"/>
        <v>1.230121696189115</v>
      </c>
      <c r="X225">
        <f t="shared" si="116"/>
        <v>1.616858653370479</v>
      </c>
      <c r="Y225">
        <v>225</v>
      </c>
      <c r="Z225">
        <f t="shared" si="117"/>
        <v>1.5655428273741872</v>
      </c>
      <c r="AA225">
        <f t="shared" si="118"/>
        <v>0.95082581896611906</v>
      </c>
      <c r="AB225">
        <f t="shared" si="119"/>
        <v>1.2540885610529573E-2</v>
      </c>
      <c r="AC225">
        <v>225</v>
      </c>
      <c r="AD225">
        <f t="shared" si="120"/>
        <v>1.5655428273741872</v>
      </c>
      <c r="AE225">
        <f t="shared" si="121"/>
        <v>-3.7776332239382597</v>
      </c>
      <c r="AF225">
        <f t="shared" si="122"/>
        <v>0.38726374720413193</v>
      </c>
      <c r="AG225">
        <v>225</v>
      </c>
      <c r="AH225">
        <f t="shared" si="123"/>
        <v>1.5655428273741872</v>
      </c>
      <c r="AI225">
        <f t="shared" si="124"/>
        <v>1.1981995856655969</v>
      </c>
      <c r="AJ225">
        <f t="shared" si="125"/>
        <v>2.0509158932916884</v>
      </c>
      <c r="AK225">
        <v>225</v>
      </c>
      <c r="AL225">
        <f t="shared" si="126"/>
        <v>1.5655428273741872</v>
      </c>
      <c r="AM225">
        <f t="shared" si="127"/>
        <v>-2.5344487022236262</v>
      </c>
      <c r="AN225">
        <f t="shared" si="128"/>
        <v>0.35020291913511048</v>
      </c>
      <c r="AO225">
        <v>225</v>
      </c>
      <c r="AP225">
        <f t="shared" si="129"/>
        <v>1.5655428273741872</v>
      </c>
      <c r="AQ225">
        <f t="shared" si="130"/>
        <v>1.2184514703135432</v>
      </c>
      <c r="AR225">
        <f t="shared" si="131"/>
        <v>-0.60454037566259466</v>
      </c>
    </row>
    <row r="226" spans="1:44" x14ac:dyDescent="0.25">
      <c r="A226">
        <v>226</v>
      </c>
      <c r="B226">
        <f t="shared" si="99"/>
        <v>-0.30849306618415984</v>
      </c>
      <c r="C226">
        <f t="shared" si="100"/>
        <v>0.95279219158388506</v>
      </c>
      <c r="D226">
        <f t="shared" si="101"/>
        <v>-0.30362318695510926</v>
      </c>
      <c r="E226">
        <v>226</v>
      </c>
      <c r="F226">
        <f t="shared" si="102"/>
        <v>1.5865568250570621</v>
      </c>
      <c r="G226">
        <f t="shared" si="103"/>
        <v>0.91045729447603818</v>
      </c>
      <c r="H226">
        <f t="shared" si="104"/>
        <v>2.1188024926631588</v>
      </c>
      <c r="I226">
        <v>226</v>
      </c>
      <c r="J226">
        <f t="shared" si="105"/>
        <v>1.5865568250570621</v>
      </c>
      <c r="K226">
        <f t="shared" si="106"/>
        <v>-3.8179497833833609</v>
      </c>
      <c r="L226">
        <f t="shared" si="107"/>
        <v>2.5034167738138651</v>
      </c>
      <c r="M226">
        <v>226</v>
      </c>
      <c r="N226">
        <f t="shared" si="108"/>
        <v>1.5865568250570621</v>
      </c>
      <c r="O226">
        <f t="shared" si="109"/>
        <v>1.1580346697354593</v>
      </c>
      <c r="P226">
        <f t="shared" si="110"/>
        <v>4.1959338930811034</v>
      </c>
      <c r="Q226">
        <v>226</v>
      </c>
      <c r="R226">
        <f t="shared" si="111"/>
        <v>1.5865568250570621</v>
      </c>
      <c r="S226">
        <f t="shared" si="112"/>
        <v>-2.5755989704140108</v>
      </c>
      <c r="T226">
        <f t="shared" si="113"/>
        <v>2.3076615196888097</v>
      </c>
      <c r="U226">
        <v>226</v>
      </c>
      <c r="V226">
        <f t="shared" si="114"/>
        <v>1.5865568250570621</v>
      </c>
      <c r="W226">
        <f t="shared" si="115"/>
        <v>1.1786864061660294</v>
      </c>
      <c r="X226">
        <f t="shared" si="116"/>
        <v>1.6165884356181965</v>
      </c>
      <c r="Y226">
        <v>226</v>
      </c>
      <c r="Z226">
        <f t="shared" si="117"/>
        <v>1.5865568250570621</v>
      </c>
      <c r="AA226">
        <f t="shared" si="118"/>
        <v>0.94365636934838337</v>
      </c>
      <c r="AB226">
        <f t="shared" si="119"/>
        <v>1.2503220564606121E-2</v>
      </c>
      <c r="AC226">
        <v>226</v>
      </c>
      <c r="AD226">
        <f t="shared" si="120"/>
        <v>1.5865568250570621</v>
      </c>
      <c r="AE226">
        <f t="shared" si="121"/>
        <v>-3.7845948191128098</v>
      </c>
      <c r="AF226">
        <f t="shared" si="122"/>
        <v>0.38722717413145125</v>
      </c>
      <c r="AG226">
        <v>226</v>
      </c>
      <c r="AH226">
        <f t="shared" si="123"/>
        <v>1.5865568250570621</v>
      </c>
      <c r="AI226">
        <f t="shared" si="124"/>
        <v>1.191844547810063</v>
      </c>
      <c r="AJ226">
        <f t="shared" si="125"/>
        <v>2.0508825067968477</v>
      </c>
      <c r="AK226">
        <v>226</v>
      </c>
      <c r="AL226">
        <f t="shared" si="126"/>
        <v>1.5865568250570621</v>
      </c>
      <c r="AM226">
        <f t="shared" si="127"/>
        <v>-2.5447450403411964</v>
      </c>
      <c r="AN226">
        <f t="shared" si="128"/>
        <v>0.35014882683113746</v>
      </c>
      <c r="AO226">
        <v>226</v>
      </c>
      <c r="AP226">
        <f t="shared" si="129"/>
        <v>1.5865568250570621</v>
      </c>
      <c r="AQ226">
        <f t="shared" si="130"/>
        <v>1.213695795446466</v>
      </c>
      <c r="AR226">
        <f t="shared" si="131"/>
        <v>-0.60456535982760262</v>
      </c>
    </row>
    <row r="227" spans="1:44" x14ac:dyDescent="0.25">
      <c r="A227">
        <v>227</v>
      </c>
      <c r="B227">
        <f t="shared" si="99"/>
        <v>-0.29590151246235719</v>
      </c>
      <c r="C227">
        <f t="shared" si="100"/>
        <v>0.9565396479499767</v>
      </c>
      <c r="D227">
        <f t="shared" si="101"/>
        <v>-0.29160230091639305</v>
      </c>
      <c r="E227">
        <v>227</v>
      </c>
      <c r="F227">
        <f t="shared" si="102"/>
        <v>1.607570822739937</v>
      </c>
      <c r="G227">
        <f t="shared" si="103"/>
        <v>0.8590390385783222</v>
      </c>
      <c r="H227">
        <f t="shared" si="104"/>
        <v>2.1174515530532636</v>
      </c>
      <c r="I227">
        <v>227</v>
      </c>
      <c r="J227">
        <f t="shared" si="105"/>
        <v>1.607570822739937</v>
      </c>
      <c r="K227">
        <f t="shared" si="106"/>
        <v>-3.8693680392810768</v>
      </c>
      <c r="L227">
        <f t="shared" si="107"/>
        <v>2.5020658342039699</v>
      </c>
      <c r="M227">
        <v>227</v>
      </c>
      <c r="N227">
        <f t="shared" si="108"/>
        <v>1.607570822739937</v>
      </c>
      <c r="O227">
        <f t="shared" si="109"/>
        <v>1.1066164138377432</v>
      </c>
      <c r="P227">
        <f t="shared" si="110"/>
        <v>4.1945829534712082</v>
      </c>
      <c r="Q227">
        <v>227</v>
      </c>
      <c r="R227">
        <f t="shared" si="111"/>
        <v>1.607570822739937</v>
      </c>
      <c r="S227">
        <f t="shared" si="112"/>
        <v>-2.6270172263117266</v>
      </c>
      <c r="T227">
        <f t="shared" si="113"/>
        <v>2.3063105800789145</v>
      </c>
      <c r="U227">
        <v>227</v>
      </c>
      <c r="V227">
        <f t="shared" si="114"/>
        <v>1.607570822739937</v>
      </c>
      <c r="W227">
        <f t="shared" si="115"/>
        <v>1.1272681502683133</v>
      </c>
      <c r="X227">
        <f t="shared" si="116"/>
        <v>1.6152374960083014</v>
      </c>
      <c r="Y227">
        <v>227</v>
      </c>
      <c r="Z227">
        <f t="shared" si="117"/>
        <v>1.607570822739937</v>
      </c>
      <c r="AA227">
        <f t="shared" si="118"/>
        <v>0.93648929407914583</v>
      </c>
      <c r="AB227">
        <f t="shared" si="119"/>
        <v>1.2314916124883946E-2</v>
      </c>
      <c r="AC227">
        <v>227</v>
      </c>
      <c r="AD227">
        <f t="shared" si="120"/>
        <v>1.607570822739937</v>
      </c>
      <c r="AE227">
        <f t="shared" si="121"/>
        <v>-3.7915541087752316</v>
      </c>
      <c r="AF227">
        <f t="shared" si="122"/>
        <v>0.38704432895520879</v>
      </c>
      <c r="AG227">
        <v>227</v>
      </c>
      <c r="AH227">
        <f t="shared" si="123"/>
        <v>1.607570822739937</v>
      </c>
      <c r="AI227">
        <f t="shared" si="124"/>
        <v>1.185491614589528</v>
      </c>
      <c r="AJ227">
        <f t="shared" si="125"/>
        <v>2.0507155927509162</v>
      </c>
      <c r="AK227">
        <v>227</v>
      </c>
      <c r="AL227">
        <f t="shared" si="126"/>
        <v>1.607570822739937</v>
      </c>
      <c r="AM227">
        <f t="shared" si="127"/>
        <v>-2.5550379685603435</v>
      </c>
      <c r="AN227">
        <f t="shared" si="128"/>
        <v>0.34987839516848612</v>
      </c>
      <c r="AO227">
        <v>227</v>
      </c>
      <c r="AP227">
        <f t="shared" si="129"/>
        <v>1.607570822739937</v>
      </c>
      <c r="AQ227">
        <f t="shared" si="130"/>
        <v>1.2089416955440067</v>
      </c>
      <c r="AR227">
        <f t="shared" si="131"/>
        <v>-0.60469026686218585</v>
      </c>
    </row>
    <row r="228" spans="1:44" x14ac:dyDescent="0.25">
      <c r="A228">
        <v>228</v>
      </c>
      <c r="B228">
        <f t="shared" si="99"/>
        <v>-0.28330995874055453</v>
      </c>
      <c r="C228">
        <f t="shared" si="100"/>
        <v>0.96013544961287856</v>
      </c>
      <c r="D228">
        <f t="shared" si="101"/>
        <v>-0.27953518275286143</v>
      </c>
      <c r="E228">
        <v>228</v>
      </c>
      <c r="F228">
        <f t="shared" si="102"/>
        <v>1.6285848204228119</v>
      </c>
      <c r="G228">
        <f t="shared" si="103"/>
        <v>0.80766052166029723</v>
      </c>
      <c r="H228">
        <f t="shared" si="104"/>
        <v>2.1150204881226573</v>
      </c>
      <c r="I228">
        <v>228</v>
      </c>
      <c r="J228">
        <f t="shared" si="105"/>
        <v>1.6285848204228119</v>
      </c>
      <c r="K228">
        <f t="shared" si="106"/>
        <v>-3.9207465561991017</v>
      </c>
      <c r="L228">
        <f t="shared" si="107"/>
        <v>2.4996347692733636</v>
      </c>
      <c r="M228">
        <v>228</v>
      </c>
      <c r="N228">
        <f t="shared" si="108"/>
        <v>1.6285848204228119</v>
      </c>
      <c r="O228">
        <f t="shared" si="109"/>
        <v>1.0552378969197183</v>
      </c>
      <c r="P228">
        <f t="shared" si="110"/>
        <v>4.1921518885406019</v>
      </c>
      <c r="Q228">
        <v>228</v>
      </c>
      <c r="R228">
        <f t="shared" si="111"/>
        <v>1.6285848204228119</v>
      </c>
      <c r="S228">
        <f t="shared" si="112"/>
        <v>-2.6783957432297516</v>
      </c>
      <c r="T228">
        <f t="shared" si="113"/>
        <v>2.3038795151483082</v>
      </c>
      <c r="U228">
        <v>228</v>
      </c>
      <c r="V228">
        <f t="shared" si="114"/>
        <v>1.6285848204228119</v>
      </c>
      <c r="W228">
        <f t="shared" si="115"/>
        <v>1.0758896333502883</v>
      </c>
      <c r="X228">
        <f t="shared" si="116"/>
        <v>1.6128064310776951</v>
      </c>
      <c r="Y228">
        <v>228</v>
      </c>
      <c r="Z228">
        <f t="shared" si="117"/>
        <v>1.6285848204228119</v>
      </c>
      <c r="AA228">
        <f t="shared" si="118"/>
        <v>0.929327757937084</v>
      </c>
      <c r="AB228">
        <f t="shared" si="119"/>
        <v>1.1976055441302591E-2</v>
      </c>
      <c r="AC228">
        <v>228</v>
      </c>
      <c r="AD228">
        <f t="shared" si="120"/>
        <v>1.6285848204228119</v>
      </c>
      <c r="AE228">
        <f t="shared" si="121"/>
        <v>-3.7985080198991223</v>
      </c>
      <c r="AF228">
        <f t="shared" si="122"/>
        <v>0.38671529241468705</v>
      </c>
      <c r="AG228">
        <v>228</v>
      </c>
      <c r="AH228">
        <f t="shared" si="123"/>
        <v>1.6285848204228119</v>
      </c>
      <c r="AI228">
        <f t="shared" si="124"/>
        <v>1.1791435912804598</v>
      </c>
      <c r="AJ228">
        <f t="shared" si="125"/>
        <v>2.0504152248584373</v>
      </c>
      <c r="AK228">
        <v>228</v>
      </c>
      <c r="AL228">
        <f t="shared" si="126"/>
        <v>1.6285848204228119</v>
      </c>
      <c r="AM228">
        <f t="shared" si="127"/>
        <v>-2.565322941813724</v>
      </c>
      <c r="AN228">
        <f t="shared" si="128"/>
        <v>0.34939174356216568</v>
      </c>
      <c r="AO228">
        <v>228</v>
      </c>
      <c r="AP228">
        <f t="shared" si="129"/>
        <v>1.6285848204228119</v>
      </c>
      <c r="AQ228">
        <f t="shared" si="130"/>
        <v>1.204191269882849</v>
      </c>
      <c r="AR228">
        <f t="shared" si="131"/>
        <v>-0.60491504161091447</v>
      </c>
    </row>
    <row r="229" spans="1:44" x14ac:dyDescent="0.25">
      <c r="A229">
        <v>229</v>
      </c>
      <c r="B229">
        <f t="shared" si="99"/>
        <v>-0.27071840501875144</v>
      </c>
      <c r="C229">
        <f t="shared" si="100"/>
        <v>0.96357902647574722</v>
      </c>
      <c r="D229">
        <f t="shared" si="101"/>
        <v>-0.26742374564733634</v>
      </c>
      <c r="E229">
        <v>229</v>
      </c>
      <c r="F229">
        <f t="shared" si="102"/>
        <v>1.6495988181056869</v>
      </c>
      <c r="G229">
        <f t="shared" si="103"/>
        <v>0.75634443102867022</v>
      </c>
      <c r="H229">
        <f t="shared" si="104"/>
        <v>2.1115103713611747</v>
      </c>
      <c r="I229">
        <v>229</v>
      </c>
      <c r="J229">
        <f t="shared" si="105"/>
        <v>1.6495988181056869</v>
      </c>
      <c r="K229">
        <f t="shared" si="106"/>
        <v>-3.9720626468307287</v>
      </c>
      <c r="L229">
        <f t="shared" si="107"/>
        <v>2.4961246525118814</v>
      </c>
      <c r="M229">
        <v>229</v>
      </c>
      <c r="N229">
        <f t="shared" si="108"/>
        <v>1.6495988181056869</v>
      </c>
      <c r="O229">
        <f t="shared" si="109"/>
        <v>1.0039218062880912</v>
      </c>
      <c r="P229">
        <f t="shared" si="110"/>
        <v>4.1886417717791202</v>
      </c>
      <c r="Q229">
        <v>229</v>
      </c>
      <c r="R229">
        <f t="shared" si="111"/>
        <v>1.6495988181056869</v>
      </c>
      <c r="S229">
        <f t="shared" si="112"/>
        <v>-2.7297118338613786</v>
      </c>
      <c r="T229">
        <f t="shared" si="113"/>
        <v>2.3003693983868261</v>
      </c>
      <c r="U229">
        <v>229</v>
      </c>
      <c r="V229">
        <f t="shared" si="114"/>
        <v>1.6495988181056869</v>
      </c>
      <c r="W229">
        <f t="shared" si="115"/>
        <v>1.0245735427186613</v>
      </c>
      <c r="X229">
        <f t="shared" si="116"/>
        <v>1.6092963143162129</v>
      </c>
      <c r="Y229">
        <v>229</v>
      </c>
      <c r="Z229">
        <f t="shared" si="117"/>
        <v>1.6495988181056869</v>
      </c>
      <c r="AA229">
        <f t="shared" si="118"/>
        <v>0.92217492325495265</v>
      </c>
      <c r="AB229">
        <f t="shared" si="119"/>
        <v>1.1486788145200655E-2</v>
      </c>
      <c r="AC229">
        <v>229</v>
      </c>
      <c r="AD229">
        <f t="shared" si="120"/>
        <v>1.6495988181056869</v>
      </c>
      <c r="AE229">
        <f t="shared" si="121"/>
        <v>-3.8054534818330898</v>
      </c>
      <c r="AF229">
        <f t="shared" si="122"/>
        <v>0.38624020980315954</v>
      </c>
      <c r="AG229">
        <v>229</v>
      </c>
      <c r="AH229">
        <f t="shared" si="123"/>
        <v>1.6495988181056869</v>
      </c>
      <c r="AI229">
        <f t="shared" si="124"/>
        <v>1.1728032809912472</v>
      </c>
      <c r="AJ229">
        <f t="shared" si="125"/>
        <v>2.0499815357534175</v>
      </c>
      <c r="AK229">
        <v>229</v>
      </c>
      <c r="AL229">
        <f t="shared" si="126"/>
        <v>1.6495988181056869</v>
      </c>
      <c r="AM229">
        <f t="shared" si="127"/>
        <v>-2.5755954185466821</v>
      </c>
      <c r="AN229">
        <f t="shared" si="128"/>
        <v>0.34868908690382566</v>
      </c>
      <c r="AO229">
        <v>229</v>
      </c>
      <c r="AP229">
        <f t="shared" si="129"/>
        <v>1.6495988181056869</v>
      </c>
      <c r="AQ229">
        <f t="shared" si="130"/>
        <v>1.199446616117235</v>
      </c>
      <c r="AR229">
        <f t="shared" si="131"/>
        <v>-0.60523958481958684</v>
      </c>
    </row>
    <row r="230" spans="1:44" x14ac:dyDescent="0.25">
      <c r="A230">
        <v>230</v>
      </c>
      <c r="B230">
        <f t="shared" si="99"/>
        <v>-0.25812685129694879</v>
      </c>
      <c r="C230">
        <f t="shared" si="100"/>
        <v>0.96686983257623993</v>
      </c>
      <c r="D230">
        <f t="shared" si="101"/>
        <v>-0.25526990980919356</v>
      </c>
      <c r="E230">
        <v>230</v>
      </c>
      <c r="F230">
        <f t="shared" si="102"/>
        <v>1.6706128157885618</v>
      </c>
      <c r="G230">
        <f t="shared" si="103"/>
        <v>0.70511342642445707</v>
      </c>
      <c r="H230">
        <f t="shared" si="104"/>
        <v>2.1069227527375656</v>
      </c>
      <c r="I230">
        <v>230</v>
      </c>
      <c r="J230">
        <f t="shared" si="105"/>
        <v>1.6706128157885618</v>
      </c>
      <c r="K230">
        <f t="shared" si="106"/>
        <v>-4.0232936514349422</v>
      </c>
      <c r="L230">
        <f t="shared" si="107"/>
        <v>2.4915370338882719</v>
      </c>
      <c r="M230">
        <v>230</v>
      </c>
      <c r="N230">
        <f t="shared" si="108"/>
        <v>1.6706128157885618</v>
      </c>
      <c r="O230">
        <f t="shared" si="109"/>
        <v>0.9526908016838781</v>
      </c>
      <c r="P230">
        <f t="shared" si="110"/>
        <v>4.1840541531555102</v>
      </c>
      <c r="Q230">
        <v>230</v>
      </c>
      <c r="R230">
        <f t="shared" si="111"/>
        <v>1.6706128157885618</v>
      </c>
      <c r="S230">
        <f t="shared" si="112"/>
        <v>-2.7809428384655916</v>
      </c>
      <c r="T230">
        <f t="shared" si="113"/>
        <v>2.2957817797632165</v>
      </c>
      <c r="U230">
        <v>230</v>
      </c>
      <c r="V230">
        <f t="shared" si="114"/>
        <v>1.6706128157885618</v>
      </c>
      <c r="W230">
        <f t="shared" si="115"/>
        <v>0.97334253811444815</v>
      </c>
      <c r="X230">
        <f t="shared" si="116"/>
        <v>1.6047086956926033</v>
      </c>
      <c r="Y230">
        <v>230</v>
      </c>
      <c r="Z230">
        <f t="shared" si="117"/>
        <v>1.6706128157885618</v>
      </c>
      <c r="AA230">
        <f t="shared" si="118"/>
        <v>0.91503394852318698</v>
      </c>
      <c r="AB230">
        <f t="shared" si="119"/>
        <v>1.0847330283242584E-2</v>
      </c>
      <c r="AC230">
        <v>230</v>
      </c>
      <c r="AD230">
        <f t="shared" si="120"/>
        <v>1.6706128157885618</v>
      </c>
      <c r="AE230">
        <f t="shared" si="121"/>
        <v>-3.8123874276566672</v>
      </c>
      <c r="AF230">
        <f t="shared" si="122"/>
        <v>0.38561929090373342</v>
      </c>
      <c r="AG230">
        <v>230</v>
      </c>
      <c r="AH230">
        <f t="shared" si="123"/>
        <v>1.6706128157885618</v>
      </c>
      <c r="AI230">
        <f t="shared" si="124"/>
        <v>1.1664734834244275</v>
      </c>
      <c r="AJ230">
        <f t="shared" si="125"/>
        <v>2.0494147169407557</v>
      </c>
      <c r="AK230">
        <v>230</v>
      </c>
      <c r="AL230">
        <f t="shared" si="126"/>
        <v>1.6706128157885618</v>
      </c>
      <c r="AM230">
        <f t="shared" si="127"/>
        <v>-2.5858508627226753</v>
      </c>
      <c r="AN230">
        <f t="shared" si="128"/>
        <v>0.34777073546686588</v>
      </c>
      <c r="AO230">
        <v>230</v>
      </c>
      <c r="AP230">
        <f t="shared" si="129"/>
        <v>1.6706128157885618</v>
      </c>
      <c r="AQ230">
        <f t="shared" si="130"/>
        <v>1.1947098293526999</v>
      </c>
      <c r="AR230">
        <f t="shared" si="131"/>
        <v>-0.60566375317905841</v>
      </c>
    </row>
    <row r="231" spans="1:44" x14ac:dyDescent="0.25">
      <c r="A231">
        <v>231</v>
      </c>
      <c r="B231">
        <f t="shared" si="99"/>
        <v>-0.24553529757514614</v>
      </c>
      <c r="C231">
        <f t="shared" si="100"/>
        <v>0.97000734617307449</v>
      </c>
      <c r="D231">
        <f t="shared" si="101"/>
        <v>-0.24307560216992019</v>
      </c>
      <c r="E231">
        <v>231</v>
      </c>
      <c r="F231">
        <f t="shared" si="102"/>
        <v>1.6916268134714367</v>
      </c>
      <c r="G231">
        <f t="shared" si="103"/>
        <v>0.6539901300170794</v>
      </c>
      <c r="H231">
        <f t="shared" si="104"/>
        <v>2.1012596580150662</v>
      </c>
      <c r="I231">
        <v>231</v>
      </c>
      <c r="J231">
        <f t="shared" si="105"/>
        <v>1.6916268134714367</v>
      </c>
      <c r="K231">
        <f t="shared" si="106"/>
        <v>-4.0744169478423196</v>
      </c>
      <c r="L231">
        <f t="shared" si="107"/>
        <v>2.4858739391657725</v>
      </c>
      <c r="M231">
        <v>231</v>
      </c>
      <c r="N231">
        <f t="shared" si="108"/>
        <v>1.6916268134714367</v>
      </c>
      <c r="O231">
        <f t="shared" si="109"/>
        <v>0.90156750527650042</v>
      </c>
      <c r="P231">
        <f t="shared" si="110"/>
        <v>4.1783910584330108</v>
      </c>
      <c r="Q231">
        <v>231</v>
      </c>
      <c r="R231">
        <f t="shared" si="111"/>
        <v>1.6916268134714367</v>
      </c>
      <c r="S231">
        <f t="shared" si="112"/>
        <v>-2.8320661348729694</v>
      </c>
      <c r="T231">
        <f t="shared" si="113"/>
        <v>2.2901186850407171</v>
      </c>
      <c r="U231">
        <v>231</v>
      </c>
      <c r="V231">
        <f t="shared" si="114"/>
        <v>1.6916268134714367</v>
      </c>
      <c r="W231">
        <f t="shared" si="115"/>
        <v>0.92221924170707048</v>
      </c>
      <c r="X231">
        <f t="shared" si="116"/>
        <v>1.599045600970104</v>
      </c>
      <c r="Y231">
        <v>231</v>
      </c>
      <c r="Z231">
        <f t="shared" si="117"/>
        <v>1.6916268134714367</v>
      </c>
      <c r="AA231">
        <f t="shared" si="118"/>
        <v>0.90790798699520192</v>
      </c>
      <c r="AB231">
        <f t="shared" si="119"/>
        <v>1.0057964222018823E-2</v>
      </c>
      <c r="AC231">
        <v>231</v>
      </c>
      <c r="AD231">
        <f t="shared" si="120"/>
        <v>1.6916268134714367</v>
      </c>
      <c r="AE231">
        <f t="shared" si="121"/>
        <v>-3.8193067955345765</v>
      </c>
      <c r="AF231">
        <f t="shared" si="122"/>
        <v>0.38485280989671511</v>
      </c>
      <c r="AG231">
        <v>231</v>
      </c>
      <c r="AH231">
        <f t="shared" si="123"/>
        <v>1.6916268134714367</v>
      </c>
      <c r="AI231">
        <f t="shared" si="124"/>
        <v>1.1601569936404144</v>
      </c>
      <c r="AJ231">
        <f t="shared" si="125"/>
        <v>2.0487150187116838</v>
      </c>
      <c r="AK231">
        <v>231</v>
      </c>
      <c r="AL231">
        <f t="shared" si="126"/>
        <v>1.6916268134714367</v>
      </c>
      <c r="AM231">
        <f t="shared" si="127"/>
        <v>-2.5960847458262579</v>
      </c>
      <c r="AN231">
        <f t="shared" si="128"/>
        <v>0.34663709476942817</v>
      </c>
      <c r="AO231">
        <v>231</v>
      </c>
      <c r="AP231">
        <f t="shared" si="129"/>
        <v>1.6916268134714367</v>
      </c>
      <c r="AQ231">
        <f t="shared" si="130"/>
        <v>1.1899830012209329</v>
      </c>
      <c r="AR231">
        <f t="shared" si="131"/>
        <v>-0.60618735938852231</v>
      </c>
    </row>
    <row r="232" spans="1:44" x14ac:dyDescent="0.25">
      <c r="A232">
        <v>232</v>
      </c>
      <c r="B232">
        <f t="shared" si="99"/>
        <v>-0.23294374385334304</v>
      </c>
      <c r="C232">
        <f t="shared" si="100"/>
        <v>0.97299106982874872</v>
      </c>
      <c r="D232">
        <f t="shared" si="101"/>
        <v>-0.23084275607761018</v>
      </c>
      <c r="E232">
        <v>232</v>
      </c>
      <c r="F232">
        <f t="shared" si="102"/>
        <v>1.7126408111543117</v>
      </c>
      <c r="G232">
        <f t="shared" si="103"/>
        <v>0.60299711641505116</v>
      </c>
      <c r="H232">
        <f t="shared" si="104"/>
        <v>2.0945235878568829</v>
      </c>
      <c r="I232">
        <v>232</v>
      </c>
      <c r="J232">
        <f t="shared" si="105"/>
        <v>1.7126408111543117</v>
      </c>
      <c r="K232">
        <f t="shared" si="106"/>
        <v>-4.1254099614443476</v>
      </c>
      <c r="L232">
        <f t="shared" si="107"/>
        <v>2.4791378690075896</v>
      </c>
      <c r="M232">
        <v>232</v>
      </c>
      <c r="N232">
        <f t="shared" si="108"/>
        <v>1.7126408111543117</v>
      </c>
      <c r="O232">
        <f t="shared" si="109"/>
        <v>0.85057449167447219</v>
      </c>
      <c r="P232">
        <f t="shared" si="110"/>
        <v>4.1716549882748284</v>
      </c>
      <c r="Q232">
        <v>232</v>
      </c>
      <c r="R232">
        <f t="shared" si="111"/>
        <v>1.7126408111543117</v>
      </c>
      <c r="S232">
        <f t="shared" si="112"/>
        <v>-2.8830591484749979</v>
      </c>
      <c r="T232">
        <f t="shared" si="113"/>
        <v>2.2833826148825342</v>
      </c>
      <c r="U232">
        <v>232</v>
      </c>
      <c r="V232">
        <f t="shared" si="114"/>
        <v>1.7126408111543117</v>
      </c>
      <c r="W232">
        <f t="shared" si="115"/>
        <v>0.87122622810504224</v>
      </c>
      <c r="X232">
        <f t="shared" si="116"/>
        <v>1.5923095308119211</v>
      </c>
      <c r="Y232">
        <v>232</v>
      </c>
      <c r="Z232">
        <f t="shared" si="117"/>
        <v>1.7126408111543117</v>
      </c>
      <c r="AA232">
        <f t="shared" si="118"/>
        <v>0.90080018529500416</v>
      </c>
      <c r="AB232">
        <f t="shared" si="119"/>
        <v>9.1190385233603788E-3</v>
      </c>
      <c r="AC232">
        <v>232</v>
      </c>
      <c r="AD232">
        <f t="shared" si="120"/>
        <v>1.7126408111543117</v>
      </c>
      <c r="AE232">
        <f t="shared" si="121"/>
        <v>-3.8262085300687523</v>
      </c>
      <c r="AF232">
        <f t="shared" si="122"/>
        <v>0.38394110523853997</v>
      </c>
      <c r="AG232">
        <v>232</v>
      </c>
      <c r="AH232">
        <f t="shared" si="123"/>
        <v>1.7126408111543117</v>
      </c>
      <c r="AI232">
        <f t="shared" si="124"/>
        <v>1.1538566008232807</v>
      </c>
      <c r="AJ232">
        <f t="shared" si="125"/>
        <v>2.0478827500332417</v>
      </c>
      <c r="AK232">
        <v>232</v>
      </c>
      <c r="AL232">
        <f t="shared" si="126"/>
        <v>1.7126408111543117</v>
      </c>
      <c r="AM232">
        <f t="shared" si="127"/>
        <v>-2.6062925488627466</v>
      </c>
      <c r="AN232">
        <f t="shared" si="128"/>
        <v>0.34528866539533121</v>
      </c>
      <c r="AO232">
        <v>232</v>
      </c>
      <c r="AP232">
        <f t="shared" si="129"/>
        <v>1.7126408111543117</v>
      </c>
      <c r="AQ232">
        <f t="shared" si="130"/>
        <v>1.1852682189561718</v>
      </c>
      <c r="AR232">
        <f t="shared" si="131"/>
        <v>-0.60681017223821676</v>
      </c>
    </row>
    <row r="233" spans="1:44" x14ac:dyDescent="0.25">
      <c r="A233">
        <v>233</v>
      </c>
      <c r="B233">
        <f t="shared" si="99"/>
        <v>-0.22035219013154039</v>
      </c>
      <c r="C233">
        <f t="shared" si="100"/>
        <v>0.97582053048840656</v>
      </c>
      <c r="D233">
        <f t="shared" si="101"/>
        <v>-0.21857331099044294</v>
      </c>
      <c r="E233">
        <v>233</v>
      </c>
      <c r="F233">
        <f t="shared" si="102"/>
        <v>1.7336548088371866</v>
      </c>
      <c r="G233">
        <f t="shared" si="103"/>
        <v>0.55215690269766715</v>
      </c>
      <c r="H233">
        <f t="shared" si="104"/>
        <v>2.0867175167219711</v>
      </c>
      <c r="I233">
        <v>233</v>
      </c>
      <c r="J233">
        <f t="shared" si="105"/>
        <v>1.7336548088371866</v>
      </c>
      <c r="K233">
        <f t="shared" si="106"/>
        <v>-4.1762501751617318</v>
      </c>
      <c r="L233">
        <f t="shared" si="107"/>
        <v>2.4713317978726774</v>
      </c>
      <c r="M233">
        <v>233</v>
      </c>
      <c r="N233">
        <f t="shared" si="108"/>
        <v>1.7336548088371866</v>
      </c>
      <c r="O233">
        <f t="shared" si="109"/>
        <v>0.79973427795708818</v>
      </c>
      <c r="P233">
        <f t="shared" si="110"/>
        <v>4.1638489171399158</v>
      </c>
      <c r="Q233">
        <v>233</v>
      </c>
      <c r="R233">
        <f t="shared" si="111"/>
        <v>1.7336548088371866</v>
      </c>
      <c r="S233">
        <f t="shared" si="112"/>
        <v>-2.9338993621923817</v>
      </c>
      <c r="T233">
        <f t="shared" si="113"/>
        <v>2.2755765437476221</v>
      </c>
      <c r="U233">
        <v>233</v>
      </c>
      <c r="V233">
        <f t="shared" si="114"/>
        <v>1.7336548088371866</v>
      </c>
      <c r="W233">
        <f t="shared" si="115"/>
        <v>0.82038601438765824</v>
      </c>
      <c r="X233">
        <f t="shared" si="116"/>
        <v>1.5845034596770089</v>
      </c>
      <c r="Y233">
        <v>233</v>
      </c>
      <c r="Z233">
        <f t="shared" si="117"/>
        <v>1.7336548088371866</v>
      </c>
      <c r="AA233">
        <f t="shared" si="118"/>
        <v>0.89371368202773183</v>
      </c>
      <c r="AB233">
        <f t="shared" si="119"/>
        <v>8.0309677904240595E-3</v>
      </c>
      <c r="AC233">
        <v>233</v>
      </c>
      <c r="AD233">
        <f t="shared" si="120"/>
        <v>1.7336548088371866</v>
      </c>
      <c r="AE233">
        <f t="shared" si="121"/>
        <v>-3.833089583647515</v>
      </c>
      <c r="AF233">
        <f t="shared" si="122"/>
        <v>0.38288457951231952</v>
      </c>
      <c r="AG233">
        <v>233</v>
      </c>
      <c r="AH233">
        <f t="shared" si="123"/>
        <v>1.7336548088371866</v>
      </c>
      <c r="AI233">
        <f t="shared" si="124"/>
        <v>1.1475750870491308</v>
      </c>
      <c r="AJ233">
        <f t="shared" si="125"/>
        <v>2.0469182784118494</v>
      </c>
      <c r="AK233">
        <v>233</v>
      </c>
      <c r="AL233">
        <f t="shared" si="126"/>
        <v>1.7336548088371866</v>
      </c>
      <c r="AM233">
        <f t="shared" si="127"/>
        <v>-2.6164697643536825</v>
      </c>
      <c r="AN233">
        <f t="shared" si="128"/>
        <v>0.34372604277302682</v>
      </c>
      <c r="AO233">
        <v>233</v>
      </c>
      <c r="AP233">
        <f t="shared" si="129"/>
        <v>1.7336548088371866</v>
      </c>
      <c r="AQ233">
        <f t="shared" si="130"/>
        <v>1.1805675644735378</v>
      </c>
      <c r="AR233">
        <f t="shared" si="131"/>
        <v>-0.60753191671152018</v>
      </c>
    </row>
    <row r="234" spans="1:44" x14ac:dyDescent="0.25">
      <c r="A234">
        <v>234</v>
      </c>
      <c r="B234">
        <f t="shared" si="99"/>
        <v>-0.20776063640973774</v>
      </c>
      <c r="C234">
        <f t="shared" si="100"/>
        <v>0.97849527955483873</v>
      </c>
      <c r="D234">
        <f t="shared" si="101"/>
        <v>-0.206269212169189</v>
      </c>
      <c r="E234">
        <v>234</v>
      </c>
      <c r="F234">
        <f t="shared" si="102"/>
        <v>1.7546688065200615</v>
      </c>
      <c r="G234">
        <f t="shared" si="103"/>
        <v>0.50149193847209439</v>
      </c>
      <c r="H234">
        <f t="shared" si="104"/>
        <v>2.0778448915515924</v>
      </c>
      <c r="I234">
        <v>234</v>
      </c>
      <c r="J234">
        <f t="shared" si="105"/>
        <v>1.7546688065200615</v>
      </c>
      <c r="K234">
        <f t="shared" si="106"/>
        <v>-4.2269151393873043</v>
      </c>
      <c r="L234">
        <f t="shared" si="107"/>
        <v>2.4624591727022991</v>
      </c>
      <c r="M234">
        <v>234</v>
      </c>
      <c r="N234">
        <f t="shared" si="108"/>
        <v>1.7546688065200615</v>
      </c>
      <c r="O234">
        <f t="shared" si="109"/>
        <v>0.74906931373151542</v>
      </c>
      <c r="P234">
        <f t="shared" si="110"/>
        <v>4.1549762919695379</v>
      </c>
      <c r="Q234">
        <v>234</v>
      </c>
      <c r="R234">
        <f t="shared" si="111"/>
        <v>1.7546688065200615</v>
      </c>
      <c r="S234">
        <f t="shared" si="112"/>
        <v>-2.9845643264179547</v>
      </c>
      <c r="T234">
        <f t="shared" si="113"/>
        <v>2.2667039185772437</v>
      </c>
      <c r="U234">
        <v>234</v>
      </c>
      <c r="V234">
        <f t="shared" si="114"/>
        <v>1.7546688065200615</v>
      </c>
      <c r="W234">
        <f t="shared" si="115"/>
        <v>0.76972105016208547</v>
      </c>
      <c r="X234">
        <f t="shared" si="116"/>
        <v>1.5756308345066306</v>
      </c>
      <c r="Y234">
        <v>234</v>
      </c>
      <c r="Z234">
        <f t="shared" si="117"/>
        <v>1.7546688065200615</v>
      </c>
      <c r="AA234">
        <f t="shared" si="118"/>
        <v>0.8866516063937343</v>
      </c>
      <c r="AB234">
        <f t="shared" si="119"/>
        <v>6.7942324846149149E-3</v>
      </c>
      <c r="AC234">
        <v>234</v>
      </c>
      <c r="AD234">
        <f t="shared" si="120"/>
        <v>1.7546688065200615</v>
      </c>
      <c r="AE234">
        <f t="shared" si="121"/>
        <v>-3.8399469177913139</v>
      </c>
      <c r="AF234">
        <f t="shared" si="122"/>
        <v>0.38168369925007201</v>
      </c>
      <c r="AG234">
        <v>234</v>
      </c>
      <c r="AH234">
        <f t="shared" si="123"/>
        <v>1.7546688065200615</v>
      </c>
      <c r="AI234">
        <f t="shared" si="124"/>
        <v>1.1413152260576156</v>
      </c>
      <c r="AJ234">
        <f t="shared" si="125"/>
        <v>2.0458220297310232</v>
      </c>
      <c r="AK234">
        <v>234</v>
      </c>
      <c r="AL234">
        <f t="shared" si="126"/>
        <v>1.7546688065200615</v>
      </c>
      <c r="AM234">
        <f t="shared" si="127"/>
        <v>-2.6266118983272047</v>
      </c>
      <c r="AN234">
        <f t="shared" si="128"/>
        <v>0.3419499169126754</v>
      </c>
      <c r="AO234">
        <v>234</v>
      </c>
      <c r="AP234">
        <f t="shared" si="129"/>
        <v>1.7546688065200615</v>
      </c>
      <c r="AQ234">
        <f t="shared" si="130"/>
        <v>1.1758831134497216</v>
      </c>
      <c r="AR234">
        <f t="shared" si="131"/>
        <v>-0.60835227410639103</v>
      </c>
    </row>
    <row r="235" spans="1:44" x14ac:dyDescent="0.25">
      <c r="A235">
        <v>235</v>
      </c>
      <c r="B235">
        <f t="shared" si="99"/>
        <v>-0.19516908268793465</v>
      </c>
      <c r="C235">
        <f t="shared" si="100"/>
        <v>0.9810148929596062</v>
      </c>
      <c r="D235">
        <f t="shared" si="101"/>
        <v>-0.1939324103687996</v>
      </c>
      <c r="E235">
        <v>235</v>
      </c>
      <c r="F235">
        <f t="shared" si="102"/>
        <v>1.7756828042029364</v>
      </c>
      <c r="G235">
        <f t="shared" si="103"/>
        <v>0.45102459596025801</v>
      </c>
      <c r="H235">
        <f t="shared" si="104"/>
        <v>2.0679096302472493</v>
      </c>
      <c r="I235">
        <v>235</v>
      </c>
      <c r="J235">
        <f t="shared" si="105"/>
        <v>1.7756828042029364</v>
      </c>
      <c r="K235">
        <f t="shared" si="106"/>
        <v>-4.2773824818991413</v>
      </c>
      <c r="L235">
        <f t="shared" si="107"/>
        <v>2.4525239113979556</v>
      </c>
      <c r="M235">
        <v>235</v>
      </c>
      <c r="N235">
        <f t="shared" si="108"/>
        <v>1.7756828042029364</v>
      </c>
      <c r="O235">
        <f t="shared" si="109"/>
        <v>0.69860197121967904</v>
      </c>
      <c r="P235">
        <f t="shared" si="110"/>
        <v>4.1450410306651939</v>
      </c>
      <c r="Q235">
        <v>235</v>
      </c>
      <c r="R235">
        <f t="shared" si="111"/>
        <v>1.7756828042029364</v>
      </c>
      <c r="S235">
        <f t="shared" si="112"/>
        <v>-3.0350316689297907</v>
      </c>
      <c r="T235">
        <f t="shared" si="113"/>
        <v>2.2567686572729002</v>
      </c>
      <c r="U235">
        <v>235</v>
      </c>
      <c r="V235">
        <f t="shared" si="114"/>
        <v>1.7756828042029364</v>
      </c>
      <c r="W235">
        <f t="shared" si="115"/>
        <v>0.7192537076502491</v>
      </c>
      <c r="X235">
        <f t="shared" si="116"/>
        <v>1.565695573202287</v>
      </c>
      <c r="Y235">
        <v>235</v>
      </c>
      <c r="Z235">
        <f t="shared" si="117"/>
        <v>1.7756828042029364</v>
      </c>
      <c r="AA235">
        <f t="shared" si="118"/>
        <v>0.87961707680680623</v>
      </c>
      <c r="AB235">
        <f t="shared" si="119"/>
        <v>5.4093787134286142E-3</v>
      </c>
      <c r="AC235">
        <v>235</v>
      </c>
      <c r="AD235">
        <f t="shared" si="120"/>
        <v>1.7756828042029364</v>
      </c>
      <c r="AE235">
        <f t="shared" si="121"/>
        <v>-3.8467775044944332</v>
      </c>
      <c r="AF235">
        <f t="shared" si="122"/>
        <v>0.38033899472671517</v>
      </c>
      <c r="AG235">
        <v>235</v>
      </c>
      <c r="AH235">
        <f t="shared" si="123"/>
        <v>1.7756828042029364</v>
      </c>
      <c r="AI235">
        <f t="shared" si="124"/>
        <v>1.1350797820271268</v>
      </c>
      <c r="AJ235">
        <f t="shared" si="125"/>
        <v>2.0445944880633204</v>
      </c>
      <c r="AK235">
        <v>235</v>
      </c>
      <c r="AL235">
        <f t="shared" si="126"/>
        <v>1.7756828042029364</v>
      </c>
      <c r="AM235">
        <f t="shared" si="127"/>
        <v>-2.6367144723024629</v>
      </c>
      <c r="AN235">
        <f t="shared" si="128"/>
        <v>0.33996107210145687</v>
      </c>
      <c r="AO235">
        <v>235</v>
      </c>
      <c r="AP235">
        <f t="shared" si="129"/>
        <v>1.7756828042029364</v>
      </c>
      <c r="AQ235">
        <f t="shared" si="130"/>
        <v>1.1712169344064227</v>
      </c>
      <c r="AR235">
        <f t="shared" si="131"/>
        <v>-0.60927088217609771</v>
      </c>
    </row>
    <row r="236" spans="1:44" x14ac:dyDescent="0.25">
      <c r="A236">
        <v>236</v>
      </c>
      <c r="B236">
        <f t="shared" si="99"/>
        <v>-0.182577528966132</v>
      </c>
      <c r="C236">
        <f t="shared" si="100"/>
        <v>0.98337897123027274</v>
      </c>
      <c r="D236">
        <f t="shared" si="101"/>
        <v>-0.18156486152912546</v>
      </c>
      <c r="E236">
        <v>236</v>
      </c>
      <c r="F236">
        <f t="shared" si="102"/>
        <v>1.7966968018858114</v>
      </c>
      <c r="G236">
        <f t="shared" si="103"/>
        <v>0.40077716011989761</v>
      </c>
      <c r="H236">
        <f t="shared" si="104"/>
        <v>2.0569161199406425</v>
      </c>
      <c r="I236">
        <v>236</v>
      </c>
      <c r="J236">
        <f t="shared" si="105"/>
        <v>1.7966968018858114</v>
      </c>
      <c r="K236">
        <f t="shared" si="106"/>
        <v>-4.3276299177395012</v>
      </c>
      <c r="L236">
        <f t="shared" si="107"/>
        <v>2.4415304010913492</v>
      </c>
      <c r="M236">
        <v>236</v>
      </c>
      <c r="N236">
        <f t="shared" si="108"/>
        <v>1.7966968018858114</v>
      </c>
      <c r="O236">
        <f t="shared" si="109"/>
        <v>0.64835453537931864</v>
      </c>
      <c r="P236">
        <f t="shared" si="110"/>
        <v>4.134047520358588</v>
      </c>
      <c r="Q236">
        <v>236</v>
      </c>
      <c r="R236">
        <f t="shared" si="111"/>
        <v>1.7966968018858114</v>
      </c>
      <c r="S236">
        <f t="shared" si="112"/>
        <v>-3.0852791047701511</v>
      </c>
      <c r="T236">
        <f t="shared" si="113"/>
        <v>2.2457751469662939</v>
      </c>
      <c r="U236">
        <v>236</v>
      </c>
      <c r="V236">
        <f t="shared" si="114"/>
        <v>1.7966968018858114</v>
      </c>
      <c r="W236">
        <f t="shared" si="115"/>
        <v>0.6690062718098887</v>
      </c>
      <c r="X236">
        <f t="shared" si="116"/>
        <v>1.5547020628956807</v>
      </c>
      <c r="Y236">
        <v>236</v>
      </c>
      <c r="Z236">
        <f t="shared" si="117"/>
        <v>1.7966968018858114</v>
      </c>
      <c r="AA236">
        <f t="shared" si="118"/>
        <v>0.87261319951718308</v>
      </c>
      <c r="AB236">
        <f t="shared" si="119"/>
        <v>3.8770179893052314E-3</v>
      </c>
      <c r="AC236">
        <v>236</v>
      </c>
      <c r="AD236">
        <f t="shared" si="120"/>
        <v>1.7966968018858114</v>
      </c>
      <c r="AE236">
        <f t="shared" si="121"/>
        <v>-3.8535783275620736</v>
      </c>
      <c r="AF236">
        <f t="shared" si="122"/>
        <v>0.37885105972591143</v>
      </c>
      <c r="AG236">
        <v>236</v>
      </c>
      <c r="AH236">
        <f t="shared" si="123"/>
        <v>1.7966968018858114</v>
      </c>
      <c r="AI236">
        <f t="shared" si="124"/>
        <v>1.1288715083542131</v>
      </c>
      <c r="AJ236">
        <f t="shared" si="125"/>
        <v>2.0432361954565841</v>
      </c>
      <c r="AK236">
        <v>236</v>
      </c>
      <c r="AL236">
        <f t="shared" si="126"/>
        <v>1.7966968018858114</v>
      </c>
      <c r="AM236">
        <f t="shared" si="127"/>
        <v>-2.6467730252671893</v>
      </c>
      <c r="AN236">
        <f t="shared" si="128"/>
        <v>0.33776038655725155</v>
      </c>
      <c r="AO236">
        <v>236</v>
      </c>
      <c r="AP236">
        <f t="shared" si="129"/>
        <v>1.7966968018858114</v>
      </c>
      <c r="AQ236">
        <f t="shared" si="130"/>
        <v>1.1665710877969484</v>
      </c>
      <c r="AR236">
        <f t="shared" si="131"/>
        <v>-0.61028733528917667</v>
      </c>
    </row>
    <row r="237" spans="1:44" x14ac:dyDescent="0.25">
      <c r="A237">
        <v>237</v>
      </c>
      <c r="B237">
        <f t="shared" si="99"/>
        <v>-0.16998597524432935</v>
      </c>
      <c r="C237">
        <f t="shared" si="100"/>
        <v>0.98558713955374089</v>
      </c>
      <c r="D237">
        <f t="shared" si="101"/>
        <v>-0.16916852646480929</v>
      </c>
      <c r="E237">
        <v>237</v>
      </c>
      <c r="F237">
        <f t="shared" si="102"/>
        <v>1.8177107995686863</v>
      </c>
      <c r="G237">
        <f t="shared" si="103"/>
        <v>0.35077181880415709</v>
      </c>
      <c r="H237">
        <f t="shared" si="104"/>
        <v>2.0448692150564458</v>
      </c>
      <c r="I237">
        <v>237</v>
      </c>
      <c r="J237">
        <f t="shared" si="105"/>
        <v>1.8177107995686863</v>
      </c>
      <c r="K237">
        <f t="shared" si="106"/>
        <v>-4.3776352590552419</v>
      </c>
      <c r="L237">
        <f t="shared" si="107"/>
        <v>2.4294834962071521</v>
      </c>
      <c r="M237">
        <v>237</v>
      </c>
      <c r="N237">
        <f t="shared" si="108"/>
        <v>1.8177107995686863</v>
      </c>
      <c r="O237">
        <f t="shared" si="109"/>
        <v>0.59834919406357812</v>
      </c>
      <c r="P237">
        <f t="shared" si="110"/>
        <v>4.1220006154743905</v>
      </c>
      <c r="Q237">
        <v>237</v>
      </c>
      <c r="R237">
        <f t="shared" si="111"/>
        <v>1.8177107995686863</v>
      </c>
      <c r="S237">
        <f t="shared" si="112"/>
        <v>-3.1352844460858917</v>
      </c>
      <c r="T237">
        <f t="shared" si="113"/>
        <v>2.2337282420820967</v>
      </c>
      <c r="U237">
        <v>237</v>
      </c>
      <c r="V237">
        <f t="shared" si="114"/>
        <v>1.8177107995686863</v>
      </c>
      <c r="W237">
        <f t="shared" si="115"/>
        <v>0.61900093049414817</v>
      </c>
      <c r="X237">
        <f t="shared" si="116"/>
        <v>1.5426551580114836</v>
      </c>
      <c r="Y237">
        <v>237</v>
      </c>
      <c r="Z237">
        <f t="shared" si="117"/>
        <v>1.8177107995686863</v>
      </c>
      <c r="AA237">
        <f t="shared" si="118"/>
        <v>0.86564306723990869</v>
      </c>
      <c r="AB237">
        <f t="shared" si="119"/>
        <v>2.1978269596028555E-3</v>
      </c>
      <c r="AC237">
        <v>237</v>
      </c>
      <c r="AD237">
        <f t="shared" si="120"/>
        <v>1.8177107995686863</v>
      </c>
      <c r="AE237">
        <f t="shared" si="121"/>
        <v>-3.8603463839422196</v>
      </c>
      <c r="AF237">
        <f t="shared" si="122"/>
        <v>0.37722055127787019</v>
      </c>
      <c r="AG237">
        <v>237</v>
      </c>
      <c r="AH237">
        <f t="shared" si="123"/>
        <v>1.8177107995686863</v>
      </c>
      <c r="AI237">
        <f t="shared" si="124"/>
        <v>1.1226931464377587</v>
      </c>
      <c r="AJ237">
        <f t="shared" si="125"/>
        <v>2.0417477516945928</v>
      </c>
      <c r="AK237">
        <v>237</v>
      </c>
      <c r="AL237">
        <f t="shared" si="126"/>
        <v>1.8177107995686863</v>
      </c>
      <c r="AM237">
        <f t="shared" si="127"/>
        <v>-2.6567831156475541</v>
      </c>
      <c r="AN237">
        <f t="shared" si="128"/>
        <v>0.33534883204084404</v>
      </c>
      <c r="AO237">
        <v>237</v>
      </c>
      <c r="AP237">
        <f t="shared" si="129"/>
        <v>1.8177107995686863</v>
      </c>
      <c r="AQ237">
        <f t="shared" si="130"/>
        <v>1.1619476250963756</v>
      </c>
      <c r="AR237">
        <f t="shared" si="131"/>
        <v>-0.61140118460854731</v>
      </c>
    </row>
    <row r="238" spans="1:44" x14ac:dyDescent="0.25">
      <c r="A238">
        <v>238</v>
      </c>
      <c r="B238">
        <f t="shared" si="99"/>
        <v>-0.15739442152252625</v>
      </c>
      <c r="C238">
        <f t="shared" si="100"/>
        <v>0.98763904783567602</v>
      </c>
      <c r="D238">
        <f t="shared" si="101"/>
        <v>-0.15674537055440954</v>
      </c>
      <c r="E238">
        <v>238</v>
      </c>
      <c r="F238">
        <f t="shared" si="102"/>
        <v>1.8387247972515612</v>
      </c>
      <c r="G238">
        <f t="shared" si="103"/>
        <v>0.30103065296405385</v>
      </c>
      <c r="H238">
        <f t="shared" si="104"/>
        <v>2.0317742351687196</v>
      </c>
      <c r="I238">
        <v>238</v>
      </c>
      <c r="J238">
        <f t="shared" si="105"/>
        <v>1.8387247972515612</v>
      </c>
      <c r="K238">
        <f t="shared" si="106"/>
        <v>-4.4273764248953453</v>
      </c>
      <c r="L238">
        <f t="shared" si="107"/>
        <v>2.4163885163194263</v>
      </c>
      <c r="M238">
        <v>238</v>
      </c>
      <c r="N238">
        <f t="shared" si="108"/>
        <v>1.8387247972515612</v>
      </c>
      <c r="O238">
        <f t="shared" si="109"/>
        <v>0.54860802822347488</v>
      </c>
      <c r="P238">
        <f t="shared" si="110"/>
        <v>4.1089056355866651</v>
      </c>
      <c r="Q238">
        <v>238</v>
      </c>
      <c r="R238">
        <f t="shared" si="111"/>
        <v>1.8387247972515612</v>
      </c>
      <c r="S238">
        <f t="shared" si="112"/>
        <v>-3.1850256119259948</v>
      </c>
      <c r="T238">
        <f t="shared" si="113"/>
        <v>2.220633262194371</v>
      </c>
      <c r="U238">
        <v>238</v>
      </c>
      <c r="V238">
        <f t="shared" si="114"/>
        <v>1.8387247972515612</v>
      </c>
      <c r="W238">
        <f t="shared" si="115"/>
        <v>0.56925976465404493</v>
      </c>
      <c r="X238">
        <f t="shared" si="116"/>
        <v>1.5295601781237578</v>
      </c>
      <c r="Y238">
        <v>238</v>
      </c>
      <c r="Z238">
        <f t="shared" si="117"/>
        <v>1.8387247972515612</v>
      </c>
      <c r="AA238">
        <f t="shared" si="118"/>
        <v>0.85870975778917946</v>
      </c>
      <c r="AB238">
        <f t="shared" si="119"/>
        <v>3.7254710780898481E-4</v>
      </c>
      <c r="AC238">
        <v>238</v>
      </c>
      <c r="AD238">
        <f t="shared" si="120"/>
        <v>1.8387247972515612</v>
      </c>
      <c r="AE238">
        <f t="shared" si="121"/>
        <v>-3.8670786850517018</v>
      </c>
      <c r="AF238">
        <f t="shared" si="122"/>
        <v>0.37544818936922125</v>
      </c>
      <c r="AG238">
        <v>238</v>
      </c>
      <c r="AH238">
        <f t="shared" si="123"/>
        <v>1.8387247972515612</v>
      </c>
      <c r="AI238">
        <f t="shared" si="124"/>
        <v>1.1165474244684577</v>
      </c>
      <c r="AJ238">
        <f t="shared" si="125"/>
        <v>2.0401298140322095</v>
      </c>
      <c r="AK238">
        <v>238</v>
      </c>
      <c r="AL238">
        <f t="shared" si="126"/>
        <v>1.8387247972515612</v>
      </c>
      <c r="AM238">
        <f t="shared" si="127"/>
        <v>-2.6667403232694409</v>
      </c>
      <c r="AN238">
        <f t="shared" si="128"/>
        <v>0.33272747342682069</v>
      </c>
      <c r="AO238">
        <v>238</v>
      </c>
      <c r="AP238">
        <f t="shared" si="129"/>
        <v>1.8387247972515612</v>
      </c>
      <c r="AQ238">
        <f t="shared" si="130"/>
        <v>1.1573485878956769</v>
      </c>
      <c r="AR238">
        <f t="shared" si="131"/>
        <v>-0.6126119382897065</v>
      </c>
    </row>
    <row r="239" spans="1:44" x14ac:dyDescent="0.25">
      <c r="A239">
        <v>239</v>
      </c>
      <c r="B239">
        <f t="shared" si="99"/>
        <v>-0.1448028678007236</v>
      </c>
      <c r="C239">
        <f t="shared" si="100"/>
        <v>0.98953437075601203</v>
      </c>
      <c r="D239">
        <f t="shared" si="101"/>
        <v>-0.14429736342880053</v>
      </c>
      <c r="E239">
        <v>239</v>
      </c>
      <c r="F239">
        <f t="shared" si="102"/>
        <v>1.8597387949344362</v>
      </c>
      <c r="G239">
        <f t="shared" si="103"/>
        <v>0.25157562689815183</v>
      </c>
      <c r="H239">
        <f t="shared" si="104"/>
        <v>2.0176369626519453</v>
      </c>
      <c r="I239">
        <v>239</v>
      </c>
      <c r="J239">
        <f t="shared" si="105"/>
        <v>1.8597387949344362</v>
      </c>
      <c r="K239">
        <f t="shared" si="106"/>
        <v>-4.4768314509612468</v>
      </c>
      <c r="L239">
        <f t="shared" si="107"/>
        <v>2.4022512438026515</v>
      </c>
      <c r="M239">
        <v>239</v>
      </c>
      <c r="N239">
        <f t="shared" si="108"/>
        <v>1.8597387949344362</v>
      </c>
      <c r="O239">
        <f t="shared" si="109"/>
        <v>0.49915300215757286</v>
      </c>
      <c r="P239">
        <f t="shared" si="110"/>
        <v>4.0947683630698899</v>
      </c>
      <c r="Q239">
        <v>239</v>
      </c>
      <c r="R239">
        <f t="shared" si="111"/>
        <v>1.8597387949344362</v>
      </c>
      <c r="S239">
        <f t="shared" si="112"/>
        <v>-3.2344806379918971</v>
      </c>
      <c r="T239">
        <f t="shared" si="113"/>
        <v>2.2064959896775962</v>
      </c>
      <c r="U239">
        <v>239</v>
      </c>
      <c r="V239">
        <f t="shared" si="114"/>
        <v>1.8597387949344362</v>
      </c>
      <c r="W239">
        <f t="shared" si="115"/>
        <v>0.51980473858814291</v>
      </c>
      <c r="X239">
        <f t="shared" si="116"/>
        <v>1.515422905606983</v>
      </c>
      <c r="Y239">
        <v>239</v>
      </c>
      <c r="Z239">
        <f t="shared" si="117"/>
        <v>1.8597387949344362</v>
      </c>
      <c r="AA239">
        <f t="shared" si="118"/>
        <v>0.85181633271926838</v>
      </c>
      <c r="AB239">
        <f t="shared" si="119"/>
        <v>-1.5980155738775093E-3</v>
      </c>
      <c r="AC239">
        <v>239</v>
      </c>
      <c r="AD239">
        <f t="shared" si="120"/>
        <v>1.8597387949344362</v>
      </c>
      <c r="AE239">
        <f t="shared" si="121"/>
        <v>-3.8737722580958729</v>
      </c>
      <c r="AF239">
        <f t="shared" si="122"/>
        <v>0.37353475662508961</v>
      </c>
      <c r="AG239">
        <v>239</v>
      </c>
      <c r="AH239">
        <f t="shared" si="123"/>
        <v>1.8597387949344362</v>
      </c>
      <c r="AI239">
        <f t="shared" si="124"/>
        <v>1.1104370562241228</v>
      </c>
      <c r="AJ239">
        <f t="shared" si="125"/>
        <v>2.0383830969051595</v>
      </c>
      <c r="AK239">
        <v>239</v>
      </c>
      <c r="AL239">
        <f t="shared" si="126"/>
        <v>1.8597387949344362</v>
      </c>
      <c r="AM239">
        <f t="shared" si="127"/>
        <v>-2.6766402513102712</v>
      </c>
      <c r="AN239">
        <f t="shared" si="128"/>
        <v>0.32989746823335114</v>
      </c>
      <c r="AO239">
        <v>239</v>
      </c>
      <c r="AP239">
        <f t="shared" si="129"/>
        <v>1.8597387949344362</v>
      </c>
      <c r="AQ239">
        <f t="shared" si="130"/>
        <v>1.1527760070002118</v>
      </c>
      <c r="AR239">
        <f t="shared" si="131"/>
        <v>-0.61391906169791266</v>
      </c>
    </row>
    <row r="240" spans="1:44" x14ac:dyDescent="0.25">
      <c r="A240">
        <v>240</v>
      </c>
      <c r="B240">
        <f t="shared" si="99"/>
        <v>-0.13221131407892095</v>
      </c>
      <c r="C240">
        <f t="shared" si="100"/>
        <v>0.99127280782052929</v>
      </c>
      <c r="D240">
        <f t="shared" si="101"/>
        <v>-0.13182647865889446</v>
      </c>
      <c r="E240">
        <v>240</v>
      </c>
      <c r="F240">
        <f t="shared" si="102"/>
        <v>1.8807527926173111</v>
      </c>
      <c r="G240">
        <f t="shared" si="103"/>
        <v>0.20242857855374596</v>
      </c>
      <c r="H240">
        <f t="shared" si="104"/>
        <v>2.0024636401276847</v>
      </c>
      <c r="I240">
        <v>240</v>
      </c>
      <c r="J240">
        <f t="shared" si="105"/>
        <v>1.8807527926173111</v>
      </c>
      <c r="K240">
        <f t="shared" si="106"/>
        <v>-4.5259784993056531</v>
      </c>
      <c r="L240">
        <f t="shared" si="107"/>
        <v>2.3870779212783915</v>
      </c>
      <c r="M240">
        <v>240</v>
      </c>
      <c r="N240">
        <f t="shared" si="108"/>
        <v>1.8807527926173111</v>
      </c>
      <c r="O240">
        <f t="shared" si="109"/>
        <v>0.45000595381316699</v>
      </c>
      <c r="P240">
        <f t="shared" si="110"/>
        <v>4.0795950405456303</v>
      </c>
      <c r="Q240">
        <v>240</v>
      </c>
      <c r="R240">
        <f t="shared" si="111"/>
        <v>1.8807527926173111</v>
      </c>
      <c r="S240">
        <f t="shared" si="112"/>
        <v>-3.283627686336303</v>
      </c>
      <c r="T240">
        <f t="shared" si="113"/>
        <v>2.1913226671533361</v>
      </c>
      <c r="U240">
        <v>240</v>
      </c>
      <c r="V240">
        <f t="shared" si="114"/>
        <v>1.8807527926173111</v>
      </c>
      <c r="W240">
        <f t="shared" si="115"/>
        <v>0.47065769024373705</v>
      </c>
      <c r="X240">
        <f t="shared" si="116"/>
        <v>1.5002495830827229</v>
      </c>
      <c r="Y240">
        <v>240</v>
      </c>
      <c r="Z240">
        <f t="shared" si="117"/>
        <v>1.8807527926173111</v>
      </c>
      <c r="AA240">
        <f t="shared" si="118"/>
        <v>0.8449658359726282</v>
      </c>
      <c r="AB240">
        <f t="shared" si="119"/>
        <v>-3.7129909404499672E-3</v>
      </c>
      <c r="AC240">
        <v>240</v>
      </c>
      <c r="AD240">
        <f t="shared" si="120"/>
        <v>1.8807527926173111</v>
      </c>
      <c r="AE240">
        <f t="shared" si="121"/>
        <v>-3.8804241473813081</v>
      </c>
      <c r="AF240">
        <f t="shared" si="122"/>
        <v>0.3714810979635097</v>
      </c>
      <c r="AG240">
        <v>240</v>
      </c>
      <c r="AH240">
        <f t="shared" si="123"/>
        <v>1.8807527926173111</v>
      </c>
      <c r="AI240">
        <f t="shared" si="124"/>
        <v>1.1043647398713565</v>
      </c>
      <c r="AJ240">
        <f t="shared" si="125"/>
        <v>2.0365083716145542</v>
      </c>
      <c r="AK240">
        <v>240</v>
      </c>
      <c r="AL240">
        <f t="shared" si="126"/>
        <v>1.8807527926173111</v>
      </c>
      <c r="AM240">
        <f t="shared" si="127"/>
        <v>-2.6864785282405159</v>
      </c>
      <c r="AN240">
        <f t="shared" si="128"/>
        <v>0.32686006611106105</v>
      </c>
      <c r="AO240">
        <v>240</v>
      </c>
      <c r="AP240">
        <f t="shared" si="129"/>
        <v>1.8807527926173111</v>
      </c>
      <c r="AQ240">
        <f t="shared" si="130"/>
        <v>1.1482319015329807</v>
      </c>
      <c r="AR240">
        <f t="shared" si="131"/>
        <v>-0.61532197764426566</v>
      </c>
    </row>
    <row r="241" spans="1:44" x14ac:dyDescent="0.25">
      <c r="A241">
        <v>241</v>
      </c>
      <c r="B241">
        <f t="shared" si="99"/>
        <v>-0.11961976035711785</v>
      </c>
      <c r="C241">
        <f t="shared" si="100"/>
        <v>0.99285408340849701</v>
      </c>
      <c r="D241">
        <f t="shared" si="101"/>
        <v>-0.11933469344274253</v>
      </c>
      <c r="E241">
        <v>241</v>
      </c>
      <c r="F241">
        <f t="shared" si="102"/>
        <v>1.901766790300186</v>
      </c>
      <c r="G241">
        <f t="shared" si="103"/>
        <v>0.15361120988383914</v>
      </c>
      <c r="H241">
        <f t="shared" si="104"/>
        <v>1.9862609677080194</v>
      </c>
      <c r="I241">
        <v>241</v>
      </c>
      <c r="J241">
        <f t="shared" si="105"/>
        <v>1.901766790300186</v>
      </c>
      <c r="K241">
        <f t="shared" si="106"/>
        <v>-4.5747958679755598</v>
      </c>
      <c r="L241">
        <f t="shared" si="107"/>
        <v>2.3708752488587259</v>
      </c>
      <c r="M241">
        <v>241</v>
      </c>
      <c r="N241">
        <f t="shared" si="108"/>
        <v>1.901766790300186</v>
      </c>
      <c r="O241">
        <f t="shared" si="109"/>
        <v>0.40118858514326017</v>
      </c>
      <c r="P241">
        <f t="shared" si="110"/>
        <v>4.0633923681259647</v>
      </c>
      <c r="Q241">
        <v>241</v>
      </c>
      <c r="R241">
        <f t="shared" si="111"/>
        <v>1.901766790300186</v>
      </c>
      <c r="S241">
        <f t="shared" si="112"/>
        <v>-3.3324450550062097</v>
      </c>
      <c r="T241">
        <f t="shared" si="113"/>
        <v>2.1751199947336706</v>
      </c>
      <c r="U241">
        <v>241</v>
      </c>
      <c r="V241">
        <f t="shared" si="114"/>
        <v>1.901766790300186</v>
      </c>
      <c r="W241">
        <f t="shared" si="115"/>
        <v>0.42184032157383022</v>
      </c>
      <c r="X241">
        <f t="shared" si="116"/>
        <v>1.4840469106630574</v>
      </c>
      <c r="Y241">
        <v>241</v>
      </c>
      <c r="Z241">
        <f t="shared" si="117"/>
        <v>1.901766790300186</v>
      </c>
      <c r="AA241">
        <f t="shared" si="118"/>
        <v>0.83816129253577309</v>
      </c>
      <c r="AB241">
        <f t="shared" si="119"/>
        <v>-5.9714450783255879E-3</v>
      </c>
      <c r="AC241">
        <v>241</v>
      </c>
      <c r="AD241">
        <f t="shared" si="120"/>
        <v>1.901766790300186</v>
      </c>
      <c r="AE241">
        <f t="shared" si="121"/>
        <v>-3.8870314156209571</v>
      </c>
      <c r="AF241">
        <f t="shared" si="122"/>
        <v>0.36928812022233359</v>
      </c>
      <c r="AG241">
        <v>241</v>
      </c>
      <c r="AH241">
        <f t="shared" si="123"/>
        <v>1.901766790300186</v>
      </c>
      <c r="AI241">
        <f t="shared" si="124"/>
        <v>1.0983331567741179</v>
      </c>
      <c r="AJ241">
        <f t="shared" si="125"/>
        <v>2.0345064659863064</v>
      </c>
      <c r="AK241">
        <v>241</v>
      </c>
      <c r="AL241">
        <f t="shared" si="126"/>
        <v>1.901766790300186</v>
      </c>
      <c r="AM241">
        <f t="shared" si="127"/>
        <v>-2.6962508097540416</v>
      </c>
      <c r="AN241">
        <f t="shared" si="128"/>
        <v>0.32361660829122119</v>
      </c>
      <c r="AO241">
        <v>241</v>
      </c>
      <c r="AP241">
        <f t="shared" si="129"/>
        <v>1.901766790300186</v>
      </c>
      <c r="AQ241">
        <f t="shared" si="130"/>
        <v>1.1437182780430359</v>
      </c>
      <c r="AR241">
        <f t="shared" si="131"/>
        <v>-0.61682006664057742</v>
      </c>
    </row>
    <row r="242" spans="1:44" x14ac:dyDescent="0.25">
      <c r="A242">
        <v>242</v>
      </c>
      <c r="B242">
        <f t="shared" si="99"/>
        <v>-0.1070282066353152</v>
      </c>
      <c r="C242">
        <f t="shared" si="100"/>
        <v>0.99427794681637061</v>
      </c>
      <c r="D242">
        <f t="shared" si="101"/>
        <v>-0.1068239882920613</v>
      </c>
      <c r="E242">
        <v>242</v>
      </c>
      <c r="F242">
        <f t="shared" si="102"/>
        <v>1.922780787983061</v>
      </c>
      <c r="G242">
        <f t="shared" si="103"/>
        <v>0.10514507726417088</v>
      </c>
      <c r="H242">
        <f t="shared" si="104"/>
        <v>1.9690361000369647</v>
      </c>
      <c r="I242">
        <v>242</v>
      </c>
      <c r="J242">
        <f t="shared" si="105"/>
        <v>1.922780787983061</v>
      </c>
      <c r="K242">
        <f t="shared" si="106"/>
        <v>-4.6232620005952283</v>
      </c>
      <c r="L242">
        <f t="shared" si="107"/>
        <v>2.3536503811876712</v>
      </c>
      <c r="M242">
        <v>242</v>
      </c>
      <c r="N242">
        <f t="shared" si="108"/>
        <v>1.922780787983061</v>
      </c>
      <c r="O242">
        <f t="shared" si="109"/>
        <v>0.35272245252359191</v>
      </c>
      <c r="P242">
        <f t="shared" si="110"/>
        <v>4.04616750045491</v>
      </c>
      <c r="Q242">
        <v>242</v>
      </c>
      <c r="R242">
        <f t="shared" si="111"/>
        <v>1.922780787983061</v>
      </c>
      <c r="S242">
        <f t="shared" si="112"/>
        <v>-3.3809111876258777</v>
      </c>
      <c r="T242">
        <f t="shared" si="113"/>
        <v>2.1578951270626159</v>
      </c>
      <c r="U242">
        <v>242</v>
      </c>
      <c r="V242">
        <f t="shared" si="114"/>
        <v>1.922780787983061</v>
      </c>
      <c r="W242">
        <f t="shared" si="115"/>
        <v>0.37337418895416197</v>
      </c>
      <c r="X242">
        <f t="shared" si="116"/>
        <v>1.4668220429920027</v>
      </c>
      <c r="Y242">
        <v>242</v>
      </c>
      <c r="Z242">
        <f t="shared" si="117"/>
        <v>1.922780787983061</v>
      </c>
      <c r="AA242">
        <f t="shared" si="118"/>
        <v>0.83140570710352901</v>
      </c>
      <c r="AB242">
        <f t="shared" si="119"/>
        <v>-8.3723807177351062E-3</v>
      </c>
      <c r="AC242">
        <v>242</v>
      </c>
      <c r="AD242">
        <f t="shared" si="120"/>
        <v>1.922780787983061</v>
      </c>
      <c r="AE242">
        <f t="shared" si="121"/>
        <v>-3.8935911452311673</v>
      </c>
      <c r="AF242">
        <f t="shared" si="122"/>
        <v>0.36695679175879697</v>
      </c>
      <c r="AG242">
        <v>242</v>
      </c>
      <c r="AH242">
        <f t="shared" si="123"/>
        <v>1.922780787983061</v>
      </c>
      <c r="AI242">
        <f t="shared" si="124"/>
        <v>1.0923449703097066</v>
      </c>
      <c r="AJ242">
        <f t="shared" si="125"/>
        <v>2.032378264005585</v>
      </c>
      <c r="AK242">
        <v>242</v>
      </c>
      <c r="AL242">
        <f t="shared" si="126"/>
        <v>1.922780787983061</v>
      </c>
      <c r="AM242">
        <f t="shared" si="127"/>
        <v>-2.7059527806864332</v>
      </c>
      <c r="AN242">
        <f t="shared" si="128"/>
        <v>0.32016852699349779</v>
      </c>
      <c r="AO242">
        <v>242</v>
      </c>
      <c r="AP242">
        <f t="shared" si="129"/>
        <v>1.922780787983061</v>
      </c>
      <c r="AQ242">
        <f t="shared" si="130"/>
        <v>1.139237129619447</v>
      </c>
      <c r="AR242">
        <f t="shared" si="131"/>
        <v>-0.61841266717292021</v>
      </c>
    </row>
    <row r="243" spans="1:44" x14ac:dyDescent="0.25">
      <c r="A243">
        <v>243</v>
      </c>
      <c r="B243">
        <f t="shared" si="99"/>
        <v>-9.4436652913512553E-2</v>
      </c>
      <c r="C243">
        <f t="shared" si="100"/>
        <v>0.99554417229754077</v>
      </c>
      <c r="D243">
        <f t="shared" si="101"/>
        <v>-9.4296346718229507E-2</v>
      </c>
      <c r="E243">
        <v>243</v>
      </c>
      <c r="F243">
        <f t="shared" si="102"/>
        <v>1.943794785665935</v>
      </c>
      <c r="G243">
        <f t="shared" si="103"/>
        <v>5.7051581974531085E-2</v>
      </c>
      <c r="H243">
        <f t="shared" si="104"/>
        <v>1.9507966431311858</v>
      </c>
      <c r="I243">
        <v>243</v>
      </c>
      <c r="J243">
        <f t="shared" si="105"/>
        <v>1.943794785665935</v>
      </c>
      <c r="K243">
        <f t="shared" si="106"/>
        <v>-4.6713554958848675</v>
      </c>
      <c r="L243">
        <f t="shared" si="107"/>
        <v>2.3354109242818923</v>
      </c>
      <c r="M243">
        <v>243</v>
      </c>
      <c r="N243">
        <f t="shared" si="108"/>
        <v>1.943794785665935</v>
      </c>
      <c r="O243">
        <f t="shared" si="109"/>
        <v>0.30462895723395211</v>
      </c>
      <c r="P243">
        <f t="shared" si="110"/>
        <v>4.0279280435491307</v>
      </c>
      <c r="Q243">
        <v>243</v>
      </c>
      <c r="R243">
        <f t="shared" si="111"/>
        <v>1.943794785665935</v>
      </c>
      <c r="S243">
        <f t="shared" si="112"/>
        <v>-3.4290046829155179</v>
      </c>
      <c r="T243">
        <f t="shared" si="113"/>
        <v>2.139655670156837</v>
      </c>
      <c r="U243">
        <v>243</v>
      </c>
      <c r="V243">
        <f t="shared" si="114"/>
        <v>1.943794785665935</v>
      </c>
      <c r="W243">
        <f t="shared" si="115"/>
        <v>0.32528069366452217</v>
      </c>
      <c r="X243">
        <f t="shared" si="116"/>
        <v>1.4485825860862238</v>
      </c>
      <c r="Y243">
        <v>243</v>
      </c>
      <c r="Z243">
        <f t="shared" si="117"/>
        <v>1.943794785665935</v>
      </c>
      <c r="AA243">
        <f t="shared" si="118"/>
        <v>0.82470206275224567</v>
      </c>
      <c r="AB243">
        <f t="shared" si="119"/>
        <v>-1.0914737673089148E-2</v>
      </c>
      <c r="AC243">
        <v>243</v>
      </c>
      <c r="AD243">
        <f t="shared" si="120"/>
        <v>1.943794785665935</v>
      </c>
      <c r="AE243">
        <f t="shared" si="121"/>
        <v>-3.9001004396200072</v>
      </c>
      <c r="AF243">
        <f t="shared" si="122"/>
        <v>0.36448814202191981</v>
      </c>
      <c r="AG243">
        <v>243</v>
      </c>
      <c r="AH243">
        <f t="shared" si="123"/>
        <v>1.943794785665935</v>
      </c>
      <c r="AI243">
        <f t="shared" si="124"/>
        <v>1.0864028246926911</v>
      </c>
      <c r="AJ243">
        <f t="shared" si="125"/>
        <v>2.0301247054264735</v>
      </c>
      <c r="AK243">
        <v>243</v>
      </c>
      <c r="AL243">
        <f t="shared" si="126"/>
        <v>1.943794785665935</v>
      </c>
      <c r="AM243">
        <f t="shared" si="127"/>
        <v>-2.7155801569204479</v>
      </c>
      <c r="AN243">
        <f t="shared" si="128"/>
        <v>0.3165173447935245</v>
      </c>
      <c r="AO243">
        <v>243</v>
      </c>
      <c r="AP243">
        <f t="shared" si="129"/>
        <v>1.943794785665935</v>
      </c>
      <c r="AQ243">
        <f t="shared" si="130"/>
        <v>1.1347904350112086</v>
      </c>
      <c r="AR243">
        <f t="shared" si="131"/>
        <v>-0.62009907599373215</v>
      </c>
    </row>
    <row r="244" spans="1:44" x14ac:dyDescent="0.25">
      <c r="A244">
        <v>244</v>
      </c>
      <c r="B244">
        <f t="shared" si="99"/>
        <v>-8.1845099191709458E-2</v>
      </c>
      <c r="C244">
        <f t="shared" si="100"/>
        <v>0.99665255909812334</v>
      </c>
      <c r="D244">
        <f t="shared" si="101"/>
        <v>-8.1753754917813268E-2</v>
      </c>
      <c r="E244">
        <v>244</v>
      </c>
      <c r="F244">
        <f t="shared" si="102"/>
        <v>1.9648087833488099</v>
      </c>
      <c r="G244">
        <f t="shared" si="103"/>
        <v>9.3519607485483824E-3</v>
      </c>
      <c r="H244">
        <f t="shared" si="104"/>
        <v>1.9315506510213887</v>
      </c>
      <c r="I244">
        <v>244</v>
      </c>
      <c r="J244">
        <f t="shared" si="105"/>
        <v>1.9648087833488099</v>
      </c>
      <c r="K244">
        <f t="shared" si="106"/>
        <v>-4.7190551171108508</v>
      </c>
      <c r="L244">
        <f t="shared" si="107"/>
        <v>2.3161649321720952</v>
      </c>
      <c r="M244">
        <v>244</v>
      </c>
      <c r="N244">
        <f t="shared" si="108"/>
        <v>1.9648087833488099</v>
      </c>
      <c r="O244">
        <f t="shared" si="109"/>
        <v>0.25692933600796941</v>
      </c>
      <c r="P244">
        <f t="shared" si="110"/>
        <v>4.008682051439334</v>
      </c>
      <c r="Q244">
        <v>244</v>
      </c>
      <c r="R244">
        <f t="shared" si="111"/>
        <v>1.9648087833488099</v>
      </c>
      <c r="S244">
        <f t="shared" si="112"/>
        <v>-3.4767043041415002</v>
      </c>
      <c r="T244">
        <f t="shared" si="113"/>
        <v>2.1204096780470398</v>
      </c>
      <c r="U244">
        <v>244</v>
      </c>
      <c r="V244">
        <f t="shared" si="114"/>
        <v>1.9648087833488099</v>
      </c>
      <c r="W244">
        <f t="shared" si="115"/>
        <v>0.27758107243853947</v>
      </c>
      <c r="X244">
        <f t="shared" si="116"/>
        <v>1.4293365939764267</v>
      </c>
      <c r="Y244">
        <v>244</v>
      </c>
      <c r="Z244">
        <f t="shared" si="117"/>
        <v>1.9648087833488099</v>
      </c>
      <c r="AA244">
        <f t="shared" si="118"/>
        <v>0.81805331962255257</v>
      </c>
      <c r="AB244">
        <f t="shared" si="119"/>
        <v>-1.3597393311126693E-2</v>
      </c>
      <c r="AC244">
        <v>244</v>
      </c>
      <c r="AD244">
        <f t="shared" si="120"/>
        <v>1.9648087833488099</v>
      </c>
      <c r="AE244">
        <f t="shared" si="121"/>
        <v>-3.9065564244663187</v>
      </c>
      <c r="AF244">
        <f t="shared" si="122"/>
        <v>0.36188326109793045</v>
      </c>
      <c r="AG244">
        <v>244</v>
      </c>
      <c r="AH244">
        <f t="shared" si="123"/>
        <v>1.9648087833488099</v>
      </c>
      <c r="AI244">
        <f t="shared" si="124"/>
        <v>1.0805093438072972</v>
      </c>
      <c r="AJ244">
        <f t="shared" si="125"/>
        <v>2.0277467853570004</v>
      </c>
      <c r="AK244">
        <v>244</v>
      </c>
      <c r="AL244">
        <f t="shared" si="126"/>
        <v>1.9648087833488099</v>
      </c>
      <c r="AM244">
        <f t="shared" si="127"/>
        <v>-2.7251286872777629</v>
      </c>
      <c r="AN244">
        <f t="shared" si="128"/>
        <v>0.31266467395057573</v>
      </c>
      <c r="AO244">
        <v>244</v>
      </c>
      <c r="AP244">
        <f t="shared" si="129"/>
        <v>1.9648087833488099</v>
      </c>
      <c r="AQ244">
        <f t="shared" si="130"/>
        <v>1.1303801577534796</v>
      </c>
      <c r="AR244">
        <f t="shared" si="131"/>
        <v>-0.62187854843235246</v>
      </c>
    </row>
    <row r="245" spans="1:44" x14ac:dyDescent="0.25">
      <c r="A245">
        <v>245</v>
      </c>
      <c r="B245">
        <f t="shared" si="99"/>
        <v>-6.9253545469906808E-2</v>
      </c>
      <c r="C245">
        <f t="shared" si="100"/>
        <v>0.99760293148878842</v>
      </c>
      <c r="D245">
        <f t="shared" si="101"/>
        <v>-6.919820145766567E-2</v>
      </c>
      <c r="E245">
        <v>245</v>
      </c>
      <c r="F245">
        <f t="shared" si="102"/>
        <v>1.9858227810316849</v>
      </c>
      <c r="G245">
        <f t="shared" si="103"/>
        <v>-3.7932723603841256E-2</v>
      </c>
      <c r="H245">
        <f t="shared" si="104"/>
        <v>1.9113066221958939</v>
      </c>
      <c r="I245">
        <v>245</v>
      </c>
      <c r="J245">
        <f t="shared" si="105"/>
        <v>1.9858227810316849</v>
      </c>
      <c r="K245">
        <f t="shared" si="106"/>
        <v>-4.7663398014632401</v>
      </c>
      <c r="L245">
        <f t="shared" si="107"/>
        <v>2.2959209033466004</v>
      </c>
      <c r="M245">
        <v>245</v>
      </c>
      <c r="N245">
        <f t="shared" si="108"/>
        <v>1.9858227810316849</v>
      </c>
      <c r="O245">
        <f t="shared" si="109"/>
        <v>0.20964465165557977</v>
      </c>
      <c r="P245">
        <f t="shared" si="110"/>
        <v>3.9884380226138392</v>
      </c>
      <c r="Q245">
        <v>245</v>
      </c>
      <c r="R245">
        <f t="shared" si="111"/>
        <v>1.9858227810316849</v>
      </c>
      <c r="S245">
        <f t="shared" si="112"/>
        <v>-3.52398898849389</v>
      </c>
      <c r="T245">
        <f t="shared" si="113"/>
        <v>2.100165649221545</v>
      </c>
      <c r="U245">
        <v>245</v>
      </c>
      <c r="V245">
        <f t="shared" si="114"/>
        <v>1.9858227810316849</v>
      </c>
      <c r="W245">
        <f t="shared" si="115"/>
        <v>0.23029638808614983</v>
      </c>
      <c r="X245">
        <f t="shared" si="116"/>
        <v>1.4090925651509318</v>
      </c>
      <c r="Y245">
        <v>245</v>
      </c>
      <c r="Z245">
        <f t="shared" si="117"/>
        <v>1.9858227810316849</v>
      </c>
      <c r="AA245">
        <f t="shared" si="118"/>
        <v>0.81146241361224647</v>
      </c>
      <c r="AB245">
        <f t="shared" si="119"/>
        <v>-1.6419163046637764E-2</v>
      </c>
      <c r="AC245">
        <v>245</v>
      </c>
      <c r="AD245">
        <f t="shared" si="120"/>
        <v>1.9858227810316849</v>
      </c>
      <c r="AE245">
        <f t="shared" si="121"/>
        <v>-3.9129562489889369</v>
      </c>
      <c r="AF245">
        <f t="shared" si="122"/>
        <v>0.35914329922891469</v>
      </c>
      <c r="AG245">
        <v>245</v>
      </c>
      <c r="AH245">
        <f t="shared" si="123"/>
        <v>1.9858227810316849</v>
      </c>
      <c r="AI245">
        <f t="shared" si="124"/>
        <v>1.0746671300487758</v>
      </c>
      <c r="AJ245">
        <f t="shared" si="125"/>
        <v>2.0252455538197269</v>
      </c>
      <c r="AK245">
        <v>245</v>
      </c>
      <c r="AL245">
        <f t="shared" si="126"/>
        <v>1.9858227810316849</v>
      </c>
      <c r="AM245">
        <f t="shared" si="127"/>
        <v>-2.734594155396175</v>
      </c>
      <c r="AN245">
        <f t="shared" si="128"/>
        <v>0.30861221569563868</v>
      </c>
      <c r="AO245">
        <v>245</v>
      </c>
      <c r="AP245">
        <f t="shared" si="129"/>
        <v>1.9858227810316849</v>
      </c>
      <c r="AQ245">
        <f t="shared" si="130"/>
        <v>1.1260082453005429</v>
      </c>
      <c r="AR245">
        <f t="shared" si="131"/>
        <v>-0.62375029872384657</v>
      </c>
    </row>
    <row r="246" spans="1:44" x14ac:dyDescent="0.25">
      <c r="A246">
        <v>246</v>
      </c>
      <c r="B246">
        <f t="shared" si="99"/>
        <v>-5.6661991748104157E-2</v>
      </c>
      <c r="C246">
        <f t="shared" si="100"/>
        <v>0.99839513879262165</v>
      </c>
      <c r="D246">
        <f t="shared" si="101"/>
        <v>-5.6631676959646479E-2</v>
      </c>
      <c r="E246">
        <v>246</v>
      </c>
      <c r="F246">
        <f t="shared" si="102"/>
        <v>2.0068367787145598</v>
      </c>
      <c r="G246">
        <f t="shared" si="103"/>
        <v>-8.4781591497145703E-2</v>
      </c>
      <c r="H246">
        <f t="shared" si="104"/>
        <v>1.8900734958479368</v>
      </c>
      <c r="I246">
        <v>246</v>
      </c>
      <c r="J246">
        <f t="shared" si="105"/>
        <v>2.0068367787145598</v>
      </c>
      <c r="K246">
        <f t="shared" si="106"/>
        <v>-4.8131886693565447</v>
      </c>
      <c r="L246">
        <f t="shared" si="107"/>
        <v>2.2746877769986433</v>
      </c>
      <c r="M246">
        <v>246</v>
      </c>
      <c r="N246">
        <f t="shared" si="108"/>
        <v>2.0068367787145598</v>
      </c>
      <c r="O246">
        <f t="shared" si="109"/>
        <v>0.16279578376227533</v>
      </c>
      <c r="P246">
        <f t="shared" si="110"/>
        <v>3.9672048962658817</v>
      </c>
      <c r="Q246">
        <v>246</v>
      </c>
      <c r="R246">
        <f t="shared" si="111"/>
        <v>2.0068367787145598</v>
      </c>
      <c r="S246">
        <f t="shared" si="112"/>
        <v>-3.5708378563871945</v>
      </c>
      <c r="T246">
        <f t="shared" si="113"/>
        <v>2.078932522873588</v>
      </c>
      <c r="U246">
        <v>246</v>
      </c>
      <c r="V246">
        <f t="shared" si="114"/>
        <v>2.0068367787145598</v>
      </c>
      <c r="W246">
        <f t="shared" si="115"/>
        <v>0.18344752019284538</v>
      </c>
      <c r="X246">
        <f t="shared" si="116"/>
        <v>1.3878594388029748</v>
      </c>
      <c r="Y246">
        <v>246</v>
      </c>
      <c r="Z246">
        <f t="shared" si="117"/>
        <v>2.0068367787145598</v>
      </c>
      <c r="AA246">
        <f t="shared" si="118"/>
        <v>0.80493225507987987</v>
      </c>
      <c r="AB246">
        <f t="shared" si="119"/>
        <v>-1.9378800865543166E-2</v>
      </c>
      <c r="AC246">
        <v>246</v>
      </c>
      <c r="AD246">
        <f t="shared" si="120"/>
        <v>2.0068367787145598</v>
      </c>
      <c r="AE246">
        <f t="shared" si="121"/>
        <v>-3.9192970872055155</v>
      </c>
      <c r="AF246">
        <f t="shared" si="122"/>
        <v>0.35626946630490064</v>
      </c>
      <c r="AG246">
        <v>246</v>
      </c>
      <c r="AH246">
        <f t="shared" si="123"/>
        <v>2.0068367787145598</v>
      </c>
      <c r="AI246">
        <f t="shared" si="124"/>
        <v>1.0688787631742578</v>
      </c>
      <c r="AJ246">
        <f t="shared" si="125"/>
        <v>2.0226221152880877</v>
      </c>
      <c r="AK246">
        <v>246</v>
      </c>
      <c r="AL246">
        <f t="shared" si="126"/>
        <v>2.0068367787145598</v>
      </c>
      <c r="AM246">
        <f t="shared" si="127"/>
        <v>-2.7439723815914259</v>
      </c>
      <c r="AN246">
        <f t="shared" si="128"/>
        <v>0.30436175948019734</v>
      </c>
      <c r="AO246">
        <v>246</v>
      </c>
      <c r="AP246">
        <f t="shared" si="129"/>
        <v>2.0068367787145598</v>
      </c>
      <c r="AQ246">
        <f t="shared" si="130"/>
        <v>1.1216766281658632</v>
      </c>
      <c r="AR246">
        <f t="shared" si="131"/>
        <v>-0.62571350035597761</v>
      </c>
    </row>
    <row r="247" spans="1:44" x14ac:dyDescent="0.25">
      <c r="A247">
        <v>247</v>
      </c>
      <c r="B247">
        <f t="shared" si="99"/>
        <v>-4.4070438026301062E-2</v>
      </c>
      <c r="C247">
        <f t="shared" si="100"/>
        <v>0.99902905540901266</v>
      </c>
      <c r="D247">
        <f t="shared" si="101"/>
        <v>-4.4056173785020115E-2</v>
      </c>
      <c r="E247">
        <v>247</v>
      </c>
      <c r="F247">
        <f t="shared" si="102"/>
        <v>2.0278507763974347</v>
      </c>
      <c r="G247">
        <f t="shared" si="103"/>
        <v>-0.13117395579015301</v>
      </c>
      <c r="H247">
        <f t="shared" si="104"/>
        <v>1.8678606479283768</v>
      </c>
      <c r="I247">
        <v>247</v>
      </c>
      <c r="J247">
        <f t="shared" si="105"/>
        <v>2.0278507763974347</v>
      </c>
      <c r="K247">
        <f t="shared" si="106"/>
        <v>-4.859581033649552</v>
      </c>
      <c r="L247">
        <f t="shared" si="107"/>
        <v>2.2524749290790833</v>
      </c>
      <c r="M247">
        <v>247</v>
      </c>
      <c r="N247">
        <f t="shared" si="108"/>
        <v>2.0278507763974347</v>
      </c>
      <c r="O247">
        <f t="shared" si="109"/>
        <v>0.11640341946926802</v>
      </c>
      <c r="P247">
        <f t="shared" si="110"/>
        <v>3.9449920483463217</v>
      </c>
      <c r="Q247">
        <v>247</v>
      </c>
      <c r="R247">
        <f t="shared" si="111"/>
        <v>2.0278507763974347</v>
      </c>
      <c r="S247">
        <f t="shared" si="112"/>
        <v>-3.6172302206802018</v>
      </c>
      <c r="T247">
        <f t="shared" si="113"/>
        <v>2.056719674954028</v>
      </c>
      <c r="U247">
        <v>247</v>
      </c>
      <c r="V247">
        <f t="shared" si="114"/>
        <v>2.0278507763974347</v>
      </c>
      <c r="W247">
        <f t="shared" si="115"/>
        <v>0.13705515589983808</v>
      </c>
      <c r="X247">
        <f t="shared" si="116"/>
        <v>1.3656465908834148</v>
      </c>
      <c r="Y247">
        <v>247</v>
      </c>
      <c r="Z247">
        <f t="shared" si="117"/>
        <v>2.0278507763974347</v>
      </c>
      <c r="AA247">
        <f t="shared" si="118"/>
        <v>0.79846572755962919</v>
      </c>
      <c r="AB247">
        <f t="shared" si="119"/>
        <v>-2.2474999875099322E-2</v>
      </c>
      <c r="AC247">
        <v>247</v>
      </c>
      <c r="AD247">
        <f t="shared" si="120"/>
        <v>2.0278507763974347</v>
      </c>
      <c r="AE247">
        <f t="shared" si="121"/>
        <v>-3.9255761391803992</v>
      </c>
      <c r="AF247">
        <f t="shared" si="122"/>
        <v>0.35326303132960596</v>
      </c>
      <c r="AG247">
        <v>247</v>
      </c>
      <c r="AH247">
        <f t="shared" si="123"/>
        <v>2.0278507763974347</v>
      </c>
      <c r="AI247">
        <f t="shared" si="124"/>
        <v>1.0631467991636057</v>
      </c>
      <c r="AJ247">
        <f t="shared" si="125"/>
        <v>2.0198776281986857</v>
      </c>
      <c r="AK247">
        <v>247</v>
      </c>
      <c r="AL247">
        <f t="shared" si="126"/>
        <v>2.0278507763974347</v>
      </c>
      <c r="AM247">
        <f t="shared" si="127"/>
        <v>-2.7532592247028367</v>
      </c>
      <c r="AN247">
        <f t="shared" si="128"/>
        <v>0.29991518218606128</v>
      </c>
      <c r="AO247">
        <v>247</v>
      </c>
      <c r="AP247">
        <f t="shared" si="129"/>
        <v>2.0278507763974347</v>
      </c>
      <c r="AQ247">
        <f t="shared" si="130"/>
        <v>1.1173872190696277</v>
      </c>
      <c r="AR247">
        <f t="shared" si="131"/>
        <v>-0.62776728643417123</v>
      </c>
    </row>
    <row r="248" spans="1:44" x14ac:dyDescent="0.25">
      <c r="A248">
        <v>248</v>
      </c>
      <c r="B248">
        <f t="shared" si="99"/>
        <v>-3.1478884304498411E-2</v>
      </c>
      <c r="C248">
        <f t="shared" si="100"/>
        <v>0.99950458083356886</v>
      </c>
      <c r="D248">
        <f t="shared" si="101"/>
        <v>-3.1473685718577782E-2</v>
      </c>
      <c r="E248">
        <v>248</v>
      </c>
      <c r="F248">
        <f t="shared" si="102"/>
        <v>2.0488647740803096</v>
      </c>
      <c r="G248">
        <f t="shared" si="103"/>
        <v>-0.17708933092078949</v>
      </c>
      <c r="H248">
        <f t="shared" si="104"/>
        <v>1.8446778870055376</v>
      </c>
      <c r="I248">
        <v>248</v>
      </c>
      <c r="J248">
        <f t="shared" si="105"/>
        <v>2.0488647740803096</v>
      </c>
      <c r="K248">
        <f t="shared" si="106"/>
        <v>-4.9054964087801887</v>
      </c>
      <c r="L248">
        <f t="shared" si="107"/>
        <v>2.2292921681562441</v>
      </c>
      <c r="M248">
        <v>248</v>
      </c>
      <c r="N248">
        <f t="shared" si="108"/>
        <v>2.0488647740803096</v>
      </c>
      <c r="O248">
        <f t="shared" si="109"/>
        <v>7.0488044338631539E-2</v>
      </c>
      <c r="P248">
        <f t="shared" si="110"/>
        <v>3.9218092874234829</v>
      </c>
      <c r="Q248">
        <v>248</v>
      </c>
      <c r="R248">
        <f t="shared" si="111"/>
        <v>2.0488647740803096</v>
      </c>
      <c r="S248">
        <f t="shared" si="112"/>
        <v>-3.6631455958108381</v>
      </c>
      <c r="T248">
        <f t="shared" si="113"/>
        <v>2.0335369140311887</v>
      </c>
      <c r="U248">
        <v>248</v>
      </c>
      <c r="V248">
        <f t="shared" si="114"/>
        <v>2.0488647740803096</v>
      </c>
      <c r="W248">
        <f t="shared" si="115"/>
        <v>9.1139780769201595E-2</v>
      </c>
      <c r="X248">
        <f t="shared" si="116"/>
        <v>1.3424638299605756</v>
      </c>
      <c r="Y248">
        <v>248</v>
      </c>
      <c r="Z248">
        <f t="shared" si="117"/>
        <v>2.0488647740803096</v>
      </c>
      <c r="AA248">
        <f t="shared" si="118"/>
        <v>0.79206568648800735</v>
      </c>
      <c r="AB248">
        <f t="shared" si="119"/>
        <v>-2.5706392880985141E-2</v>
      </c>
      <c r="AC248">
        <v>248</v>
      </c>
      <c r="AD248">
        <f t="shared" si="120"/>
        <v>2.0488647740803096</v>
      </c>
      <c r="AE248">
        <f t="shared" si="121"/>
        <v>-3.931790632260999</v>
      </c>
      <c r="AF248">
        <f t="shared" si="122"/>
        <v>0.35012532186008116</v>
      </c>
      <c r="AG248">
        <v>248</v>
      </c>
      <c r="AH248">
        <f t="shared" si="123"/>
        <v>2.0488647740803096</v>
      </c>
      <c r="AI248">
        <f t="shared" si="124"/>
        <v>1.0574737690907654</v>
      </c>
      <c r="AJ248">
        <f t="shared" si="125"/>
        <v>2.0170133044397582</v>
      </c>
      <c r="AK248">
        <v>248</v>
      </c>
      <c r="AL248">
        <f t="shared" si="126"/>
        <v>2.0488647740803096</v>
      </c>
      <c r="AM248">
        <f t="shared" si="127"/>
        <v>-2.7624505839219236</v>
      </c>
      <c r="AN248">
        <f t="shared" si="128"/>
        <v>0.29527444729658725</v>
      </c>
      <c r="AO248">
        <v>248</v>
      </c>
      <c r="AP248">
        <f t="shared" si="129"/>
        <v>2.0488647740803096</v>
      </c>
      <c r="AQ248">
        <f t="shared" si="130"/>
        <v>1.1131419120941408</v>
      </c>
      <c r="AR248">
        <f t="shared" si="131"/>
        <v>-0.62991075006431152</v>
      </c>
    </row>
    <row r="249" spans="1:44" x14ac:dyDescent="0.25">
      <c r="A249">
        <v>249</v>
      </c>
      <c r="B249">
        <f t="shared" si="99"/>
        <v>-1.888733058269576E-2</v>
      </c>
      <c r="C249">
        <f t="shared" si="100"/>
        <v>0.9998216396740498</v>
      </c>
      <c r="D249">
        <f t="shared" si="101"/>
        <v>-1.8886207652529921E-2</v>
      </c>
      <c r="E249">
        <v>249</v>
      </c>
      <c r="F249">
        <f t="shared" si="102"/>
        <v>2.0698787717631846</v>
      </c>
      <c r="G249">
        <f t="shared" si="103"/>
        <v>-0.22250744195196814</v>
      </c>
      <c r="H249">
        <f t="shared" si="104"/>
        <v>1.8205354499340214</v>
      </c>
      <c r="I249">
        <v>249</v>
      </c>
      <c r="J249">
        <f t="shared" si="105"/>
        <v>2.0698787717631846</v>
      </c>
      <c r="K249">
        <f t="shared" si="106"/>
        <v>-4.9509145198113673</v>
      </c>
      <c r="L249">
        <f t="shared" si="107"/>
        <v>2.2051497310847279</v>
      </c>
      <c r="M249">
        <v>249</v>
      </c>
      <c r="N249">
        <f t="shared" si="108"/>
        <v>2.0698787717631846</v>
      </c>
      <c r="O249">
        <f t="shared" si="109"/>
        <v>2.5069933307452885E-2</v>
      </c>
      <c r="P249">
        <f t="shared" si="110"/>
        <v>3.8976668503519667</v>
      </c>
      <c r="Q249">
        <v>249</v>
      </c>
      <c r="R249">
        <f t="shared" si="111"/>
        <v>2.0698787717631846</v>
      </c>
      <c r="S249">
        <f t="shared" si="112"/>
        <v>-3.7085637068420167</v>
      </c>
      <c r="T249">
        <f t="shared" si="113"/>
        <v>2.0093944769596725</v>
      </c>
      <c r="U249">
        <v>249</v>
      </c>
      <c r="V249">
        <f t="shared" si="114"/>
        <v>2.0698787717631846</v>
      </c>
      <c r="W249">
        <f t="shared" si="115"/>
        <v>4.5721669738022941E-2</v>
      </c>
      <c r="X249">
        <f t="shared" si="116"/>
        <v>1.3183213928890594</v>
      </c>
      <c r="Y249">
        <v>249</v>
      </c>
      <c r="Z249">
        <f t="shared" si="117"/>
        <v>2.0698787717631846</v>
      </c>
      <c r="AA249">
        <f t="shared" si="118"/>
        <v>0.78573495794298287</v>
      </c>
      <c r="AB249">
        <f t="shared" si="119"/>
        <v>-2.9071552991016658E-2</v>
      </c>
      <c r="AC249">
        <v>249</v>
      </c>
      <c r="AD249">
        <f t="shared" si="120"/>
        <v>2.0698787717631846</v>
      </c>
      <c r="AE249">
        <f t="shared" si="121"/>
        <v>-3.9379378223021151</v>
      </c>
      <c r="AF249">
        <f t="shared" si="122"/>
        <v>0.34685772342049781</v>
      </c>
      <c r="AG249">
        <v>249</v>
      </c>
      <c r="AH249">
        <f t="shared" si="123"/>
        <v>2.0698787717631846</v>
      </c>
      <c r="AI249">
        <f t="shared" si="124"/>
        <v>1.0518621780061146</v>
      </c>
      <c r="AJ249">
        <f t="shared" si="125"/>
        <v>2.0140304088160441</v>
      </c>
      <c r="AK249">
        <v>249</v>
      </c>
      <c r="AL249">
        <f t="shared" si="126"/>
        <v>2.0698787717631846</v>
      </c>
      <c r="AM249">
        <f t="shared" si="127"/>
        <v>-2.7715424006032037</v>
      </c>
      <c r="AN249">
        <f t="shared" si="128"/>
        <v>0.29044160402966052</v>
      </c>
      <c r="AO249">
        <v>249</v>
      </c>
      <c r="AP249">
        <f t="shared" si="129"/>
        <v>2.0698787717631846</v>
      </c>
      <c r="AQ249">
        <f t="shared" si="130"/>
        <v>1.108942581847453</v>
      </c>
      <c r="AR249">
        <f t="shared" si="131"/>
        <v>-0.63214294475320076</v>
      </c>
    </row>
    <row r="250" spans="1:44" x14ac:dyDescent="0.25">
      <c r="A250">
        <v>250</v>
      </c>
      <c r="B250">
        <f t="shared" si="99"/>
        <v>-6.2957768608926656E-3</v>
      </c>
      <c r="C250">
        <f t="shared" si="100"/>
        <v>0.99998018166232039</v>
      </c>
      <c r="D250">
        <f t="shared" si="101"/>
        <v>-6.2957352702271195E-3</v>
      </c>
      <c r="E250">
        <v>250</v>
      </c>
      <c r="F250">
        <f t="shared" si="102"/>
        <v>2.0908927694460595</v>
      </c>
      <c r="G250">
        <f t="shared" si="103"/>
        <v>-0.26740823352442944</v>
      </c>
      <c r="H250">
        <f t="shared" si="104"/>
        <v>1.7954439973344012</v>
      </c>
      <c r="I250">
        <v>250</v>
      </c>
      <c r="J250">
        <f t="shared" si="105"/>
        <v>2.0908927694460595</v>
      </c>
      <c r="K250">
        <f t="shared" si="106"/>
        <v>-4.9958153113838284</v>
      </c>
      <c r="L250">
        <f t="shared" si="107"/>
        <v>2.1800582784851077</v>
      </c>
      <c r="M250">
        <v>250</v>
      </c>
      <c r="N250">
        <f t="shared" si="108"/>
        <v>2.0908927694460595</v>
      </c>
      <c r="O250">
        <f t="shared" si="109"/>
        <v>-1.9830858265008411E-2</v>
      </c>
      <c r="P250">
        <f t="shared" si="110"/>
        <v>3.872575397752346</v>
      </c>
      <c r="Q250">
        <v>250</v>
      </c>
      <c r="R250">
        <f t="shared" si="111"/>
        <v>2.0908927694460595</v>
      </c>
      <c r="S250">
        <f t="shared" si="112"/>
        <v>-3.7534644984144783</v>
      </c>
      <c r="T250">
        <f t="shared" si="113"/>
        <v>1.9843030243600521</v>
      </c>
      <c r="U250">
        <v>250</v>
      </c>
      <c r="V250">
        <f t="shared" si="114"/>
        <v>2.0908927694460595</v>
      </c>
      <c r="W250">
        <f t="shared" si="115"/>
        <v>8.2087816556164483E-4</v>
      </c>
      <c r="X250">
        <f t="shared" si="116"/>
        <v>1.2932299402894392</v>
      </c>
      <c r="Y250">
        <v>250</v>
      </c>
      <c r="Z250">
        <f t="shared" si="117"/>
        <v>2.0908927694460595</v>
      </c>
      <c r="AA250">
        <f t="shared" si="118"/>
        <v>0.77947633739606403</v>
      </c>
      <c r="AB250">
        <f t="shared" si="119"/>
        <v>-3.2568994245222471E-2</v>
      </c>
      <c r="AC250">
        <v>250</v>
      </c>
      <c r="AD250">
        <f t="shared" si="120"/>
        <v>2.0908927694460595</v>
      </c>
      <c r="AE250">
        <f t="shared" si="121"/>
        <v>-3.9440149948776764</v>
      </c>
      <c r="AF250">
        <f t="shared" si="122"/>
        <v>0.34346167889034013</v>
      </c>
      <c r="AG250">
        <v>250</v>
      </c>
      <c r="AH250">
        <f t="shared" si="123"/>
        <v>2.0908927694460595</v>
      </c>
      <c r="AI250">
        <f t="shared" si="124"/>
        <v>1.0463145038303034</v>
      </c>
      <c r="AJ250">
        <f t="shared" si="125"/>
        <v>2.0109302584902786</v>
      </c>
      <c r="AK250">
        <v>250</v>
      </c>
      <c r="AL250">
        <f t="shared" si="126"/>
        <v>2.0908927694460595</v>
      </c>
      <c r="AM250">
        <f t="shared" si="127"/>
        <v>-2.7805306600563751</v>
      </c>
      <c r="AN250">
        <f t="shared" si="128"/>
        <v>0.28541878643281759</v>
      </c>
      <c r="AO250">
        <v>250</v>
      </c>
      <c r="AP250">
        <f t="shared" si="129"/>
        <v>2.0908927694460595</v>
      </c>
      <c r="AQ250">
        <f t="shared" si="130"/>
        <v>1.1047910826355853</v>
      </c>
      <c r="AR250">
        <f t="shared" si="131"/>
        <v>-0.63446288482650282</v>
      </c>
    </row>
    <row r="251" spans="1:44" x14ac:dyDescent="0.25">
      <c r="A251">
        <v>251</v>
      </c>
      <c r="B251">
        <f t="shared" si="99"/>
        <v>6.2957768609099851E-3</v>
      </c>
      <c r="C251">
        <f t="shared" si="100"/>
        <v>0.99998018166232028</v>
      </c>
      <c r="D251">
        <f t="shared" si="101"/>
        <v>6.295735270244439E-3</v>
      </c>
      <c r="E251">
        <v>251</v>
      </c>
      <c r="F251">
        <f t="shared" si="102"/>
        <v>2.1119067671289344</v>
      </c>
      <c r="G251">
        <f t="shared" si="103"/>
        <v>-0.31177187871262424</v>
      </c>
      <c r="H251">
        <f t="shared" si="104"/>
        <v>1.7694146088857925</v>
      </c>
      <c r="I251">
        <v>251</v>
      </c>
      <c r="J251">
        <f t="shared" si="105"/>
        <v>2.1119067671289344</v>
      </c>
      <c r="K251">
        <f t="shared" si="106"/>
        <v>-5.0401789565720234</v>
      </c>
      <c r="L251">
        <f t="shared" si="107"/>
        <v>2.154028890036499</v>
      </c>
      <c r="M251">
        <v>251</v>
      </c>
      <c r="N251">
        <f t="shared" si="108"/>
        <v>2.1119067671289344</v>
      </c>
      <c r="O251">
        <f t="shared" si="109"/>
        <v>-6.4194503453203211E-2</v>
      </c>
      <c r="P251">
        <f t="shared" si="110"/>
        <v>3.8465460093037374</v>
      </c>
      <c r="Q251">
        <v>251</v>
      </c>
      <c r="R251">
        <f t="shared" si="111"/>
        <v>2.1119067671289344</v>
      </c>
      <c r="S251">
        <f t="shared" si="112"/>
        <v>-3.7978281436026728</v>
      </c>
      <c r="T251">
        <f t="shared" si="113"/>
        <v>1.9582736359114434</v>
      </c>
      <c r="U251">
        <v>251</v>
      </c>
      <c r="V251">
        <f t="shared" si="114"/>
        <v>2.1119067671289344</v>
      </c>
      <c r="W251">
        <f t="shared" si="115"/>
        <v>-4.3542767022633155E-2</v>
      </c>
      <c r="X251">
        <f t="shared" si="116"/>
        <v>1.2672005518408305</v>
      </c>
      <c r="Y251">
        <v>251</v>
      </c>
      <c r="Z251">
        <f t="shared" si="117"/>
        <v>2.1119067671289344</v>
      </c>
      <c r="AA251">
        <f t="shared" si="118"/>
        <v>0.77329258847789695</v>
      </c>
      <c r="AB251">
        <f t="shared" si="119"/>
        <v>-3.6197172272001643E-2</v>
      </c>
      <c r="AC251">
        <v>251</v>
      </c>
      <c r="AD251">
        <f t="shared" si="120"/>
        <v>2.1119067671289344</v>
      </c>
      <c r="AE251">
        <f t="shared" si="121"/>
        <v>-3.9500194664793526</v>
      </c>
      <c r="AF251">
        <f t="shared" si="122"/>
        <v>0.33993868786727022</v>
      </c>
      <c r="AG251">
        <v>251</v>
      </c>
      <c r="AH251">
        <f t="shared" si="123"/>
        <v>2.1119067671289344</v>
      </c>
      <c r="AI251">
        <f t="shared" si="124"/>
        <v>1.0408331962600745</v>
      </c>
      <c r="AJ251">
        <f t="shared" si="125"/>
        <v>2.0077142224015727</v>
      </c>
      <c r="AK251">
        <v>251</v>
      </c>
      <c r="AL251">
        <f t="shared" si="126"/>
        <v>2.1119067671289344</v>
      </c>
      <c r="AM251">
        <f t="shared" si="127"/>
        <v>-2.7894113933190932</v>
      </c>
      <c r="AN251">
        <f t="shared" si="128"/>
        <v>0.28020821244091121</v>
      </c>
      <c r="AO251">
        <v>251</v>
      </c>
      <c r="AP251">
        <f t="shared" si="129"/>
        <v>2.1119067671289344</v>
      </c>
      <c r="AQ251">
        <f t="shared" si="130"/>
        <v>1.10068924764372</v>
      </c>
      <c r="AR251">
        <f t="shared" si="131"/>
        <v>-0.63686954586399047</v>
      </c>
    </row>
    <row r="252" spans="1:44" x14ac:dyDescent="0.25">
      <c r="A252">
        <v>252</v>
      </c>
      <c r="B252">
        <f t="shared" si="99"/>
        <v>1.8887330582712636E-2</v>
      </c>
      <c r="C252">
        <f t="shared" si="100"/>
        <v>0.99982163967404947</v>
      </c>
      <c r="D252">
        <f t="shared" si="101"/>
        <v>1.8886207652546793E-2</v>
      </c>
      <c r="E252">
        <v>252</v>
      </c>
      <c r="F252">
        <f t="shared" si="102"/>
        <v>2.1329207648118094</v>
      </c>
      <c r="G252">
        <f t="shared" si="103"/>
        <v>-0.35557878777972474</v>
      </c>
      <c r="H252">
        <f t="shared" si="104"/>
        <v>1.7424587784333767</v>
      </c>
      <c r="I252">
        <v>252</v>
      </c>
      <c r="J252">
        <f t="shared" si="105"/>
        <v>2.1329207648118094</v>
      </c>
      <c r="K252">
        <f t="shared" si="106"/>
        <v>-5.0839858656391232</v>
      </c>
      <c r="L252">
        <f t="shared" si="107"/>
        <v>2.1270730595840832</v>
      </c>
      <c r="M252">
        <v>252</v>
      </c>
      <c r="N252">
        <f t="shared" si="108"/>
        <v>2.1329207648118094</v>
      </c>
      <c r="O252">
        <f t="shared" si="109"/>
        <v>-0.10800141252030371</v>
      </c>
      <c r="P252">
        <f t="shared" si="110"/>
        <v>3.819590178851322</v>
      </c>
      <c r="Q252">
        <v>252</v>
      </c>
      <c r="R252">
        <f t="shared" si="111"/>
        <v>2.1329207648118094</v>
      </c>
      <c r="S252">
        <f t="shared" si="112"/>
        <v>-3.8416350526697736</v>
      </c>
      <c r="T252">
        <f t="shared" si="113"/>
        <v>1.9313178054590276</v>
      </c>
      <c r="U252">
        <v>252</v>
      </c>
      <c r="V252">
        <f t="shared" si="114"/>
        <v>2.1329207648118094</v>
      </c>
      <c r="W252">
        <f t="shared" si="115"/>
        <v>-8.7349676089733652E-2</v>
      </c>
      <c r="X252">
        <f t="shared" si="116"/>
        <v>1.2402447213884147</v>
      </c>
      <c r="Y252">
        <v>252</v>
      </c>
      <c r="Z252">
        <f t="shared" si="117"/>
        <v>2.1329207648118094</v>
      </c>
      <c r="AA252">
        <f t="shared" si="118"/>
        <v>0.76718644175792428</v>
      </c>
      <c r="AB252">
        <f t="shared" si="119"/>
        <v>-3.9954484970074922E-2</v>
      </c>
      <c r="AC252">
        <v>252</v>
      </c>
      <c r="AD252">
        <f t="shared" si="120"/>
        <v>2.1329207648118094</v>
      </c>
      <c r="AE252">
        <f t="shared" si="121"/>
        <v>-3.9559485857015173</v>
      </c>
      <c r="AF252">
        <f t="shared" si="122"/>
        <v>0.33629030600494747</v>
      </c>
      <c r="AG252">
        <v>252</v>
      </c>
      <c r="AH252">
        <f t="shared" si="123"/>
        <v>2.1329207648118094</v>
      </c>
      <c r="AI252">
        <f t="shared" si="124"/>
        <v>1.0354206756865463</v>
      </c>
      <c r="AJ252">
        <f t="shared" si="125"/>
        <v>2.0043837206609276</v>
      </c>
      <c r="AK252">
        <v>252</v>
      </c>
      <c r="AL252">
        <f t="shared" si="126"/>
        <v>2.1329207648118094</v>
      </c>
      <c r="AM252">
        <f t="shared" si="127"/>
        <v>-2.798180678909552</v>
      </c>
      <c r="AN252">
        <f t="shared" si="128"/>
        <v>0.27481218289673254</v>
      </c>
      <c r="AO252">
        <v>252</v>
      </c>
      <c r="AP252">
        <f t="shared" si="129"/>
        <v>2.1329207648118094</v>
      </c>
      <c r="AQ252">
        <f t="shared" si="130"/>
        <v>1.0966388881267184</v>
      </c>
      <c r="AR252">
        <f t="shared" si="131"/>
        <v>-0.63936186515189997</v>
      </c>
    </row>
    <row r="253" spans="1:44" x14ac:dyDescent="0.25">
      <c r="A253">
        <v>253</v>
      </c>
      <c r="B253">
        <f t="shared" si="99"/>
        <v>3.1478884304515731E-2</v>
      </c>
      <c r="C253">
        <f t="shared" si="100"/>
        <v>0.9995045808335683</v>
      </c>
      <c r="D253">
        <f t="shared" si="101"/>
        <v>3.1473685718595094E-2</v>
      </c>
      <c r="E253">
        <v>253</v>
      </c>
      <c r="F253">
        <f t="shared" si="102"/>
        <v>2.1539347624946843</v>
      </c>
      <c r="G253">
        <f t="shared" si="103"/>
        <v>-0.39880961682790161</v>
      </c>
      <c r="H253">
        <f t="shared" si="104"/>
        <v>1.7145884089130436</v>
      </c>
      <c r="I253">
        <v>253</v>
      </c>
      <c r="J253">
        <f t="shared" si="105"/>
        <v>2.1539347624946843</v>
      </c>
      <c r="K253">
        <f t="shared" si="106"/>
        <v>-5.1272166946873003</v>
      </c>
      <c r="L253">
        <f t="shared" si="107"/>
        <v>2.0992026900637502</v>
      </c>
      <c r="M253">
        <v>253</v>
      </c>
      <c r="N253">
        <f t="shared" si="108"/>
        <v>2.1539347624946843</v>
      </c>
      <c r="O253">
        <f t="shared" si="109"/>
        <v>-0.15123224156848059</v>
      </c>
      <c r="P253">
        <f t="shared" si="110"/>
        <v>3.7917198093309885</v>
      </c>
      <c r="Q253">
        <v>253</v>
      </c>
      <c r="R253">
        <f t="shared" si="111"/>
        <v>2.1539347624946843</v>
      </c>
      <c r="S253">
        <f t="shared" si="112"/>
        <v>-3.8848658817179507</v>
      </c>
      <c r="T253">
        <f t="shared" si="113"/>
        <v>1.9034474359386946</v>
      </c>
      <c r="U253">
        <v>253</v>
      </c>
      <c r="V253">
        <f t="shared" si="114"/>
        <v>2.1539347624946843</v>
      </c>
      <c r="W253">
        <f t="shared" si="115"/>
        <v>-0.13058050513791053</v>
      </c>
      <c r="X253">
        <f t="shared" si="116"/>
        <v>1.2123743518680816</v>
      </c>
      <c r="Y253">
        <v>253</v>
      </c>
      <c r="Z253">
        <f t="shared" si="117"/>
        <v>2.1539347624946843</v>
      </c>
      <c r="AA253">
        <f t="shared" si="118"/>
        <v>0.76116059353864252</v>
      </c>
      <c r="AB253">
        <f t="shared" si="119"/>
        <v>-4.383927321592751E-2</v>
      </c>
      <c r="AC253">
        <v>253</v>
      </c>
      <c r="AD253">
        <f t="shared" si="120"/>
        <v>2.1539347624946843</v>
      </c>
      <c r="AE253">
        <f t="shared" si="121"/>
        <v>-3.9617997344120335</v>
      </c>
      <c r="AF253">
        <f t="shared" si="122"/>
        <v>0.33251814432609622</v>
      </c>
      <c r="AG253">
        <v>253</v>
      </c>
      <c r="AH253">
        <f t="shared" si="123"/>
        <v>2.1539347624946843</v>
      </c>
      <c r="AI253">
        <f t="shared" si="124"/>
        <v>1.0300793321264348</v>
      </c>
      <c r="AJ253">
        <f t="shared" si="125"/>
        <v>2.0009402239241556</v>
      </c>
      <c r="AK253">
        <v>253</v>
      </c>
      <c r="AL253">
        <f t="shared" si="126"/>
        <v>2.1539347624946843</v>
      </c>
      <c r="AM253">
        <f t="shared" si="127"/>
        <v>-2.8068346445581005</v>
      </c>
      <c r="AN253">
        <f t="shared" si="128"/>
        <v>0.26923308053502382</v>
      </c>
      <c r="AO253">
        <v>253</v>
      </c>
      <c r="AP253">
        <f t="shared" si="129"/>
        <v>2.1539347624946843</v>
      </c>
      <c r="AQ253">
        <f t="shared" si="130"/>
        <v>1.0926417926093206</v>
      </c>
      <c r="AR253">
        <f t="shared" si="131"/>
        <v>-0.64193874215219515</v>
      </c>
    </row>
    <row r="254" spans="1:44" x14ac:dyDescent="0.25">
      <c r="A254">
        <v>254</v>
      </c>
      <c r="B254">
        <f t="shared" si="99"/>
        <v>4.4070438026318381E-2</v>
      </c>
      <c r="C254">
        <f t="shared" si="100"/>
        <v>0.99902905540901188</v>
      </c>
      <c r="D254">
        <f t="shared" si="101"/>
        <v>4.4056173785037421E-2</v>
      </c>
      <c r="E254">
        <v>254</v>
      </c>
      <c r="F254">
        <f t="shared" si="102"/>
        <v>2.1749487601775592</v>
      </c>
      <c r="G254">
        <f t="shared" si="103"/>
        <v>-0.44144527634004471</v>
      </c>
      <c r="H254">
        <f t="shared" si="104"/>
        <v>1.6858158070953915</v>
      </c>
      <c r="I254">
        <v>254</v>
      </c>
      <c r="J254">
        <f t="shared" si="105"/>
        <v>2.1749487601775592</v>
      </c>
      <c r="K254">
        <f t="shared" si="106"/>
        <v>-5.1698523541994437</v>
      </c>
      <c r="L254">
        <f t="shared" si="107"/>
        <v>2.070430088246098</v>
      </c>
      <c r="M254">
        <v>254</v>
      </c>
      <c r="N254">
        <f t="shared" si="108"/>
        <v>2.1749487601775592</v>
      </c>
      <c r="O254">
        <f t="shared" si="109"/>
        <v>-0.19386790108062368</v>
      </c>
      <c r="P254">
        <f t="shared" si="110"/>
        <v>3.7629472075133368</v>
      </c>
      <c r="Q254">
        <v>254</v>
      </c>
      <c r="R254">
        <f t="shared" si="111"/>
        <v>2.1749487601775592</v>
      </c>
      <c r="S254">
        <f t="shared" si="112"/>
        <v>-3.9275015412300935</v>
      </c>
      <c r="T254">
        <f t="shared" si="113"/>
        <v>1.8746748341210424</v>
      </c>
      <c r="U254">
        <v>254</v>
      </c>
      <c r="V254">
        <f t="shared" si="114"/>
        <v>2.1749487601775592</v>
      </c>
      <c r="W254">
        <f t="shared" si="115"/>
        <v>-0.17321616465005363</v>
      </c>
      <c r="X254">
        <f t="shared" si="116"/>
        <v>1.1836017500504294</v>
      </c>
      <c r="Y254">
        <v>254</v>
      </c>
      <c r="Z254">
        <f t="shared" si="117"/>
        <v>2.1749487601775592</v>
      </c>
      <c r="AA254">
        <f t="shared" si="118"/>
        <v>0.75521770466499083</v>
      </c>
      <c r="AB254">
        <f t="shared" si="119"/>
        <v>-4.7849821596431308E-2</v>
      </c>
      <c r="AC254">
        <v>254</v>
      </c>
      <c r="AD254">
        <f t="shared" si="120"/>
        <v>2.1749487601775592</v>
      </c>
      <c r="AE254">
        <f t="shared" si="121"/>
        <v>-3.967570328908347</v>
      </c>
      <c r="AF254">
        <f t="shared" si="122"/>
        <v>0.32862386851112318</v>
      </c>
      <c r="AG254">
        <v>254</v>
      </c>
      <c r="AH254">
        <f t="shared" si="123"/>
        <v>2.1749487601775592</v>
      </c>
      <c r="AI254">
        <f t="shared" si="124"/>
        <v>1.0248115241666913</v>
      </c>
      <c r="AJ254">
        <f t="shared" si="125"/>
        <v>1.9973852527424762</v>
      </c>
      <c r="AK254">
        <v>254</v>
      </c>
      <c r="AL254">
        <f t="shared" si="126"/>
        <v>2.1749487601775592</v>
      </c>
      <c r="AM254">
        <f t="shared" si="127"/>
        <v>-2.8153694689171269</v>
      </c>
      <c r="AN254">
        <f t="shared" si="128"/>
        <v>0.26347336893032985</v>
      </c>
      <c r="AO254">
        <v>254</v>
      </c>
      <c r="AP254">
        <f t="shared" si="129"/>
        <v>2.1749487601775592</v>
      </c>
      <c r="AQ254">
        <f t="shared" si="130"/>
        <v>1.0886997260963844</v>
      </c>
      <c r="AR254">
        <f t="shared" si="131"/>
        <v>-0.64459903898853477</v>
      </c>
    </row>
    <row r="255" spans="1:44" x14ac:dyDescent="0.25">
      <c r="A255">
        <v>255</v>
      </c>
      <c r="B255">
        <f t="shared" si="99"/>
        <v>5.6661991748121032E-2</v>
      </c>
      <c r="C255">
        <f t="shared" si="100"/>
        <v>0.99839513879262065</v>
      </c>
      <c r="D255">
        <f t="shared" si="101"/>
        <v>5.6631676959663327E-2</v>
      </c>
      <c r="E255">
        <v>255</v>
      </c>
      <c r="F255">
        <f t="shared" si="102"/>
        <v>2.1959627578604342</v>
      </c>
      <c r="G255">
        <f t="shared" si="103"/>
        <v>-0.48346693960915688</v>
      </c>
      <c r="H255">
        <f t="shared" si="104"/>
        <v>1.6561536781514001</v>
      </c>
      <c r="I255">
        <v>255</v>
      </c>
      <c r="J255">
        <f t="shared" si="105"/>
        <v>2.1959627578604342</v>
      </c>
      <c r="K255">
        <f t="shared" si="106"/>
        <v>-5.2118740174685563</v>
      </c>
      <c r="L255">
        <f t="shared" si="107"/>
        <v>2.0407679593021069</v>
      </c>
      <c r="M255">
        <v>255</v>
      </c>
      <c r="N255">
        <f t="shared" si="108"/>
        <v>2.1959627578604342</v>
      </c>
      <c r="O255">
        <f t="shared" si="109"/>
        <v>-0.23588956434973585</v>
      </c>
      <c r="P255">
        <f t="shared" si="110"/>
        <v>3.7332850785693452</v>
      </c>
      <c r="Q255">
        <v>255</v>
      </c>
      <c r="R255">
        <f t="shared" si="111"/>
        <v>2.1959627578604342</v>
      </c>
      <c r="S255">
        <f t="shared" si="112"/>
        <v>-3.9695232044992057</v>
      </c>
      <c r="T255">
        <f t="shared" si="113"/>
        <v>1.8450127051770511</v>
      </c>
      <c r="U255">
        <v>255</v>
      </c>
      <c r="V255">
        <f t="shared" si="114"/>
        <v>2.1959627578604342</v>
      </c>
      <c r="W255">
        <f t="shared" si="115"/>
        <v>-0.21523782791916579</v>
      </c>
      <c r="X255">
        <f t="shared" si="116"/>
        <v>1.1539396211064381</v>
      </c>
      <c r="Y255">
        <v>255</v>
      </c>
      <c r="Z255">
        <f t="shared" si="117"/>
        <v>2.1959627578604342</v>
      </c>
      <c r="AA255">
        <f t="shared" si="118"/>
        <v>0.74936039934939658</v>
      </c>
      <c r="AB255">
        <f t="shared" si="119"/>
        <v>-5.1984359166323046E-2</v>
      </c>
      <c r="AC255">
        <v>255</v>
      </c>
      <c r="AD255">
        <f t="shared" si="120"/>
        <v>2.1959627578604342</v>
      </c>
      <c r="AE255">
        <f t="shared" si="121"/>
        <v>-3.9732578210583771</v>
      </c>
      <c r="AF255">
        <f t="shared" si="122"/>
        <v>0.32460919816259987</v>
      </c>
      <c r="AG255">
        <v>255</v>
      </c>
      <c r="AH255">
        <f t="shared" si="123"/>
        <v>2.1959627578604342</v>
      </c>
      <c r="AI255">
        <f t="shared" si="124"/>
        <v>1.0196195779230162</v>
      </c>
      <c r="AJ255">
        <f t="shared" si="125"/>
        <v>1.9937203768910874</v>
      </c>
      <c r="AK255">
        <v>255</v>
      </c>
      <c r="AL255">
        <f t="shared" si="126"/>
        <v>2.1959627578604342</v>
      </c>
      <c r="AM255">
        <f t="shared" si="127"/>
        <v>-2.82378138324846</v>
      </c>
      <c r="AN255">
        <f t="shared" si="128"/>
        <v>0.25753559140915283</v>
      </c>
      <c r="AO255">
        <v>255</v>
      </c>
      <c r="AP255">
        <f t="shared" si="129"/>
        <v>2.1959627578604342</v>
      </c>
      <c r="AQ255">
        <f t="shared" si="130"/>
        <v>1.0848144292935085</v>
      </c>
      <c r="AR255">
        <f t="shared" si="131"/>
        <v>-0.64734158094872662</v>
      </c>
    </row>
    <row r="256" spans="1:44" x14ac:dyDescent="0.25">
      <c r="A256">
        <v>256</v>
      </c>
      <c r="B256">
        <f t="shared" si="99"/>
        <v>6.9253545469924127E-2</v>
      </c>
      <c r="C256">
        <f t="shared" si="100"/>
        <v>0.9976029314887872</v>
      </c>
      <c r="D256">
        <f t="shared" si="101"/>
        <v>6.9198201457682948E-2</v>
      </c>
      <c r="E256">
        <v>256</v>
      </c>
      <c r="F256">
        <f t="shared" si="102"/>
        <v>2.2169767555433091</v>
      </c>
      <c r="G256">
        <f t="shared" si="103"/>
        <v>-0.52485605105169597</v>
      </c>
      <c r="H256">
        <f t="shared" si="104"/>
        <v>1.6256151200421887</v>
      </c>
      <c r="I256">
        <v>256</v>
      </c>
      <c r="J256">
        <f t="shared" si="105"/>
        <v>2.2169767555433091</v>
      </c>
      <c r="K256">
        <f t="shared" si="106"/>
        <v>-5.2532631289110947</v>
      </c>
      <c r="L256">
        <f t="shared" si="107"/>
        <v>2.0102294011928952</v>
      </c>
      <c r="M256">
        <v>256</v>
      </c>
      <c r="N256">
        <f t="shared" si="108"/>
        <v>2.2169767555433091</v>
      </c>
      <c r="O256">
        <f t="shared" si="109"/>
        <v>-0.27727867579227494</v>
      </c>
      <c r="P256">
        <f t="shared" si="110"/>
        <v>3.702746520460134</v>
      </c>
      <c r="Q256">
        <v>256</v>
      </c>
      <c r="R256">
        <f t="shared" si="111"/>
        <v>2.2169767555433091</v>
      </c>
      <c r="S256">
        <f t="shared" si="112"/>
        <v>-4.010912315941745</v>
      </c>
      <c r="T256">
        <f t="shared" si="113"/>
        <v>1.8144741470678396</v>
      </c>
      <c r="U256">
        <v>256</v>
      </c>
      <c r="V256">
        <f t="shared" si="114"/>
        <v>2.2169767555433091</v>
      </c>
      <c r="W256">
        <f t="shared" si="115"/>
        <v>-0.25662693936170489</v>
      </c>
      <c r="X256">
        <f t="shared" si="116"/>
        <v>1.1234010629972266</v>
      </c>
      <c r="Y256">
        <v>256</v>
      </c>
      <c r="Z256">
        <f t="shared" si="117"/>
        <v>2.2169767555433091</v>
      </c>
      <c r="AA256">
        <f t="shared" si="118"/>
        <v>0.74359126401299724</v>
      </c>
      <c r="AB256">
        <f t="shared" si="119"/>
        <v>-5.624106023020381E-2</v>
      </c>
      <c r="AC256">
        <v>256</v>
      </c>
      <c r="AD256">
        <f t="shared" si="120"/>
        <v>2.2169767555433091</v>
      </c>
      <c r="AE256">
        <f t="shared" si="121"/>
        <v>-3.9788596994257004</v>
      </c>
      <c r="AF256">
        <f t="shared" si="122"/>
        <v>0.32047590604593462</v>
      </c>
      <c r="AG256">
        <v>256</v>
      </c>
      <c r="AH256">
        <f t="shared" si="123"/>
        <v>2.2169767555433091</v>
      </c>
      <c r="AI256">
        <f t="shared" si="124"/>
        <v>1.0145057860127111</v>
      </c>
      <c r="AJ256">
        <f t="shared" si="125"/>
        <v>1.9899472146759942</v>
      </c>
      <c r="AK256">
        <v>256</v>
      </c>
      <c r="AL256">
        <f t="shared" si="126"/>
        <v>2.2169767555433091</v>
      </c>
      <c r="AM256">
        <f t="shared" si="127"/>
        <v>-2.8320666730875352</v>
      </c>
      <c r="AN256">
        <f t="shared" si="128"/>
        <v>0.25142236992689077</v>
      </c>
      <c r="AO256">
        <v>256</v>
      </c>
      <c r="AP256">
        <f t="shared" si="129"/>
        <v>2.2169767555433091</v>
      </c>
      <c r="AQ256">
        <f t="shared" si="130"/>
        <v>1.0809876178383848</v>
      </c>
      <c r="AR256">
        <f t="shared" si="131"/>
        <v>-0.65016515700344635</v>
      </c>
    </row>
    <row r="257" spans="1:44" x14ac:dyDescent="0.25">
      <c r="A257">
        <v>257</v>
      </c>
      <c r="B257">
        <f t="shared" ref="B257:B320" si="132">-3.14159265358979+(A257-1)*0.0125915537218028</f>
        <v>8.1845099191726778E-2</v>
      </c>
      <c r="C257">
        <f t="shared" ref="C257:C320" si="133">1*COS(B257)+0</f>
        <v>0.99665255909812189</v>
      </c>
      <c r="D257">
        <f t="shared" ref="D257:D320" si="134">1*SIN(B257)+0+0*COS(B257)</f>
        <v>8.1753754917830532E-2</v>
      </c>
      <c r="E257">
        <v>257</v>
      </c>
      <c r="F257">
        <f t="shared" ref="F257:F320" si="135">-3.14159265358979+(E257-1)*0.0210139976828749</f>
        <v>2.237990753226184</v>
      </c>
      <c r="G257">
        <f t="shared" ref="G257:G320" si="136">2.44774683068125*COS(F257)+0.949033407092909</f>
        <v>-0.56559433440119999</v>
      </c>
      <c r="H257">
        <f t="shared" ref="H257:H300" si="137">2.44774683068125*SIN(F257)+-0.328640342347595+0*COS(F257)</f>
        <v>1.5942136177353226</v>
      </c>
      <c r="I257">
        <v>257</v>
      </c>
      <c r="J257">
        <f t="shared" ref="J257:J320" si="138">-3.14159265358979+(I257-1)*0.0210139976828749</f>
        <v>2.237990753226184</v>
      </c>
      <c r="K257">
        <f t="shared" ref="K257:K320" si="139">2.44774683068125*COS(J257)+-3.77937367076649</f>
        <v>-5.2940014122605987</v>
      </c>
      <c r="L257">
        <f t="shared" ref="L257:L300" si="140">2.44774683068125*SIN(J257)+0.0559739388031116+0*COS(J257)</f>
        <v>1.9788278988860291</v>
      </c>
      <c r="M257">
        <v>257</v>
      </c>
      <c r="N257">
        <f t="shared" ref="N257:N320" si="141">-3.14159265358979+(M257-1)*0.0210139976828749</f>
        <v>2.237990753226184</v>
      </c>
      <c r="O257">
        <f t="shared" ref="O257:O320" si="142">2.44774683068125*COS(N257)+1.19661078235233</f>
        <v>-0.31801695914177897</v>
      </c>
      <c r="P257">
        <f t="shared" ref="P257:P300" si="143">2.44774683068125*SIN(N257)+1.74849105807035+0*COS(N257)</f>
        <v>3.6713450181532679</v>
      </c>
      <c r="Q257">
        <v>257</v>
      </c>
      <c r="R257">
        <f t="shared" ref="R257:R320" si="144">-3.14159265358979+(Q257-1)*0.0210139976828749</f>
        <v>2.237990753226184</v>
      </c>
      <c r="S257">
        <f t="shared" ref="S257:S320" si="145">2.44774683068125*COS(R257)+-2.53702285779714</f>
        <v>-4.051650599291249</v>
      </c>
      <c r="T257">
        <f t="shared" ref="T257:T300" si="146">2.44774683068125*SIN(R257)+-0.139781315321944+0*COS(R257)</f>
        <v>1.7830726447609735</v>
      </c>
      <c r="U257">
        <v>257</v>
      </c>
      <c r="V257">
        <f t="shared" ref="V257:V320" si="147">-3.14159265358979+(U257-1)*0.0210139976828749</f>
        <v>2.237990753226184</v>
      </c>
      <c r="W257">
        <f t="shared" ref="W257:W320" si="148">2.44774683068125*COS(V257)+1.2172625187829</f>
        <v>-0.29736522271120891</v>
      </c>
      <c r="X257">
        <f t="shared" ref="X257:X300" si="149">2.44774683068125*SIN(V257)+-0.830854399392557+0*COS(V257)</f>
        <v>1.0919995606903605</v>
      </c>
      <c r="Y257">
        <v>257</v>
      </c>
      <c r="Z257">
        <f t="shared" ref="Z257:Z320" si="150">-3.14159265358979+(Y257-1)*0.0210139976828749</f>
        <v>2.237990753226184</v>
      </c>
      <c r="AA257">
        <f t="shared" ref="AA257:AA320" si="151">0.341185936186322*COS(Z257)+0.949033407092909</f>
        <v>0.73791284614354957</v>
      </c>
      <c r="AB257">
        <f t="shared" ref="AB257:AB300" si="152">0.341185936186322*SIN(Z257)+-0.328640342347595+0*COS(Z257)</f>
        <v>-6.0618045148714883E-2</v>
      </c>
      <c r="AC257">
        <v>257</v>
      </c>
      <c r="AD257">
        <f t="shared" ref="AD257:AD320" si="153">-3.14159265358979+(AC257-1)*0.0210139976828749</f>
        <v>2.237990753226184</v>
      </c>
      <c r="AE257">
        <f t="shared" ref="AE257:AE320" si="154">0.331294380129737*COS(AD257)+-3.77937367076649</f>
        <v>-3.9843734903785282</v>
      </c>
      <c r="AF257">
        <f t="shared" ref="AF257:AF300" si="155">0.331294380129737*SIN(AD257)+0.0559739388031116+0*COS(AD257)</f>
        <v>0.31622581730656923</v>
      </c>
      <c r="AG257">
        <v>257</v>
      </c>
      <c r="AH257">
        <f t="shared" ref="AH257:AH320" si="156">-3.14159265358979+(AG257-1)*0.0210139976828749</f>
        <v>2.237990753226184</v>
      </c>
      <c r="AI257">
        <f t="shared" ref="AI257:AI320" si="157">0.30242900861958*COS(AH257)+1.19661078235233</f>
        <v>1.0094724065423248</v>
      </c>
      <c r="AJ257">
        <f t="shared" ref="AJ257:AJ300" si="158">0.30242900861958*SIN(AH257)+1.74849105807035+0*COS(AH257)</f>
        <v>1.9860674322194125</v>
      </c>
      <c r="AK257">
        <v>257</v>
      </c>
      <c r="AL257">
        <f t="shared" ref="AL257:AL320" si="159">-3.14159265358979+(AK257-1)*0.0210139976828749</f>
        <v>2.237990753226184</v>
      </c>
      <c r="AM257">
        <f t="shared" ref="AM257:AM320" si="160">0.489990996135013*COS(AL257)+-2.53702285779714</f>
        <v>-2.8402216798836011</v>
      </c>
      <c r="AN257">
        <f t="shared" ref="AN257:AN300" si="161">0.489990996135013*SIN(AL257)+-0.139781315321944+0*COS(AL257)</f>
        <v>0.24513640391005603</v>
      </c>
      <c r="AO257">
        <v>257</v>
      </c>
      <c r="AP257">
        <f t="shared" ref="AP257:AP320" si="162">-3.14159265358979+(AO257-1)*0.0210139976828749</f>
        <v>2.237990753226184</v>
      </c>
      <c r="AQ257">
        <f t="shared" ref="AQ257:AQ320" si="163">0.226317146815234*COS(AP257)+1.2172625187829</f>
        <v>1.0772209815432234</v>
      </c>
      <c r="AR257">
        <f t="shared" ref="AR257:AR300" si="164">0.226317146815234*SIN(AP257)+-0.830854399392557+0*COS(AP257)</f>
        <v>-0.6530685203409955</v>
      </c>
    </row>
    <row r="258" spans="1:44" x14ac:dyDescent="0.25">
      <c r="A258">
        <v>258</v>
      </c>
      <c r="B258">
        <f t="shared" si="132"/>
        <v>9.4436652913529429E-2</v>
      </c>
      <c r="C258">
        <f t="shared" si="133"/>
        <v>0.99554417229753911</v>
      </c>
      <c r="D258">
        <f t="shared" si="134"/>
        <v>9.4296346718246313E-2</v>
      </c>
      <c r="E258">
        <v>258</v>
      </c>
      <c r="F258">
        <f t="shared" si="135"/>
        <v>2.2590047509090589</v>
      </c>
      <c r="G258">
        <f t="shared" si="136"/>
        <v>-0.60566380077857174</v>
      </c>
      <c r="H258">
        <f t="shared" si="137"/>
        <v>1.5619630372502324</v>
      </c>
      <c r="I258">
        <v>258</v>
      </c>
      <c r="J258">
        <f t="shared" si="138"/>
        <v>2.2590047509090589</v>
      </c>
      <c r="K258">
        <f t="shared" si="139"/>
        <v>-5.3340708786379709</v>
      </c>
      <c r="L258">
        <f t="shared" si="140"/>
        <v>1.9465773184009389</v>
      </c>
      <c r="M258">
        <v>258</v>
      </c>
      <c r="N258">
        <f t="shared" si="141"/>
        <v>2.2590047509090589</v>
      </c>
      <c r="O258">
        <f t="shared" si="142"/>
        <v>-0.35808642551915071</v>
      </c>
      <c r="P258">
        <f t="shared" si="143"/>
        <v>3.6390944376681773</v>
      </c>
      <c r="Q258">
        <v>258</v>
      </c>
      <c r="R258">
        <f t="shared" si="144"/>
        <v>2.2590047509090589</v>
      </c>
      <c r="S258">
        <f t="shared" si="145"/>
        <v>-4.0917200656686203</v>
      </c>
      <c r="T258">
        <f t="shared" si="146"/>
        <v>1.7508220642758834</v>
      </c>
      <c r="U258">
        <v>258</v>
      </c>
      <c r="V258">
        <f t="shared" si="147"/>
        <v>2.2590047509090589</v>
      </c>
      <c r="W258">
        <f t="shared" si="148"/>
        <v>-0.33743468908858065</v>
      </c>
      <c r="X258">
        <f t="shared" si="149"/>
        <v>1.0597489802052704</v>
      </c>
      <c r="Y258">
        <v>258</v>
      </c>
      <c r="Z258">
        <f t="shared" si="150"/>
        <v>2.2590047509090589</v>
      </c>
      <c r="AA258">
        <f t="shared" si="151"/>
        <v>0.73232765317053083</v>
      </c>
      <c r="AB258">
        <f t="shared" si="152"/>
        <v>-6.5113381168533324E-2</v>
      </c>
      <c r="AC258">
        <v>258</v>
      </c>
      <c r="AD258">
        <f t="shared" si="153"/>
        <v>2.2590047509090589</v>
      </c>
      <c r="AE258">
        <f t="shared" si="154"/>
        <v>-3.9897967591819961</v>
      </c>
      <c r="AF258">
        <f t="shared" si="155"/>
        <v>0.31186080866404614</v>
      </c>
      <c r="AG258">
        <v>258</v>
      </c>
      <c r="AH258">
        <f t="shared" si="156"/>
        <v>2.2590047509090589</v>
      </c>
      <c r="AI258">
        <f t="shared" si="157"/>
        <v>1.004521662110536</v>
      </c>
      <c r="AJ258">
        <f t="shared" si="158"/>
        <v>1.9820827427240544</v>
      </c>
      <c r="AK258">
        <v>258</v>
      </c>
      <c r="AL258">
        <f t="shared" si="159"/>
        <v>2.2590047509090589</v>
      </c>
      <c r="AM258">
        <f t="shared" si="160"/>
        <v>-2.8482428026152284</v>
      </c>
      <c r="AN258">
        <f t="shared" si="161"/>
        <v>0.23868046906428458</v>
      </c>
      <c r="AO258">
        <v>258</v>
      </c>
      <c r="AP258">
        <f t="shared" si="162"/>
        <v>2.2590047509090589</v>
      </c>
      <c r="AQ258">
        <f t="shared" si="163"/>
        <v>1.0735161836485769</v>
      </c>
      <c r="AR258">
        <f t="shared" si="164"/>
        <v>-0.65605038891785694</v>
      </c>
    </row>
    <row r="259" spans="1:44" x14ac:dyDescent="0.25">
      <c r="A259">
        <v>259</v>
      </c>
      <c r="B259">
        <f t="shared" si="132"/>
        <v>0.10702820663533252</v>
      </c>
      <c r="C259">
        <f t="shared" si="133"/>
        <v>0.99427794681636883</v>
      </c>
      <c r="D259">
        <f t="shared" si="134"/>
        <v>0.10682398829207852</v>
      </c>
      <c r="E259">
        <v>259</v>
      </c>
      <c r="F259">
        <f t="shared" si="135"/>
        <v>2.2800187485919339</v>
      </c>
      <c r="G259">
        <f t="shared" si="136"/>
        <v>-0.64504675663545963</v>
      </c>
      <c r="H259">
        <f t="shared" si="137"/>
        <v>1.528877619535369</v>
      </c>
      <c r="I259">
        <v>259</v>
      </c>
      <c r="J259">
        <f t="shared" si="138"/>
        <v>2.2800187485919339</v>
      </c>
      <c r="K259">
        <f t="shared" si="139"/>
        <v>-5.3734538344948586</v>
      </c>
      <c r="L259">
        <f t="shared" si="140"/>
        <v>1.9134919006860756</v>
      </c>
      <c r="M259">
        <v>259</v>
      </c>
      <c r="N259">
        <f t="shared" si="141"/>
        <v>2.2800187485919339</v>
      </c>
      <c r="O259">
        <f t="shared" si="142"/>
        <v>-0.3974693813760386</v>
      </c>
      <c r="P259">
        <f t="shared" si="143"/>
        <v>3.6060090199533139</v>
      </c>
      <c r="Q259">
        <v>259</v>
      </c>
      <c r="R259">
        <f t="shared" si="144"/>
        <v>2.2800187485919339</v>
      </c>
      <c r="S259">
        <f t="shared" si="145"/>
        <v>-4.131103021525508</v>
      </c>
      <c r="T259">
        <f t="shared" si="146"/>
        <v>1.71773664656102</v>
      </c>
      <c r="U259">
        <v>259</v>
      </c>
      <c r="V259">
        <f t="shared" si="147"/>
        <v>2.2800187485919339</v>
      </c>
      <c r="W259">
        <f t="shared" si="148"/>
        <v>-0.37681764494546854</v>
      </c>
      <c r="X259">
        <f t="shared" si="149"/>
        <v>1.026663562490407</v>
      </c>
      <c r="Y259">
        <v>259</v>
      </c>
      <c r="Z259">
        <f t="shared" si="150"/>
        <v>2.2800187485919339</v>
      </c>
      <c r="AA259">
        <f t="shared" si="151"/>
        <v>0.72683815135792829</v>
      </c>
      <c r="AB259">
        <f t="shared" si="152"/>
        <v>-6.9725083275821664E-2</v>
      </c>
      <c r="AC259">
        <v>259</v>
      </c>
      <c r="AD259">
        <f t="shared" si="153"/>
        <v>2.2800187485919339</v>
      </c>
      <c r="AE259">
        <f t="shared" si="154"/>
        <v>-3.9951271110732711</v>
      </c>
      <c r="AF259">
        <f t="shared" si="155"/>
        <v>0.30738280758330189</v>
      </c>
      <c r="AG259">
        <v>259</v>
      </c>
      <c r="AH259">
        <f t="shared" si="156"/>
        <v>2.2800187485919339</v>
      </c>
      <c r="AI259">
        <f t="shared" si="157"/>
        <v>0.99965573882671643</v>
      </c>
      <c r="AJ259">
        <f t="shared" si="158"/>
        <v>1.9779949057166273</v>
      </c>
      <c r="AK259">
        <v>259</v>
      </c>
      <c r="AL259">
        <f t="shared" si="159"/>
        <v>2.2800187485919339</v>
      </c>
      <c r="AM259">
        <f t="shared" si="160"/>
        <v>-2.8561264993804234</v>
      </c>
      <c r="AN259">
        <f t="shared" si="161"/>
        <v>0.23205741614866221</v>
      </c>
      <c r="AO259">
        <v>259</v>
      </c>
      <c r="AP259">
        <f t="shared" si="162"/>
        <v>2.2800187485919339</v>
      </c>
      <c r="AQ259">
        <f t="shared" si="163"/>
        <v>1.0698748600889012</v>
      </c>
      <c r="AR259">
        <f t="shared" si="164"/>
        <v>-0.65910944602481036</v>
      </c>
    </row>
    <row r="260" spans="1:44" x14ac:dyDescent="0.25">
      <c r="A260">
        <v>260</v>
      </c>
      <c r="B260">
        <f t="shared" si="132"/>
        <v>0.11961976035713517</v>
      </c>
      <c r="C260">
        <f t="shared" si="133"/>
        <v>0.9928540834084949</v>
      </c>
      <c r="D260">
        <f t="shared" si="134"/>
        <v>0.11933469344275972</v>
      </c>
      <c r="E260">
        <v>260</v>
      </c>
      <c r="F260">
        <f t="shared" si="135"/>
        <v>2.3010327462748088</v>
      </c>
      <c r="G260">
        <f t="shared" si="136"/>
        <v>-0.68372581156723378</v>
      </c>
      <c r="H260">
        <f t="shared" si="137"/>
        <v>1.4949719741798033</v>
      </c>
      <c r="I260">
        <v>260</v>
      </c>
      <c r="J260">
        <f t="shared" si="138"/>
        <v>2.3010327462748088</v>
      </c>
      <c r="K260">
        <f t="shared" si="139"/>
        <v>-5.4121328894266325</v>
      </c>
      <c r="L260">
        <f t="shared" si="140"/>
        <v>1.8795862553305098</v>
      </c>
      <c r="M260">
        <v>260</v>
      </c>
      <c r="N260">
        <f t="shared" si="141"/>
        <v>2.3010327462748088</v>
      </c>
      <c r="O260">
        <f t="shared" si="142"/>
        <v>-0.43614843630781275</v>
      </c>
      <c r="P260">
        <f t="shared" si="143"/>
        <v>3.5721033745977486</v>
      </c>
      <c r="Q260">
        <v>260</v>
      </c>
      <c r="R260">
        <f t="shared" si="144"/>
        <v>2.3010327462748088</v>
      </c>
      <c r="S260">
        <f t="shared" si="145"/>
        <v>-4.1697820764572828</v>
      </c>
      <c r="T260">
        <f t="shared" si="146"/>
        <v>1.6838310012054543</v>
      </c>
      <c r="U260">
        <v>260</v>
      </c>
      <c r="V260">
        <f t="shared" si="147"/>
        <v>2.3010327462748088</v>
      </c>
      <c r="W260">
        <f t="shared" si="148"/>
        <v>-0.41549669987724269</v>
      </c>
      <c r="X260">
        <f t="shared" si="149"/>
        <v>0.99275791713484129</v>
      </c>
      <c r="Y260">
        <v>260</v>
      </c>
      <c r="Z260">
        <f t="shared" si="150"/>
        <v>2.3010327462748088</v>
      </c>
      <c r="AA260">
        <f t="shared" si="151"/>
        <v>0.72144676471520641</v>
      </c>
      <c r="AB260">
        <f t="shared" si="152"/>
        <v>-7.4451115072754093E-2</v>
      </c>
      <c r="AC260">
        <v>260</v>
      </c>
      <c r="AD260">
        <f t="shared" si="153"/>
        <v>2.3010327462748088</v>
      </c>
      <c r="AE260">
        <f t="shared" si="154"/>
        <v>-4.000362192319014</v>
      </c>
      <c r="AF260">
        <f t="shared" si="155"/>
        <v>0.30279379142355278</v>
      </c>
      <c r="AG260">
        <v>260</v>
      </c>
      <c r="AH260">
        <f t="shared" si="156"/>
        <v>2.3010327462748088</v>
      </c>
      <c r="AI260">
        <f t="shared" si="157"/>
        <v>0.99487678534560697</v>
      </c>
      <c r="AJ260">
        <f t="shared" si="158"/>
        <v>1.9738057262708768</v>
      </c>
      <c r="AK260">
        <v>260</v>
      </c>
      <c r="AL260">
        <f t="shared" si="159"/>
        <v>2.3010327462748088</v>
      </c>
      <c r="AM260">
        <f t="shared" si="160"/>
        <v>-2.8638692889606294</v>
      </c>
      <c r="AN260">
        <f t="shared" si="161"/>
        <v>0.22527016971691</v>
      </c>
      <c r="AO260">
        <v>260</v>
      </c>
      <c r="AP260">
        <f t="shared" si="162"/>
        <v>2.3010327462748088</v>
      </c>
      <c r="AQ260">
        <f t="shared" si="163"/>
        <v>1.0662986187701728</v>
      </c>
      <c r="AR260">
        <f t="shared" si="164"/>
        <v>-0.66224434086835315</v>
      </c>
    </row>
    <row r="261" spans="1:44" x14ac:dyDescent="0.25">
      <c r="A261">
        <v>261</v>
      </c>
      <c r="B261">
        <f t="shared" si="132"/>
        <v>0.13221131407893782</v>
      </c>
      <c r="C261">
        <f t="shared" si="133"/>
        <v>0.99127280782052707</v>
      </c>
      <c r="D261">
        <f t="shared" si="134"/>
        <v>0.13182647865891117</v>
      </c>
      <c r="E261">
        <v>261</v>
      </c>
      <c r="F261">
        <f t="shared" si="135"/>
        <v>2.3220467439576837</v>
      </c>
      <c r="G261">
        <f t="shared" si="136"/>
        <v>-0.72168388599209576</v>
      </c>
      <c r="H261">
        <f t="shared" si="137"/>
        <v>1.4602610729620409</v>
      </c>
      <c r="I261">
        <v>261</v>
      </c>
      <c r="J261">
        <f t="shared" si="138"/>
        <v>2.3220467439576837</v>
      </c>
      <c r="K261">
        <f t="shared" si="139"/>
        <v>-5.4500909638514949</v>
      </c>
      <c r="L261">
        <f t="shared" si="140"/>
        <v>1.8448753541127474</v>
      </c>
      <c r="M261">
        <v>261</v>
      </c>
      <c r="N261">
        <f t="shared" si="141"/>
        <v>2.3220467439576837</v>
      </c>
      <c r="O261">
        <f t="shared" si="142"/>
        <v>-0.47410651073267474</v>
      </c>
      <c r="P261">
        <f t="shared" si="143"/>
        <v>3.537392473379986</v>
      </c>
      <c r="Q261">
        <v>261</v>
      </c>
      <c r="R261">
        <f t="shared" si="144"/>
        <v>2.3220467439576837</v>
      </c>
      <c r="S261">
        <f t="shared" si="145"/>
        <v>-4.2077401508821444</v>
      </c>
      <c r="T261">
        <f t="shared" si="146"/>
        <v>1.6491200999876918</v>
      </c>
      <c r="U261">
        <v>261</v>
      </c>
      <c r="V261">
        <f t="shared" si="147"/>
        <v>2.3220467439576837</v>
      </c>
      <c r="W261">
        <f t="shared" si="148"/>
        <v>-0.45345477430210468</v>
      </c>
      <c r="X261">
        <f t="shared" si="149"/>
        <v>0.95804701591707886</v>
      </c>
      <c r="Y261">
        <v>261</v>
      </c>
      <c r="Z261">
        <f t="shared" si="150"/>
        <v>2.3220467439576837</v>
      </c>
      <c r="AA261">
        <f t="shared" si="151"/>
        <v>0.71615587392693314</v>
      </c>
      <c r="AB261">
        <f t="shared" si="152"/>
        <v>-7.9289389676732297E-2</v>
      </c>
      <c r="AC261">
        <v>261</v>
      </c>
      <c r="AD261">
        <f t="shared" si="153"/>
        <v>2.3220467439576837</v>
      </c>
      <c r="AE261">
        <f t="shared" si="154"/>
        <v>-4.0054996912547205</v>
      </c>
      <c r="AF261">
        <f t="shared" si="155"/>
        <v>0.29809578656514896</v>
      </c>
      <c r="AG261">
        <v>261</v>
      </c>
      <c r="AH261">
        <f t="shared" si="156"/>
        <v>2.3220467439576837</v>
      </c>
      <c r="AI261">
        <f t="shared" si="157"/>
        <v>0.99018691191853192</v>
      </c>
      <c r="AJ261">
        <f t="shared" si="158"/>
        <v>1.9695170542105158</v>
      </c>
      <c r="AK261">
        <v>261</v>
      </c>
      <c r="AL261">
        <f t="shared" si="159"/>
        <v>2.3220467439576837</v>
      </c>
      <c r="AM261">
        <f t="shared" si="160"/>
        <v>-2.8714677523579359</v>
      </c>
      <c r="AN261">
        <f t="shared" si="161"/>
        <v>0.21832172682598333</v>
      </c>
      <c r="AO261">
        <v>261</v>
      </c>
      <c r="AP261">
        <f t="shared" si="162"/>
        <v>2.3220467439576837</v>
      </c>
      <c r="AQ261">
        <f t="shared" si="163"/>
        <v>1.0627890388598829</v>
      </c>
      <c r="AR261">
        <f t="shared" si="164"/>
        <v>-0.66545368916717329</v>
      </c>
    </row>
    <row r="262" spans="1:44" x14ac:dyDescent="0.25">
      <c r="A262">
        <v>262</v>
      </c>
      <c r="B262">
        <f t="shared" si="132"/>
        <v>0.14480286780074092</v>
      </c>
      <c r="C262">
        <f t="shared" si="133"/>
        <v>0.98953437075600947</v>
      </c>
      <c r="D262">
        <f t="shared" si="134"/>
        <v>0.14429736342881769</v>
      </c>
      <c r="E262">
        <v>262</v>
      </c>
      <c r="F262">
        <f t="shared" si="135"/>
        <v>2.3430607416405587</v>
      </c>
      <c r="G262">
        <f t="shared" si="136"/>
        <v>-0.75890421869294267</v>
      </c>
      <c r="H262">
        <f t="shared" si="137"/>
        <v>1.4247602432389082</v>
      </c>
      <c r="I262">
        <v>262</v>
      </c>
      <c r="J262">
        <f t="shared" si="138"/>
        <v>2.3430607416405587</v>
      </c>
      <c r="K262">
        <f t="shared" si="139"/>
        <v>-5.4873112965523418</v>
      </c>
      <c r="L262">
        <f t="shared" si="140"/>
        <v>1.8093745243896147</v>
      </c>
      <c r="M262">
        <v>262</v>
      </c>
      <c r="N262">
        <f t="shared" si="141"/>
        <v>2.3430607416405587</v>
      </c>
      <c r="O262">
        <f t="shared" si="142"/>
        <v>-0.51132684343352164</v>
      </c>
      <c r="P262">
        <f t="shared" si="143"/>
        <v>3.5018916436568532</v>
      </c>
      <c r="Q262">
        <v>262</v>
      </c>
      <c r="R262">
        <f t="shared" si="144"/>
        <v>2.3430607416405587</v>
      </c>
      <c r="S262">
        <f t="shared" si="145"/>
        <v>-4.2449604835829913</v>
      </c>
      <c r="T262">
        <f t="shared" si="146"/>
        <v>1.6136192702645591</v>
      </c>
      <c r="U262">
        <v>262</v>
      </c>
      <c r="V262">
        <f t="shared" si="147"/>
        <v>2.3430607416405587</v>
      </c>
      <c r="W262">
        <f t="shared" si="148"/>
        <v>-0.49067510700295158</v>
      </c>
      <c r="X262">
        <f t="shared" si="149"/>
        <v>0.92254618619394613</v>
      </c>
      <c r="Y262">
        <v>262</v>
      </c>
      <c r="Z262">
        <f t="shared" si="150"/>
        <v>2.3430607416405587</v>
      </c>
      <c r="AA262">
        <f t="shared" si="151"/>
        <v>0.71096781530153585</v>
      </c>
      <c r="AB262">
        <f t="shared" si="152"/>
        <v>-8.4237770641894111E-2</v>
      </c>
      <c r="AC262">
        <v>262</v>
      </c>
      <c r="AD262">
        <f t="shared" si="153"/>
        <v>2.3430607416405587</v>
      </c>
      <c r="AE262">
        <f t="shared" si="154"/>
        <v>-4.0105373393054862</v>
      </c>
      <c r="AF262">
        <f t="shared" si="155"/>
        <v>0.29329086751478162</v>
      </c>
      <c r="AG262">
        <v>262</v>
      </c>
      <c r="AH262">
        <f t="shared" si="156"/>
        <v>2.3430607416405587</v>
      </c>
      <c r="AI262">
        <f t="shared" si="157"/>
        <v>0.98558818946157123</v>
      </c>
      <c r="AJ262">
        <f t="shared" si="158"/>
        <v>1.965130783292395</v>
      </c>
      <c r="AK262">
        <v>262</v>
      </c>
      <c r="AL262">
        <f t="shared" si="159"/>
        <v>2.3430607416405587</v>
      </c>
      <c r="AM262">
        <f t="shared" si="160"/>
        <v>-2.8789185343048129</v>
      </c>
      <c r="AN262">
        <f t="shared" si="161"/>
        <v>0.21121515571265626</v>
      </c>
      <c r="AO262">
        <v>262</v>
      </c>
      <c r="AP262">
        <f t="shared" si="162"/>
        <v>2.3430607416405587</v>
      </c>
      <c r="AQ262">
        <f t="shared" si="163"/>
        <v>1.0593476700897209</v>
      </c>
      <c r="AR262">
        <f t="shared" si="164"/>
        <v>-0.66873607376340893</v>
      </c>
    </row>
    <row r="263" spans="1:44" x14ac:dyDescent="0.25">
      <c r="A263">
        <v>263</v>
      </c>
      <c r="B263">
        <f t="shared" si="132"/>
        <v>0.15739442152254357</v>
      </c>
      <c r="C263">
        <f t="shared" si="133"/>
        <v>0.98763904783567336</v>
      </c>
      <c r="D263">
        <f t="shared" si="134"/>
        <v>0.15674537055442664</v>
      </c>
      <c r="E263">
        <v>263</v>
      </c>
      <c r="F263">
        <f t="shared" si="135"/>
        <v>2.3640747393234336</v>
      </c>
      <c r="G263">
        <f t="shared" si="136"/>
        <v>-0.79537037421864909</v>
      </c>
      <c r="H263">
        <f t="shared" si="137"/>
        <v>1.3884851611774218</v>
      </c>
      <c r="I263">
        <v>263</v>
      </c>
      <c r="J263">
        <f t="shared" si="138"/>
        <v>2.3640747393234336</v>
      </c>
      <c r="K263">
        <f t="shared" si="139"/>
        <v>-5.5237774520780478</v>
      </c>
      <c r="L263">
        <f t="shared" si="140"/>
        <v>1.7730994423281283</v>
      </c>
      <c r="M263">
        <v>263</v>
      </c>
      <c r="N263">
        <f t="shared" si="141"/>
        <v>2.3640747393234336</v>
      </c>
      <c r="O263">
        <f t="shared" si="142"/>
        <v>-0.54779299895922806</v>
      </c>
      <c r="P263">
        <f t="shared" si="143"/>
        <v>3.4656165615953669</v>
      </c>
      <c r="Q263">
        <v>263</v>
      </c>
      <c r="R263">
        <f t="shared" si="144"/>
        <v>2.3640747393234336</v>
      </c>
      <c r="S263">
        <f t="shared" si="145"/>
        <v>-4.2814266391086981</v>
      </c>
      <c r="T263">
        <f t="shared" si="146"/>
        <v>1.5773441882030728</v>
      </c>
      <c r="U263">
        <v>263</v>
      </c>
      <c r="V263">
        <f t="shared" si="147"/>
        <v>2.3640747393234336</v>
      </c>
      <c r="W263">
        <f t="shared" si="148"/>
        <v>-0.52714126252865801</v>
      </c>
      <c r="X263">
        <f t="shared" si="149"/>
        <v>0.8862711041324598</v>
      </c>
      <c r="Y263">
        <v>263</v>
      </c>
      <c r="Z263">
        <f t="shared" si="150"/>
        <v>2.3640747393234336</v>
      </c>
      <c r="AA263">
        <f t="shared" si="151"/>
        <v>0.70588487973965364</v>
      </c>
      <c r="AB263">
        <f t="shared" si="152"/>
        <v>-8.9294072902507932E-2</v>
      </c>
      <c r="AC263">
        <v>263</v>
      </c>
      <c r="AD263">
        <f t="shared" si="153"/>
        <v>2.3640747393234336</v>
      </c>
      <c r="AE263">
        <f t="shared" si="154"/>
        <v>-4.0154729119877475</v>
      </c>
      <c r="AF263">
        <f t="shared" si="155"/>
        <v>0.28838115598943947</v>
      </c>
      <c r="AG263">
        <v>263</v>
      </c>
      <c r="AH263">
        <f t="shared" si="156"/>
        <v>2.3640747393234336</v>
      </c>
      <c r="AI263">
        <f t="shared" si="157"/>
        <v>0.98108264864110273</v>
      </c>
      <c r="AJ263">
        <f t="shared" si="158"/>
        <v>1.9606488503702733</v>
      </c>
      <c r="AK263">
        <v>263</v>
      </c>
      <c r="AL263">
        <f t="shared" si="159"/>
        <v>2.3640747393234336</v>
      </c>
      <c r="AM263">
        <f t="shared" si="160"/>
        <v>-2.8862183447456999</v>
      </c>
      <c r="AN263">
        <f t="shared" si="161"/>
        <v>0.20395359443867422</v>
      </c>
      <c r="AO263">
        <v>263</v>
      </c>
      <c r="AP263">
        <f t="shared" si="162"/>
        <v>2.3640747393234336</v>
      </c>
      <c r="AQ263">
        <f t="shared" si="163"/>
        <v>1.0559760320712572</v>
      </c>
      <c r="AR263">
        <f t="shared" si="164"/>
        <v>-0.67209004524842531</v>
      </c>
    </row>
    <row r="264" spans="1:44" x14ac:dyDescent="0.25">
      <c r="A264">
        <v>264</v>
      </c>
      <c r="B264">
        <f t="shared" si="132"/>
        <v>0.16998597524434622</v>
      </c>
      <c r="C264">
        <f t="shared" si="133"/>
        <v>0.985587139553738</v>
      </c>
      <c r="D264">
        <f t="shared" si="134"/>
        <v>0.16916852646482591</v>
      </c>
      <c r="E264">
        <v>264</v>
      </c>
      <c r="F264">
        <f t="shared" si="135"/>
        <v>2.3850887370063085</v>
      </c>
      <c r="G264">
        <f t="shared" si="136"/>
        <v>-0.83106625014149893</v>
      </c>
      <c r="H264">
        <f t="shared" si="137"/>
        <v>1.3514518448326345</v>
      </c>
      <c r="I264">
        <v>264</v>
      </c>
      <c r="J264">
        <f t="shared" si="138"/>
        <v>2.3850887370063085</v>
      </c>
      <c r="K264">
        <f t="shared" si="139"/>
        <v>-5.5594733280008981</v>
      </c>
      <c r="L264">
        <f t="shared" si="140"/>
        <v>1.736066125983341</v>
      </c>
      <c r="M264">
        <v>264</v>
      </c>
      <c r="N264">
        <f t="shared" si="141"/>
        <v>2.3850887370063085</v>
      </c>
      <c r="O264">
        <f t="shared" si="142"/>
        <v>-0.5834888748820779</v>
      </c>
      <c r="P264">
        <f t="shared" si="143"/>
        <v>3.4285832452505796</v>
      </c>
      <c r="Q264">
        <v>264</v>
      </c>
      <c r="R264">
        <f t="shared" si="144"/>
        <v>2.3850887370063085</v>
      </c>
      <c r="S264">
        <f t="shared" si="145"/>
        <v>-4.3171225150315475</v>
      </c>
      <c r="T264">
        <f t="shared" si="146"/>
        <v>1.5403108718582854</v>
      </c>
      <c r="U264">
        <v>264</v>
      </c>
      <c r="V264">
        <f t="shared" si="147"/>
        <v>2.3850887370063085</v>
      </c>
      <c r="W264">
        <f t="shared" si="148"/>
        <v>-0.56283713845150785</v>
      </c>
      <c r="X264">
        <f t="shared" si="149"/>
        <v>0.84923778778767245</v>
      </c>
      <c r="Y264">
        <v>264</v>
      </c>
      <c r="Z264">
        <f t="shared" si="150"/>
        <v>2.3850887370063085</v>
      </c>
      <c r="AA264">
        <f t="shared" si="151"/>
        <v>0.70090931172254023</v>
      </c>
      <c r="AB264">
        <f t="shared" si="152"/>
        <v>-9.4456063737836216E-2</v>
      </c>
      <c r="AC264">
        <v>264</v>
      </c>
      <c r="AD264">
        <f t="shared" si="153"/>
        <v>2.3850887370063085</v>
      </c>
      <c r="AE264">
        <f t="shared" si="154"/>
        <v>-4.0203042298915515</v>
      </c>
      <c r="AF264">
        <f t="shared" si="155"/>
        <v>0.28336881997951796</v>
      </c>
      <c r="AG264">
        <v>264</v>
      </c>
      <c r="AH264">
        <f t="shared" si="156"/>
        <v>2.3850887370063085</v>
      </c>
      <c r="AI264">
        <f t="shared" si="157"/>
        <v>0.9766722789771165</v>
      </c>
      <c r="AJ264">
        <f t="shared" si="158"/>
        <v>1.9560732345395575</v>
      </c>
      <c r="AK264">
        <v>264</v>
      </c>
      <c r="AL264">
        <f t="shared" si="159"/>
        <v>2.3850887370063085</v>
      </c>
      <c r="AM264">
        <f t="shared" si="160"/>
        <v>-2.8933639602898049</v>
      </c>
      <c r="AN264">
        <f t="shared" si="161"/>
        <v>0.19654024950507459</v>
      </c>
      <c r="AO264">
        <v>264</v>
      </c>
      <c r="AP264">
        <f t="shared" si="162"/>
        <v>2.3850887370063085</v>
      </c>
      <c r="AQ264">
        <f t="shared" si="163"/>
        <v>1.0526756136249258</v>
      </c>
      <c r="AR264">
        <f t="shared" si="164"/>
        <v>-0.67551412260283283</v>
      </c>
    </row>
    <row r="265" spans="1:44" x14ac:dyDescent="0.25">
      <c r="A265">
        <v>265</v>
      </c>
      <c r="B265">
        <f t="shared" si="132"/>
        <v>0.18257752896614932</v>
      </c>
      <c r="C265">
        <f t="shared" si="133"/>
        <v>0.98337897123026952</v>
      </c>
      <c r="D265">
        <f t="shared" si="134"/>
        <v>0.1815648615291425</v>
      </c>
      <c r="E265">
        <v>265</v>
      </c>
      <c r="F265">
        <f t="shared" si="135"/>
        <v>2.4061027346891835</v>
      </c>
      <c r="G265">
        <f t="shared" si="136"/>
        <v>-0.86597608416756522</v>
      </c>
      <c r="H265">
        <f t="shared" si="137"/>
        <v>1.3136766470745138</v>
      </c>
      <c r="I265">
        <v>265</v>
      </c>
      <c r="J265">
        <f t="shared" si="138"/>
        <v>2.4061027346891835</v>
      </c>
      <c r="K265">
        <f t="shared" si="139"/>
        <v>-5.594383162026964</v>
      </c>
      <c r="L265">
        <f t="shared" si="140"/>
        <v>1.6982909282252203</v>
      </c>
      <c r="M265">
        <v>265</v>
      </c>
      <c r="N265">
        <f t="shared" si="141"/>
        <v>2.4061027346891835</v>
      </c>
      <c r="O265">
        <f t="shared" si="142"/>
        <v>-0.61839870890814419</v>
      </c>
      <c r="P265">
        <f t="shared" si="143"/>
        <v>3.3908080474924587</v>
      </c>
      <c r="Q265">
        <v>265</v>
      </c>
      <c r="R265">
        <f t="shared" si="144"/>
        <v>2.4061027346891835</v>
      </c>
      <c r="S265">
        <f t="shared" si="145"/>
        <v>-4.3520323490576143</v>
      </c>
      <c r="T265">
        <f t="shared" si="146"/>
        <v>1.5025356741001648</v>
      </c>
      <c r="U265">
        <v>265</v>
      </c>
      <c r="V265">
        <f t="shared" si="147"/>
        <v>2.4061027346891835</v>
      </c>
      <c r="W265">
        <f t="shared" si="148"/>
        <v>-0.59774697247757413</v>
      </c>
      <c r="X265">
        <f t="shared" si="149"/>
        <v>0.81146259002955179</v>
      </c>
      <c r="Y265">
        <v>265</v>
      </c>
      <c r="Z265">
        <f t="shared" si="150"/>
        <v>2.4061027346891835</v>
      </c>
      <c r="AA265">
        <f t="shared" si="151"/>
        <v>0.69604330832096395</v>
      </c>
      <c r="AB265">
        <f t="shared" si="152"/>
        <v>-9.9721463758042056E-2</v>
      </c>
      <c r="AC265">
        <v>265</v>
      </c>
      <c r="AD265">
        <f t="shared" si="153"/>
        <v>2.4061027346891835</v>
      </c>
      <c r="AE265">
        <f t="shared" si="154"/>
        <v>-4.0250291596429175</v>
      </c>
      <c r="AF265">
        <f t="shared" si="155"/>
        <v>0.27825607279149617</v>
      </c>
      <c r="AG265">
        <v>265</v>
      </c>
      <c r="AH265">
        <f t="shared" si="156"/>
        <v>2.4061027346891835</v>
      </c>
      <c r="AI265">
        <f t="shared" si="157"/>
        <v>0.9723590279646992</v>
      </c>
      <c r="AJ265">
        <f t="shared" si="158"/>
        <v>1.9514059562633899</v>
      </c>
      <c r="AK265">
        <v>265</v>
      </c>
      <c r="AL265">
        <f t="shared" si="159"/>
        <v>2.4061027346891835</v>
      </c>
      <c r="AM265">
        <f t="shared" si="160"/>
        <v>-2.9003522256344603</v>
      </c>
      <c r="AN265">
        <f t="shared" si="161"/>
        <v>0.18897839443628583</v>
      </c>
      <c r="AO265">
        <v>265</v>
      </c>
      <c r="AP265">
        <f t="shared" si="162"/>
        <v>2.4061027346891835</v>
      </c>
      <c r="AQ265">
        <f t="shared" si="163"/>
        <v>1.0494478721226015</v>
      </c>
      <c r="AR265">
        <f t="shared" si="164"/>
        <v>-0.67900679385046336</v>
      </c>
    </row>
    <row r="266" spans="1:44" x14ac:dyDescent="0.25">
      <c r="A266">
        <v>266</v>
      </c>
      <c r="B266">
        <f t="shared" si="132"/>
        <v>0.19516908268795197</v>
      </c>
      <c r="C266">
        <f t="shared" si="133"/>
        <v>0.98101489295960276</v>
      </c>
      <c r="D266">
        <f t="shared" si="134"/>
        <v>0.19393241036881659</v>
      </c>
      <c r="E266">
        <v>266</v>
      </c>
      <c r="F266">
        <f t="shared" si="135"/>
        <v>2.4271167323720584</v>
      </c>
      <c r="G266">
        <f t="shared" si="136"/>
        <v>-0.90008446109689322</v>
      </c>
      <c r="H266">
        <f t="shared" si="137"/>
        <v>1.2751762483669749</v>
      </c>
      <c r="I266">
        <v>266</v>
      </c>
      <c r="J266">
        <f t="shared" si="138"/>
        <v>2.4271167323720584</v>
      </c>
      <c r="K266">
        <f t="shared" si="139"/>
        <v>-5.6284915389562924</v>
      </c>
      <c r="L266">
        <f t="shared" si="140"/>
        <v>1.6597905295176814</v>
      </c>
      <c r="M266">
        <v>266</v>
      </c>
      <c r="N266">
        <f t="shared" si="141"/>
        <v>2.4271167323720584</v>
      </c>
      <c r="O266">
        <f t="shared" si="142"/>
        <v>-0.65250708583747219</v>
      </c>
      <c r="P266">
        <f t="shared" si="143"/>
        <v>3.3523076487849197</v>
      </c>
      <c r="Q266">
        <v>266</v>
      </c>
      <c r="R266">
        <f t="shared" si="144"/>
        <v>2.4271167323720584</v>
      </c>
      <c r="S266">
        <f t="shared" si="145"/>
        <v>-4.3861407259869418</v>
      </c>
      <c r="T266">
        <f t="shared" si="146"/>
        <v>1.4640352753926258</v>
      </c>
      <c r="U266">
        <v>266</v>
      </c>
      <c r="V266">
        <f t="shared" si="147"/>
        <v>2.4271167323720584</v>
      </c>
      <c r="W266">
        <f t="shared" si="148"/>
        <v>-0.63185534940690213</v>
      </c>
      <c r="X266">
        <f t="shared" si="149"/>
        <v>0.77296219132201283</v>
      </c>
      <c r="Y266">
        <v>266</v>
      </c>
      <c r="Z266">
        <f t="shared" si="150"/>
        <v>2.4271167323720584</v>
      </c>
      <c r="AA266">
        <f t="shared" si="151"/>
        <v>0.69128901822504341</v>
      </c>
      <c r="AB266">
        <f t="shared" si="152"/>
        <v>-0.10508794791070356</v>
      </c>
      <c r="AC266">
        <v>266</v>
      </c>
      <c r="AD266">
        <f t="shared" si="153"/>
        <v>2.4271167323720584</v>
      </c>
      <c r="AE266">
        <f t="shared" si="154"/>
        <v>-4.0296456148458795</v>
      </c>
      <c r="AF266">
        <f t="shared" si="155"/>
        <v>0.27304517207060264</v>
      </c>
      <c r="AG266">
        <v>266</v>
      </c>
      <c r="AH266">
        <f t="shared" si="156"/>
        <v>2.4271167323720584</v>
      </c>
      <c r="AI266">
        <f t="shared" si="157"/>
        <v>0.9681448002140749</v>
      </c>
      <c r="AJ266">
        <f t="shared" si="158"/>
        <v>1.9466490764804676</v>
      </c>
      <c r="AK266">
        <v>266</v>
      </c>
      <c r="AL266">
        <f t="shared" si="159"/>
        <v>2.4271167323720584</v>
      </c>
      <c r="AM266">
        <f t="shared" si="160"/>
        <v>-2.9071800549584177</v>
      </c>
      <c r="AN266">
        <f t="shared" si="161"/>
        <v>0.18127136833463148</v>
      </c>
      <c r="AO266">
        <v>266</v>
      </c>
      <c r="AP266">
        <f t="shared" si="162"/>
        <v>2.4271167323720584</v>
      </c>
      <c r="AQ266">
        <f t="shared" si="163"/>
        <v>1.0462942328440672</v>
      </c>
      <c r="AR266">
        <f t="shared" si="164"/>
        <v>-0.68256651672601665</v>
      </c>
    </row>
    <row r="267" spans="1:44" x14ac:dyDescent="0.25">
      <c r="A267">
        <v>267</v>
      </c>
      <c r="B267">
        <f t="shared" si="132"/>
        <v>0.20776063640975462</v>
      </c>
      <c r="C267">
        <f t="shared" si="133"/>
        <v>0.97849527955483528</v>
      </c>
      <c r="D267">
        <f t="shared" si="134"/>
        <v>0.20626921216920552</v>
      </c>
      <c r="E267">
        <v>267</v>
      </c>
      <c r="F267">
        <f t="shared" si="135"/>
        <v>2.4481307300549333</v>
      </c>
      <c r="G267">
        <f t="shared" si="136"/>
        <v>-0.93337631963042123</v>
      </c>
      <c r="H267">
        <f t="shared" si="137"/>
        <v>1.235967649402256</v>
      </c>
      <c r="I267">
        <v>267</v>
      </c>
      <c r="J267">
        <f t="shared" si="138"/>
        <v>2.4481307300549333</v>
      </c>
      <c r="K267">
        <f t="shared" si="139"/>
        <v>-5.6617833974898204</v>
      </c>
      <c r="L267">
        <f t="shared" si="140"/>
        <v>1.6205819305529625</v>
      </c>
      <c r="M267">
        <v>267</v>
      </c>
      <c r="N267">
        <f t="shared" si="141"/>
        <v>2.4481307300549333</v>
      </c>
      <c r="O267">
        <f t="shared" si="142"/>
        <v>-0.6857989443710002</v>
      </c>
      <c r="P267">
        <f t="shared" si="143"/>
        <v>3.3130990498202011</v>
      </c>
      <c r="Q267">
        <v>267</v>
      </c>
      <c r="R267">
        <f t="shared" si="144"/>
        <v>2.4481307300549333</v>
      </c>
      <c r="S267">
        <f t="shared" si="145"/>
        <v>-4.4194325845204698</v>
      </c>
      <c r="T267">
        <f t="shared" si="146"/>
        <v>1.4248266764279069</v>
      </c>
      <c r="U267">
        <v>267</v>
      </c>
      <c r="V267">
        <f t="shared" si="147"/>
        <v>2.4481307300549333</v>
      </c>
      <c r="W267">
        <f t="shared" si="148"/>
        <v>-0.66514720794043014</v>
      </c>
      <c r="X267">
        <f t="shared" si="149"/>
        <v>0.73375359235729398</v>
      </c>
      <c r="Y267">
        <v>267</v>
      </c>
      <c r="Z267">
        <f t="shared" si="150"/>
        <v>2.4481307300549333</v>
      </c>
      <c r="AA267">
        <f t="shared" si="151"/>
        <v>0.68664854079544624</v>
      </c>
      <c r="AB267">
        <f t="shared" si="152"/>
        <v>-0.11055314650749165</v>
      </c>
      <c r="AC267">
        <v>267</v>
      </c>
      <c r="AD267">
        <f t="shared" si="153"/>
        <v>2.4481307300549333</v>
      </c>
      <c r="AE267">
        <f t="shared" si="154"/>
        <v>-4.0341515570037796</v>
      </c>
      <c r="AF267">
        <f t="shared" si="155"/>
        <v>0.26773841880390276</v>
      </c>
      <c r="AG267">
        <v>267</v>
      </c>
      <c r="AH267">
        <f t="shared" si="156"/>
        <v>2.4481307300549333</v>
      </c>
      <c r="AI267">
        <f t="shared" si="157"/>
        <v>0.96403145660958289</v>
      </c>
      <c r="AJ267">
        <f t="shared" si="158"/>
        <v>1.9418046956949915</v>
      </c>
      <c r="AK267">
        <v>267</v>
      </c>
      <c r="AL267">
        <f t="shared" si="159"/>
        <v>2.4481307300549333</v>
      </c>
      <c r="AM267">
        <f t="shared" si="160"/>
        <v>-2.9138444332844595</v>
      </c>
      <c r="AN267">
        <f t="shared" si="161"/>
        <v>0.17342257440587627</v>
      </c>
      <c r="AO267">
        <v>267</v>
      </c>
      <c r="AP267">
        <f t="shared" si="162"/>
        <v>2.4481307300549333</v>
      </c>
      <c r="AQ267">
        <f t="shared" si="163"/>
        <v>1.0432160883476498</v>
      </c>
      <c r="AR267">
        <f t="shared" si="164"/>
        <v>-0.68619171935608114</v>
      </c>
    </row>
    <row r="268" spans="1:44" x14ac:dyDescent="0.25">
      <c r="A268">
        <v>268</v>
      </c>
      <c r="B268">
        <f t="shared" si="132"/>
        <v>0.22035219013155771</v>
      </c>
      <c r="C268">
        <f t="shared" si="133"/>
        <v>0.97582053048840278</v>
      </c>
      <c r="D268">
        <f t="shared" si="134"/>
        <v>0.21857331099045985</v>
      </c>
      <c r="E268">
        <v>268</v>
      </c>
      <c r="F268">
        <f t="shared" si="135"/>
        <v>2.4691447277378082</v>
      </c>
      <c r="G268">
        <f t="shared" si="136"/>
        <v>-0.96583695902062505</v>
      </c>
      <c r="H268">
        <f t="shared" si="137"/>
        <v>1.196068163593893</v>
      </c>
      <c r="I268">
        <v>268</v>
      </c>
      <c r="J268">
        <f t="shared" si="138"/>
        <v>2.4691447277378082</v>
      </c>
      <c r="K268">
        <f t="shared" si="139"/>
        <v>-5.6942440368800238</v>
      </c>
      <c r="L268">
        <f t="shared" si="140"/>
        <v>1.5806824447445995</v>
      </c>
      <c r="M268">
        <v>268</v>
      </c>
      <c r="N268">
        <f t="shared" si="141"/>
        <v>2.4691447277378082</v>
      </c>
      <c r="O268">
        <f t="shared" si="142"/>
        <v>-0.71825958376120402</v>
      </c>
      <c r="P268">
        <f t="shared" si="143"/>
        <v>3.2731995640118381</v>
      </c>
      <c r="Q268">
        <v>268</v>
      </c>
      <c r="R268">
        <f t="shared" si="144"/>
        <v>2.4691447277378082</v>
      </c>
      <c r="S268">
        <f t="shared" si="145"/>
        <v>-4.4518932239106741</v>
      </c>
      <c r="T268">
        <f t="shared" si="146"/>
        <v>1.3849271906195439</v>
      </c>
      <c r="U268">
        <v>268</v>
      </c>
      <c r="V268">
        <f t="shared" si="147"/>
        <v>2.4691447277378082</v>
      </c>
      <c r="W268">
        <f t="shared" si="148"/>
        <v>-0.69760784733063397</v>
      </c>
      <c r="X268">
        <f t="shared" si="149"/>
        <v>0.69385410654893098</v>
      </c>
      <c r="Y268">
        <v>268</v>
      </c>
      <c r="Z268">
        <f t="shared" si="150"/>
        <v>2.4691447277378082</v>
      </c>
      <c r="AA268">
        <f t="shared" si="151"/>
        <v>0.68212392513637055</v>
      </c>
      <c r="AB268">
        <f t="shared" si="152"/>
        <v>-0.11611464627055759</v>
      </c>
      <c r="AC268">
        <v>268</v>
      </c>
      <c r="AD268">
        <f t="shared" si="153"/>
        <v>2.4691447277378082</v>
      </c>
      <c r="AE268">
        <f t="shared" si="154"/>
        <v>-4.0385449964194073</v>
      </c>
      <c r="AF268">
        <f t="shared" si="155"/>
        <v>0.26233815630424795</v>
      </c>
      <c r="AG268">
        <v>268</v>
      </c>
      <c r="AH268">
        <f t="shared" si="156"/>
        <v>2.4691447277378082</v>
      </c>
      <c r="AI268">
        <f t="shared" si="157"/>
        <v>0.96002081348796364</v>
      </c>
      <c r="AJ268">
        <f t="shared" si="158"/>
        <v>1.9368749530491411</v>
      </c>
      <c r="AK268">
        <v>268</v>
      </c>
      <c r="AL268">
        <f t="shared" si="159"/>
        <v>2.4691447277378082</v>
      </c>
      <c r="AM268">
        <f t="shared" si="160"/>
        <v>-2.9203424178107262</v>
      </c>
      <c r="AN268">
        <f t="shared" si="161"/>
        <v>0.16543547845646656</v>
      </c>
      <c r="AO268">
        <v>268</v>
      </c>
      <c r="AP268">
        <f t="shared" si="162"/>
        <v>2.4691447277378082</v>
      </c>
      <c r="AQ268">
        <f t="shared" si="163"/>
        <v>1.0402147978553056</v>
      </c>
      <c r="AR268">
        <f t="shared" si="164"/>
        <v>-0.68988080095322923</v>
      </c>
    </row>
    <row r="269" spans="1:44" x14ac:dyDescent="0.25">
      <c r="A269">
        <v>269</v>
      </c>
      <c r="B269">
        <f t="shared" si="132"/>
        <v>0.23294374385336036</v>
      </c>
      <c r="C269">
        <f t="shared" si="133"/>
        <v>0.97299106982874473</v>
      </c>
      <c r="D269">
        <f t="shared" si="134"/>
        <v>0.23084275607762703</v>
      </c>
      <c r="E269">
        <v>269</v>
      </c>
      <c r="F269">
        <f t="shared" si="135"/>
        <v>2.4901587254206832</v>
      </c>
      <c r="G269">
        <f t="shared" si="136"/>
        <v>-0.99745204556295386</v>
      </c>
      <c r="H269">
        <f t="shared" si="137"/>
        <v>1.1554954094316028</v>
      </c>
      <c r="I269">
        <v>269</v>
      </c>
      <c r="J269">
        <f t="shared" si="138"/>
        <v>2.4901587254206832</v>
      </c>
      <c r="K269">
        <f t="shared" si="139"/>
        <v>-5.725859123422353</v>
      </c>
      <c r="L269">
        <f t="shared" si="140"/>
        <v>1.5401096905823093</v>
      </c>
      <c r="M269">
        <v>269</v>
      </c>
      <c r="N269">
        <f t="shared" si="141"/>
        <v>2.4901587254206832</v>
      </c>
      <c r="O269">
        <f t="shared" si="142"/>
        <v>-0.74987467030353283</v>
      </c>
      <c r="P269">
        <f t="shared" si="143"/>
        <v>3.2326268098495481</v>
      </c>
      <c r="Q269">
        <v>269</v>
      </c>
      <c r="R269">
        <f t="shared" si="144"/>
        <v>2.4901587254206832</v>
      </c>
      <c r="S269">
        <f t="shared" si="145"/>
        <v>-4.4835083104530025</v>
      </c>
      <c r="T269">
        <f t="shared" si="146"/>
        <v>1.3443544364572537</v>
      </c>
      <c r="U269">
        <v>269</v>
      </c>
      <c r="V269">
        <f t="shared" si="147"/>
        <v>2.4901587254206832</v>
      </c>
      <c r="W269">
        <f t="shared" si="148"/>
        <v>-0.72922293387296278</v>
      </c>
      <c r="X269">
        <f t="shared" si="149"/>
        <v>0.65328135238664076</v>
      </c>
      <c r="Y269">
        <v>269</v>
      </c>
      <c r="Z269">
        <f t="shared" si="150"/>
        <v>2.4901587254206832</v>
      </c>
      <c r="AA269">
        <f t="shared" si="151"/>
        <v>0.67771716919071823</v>
      </c>
      <c r="AB269">
        <f t="shared" si="152"/>
        <v>-0.12176999139816858</v>
      </c>
      <c r="AC269">
        <v>269</v>
      </c>
      <c r="AD269">
        <f t="shared" si="153"/>
        <v>2.4901587254206832</v>
      </c>
      <c r="AE269">
        <f t="shared" si="154"/>
        <v>-4.042823993073597</v>
      </c>
      <c r="AF269">
        <f t="shared" si="155"/>
        <v>0.25684676917553451</v>
      </c>
      <c r="AG269">
        <v>269</v>
      </c>
      <c r="AH269">
        <f t="shared" si="156"/>
        <v>2.4901587254206832</v>
      </c>
      <c r="AI269">
        <f t="shared" si="157"/>
        <v>0.95611464183631545</v>
      </c>
      <c r="AJ269">
        <f t="shared" si="158"/>
        <v>1.9318620253784913</v>
      </c>
      <c r="AK269">
        <v>269</v>
      </c>
      <c r="AL269">
        <f t="shared" si="159"/>
        <v>2.4901587254206832</v>
      </c>
      <c r="AM269">
        <f t="shared" si="160"/>
        <v>-2.9266711392101774</v>
      </c>
      <c r="AN269">
        <f t="shared" si="161"/>
        <v>0.15731360736312783</v>
      </c>
      <c r="AO269">
        <v>269</v>
      </c>
      <c r="AP269">
        <f t="shared" si="162"/>
        <v>2.4901587254206832</v>
      </c>
      <c r="AQ269">
        <f t="shared" si="163"/>
        <v>1.0372916866524264</v>
      </c>
      <c r="AR269">
        <f t="shared" si="164"/>
        <v>-0.69363213252287925</v>
      </c>
    </row>
    <row r="270" spans="1:44" x14ac:dyDescent="0.25">
      <c r="A270">
        <v>270</v>
      </c>
      <c r="B270">
        <f t="shared" si="132"/>
        <v>0.24553529757516301</v>
      </c>
      <c r="C270">
        <f t="shared" si="133"/>
        <v>0.97000734617307038</v>
      </c>
      <c r="D270">
        <f t="shared" si="134"/>
        <v>0.24307560216993654</v>
      </c>
      <c r="E270">
        <v>270</v>
      </c>
      <c r="F270">
        <f t="shared" si="135"/>
        <v>2.5111727231035581</v>
      </c>
      <c r="G270">
        <f t="shared" si="136"/>
        <v>-1.0282076189251921</v>
      </c>
      <c r="H270">
        <f t="shared" si="137"/>
        <v>1.1142673027014536</v>
      </c>
      <c r="I270">
        <v>270</v>
      </c>
      <c r="J270">
        <f t="shared" si="138"/>
        <v>2.5111727231035581</v>
      </c>
      <c r="K270">
        <f t="shared" si="139"/>
        <v>-5.7566146967845908</v>
      </c>
      <c r="L270">
        <f t="shared" si="140"/>
        <v>1.4988815838521601</v>
      </c>
      <c r="M270">
        <v>270</v>
      </c>
      <c r="N270">
        <f t="shared" si="141"/>
        <v>2.5111727231035581</v>
      </c>
      <c r="O270">
        <f t="shared" si="142"/>
        <v>-0.78063024366577105</v>
      </c>
      <c r="P270">
        <f t="shared" si="143"/>
        <v>3.1913987031193987</v>
      </c>
      <c r="Q270">
        <v>270</v>
      </c>
      <c r="R270">
        <f t="shared" si="144"/>
        <v>2.5111727231035581</v>
      </c>
      <c r="S270">
        <f t="shared" si="145"/>
        <v>-4.5142638838152411</v>
      </c>
      <c r="T270">
        <f t="shared" si="146"/>
        <v>1.3031263297271045</v>
      </c>
      <c r="U270">
        <v>270</v>
      </c>
      <c r="V270">
        <f t="shared" si="147"/>
        <v>2.5111727231035581</v>
      </c>
      <c r="W270">
        <f t="shared" si="148"/>
        <v>-0.759978507235201</v>
      </c>
      <c r="X270">
        <f t="shared" si="149"/>
        <v>0.61205324565649155</v>
      </c>
      <c r="Y270">
        <v>270</v>
      </c>
      <c r="Z270">
        <f t="shared" si="150"/>
        <v>2.5111727231035581</v>
      </c>
      <c r="AA270">
        <f t="shared" si="151"/>
        <v>0.67343021885785981</v>
      </c>
      <c r="AB270">
        <f t="shared" si="152"/>
        <v>-0.12751668464912078</v>
      </c>
      <c r="AC270">
        <v>270</v>
      </c>
      <c r="AD270">
        <f t="shared" si="153"/>
        <v>2.5111727231035581</v>
      </c>
      <c r="AE270">
        <f t="shared" si="154"/>
        <v>-4.0469866574818854</v>
      </c>
      <c r="AF270">
        <f t="shared" si="155"/>
        <v>0.25126668225972959</v>
      </c>
      <c r="AG270">
        <v>270</v>
      </c>
      <c r="AH270">
        <f t="shared" si="156"/>
        <v>2.5111727231035581</v>
      </c>
      <c r="AI270">
        <f t="shared" si="157"/>
        <v>0.95231466651007646</v>
      </c>
      <c r="AJ270">
        <f t="shared" si="158"/>
        <v>1.9267681262507816</v>
      </c>
      <c r="AK270">
        <v>270</v>
      </c>
      <c r="AL270">
        <f t="shared" si="159"/>
        <v>2.5111727231035581</v>
      </c>
      <c r="AM270">
        <f t="shared" si="160"/>
        <v>-2.9328278028976031</v>
      </c>
      <c r="AN270">
        <f t="shared" si="161"/>
        <v>0.1490605475154948</v>
      </c>
      <c r="AO270">
        <v>270</v>
      </c>
      <c r="AP270">
        <f t="shared" si="162"/>
        <v>2.5111727231035581</v>
      </c>
      <c r="AQ270">
        <f t="shared" si="163"/>
        <v>1.0344480455026301</v>
      </c>
      <c r="AR270">
        <f t="shared" si="164"/>
        <v>-0.69744405758261452</v>
      </c>
    </row>
    <row r="271" spans="1:44" x14ac:dyDescent="0.25">
      <c r="A271">
        <v>271</v>
      </c>
      <c r="B271">
        <f t="shared" si="132"/>
        <v>0.25812685129696611</v>
      </c>
      <c r="C271">
        <f t="shared" si="133"/>
        <v>0.96686983257623549</v>
      </c>
      <c r="D271">
        <f t="shared" si="134"/>
        <v>0.25526990980921033</v>
      </c>
      <c r="E271">
        <v>271</v>
      </c>
      <c r="F271">
        <f t="shared" si="135"/>
        <v>2.532186720786433</v>
      </c>
      <c r="G271">
        <f t="shared" si="136"/>
        <v>-1.0580900983119472</v>
      </c>
      <c r="H271">
        <f t="shared" si="137"/>
        <v>1.0724020485747587</v>
      </c>
      <c r="I271">
        <v>271</v>
      </c>
      <c r="J271">
        <f t="shared" si="138"/>
        <v>2.532186720786433</v>
      </c>
      <c r="K271">
        <f t="shared" si="139"/>
        <v>-5.7864971761713466</v>
      </c>
      <c r="L271">
        <f t="shared" si="140"/>
        <v>1.4570163297254652</v>
      </c>
      <c r="M271">
        <v>271</v>
      </c>
      <c r="N271">
        <f t="shared" si="141"/>
        <v>2.532186720786433</v>
      </c>
      <c r="O271">
        <f t="shared" si="142"/>
        <v>-0.8105127230525262</v>
      </c>
      <c r="P271">
        <f t="shared" si="143"/>
        <v>3.1495334489927038</v>
      </c>
      <c r="Q271">
        <v>271</v>
      </c>
      <c r="R271">
        <f t="shared" si="144"/>
        <v>2.532186720786433</v>
      </c>
      <c r="S271">
        <f t="shared" si="145"/>
        <v>-4.5441463632019961</v>
      </c>
      <c r="T271">
        <f t="shared" si="146"/>
        <v>1.2612610756004097</v>
      </c>
      <c r="U271">
        <v>271</v>
      </c>
      <c r="V271">
        <f t="shared" si="147"/>
        <v>2.532186720786433</v>
      </c>
      <c r="W271">
        <f t="shared" si="148"/>
        <v>-0.78986098662195614</v>
      </c>
      <c r="X271">
        <f t="shared" si="149"/>
        <v>0.57018799152979671</v>
      </c>
      <c r="Y271">
        <v>271</v>
      </c>
      <c r="Z271">
        <f t="shared" si="150"/>
        <v>2.532186720786433</v>
      </c>
      <c r="AA271">
        <f t="shared" si="151"/>
        <v>0.66926496713437944</v>
      </c>
      <c r="AB271">
        <f t="shared" si="152"/>
        <v>-0.13335218844545058</v>
      </c>
      <c r="AC271">
        <v>271</v>
      </c>
      <c r="AD271">
        <f t="shared" si="153"/>
        <v>2.532186720786433</v>
      </c>
      <c r="AE271">
        <f t="shared" si="154"/>
        <v>-4.0510311515288526</v>
      </c>
      <c r="AF271">
        <f t="shared" si="155"/>
        <v>0.24560035956612933</v>
      </c>
      <c r="AG271">
        <v>271</v>
      </c>
      <c r="AH271">
        <f t="shared" si="156"/>
        <v>2.532186720786433</v>
      </c>
      <c r="AI271">
        <f t="shared" si="157"/>
        <v>0.94862256547137713</v>
      </c>
      <c r="AJ271">
        <f t="shared" si="158"/>
        <v>1.9215955049884679</v>
      </c>
      <c r="AK271">
        <v>271</v>
      </c>
      <c r="AL271">
        <f t="shared" si="159"/>
        <v>2.532186720786433</v>
      </c>
      <c r="AM271">
        <f t="shared" si="160"/>
        <v>-2.938809690263636</v>
      </c>
      <c r="AN271">
        <f t="shared" si="161"/>
        <v>0.14067994323246302</v>
      </c>
      <c r="AO271">
        <v>271</v>
      </c>
      <c r="AP271">
        <f t="shared" si="162"/>
        <v>2.532186720786433</v>
      </c>
      <c r="AQ271">
        <f t="shared" si="163"/>
        <v>1.0316851300777972</v>
      </c>
      <c r="AR271">
        <f t="shared" si="164"/>
        <v>-0.70131489289363858</v>
      </c>
    </row>
    <row r="272" spans="1:44" x14ac:dyDescent="0.25">
      <c r="A272">
        <v>272</v>
      </c>
      <c r="B272">
        <f t="shared" si="132"/>
        <v>0.27071840501876876</v>
      </c>
      <c r="C272">
        <f t="shared" si="133"/>
        <v>0.96357902647574256</v>
      </c>
      <c r="D272">
        <f t="shared" si="134"/>
        <v>0.267423745647353</v>
      </c>
      <c r="E272">
        <v>272</v>
      </c>
      <c r="F272">
        <f t="shared" si="135"/>
        <v>2.5532007184693071</v>
      </c>
      <c r="G272">
        <f t="shared" si="136"/>
        <v>-1.0870862884615475</v>
      </c>
      <c r="H272">
        <f t="shared" si="137"/>
        <v>1.0299181335691874</v>
      </c>
      <c r="I272">
        <v>272</v>
      </c>
      <c r="J272">
        <f t="shared" si="138"/>
        <v>2.5532007184693071</v>
      </c>
      <c r="K272">
        <f t="shared" si="139"/>
        <v>-5.8154933663209469</v>
      </c>
      <c r="L272">
        <f t="shared" si="140"/>
        <v>1.4145324147198939</v>
      </c>
      <c r="M272">
        <v>272</v>
      </c>
      <c r="N272">
        <f t="shared" si="141"/>
        <v>2.5532007184693071</v>
      </c>
      <c r="O272">
        <f t="shared" si="142"/>
        <v>-0.83950891320212651</v>
      </c>
      <c r="P272">
        <f t="shared" si="143"/>
        <v>3.1070495339871327</v>
      </c>
      <c r="Q272">
        <v>272</v>
      </c>
      <c r="R272">
        <f t="shared" si="144"/>
        <v>2.5532007184693071</v>
      </c>
      <c r="S272">
        <f t="shared" si="145"/>
        <v>-4.5731425533515964</v>
      </c>
      <c r="T272">
        <f t="shared" si="146"/>
        <v>1.2187771605948383</v>
      </c>
      <c r="U272">
        <v>272</v>
      </c>
      <c r="V272">
        <f t="shared" si="147"/>
        <v>2.5532007184693071</v>
      </c>
      <c r="W272">
        <f t="shared" si="148"/>
        <v>-0.81885717677155645</v>
      </c>
      <c r="X272">
        <f t="shared" si="149"/>
        <v>0.52770407652422535</v>
      </c>
      <c r="Y272">
        <v>272</v>
      </c>
      <c r="Z272">
        <f t="shared" si="150"/>
        <v>2.5532007184693071</v>
      </c>
      <c r="AA272">
        <f t="shared" si="151"/>
        <v>0.66522325327818188</v>
      </c>
      <c r="AB272">
        <f t="shared" si="152"/>
        <v>-0.1392739259929574</v>
      </c>
      <c r="AC272">
        <v>272</v>
      </c>
      <c r="AD272">
        <f t="shared" si="153"/>
        <v>2.5532007184693071</v>
      </c>
      <c r="AE272">
        <f t="shared" si="154"/>
        <v>-4.0549556892797867</v>
      </c>
      <c r="AF272">
        <f t="shared" si="155"/>
        <v>0.23985030318332198</v>
      </c>
      <c r="AG272">
        <v>272</v>
      </c>
      <c r="AH272">
        <f t="shared" si="156"/>
        <v>2.5532007184693071</v>
      </c>
      <c r="AI272">
        <f t="shared" si="157"/>
        <v>0.94503996904809917</v>
      </c>
      <c r="AJ272">
        <f t="shared" si="158"/>
        <v>1.9163464456754844</v>
      </c>
      <c r="AK272">
        <v>272</v>
      </c>
      <c r="AL272">
        <f t="shared" si="159"/>
        <v>2.5532007184693071</v>
      </c>
      <c r="AM272">
        <f t="shared" si="160"/>
        <v>-2.9446141598752131</v>
      </c>
      <c r="AN272">
        <f t="shared" si="161"/>
        <v>0.13217549515296068</v>
      </c>
      <c r="AO272">
        <v>272</v>
      </c>
      <c r="AP272">
        <f t="shared" si="162"/>
        <v>2.5532007184693071</v>
      </c>
      <c r="AQ272">
        <f t="shared" si="163"/>
        <v>1.0290041604035995</v>
      </c>
      <c r="AR272">
        <f t="shared" si="164"/>
        <v>-0.70524292920404652</v>
      </c>
    </row>
    <row r="273" spans="1:44" x14ac:dyDescent="0.25">
      <c r="A273">
        <v>273</v>
      </c>
      <c r="B273">
        <f t="shared" si="132"/>
        <v>0.28330995874057141</v>
      </c>
      <c r="C273">
        <f t="shared" si="133"/>
        <v>0.96013544961287378</v>
      </c>
      <c r="D273">
        <f t="shared" si="134"/>
        <v>0.27953518275287759</v>
      </c>
      <c r="E273">
        <v>273</v>
      </c>
      <c r="F273">
        <f t="shared" si="135"/>
        <v>2.574214716152182</v>
      </c>
      <c r="G273">
        <f t="shared" si="136"/>
        <v>-1.1151833854727011</v>
      </c>
      <c r="H273">
        <f t="shared" si="137"/>
        <v>0.98683431738563154</v>
      </c>
      <c r="I273">
        <v>273</v>
      </c>
      <c r="J273">
        <f t="shared" si="138"/>
        <v>2.574214716152182</v>
      </c>
      <c r="K273">
        <f t="shared" si="139"/>
        <v>-5.8435904633321005</v>
      </c>
      <c r="L273">
        <f t="shared" si="140"/>
        <v>1.371448598536338</v>
      </c>
      <c r="M273">
        <v>273</v>
      </c>
      <c r="N273">
        <f t="shared" si="141"/>
        <v>2.574214716152182</v>
      </c>
      <c r="O273">
        <f t="shared" si="142"/>
        <v>-0.8676060102132801</v>
      </c>
      <c r="P273">
        <f t="shared" si="143"/>
        <v>3.0639657178035766</v>
      </c>
      <c r="Q273">
        <v>273</v>
      </c>
      <c r="R273">
        <f t="shared" si="144"/>
        <v>2.574214716152182</v>
      </c>
      <c r="S273">
        <f t="shared" si="145"/>
        <v>-4.60123965036275</v>
      </c>
      <c r="T273">
        <f t="shared" si="146"/>
        <v>1.1756933444112825</v>
      </c>
      <c r="U273">
        <v>273</v>
      </c>
      <c r="V273">
        <f t="shared" si="147"/>
        <v>2.574214716152182</v>
      </c>
      <c r="W273">
        <f t="shared" si="148"/>
        <v>-0.84695427378271004</v>
      </c>
      <c r="X273">
        <f t="shared" si="149"/>
        <v>0.48462026034066952</v>
      </c>
      <c r="Y273">
        <v>273</v>
      </c>
      <c r="Z273">
        <f t="shared" si="150"/>
        <v>2.574214716152182</v>
      </c>
      <c r="AA273">
        <f t="shared" si="151"/>
        <v>0.66130686199632693</v>
      </c>
      <c r="AB273">
        <f t="shared" si="152"/>
        <v>-0.14527928241904448</v>
      </c>
      <c r="AC273">
        <v>273</v>
      </c>
      <c r="AD273">
        <f t="shared" si="153"/>
        <v>2.574214716152182</v>
      </c>
      <c r="AE273">
        <f t="shared" si="154"/>
        <v>-4.058758537769295</v>
      </c>
      <c r="AF273">
        <f t="shared" si="155"/>
        <v>0.23401905217433505</v>
      </c>
      <c r="AG273">
        <v>273</v>
      </c>
      <c r="AH273">
        <f t="shared" si="156"/>
        <v>2.574214716152182</v>
      </c>
      <c r="AI273">
        <f t="shared" si="157"/>
        <v>0.94156845921396881</v>
      </c>
      <c r="AJ273">
        <f t="shared" si="158"/>
        <v>1.9110232661486561</v>
      </c>
      <c r="AK273">
        <v>273</v>
      </c>
      <c r="AL273">
        <f t="shared" si="159"/>
        <v>2.574214716152182</v>
      </c>
      <c r="AM273">
        <f t="shared" si="160"/>
        <v>-2.9502386486419558</v>
      </c>
      <c r="AN273">
        <f t="shared" si="161"/>
        <v>0.12355095860184895</v>
      </c>
      <c r="AO273">
        <v>273</v>
      </c>
      <c r="AP273">
        <f t="shared" si="162"/>
        <v>2.574214716152182</v>
      </c>
      <c r="AQ273">
        <f t="shared" si="163"/>
        <v>1.0264063203207732</v>
      </c>
      <c r="AR273">
        <f t="shared" si="164"/>
        <v>-0.7092264320035826</v>
      </c>
    </row>
    <row r="274" spans="1:44" x14ac:dyDescent="0.25">
      <c r="A274">
        <v>274</v>
      </c>
      <c r="B274">
        <f t="shared" si="132"/>
        <v>0.29590151246237451</v>
      </c>
      <c r="C274">
        <f t="shared" si="133"/>
        <v>0.95653964794997159</v>
      </c>
      <c r="D274">
        <f t="shared" si="134"/>
        <v>0.29160230091640965</v>
      </c>
      <c r="E274">
        <v>274</v>
      </c>
      <c r="F274">
        <f t="shared" si="135"/>
        <v>2.5952287138350569</v>
      </c>
      <c r="G274">
        <f t="shared" si="136"/>
        <v>-1.1423689824583321</v>
      </c>
      <c r="H274">
        <f t="shared" si="137"/>
        <v>0.94316962462446097</v>
      </c>
      <c r="I274">
        <v>274</v>
      </c>
      <c r="J274">
        <f t="shared" si="138"/>
        <v>2.5952287138350569</v>
      </c>
      <c r="K274">
        <f t="shared" si="139"/>
        <v>-5.8707760603177306</v>
      </c>
      <c r="L274">
        <f t="shared" si="140"/>
        <v>1.3277839057751675</v>
      </c>
      <c r="M274">
        <v>274</v>
      </c>
      <c r="N274">
        <f t="shared" si="141"/>
        <v>2.5952287138350569</v>
      </c>
      <c r="O274">
        <f t="shared" si="142"/>
        <v>-0.89479160719891104</v>
      </c>
      <c r="P274">
        <f t="shared" si="143"/>
        <v>3.0203010250424063</v>
      </c>
      <c r="Q274">
        <v>274</v>
      </c>
      <c r="R274">
        <f t="shared" si="144"/>
        <v>2.5952287138350569</v>
      </c>
      <c r="S274">
        <f t="shared" si="145"/>
        <v>-4.6284252473483809</v>
      </c>
      <c r="T274">
        <f t="shared" si="146"/>
        <v>1.1320286516501119</v>
      </c>
      <c r="U274">
        <v>274</v>
      </c>
      <c r="V274">
        <f t="shared" si="147"/>
        <v>2.5952287138350569</v>
      </c>
      <c r="W274">
        <f t="shared" si="148"/>
        <v>-0.87413987076834099</v>
      </c>
      <c r="X274">
        <f t="shared" si="149"/>
        <v>0.44095556757949894</v>
      </c>
      <c r="Y274">
        <v>274</v>
      </c>
      <c r="Z274">
        <f t="shared" si="150"/>
        <v>2.5952287138350569</v>
      </c>
      <c r="AA274">
        <f t="shared" si="151"/>
        <v>0.65751752265695362</v>
      </c>
      <c r="AB274">
        <f t="shared" si="152"/>
        <v>-0.15136560592737144</v>
      </c>
      <c r="AC274">
        <v>274</v>
      </c>
      <c r="AD274">
        <f t="shared" si="153"/>
        <v>2.5952287138350569</v>
      </c>
      <c r="AE274">
        <f t="shared" si="154"/>
        <v>-4.0624380177665396</v>
      </c>
      <c r="AF274">
        <f t="shared" si="155"/>
        <v>0.22810918145545792</v>
      </c>
      <c r="AG274">
        <v>274</v>
      </c>
      <c r="AH274">
        <f t="shared" si="156"/>
        <v>2.5952287138350569</v>
      </c>
      <c r="AI274">
        <f t="shared" si="157"/>
        <v>0.93820956889000195</v>
      </c>
      <c r="AJ274">
        <f t="shared" si="158"/>
        <v>1.905628316974209</v>
      </c>
      <c r="AK274">
        <v>274</v>
      </c>
      <c r="AL274">
        <f t="shared" si="159"/>
        <v>2.5952287138350569</v>
      </c>
      <c r="AM274">
        <f t="shared" si="160"/>
        <v>-2.955680672947961</v>
      </c>
      <c r="AN274">
        <f t="shared" si="161"/>
        <v>0.11481014193167866</v>
      </c>
      <c r="AO274">
        <v>274</v>
      </c>
      <c r="AP274">
        <f t="shared" si="162"/>
        <v>2.5952287138350569</v>
      </c>
      <c r="AQ274">
        <f t="shared" si="163"/>
        <v>1.0238927569623664</v>
      </c>
      <c r="AR274">
        <f t="shared" si="164"/>
        <v>-0.71326364228955064</v>
      </c>
    </row>
    <row r="275" spans="1:44" x14ac:dyDescent="0.25">
      <c r="A275">
        <v>275</v>
      </c>
      <c r="B275">
        <f t="shared" si="132"/>
        <v>0.30849306618417716</v>
      </c>
      <c r="C275">
        <f t="shared" si="133"/>
        <v>0.95279219158387984</v>
      </c>
      <c r="D275">
        <f t="shared" si="134"/>
        <v>0.3036231869551258</v>
      </c>
      <c r="E275">
        <v>275</v>
      </c>
      <c r="F275">
        <f t="shared" si="135"/>
        <v>2.6162427115179319</v>
      </c>
      <c r="G275">
        <f t="shared" si="136"/>
        <v>-1.1686310750241178</v>
      </c>
      <c r="H275">
        <f t="shared" si="137"/>
        <v>0.89894333638478718</v>
      </c>
      <c r="I275">
        <v>275</v>
      </c>
      <c r="J275">
        <f t="shared" si="138"/>
        <v>2.6162427115179319</v>
      </c>
      <c r="K275">
        <f t="shared" si="139"/>
        <v>-5.8970381528835167</v>
      </c>
      <c r="L275">
        <f t="shared" si="140"/>
        <v>1.2835576175354937</v>
      </c>
      <c r="M275">
        <v>275</v>
      </c>
      <c r="N275">
        <f t="shared" si="141"/>
        <v>2.6162427115179319</v>
      </c>
      <c r="O275">
        <f t="shared" si="142"/>
        <v>-0.92105369976469675</v>
      </c>
      <c r="P275">
        <f t="shared" si="143"/>
        <v>2.9760747368027323</v>
      </c>
      <c r="Q275">
        <v>275</v>
      </c>
      <c r="R275">
        <f t="shared" si="144"/>
        <v>2.6162427115179319</v>
      </c>
      <c r="S275">
        <f t="shared" si="145"/>
        <v>-4.6546873399141671</v>
      </c>
      <c r="T275">
        <f t="shared" si="146"/>
        <v>1.0878023634104381</v>
      </c>
      <c r="U275">
        <v>275</v>
      </c>
      <c r="V275">
        <f t="shared" si="147"/>
        <v>2.6162427115179319</v>
      </c>
      <c r="W275">
        <f t="shared" si="148"/>
        <v>-0.9004019633341267</v>
      </c>
      <c r="X275">
        <f t="shared" si="149"/>
        <v>0.39672927933982516</v>
      </c>
      <c r="Y275">
        <v>275</v>
      </c>
      <c r="Z275">
        <f t="shared" si="150"/>
        <v>2.6162427115179319</v>
      </c>
      <c r="AA275">
        <f t="shared" si="151"/>
        <v>0.65385690852564027</v>
      </c>
      <c r="AB275">
        <f t="shared" si="152"/>
        <v>-0.15753020896881409</v>
      </c>
      <c r="AC275">
        <v>275</v>
      </c>
      <c r="AD275">
        <f t="shared" si="153"/>
        <v>2.6162427115179319</v>
      </c>
      <c r="AE275">
        <f t="shared" si="154"/>
        <v>-4.0659925045167364</v>
      </c>
      <c r="AF275">
        <f t="shared" si="155"/>
        <v>0.2221233006592303</v>
      </c>
      <c r="AG275">
        <v>275</v>
      </c>
      <c r="AH275">
        <f t="shared" si="156"/>
        <v>2.6162427115179319</v>
      </c>
      <c r="AI275">
        <f t="shared" si="157"/>
        <v>0.93496478126760896</v>
      </c>
      <c r="AJ275">
        <f t="shared" si="158"/>
        <v>1.9001639804098243</v>
      </c>
      <c r="AK275">
        <v>275</v>
      </c>
      <c r="AL275">
        <f t="shared" si="159"/>
        <v>2.6162427115179319</v>
      </c>
      <c r="AM275">
        <f t="shared" si="160"/>
        <v>-2.9609378297484943</v>
      </c>
      <c r="AN275">
        <f t="shared" si="161"/>
        <v>0.10595690484102707</v>
      </c>
      <c r="AO275">
        <v>275</v>
      </c>
      <c r="AP275">
        <f t="shared" si="162"/>
        <v>2.6162427115179319</v>
      </c>
      <c r="AQ275">
        <f t="shared" si="163"/>
        <v>1.0214645802471984</v>
      </c>
      <c r="AR275">
        <f t="shared" si="164"/>
        <v>-0.71735277734354042</v>
      </c>
    </row>
    <row r="276" spans="1:44" x14ac:dyDescent="0.25">
      <c r="A276">
        <v>276</v>
      </c>
      <c r="B276">
        <f t="shared" si="132"/>
        <v>0.32108461990597981</v>
      </c>
      <c r="C276">
        <f t="shared" si="133"/>
        <v>0.9488936746555563</v>
      </c>
      <c r="D276">
        <f t="shared" si="134"/>
        <v>0.3155959350160823</v>
      </c>
      <c r="E276">
        <v>276</v>
      </c>
      <c r="F276">
        <f t="shared" si="135"/>
        <v>2.6372567092008068</v>
      </c>
      <c r="G276">
        <f t="shared" si="136"/>
        <v>-1.1939580665692893</v>
      </c>
      <c r="H276">
        <f t="shared" si="137"/>
        <v>0.85417498175047624</v>
      </c>
      <c r="I276">
        <v>276</v>
      </c>
      <c r="J276">
        <f t="shared" si="138"/>
        <v>2.6372567092008068</v>
      </c>
      <c r="K276">
        <f t="shared" si="139"/>
        <v>-5.9223651444286887</v>
      </c>
      <c r="L276">
        <f t="shared" si="140"/>
        <v>1.2387892629011827</v>
      </c>
      <c r="M276">
        <v>276</v>
      </c>
      <c r="N276">
        <f t="shared" si="141"/>
        <v>2.6372567092008068</v>
      </c>
      <c r="O276">
        <f t="shared" si="142"/>
        <v>-0.94638069130986824</v>
      </c>
      <c r="P276">
        <f t="shared" si="143"/>
        <v>2.9313063821684215</v>
      </c>
      <c r="Q276">
        <v>276</v>
      </c>
      <c r="R276">
        <f t="shared" si="144"/>
        <v>2.6372567092008068</v>
      </c>
      <c r="S276">
        <f t="shared" si="145"/>
        <v>-4.6800143314593381</v>
      </c>
      <c r="T276">
        <f t="shared" si="146"/>
        <v>1.0430340087761272</v>
      </c>
      <c r="U276">
        <v>276</v>
      </c>
      <c r="V276">
        <f t="shared" si="147"/>
        <v>2.6372567092008068</v>
      </c>
      <c r="W276">
        <f t="shared" si="148"/>
        <v>-0.92572895487929818</v>
      </c>
      <c r="X276">
        <f t="shared" si="149"/>
        <v>0.35196092470551421</v>
      </c>
      <c r="Y276">
        <v>276</v>
      </c>
      <c r="Z276">
        <f t="shared" si="150"/>
        <v>2.6372567092008068</v>
      </c>
      <c r="AA276">
        <f t="shared" si="151"/>
        <v>0.65032663602653651</v>
      </c>
      <c r="AB276">
        <f t="shared" si="152"/>
        <v>-0.16377036942820994</v>
      </c>
      <c r="AC276">
        <v>276</v>
      </c>
      <c r="AD276">
        <f t="shared" si="153"/>
        <v>2.6372567092008068</v>
      </c>
      <c r="AE276">
        <f t="shared" si="154"/>
        <v>-4.0694204284585975</v>
      </c>
      <c r="AF276">
        <f t="shared" si="155"/>
        <v>0.21606405298210252</v>
      </c>
      <c r="AG276">
        <v>276</v>
      </c>
      <c r="AH276">
        <f t="shared" si="156"/>
        <v>2.6372567092008068</v>
      </c>
      <c r="AI276">
        <f t="shared" si="157"/>
        <v>0.93183552915365941</v>
      </c>
      <c r="AJ276">
        <f t="shared" si="158"/>
        <v>1.8946326693527016</v>
      </c>
      <c r="AK276">
        <v>276</v>
      </c>
      <c r="AL276">
        <f t="shared" si="159"/>
        <v>2.6372567092008068</v>
      </c>
      <c r="AM276">
        <f t="shared" si="160"/>
        <v>-2.9660077976311072</v>
      </c>
      <c r="AN276">
        <f t="shared" si="161"/>
        <v>9.6995156670164839E-2</v>
      </c>
      <c r="AO276">
        <v>276</v>
      </c>
      <c r="AP276">
        <f t="shared" si="162"/>
        <v>2.6372567092008068</v>
      </c>
      <c r="AQ276">
        <f t="shared" si="163"/>
        <v>1.019122862389751</v>
      </c>
      <c r="AR276">
        <f t="shared" si="164"/>
        <v>-0.72149203151862595</v>
      </c>
    </row>
    <row r="277" spans="1:44" x14ac:dyDescent="0.25">
      <c r="A277">
        <v>277</v>
      </c>
      <c r="B277">
        <f t="shared" si="132"/>
        <v>0.3336761736277829</v>
      </c>
      <c r="C277">
        <f t="shared" si="133"/>
        <v>0.94484471525587566</v>
      </c>
      <c r="D277">
        <f t="shared" si="134"/>
        <v>0.3275186468783774</v>
      </c>
      <c r="E277">
        <v>277</v>
      </c>
      <c r="F277">
        <f t="shared" si="135"/>
        <v>2.6582707068836817</v>
      </c>
      <c r="G277">
        <f t="shared" si="136"/>
        <v>-1.218338773407363</v>
      </c>
      <c r="H277">
        <f t="shared" si="137"/>
        <v>0.80888432916665387</v>
      </c>
      <c r="I277">
        <v>277</v>
      </c>
      <c r="J277">
        <f t="shared" si="138"/>
        <v>2.6582707068836817</v>
      </c>
      <c r="K277">
        <f t="shared" si="139"/>
        <v>-5.9467458512667619</v>
      </c>
      <c r="L277">
        <f t="shared" si="140"/>
        <v>1.1934986103173604</v>
      </c>
      <c r="M277">
        <v>277</v>
      </c>
      <c r="N277">
        <f t="shared" si="141"/>
        <v>2.6582707068836817</v>
      </c>
      <c r="O277">
        <f t="shared" si="142"/>
        <v>-0.97076139814794193</v>
      </c>
      <c r="P277">
        <f t="shared" si="143"/>
        <v>2.886015729584599</v>
      </c>
      <c r="Q277">
        <v>277</v>
      </c>
      <c r="R277">
        <f t="shared" si="144"/>
        <v>2.6582707068836817</v>
      </c>
      <c r="S277">
        <f t="shared" si="145"/>
        <v>-4.7043950382974113</v>
      </c>
      <c r="T277">
        <f t="shared" si="146"/>
        <v>0.99774335619230481</v>
      </c>
      <c r="U277">
        <v>277</v>
      </c>
      <c r="V277">
        <f t="shared" si="147"/>
        <v>2.6582707068836817</v>
      </c>
      <c r="W277">
        <f t="shared" si="148"/>
        <v>-0.95010966171737188</v>
      </c>
      <c r="X277">
        <f t="shared" si="149"/>
        <v>0.30667027212169184</v>
      </c>
      <c r="Y277">
        <v>277</v>
      </c>
      <c r="Z277">
        <f t="shared" si="150"/>
        <v>2.6582707068836817</v>
      </c>
      <c r="AA277">
        <f t="shared" si="151"/>
        <v>0.64692826402859693</v>
      </c>
      <c r="AB277">
        <f t="shared" si="152"/>
        <v>-0.17008333182636781</v>
      </c>
      <c r="AC277">
        <v>277</v>
      </c>
      <c r="AD277">
        <f t="shared" si="153"/>
        <v>2.6582707068836817</v>
      </c>
      <c r="AE277">
        <f t="shared" si="154"/>
        <v>-4.0727202759174119</v>
      </c>
      <c r="AF277">
        <f t="shared" si="155"/>
        <v>0.20993411401727394</v>
      </c>
      <c r="AG277">
        <v>277</v>
      </c>
      <c r="AH277">
        <f t="shared" si="156"/>
        <v>2.6582707068836817</v>
      </c>
      <c r="AI277">
        <f t="shared" si="157"/>
        <v>0.92882319433779481</v>
      </c>
      <c r="AJ277">
        <f t="shared" si="158"/>
        <v>1.8890368262740906</v>
      </c>
      <c r="AK277">
        <v>277</v>
      </c>
      <c r="AL277">
        <f t="shared" si="159"/>
        <v>2.6582707068836817</v>
      </c>
      <c r="AM277">
        <f t="shared" si="160"/>
        <v>-2.9708883378407083</v>
      </c>
      <c r="AN277">
        <f t="shared" si="161"/>
        <v>8.7928854674800633E-2</v>
      </c>
      <c r="AO277">
        <v>277</v>
      </c>
      <c r="AP277">
        <f t="shared" si="162"/>
        <v>2.6582707068836817</v>
      </c>
      <c r="AQ277">
        <f t="shared" si="163"/>
        <v>1.0168686374267077</v>
      </c>
      <c r="AR277">
        <f t="shared" si="164"/>
        <v>-0.72567957703668828</v>
      </c>
    </row>
    <row r="278" spans="1:44" x14ac:dyDescent="0.25">
      <c r="A278">
        <v>278</v>
      </c>
      <c r="B278">
        <f t="shared" si="132"/>
        <v>0.34626772734958555</v>
      </c>
      <c r="C278">
        <f t="shared" si="133"/>
        <v>0.94064595532763395</v>
      </c>
      <c r="D278">
        <f t="shared" si="134"/>
        <v>0.33938943225410362</v>
      </c>
      <c r="E278">
        <v>278</v>
      </c>
      <c r="F278">
        <f t="shared" si="135"/>
        <v>2.6792847045665567</v>
      </c>
      <c r="G278">
        <f t="shared" si="136"/>
        <v>-1.2417624297045455</v>
      </c>
      <c r="H278">
        <f t="shared" si="137"/>
        <v>0.76309137771051749</v>
      </c>
      <c r="I278">
        <v>278</v>
      </c>
      <c r="J278">
        <f t="shared" si="138"/>
        <v>2.6792847045665567</v>
      </c>
      <c r="K278">
        <f t="shared" si="139"/>
        <v>-5.9701695075639449</v>
      </c>
      <c r="L278">
        <f t="shared" si="140"/>
        <v>1.147705658861224</v>
      </c>
      <c r="M278">
        <v>278</v>
      </c>
      <c r="N278">
        <f t="shared" si="141"/>
        <v>2.6792847045665567</v>
      </c>
      <c r="O278">
        <f t="shared" si="142"/>
        <v>-0.99418505444512451</v>
      </c>
      <c r="P278">
        <f t="shared" si="143"/>
        <v>2.8402227781284628</v>
      </c>
      <c r="Q278">
        <v>278</v>
      </c>
      <c r="R278">
        <f t="shared" si="144"/>
        <v>2.6792847045665567</v>
      </c>
      <c r="S278">
        <f t="shared" si="145"/>
        <v>-4.7278186945945944</v>
      </c>
      <c r="T278">
        <f t="shared" si="146"/>
        <v>0.95195040473616843</v>
      </c>
      <c r="U278">
        <v>278</v>
      </c>
      <c r="V278">
        <f t="shared" si="147"/>
        <v>2.6792847045665567</v>
      </c>
      <c r="W278">
        <f t="shared" si="148"/>
        <v>-0.97353331801455445</v>
      </c>
      <c r="X278">
        <f t="shared" si="149"/>
        <v>0.26087732066555547</v>
      </c>
      <c r="Y278">
        <v>278</v>
      </c>
      <c r="Z278">
        <f t="shared" si="150"/>
        <v>2.6792847045665567</v>
      </c>
      <c r="AA278">
        <f t="shared" si="151"/>
        <v>0.6436632931572277</v>
      </c>
      <c r="AB278">
        <f t="shared" si="152"/>
        <v>-0.17646630853680983</v>
      </c>
      <c r="AC278">
        <v>278</v>
      </c>
      <c r="AD278">
        <f t="shared" si="153"/>
        <v>2.6792847045665567</v>
      </c>
      <c r="AE278">
        <f t="shared" si="154"/>
        <v>-4.0758905897734357</v>
      </c>
      <c r="AF278">
        <f t="shared" si="155"/>
        <v>0.20373619057322662</v>
      </c>
      <c r="AG278">
        <v>278</v>
      </c>
      <c r="AH278">
        <f t="shared" si="156"/>
        <v>2.6792847045665567</v>
      </c>
      <c r="AI278">
        <f t="shared" si="157"/>
        <v>0.92592910698226916</v>
      </c>
      <c r="AJ278">
        <f t="shared" si="158"/>
        <v>1.883378922140766</v>
      </c>
      <c r="AK278">
        <v>278</v>
      </c>
      <c r="AL278">
        <f t="shared" si="159"/>
        <v>2.6792847045665567</v>
      </c>
      <c r="AM278">
        <f t="shared" si="160"/>
        <v>-2.9755772952681339</v>
      </c>
      <c r="AN278">
        <f t="shared" si="161"/>
        <v>7.876200227866878E-2</v>
      </c>
      <c r="AO278">
        <v>278</v>
      </c>
      <c r="AP278">
        <f t="shared" si="162"/>
        <v>2.6792847045665567</v>
      </c>
      <c r="AQ278">
        <f t="shared" si="163"/>
        <v>1.0147029007603534</v>
      </c>
      <c r="AR278">
        <f t="shared" si="164"/>
        <v>-0.72991356479551095</v>
      </c>
    </row>
    <row r="279" spans="1:44" x14ac:dyDescent="0.25">
      <c r="A279">
        <v>279</v>
      </c>
      <c r="B279">
        <f t="shared" si="132"/>
        <v>0.3588592810713882</v>
      </c>
      <c r="C279">
        <f t="shared" si="133"/>
        <v>0.93629806056377141</v>
      </c>
      <c r="D279">
        <f t="shared" si="134"/>
        <v>0.35120640908804635</v>
      </c>
      <c r="E279">
        <v>279</v>
      </c>
      <c r="F279">
        <f t="shared" si="135"/>
        <v>2.7002987022494316</v>
      </c>
      <c r="G279">
        <f t="shared" si="136"/>
        <v>-1.2642186922336183</v>
      </c>
      <c r="H279">
        <f t="shared" si="137"/>
        <v>0.71681634826030582</v>
      </c>
      <c r="I279">
        <v>279</v>
      </c>
      <c r="J279">
        <f t="shared" si="138"/>
        <v>2.7002987022494316</v>
      </c>
      <c r="K279">
        <f t="shared" si="139"/>
        <v>-5.9926257700930172</v>
      </c>
      <c r="L279">
        <f t="shared" si="140"/>
        <v>1.1014306294110123</v>
      </c>
      <c r="M279">
        <v>279</v>
      </c>
      <c r="N279">
        <f t="shared" si="141"/>
        <v>2.7002987022494316</v>
      </c>
      <c r="O279">
        <f t="shared" si="142"/>
        <v>-1.0166413169741972</v>
      </c>
      <c r="P279">
        <f t="shared" si="143"/>
        <v>2.7939477486782511</v>
      </c>
      <c r="Q279">
        <v>279</v>
      </c>
      <c r="R279">
        <f t="shared" si="144"/>
        <v>2.7002987022494316</v>
      </c>
      <c r="S279">
        <f t="shared" si="145"/>
        <v>-4.7502749571236667</v>
      </c>
      <c r="T279">
        <f t="shared" si="146"/>
        <v>0.90567537528595676</v>
      </c>
      <c r="U279">
        <v>279</v>
      </c>
      <c r="V279">
        <f t="shared" si="147"/>
        <v>2.7002987022494316</v>
      </c>
      <c r="W279">
        <f t="shared" si="148"/>
        <v>-0.99598958054362718</v>
      </c>
      <c r="X279">
        <f t="shared" si="149"/>
        <v>0.2146022912153438</v>
      </c>
      <c r="Y279">
        <v>279</v>
      </c>
      <c r="Z279">
        <f t="shared" si="150"/>
        <v>2.7002987022494316</v>
      </c>
      <c r="AA279">
        <f t="shared" si="151"/>
        <v>0.64053316513165282</v>
      </c>
      <c r="AB279">
        <f t="shared" si="152"/>
        <v>-0.18291648101670879</v>
      </c>
      <c r="AC279">
        <v>279</v>
      </c>
      <c r="AD279">
        <f t="shared" si="153"/>
        <v>2.7002987022494316</v>
      </c>
      <c r="AE279">
        <f t="shared" si="154"/>
        <v>-4.0789299701053183</v>
      </c>
      <c r="AF279">
        <f t="shared" si="155"/>
        <v>0.19747301947847479</v>
      </c>
      <c r="AG279">
        <v>279</v>
      </c>
      <c r="AH279">
        <f t="shared" si="156"/>
        <v>2.7002987022494316</v>
      </c>
      <c r="AI279">
        <f t="shared" si="157"/>
        <v>0.92315454503458672</v>
      </c>
      <c r="AJ279">
        <f t="shared" si="158"/>
        <v>1.8776614553239162</v>
      </c>
      <c r="AK279">
        <v>279</v>
      </c>
      <c r="AL279">
        <f t="shared" si="159"/>
        <v>2.7002987022494316</v>
      </c>
      <c r="AM279">
        <f t="shared" si="160"/>
        <v>-2.9800725994017836</v>
      </c>
      <c r="AN279">
        <f t="shared" si="161"/>
        <v>6.9498647305729994E-2</v>
      </c>
      <c r="AO279">
        <v>279</v>
      </c>
      <c r="AP279">
        <f t="shared" si="162"/>
        <v>2.7002987022494316</v>
      </c>
      <c r="AQ279">
        <f t="shared" si="163"/>
        <v>1.0126266087190319</v>
      </c>
      <c r="AR279">
        <f t="shared" si="164"/>
        <v>-0.7341921251852912</v>
      </c>
    </row>
    <row r="280" spans="1:44" x14ac:dyDescent="0.25">
      <c r="A280">
        <v>280</v>
      </c>
      <c r="B280">
        <f t="shared" si="132"/>
        <v>0.3714508347931913</v>
      </c>
      <c r="C280">
        <f t="shared" si="133"/>
        <v>0.93180172030183006</v>
      </c>
      <c r="D280">
        <f t="shared" si="134"/>
        <v>0.36296770385607335</v>
      </c>
      <c r="E280">
        <v>280</v>
      </c>
      <c r="F280">
        <f t="shared" si="135"/>
        <v>2.7213126999323065</v>
      </c>
      <c r="G280">
        <f t="shared" si="136"/>
        <v>-1.2856976449412179</v>
      </c>
      <c r="H280">
        <f t="shared" si="137"/>
        <v>0.67007967456632866</v>
      </c>
      <c r="I280">
        <v>280</v>
      </c>
      <c r="J280">
        <f t="shared" si="138"/>
        <v>2.7213126999323065</v>
      </c>
      <c r="K280">
        <f t="shared" si="139"/>
        <v>-6.0141047228006173</v>
      </c>
      <c r="L280">
        <f t="shared" si="140"/>
        <v>1.0546939557170352</v>
      </c>
      <c r="M280">
        <v>280</v>
      </c>
      <c r="N280">
        <f t="shared" si="141"/>
        <v>2.7213126999323065</v>
      </c>
      <c r="O280">
        <f t="shared" si="142"/>
        <v>-1.0381202696817968</v>
      </c>
      <c r="P280">
        <f t="shared" si="143"/>
        <v>2.747211074984274</v>
      </c>
      <c r="Q280">
        <v>280</v>
      </c>
      <c r="R280">
        <f t="shared" si="144"/>
        <v>2.7213126999323065</v>
      </c>
      <c r="S280">
        <f t="shared" si="145"/>
        <v>-4.7717539098312667</v>
      </c>
      <c r="T280">
        <f t="shared" si="146"/>
        <v>0.8589387015919796</v>
      </c>
      <c r="U280">
        <v>280</v>
      </c>
      <c r="V280">
        <f t="shared" si="147"/>
        <v>2.7213126999323065</v>
      </c>
      <c r="W280">
        <f t="shared" si="148"/>
        <v>-1.0174685332512268</v>
      </c>
      <c r="X280">
        <f t="shared" si="149"/>
        <v>0.16786561752136664</v>
      </c>
      <c r="Y280">
        <v>280</v>
      </c>
      <c r="Z280">
        <f t="shared" si="150"/>
        <v>2.7213126999323065</v>
      </c>
      <c r="AA280">
        <f t="shared" si="151"/>
        <v>0.6375392621282916</v>
      </c>
      <c r="AB280">
        <f t="shared" si="152"/>
        <v>-0.18943100105147737</v>
      </c>
      <c r="AC280">
        <v>280</v>
      </c>
      <c r="AD280">
        <f t="shared" si="153"/>
        <v>2.7213126999323065</v>
      </c>
      <c r="AE280">
        <f t="shared" si="154"/>
        <v>-4.0818370748082664</v>
      </c>
      <c r="AF280">
        <f t="shared" si="155"/>
        <v>0.1911473663730584</v>
      </c>
      <c r="AG280">
        <v>280</v>
      </c>
      <c r="AH280">
        <f t="shared" si="156"/>
        <v>2.7213126999323065</v>
      </c>
      <c r="AI280">
        <f t="shared" si="157"/>
        <v>0.92050073366319651</v>
      </c>
      <c r="AJ280">
        <f t="shared" si="158"/>
        <v>1.8718869504959343</v>
      </c>
      <c r="AK280">
        <v>280</v>
      </c>
      <c r="AL280">
        <f t="shared" si="159"/>
        <v>2.7213126999323065</v>
      </c>
      <c r="AM280">
        <f t="shared" si="160"/>
        <v>-2.9843722652419005</v>
      </c>
      <c r="AN280">
        <f t="shared" si="161"/>
        <v>6.0142880192766229E-2</v>
      </c>
      <c r="AO280">
        <v>280</v>
      </c>
      <c r="AP280">
        <f t="shared" si="162"/>
        <v>2.7213126999323065</v>
      </c>
      <c r="AQ280">
        <f t="shared" si="163"/>
        <v>1.0106406781348585</v>
      </c>
      <c r="AR280">
        <f t="shared" si="164"/>
        <v>-0.73851336891420716</v>
      </c>
    </row>
    <row r="281" spans="1:44" x14ac:dyDescent="0.25">
      <c r="A281">
        <v>281</v>
      </c>
      <c r="B281">
        <f t="shared" si="132"/>
        <v>0.38404238851499395</v>
      </c>
      <c r="C281">
        <f t="shared" si="133"/>
        <v>0.927157647414663</v>
      </c>
      <c r="D281">
        <f t="shared" si="134"/>
        <v>0.37467145186217138</v>
      </c>
      <c r="E281">
        <v>281</v>
      </c>
      <c r="F281">
        <f t="shared" si="135"/>
        <v>2.7423266976151814</v>
      </c>
      <c r="G281">
        <f t="shared" si="136"/>
        <v>-1.3061898033264863</v>
      </c>
      <c r="H281">
        <f t="shared" si="137"/>
        <v>0.62290199422799852</v>
      </c>
      <c r="I281">
        <v>281</v>
      </c>
      <c r="J281">
        <f t="shared" si="138"/>
        <v>2.7423266976151814</v>
      </c>
      <c r="K281">
        <f t="shared" si="139"/>
        <v>-6.0345968811858857</v>
      </c>
      <c r="L281">
        <f t="shared" si="140"/>
        <v>1.007516275378705</v>
      </c>
      <c r="M281">
        <v>281</v>
      </c>
      <c r="N281">
        <f t="shared" si="141"/>
        <v>2.7423266976151814</v>
      </c>
      <c r="O281">
        <f t="shared" si="142"/>
        <v>-1.0586124280670652</v>
      </c>
      <c r="P281">
        <f t="shared" si="143"/>
        <v>2.7000333946459438</v>
      </c>
      <c r="Q281">
        <v>281</v>
      </c>
      <c r="R281">
        <f t="shared" si="144"/>
        <v>2.7423266976151814</v>
      </c>
      <c r="S281">
        <f t="shared" si="145"/>
        <v>-4.7922460682165351</v>
      </c>
      <c r="T281">
        <f t="shared" si="146"/>
        <v>0.81176102125364946</v>
      </c>
      <c r="U281">
        <v>281</v>
      </c>
      <c r="V281">
        <f t="shared" si="147"/>
        <v>2.7423266976151814</v>
      </c>
      <c r="W281">
        <f t="shared" si="148"/>
        <v>-1.0379606916364952</v>
      </c>
      <c r="X281">
        <f t="shared" si="149"/>
        <v>0.1206879371830365</v>
      </c>
      <c r="Y281">
        <v>281</v>
      </c>
      <c r="Z281">
        <f t="shared" si="150"/>
        <v>2.7423266976151814</v>
      </c>
      <c r="AA281">
        <f t="shared" si="151"/>
        <v>0.63468290617042888</v>
      </c>
      <c r="AB281">
        <f t="shared" si="152"/>
        <v>-0.19600699201245936</v>
      </c>
      <c r="AC281">
        <v>281</v>
      </c>
      <c r="AD281">
        <f t="shared" si="153"/>
        <v>2.7423266976151814</v>
      </c>
      <c r="AE281">
        <f t="shared" si="154"/>
        <v>-4.0846106201866821</v>
      </c>
      <c r="AF281">
        <f t="shared" si="155"/>
        <v>0.18476202448731446</v>
      </c>
      <c r="AG281">
        <v>281</v>
      </c>
      <c r="AH281">
        <f t="shared" si="156"/>
        <v>2.7423266976151814</v>
      </c>
      <c r="AI281">
        <f t="shared" si="157"/>
        <v>0.91796884471649232</v>
      </c>
      <c r="AJ281">
        <f t="shared" si="158"/>
        <v>1.8660579575155933</v>
      </c>
      <c r="AK281">
        <v>281</v>
      </c>
      <c r="AL281">
        <f t="shared" si="159"/>
        <v>2.7423266976151814</v>
      </c>
      <c r="AM281">
        <f t="shared" si="160"/>
        <v>-2.9884743941770893</v>
      </c>
      <c r="AN281">
        <f t="shared" si="161"/>
        <v>5.0698832183159015E-2</v>
      </c>
      <c r="AO281">
        <v>281</v>
      </c>
      <c r="AP281">
        <f t="shared" si="162"/>
        <v>2.7423266976151814</v>
      </c>
      <c r="AQ281">
        <f t="shared" si="163"/>
        <v>1.0087459859388732</v>
      </c>
      <c r="AR281">
        <f t="shared" si="164"/>
        <v>-0.74287538784267637</v>
      </c>
    </row>
    <row r="282" spans="1:44" x14ac:dyDescent="0.25">
      <c r="A282">
        <v>282</v>
      </c>
      <c r="B282">
        <f t="shared" si="132"/>
        <v>0.3966339422367966</v>
      </c>
      <c r="C282">
        <f t="shared" si="133"/>
        <v>0.92236657819741175</v>
      </c>
      <c r="D282">
        <f t="shared" si="134"/>
        <v>0.3863157975340874</v>
      </c>
      <c r="E282">
        <v>282</v>
      </c>
      <c r="F282">
        <f t="shared" si="135"/>
        <v>2.7633406952980564</v>
      </c>
      <c r="G282">
        <f t="shared" si="136"/>
        <v>-1.325686118629158</v>
      </c>
      <c r="H282">
        <f t="shared" si="137"/>
        <v>0.57530413958084659</v>
      </c>
      <c r="I282">
        <v>282</v>
      </c>
      <c r="J282">
        <f t="shared" si="138"/>
        <v>2.7633406952980564</v>
      </c>
      <c r="K282">
        <f t="shared" si="139"/>
        <v>-6.0540931964885569</v>
      </c>
      <c r="L282">
        <f t="shared" si="140"/>
        <v>0.9599184207315532</v>
      </c>
      <c r="M282">
        <v>282</v>
      </c>
      <c r="N282">
        <f t="shared" si="141"/>
        <v>2.7633406952980564</v>
      </c>
      <c r="O282">
        <f t="shared" si="142"/>
        <v>-1.0781087433697369</v>
      </c>
      <c r="P282">
        <f t="shared" si="143"/>
        <v>2.6524355399987916</v>
      </c>
      <c r="Q282">
        <v>282</v>
      </c>
      <c r="R282">
        <f t="shared" si="144"/>
        <v>2.7633406952980564</v>
      </c>
      <c r="S282">
        <f t="shared" si="145"/>
        <v>-4.8117423835192064</v>
      </c>
      <c r="T282">
        <f t="shared" si="146"/>
        <v>0.76416316660649763</v>
      </c>
      <c r="U282">
        <v>282</v>
      </c>
      <c r="V282">
        <f t="shared" si="147"/>
        <v>2.7633406952980564</v>
      </c>
      <c r="W282">
        <f t="shared" si="148"/>
        <v>-1.0574570069391669</v>
      </c>
      <c r="X282">
        <f t="shared" si="149"/>
        <v>7.309008253588456E-2</v>
      </c>
      <c r="Y282">
        <v>282</v>
      </c>
      <c r="Z282">
        <f t="shared" si="150"/>
        <v>2.7633406952980564</v>
      </c>
      <c r="AA282">
        <f t="shared" si="151"/>
        <v>0.63196535854444558</v>
      </c>
      <c r="AB282">
        <f t="shared" si="152"/>
        <v>-0.20264155012716814</v>
      </c>
      <c r="AC282">
        <v>282</v>
      </c>
      <c r="AD282">
        <f t="shared" si="153"/>
        <v>2.7633406952980564</v>
      </c>
      <c r="AE282">
        <f t="shared" si="154"/>
        <v>-4.0872493815210049</v>
      </c>
      <c r="AF282">
        <f t="shared" si="155"/>
        <v>0.17831981340846495</v>
      </c>
      <c r="AG282">
        <v>282</v>
      </c>
      <c r="AH282">
        <f t="shared" si="156"/>
        <v>2.7633406952980564</v>
      </c>
      <c r="AI282">
        <f t="shared" si="157"/>
        <v>0.91555999620535733</v>
      </c>
      <c r="AJ282">
        <f t="shared" si="158"/>
        <v>1.8601770503021007</v>
      </c>
      <c r="AK282">
        <v>282</v>
      </c>
      <c r="AL282">
        <f t="shared" si="159"/>
        <v>2.7633406952980564</v>
      </c>
      <c r="AM282">
        <f t="shared" si="160"/>
        <v>-2.9923771748226917</v>
      </c>
      <c r="AN282">
        <f t="shared" si="161"/>
        <v>4.1170673502648553E-2</v>
      </c>
      <c r="AO282">
        <v>282</v>
      </c>
      <c r="AP282">
        <f t="shared" si="162"/>
        <v>2.7633406952980564</v>
      </c>
      <c r="AQ282">
        <f t="shared" si="163"/>
        <v>1.0069433687738116</v>
      </c>
      <c r="AR282">
        <f t="shared" si="164"/>
        <v>-0.74727625582593571</v>
      </c>
    </row>
    <row r="283" spans="1:44" x14ac:dyDescent="0.25">
      <c r="A283">
        <v>283</v>
      </c>
      <c r="B283">
        <f t="shared" si="132"/>
        <v>0.40922549595859969</v>
      </c>
      <c r="C283">
        <f t="shared" si="133"/>
        <v>0.91742927225076953</v>
      </c>
      <c r="D283">
        <f t="shared" si="134"/>
        <v>0.39789889471751921</v>
      </c>
      <c r="E283">
        <v>283</v>
      </c>
      <c r="F283">
        <f t="shared" si="135"/>
        <v>2.7843546929809313</v>
      </c>
      <c r="G283">
        <f t="shared" si="136"/>
        <v>-1.3441779818252393</v>
      </c>
      <c r="H283">
        <f t="shared" si="137"/>
        <v>0.52730712849755079</v>
      </c>
      <c r="I283">
        <v>283</v>
      </c>
      <c r="J283">
        <f t="shared" si="138"/>
        <v>2.7843546929809313</v>
      </c>
      <c r="K283">
        <f t="shared" si="139"/>
        <v>-6.0725850596846378</v>
      </c>
      <c r="L283">
        <f t="shared" si="140"/>
        <v>0.91192140964825741</v>
      </c>
      <c r="M283">
        <v>283</v>
      </c>
      <c r="N283">
        <f t="shared" si="141"/>
        <v>2.7843546929809313</v>
      </c>
      <c r="O283">
        <f t="shared" si="142"/>
        <v>-1.0966006065658183</v>
      </c>
      <c r="P283">
        <f t="shared" si="143"/>
        <v>2.6044385289154959</v>
      </c>
      <c r="Q283">
        <v>283</v>
      </c>
      <c r="R283">
        <f t="shared" si="144"/>
        <v>2.7843546929809313</v>
      </c>
      <c r="S283">
        <f t="shared" si="145"/>
        <v>-4.8302342467152881</v>
      </c>
      <c r="T283">
        <f t="shared" si="146"/>
        <v>0.71616615552320173</v>
      </c>
      <c r="U283">
        <v>283</v>
      </c>
      <c r="V283">
        <f t="shared" si="147"/>
        <v>2.7843546929809313</v>
      </c>
      <c r="W283">
        <f t="shared" si="148"/>
        <v>-1.0759488701352482</v>
      </c>
      <c r="X283">
        <f t="shared" si="149"/>
        <v>2.5093071452588767E-2</v>
      </c>
      <c r="Y283">
        <v>283</v>
      </c>
      <c r="Z283">
        <f t="shared" si="150"/>
        <v>2.7843546929809313</v>
      </c>
      <c r="AA283">
        <f t="shared" si="151"/>
        <v>0.62938781924287157</v>
      </c>
      <c r="AB283">
        <f t="shared" si="152"/>
        <v>-0.2093317457615107</v>
      </c>
      <c r="AC283">
        <v>283</v>
      </c>
      <c r="AD283">
        <f t="shared" si="153"/>
        <v>2.7843546929809313</v>
      </c>
      <c r="AE283">
        <f t="shared" si="154"/>
        <v>-4.0897521936085139</v>
      </c>
      <c r="AF283">
        <f t="shared" si="155"/>
        <v>0.17182357783556665</v>
      </c>
      <c r="AG283">
        <v>283</v>
      </c>
      <c r="AH283">
        <f t="shared" si="156"/>
        <v>2.7843546929809313</v>
      </c>
      <c r="AI283">
        <f t="shared" si="157"/>
        <v>0.91327525180948244</v>
      </c>
      <c r="AJ283">
        <f t="shared" si="158"/>
        <v>1.8542468256985276</v>
      </c>
      <c r="AK283">
        <v>283</v>
      </c>
      <c r="AL283">
        <f t="shared" si="159"/>
        <v>2.7843546929809313</v>
      </c>
      <c r="AM283">
        <f t="shared" si="160"/>
        <v>-2.9960788838206436</v>
      </c>
      <c r="AN283">
        <f t="shared" si="161"/>
        <v>3.1562611517879535E-2</v>
      </c>
      <c r="AO283">
        <v>283</v>
      </c>
      <c r="AP283">
        <f t="shared" si="162"/>
        <v>2.7843546929809313</v>
      </c>
      <c r="AQ283">
        <f t="shared" si="163"/>
        <v>1.0052336226246685</v>
      </c>
      <c r="AR283">
        <f t="shared" si="164"/>
        <v>-0.75171402956457334</v>
      </c>
    </row>
    <row r="284" spans="1:44" x14ac:dyDescent="0.25">
      <c r="A284">
        <v>284</v>
      </c>
      <c r="B284">
        <f t="shared" si="132"/>
        <v>0.42181704968040235</v>
      </c>
      <c r="C284">
        <f t="shared" si="133"/>
        <v>0.91234651236055175</v>
      </c>
      <c r="D284">
        <f t="shared" si="134"/>
        <v>0.40941890696881295</v>
      </c>
      <c r="E284">
        <v>284</v>
      </c>
      <c r="F284">
        <f t="shared" si="135"/>
        <v>2.8053686906638062</v>
      </c>
      <c r="G284">
        <f t="shared" si="136"/>
        <v>-1.3616572274285097</v>
      </c>
      <c r="H284">
        <f t="shared" si="137"/>
        <v>0.47893215510703457</v>
      </c>
      <c r="I284">
        <v>284</v>
      </c>
      <c r="J284">
        <f t="shared" si="138"/>
        <v>2.8053686906638062</v>
      </c>
      <c r="K284">
        <f t="shared" si="139"/>
        <v>-6.0900643052879087</v>
      </c>
      <c r="L284">
        <f t="shared" si="140"/>
        <v>0.86354643625774119</v>
      </c>
      <c r="M284">
        <v>284</v>
      </c>
      <c r="N284">
        <f t="shared" si="141"/>
        <v>2.8053686906638062</v>
      </c>
      <c r="O284">
        <f t="shared" si="142"/>
        <v>-1.1140798521690887</v>
      </c>
      <c r="P284">
        <f t="shared" si="143"/>
        <v>2.5560635555249798</v>
      </c>
      <c r="Q284">
        <v>284</v>
      </c>
      <c r="R284">
        <f t="shared" si="144"/>
        <v>2.8053686906638062</v>
      </c>
      <c r="S284">
        <f t="shared" si="145"/>
        <v>-4.8477134923185581</v>
      </c>
      <c r="T284">
        <f t="shared" si="146"/>
        <v>0.66779118213268562</v>
      </c>
      <c r="U284">
        <v>284</v>
      </c>
      <c r="V284">
        <f t="shared" si="147"/>
        <v>2.8053686906638062</v>
      </c>
      <c r="W284">
        <f t="shared" si="148"/>
        <v>-1.0934281157385186</v>
      </c>
      <c r="X284">
        <f t="shared" si="149"/>
        <v>-2.3281901937927452E-2</v>
      </c>
      <c r="Y284">
        <v>284</v>
      </c>
      <c r="Z284">
        <f t="shared" si="150"/>
        <v>2.8053686906638062</v>
      </c>
      <c r="AA284">
        <f t="shared" si="151"/>
        <v>0.62695142643450152</v>
      </c>
      <c r="AB284">
        <f t="shared" si="152"/>
        <v>-0.21607462471343158</v>
      </c>
      <c r="AC284">
        <v>284</v>
      </c>
      <c r="AD284">
        <f t="shared" si="153"/>
        <v>2.8053686906638062</v>
      </c>
      <c r="AE284">
        <f t="shared" si="154"/>
        <v>-4.0921179512778467</v>
      </c>
      <c r="AF284">
        <f t="shared" si="155"/>
        <v>0.16527618632337207</v>
      </c>
      <c r="AG284">
        <v>284</v>
      </c>
      <c r="AH284">
        <f t="shared" si="156"/>
        <v>2.8053686906638062</v>
      </c>
      <c r="AI284">
        <f t="shared" si="157"/>
        <v>0.91111562040767446</v>
      </c>
      <c r="AJ284">
        <f t="shared" si="158"/>
        <v>1.8482699023251163</v>
      </c>
      <c r="AK284">
        <v>284</v>
      </c>
      <c r="AL284">
        <f t="shared" si="159"/>
        <v>2.8053686906638062</v>
      </c>
      <c r="AM284">
        <f t="shared" si="160"/>
        <v>-2.9995778866004574</v>
      </c>
      <c r="AN284">
        <f t="shared" si="161"/>
        <v>2.1878888878546471E-2</v>
      </c>
      <c r="AO284">
        <v>284</v>
      </c>
      <c r="AP284">
        <f t="shared" si="162"/>
        <v>2.8053686906638062</v>
      </c>
      <c r="AQ284">
        <f t="shared" si="163"/>
        <v>1.0036175024672116</v>
      </c>
      <c r="AR284">
        <f t="shared" si="164"/>
        <v>-0.75618674946263464</v>
      </c>
    </row>
    <row r="285" spans="1:44" x14ac:dyDescent="0.25">
      <c r="A285">
        <v>285</v>
      </c>
      <c r="B285">
        <f t="shared" si="132"/>
        <v>0.434408603402205</v>
      </c>
      <c r="C285">
        <f t="shared" si="133"/>
        <v>0.90711910437358789</v>
      </c>
      <c r="D285">
        <f t="shared" si="134"/>
        <v>0.42087400784612472</v>
      </c>
      <c r="E285">
        <v>285</v>
      </c>
      <c r="F285">
        <f t="shared" si="135"/>
        <v>2.8263826883466812</v>
      </c>
      <c r="G285">
        <f t="shared" si="136"/>
        <v>-1.3781161370961719</v>
      </c>
      <c r="H285">
        <f t="shared" si="137"/>
        <v>0.43020058043573628</v>
      </c>
      <c r="I285">
        <v>285</v>
      </c>
      <c r="J285">
        <f t="shared" si="138"/>
        <v>2.8263826883466812</v>
      </c>
      <c r="K285">
        <f t="shared" si="139"/>
        <v>-6.1065232149555708</v>
      </c>
      <c r="L285">
        <f t="shared" si="140"/>
        <v>0.8148148615864429</v>
      </c>
      <c r="M285">
        <v>285</v>
      </c>
      <c r="N285">
        <f t="shared" si="141"/>
        <v>2.8263826883466812</v>
      </c>
      <c r="O285">
        <f t="shared" si="142"/>
        <v>-1.1305387618367508</v>
      </c>
      <c r="P285">
        <f t="shared" si="143"/>
        <v>2.5073319808536816</v>
      </c>
      <c r="Q285">
        <v>285</v>
      </c>
      <c r="R285">
        <f t="shared" si="144"/>
        <v>2.8263826883466812</v>
      </c>
      <c r="S285">
        <f t="shared" si="145"/>
        <v>-4.8641724019862203</v>
      </c>
      <c r="T285">
        <f t="shared" si="146"/>
        <v>0.61905960746138722</v>
      </c>
      <c r="U285">
        <v>285</v>
      </c>
      <c r="V285">
        <f t="shared" si="147"/>
        <v>2.8263826883466812</v>
      </c>
      <c r="W285">
        <f t="shared" si="148"/>
        <v>-1.1098870254061808</v>
      </c>
      <c r="X285">
        <f t="shared" si="149"/>
        <v>-7.2013476609225746E-2</v>
      </c>
      <c r="Y285">
        <v>285</v>
      </c>
      <c r="Z285">
        <f t="shared" si="150"/>
        <v>2.8263826883466812</v>
      </c>
      <c r="AA285">
        <f t="shared" si="151"/>
        <v>0.62465725596181232</v>
      </c>
      <c r="AB285">
        <f t="shared" si="152"/>
        <v>-0.22286720951740543</v>
      </c>
      <c r="AC285">
        <v>285</v>
      </c>
      <c r="AD285">
        <f t="shared" si="153"/>
        <v>2.8263826883466812</v>
      </c>
      <c r="AE285">
        <f t="shared" si="154"/>
        <v>-4.0943456098770179</v>
      </c>
      <c r="AF285">
        <f t="shared" si="155"/>
        <v>0.15868053001565643</v>
      </c>
      <c r="AG285">
        <v>285</v>
      </c>
      <c r="AH285">
        <f t="shared" si="156"/>
        <v>2.8263826883466812</v>
      </c>
      <c r="AI285">
        <f t="shared" si="157"/>
        <v>0.90908205563236433</v>
      </c>
      <c r="AJ285">
        <f t="shared" si="158"/>
        <v>1.8422489194229712</v>
      </c>
      <c r="AK285">
        <v>285</v>
      </c>
      <c r="AL285">
        <f t="shared" si="159"/>
        <v>2.8263826883466812</v>
      </c>
      <c r="AM285">
        <f t="shared" si="160"/>
        <v>-3.0028726381010076</v>
      </c>
      <c r="AN285">
        <f t="shared" si="161"/>
        <v>1.212378164395897E-2</v>
      </c>
      <c r="AO285">
        <v>285</v>
      </c>
      <c r="AP285">
        <f t="shared" si="162"/>
        <v>2.8263826883466812</v>
      </c>
      <c r="AQ285">
        <f t="shared" si="163"/>
        <v>1.0020957219346072</v>
      </c>
      <c r="AR285">
        <f t="shared" si="164"/>
        <v>-0.76069244049292484</v>
      </c>
    </row>
    <row r="286" spans="1:44" x14ac:dyDescent="0.25">
      <c r="A286">
        <v>286</v>
      </c>
      <c r="B286">
        <f t="shared" si="132"/>
        <v>0.44700015712400809</v>
      </c>
      <c r="C286">
        <f t="shared" si="133"/>
        <v>0.90174787706995829</v>
      </c>
      <c r="D286">
        <f t="shared" si="134"/>
        <v>0.43226238119899291</v>
      </c>
      <c r="E286">
        <v>286</v>
      </c>
      <c r="F286">
        <f t="shared" si="135"/>
        <v>2.8473966860295561</v>
      </c>
      <c r="G286">
        <f t="shared" si="136"/>
        <v>-1.3935474430370534</v>
      </c>
      <c r="H286">
        <f t="shared" si="137"/>
        <v>0.38113392297518056</v>
      </c>
      <c r="I286">
        <v>286</v>
      </c>
      <c r="J286">
        <f t="shared" si="138"/>
        <v>2.8473966860295561</v>
      </c>
      <c r="K286">
        <f t="shared" si="139"/>
        <v>-6.1219545208964519</v>
      </c>
      <c r="L286">
        <f t="shared" si="140"/>
        <v>0.76574820412588718</v>
      </c>
      <c r="M286">
        <v>286</v>
      </c>
      <c r="N286">
        <f t="shared" si="141"/>
        <v>2.8473966860295561</v>
      </c>
      <c r="O286">
        <f t="shared" si="142"/>
        <v>-1.1459700677776323</v>
      </c>
      <c r="P286">
        <f t="shared" si="143"/>
        <v>2.4582653233931255</v>
      </c>
      <c r="Q286">
        <v>286</v>
      </c>
      <c r="R286">
        <f t="shared" si="144"/>
        <v>2.8473966860295561</v>
      </c>
      <c r="S286">
        <f t="shared" si="145"/>
        <v>-4.8796037079271022</v>
      </c>
      <c r="T286">
        <f t="shared" si="146"/>
        <v>0.56999295000083161</v>
      </c>
      <c r="U286">
        <v>286</v>
      </c>
      <c r="V286">
        <f t="shared" si="147"/>
        <v>2.8473966860295561</v>
      </c>
      <c r="W286">
        <f t="shared" si="148"/>
        <v>-1.1253183313470623</v>
      </c>
      <c r="X286">
        <f t="shared" si="149"/>
        <v>-0.12108013406978146</v>
      </c>
      <c r="Y286">
        <v>286</v>
      </c>
      <c r="Z286">
        <f t="shared" si="150"/>
        <v>2.8473966860295561</v>
      </c>
      <c r="AA286">
        <f t="shared" si="151"/>
        <v>0.6225063208659013</v>
      </c>
      <c r="AB286">
        <f t="shared" si="152"/>
        <v>-0.22970650075920188</v>
      </c>
      <c r="AC286">
        <v>286</v>
      </c>
      <c r="AD286">
        <f t="shared" si="153"/>
        <v>2.8473966860295561</v>
      </c>
      <c r="AE286">
        <f t="shared" si="154"/>
        <v>-4.0964341857346991</v>
      </c>
      <c r="AF286">
        <f t="shared" si="155"/>
        <v>0.15203952136856985</v>
      </c>
      <c r="AG286">
        <v>286</v>
      </c>
      <c r="AH286">
        <f t="shared" si="156"/>
        <v>2.8473966860295561</v>
      </c>
      <c r="AI286">
        <f t="shared" si="157"/>
        <v>0.90717545544850975</v>
      </c>
      <c r="AJ286">
        <f t="shared" si="158"/>
        <v>1.8361865356886442</v>
      </c>
      <c r="AK286">
        <v>286</v>
      </c>
      <c r="AL286">
        <f t="shared" si="159"/>
        <v>2.8473966860295561</v>
      </c>
      <c r="AM286">
        <f t="shared" si="160"/>
        <v>-3.0059616834527825</v>
      </c>
      <c r="AN286">
        <f t="shared" si="161"/>
        <v>2.30159739485436E-3</v>
      </c>
      <c r="AO286">
        <v>286</v>
      </c>
      <c r="AP286">
        <f t="shared" si="162"/>
        <v>2.8473966860295561</v>
      </c>
      <c r="AQ286">
        <f t="shared" si="163"/>
        <v>1.0006689530022985</v>
      </c>
      <c r="AR286">
        <f t="shared" si="164"/>
        <v>-0.76522911306912533</v>
      </c>
    </row>
    <row r="287" spans="1:44" x14ac:dyDescent="0.25">
      <c r="A287">
        <v>287</v>
      </c>
      <c r="B287">
        <f t="shared" si="132"/>
        <v>0.45959171084581074</v>
      </c>
      <c r="C287">
        <f t="shared" si="133"/>
        <v>0.89623368203159648</v>
      </c>
      <c r="D287">
        <f t="shared" si="134"/>
        <v>0.44358222145627879</v>
      </c>
      <c r="E287">
        <v>287</v>
      </c>
      <c r="F287">
        <f t="shared" si="135"/>
        <v>2.868410683712431</v>
      </c>
      <c r="G287">
        <f t="shared" si="136"/>
        <v>-1.4079443312208604</v>
      </c>
      <c r="H287">
        <f t="shared" si="137"/>
        <v>0.33175384918001949</v>
      </c>
      <c r="I287">
        <v>287</v>
      </c>
      <c r="J287">
        <f t="shared" si="138"/>
        <v>2.868410683712431</v>
      </c>
      <c r="K287">
        <f t="shared" si="139"/>
        <v>-6.1363514090802589</v>
      </c>
      <c r="L287">
        <f t="shared" si="140"/>
        <v>0.71636813033072611</v>
      </c>
      <c r="M287">
        <v>287</v>
      </c>
      <c r="N287">
        <f t="shared" si="141"/>
        <v>2.868410683712431</v>
      </c>
      <c r="O287">
        <f t="shared" si="142"/>
        <v>-1.1603669559614394</v>
      </c>
      <c r="P287">
        <f t="shared" si="143"/>
        <v>2.4088852495979647</v>
      </c>
      <c r="Q287">
        <v>287</v>
      </c>
      <c r="R287">
        <f t="shared" si="144"/>
        <v>2.868410683712431</v>
      </c>
      <c r="S287">
        <f t="shared" si="145"/>
        <v>-4.8940005961109092</v>
      </c>
      <c r="T287">
        <f t="shared" si="146"/>
        <v>0.52061287620567054</v>
      </c>
      <c r="U287">
        <v>287</v>
      </c>
      <c r="V287">
        <f t="shared" si="147"/>
        <v>2.868410683712431</v>
      </c>
      <c r="W287">
        <f t="shared" si="148"/>
        <v>-1.1397152195308693</v>
      </c>
      <c r="X287">
        <f t="shared" si="149"/>
        <v>-0.17046020786494254</v>
      </c>
      <c r="Y287">
        <v>287</v>
      </c>
      <c r="Z287">
        <f t="shared" si="150"/>
        <v>2.868410683712431</v>
      </c>
      <c r="AA287">
        <f t="shared" si="151"/>
        <v>0.62049957093915542</v>
      </c>
      <c r="AB287">
        <f t="shared" si="152"/>
        <v>-0.23658947840034245</v>
      </c>
      <c r="AC287">
        <v>287</v>
      </c>
      <c r="AD287">
        <f t="shared" si="153"/>
        <v>2.868410683712431</v>
      </c>
      <c r="AE287">
        <f t="shared" si="154"/>
        <v>-4.0983827565945878</v>
      </c>
      <c r="AF287">
        <f t="shared" si="155"/>
        <v>0.1453560928645789</v>
      </c>
      <c r="AG287">
        <v>287</v>
      </c>
      <c r="AH287">
        <f t="shared" si="156"/>
        <v>2.868410683712431</v>
      </c>
      <c r="AI287">
        <f t="shared" si="157"/>
        <v>0.90539666175707889</v>
      </c>
      <c r="AJ287">
        <f t="shared" si="158"/>
        <v>1.8300854281001293</v>
      </c>
      <c r="AK287">
        <v>287</v>
      </c>
      <c r="AL287">
        <f t="shared" si="159"/>
        <v>2.868410683712431</v>
      </c>
      <c r="AM287">
        <f t="shared" si="160"/>
        <v>-3.008843658620314</v>
      </c>
      <c r="AN287">
        <f t="shared" si="161"/>
        <v>-7.5833266687087564E-3</v>
      </c>
      <c r="AO287">
        <v>287</v>
      </c>
      <c r="AP287">
        <f t="shared" si="162"/>
        <v>2.868410683712431</v>
      </c>
      <c r="AQ287">
        <f t="shared" si="163"/>
        <v>0.9993378256912806</v>
      </c>
      <c r="AR287">
        <f t="shared" si="164"/>
        <v>-0.7697947639243391</v>
      </c>
    </row>
    <row r="288" spans="1:44" x14ac:dyDescent="0.25">
      <c r="A288">
        <v>288</v>
      </c>
      <c r="B288">
        <f t="shared" si="132"/>
        <v>0.47218326456761339</v>
      </c>
      <c r="C288">
        <f t="shared" si="133"/>
        <v>0.89057739350727372</v>
      </c>
      <c r="D288">
        <f t="shared" si="134"/>
        <v>0.45483173391243337</v>
      </c>
      <c r="E288">
        <v>288</v>
      </c>
      <c r="F288">
        <f t="shared" si="135"/>
        <v>2.8894246813953059</v>
      </c>
      <c r="G288">
        <f t="shared" si="136"/>
        <v>-1.4213004443870598</v>
      </c>
      <c r="H288">
        <f t="shared" si="137"/>
        <v>0.28208216390073504</v>
      </c>
      <c r="I288">
        <v>288</v>
      </c>
      <c r="J288">
        <f t="shared" si="138"/>
        <v>2.8894246813953059</v>
      </c>
      <c r="K288">
        <f t="shared" si="139"/>
        <v>-6.1497075222464588</v>
      </c>
      <c r="L288">
        <f t="shared" si="140"/>
        <v>0.66669644505144166</v>
      </c>
      <c r="M288">
        <v>288</v>
      </c>
      <c r="N288">
        <f t="shared" si="141"/>
        <v>2.8894246813953059</v>
      </c>
      <c r="O288">
        <f t="shared" si="142"/>
        <v>-1.1737230691276388</v>
      </c>
      <c r="P288">
        <f t="shared" si="143"/>
        <v>2.3592135643186802</v>
      </c>
      <c r="Q288">
        <v>288</v>
      </c>
      <c r="R288">
        <f t="shared" si="144"/>
        <v>2.8894246813953059</v>
      </c>
      <c r="S288">
        <f t="shared" si="145"/>
        <v>-4.9073567092771082</v>
      </c>
      <c r="T288">
        <f t="shared" si="146"/>
        <v>0.47094119092638603</v>
      </c>
      <c r="U288">
        <v>288</v>
      </c>
      <c r="V288">
        <f t="shared" si="147"/>
        <v>2.8894246813953059</v>
      </c>
      <c r="W288">
        <f t="shared" si="148"/>
        <v>-1.1530713326970687</v>
      </c>
      <c r="X288">
        <f t="shared" si="149"/>
        <v>-0.22013189314422699</v>
      </c>
      <c r="Y288">
        <v>288</v>
      </c>
      <c r="Z288">
        <f t="shared" si="150"/>
        <v>2.8894246813953059</v>
      </c>
      <c r="AA288">
        <f t="shared" si="151"/>
        <v>0.61863789230585009</v>
      </c>
      <c r="AB288">
        <f t="shared" si="152"/>
        <v>-0.24351310311166452</v>
      </c>
      <c r="AC288">
        <v>288</v>
      </c>
      <c r="AD288">
        <f t="shared" si="153"/>
        <v>2.8894246813953059</v>
      </c>
      <c r="AE288">
        <f t="shared" si="154"/>
        <v>-4.1001904620226481</v>
      </c>
      <c r="AF288">
        <f t="shared" si="155"/>
        <v>0.13863319571756477</v>
      </c>
      <c r="AG288">
        <v>288</v>
      </c>
      <c r="AH288">
        <f t="shared" si="156"/>
        <v>2.8894246813953059</v>
      </c>
      <c r="AI288">
        <f t="shared" si="157"/>
        <v>0.90374646002329073</v>
      </c>
      <c r="AJ288">
        <f t="shared" si="158"/>
        <v>1.8239482907347848</v>
      </c>
      <c r="AK288">
        <v>288</v>
      </c>
      <c r="AL288">
        <f t="shared" si="159"/>
        <v>2.8894246813953059</v>
      </c>
      <c r="AM288">
        <f t="shared" si="160"/>
        <v>-3.0115172910045001</v>
      </c>
      <c r="AN288">
        <f t="shared" si="161"/>
        <v>-1.7526625642535876E-2</v>
      </c>
      <c r="AO288">
        <v>288</v>
      </c>
      <c r="AP288">
        <f t="shared" si="162"/>
        <v>2.8894246813953059</v>
      </c>
      <c r="AQ288">
        <f t="shared" si="163"/>
        <v>0.99810292778990151</v>
      </c>
      <c r="AR288">
        <f t="shared" si="164"/>
        <v>-0.77438737699567672</v>
      </c>
    </row>
    <row r="289" spans="1:44" x14ac:dyDescent="0.25">
      <c r="A289">
        <v>289</v>
      </c>
      <c r="B289">
        <f t="shared" si="132"/>
        <v>0.48477481828941649</v>
      </c>
      <c r="C289">
        <f t="shared" si="133"/>
        <v>0.88477990827399111</v>
      </c>
      <c r="D289">
        <f t="shared" si="134"/>
        <v>0.46600913501203806</v>
      </c>
      <c r="E289">
        <v>289</v>
      </c>
      <c r="F289">
        <f t="shared" si="135"/>
        <v>2.9104386790781809</v>
      </c>
      <c r="G289">
        <f t="shared" si="136"/>
        <v>-1.4336098848520666</v>
      </c>
      <c r="H289">
        <f t="shared" si="137"/>
        <v>0.23214080075523169</v>
      </c>
      <c r="I289">
        <v>289</v>
      </c>
      <c r="J289">
        <f t="shared" si="138"/>
        <v>2.9104386790781809</v>
      </c>
      <c r="K289">
        <f t="shared" si="139"/>
        <v>-6.1620169627114656</v>
      </c>
      <c r="L289">
        <f t="shared" si="140"/>
        <v>0.61675508190593831</v>
      </c>
      <c r="M289">
        <v>289</v>
      </c>
      <c r="N289">
        <f t="shared" si="141"/>
        <v>2.9104386790781809</v>
      </c>
      <c r="O289">
        <f t="shared" si="142"/>
        <v>-1.1860325095926456</v>
      </c>
      <c r="P289">
        <f t="shared" si="143"/>
        <v>2.3092722011731768</v>
      </c>
      <c r="Q289">
        <v>289</v>
      </c>
      <c r="R289">
        <f t="shared" si="144"/>
        <v>2.9104386790781809</v>
      </c>
      <c r="S289">
        <f t="shared" si="145"/>
        <v>-4.919666149742115</v>
      </c>
      <c r="T289">
        <f t="shared" si="146"/>
        <v>0.42099982778088268</v>
      </c>
      <c r="U289">
        <v>289</v>
      </c>
      <c r="V289">
        <f t="shared" si="147"/>
        <v>2.9104386790781809</v>
      </c>
      <c r="W289">
        <f t="shared" si="148"/>
        <v>-1.1653807731620756</v>
      </c>
      <c r="X289">
        <f t="shared" si="149"/>
        <v>-0.27007325628973033</v>
      </c>
      <c r="Y289">
        <v>289</v>
      </c>
      <c r="Z289">
        <f t="shared" si="150"/>
        <v>2.9104386790781809</v>
      </c>
      <c r="AA289">
        <f t="shared" si="151"/>
        <v>0.61692210703086137</v>
      </c>
      <c r="AB289">
        <f t="shared" si="152"/>
        <v>-0.25047431761540356</v>
      </c>
      <c r="AC289">
        <v>289</v>
      </c>
      <c r="AD289">
        <f t="shared" si="153"/>
        <v>2.9104386790781809</v>
      </c>
      <c r="AE289">
        <f t="shared" si="154"/>
        <v>-4.10185650378705</v>
      </c>
      <c r="AF289">
        <f t="shared" si="155"/>
        <v>0.13187379856965026</v>
      </c>
      <c r="AG289">
        <v>289</v>
      </c>
      <c r="AH289">
        <f t="shared" si="156"/>
        <v>2.9104386790781809</v>
      </c>
      <c r="AI289">
        <f t="shared" si="157"/>
        <v>0.90222557892977595</v>
      </c>
      <c r="AJ289">
        <f t="shared" si="158"/>
        <v>1.8177778335797035</v>
      </c>
      <c r="AK289">
        <v>289</v>
      </c>
      <c r="AL289">
        <f t="shared" si="159"/>
        <v>2.9104386790781809</v>
      </c>
      <c r="AM289">
        <f t="shared" si="160"/>
        <v>-3.0139814000045453</v>
      </c>
      <c r="AN289">
        <f t="shared" si="161"/>
        <v>-2.7523908845715414E-2</v>
      </c>
      <c r="AO289">
        <v>289</v>
      </c>
      <c r="AP289">
        <f t="shared" si="162"/>
        <v>2.9104386790781809</v>
      </c>
      <c r="AQ289">
        <f t="shared" si="163"/>
        <v>0.99696480459431069</v>
      </c>
      <c r="AR289">
        <f t="shared" si="164"/>
        <v>-0.7790049243144932</v>
      </c>
    </row>
    <row r="290" spans="1:44" x14ac:dyDescent="0.25">
      <c r="A290">
        <v>290</v>
      </c>
      <c r="B290">
        <f t="shared" si="132"/>
        <v>0.49736637201121914</v>
      </c>
      <c r="C290">
        <f t="shared" si="133"/>
        <v>0.87884214549480122</v>
      </c>
      <c r="D290">
        <f t="shared" si="134"/>
        <v>0.47711265263257752</v>
      </c>
      <c r="E290">
        <v>290</v>
      </c>
      <c r="F290">
        <f t="shared" si="135"/>
        <v>2.9314526767610558</v>
      </c>
      <c r="G290">
        <f t="shared" si="136"/>
        <v>-1.4448672171134975</v>
      </c>
      <c r="H290">
        <f t="shared" si="137"/>
        <v>0.18195181244356762</v>
      </c>
      <c r="I290">
        <v>290</v>
      </c>
      <c r="J290">
        <f t="shared" si="138"/>
        <v>2.9314526767610558</v>
      </c>
      <c r="K290">
        <f t="shared" si="139"/>
        <v>-6.1732742949728969</v>
      </c>
      <c r="L290">
        <f t="shared" si="140"/>
        <v>0.56656609359427423</v>
      </c>
      <c r="M290">
        <v>290</v>
      </c>
      <c r="N290">
        <f t="shared" si="141"/>
        <v>2.9314526767610558</v>
      </c>
      <c r="O290">
        <f t="shared" si="142"/>
        <v>-1.1972898418540765</v>
      </c>
      <c r="P290">
        <f t="shared" si="143"/>
        <v>2.2590832128615128</v>
      </c>
      <c r="Q290">
        <v>290</v>
      </c>
      <c r="R290">
        <f t="shared" si="144"/>
        <v>2.9314526767610558</v>
      </c>
      <c r="S290">
        <f t="shared" si="145"/>
        <v>-4.9309234820035464</v>
      </c>
      <c r="T290">
        <f t="shared" si="146"/>
        <v>0.37081083946921861</v>
      </c>
      <c r="U290">
        <v>290</v>
      </c>
      <c r="V290">
        <f t="shared" si="147"/>
        <v>2.9314526767610558</v>
      </c>
      <c r="W290">
        <f t="shared" si="148"/>
        <v>-1.1766381054235064</v>
      </c>
      <c r="X290">
        <f t="shared" si="149"/>
        <v>-0.32026224460139441</v>
      </c>
      <c r="Y290">
        <v>290</v>
      </c>
      <c r="Z290">
        <f t="shared" si="150"/>
        <v>2.9314526767610558</v>
      </c>
      <c r="AA290">
        <f t="shared" si="151"/>
        <v>0.61535297275666534</v>
      </c>
      <c r="AB290">
        <f t="shared" si="152"/>
        <v>-0.25747004803520096</v>
      </c>
      <c r="AC290">
        <v>290</v>
      </c>
      <c r="AD290">
        <f t="shared" si="153"/>
        <v>2.9314526767610558</v>
      </c>
      <c r="AE290">
        <f t="shared" si="154"/>
        <v>-4.1033801462106529</v>
      </c>
      <c r="AF290">
        <f t="shared" si="155"/>
        <v>0.12508088618033109</v>
      </c>
      <c r="AG290">
        <v>290</v>
      </c>
      <c r="AH290">
        <f t="shared" si="156"/>
        <v>2.9314526767610558</v>
      </c>
      <c r="AI290">
        <f t="shared" si="157"/>
        <v>0.90083469005481098</v>
      </c>
      <c r="AJ290">
        <f t="shared" si="158"/>
        <v>1.8115767813350594</v>
      </c>
      <c r="AK290">
        <v>290</v>
      </c>
      <c r="AL290">
        <f t="shared" si="159"/>
        <v>2.9314526767610558</v>
      </c>
      <c r="AM290">
        <f t="shared" si="160"/>
        <v>-3.0162348975392823</v>
      </c>
      <c r="AN290">
        <f t="shared" si="161"/>
        <v>-3.7570761759419882E-2</v>
      </c>
      <c r="AO290">
        <v>290</v>
      </c>
      <c r="AP290">
        <f t="shared" si="162"/>
        <v>2.9314526767610558</v>
      </c>
      <c r="AQ290">
        <f t="shared" si="163"/>
        <v>0.99592395866767169</v>
      </c>
      <c r="AR290">
        <f t="shared" si="164"/>
        <v>-0.78364536690188191</v>
      </c>
    </row>
    <row r="291" spans="1:44" x14ac:dyDescent="0.25">
      <c r="A291">
        <v>291</v>
      </c>
      <c r="B291">
        <f t="shared" si="132"/>
        <v>0.50995792573302179</v>
      </c>
      <c r="C291">
        <f t="shared" si="133"/>
        <v>0.87276504657307785</v>
      </c>
      <c r="D291">
        <f t="shared" si="134"/>
        <v>0.48814052636540345</v>
      </c>
      <c r="E291">
        <v>291</v>
      </c>
      <c r="F291">
        <f t="shared" si="135"/>
        <v>2.9524666744439307</v>
      </c>
      <c r="G291">
        <f t="shared" si="136"/>
        <v>-1.4550674702503315</v>
      </c>
      <c r="H291">
        <f t="shared" si="137"/>
        <v>0.1315373610101036</v>
      </c>
      <c r="I291">
        <v>291</v>
      </c>
      <c r="J291">
        <f t="shared" si="138"/>
        <v>2.9524666744439307</v>
      </c>
      <c r="K291">
        <f t="shared" si="139"/>
        <v>-6.1834745481097304</v>
      </c>
      <c r="L291">
        <f t="shared" si="140"/>
        <v>0.51615164216081022</v>
      </c>
      <c r="M291">
        <v>291</v>
      </c>
      <c r="N291">
        <f t="shared" si="141"/>
        <v>2.9524666744439307</v>
      </c>
      <c r="O291">
        <f t="shared" si="142"/>
        <v>-1.2074900949909104</v>
      </c>
      <c r="P291">
        <f t="shared" si="143"/>
        <v>2.2086687614280489</v>
      </c>
      <c r="Q291">
        <v>291</v>
      </c>
      <c r="R291">
        <f t="shared" si="144"/>
        <v>2.9524666744439307</v>
      </c>
      <c r="S291">
        <f t="shared" si="145"/>
        <v>-4.9411237351403798</v>
      </c>
      <c r="T291">
        <f t="shared" si="146"/>
        <v>0.3203963880357546</v>
      </c>
      <c r="U291">
        <v>291</v>
      </c>
      <c r="V291">
        <f t="shared" si="147"/>
        <v>2.9524666744439307</v>
      </c>
      <c r="W291">
        <f t="shared" si="148"/>
        <v>-1.1868383585603404</v>
      </c>
      <c r="X291">
        <f t="shared" si="149"/>
        <v>-0.37067669603485842</v>
      </c>
      <c r="Y291">
        <v>291</v>
      </c>
      <c r="Z291">
        <f t="shared" si="150"/>
        <v>2.9524666744439307</v>
      </c>
      <c r="AA291">
        <f t="shared" si="151"/>
        <v>0.61393118236878452</v>
      </c>
      <c r="AB291">
        <f t="shared" si="152"/>
        <v>-0.26449720525344117</v>
      </c>
      <c r="AC291">
        <v>291</v>
      </c>
      <c r="AD291">
        <f t="shared" si="153"/>
        <v>2.9524666744439307</v>
      </c>
      <c r="AE291">
        <f t="shared" si="154"/>
        <v>-4.1047607164958544</v>
      </c>
      <c r="AF291">
        <f t="shared" si="155"/>
        <v>0.11825745810849013</v>
      </c>
      <c r="AG291">
        <v>291</v>
      </c>
      <c r="AH291">
        <f t="shared" si="156"/>
        <v>2.9524666744439307</v>
      </c>
      <c r="AI291">
        <f t="shared" si="157"/>
        <v>0.89957440757576757</v>
      </c>
      <c r="AJ291">
        <f t="shared" si="158"/>
        <v>1.8053478722109573</v>
      </c>
      <c r="AK291">
        <v>291</v>
      </c>
      <c r="AL291">
        <f t="shared" si="159"/>
        <v>2.9524666744439307</v>
      </c>
      <c r="AM291">
        <f t="shared" si="160"/>
        <v>-3.0182767885276389</v>
      </c>
      <c r="AN291">
        <f t="shared" si="161"/>
        <v>-4.7662747976233044E-2</v>
      </c>
      <c r="AO291">
        <v>291</v>
      </c>
      <c r="AP291">
        <f t="shared" si="162"/>
        <v>2.9524666744439307</v>
      </c>
      <c r="AQ291">
        <f t="shared" si="163"/>
        <v>0.99498084961824484</v>
      </c>
      <c r="AR291">
        <f t="shared" si="164"/>
        <v>-0.78830665566902991</v>
      </c>
    </row>
    <row r="292" spans="1:44" x14ac:dyDescent="0.25">
      <c r="A292">
        <v>292</v>
      </c>
      <c r="B292">
        <f t="shared" si="132"/>
        <v>0.52254947945482488</v>
      </c>
      <c r="C292">
        <f t="shared" si="133"/>
        <v>0.86654957500326169</v>
      </c>
      <c r="D292">
        <f t="shared" si="134"/>
        <v>0.49909100779483756</v>
      </c>
      <c r="E292">
        <v>292</v>
      </c>
      <c r="F292">
        <f t="shared" si="135"/>
        <v>2.9734806721268057</v>
      </c>
      <c r="G292">
        <f t="shared" si="136"/>
        <v>-1.4642061401179325</v>
      </c>
      <c r="H292">
        <f t="shared" si="137"/>
        <v>8.0919708057367923E-2</v>
      </c>
      <c r="I292">
        <v>292</v>
      </c>
      <c r="J292">
        <f t="shared" si="138"/>
        <v>2.9734806721268057</v>
      </c>
      <c r="K292">
        <f t="shared" si="139"/>
        <v>-6.1926132179773319</v>
      </c>
      <c r="L292">
        <f t="shared" si="140"/>
        <v>0.46553398920807448</v>
      </c>
      <c r="M292">
        <v>292</v>
      </c>
      <c r="N292">
        <f t="shared" si="141"/>
        <v>2.9734806721268057</v>
      </c>
      <c r="O292">
        <f t="shared" si="142"/>
        <v>-1.2166287648585115</v>
      </c>
      <c r="P292">
        <f t="shared" si="143"/>
        <v>2.1580511084753131</v>
      </c>
      <c r="Q292">
        <v>292</v>
      </c>
      <c r="R292">
        <f t="shared" si="144"/>
        <v>2.9734806721268057</v>
      </c>
      <c r="S292">
        <f t="shared" si="145"/>
        <v>-4.9502624050079813</v>
      </c>
      <c r="T292">
        <f t="shared" si="146"/>
        <v>0.26977873508301892</v>
      </c>
      <c r="U292">
        <v>292</v>
      </c>
      <c r="V292">
        <f t="shared" si="147"/>
        <v>2.9734806721268057</v>
      </c>
      <c r="W292">
        <f t="shared" si="148"/>
        <v>-1.1959770284279414</v>
      </c>
      <c r="X292">
        <f t="shared" si="149"/>
        <v>-0.4212943489875941</v>
      </c>
      <c r="Y292">
        <v>292</v>
      </c>
      <c r="Z292">
        <f t="shared" si="150"/>
        <v>2.9734806721268057</v>
      </c>
      <c r="AA292">
        <f t="shared" si="151"/>
        <v>0.61265736368982937</v>
      </c>
      <c r="AB292">
        <f t="shared" si="152"/>
        <v>-0.27155268627531909</v>
      </c>
      <c r="AC292">
        <v>292</v>
      </c>
      <c r="AD292">
        <f t="shared" si="153"/>
        <v>2.9734806721268057</v>
      </c>
      <c r="AE292">
        <f t="shared" si="154"/>
        <v>-4.1059976050216802</v>
      </c>
      <c r="AF292">
        <f t="shared" si="155"/>
        <v>0.11140652738787654</v>
      </c>
      <c r="AG292">
        <v>292</v>
      </c>
      <c r="AH292">
        <f t="shared" si="156"/>
        <v>2.9734806721268057</v>
      </c>
      <c r="AI292">
        <f t="shared" si="157"/>
        <v>0.89844528799791035</v>
      </c>
      <c r="AJ292">
        <f t="shared" si="158"/>
        <v>1.7990938567183152</v>
      </c>
      <c r="AK292">
        <v>292</v>
      </c>
      <c r="AL292">
        <f t="shared" si="159"/>
        <v>2.9734806721268057</v>
      </c>
      <c r="AM292">
        <f t="shared" si="160"/>
        <v>-3.0201061713280364</v>
      </c>
      <c r="AN292">
        <f t="shared" si="161"/>
        <v>-5.7795411159142551E-2</v>
      </c>
      <c r="AO292">
        <v>292</v>
      </c>
      <c r="AP292">
        <f t="shared" si="162"/>
        <v>2.9734806721268057</v>
      </c>
      <c r="AQ292">
        <f t="shared" si="163"/>
        <v>0.99413589389643664</v>
      </c>
      <c r="AR292">
        <f t="shared" si="164"/>
        <v>-0.79298673232203842</v>
      </c>
    </row>
    <row r="293" spans="1:44" x14ac:dyDescent="0.25">
      <c r="A293">
        <v>293</v>
      </c>
      <c r="B293">
        <f t="shared" si="132"/>
        <v>0.53514103317662753</v>
      </c>
      <c r="C293">
        <f t="shared" si="133"/>
        <v>0.86019671621810334</v>
      </c>
      <c r="D293">
        <f t="shared" si="134"/>
        <v>0.50996236077537316</v>
      </c>
      <c r="E293">
        <v>293</v>
      </c>
      <c r="F293">
        <f t="shared" si="135"/>
        <v>2.9944946698096806</v>
      </c>
      <c r="G293">
        <f t="shared" si="136"/>
        <v>-1.4722791913369517</v>
      </c>
      <c r="H293">
        <f t="shared" si="137"/>
        <v>3.0121204915959432E-2</v>
      </c>
      <c r="I293">
        <v>293</v>
      </c>
      <c r="J293">
        <f t="shared" si="138"/>
        <v>2.9944946698096806</v>
      </c>
      <c r="K293">
        <f t="shared" si="139"/>
        <v>-6.2006862691963507</v>
      </c>
      <c r="L293">
        <f t="shared" si="140"/>
        <v>0.41473548606666599</v>
      </c>
      <c r="M293">
        <v>293</v>
      </c>
      <c r="N293">
        <f t="shared" si="141"/>
        <v>2.9944946698096806</v>
      </c>
      <c r="O293">
        <f t="shared" si="142"/>
        <v>-1.2247018160775307</v>
      </c>
      <c r="P293">
        <f t="shared" si="143"/>
        <v>2.1072526053339047</v>
      </c>
      <c r="Q293">
        <v>293</v>
      </c>
      <c r="R293">
        <f t="shared" si="144"/>
        <v>2.9944946698096806</v>
      </c>
      <c r="S293">
        <f t="shared" si="145"/>
        <v>-4.958335456227001</v>
      </c>
      <c r="T293">
        <f t="shared" si="146"/>
        <v>0.21898023194161043</v>
      </c>
      <c r="U293">
        <v>293</v>
      </c>
      <c r="V293">
        <f t="shared" si="147"/>
        <v>2.9944946698096806</v>
      </c>
      <c r="W293">
        <f t="shared" si="148"/>
        <v>-1.2040500796469606</v>
      </c>
      <c r="X293">
        <f t="shared" si="149"/>
        <v>-0.47209285212900259</v>
      </c>
      <c r="Y293">
        <v>293</v>
      </c>
      <c r="Z293">
        <f t="shared" si="150"/>
        <v>2.9944946698096806</v>
      </c>
      <c r="AA293">
        <f t="shared" si="151"/>
        <v>0.61153207920226871</v>
      </c>
      <c r="AB293">
        <f t="shared" si="152"/>
        <v>-0.27863337559903545</v>
      </c>
      <c r="AC293">
        <v>293</v>
      </c>
      <c r="AD293">
        <f t="shared" si="153"/>
        <v>2.9944946698096806</v>
      </c>
      <c r="AE293">
        <f t="shared" si="154"/>
        <v>-4.1070902656129782</v>
      </c>
      <c r="AF293">
        <f t="shared" si="155"/>
        <v>0.10453111919663499</v>
      </c>
      <c r="AG293">
        <v>293</v>
      </c>
      <c r="AH293">
        <f t="shared" si="156"/>
        <v>2.9944946698096806</v>
      </c>
      <c r="AI293">
        <f t="shared" si="157"/>
        <v>0.89744782990865868</v>
      </c>
      <c r="AJ293">
        <f t="shared" si="158"/>
        <v>1.7928174964543173</v>
      </c>
      <c r="AK293">
        <v>293</v>
      </c>
      <c r="AL293">
        <f t="shared" si="159"/>
        <v>2.9944946698096806</v>
      </c>
      <c r="AM293">
        <f t="shared" si="160"/>
        <v>-3.0217222381365283</v>
      </c>
      <c r="AN293">
        <f t="shared" si="161"/>
        <v>-6.7964277009332941E-2</v>
      </c>
      <c r="AO293">
        <v>293</v>
      </c>
      <c r="AP293">
        <f t="shared" si="162"/>
        <v>2.9944946698096806</v>
      </c>
      <c r="AQ293">
        <f t="shared" si="163"/>
        <v>0.99338946461090749</v>
      </c>
      <c r="AR293">
        <f t="shared" si="164"/>
        <v>-0.79768353027080696</v>
      </c>
    </row>
    <row r="294" spans="1:44" x14ac:dyDescent="0.25">
      <c r="A294">
        <v>294</v>
      </c>
      <c r="B294">
        <f t="shared" si="132"/>
        <v>0.54773258689843018</v>
      </c>
      <c r="C294">
        <f t="shared" si="133"/>
        <v>0.85370747743242703</v>
      </c>
      <c r="D294">
        <f t="shared" si="134"/>
        <v>0.52075286170693491</v>
      </c>
      <c r="E294">
        <v>294</v>
      </c>
      <c r="F294">
        <f t="shared" si="135"/>
        <v>3.0155086674925555</v>
      </c>
      <c r="G294">
        <f t="shared" si="136"/>
        <v>-1.4792830590752362</v>
      </c>
      <c r="H294">
        <f t="shared" si="137"/>
        <v>-2.0835717225170913E-2</v>
      </c>
      <c r="I294">
        <v>294</v>
      </c>
      <c r="J294">
        <f t="shared" si="138"/>
        <v>3.0155086674925555</v>
      </c>
      <c r="K294">
        <f t="shared" si="139"/>
        <v>-6.2076901369346356</v>
      </c>
      <c r="L294">
        <f t="shared" si="140"/>
        <v>0.36377856392553565</v>
      </c>
      <c r="M294">
        <v>294</v>
      </c>
      <c r="N294">
        <f t="shared" si="141"/>
        <v>3.0155086674925555</v>
      </c>
      <c r="O294">
        <f t="shared" si="142"/>
        <v>-1.2317056838158151</v>
      </c>
      <c r="P294">
        <f t="shared" si="143"/>
        <v>2.0562956831927743</v>
      </c>
      <c r="Q294">
        <v>294</v>
      </c>
      <c r="R294">
        <f t="shared" si="144"/>
        <v>3.0155086674925555</v>
      </c>
      <c r="S294">
        <f t="shared" si="145"/>
        <v>-4.965339323965285</v>
      </c>
      <c r="T294">
        <f t="shared" si="146"/>
        <v>0.16802330980048008</v>
      </c>
      <c r="U294">
        <v>294</v>
      </c>
      <c r="V294">
        <f t="shared" si="147"/>
        <v>3.0155086674925555</v>
      </c>
      <c r="W294">
        <f t="shared" si="148"/>
        <v>-1.2110539473852451</v>
      </c>
      <c r="X294">
        <f t="shared" si="149"/>
        <v>-0.52304977427013299</v>
      </c>
      <c r="Y294">
        <v>294</v>
      </c>
      <c r="Z294">
        <f t="shared" si="150"/>
        <v>3.0155086674925555</v>
      </c>
      <c r="AA294">
        <f t="shared" si="151"/>
        <v>0.61055582580005452</v>
      </c>
      <c r="AB294">
        <f t="shared" si="152"/>
        <v>-0.28573614659151442</v>
      </c>
      <c r="AC294">
        <v>294</v>
      </c>
      <c r="AD294">
        <f t="shared" si="153"/>
        <v>3.0155086674925555</v>
      </c>
      <c r="AE294">
        <f t="shared" si="154"/>
        <v>-4.1080382157815913</v>
      </c>
      <c r="AF294">
        <f t="shared" si="155"/>
        <v>9.763426952147207E-2</v>
      </c>
      <c r="AG294">
        <v>294</v>
      </c>
      <c r="AH294">
        <f t="shared" si="156"/>
        <v>3.0155086674925555</v>
      </c>
      <c r="AI294">
        <f t="shared" si="157"/>
        <v>0.89658247375742528</v>
      </c>
      <c r="AJ294">
        <f t="shared" si="158"/>
        <v>1.7865215628829691</v>
      </c>
      <c r="AK294">
        <v>294</v>
      </c>
      <c r="AL294">
        <f t="shared" si="159"/>
        <v>3.0155086674925555</v>
      </c>
      <c r="AM294">
        <f t="shared" si="160"/>
        <v>-3.0231242753435073</v>
      </c>
      <c r="AN294">
        <f t="shared" si="161"/>
        <v>-7.8164855241910053E-2</v>
      </c>
      <c r="AO294">
        <v>294</v>
      </c>
      <c r="AP294">
        <f t="shared" si="162"/>
        <v>3.0155086674925555</v>
      </c>
      <c r="AQ294">
        <f t="shared" si="163"/>
        <v>0.99274189136381696</v>
      </c>
      <c r="AR294">
        <f t="shared" si="164"/>
        <v>-0.80239497554158146</v>
      </c>
    </row>
    <row r="295" spans="1:44" x14ac:dyDescent="0.25">
      <c r="A295">
        <v>295</v>
      </c>
      <c r="B295">
        <f t="shared" si="132"/>
        <v>0.56032414062023328</v>
      </c>
      <c r="C295">
        <f t="shared" si="133"/>
        <v>0.84708288748344174</v>
      </c>
      <c r="D295">
        <f t="shared" si="134"/>
        <v>0.53146079980814653</v>
      </c>
      <c r="E295">
        <v>295</v>
      </c>
      <c r="F295">
        <f t="shared" si="135"/>
        <v>3.0365226651754305</v>
      </c>
      <c r="G295">
        <f t="shared" si="136"/>
        <v>-1.4852146506219592</v>
      </c>
      <c r="H295">
        <f t="shared" si="137"/>
        <v>-7.192855722370145E-2</v>
      </c>
      <c r="I295">
        <v>295</v>
      </c>
      <c r="J295">
        <f t="shared" si="138"/>
        <v>3.0365226651754305</v>
      </c>
      <c r="K295">
        <f t="shared" si="139"/>
        <v>-6.2136217284813586</v>
      </c>
      <c r="L295">
        <f t="shared" si="140"/>
        <v>0.31268572392700511</v>
      </c>
      <c r="M295">
        <v>295</v>
      </c>
      <c r="N295">
        <f t="shared" si="141"/>
        <v>3.0365226651754305</v>
      </c>
      <c r="O295">
        <f t="shared" si="142"/>
        <v>-1.2376372753625382</v>
      </c>
      <c r="P295">
        <f t="shared" si="143"/>
        <v>2.0052028431942435</v>
      </c>
      <c r="Q295">
        <v>295</v>
      </c>
      <c r="R295">
        <f t="shared" si="144"/>
        <v>3.0365226651754305</v>
      </c>
      <c r="S295">
        <f t="shared" si="145"/>
        <v>-4.9712709155120081</v>
      </c>
      <c r="T295">
        <f t="shared" si="146"/>
        <v>0.11693046980194954</v>
      </c>
      <c r="U295">
        <v>295</v>
      </c>
      <c r="V295">
        <f t="shared" si="147"/>
        <v>3.0365226651754305</v>
      </c>
      <c r="W295">
        <f t="shared" si="148"/>
        <v>-1.2169855389319681</v>
      </c>
      <c r="X295">
        <f t="shared" si="149"/>
        <v>-0.57414261426866342</v>
      </c>
      <c r="Y295">
        <v>295</v>
      </c>
      <c r="Z295">
        <f t="shared" si="150"/>
        <v>3.0365226651754305</v>
      </c>
      <c r="AA295">
        <f t="shared" si="151"/>
        <v>0.60972903456920635</v>
      </c>
      <c r="AB295">
        <f t="shared" si="152"/>
        <v>-0.29285786286903687</v>
      </c>
      <c r="AC295">
        <v>295</v>
      </c>
      <c r="AD295">
        <f t="shared" si="153"/>
        <v>3.0365226651754305</v>
      </c>
      <c r="AE295">
        <f t="shared" si="154"/>
        <v>-4.1088410369394097</v>
      </c>
      <c r="AF295">
        <f t="shared" si="155"/>
        <v>9.0719023817050104E-2</v>
      </c>
      <c r="AG295">
        <v>295</v>
      </c>
      <c r="AH295">
        <f t="shared" si="156"/>
        <v>3.0365226651754305</v>
      </c>
      <c r="AI295">
        <f t="shared" si="157"/>
        <v>0.89584960166112582</v>
      </c>
      <c r="AJ295">
        <f t="shared" si="158"/>
        <v>1.780208836111298</v>
      </c>
      <c r="AK295">
        <v>295</v>
      </c>
      <c r="AL295">
        <f t="shared" si="159"/>
        <v>3.0365226651754305</v>
      </c>
      <c r="AM295">
        <f t="shared" si="160"/>
        <v>-3.0243116638488114</v>
      </c>
      <c r="AN295">
        <f t="shared" si="161"/>
        <v>-8.8392641568684344E-2</v>
      </c>
      <c r="AO295">
        <v>295</v>
      </c>
      <c r="AP295">
        <f t="shared" si="162"/>
        <v>3.0365226651754305</v>
      </c>
      <c r="AQ295">
        <f t="shared" si="163"/>
        <v>0.99219346010528109</v>
      </c>
      <c r="AR295">
        <f t="shared" si="164"/>
        <v>-0.80711898769276313</v>
      </c>
    </row>
    <row r="296" spans="1:44" x14ac:dyDescent="0.25">
      <c r="A296">
        <v>296</v>
      </c>
      <c r="B296">
        <f t="shared" si="132"/>
        <v>0.57291569434203593</v>
      </c>
      <c r="C296">
        <f t="shared" si="133"/>
        <v>0.84032399666762514</v>
      </c>
      <c r="D296">
        <f t="shared" si="134"/>
        <v>0.54208447738756471</v>
      </c>
      <c r="E296">
        <v>296</v>
      </c>
      <c r="F296">
        <f t="shared" si="135"/>
        <v>3.0575366628583054</v>
      </c>
      <c r="G296">
        <f t="shared" si="136"/>
        <v>-1.4900713467532751</v>
      </c>
      <c r="H296">
        <f t="shared" si="137"/>
        <v>-0.12313475391981094</v>
      </c>
      <c r="I296">
        <v>296</v>
      </c>
      <c r="J296">
        <f t="shared" si="138"/>
        <v>3.0575366628583054</v>
      </c>
      <c r="K296">
        <f t="shared" si="139"/>
        <v>-6.2184784246126741</v>
      </c>
      <c r="L296">
        <f t="shared" si="140"/>
        <v>0.26147952723089563</v>
      </c>
      <c r="M296">
        <v>296</v>
      </c>
      <c r="N296">
        <f t="shared" si="141"/>
        <v>3.0575366628583054</v>
      </c>
      <c r="O296">
        <f t="shared" si="142"/>
        <v>-1.2424939714938541</v>
      </c>
      <c r="P296">
        <f t="shared" si="143"/>
        <v>1.9539966464981342</v>
      </c>
      <c r="Q296">
        <v>296</v>
      </c>
      <c r="R296">
        <f t="shared" si="144"/>
        <v>3.0575366628583054</v>
      </c>
      <c r="S296">
        <f t="shared" si="145"/>
        <v>-4.9761276116433244</v>
      </c>
      <c r="T296">
        <f t="shared" si="146"/>
        <v>6.5724273105840059E-2</v>
      </c>
      <c r="U296">
        <v>296</v>
      </c>
      <c r="V296">
        <f t="shared" si="147"/>
        <v>3.0575366628583054</v>
      </c>
      <c r="W296">
        <f t="shared" si="148"/>
        <v>-1.221842235063284</v>
      </c>
      <c r="X296">
        <f t="shared" si="149"/>
        <v>-0.62534881096477291</v>
      </c>
      <c r="Y296">
        <v>296</v>
      </c>
      <c r="Z296">
        <f t="shared" si="150"/>
        <v>3.0575366628583054</v>
      </c>
      <c r="AA296">
        <f t="shared" si="151"/>
        <v>0.6090520705974567</v>
      </c>
      <c r="AB296">
        <f t="shared" si="152"/>
        <v>-0.2999953796821791</v>
      </c>
      <c r="AC296">
        <v>296</v>
      </c>
      <c r="AD296">
        <f t="shared" si="153"/>
        <v>3.0575366628583054</v>
      </c>
      <c r="AE296">
        <f t="shared" si="154"/>
        <v>-4.109498374583211</v>
      </c>
      <c r="AF296">
        <f t="shared" si="155"/>
        <v>8.3788435661200034E-2</v>
      </c>
      <c r="AG296">
        <v>296</v>
      </c>
      <c r="AH296">
        <f t="shared" si="156"/>
        <v>3.0575366628583054</v>
      </c>
      <c r="AI296">
        <f t="shared" si="157"/>
        <v>0.89524953723544676</v>
      </c>
      <c r="AJ296">
        <f t="shared" si="158"/>
        <v>1.773882103661736</v>
      </c>
      <c r="AK296">
        <v>296</v>
      </c>
      <c r="AL296">
        <f t="shared" si="159"/>
        <v>3.0575366628583054</v>
      </c>
      <c r="AM296">
        <f t="shared" si="160"/>
        <v>-3.0252838793351025</v>
      </c>
      <c r="AN296">
        <f t="shared" si="161"/>
        <v>-9.8643119687137876E-2</v>
      </c>
      <c r="AO296">
        <v>296</v>
      </c>
      <c r="AP296">
        <f t="shared" si="162"/>
        <v>3.0575366628583054</v>
      </c>
      <c r="AQ296">
        <f t="shared" si="163"/>
        <v>0.9917444130071047</v>
      </c>
      <c r="AR296">
        <f t="shared" si="164"/>
        <v>-0.81185348073357233</v>
      </c>
    </row>
    <row r="297" spans="1:44" x14ac:dyDescent="0.25">
      <c r="A297">
        <v>297</v>
      </c>
      <c r="B297">
        <f t="shared" si="132"/>
        <v>0.58550724806383858</v>
      </c>
      <c r="C297">
        <f t="shared" si="133"/>
        <v>0.83343187657420248</v>
      </c>
      <c r="D297">
        <f t="shared" si="134"/>
        <v>0.55262221011284307</v>
      </c>
      <c r="E297">
        <v>297</v>
      </c>
      <c r="F297">
        <f t="shared" si="135"/>
        <v>3.0785506605411803</v>
      </c>
      <c r="G297">
        <f t="shared" si="136"/>
        <v>-1.4938510028888941</v>
      </c>
      <c r="H297">
        <f t="shared" si="137"/>
        <v>-0.17443169609855172</v>
      </c>
      <c r="I297">
        <v>297</v>
      </c>
      <c r="J297">
        <f t="shared" si="138"/>
        <v>3.0785506605411803</v>
      </c>
      <c r="K297">
        <f t="shared" si="139"/>
        <v>-6.2222580807482935</v>
      </c>
      <c r="L297">
        <f t="shared" si="140"/>
        <v>0.21018258505215487</v>
      </c>
      <c r="M297">
        <v>297</v>
      </c>
      <c r="N297">
        <f t="shared" si="141"/>
        <v>3.0785506605411803</v>
      </c>
      <c r="O297">
        <f t="shared" si="142"/>
        <v>-1.246273627629473</v>
      </c>
      <c r="P297">
        <f t="shared" si="143"/>
        <v>1.9026997043193934</v>
      </c>
      <c r="Q297">
        <v>297</v>
      </c>
      <c r="R297">
        <f t="shared" si="144"/>
        <v>3.0785506605411803</v>
      </c>
      <c r="S297">
        <f t="shared" si="145"/>
        <v>-4.9799072677789429</v>
      </c>
      <c r="T297">
        <f t="shared" si="146"/>
        <v>1.4427330927099274E-2</v>
      </c>
      <c r="U297">
        <v>297</v>
      </c>
      <c r="V297">
        <f t="shared" si="147"/>
        <v>3.0785506605411803</v>
      </c>
      <c r="W297">
        <f t="shared" si="148"/>
        <v>-1.225621891198903</v>
      </c>
      <c r="X297">
        <f t="shared" si="149"/>
        <v>-0.67664575314351372</v>
      </c>
      <c r="Y297">
        <v>297</v>
      </c>
      <c r="Z297">
        <f t="shared" si="150"/>
        <v>3.0785506605411803</v>
      </c>
      <c r="AA297">
        <f t="shared" si="151"/>
        <v>0.60852523281303827</v>
      </c>
      <c r="AB297">
        <f t="shared" si="152"/>
        <v>-0.30714554530444577</v>
      </c>
      <c r="AC297">
        <v>297</v>
      </c>
      <c r="AD297">
        <f t="shared" si="153"/>
        <v>3.0785506605411803</v>
      </c>
      <c r="AE297">
        <f t="shared" si="154"/>
        <v>-4.1100099384511974</v>
      </c>
      <c r="AF297">
        <f t="shared" si="155"/>
        <v>7.6845565406547495E-2</v>
      </c>
      <c r="AG297">
        <v>297</v>
      </c>
      <c r="AH297">
        <f t="shared" si="156"/>
        <v>3.0785506605411803</v>
      </c>
      <c r="AI297">
        <f t="shared" si="157"/>
        <v>0.89478254545194602</v>
      </c>
      <c r="AJ297">
        <f t="shared" si="158"/>
        <v>1.767544159241228</v>
      </c>
      <c r="AK297">
        <v>297</v>
      </c>
      <c r="AL297">
        <f t="shared" si="159"/>
        <v>3.0785506605411803</v>
      </c>
      <c r="AM297">
        <f t="shared" si="160"/>
        <v>-3.0260404924993911</v>
      </c>
      <c r="AN297">
        <f t="shared" si="161"/>
        <v>-0.10891176327469625</v>
      </c>
      <c r="AO297">
        <v>297</v>
      </c>
      <c r="AP297">
        <f t="shared" si="162"/>
        <v>3.0785506605411803</v>
      </c>
      <c r="AQ297">
        <f t="shared" si="163"/>
        <v>0.99139494835584507</v>
      </c>
      <c r="AR297">
        <f t="shared" si="164"/>
        <v>-0.81659636404516367</v>
      </c>
    </row>
    <row r="298" spans="1:44" x14ac:dyDescent="0.25">
      <c r="A298">
        <v>298</v>
      </c>
      <c r="B298">
        <f t="shared" si="132"/>
        <v>0.59809880178564168</v>
      </c>
      <c r="C298">
        <f t="shared" si="133"/>
        <v>0.82640761991525236</v>
      </c>
      <c r="D298">
        <f t="shared" si="134"/>
        <v>0.56307232727777323</v>
      </c>
      <c r="E298">
        <v>298</v>
      </c>
      <c r="F298">
        <f t="shared" si="135"/>
        <v>3.0995646582240552</v>
      </c>
      <c r="G298">
        <f t="shared" si="136"/>
        <v>-1.4965519500390678</v>
      </c>
      <c r="H298">
        <f t="shared" si="137"/>
        <v>-0.2257967324743255</v>
      </c>
      <c r="I298">
        <v>298</v>
      </c>
      <c r="J298">
        <f t="shared" si="138"/>
        <v>3.0995646582240552</v>
      </c>
      <c r="K298">
        <f t="shared" si="139"/>
        <v>-6.2249590278984668</v>
      </c>
      <c r="L298">
        <f t="shared" si="140"/>
        <v>0.15881754867638109</v>
      </c>
      <c r="M298">
        <v>298</v>
      </c>
      <c r="N298">
        <f t="shared" si="141"/>
        <v>3.0995646582240552</v>
      </c>
      <c r="O298">
        <f t="shared" si="142"/>
        <v>-1.2489745747796468</v>
      </c>
      <c r="P298">
        <f t="shared" si="143"/>
        <v>1.8513346679436196</v>
      </c>
      <c r="Q298">
        <v>298</v>
      </c>
      <c r="R298">
        <f t="shared" si="144"/>
        <v>3.0995646582240552</v>
      </c>
      <c r="S298">
        <f t="shared" si="145"/>
        <v>-4.9826082149291171</v>
      </c>
      <c r="T298">
        <f t="shared" si="146"/>
        <v>-3.6937705448674502E-2</v>
      </c>
      <c r="U298">
        <v>298</v>
      </c>
      <c r="V298">
        <f t="shared" si="147"/>
        <v>3.0995646582240552</v>
      </c>
      <c r="W298">
        <f t="shared" si="148"/>
        <v>-1.2283228383490767</v>
      </c>
      <c r="X298">
        <f t="shared" si="149"/>
        <v>-0.72801078951928755</v>
      </c>
      <c r="Y298">
        <v>298</v>
      </c>
      <c r="Z298">
        <f t="shared" si="150"/>
        <v>3.0995646582240552</v>
      </c>
      <c r="AA298">
        <f t="shared" si="151"/>
        <v>0.60814875385268541</v>
      </c>
      <c r="AB298">
        <f t="shared" si="152"/>
        <v>-0.31430520242398347</v>
      </c>
      <c r="AC298">
        <v>298</v>
      </c>
      <c r="AD298">
        <f t="shared" si="153"/>
        <v>3.0995646582240552</v>
      </c>
      <c r="AE298">
        <f t="shared" si="154"/>
        <v>-4.1103755026511646</v>
      </c>
      <c r="AF298">
        <f t="shared" si="155"/>
        <v>6.9893478829147149E-2</v>
      </c>
      <c r="AG298">
        <v>298</v>
      </c>
      <c r="AH298">
        <f t="shared" si="156"/>
        <v>3.0995646582240552</v>
      </c>
      <c r="AI298">
        <f t="shared" si="157"/>
        <v>0.8944488325210489</v>
      </c>
      <c r="AJ298">
        <f t="shared" si="158"/>
        <v>1.7611978015076095</v>
      </c>
      <c r="AK298">
        <v>298</v>
      </c>
      <c r="AL298">
        <f t="shared" si="159"/>
        <v>3.0995646582240552</v>
      </c>
      <c r="AM298">
        <f t="shared" si="160"/>
        <v>-3.0265811692426041</v>
      </c>
      <c r="AN298">
        <f t="shared" si="161"/>
        <v>-0.11919403798742534</v>
      </c>
      <c r="AO298">
        <v>298</v>
      </c>
      <c r="AP298">
        <f t="shared" si="162"/>
        <v>3.0995646582240552</v>
      </c>
      <c r="AQ298">
        <f t="shared" si="163"/>
        <v>0.99114522046525433</v>
      </c>
      <c r="AR298">
        <f t="shared" si="164"/>
        <v>-0.8213455433037844</v>
      </c>
    </row>
    <row r="299" spans="1:44" x14ac:dyDescent="0.25">
      <c r="A299">
        <v>299</v>
      </c>
      <c r="B299">
        <f t="shared" si="132"/>
        <v>0.61069035550744433</v>
      </c>
      <c r="C299">
        <f t="shared" si="133"/>
        <v>0.81925234035246286</v>
      </c>
      <c r="D299">
        <f t="shared" si="134"/>
        <v>0.57343317206716626</v>
      </c>
      <c r="E299">
        <v>299</v>
      </c>
      <c r="F299">
        <f t="shared" si="135"/>
        <v>3.1205786559069302</v>
      </c>
      <c r="G299">
        <f t="shared" si="136"/>
        <v>-1.4981729955415701</v>
      </c>
      <c r="H299">
        <f t="shared" si="137"/>
        <v>-0.27720718169305353</v>
      </c>
      <c r="I299">
        <v>299</v>
      </c>
      <c r="J299">
        <f t="shared" si="138"/>
        <v>3.1205786559069302</v>
      </c>
      <c r="K299">
        <f t="shared" si="139"/>
        <v>-6.2265800734009691</v>
      </c>
      <c r="L299">
        <f t="shared" si="140"/>
        <v>0.10740709945765306</v>
      </c>
      <c r="M299">
        <v>299</v>
      </c>
      <c r="N299">
        <f t="shared" si="141"/>
        <v>3.1205786559069302</v>
      </c>
      <c r="O299">
        <f t="shared" si="142"/>
        <v>-1.2505956202821491</v>
      </c>
      <c r="P299">
        <f t="shared" si="143"/>
        <v>1.7999242187248916</v>
      </c>
      <c r="Q299">
        <v>299</v>
      </c>
      <c r="R299">
        <f t="shared" si="144"/>
        <v>3.1205786559069302</v>
      </c>
      <c r="S299">
        <f t="shared" si="145"/>
        <v>-4.9842292604316185</v>
      </c>
      <c r="T299">
        <f t="shared" si="146"/>
        <v>-8.8348154667402534E-2</v>
      </c>
      <c r="U299">
        <v>299</v>
      </c>
      <c r="V299">
        <f t="shared" si="147"/>
        <v>3.1205786559069302</v>
      </c>
      <c r="W299">
        <f t="shared" si="148"/>
        <v>-1.229943883851579</v>
      </c>
      <c r="X299">
        <f t="shared" si="149"/>
        <v>-0.7794212387380155</v>
      </c>
      <c r="Y299">
        <v>299</v>
      </c>
      <c r="Z299">
        <f t="shared" si="150"/>
        <v>3.1205786559069302</v>
      </c>
      <c r="AA299">
        <f t="shared" si="151"/>
        <v>0.60792279995890874</v>
      </c>
      <c r="AB299">
        <f t="shared" si="152"/>
        <v>-0.32147118953776077</v>
      </c>
      <c r="AC299">
        <v>299</v>
      </c>
      <c r="AD299">
        <f t="shared" si="153"/>
        <v>3.1205786559069302</v>
      </c>
      <c r="AE299">
        <f t="shared" si="154"/>
        <v>-4.1105949057602533</v>
      </c>
      <c r="AF299">
        <f t="shared" si="155"/>
        <v>6.2935245774722343E-2</v>
      </c>
      <c r="AG299">
        <v>299</v>
      </c>
      <c r="AH299">
        <f t="shared" si="156"/>
        <v>3.1205786559069302</v>
      </c>
      <c r="AI299">
        <f t="shared" si="157"/>
        <v>0.894248545800991</v>
      </c>
      <c r="AJ299">
        <f t="shared" si="158"/>
        <v>1.7548458328337988</v>
      </c>
      <c r="AK299">
        <v>299</v>
      </c>
      <c r="AL299">
        <f t="shared" si="159"/>
        <v>3.1205786559069302</v>
      </c>
      <c r="AM299">
        <f t="shared" si="160"/>
        <v>-3.0269056708171114</v>
      </c>
      <c r="AN299">
        <f t="shared" si="161"/>
        <v>-0.12948540346226983</v>
      </c>
      <c r="AO299">
        <v>299</v>
      </c>
      <c r="AP299">
        <f t="shared" si="162"/>
        <v>3.1205786559069302</v>
      </c>
      <c r="AQ299">
        <f t="shared" si="163"/>
        <v>0.9909953396081389</v>
      </c>
      <c r="AR299">
        <f t="shared" si="164"/>
        <v>-0.82609892140556862</v>
      </c>
    </row>
    <row r="300" spans="1:44" x14ac:dyDescent="0.25">
      <c r="A300">
        <v>300</v>
      </c>
      <c r="B300">
        <f t="shared" si="132"/>
        <v>0.62328190922924698</v>
      </c>
      <c r="C300">
        <f t="shared" si="133"/>
        <v>0.81196717232056503</v>
      </c>
      <c r="D300">
        <f t="shared" si="134"/>
        <v>0.58370310181953444</v>
      </c>
      <c r="E300">
        <v>300</v>
      </c>
      <c r="F300">
        <f t="shared" si="135"/>
        <v>3.1415926535898042</v>
      </c>
      <c r="G300">
        <f t="shared" si="136"/>
        <v>-1.498713423588341</v>
      </c>
      <c r="H300">
        <f t="shared" si="137"/>
        <v>-0.32864034234762185</v>
      </c>
      <c r="I300">
        <v>300</v>
      </c>
      <c r="J300">
        <f t="shared" si="138"/>
        <v>3.1415926535898042</v>
      </c>
      <c r="K300">
        <f t="shared" si="139"/>
        <v>-6.2271205014477395</v>
      </c>
      <c r="L300">
        <f t="shared" si="140"/>
        <v>5.5973938803084725E-2</v>
      </c>
      <c r="M300">
        <v>300</v>
      </c>
      <c r="N300">
        <f t="shared" si="141"/>
        <v>3.1415926535898042</v>
      </c>
      <c r="O300">
        <f t="shared" si="142"/>
        <v>-1.25113604832892</v>
      </c>
      <c r="P300">
        <f t="shared" si="143"/>
        <v>1.7484910580703232</v>
      </c>
      <c r="Q300">
        <v>300</v>
      </c>
      <c r="R300">
        <f t="shared" si="144"/>
        <v>3.1415926535898042</v>
      </c>
      <c r="S300">
        <f t="shared" si="145"/>
        <v>-4.9847696884783899</v>
      </c>
      <c r="T300">
        <f t="shared" si="146"/>
        <v>-0.13978131532197086</v>
      </c>
      <c r="U300">
        <v>300</v>
      </c>
      <c r="V300">
        <f t="shared" si="147"/>
        <v>3.1415926535898042</v>
      </c>
      <c r="W300">
        <f t="shared" si="148"/>
        <v>-1.2304843118983499</v>
      </c>
      <c r="X300">
        <f t="shared" si="149"/>
        <v>-0.83085439939258388</v>
      </c>
      <c r="Y300">
        <v>300</v>
      </c>
      <c r="Z300">
        <f t="shared" si="150"/>
        <v>3.1415926535898042</v>
      </c>
      <c r="AA300">
        <f t="shared" si="151"/>
        <v>0.60784747090658697</v>
      </c>
      <c r="AB300">
        <f t="shared" si="152"/>
        <v>-0.3286403423475987</v>
      </c>
      <c r="AC300">
        <v>300</v>
      </c>
      <c r="AD300">
        <f t="shared" si="153"/>
        <v>3.1415926535898042</v>
      </c>
      <c r="AE300">
        <f t="shared" si="154"/>
        <v>-4.1106680508962272</v>
      </c>
      <c r="AF300">
        <f t="shared" si="155"/>
        <v>5.5973938803107963E-2</v>
      </c>
      <c r="AG300">
        <v>300</v>
      </c>
      <c r="AH300">
        <f t="shared" si="156"/>
        <v>3.1415926535898042</v>
      </c>
      <c r="AI300">
        <f t="shared" si="157"/>
        <v>0.89418177373274998</v>
      </c>
      <c r="AJ300">
        <f t="shared" si="158"/>
        <v>1.7484910580703468</v>
      </c>
      <c r="AK300">
        <v>300</v>
      </c>
      <c r="AL300">
        <f t="shared" si="159"/>
        <v>3.1415926535898042</v>
      </c>
      <c r="AM300">
        <f t="shared" si="160"/>
        <v>-3.0270138539321527</v>
      </c>
      <c r="AN300">
        <f t="shared" si="161"/>
        <v>-0.13978131532194937</v>
      </c>
      <c r="AO300">
        <v>300</v>
      </c>
      <c r="AP300">
        <f t="shared" si="162"/>
        <v>3.1415926535898042</v>
      </c>
      <c r="AQ300">
        <f t="shared" si="163"/>
        <v>0.99094537196766608</v>
      </c>
      <c r="AR300">
        <f t="shared" si="164"/>
        <v>-0.83085439939255945</v>
      </c>
    </row>
    <row r="301" spans="1:44" x14ac:dyDescent="0.25">
      <c r="A301">
        <v>301</v>
      </c>
      <c r="B301">
        <f t="shared" si="132"/>
        <v>0.63587346295105007</v>
      </c>
      <c r="C301">
        <f t="shared" si="133"/>
        <v>0.80455327084747397</v>
      </c>
      <c r="D301">
        <f t="shared" si="134"/>
        <v>0.59388048828752671</v>
      </c>
    </row>
    <row r="302" spans="1:44" x14ac:dyDescent="0.25">
      <c r="A302">
        <v>302</v>
      </c>
      <c r="B302">
        <f t="shared" si="132"/>
        <v>0.64846501667285272</v>
      </c>
      <c r="C302">
        <f t="shared" si="133"/>
        <v>0.79701181137116583</v>
      </c>
      <c r="D302">
        <f t="shared" si="134"/>
        <v>0.60396371789607795</v>
      </c>
    </row>
    <row r="303" spans="1:44" x14ac:dyDescent="0.25">
      <c r="A303">
        <v>303</v>
      </c>
      <c r="B303">
        <f t="shared" si="132"/>
        <v>0.66105657039465537</v>
      </c>
      <c r="C303">
        <f t="shared" si="133"/>
        <v>0.78934398955331608</v>
      </c>
      <c r="D303">
        <f t="shared" si="134"/>
        <v>0.61395119199823567</v>
      </c>
    </row>
    <row r="304" spans="1:44" x14ac:dyDescent="0.25">
      <c r="A304">
        <v>304</v>
      </c>
      <c r="B304">
        <f t="shared" si="132"/>
        <v>0.67364812411645847</v>
      </c>
      <c r="C304">
        <f t="shared" si="133"/>
        <v>0.7815510210897344</v>
      </c>
      <c r="D304">
        <f t="shared" si="134"/>
        <v>0.62384132712861662</v>
      </c>
    </row>
    <row r="305" spans="1:4" x14ac:dyDescent="0.25">
      <c r="A305">
        <v>305</v>
      </c>
      <c r="B305">
        <f t="shared" si="132"/>
        <v>0.68623967783826112</v>
      </c>
      <c r="C305">
        <f t="shared" si="133"/>
        <v>0.77363414151762222</v>
      </c>
      <c r="D305">
        <f t="shared" si="134"/>
        <v>0.63363255525445639</v>
      </c>
    </row>
    <row r="306" spans="1:4" x14ac:dyDescent="0.25">
      <c r="A306">
        <v>306</v>
      </c>
      <c r="B306">
        <f t="shared" si="132"/>
        <v>0.69883123156006377</v>
      </c>
      <c r="C306">
        <f t="shared" si="133"/>
        <v>0.76559460601968321</v>
      </c>
      <c r="D306">
        <f t="shared" si="134"/>
        <v>0.64332332402421566</v>
      </c>
    </row>
    <row r="307" spans="1:4" x14ac:dyDescent="0.25">
      <c r="A307">
        <v>307</v>
      </c>
      <c r="B307">
        <f t="shared" si="132"/>
        <v>0.71142278528186687</v>
      </c>
      <c r="C307">
        <f t="shared" si="133"/>
        <v>0.75743368922512078</v>
      </c>
      <c r="D307">
        <f t="shared" si="134"/>
        <v>0.65291209701369679</v>
      </c>
    </row>
    <row r="308" spans="1:4" x14ac:dyDescent="0.25">
      <c r="A308">
        <v>308</v>
      </c>
      <c r="B308">
        <f t="shared" si="132"/>
        <v>0.72401433900366952</v>
      </c>
      <c r="C308">
        <f t="shared" si="133"/>
        <v>0.74915268500755272</v>
      </c>
      <c r="D308">
        <f t="shared" si="134"/>
        <v>0.66239735396963551</v>
      </c>
    </row>
    <row r="309" spans="1:4" x14ac:dyDescent="0.25">
      <c r="A309">
        <v>309</v>
      </c>
      <c r="B309">
        <f t="shared" si="132"/>
        <v>0.73660589272547217</v>
      </c>
      <c r="C309">
        <f t="shared" si="133"/>
        <v>0.74075290627987178</v>
      </c>
      <c r="D309">
        <f t="shared" si="134"/>
        <v>0.6717775910507312</v>
      </c>
    </row>
    <row r="310" spans="1:4" x14ac:dyDescent="0.25">
      <c r="A310">
        <v>310</v>
      </c>
      <c r="B310">
        <f t="shared" si="132"/>
        <v>0.74919744644727526</v>
      </c>
      <c r="C310">
        <f t="shared" si="133"/>
        <v>0.73223568478609136</v>
      </c>
      <c r="D310">
        <f t="shared" si="134"/>
        <v>0.68105132106607336</v>
      </c>
    </row>
    <row r="311" spans="1:4" x14ac:dyDescent="0.25">
      <c r="A311">
        <v>311</v>
      </c>
      <c r="B311">
        <f t="shared" si="132"/>
        <v>0.76178900016907791</v>
      </c>
      <c r="C311">
        <f t="shared" si="133"/>
        <v>0.72360237089020418</v>
      </c>
      <c r="D311">
        <f t="shared" si="134"/>
        <v>0.69021707371092711</v>
      </c>
    </row>
    <row r="312" spans="1:4" x14ac:dyDescent="0.25">
      <c r="A312">
        <v>312</v>
      </c>
      <c r="B312">
        <f t="shared" si="132"/>
        <v>0.77438055389088056</v>
      </c>
      <c r="C312">
        <f t="shared" si="133"/>
        <v>0.71485433336208692</v>
      </c>
      <c r="D312">
        <f t="shared" si="134"/>
        <v>0.69927339579984471</v>
      </c>
    </row>
    <row r="313" spans="1:4" x14ac:dyDescent="0.25">
      <c r="A313">
        <v>313</v>
      </c>
      <c r="B313">
        <f t="shared" si="132"/>
        <v>0.78697210761268366</v>
      </c>
      <c r="C313">
        <f t="shared" si="133"/>
        <v>0.70599295916048987</v>
      </c>
      <c r="D313">
        <f t="shared" si="134"/>
        <v>0.7082188514970601</v>
      </c>
    </row>
    <row r="314" spans="1:4" x14ac:dyDescent="0.25">
      <c r="A314">
        <v>314</v>
      </c>
      <c r="B314">
        <f t="shared" si="132"/>
        <v>0.79956366133448631</v>
      </c>
      <c r="C314">
        <f t="shared" si="133"/>
        <v>0.69701965321314163</v>
      </c>
      <c r="D314">
        <f t="shared" si="134"/>
        <v>0.71705202254413303</v>
      </c>
    </row>
    <row r="315" spans="1:4" x14ac:dyDescent="0.25">
      <c r="A315">
        <v>315</v>
      </c>
      <c r="B315">
        <f t="shared" si="132"/>
        <v>0.81215521505628896</v>
      </c>
      <c r="C315">
        <f t="shared" si="133"/>
        <v>0.68793583819400306</v>
      </c>
      <c r="D315">
        <f t="shared" si="134"/>
        <v>0.72577150848480843</v>
      </c>
    </row>
    <row r="316" spans="1:4" x14ac:dyDescent="0.25">
      <c r="A316">
        <v>316</v>
      </c>
      <c r="B316">
        <f t="shared" si="132"/>
        <v>0.82474676877809205</v>
      </c>
      <c r="C316">
        <f t="shared" si="133"/>
        <v>0.67874295429771048</v>
      </c>
      <c r="D316">
        <f t="shared" si="134"/>
        <v>0.73437592688705156</v>
      </c>
    </row>
    <row r="317" spans="1:4" x14ac:dyDescent="0.25">
      <c r="A317">
        <v>317</v>
      </c>
      <c r="B317">
        <f t="shared" si="132"/>
        <v>0.8373383224998947</v>
      </c>
      <c r="C317">
        <f t="shared" si="133"/>
        <v>0.66944245901124033</v>
      </c>
      <c r="D317">
        <f t="shared" si="134"/>
        <v>0.74286391356222425</v>
      </c>
    </row>
    <row r="318" spans="1:4" x14ac:dyDescent="0.25">
      <c r="A318">
        <v>318</v>
      </c>
      <c r="B318">
        <f t="shared" si="132"/>
        <v>0.84992987622169736</v>
      </c>
      <c r="C318">
        <f t="shared" si="133"/>
        <v>0.66003582688283002</v>
      </c>
      <c r="D318">
        <f t="shared" si="134"/>
        <v>0.75123412278137291</v>
      </c>
    </row>
    <row r="319" spans="1:4" x14ac:dyDescent="0.25">
      <c r="A319">
        <v>319</v>
      </c>
      <c r="B319">
        <f t="shared" si="132"/>
        <v>0.86252142994350001</v>
      </c>
      <c r="C319">
        <f t="shared" si="133"/>
        <v>0.65052454928819659</v>
      </c>
      <c r="D319">
        <f t="shared" si="134"/>
        <v>0.7594852274885856</v>
      </c>
    </row>
    <row r="320" spans="1:4" x14ac:dyDescent="0.25">
      <c r="A320">
        <v>320</v>
      </c>
      <c r="B320">
        <f t="shared" si="132"/>
        <v>0.8751129836653031</v>
      </c>
      <c r="C320">
        <f t="shared" si="133"/>
        <v>0.64091013419408605</v>
      </c>
      <c r="D320">
        <f t="shared" si="134"/>
        <v>0.76761591951139119</v>
      </c>
    </row>
    <row r="321" spans="1:4" x14ac:dyDescent="0.25">
      <c r="A321">
        <v>321</v>
      </c>
      <c r="B321">
        <f t="shared" ref="B321:B384" si="165">-3.14159265358979+(A321-1)*0.0125915537218028</f>
        <v>0.8877045373871062</v>
      </c>
      <c r="C321">
        <f t="shared" ref="C321:C384" si="166">1*COS(B321)+0</f>
        <v>0.63119410591919323</v>
      </c>
      <c r="D321">
        <f t="shared" ref="D321:D384" si="167">1*SIN(B321)+0+0*COS(B321)</f>
        <v>0.77562490976816245</v>
      </c>
    </row>
    <row r="322" spans="1:4" x14ac:dyDescent="0.25">
      <c r="A322">
        <v>322</v>
      </c>
      <c r="B322">
        <f t="shared" si="165"/>
        <v>0.9002960911089084</v>
      </c>
      <c r="C322">
        <f t="shared" si="166"/>
        <v>0.6213780048924884</v>
      </c>
      <c r="D322">
        <f t="shared" si="167"/>
        <v>0.78351092847249459</v>
      </c>
    </row>
    <row r="323" spans="1:4" x14ac:dyDescent="0.25">
      <c r="A323">
        <v>323</v>
      </c>
      <c r="B323">
        <f t="shared" si="165"/>
        <v>0.9128876448307115</v>
      </c>
      <c r="C323">
        <f t="shared" si="166"/>
        <v>0.6114633874089872</v>
      </c>
      <c r="D323">
        <f t="shared" si="167"/>
        <v>0.79127272533452508</v>
      </c>
    </row>
    <row r="324" spans="1:4" x14ac:dyDescent="0.25">
      <c r="A324">
        <v>324</v>
      </c>
      <c r="B324">
        <f t="shared" si="165"/>
        <v>0.92547919855251459</v>
      </c>
      <c r="C324">
        <f t="shared" si="166"/>
        <v>0.60145182538301178</v>
      </c>
      <c r="D324">
        <f t="shared" si="167"/>
        <v>0.79890906975915799</v>
      </c>
    </row>
    <row r="325" spans="1:4" x14ac:dyDescent="0.25">
      <c r="A325">
        <v>325</v>
      </c>
      <c r="B325">
        <f t="shared" si="165"/>
        <v>0.9380707522743168</v>
      </c>
      <c r="C325">
        <f t="shared" si="166"/>
        <v>0.5913449060989695</v>
      </c>
      <c r="D325">
        <f t="shared" si="167"/>
        <v>0.80641875104117022</v>
      </c>
    </row>
    <row r="326" spans="1:4" x14ac:dyDescent="0.25">
      <c r="A326">
        <v>326</v>
      </c>
      <c r="B326">
        <f t="shared" si="165"/>
        <v>0.95066230599611989</v>
      </c>
      <c r="C326">
        <f t="shared" si="166"/>
        <v>0.58114423195969445</v>
      </c>
      <c r="D326">
        <f t="shared" si="167"/>
        <v>0.81380057855716526</v>
      </c>
    </row>
    <row r="327" spans="1:4" x14ac:dyDescent="0.25">
      <c r="A327">
        <v>327</v>
      </c>
      <c r="B327">
        <f t="shared" si="165"/>
        <v>0.96325385971792299</v>
      </c>
      <c r="C327">
        <f t="shared" si="166"/>
        <v>0.57085142023239865</v>
      </c>
      <c r="D327">
        <f t="shared" si="167"/>
        <v>0.8210533819543363</v>
      </c>
    </row>
    <row r="328" spans="1:4" x14ac:dyDescent="0.25">
      <c r="A328">
        <v>328</v>
      </c>
      <c r="B328">
        <f t="shared" si="165"/>
        <v>0.9758454134397252</v>
      </c>
      <c r="C328">
        <f t="shared" si="166"/>
        <v>0.56046810279226011</v>
      </c>
      <c r="D328">
        <f t="shared" si="167"/>
        <v>0.82817601133602303</v>
      </c>
    </row>
    <row r="329" spans="1:4" x14ac:dyDescent="0.25">
      <c r="A329">
        <v>329</v>
      </c>
      <c r="B329">
        <f t="shared" si="165"/>
        <v>0.98843696716152829</v>
      </c>
      <c r="C329">
        <f t="shared" si="166"/>
        <v>0.5499959258636945</v>
      </c>
      <c r="D329">
        <f t="shared" si="167"/>
        <v>0.83516733744402227</v>
      </c>
    </row>
    <row r="330" spans="1:4" x14ac:dyDescent="0.25">
      <c r="A330">
        <v>330</v>
      </c>
      <c r="B330">
        <f t="shared" si="165"/>
        <v>1.0010285208833314</v>
      </c>
      <c r="C330">
        <f t="shared" si="166"/>
        <v>0.53943654975935906</v>
      </c>
      <c r="D330">
        <f t="shared" si="167"/>
        <v>0.84202625183762447</v>
      </c>
    </row>
    <row r="331" spans="1:4" x14ac:dyDescent="0.25">
      <c r="A331">
        <v>331</v>
      </c>
      <c r="B331">
        <f t="shared" si="165"/>
        <v>1.0136200746051336</v>
      </c>
      <c r="C331">
        <f t="shared" si="166"/>
        <v>0.52879164861691552</v>
      </c>
      <c r="D331">
        <f t="shared" si="167"/>
        <v>0.84875166706935223</v>
      </c>
    </row>
    <row r="332" spans="1:4" x14ac:dyDescent="0.25">
      <c r="A332">
        <v>332</v>
      </c>
      <c r="B332">
        <f t="shared" si="165"/>
        <v>1.0262116283269367</v>
      </c>
      <c r="C332">
        <f t="shared" si="166"/>
        <v>0.51806291013360184</v>
      </c>
      <c r="D332">
        <f t="shared" si="167"/>
        <v>0.85534251685737195</v>
      </c>
    </row>
    <row r="333" spans="1:4" x14ac:dyDescent="0.25">
      <c r="A333">
        <v>333</v>
      </c>
      <c r="B333">
        <f t="shared" si="165"/>
        <v>1.0388031820487398</v>
      </c>
      <c r="C333">
        <f t="shared" si="166"/>
        <v>0.50725203529866036</v>
      </c>
      <c r="D333">
        <f t="shared" si="167"/>
        <v>0.86179775625454413</v>
      </c>
    </row>
    <row r="334" spans="1:4" x14ac:dyDescent="0.25">
      <c r="A334">
        <v>334</v>
      </c>
      <c r="B334">
        <f t="shared" si="165"/>
        <v>1.051394735770542</v>
      </c>
      <c r="C334">
        <f t="shared" si="166"/>
        <v>0.496360738123652</v>
      </c>
      <c r="D334">
        <f t="shared" si="167"/>
        <v>0.86811636181409657</v>
      </c>
    </row>
    <row r="335" spans="1:4" x14ac:dyDescent="0.25">
      <c r="A335">
        <v>335</v>
      </c>
      <c r="B335">
        <f t="shared" si="165"/>
        <v>1.0639862894923451</v>
      </c>
      <c r="C335">
        <f t="shared" si="166"/>
        <v>0.48539074537070576</v>
      </c>
      <c r="D335">
        <f t="shared" si="167"/>
        <v>0.87429733175188784</v>
      </c>
    </row>
    <row r="336" spans="1:4" x14ac:dyDescent="0.25">
      <c r="A336">
        <v>336</v>
      </c>
      <c r="B336">
        <f t="shared" si="165"/>
        <v>1.0765778432141482</v>
      </c>
      <c r="C336">
        <f t="shared" si="166"/>
        <v>0.4743437962787535</v>
      </c>
      <c r="D336">
        <f t="shared" si="167"/>
        <v>0.88033968610523317</v>
      </c>
    </row>
    <row r="337" spans="1:4" x14ac:dyDescent="0.25">
      <c r="A337">
        <v>337</v>
      </c>
      <c r="B337">
        <f t="shared" si="165"/>
        <v>1.0891693969359504</v>
      </c>
      <c r="C337">
        <f t="shared" si="166"/>
        <v>0.46322164228778012</v>
      </c>
      <c r="D337">
        <f t="shared" si="167"/>
        <v>0.88624246688827313</v>
      </c>
    </row>
    <row r="338" spans="1:4" x14ac:dyDescent="0.25">
      <c r="A338">
        <v>338</v>
      </c>
      <c r="B338">
        <f t="shared" si="165"/>
        <v>1.1017609506577535</v>
      </c>
      <c r="C338">
        <f t="shared" si="166"/>
        <v>0.4520260467611385</v>
      </c>
      <c r="D338">
        <f t="shared" si="167"/>
        <v>0.89200473824385995</v>
      </c>
    </row>
    <row r="339" spans="1:4" x14ac:dyDescent="0.25">
      <c r="A339">
        <v>339</v>
      </c>
      <c r="B339">
        <f t="shared" si="165"/>
        <v>1.1143525043795566</v>
      </c>
      <c r="C339">
        <f t="shared" si="166"/>
        <v>0.44075878470598173</v>
      </c>
      <c r="D339">
        <f t="shared" si="167"/>
        <v>0.89762558659192981</v>
      </c>
    </row>
    <row r="340" spans="1:4" x14ac:dyDescent="0.25">
      <c r="A340">
        <v>340</v>
      </c>
      <c r="B340">
        <f t="shared" si="165"/>
        <v>1.1269440581013588</v>
      </c>
      <c r="C340">
        <f t="shared" si="166"/>
        <v>0.42942164249184217</v>
      </c>
      <c r="D340">
        <f t="shared" si="167"/>
        <v>0.90310412077434821</v>
      </c>
    </row>
    <row r="341" spans="1:4" x14ac:dyDescent="0.25">
      <c r="A341">
        <v>341</v>
      </c>
      <c r="B341">
        <f t="shared" si="165"/>
        <v>1.1395356118231619</v>
      </c>
      <c r="C341">
        <f t="shared" si="166"/>
        <v>0.41801641756740859</v>
      </c>
      <c r="D341">
        <f t="shared" si="167"/>
        <v>0.90843947219619969</v>
      </c>
    </row>
    <row r="342" spans="1:4" x14ac:dyDescent="0.25">
      <c r="A342">
        <v>342</v>
      </c>
      <c r="B342">
        <f t="shared" si="165"/>
        <v>1.152127165544965</v>
      </c>
      <c r="C342">
        <f t="shared" si="166"/>
        <v>0.40654491817555433</v>
      </c>
      <c r="D342">
        <f t="shared" si="167"/>
        <v>0.91363079496349719</v>
      </c>
    </row>
    <row r="343" spans="1:4" x14ac:dyDescent="0.25">
      <c r="A343">
        <v>343</v>
      </c>
      <c r="B343">
        <f t="shared" si="165"/>
        <v>1.1647187192667672</v>
      </c>
      <c r="C343">
        <f t="shared" si="166"/>
        <v>0.39500896306664679</v>
      </c>
      <c r="D343">
        <f t="shared" si="167"/>
        <v>0.91867726601729538</v>
      </c>
    </row>
    <row r="344" spans="1:4" x14ac:dyDescent="0.25">
      <c r="A344">
        <v>344</v>
      </c>
      <c r="B344">
        <f t="shared" si="165"/>
        <v>1.1773102729885703</v>
      </c>
      <c r="C344">
        <f t="shared" si="166"/>
        <v>0.38341038121019116</v>
      </c>
      <c r="D344">
        <f t="shared" si="167"/>
        <v>0.92357808526418372</v>
      </c>
    </row>
    <row r="345" spans="1:4" x14ac:dyDescent="0.25">
      <c r="A345">
        <v>345</v>
      </c>
      <c r="B345">
        <f t="shared" si="165"/>
        <v>1.1899018267103734</v>
      </c>
      <c r="C345">
        <f t="shared" si="166"/>
        <v>0.37175101150486073</v>
      </c>
      <c r="D345">
        <f t="shared" si="167"/>
        <v>0.9283324757031356</v>
      </c>
    </row>
    <row r="346" spans="1:4" x14ac:dyDescent="0.25">
      <c r="A346">
        <v>346</v>
      </c>
      <c r="B346">
        <f t="shared" si="165"/>
        <v>1.2024933804321756</v>
      </c>
      <c r="C346">
        <f t="shared" si="166"/>
        <v>0.3600327024869463</v>
      </c>
      <c r="D346">
        <f t="shared" si="167"/>
        <v>0.93293968354869872</v>
      </c>
    </row>
    <row r="347" spans="1:4" x14ac:dyDescent="0.25">
      <c r="A347">
        <v>347</v>
      </c>
      <c r="B347">
        <f t="shared" si="165"/>
        <v>1.2150849341539787</v>
      </c>
      <c r="C347">
        <f t="shared" si="166"/>
        <v>0.34825731203727722</v>
      </c>
      <c r="D347">
        <f t="shared" si="167"/>
        <v>0.93739897835050501</v>
      </c>
    </row>
    <row r="348" spans="1:4" x14ac:dyDescent="0.25">
      <c r="A348">
        <v>348</v>
      </c>
      <c r="B348">
        <f t="shared" si="165"/>
        <v>1.2276764878757818</v>
      </c>
      <c r="C348">
        <f t="shared" si="166"/>
        <v>0.33642670708666833</v>
      </c>
      <c r="D348">
        <f t="shared" si="167"/>
        <v>0.9417096531090785</v>
      </c>
    </row>
    <row r="349" spans="1:4" x14ac:dyDescent="0.25">
      <c r="A349">
        <v>349</v>
      </c>
      <c r="B349">
        <f t="shared" si="165"/>
        <v>1.240268041597584</v>
      </c>
      <c r="C349">
        <f t="shared" si="166"/>
        <v>0.32454276331992477</v>
      </c>
      <c r="D349">
        <f t="shared" si="167"/>
        <v>0.94587102438792747</v>
      </c>
    </row>
    <row r="350" spans="1:4" x14ac:dyDescent="0.25">
      <c r="A350">
        <v>350</v>
      </c>
      <c r="B350">
        <f t="shared" si="165"/>
        <v>1.2528595953193871</v>
      </c>
      <c r="C350">
        <f t="shared" si="166"/>
        <v>0.31260736487845869</v>
      </c>
      <c r="D350">
        <f t="shared" si="167"/>
        <v>0.9498824324219004</v>
      </c>
    </row>
    <row r="351" spans="1:4" x14ac:dyDescent="0.25">
      <c r="A351">
        <v>351</v>
      </c>
      <c r="B351">
        <f t="shared" si="165"/>
        <v>1.2654511490411902</v>
      </c>
      <c r="C351">
        <f t="shared" si="166"/>
        <v>0.30062240406157281</v>
      </c>
      <c r="D351">
        <f t="shared" si="167"/>
        <v>0.95374324122178733</v>
      </c>
    </row>
    <row r="352" spans="1:4" x14ac:dyDescent="0.25">
      <c r="A352">
        <v>352</v>
      </c>
      <c r="B352">
        <f t="shared" si="165"/>
        <v>1.2780427027629924</v>
      </c>
      <c r="C352">
        <f t="shared" si="166"/>
        <v>0.28858978102644323</v>
      </c>
      <c r="D352">
        <f t="shared" si="167"/>
        <v>0.95745283867515352</v>
      </c>
    </row>
    <row r="353" spans="1:4" x14ac:dyDescent="0.25">
      <c r="A353">
        <v>353</v>
      </c>
      <c r="B353">
        <f t="shared" si="165"/>
        <v>1.2906342564847955</v>
      </c>
      <c r="C353">
        <f t="shared" si="166"/>
        <v>0.27651140348685604</v>
      </c>
      <c r="D353">
        <f t="shared" si="167"/>
        <v>0.96101063664338759</v>
      </c>
    </row>
    <row r="354" spans="1:4" x14ac:dyDescent="0.25">
      <c r="A354">
        <v>354</v>
      </c>
      <c r="B354">
        <f t="shared" si="165"/>
        <v>1.3032258102065986</v>
      </c>
      <c r="C354">
        <f t="shared" si="166"/>
        <v>0.26438918641075382</v>
      </c>
      <c r="D354">
        <f t="shared" si="167"/>
        <v>0.96441607105494653</v>
      </c>
    </row>
    <row r="355" spans="1:4" x14ac:dyDescent="0.25">
      <c r="A355">
        <v>355</v>
      </c>
      <c r="B355">
        <f t="shared" si="165"/>
        <v>1.3158173639284008</v>
      </c>
      <c r="C355">
        <f t="shared" si="166"/>
        <v>0.25222505171662413</v>
      </c>
      <c r="D355">
        <f t="shared" si="167"/>
        <v>0.96766860199478744</v>
      </c>
    </row>
    <row r="356" spans="1:4" x14ac:dyDescent="0.25">
      <c r="A356">
        <v>356</v>
      </c>
      <c r="B356">
        <f t="shared" si="165"/>
        <v>1.3284089176502039</v>
      </c>
      <c r="C356">
        <f t="shared" si="166"/>
        <v>0.24002092796878616</v>
      </c>
      <c r="D356">
        <f t="shared" si="167"/>
        <v>0.97076771378996884</v>
      </c>
    </row>
    <row r="357" spans="1:4" x14ac:dyDescent="0.25">
      <c r="A357">
        <v>357</v>
      </c>
      <c r="B357">
        <f t="shared" si="165"/>
        <v>1.341000471372007</v>
      </c>
      <c r="C357">
        <f t="shared" si="166"/>
        <v>0.22777875007163151</v>
      </c>
      <c r="D357">
        <f t="shared" si="167"/>
        <v>0.97371291509140678</v>
      </c>
    </row>
    <row r="358" spans="1:4" x14ac:dyDescent="0.25">
      <c r="A358">
        <v>358</v>
      </c>
      <c r="B358">
        <f t="shared" si="165"/>
        <v>1.3535920250938092</v>
      </c>
      <c r="C358">
        <f t="shared" si="166"/>
        <v>0.21550045896285175</v>
      </c>
      <c r="D358">
        <f t="shared" si="167"/>
        <v>0.976503738951777</v>
      </c>
    </row>
    <row r="359" spans="1:4" x14ac:dyDescent="0.25">
      <c r="A359">
        <v>359</v>
      </c>
      <c r="B359">
        <f t="shared" si="165"/>
        <v>1.3661835788156123</v>
      </c>
      <c r="C359">
        <f t="shared" si="166"/>
        <v>0.20318800130570971</v>
      </c>
      <c r="D359">
        <f t="shared" si="167"/>
        <v>0.97913974289954697</v>
      </c>
    </row>
    <row r="360" spans="1:4" x14ac:dyDescent="0.25">
      <c r="A360">
        <v>360</v>
      </c>
      <c r="B360">
        <f t="shared" si="165"/>
        <v>1.3787751325374153</v>
      </c>
      <c r="C360">
        <f t="shared" si="166"/>
        <v>0.19084332918041072</v>
      </c>
      <c r="D360">
        <f t="shared" si="167"/>
        <v>0.9816205090091269</v>
      </c>
    </row>
    <row r="361" spans="1:4" x14ac:dyDescent="0.25">
      <c r="A361">
        <v>361</v>
      </c>
      <c r="B361">
        <f t="shared" si="165"/>
        <v>1.3913666862592176</v>
      </c>
      <c r="C361">
        <f t="shared" si="166"/>
        <v>0.17846839977460716</v>
      </c>
      <c r="D361">
        <f t="shared" si="167"/>
        <v>0.98394564396713047</v>
      </c>
    </row>
    <row r="362" spans="1:4" x14ac:dyDescent="0.25">
      <c r="A362">
        <v>362</v>
      </c>
      <c r="B362">
        <f t="shared" si="165"/>
        <v>1.4039582399810207</v>
      </c>
      <c r="C362">
        <f t="shared" si="166"/>
        <v>0.16606517507309324</v>
      </c>
      <c r="D362">
        <f t="shared" si="167"/>
        <v>0.98611477913473278</v>
      </c>
    </row>
    <row r="363" spans="1:4" x14ac:dyDescent="0.25">
      <c r="A363">
        <v>363</v>
      </c>
      <c r="B363">
        <f t="shared" si="165"/>
        <v>1.4165497937028237</v>
      </c>
      <c r="C363">
        <f t="shared" si="166"/>
        <v>0.15363562154674718</v>
      </c>
      <c r="D363">
        <f t="shared" si="167"/>
        <v>0.988127570606116</v>
      </c>
    </row>
    <row r="364" spans="1:4" x14ac:dyDescent="0.25">
      <c r="A364">
        <v>364</v>
      </c>
      <c r="B364">
        <f t="shared" si="165"/>
        <v>1.429141347424626</v>
      </c>
      <c r="C364">
        <f t="shared" si="166"/>
        <v>0.14118170984075415</v>
      </c>
      <c r="D364">
        <f t="shared" si="167"/>
        <v>0.98998369926299346</v>
      </c>
    </row>
    <row r="365" spans="1:4" x14ac:dyDescent="0.25">
      <c r="A365">
        <v>365</v>
      </c>
      <c r="B365">
        <f t="shared" si="165"/>
        <v>1.441732901146429</v>
      </c>
      <c r="C365">
        <f t="shared" si="166"/>
        <v>0.12870541446216746</v>
      </c>
      <c r="D365">
        <f t="shared" si="167"/>
        <v>0.99168287082520579</v>
      </c>
    </row>
    <row r="366" spans="1:4" x14ac:dyDescent="0.25">
      <c r="A366">
        <v>366</v>
      </c>
      <c r="B366">
        <f t="shared" si="165"/>
        <v>1.4543244548682321</v>
      </c>
      <c r="C366">
        <f t="shared" si="166"/>
        <v>0.11620871346686536</v>
      </c>
      <c r="D366">
        <f t="shared" si="167"/>
        <v>0.99322481589737577</v>
      </c>
    </row>
    <row r="367" spans="1:4" x14ac:dyDescent="0.25">
      <c r="A367">
        <v>367</v>
      </c>
      <c r="B367">
        <f t="shared" si="165"/>
        <v>1.4669160085900343</v>
      </c>
      <c r="C367">
        <f t="shared" si="166"/>
        <v>0.10369358814593721</v>
      </c>
      <c r="D367">
        <f t="shared" si="167"/>
        <v>0.99460929001162102</v>
      </c>
    </row>
    <row r="368" spans="1:4" x14ac:dyDescent="0.25">
      <c r="A368">
        <v>368</v>
      </c>
      <c r="B368">
        <f t="shared" si="165"/>
        <v>1.4795075623118374</v>
      </c>
      <c r="C368">
        <f t="shared" si="166"/>
        <v>9.1162022711556878E-2</v>
      </c>
      <c r="D368">
        <f t="shared" si="167"/>
        <v>0.99583607366631266</v>
      </c>
    </row>
    <row r="369" spans="1:4" x14ac:dyDescent="0.25">
      <c r="A369">
        <v>369</v>
      </c>
      <c r="B369">
        <f t="shared" si="165"/>
        <v>1.4920991160336405</v>
      </c>
      <c r="C369">
        <f t="shared" si="166"/>
        <v>7.8616003982400817E-2</v>
      </c>
      <c r="D369">
        <f t="shared" si="167"/>
        <v>0.99690497236087605</v>
      </c>
    </row>
    <row r="370" spans="1:4" x14ac:dyDescent="0.25">
      <c r="A370">
        <v>370</v>
      </c>
      <c r="B370">
        <f t="shared" si="165"/>
        <v>1.5046906697554427</v>
      </c>
      <c r="C370">
        <f t="shared" si="166"/>
        <v>6.6057521068644959E-2</v>
      </c>
      <c r="D370">
        <f t="shared" si="167"/>
        <v>0.99781581662662855</v>
      </c>
    </row>
    <row r="371" spans="1:4" x14ac:dyDescent="0.25">
      <c r="A371">
        <v>371</v>
      </c>
      <c r="B371">
        <f t="shared" si="165"/>
        <v>1.5172822234772458</v>
      </c>
      <c r="C371">
        <f t="shared" si="166"/>
        <v>5.3488565056598353E-2</v>
      </c>
      <c r="D371">
        <f t="shared" si="167"/>
        <v>0.99856846205364713</v>
      </c>
    </row>
    <row r="372" spans="1:4" x14ac:dyDescent="0.25">
      <c r="A372">
        <v>372</v>
      </c>
      <c r="B372">
        <f t="shared" si="165"/>
        <v>1.5298737771990489</v>
      </c>
      <c r="C372">
        <f t="shared" si="166"/>
        <v>4.091112869303147E-2</v>
      </c>
      <c r="D372">
        <f t="shared" si="167"/>
        <v>0.99916278931366442</v>
      </c>
    </row>
    <row r="373" spans="1:4" x14ac:dyDescent="0.25">
      <c r="A373">
        <v>373</v>
      </c>
      <c r="B373">
        <f t="shared" si="165"/>
        <v>1.5424653309208511</v>
      </c>
      <c r="C373">
        <f t="shared" si="166"/>
        <v>2.8327206069233189E-2</v>
      </c>
      <c r="D373">
        <f t="shared" si="167"/>
        <v>0.99959870417898766</v>
      </c>
    </row>
    <row r="374" spans="1:4" x14ac:dyDescent="0.25">
      <c r="A374">
        <v>374</v>
      </c>
      <c r="B374">
        <f t="shared" si="165"/>
        <v>1.5550568846426542</v>
      </c>
      <c r="C374">
        <f t="shared" si="166"/>
        <v>1.5738792304854712E-2</v>
      </c>
      <c r="D374">
        <f t="shared" si="167"/>
        <v>0.99987613753743754</v>
      </c>
    </row>
    <row r="375" spans="1:4" x14ac:dyDescent="0.25">
      <c r="A375">
        <v>375</v>
      </c>
      <c r="B375">
        <f t="shared" si="165"/>
        <v>1.5676484383644573</v>
      </c>
      <c r="C375">
        <f t="shared" si="166"/>
        <v>3.1478832315983678E-3</v>
      </c>
      <c r="D375">
        <f t="shared" si="167"/>
        <v>0.99999504540330608</v>
      </c>
    </row>
    <row r="376" spans="1:4" x14ac:dyDescent="0.25">
      <c r="A376">
        <v>376</v>
      </c>
      <c r="B376">
        <f t="shared" si="165"/>
        <v>1.5802399920862595</v>
      </c>
      <c r="C376">
        <f t="shared" si="166"/>
        <v>-9.4435249232144355E-3</v>
      </c>
      <c r="D376">
        <f t="shared" si="167"/>
        <v>0.99995540892433032</v>
      </c>
    </row>
    <row r="377" spans="1:4" x14ac:dyDescent="0.25">
      <c r="A377">
        <v>377</v>
      </c>
      <c r="B377">
        <f t="shared" si="165"/>
        <v>1.5928315458080626</v>
      </c>
      <c r="C377">
        <f t="shared" si="166"/>
        <v>-2.2033435853138009E-2</v>
      </c>
      <c r="D377">
        <f t="shared" si="167"/>
        <v>0.99975723438468078</v>
      </c>
    </row>
    <row r="378" spans="1:4" x14ac:dyDescent="0.25">
      <c r="A378">
        <v>378</v>
      </c>
      <c r="B378">
        <f t="shared" si="165"/>
        <v>1.6054230995298657</v>
      </c>
      <c r="C378">
        <f t="shared" si="166"/>
        <v>-3.461985348910171E-2</v>
      </c>
      <c r="D378">
        <f t="shared" si="167"/>
        <v>0.99940055320396592</v>
      </c>
    </row>
    <row r="379" spans="1:4" x14ac:dyDescent="0.25">
      <c r="A379">
        <v>379</v>
      </c>
      <c r="B379">
        <f t="shared" si="165"/>
        <v>1.6180146532516679</v>
      </c>
      <c r="C379">
        <f t="shared" si="166"/>
        <v>-4.7200782315879652E-2</v>
      </c>
      <c r="D379">
        <f t="shared" si="167"/>
        <v>0.99888542193224994</v>
      </c>
    </row>
    <row r="380" spans="1:4" x14ac:dyDescent="0.25">
      <c r="A380">
        <v>380</v>
      </c>
      <c r="B380">
        <f t="shared" si="165"/>
        <v>1.630606206973471</v>
      </c>
      <c r="C380">
        <f t="shared" si="166"/>
        <v>-5.977422768847257E-2</v>
      </c>
      <c r="D380">
        <f t="shared" si="167"/>
        <v>0.99821192224108735</v>
      </c>
    </row>
    <row r="381" spans="1:4" x14ac:dyDescent="0.25">
      <c r="A381">
        <v>381</v>
      </c>
      <c r="B381">
        <f t="shared" si="165"/>
        <v>1.6431977606952741</v>
      </c>
      <c r="C381">
        <f t="shared" si="166"/>
        <v>-7.2338196148343761E-2</v>
      </c>
      <c r="D381">
        <f t="shared" si="167"/>
        <v>0.99738016091057469</v>
      </c>
    </row>
    <row r="382" spans="1:4" x14ac:dyDescent="0.25">
      <c r="A382">
        <v>382</v>
      </c>
      <c r="B382">
        <f t="shared" si="165"/>
        <v>1.6557893144170763</v>
      </c>
      <c r="C382">
        <f t="shared" si="166"/>
        <v>-8.4890695739474886E-2</v>
      </c>
      <c r="D382">
        <f t="shared" si="167"/>
        <v>0.9963902698124204</v>
      </c>
    </row>
    <row r="383" spans="1:4" x14ac:dyDescent="0.25">
      <c r="A383">
        <v>383</v>
      </c>
      <c r="B383">
        <f t="shared" si="165"/>
        <v>1.6683808681388794</v>
      </c>
      <c r="C383">
        <f t="shared" si="166"/>
        <v>-9.7429736324183544E-2</v>
      </c>
      <c r="D383">
        <f t="shared" si="167"/>
        <v>0.99524240588903767</v>
      </c>
    </row>
    <row r="384" spans="1:4" x14ac:dyDescent="0.25">
      <c r="A384">
        <v>384</v>
      </c>
      <c r="B384">
        <f t="shared" si="165"/>
        <v>1.6809724218606825</v>
      </c>
      <c r="C384">
        <f t="shared" si="166"/>
        <v>-0.10995332989864461</v>
      </c>
      <c r="D384">
        <f t="shared" si="167"/>
        <v>0.99393675112866198</v>
      </c>
    </row>
    <row r="385" spans="1:4" x14ac:dyDescent="0.25">
      <c r="A385">
        <v>385</v>
      </c>
      <c r="B385">
        <f t="shared" ref="B385:B448" si="168">-3.14159265358979+(A385-1)*0.0125915537218028</f>
        <v>1.6935639755824847</v>
      </c>
      <c r="C385">
        <f t="shared" ref="C385:C448" si="169">1*COS(B385)+0</f>
        <v>-0.12245949090808123</v>
      </c>
      <c r="D385">
        <f t="shared" ref="D385:D448" si="170">1*SIN(B385)+0+0*COS(B385)</f>
        <v>0.99247351253649763</v>
      </c>
    </row>
    <row r="386" spans="1:4" x14ac:dyDescent="0.25">
      <c r="A386">
        <v>386</v>
      </c>
      <c r="B386">
        <f t="shared" si="168"/>
        <v>1.7061555293042878</v>
      </c>
      <c r="C386">
        <f t="shared" si="169"/>
        <v>-0.13494623656156748</v>
      </c>
      <c r="D386">
        <f t="shared" si="170"/>
        <v>0.99085292210189779</v>
      </c>
    </row>
    <row r="387" spans="1:4" x14ac:dyDescent="0.25">
      <c r="A387">
        <v>387</v>
      </c>
      <c r="B387">
        <f t="shared" si="168"/>
        <v>1.7187470830260909</v>
      </c>
      <c r="C387">
        <f t="shared" si="169"/>
        <v>-0.14741158714638491</v>
      </c>
      <c r="D387">
        <f t="shared" si="170"/>
        <v>0.98907523676158415</v>
      </c>
    </row>
    <row r="388" spans="1:4" x14ac:dyDescent="0.25">
      <c r="A388">
        <v>388</v>
      </c>
      <c r="B388">
        <f t="shared" si="168"/>
        <v>1.731338636747894</v>
      </c>
      <c r="C388">
        <f t="shared" si="169"/>
        <v>-0.15985356634189996</v>
      </c>
      <c r="D388">
        <f t="shared" si="170"/>
        <v>0.98714073835891092</v>
      </c>
    </row>
    <row r="389" spans="1:4" x14ac:dyDescent="0.25">
      <c r="A389">
        <v>389</v>
      </c>
      <c r="B389">
        <f t="shared" si="168"/>
        <v>1.7439301904696962</v>
      </c>
      <c r="C389">
        <f t="shared" si="169"/>
        <v>-0.17227020153289807</v>
      </c>
      <c r="D389">
        <f t="shared" si="170"/>
        <v>0.98504973359917958</v>
      </c>
    </row>
    <row r="390" spans="1:4" x14ac:dyDescent="0.25">
      <c r="A390">
        <v>390</v>
      </c>
      <c r="B390">
        <f t="shared" si="168"/>
        <v>1.7565217441914993</v>
      </c>
      <c r="C390">
        <f t="shared" si="169"/>
        <v>-0.18465952412233588</v>
      </c>
      <c r="D390">
        <f t="shared" si="170"/>
        <v>0.98280255400101213</v>
      </c>
    </row>
    <row r="391" spans="1:4" x14ac:dyDescent="0.25">
      <c r="A391">
        <v>391</v>
      </c>
      <c r="B391">
        <f t="shared" si="168"/>
        <v>1.7691132979133024</v>
      </c>
      <c r="C391">
        <f t="shared" si="169"/>
        <v>-0.1970195698434474</v>
      </c>
      <c r="D391">
        <f t="shared" si="170"/>
        <v>0.98039955584379113</v>
      </c>
    </row>
    <row r="392" spans="1:4" x14ac:dyDescent="0.25">
      <c r="A392">
        <v>392</v>
      </c>
      <c r="B392">
        <f t="shared" si="168"/>
        <v>1.7817048516351046</v>
      </c>
      <c r="C392">
        <f t="shared" si="169"/>
        <v>-0.20934837907117143</v>
      </c>
      <c r="D392">
        <f t="shared" si="170"/>
        <v>0.97784112011117286</v>
      </c>
    </row>
    <row r="393" spans="1:4" x14ac:dyDescent="0.25">
      <c r="A393">
        <v>393</v>
      </c>
      <c r="B393">
        <f t="shared" si="168"/>
        <v>1.7942964053569077</v>
      </c>
      <c r="C393">
        <f t="shared" si="169"/>
        <v>-0.22164399713284344</v>
      </c>
      <c r="D393">
        <f t="shared" si="170"/>
        <v>0.97512765243068356</v>
      </c>
    </row>
    <row r="394" spans="1:4" x14ac:dyDescent="0.25">
      <c r="A394">
        <v>394</v>
      </c>
      <c r="B394">
        <f t="shared" si="168"/>
        <v>1.8068879590787108</v>
      </c>
      <c r="C394">
        <f t="shared" si="169"/>
        <v>-0.23390447461809394</v>
      </c>
      <c r="D394">
        <f t="shared" si="170"/>
        <v>0.97225958300941084</v>
      </c>
    </row>
    <row r="395" spans="1:4" x14ac:dyDescent="0.25">
      <c r="A395">
        <v>395</v>
      </c>
      <c r="B395">
        <f t="shared" si="168"/>
        <v>1.819479512800513</v>
      </c>
      <c r="C395">
        <f t="shared" si="169"/>
        <v>-0.24612786768792078</v>
      </c>
      <c r="D395">
        <f t="shared" si="170"/>
        <v>0.96923736656579507</v>
      </c>
    </row>
    <row r="396" spans="1:4" x14ac:dyDescent="0.25">
      <c r="A396">
        <v>396</v>
      </c>
      <c r="B396">
        <f t="shared" si="168"/>
        <v>1.8320710665223161</v>
      </c>
      <c r="C396">
        <f t="shared" si="169"/>
        <v>-0.25831223838287781</v>
      </c>
      <c r="D396">
        <f t="shared" si="170"/>
        <v>0.96606148225753585</v>
      </c>
    </row>
    <row r="397" spans="1:4" x14ac:dyDescent="0.25">
      <c r="A397">
        <v>397</v>
      </c>
      <c r="B397">
        <f t="shared" si="168"/>
        <v>1.8446626202441192</v>
      </c>
      <c r="C397">
        <f t="shared" si="169"/>
        <v>-0.27045565493032381</v>
      </c>
      <c r="D397">
        <f t="shared" si="170"/>
        <v>0.96273243360562522</v>
      </c>
    </row>
    <row r="398" spans="1:4" x14ac:dyDescent="0.25">
      <c r="A398">
        <v>398</v>
      </c>
      <c r="B398">
        <f t="shared" si="168"/>
        <v>1.8572541739659214</v>
      </c>
      <c r="C398">
        <f t="shared" si="169"/>
        <v>-0.28255619205069837</v>
      </c>
      <c r="D398">
        <f t="shared" si="170"/>
        <v>0.95925074841451585</v>
      </c>
    </row>
    <row r="399" spans="1:4" x14ac:dyDescent="0.25">
      <c r="A399">
        <v>399</v>
      </c>
      <c r="B399">
        <f t="shared" si="168"/>
        <v>1.8698457276877245</v>
      </c>
      <c r="C399">
        <f t="shared" si="169"/>
        <v>-0.29461193126276775</v>
      </c>
      <c r="D399">
        <f t="shared" si="170"/>
        <v>0.95561697868843987</v>
      </c>
    </row>
    <row r="400" spans="1:4" x14ac:dyDescent="0.25">
      <c r="A400">
        <v>400</v>
      </c>
      <c r="B400">
        <f t="shared" si="168"/>
        <v>1.8824372814095276</v>
      </c>
      <c r="C400">
        <f t="shared" si="169"/>
        <v>-0.30662096118778609</v>
      </c>
      <c r="D400">
        <f t="shared" si="170"/>
        <v>0.95183170054389243</v>
      </c>
    </row>
    <row r="401" spans="1:4" x14ac:dyDescent="0.25">
      <c r="A401">
        <v>401</v>
      </c>
      <c r="B401">
        <f t="shared" si="168"/>
        <v>1.8950288351313298</v>
      </c>
      <c r="C401">
        <f t="shared" si="169"/>
        <v>-0.31858137785253743</v>
      </c>
      <c r="D401">
        <f t="shared" si="170"/>
        <v>0.94789551411829076</v>
      </c>
    </row>
    <row r="402" spans="1:4" x14ac:dyDescent="0.25">
      <c r="A402">
        <v>402</v>
      </c>
      <c r="B402">
        <f t="shared" si="168"/>
        <v>1.9076203888531329</v>
      </c>
      <c r="C402">
        <f t="shared" si="169"/>
        <v>-0.330491284991204</v>
      </c>
      <c r="D402">
        <f t="shared" si="170"/>
        <v>0.94380904347482431</v>
      </c>
    </row>
    <row r="403" spans="1:4" x14ac:dyDescent="0.25">
      <c r="A403">
        <v>403</v>
      </c>
      <c r="B403">
        <f t="shared" si="168"/>
        <v>1.920211942574936</v>
      </c>
      <c r="C403">
        <f t="shared" si="169"/>
        <v>-0.34234879434600496</v>
      </c>
      <c r="D403">
        <f t="shared" si="170"/>
        <v>0.93957293650351426</v>
      </c>
    </row>
    <row r="404" spans="1:4" x14ac:dyDescent="0.25">
      <c r="A404">
        <v>404</v>
      </c>
      <c r="B404">
        <f t="shared" si="168"/>
        <v>1.9328034962967382</v>
      </c>
      <c r="C404">
        <f t="shared" si="169"/>
        <v>-0.35415202596657297</v>
      </c>
      <c r="D404">
        <f t="shared" si="170"/>
        <v>0.93518786481849292</v>
      </c>
    </row>
    <row r="405" spans="1:4" x14ac:dyDescent="0.25">
      <c r="A405">
        <v>405</v>
      </c>
      <c r="B405">
        <f t="shared" si="168"/>
        <v>1.9453950500185413</v>
      </c>
      <c r="C405">
        <f t="shared" si="169"/>
        <v>-0.3658991085080136</v>
      </c>
      <c r="D405">
        <f t="shared" si="170"/>
        <v>0.93065452365152179</v>
      </c>
    </row>
    <row r="406" spans="1:4" x14ac:dyDescent="0.25">
      <c r="A406">
        <v>406</v>
      </c>
      <c r="B406">
        <f t="shared" si="168"/>
        <v>1.9579866037403444</v>
      </c>
      <c r="C406">
        <f t="shared" si="169"/>
        <v>-0.37758817952759294</v>
      </c>
      <c r="D406">
        <f t="shared" si="170"/>
        <v>0.92597363174176739</v>
      </c>
    </row>
    <row r="407" spans="1:4" x14ac:dyDescent="0.25">
      <c r="A407">
        <v>407</v>
      </c>
      <c r="B407">
        <f t="shared" si="168"/>
        <v>1.9705781574621466</v>
      </c>
      <c r="C407">
        <f t="shared" si="169"/>
        <v>-0.38921738578002152</v>
      </c>
      <c r="D407">
        <f t="shared" si="170"/>
        <v>0.92114593122184818</v>
      </c>
    </row>
    <row r="408" spans="1:4" x14ac:dyDescent="0.25">
      <c r="A408">
        <v>408</v>
      </c>
      <c r="B408">
        <f t="shared" si="168"/>
        <v>1.9831697111839497</v>
      </c>
      <c r="C408">
        <f t="shared" si="169"/>
        <v>-0.40078488351127955</v>
      </c>
      <c r="D408">
        <f t="shared" si="170"/>
        <v>0.91617218750017182</v>
      </c>
    </row>
    <row r="409" spans="1:4" x14ac:dyDescent="0.25">
      <c r="A409">
        <v>409</v>
      </c>
      <c r="B409">
        <f t="shared" si="168"/>
        <v>1.9957612649057528</v>
      </c>
      <c r="C409">
        <f t="shared" si="169"/>
        <v>-0.41228883875093031</v>
      </c>
      <c r="D409">
        <f t="shared" si="170"/>
        <v>0.91105318913958555</v>
      </c>
    </row>
    <row r="410" spans="1:4" x14ac:dyDescent="0.25">
      <c r="A410">
        <v>410</v>
      </c>
      <c r="B410">
        <f t="shared" si="168"/>
        <v>2.008352818627555</v>
      </c>
      <c r="C410">
        <f t="shared" si="169"/>
        <v>-0.42372742760288978</v>
      </c>
      <c r="D410">
        <f t="shared" si="170"/>
        <v>0.90578974773235199</v>
      </c>
    </row>
    <row r="411" spans="1:4" x14ac:dyDescent="0.25">
      <c r="A411">
        <v>411</v>
      </c>
      <c r="B411">
        <f t="shared" si="168"/>
        <v>2.0209443723493581</v>
      </c>
      <c r="C411">
        <f t="shared" si="169"/>
        <v>-0.43509883653459874</v>
      </c>
      <c r="D411">
        <f t="shared" si="170"/>
        <v>0.90038269777147462</v>
      </c>
    </row>
    <row r="412" spans="1:4" x14ac:dyDescent="0.25">
      <c r="A412">
        <v>412</v>
      </c>
      <c r="B412">
        <f t="shared" si="168"/>
        <v>2.0335359260711612</v>
      </c>
      <c r="C412">
        <f t="shared" si="169"/>
        <v>-0.44640126266454477</v>
      </c>
      <c r="D412">
        <f t="shared" si="170"/>
        <v>0.8948328965183947</v>
      </c>
    </row>
    <row r="413" spans="1:4" x14ac:dyDescent="0.25">
      <c r="A413">
        <v>413</v>
      </c>
      <c r="B413">
        <f t="shared" si="168"/>
        <v>2.0461274797929634</v>
      </c>
      <c r="C413">
        <f t="shared" si="169"/>
        <v>-0.45763291404810286</v>
      </c>
      <c r="D413">
        <f t="shared" si="170"/>
        <v>0.88914122386707595</v>
      </c>
    </row>
    <row r="414" spans="1:4" x14ac:dyDescent="0.25">
      <c r="A414">
        <v>414</v>
      </c>
      <c r="B414">
        <f t="shared" si="168"/>
        <v>2.0587190335147665</v>
      </c>
      <c r="C414">
        <f t="shared" si="169"/>
        <v>-0.46879200996164166</v>
      </c>
      <c r="D414">
        <f t="shared" si="170"/>
        <v>0.88330858220450004</v>
      </c>
    </row>
    <row r="415" spans="1:4" x14ac:dyDescent="0.25">
      <c r="A415">
        <v>415</v>
      </c>
      <c r="B415">
        <f t="shared" si="168"/>
        <v>2.0713105872365696</v>
      </c>
      <c r="C415">
        <f t="shared" si="169"/>
        <v>-0.47987678118484395</v>
      </c>
      <c r="D415">
        <f t="shared" si="170"/>
        <v>0.87733589626760022</v>
      </c>
    </row>
    <row r="416" spans="1:4" x14ac:dyDescent="0.25">
      <c r="A416">
        <v>416</v>
      </c>
      <c r="B416">
        <f t="shared" si="168"/>
        <v>2.0839021409583718</v>
      </c>
      <c r="C416">
        <f t="shared" si="169"/>
        <v>-0.49088547028121021</v>
      </c>
      <c r="D416">
        <f t="shared" si="170"/>
        <v>0.87122411299664748</v>
      </c>
    </row>
    <row r="417" spans="1:4" x14ac:dyDescent="0.25">
      <c r="A417">
        <v>417</v>
      </c>
      <c r="B417">
        <f t="shared" si="168"/>
        <v>2.0964936946801749</v>
      </c>
      <c r="C417">
        <f t="shared" si="169"/>
        <v>-0.50181633187669406</v>
      </c>
      <c r="D417">
        <f t="shared" si="170"/>
        <v>0.86497420138511627</v>
      </c>
    </row>
    <row r="418" spans="1:4" x14ac:dyDescent="0.25">
      <c r="A418">
        <v>418</v>
      </c>
      <c r="B418">
        <f t="shared" si="168"/>
        <v>2.109085248401978</v>
      </c>
      <c r="C418">
        <f t="shared" si="169"/>
        <v>-0.51266763293641782</v>
      </c>
      <c r="D418">
        <f t="shared" si="170"/>
        <v>0.85858715232605853</v>
      </c>
    </row>
    <row r="419" spans="1:4" x14ac:dyDescent="0.25">
      <c r="A419">
        <v>419</v>
      </c>
      <c r="B419">
        <f t="shared" si="168"/>
        <v>2.1216768021237802</v>
      </c>
      <c r="C419">
        <f t="shared" si="169"/>
        <v>-0.52343765303943968</v>
      </c>
      <c r="D419">
        <f t="shared" si="170"/>
        <v>0.85206397845500026</v>
      </c>
    </row>
    <row r="420" spans="1:4" x14ac:dyDescent="0.25">
      <c r="A420">
        <v>420</v>
      </c>
      <c r="B420">
        <f t="shared" si="168"/>
        <v>2.1342683558455833</v>
      </c>
      <c r="C420">
        <f t="shared" si="169"/>
        <v>-0.53412468465151974</v>
      </c>
      <c r="D420">
        <f t="shared" si="170"/>
        <v>0.84540571398939246</v>
      </c>
    </row>
    <row r="421" spans="1:4" x14ac:dyDescent="0.25">
      <c r="A421">
        <v>421</v>
      </c>
      <c r="B421">
        <f t="shared" si="168"/>
        <v>2.1468599095673864</v>
      </c>
      <c r="C421">
        <f t="shared" si="169"/>
        <v>-0.54472703339583717</v>
      </c>
      <c r="D421">
        <f t="shared" si="170"/>
        <v>0.83861341456464344</v>
      </c>
    </row>
    <row r="422" spans="1:4" x14ac:dyDescent="0.25">
      <c r="A422">
        <v>422</v>
      </c>
      <c r="B422">
        <f t="shared" si="168"/>
        <v>2.1594514632891886</v>
      </c>
      <c r="C422">
        <f t="shared" si="169"/>
        <v>-0.55524301832162715</v>
      </c>
      <c r="D422">
        <f t="shared" si="170"/>
        <v>0.83168815706675137</v>
      </c>
    </row>
    <row r="423" spans="1:4" x14ac:dyDescent="0.25">
      <c r="A423">
        <v>423</v>
      </c>
      <c r="B423">
        <f t="shared" si="168"/>
        <v>2.1720430170109917</v>
      </c>
      <c r="C423">
        <f t="shared" si="169"/>
        <v>-0.56567097217069007</v>
      </c>
      <c r="D423">
        <f t="shared" si="170"/>
        <v>0.82463103946156813</v>
      </c>
    </row>
    <row r="424" spans="1:4" x14ac:dyDescent="0.25">
      <c r="A424">
        <v>424</v>
      </c>
      <c r="B424">
        <f t="shared" si="168"/>
        <v>2.1846345707327948</v>
      </c>
      <c r="C424">
        <f t="shared" si="169"/>
        <v>-0.57600924164172285</v>
      </c>
      <c r="D424">
        <f t="shared" si="170"/>
        <v>0.81744318062072507</v>
      </c>
    </row>
    <row r="425" spans="1:4" x14ac:dyDescent="0.25">
      <c r="A425">
        <v>425</v>
      </c>
      <c r="B425">
        <f t="shared" si="168"/>
        <v>2.197226124454597</v>
      </c>
      <c r="C425">
        <f t="shared" si="169"/>
        <v>-0.58625618765244358</v>
      </c>
      <c r="D425">
        <f t="shared" si="170"/>
        <v>0.81012572014423967</v>
      </c>
    </row>
    <row r="426" spans="1:4" x14ac:dyDescent="0.25">
      <c r="A426">
        <v>426</v>
      </c>
      <c r="B426">
        <f t="shared" si="168"/>
        <v>2.2098176781764001</v>
      </c>
      <c r="C426">
        <f t="shared" si="169"/>
        <v>-0.59641018559946257</v>
      </c>
      <c r="D426">
        <f t="shared" si="170"/>
        <v>0.80267981817983602</v>
      </c>
    </row>
    <row r="427" spans="1:4" x14ac:dyDescent="0.25">
      <c r="A427">
        <v>427</v>
      </c>
      <c r="B427">
        <f t="shared" si="168"/>
        <v>2.2224092318982032</v>
      </c>
      <c r="C427">
        <f t="shared" si="169"/>
        <v>-0.60646962561585072</v>
      </c>
      <c r="D427">
        <f t="shared" si="170"/>
        <v>0.79510665523901247</v>
      </c>
    </row>
    <row r="428" spans="1:4" x14ac:dyDescent="0.25">
      <c r="A428">
        <v>428</v>
      </c>
      <c r="B428">
        <f t="shared" si="168"/>
        <v>2.2350007856200054</v>
      </c>
      <c r="C428">
        <f t="shared" si="169"/>
        <v>-0.61643291282637847</v>
      </c>
      <c r="D428">
        <f t="shared" si="170"/>
        <v>0.7874074320098754</v>
      </c>
    </row>
    <row r="429" spans="1:4" x14ac:dyDescent="0.25">
      <c r="A429">
        <v>429</v>
      </c>
      <c r="B429">
        <f t="shared" si="168"/>
        <v>2.2475923393418085</v>
      </c>
      <c r="C429">
        <f t="shared" si="169"/>
        <v>-0.62629846760037755</v>
      </c>
      <c r="D429">
        <f t="shared" si="170"/>
        <v>0.77958336916677407</v>
      </c>
    </row>
    <row r="430" spans="1:4" x14ac:dyDescent="0.25">
      <c r="A430">
        <v>430</v>
      </c>
      <c r="B430">
        <f t="shared" si="168"/>
        <v>2.2601838930636116</v>
      </c>
      <c r="C430">
        <f t="shared" si="169"/>
        <v>-0.63606472580217954</v>
      </c>
      <c r="D430">
        <f t="shared" si="170"/>
        <v>0.77163570717677277</v>
      </c>
    </row>
    <row r="431" spans="1:4" x14ac:dyDescent="0.25">
      <c r="A431">
        <v>431</v>
      </c>
      <c r="B431">
        <f t="shared" si="168"/>
        <v>2.2727754467854138</v>
      </c>
      <c r="C431">
        <f t="shared" si="169"/>
        <v>-0.64573013903910359</v>
      </c>
      <c r="D431">
        <f t="shared" si="170"/>
        <v>0.76356570610297836</v>
      </c>
    </row>
    <row r="432" spans="1:4" x14ac:dyDescent="0.25">
      <c r="A432">
        <v>432</v>
      </c>
      <c r="B432">
        <f t="shared" si="168"/>
        <v>2.2853670005072169</v>
      </c>
      <c r="C432">
        <f t="shared" si="169"/>
        <v>-0.6552931749069496</v>
      </c>
      <c r="D432">
        <f t="shared" si="170"/>
        <v>0.75537464540476196</v>
      </c>
    </row>
    <row r="433" spans="1:4" x14ac:dyDescent="0.25">
      <c r="A433">
        <v>433</v>
      </c>
      <c r="B433">
        <f t="shared" si="168"/>
        <v>2.29795855422902</v>
      </c>
      <c r="C433">
        <f t="shared" si="169"/>
        <v>-0.66475231723294848</v>
      </c>
      <c r="D433">
        <f t="shared" si="170"/>
        <v>0.74706382373491054</v>
      </c>
    </row>
    <row r="434" spans="1:4" x14ac:dyDescent="0.25">
      <c r="A434">
        <v>434</v>
      </c>
      <c r="B434">
        <f t="shared" si="168"/>
        <v>2.3105501079508222</v>
      </c>
      <c r="C434">
        <f t="shared" si="169"/>
        <v>-0.67410606631614611</v>
      </c>
      <c r="D434">
        <f t="shared" si="170"/>
        <v>0.73863455873372974</v>
      </c>
    </row>
    <row r="435" spans="1:4" x14ac:dyDescent="0.25">
      <c r="A435">
        <v>435</v>
      </c>
      <c r="B435">
        <f t="shared" si="168"/>
        <v>2.3231416616726253</v>
      </c>
      <c r="C435">
        <f t="shared" si="169"/>
        <v>-0.68335293916517603</v>
      </c>
      <c r="D435">
        <f t="shared" si="170"/>
        <v>0.73008818682013699</v>
      </c>
    </row>
    <row r="436" spans="1:4" x14ac:dyDescent="0.25">
      <c r="A436">
        <v>436</v>
      </c>
      <c r="B436">
        <f t="shared" si="168"/>
        <v>2.3357332153944284</v>
      </c>
      <c r="C436">
        <f t="shared" si="169"/>
        <v>-0.69249146973337627</v>
      </c>
      <c r="D436">
        <f t="shared" si="170"/>
        <v>0.72142606297978207</v>
      </c>
    </row>
    <row r="437" spans="1:4" x14ac:dyDescent="0.25">
      <c r="A437">
        <v>437</v>
      </c>
      <c r="B437">
        <f t="shared" si="168"/>
        <v>2.3483247691162306</v>
      </c>
      <c r="C437">
        <f t="shared" si="169"/>
        <v>-0.7015202091512257</v>
      </c>
      <c r="D437">
        <f t="shared" si="170"/>
        <v>0.71264956055021922</v>
      </c>
    </row>
    <row r="438" spans="1:4" x14ac:dyDescent="0.25">
      <c r="A438">
        <v>438</v>
      </c>
      <c r="B438">
        <f t="shared" si="168"/>
        <v>2.3609163228380337</v>
      </c>
      <c r="C438">
        <f t="shared" si="169"/>
        <v>-0.7104377259560577</v>
      </c>
      <c r="D438">
        <f t="shared" si="170"/>
        <v>0.70376007100316906</v>
      </c>
    </row>
    <row r="439" spans="1:4" x14ac:dyDescent="0.25">
      <c r="A439">
        <v>439</v>
      </c>
      <c r="B439">
        <f t="shared" si="168"/>
        <v>2.3735078765598367</v>
      </c>
      <c r="C439">
        <f t="shared" si="169"/>
        <v>-0.71924260631900705</v>
      </c>
      <c r="D439">
        <f t="shared" si="170"/>
        <v>0.69475900372391142</v>
      </c>
    </row>
    <row r="440" spans="1:4" x14ac:dyDescent="0.25">
      <c r="A440">
        <v>440</v>
      </c>
      <c r="B440">
        <f t="shared" si="168"/>
        <v>2.386099430281639</v>
      </c>
      <c r="C440">
        <f t="shared" si="169"/>
        <v>-0.72793345426916811</v>
      </c>
      <c r="D440">
        <f t="shared" si="170"/>
        <v>0.68564778578783214</v>
      </c>
    </row>
    <row r="441" spans="1:4" x14ac:dyDescent="0.25">
      <c r="A441">
        <v>441</v>
      </c>
      <c r="B441">
        <f t="shared" si="168"/>
        <v>2.3986909840034421</v>
      </c>
      <c r="C441">
        <f t="shared" si="169"/>
        <v>-0.73650889191492097</v>
      </c>
      <c r="D441">
        <f t="shared" si="170"/>
        <v>0.67642786173416547</v>
      </c>
    </row>
    <row r="442" spans="1:4" x14ac:dyDescent="0.25">
      <c r="A442">
        <v>442</v>
      </c>
      <c r="B442">
        <f t="shared" si="168"/>
        <v>2.4112825377252451</v>
      </c>
      <c r="C442">
        <f t="shared" si="169"/>
        <v>-0.74496755966238526</v>
      </c>
      <c r="D442">
        <f t="shared" si="170"/>
        <v>0.6671006933369733</v>
      </c>
    </row>
    <row r="443" spans="1:4" x14ac:dyDescent="0.25">
      <c r="A443">
        <v>443</v>
      </c>
      <c r="B443">
        <f t="shared" si="168"/>
        <v>2.4238740914470474</v>
      </c>
      <c r="C443">
        <f t="shared" si="169"/>
        <v>-0.75330811643097972</v>
      </c>
      <c r="D443">
        <f t="shared" si="170"/>
        <v>0.65766775937338562</v>
      </c>
    </row>
    <row r="444" spans="1:4" x14ac:dyDescent="0.25">
      <c r="A444">
        <v>444</v>
      </c>
      <c r="B444">
        <f t="shared" si="168"/>
        <v>2.4364656451688504</v>
      </c>
      <c r="C444">
        <f t="shared" si="169"/>
        <v>-0.76152923986604526</v>
      </c>
      <c r="D444">
        <f t="shared" si="170"/>
        <v>0.64813055538914632</v>
      </c>
    </row>
    <row r="445" spans="1:4" x14ac:dyDescent="0.25">
      <c r="A445">
        <v>445</v>
      </c>
      <c r="B445">
        <f t="shared" si="168"/>
        <v>2.4490571988906535</v>
      </c>
      <c r="C445">
        <f t="shared" si="169"/>
        <v>-0.76962962654849454</v>
      </c>
      <c r="D445">
        <f t="shared" si="170"/>
        <v>0.63849059346150505</v>
      </c>
    </row>
    <row r="446" spans="1:4" x14ac:dyDescent="0.25">
      <c r="A446">
        <v>446</v>
      </c>
      <c r="B446">
        <f t="shared" si="168"/>
        <v>2.4616487526124557</v>
      </c>
      <c r="C446">
        <f t="shared" si="169"/>
        <v>-0.77760799220146415</v>
      </c>
      <c r="D446">
        <f t="shared" si="170"/>
        <v>0.62874940195948303</v>
      </c>
    </row>
    <row r="447" spans="1:4" x14ac:dyDescent="0.25">
      <c r="A447">
        <v>447</v>
      </c>
      <c r="B447">
        <f t="shared" si="168"/>
        <v>2.4742403063342588</v>
      </c>
      <c r="C447">
        <f t="shared" si="169"/>
        <v>-0.78546307189393294</v>
      </c>
      <c r="D447">
        <f t="shared" si="170"/>
        <v>0.61890852530155571</v>
      </c>
    </row>
    <row r="448" spans="1:4" x14ac:dyDescent="0.25">
      <c r="A448">
        <v>448</v>
      </c>
      <c r="B448">
        <f t="shared" si="168"/>
        <v>2.4868318600560619</v>
      </c>
      <c r="C448">
        <f t="shared" si="169"/>
        <v>-0.79319362024126616</v>
      </c>
      <c r="D448">
        <f t="shared" si="170"/>
        <v>0.60896952371079627</v>
      </c>
    </row>
    <row r="449" spans="1:4" x14ac:dyDescent="0.25">
      <c r="A449">
        <v>449</v>
      </c>
      <c r="B449">
        <f t="shared" ref="B449:B512" si="171">-3.14159265358979+(A449-1)*0.0125915537218028</f>
        <v>2.4994234137778641</v>
      </c>
      <c r="C449">
        <f t="shared" ref="C449:C512" si="172">1*COS(B449)+0</f>
        <v>-0.80079841160266774</v>
      </c>
      <c r="D449">
        <f t="shared" ref="D449:D500" si="173">1*SIN(B449)+0+0*COS(B449)</f>
        <v>0.59893397296750861</v>
      </c>
    </row>
    <row r="450" spans="1:4" x14ac:dyDescent="0.25">
      <c r="A450">
        <v>450</v>
      </c>
      <c r="B450">
        <f t="shared" si="171"/>
        <v>2.5120149674996672</v>
      </c>
      <c r="C450">
        <f t="shared" si="172"/>
        <v>-0.80827624027550105</v>
      </c>
      <c r="D450">
        <f t="shared" si="173"/>
        <v>0.588803464159392</v>
      </c>
    </row>
    <row r="451" spans="1:4" x14ac:dyDescent="0.25">
      <c r="A451">
        <v>451</v>
      </c>
      <c r="B451">
        <f t="shared" si="171"/>
        <v>2.5246065212214703</v>
      </c>
      <c r="C451">
        <f t="shared" si="172"/>
        <v>-0.81562592068644368</v>
      </c>
      <c r="D451">
        <f t="shared" si="173"/>
        <v>0.57857960342928716</v>
      </c>
    </row>
    <row r="452" spans="1:4" x14ac:dyDescent="0.25">
      <c r="A452">
        <v>452</v>
      </c>
      <c r="B452">
        <f t="shared" si="171"/>
        <v>2.5371980749432725</v>
      </c>
      <c r="C452">
        <f t="shared" si="172"/>
        <v>-0.82284628757945599</v>
      </c>
      <c r="D452">
        <f t="shared" si="173"/>
        <v>0.56826401172052687</v>
      </c>
    </row>
    <row r="453" spans="1:4" x14ac:dyDescent="0.25">
      <c r="A453">
        <v>453</v>
      </c>
      <c r="B453">
        <f t="shared" si="171"/>
        <v>2.5497896286650756</v>
      </c>
      <c r="C453">
        <f t="shared" si="172"/>
        <v>-0.82993619620052894</v>
      </c>
      <c r="D453">
        <f t="shared" si="173"/>
        <v>0.55785832451994222</v>
      </c>
    </row>
    <row r="454" spans="1:4" x14ac:dyDescent="0.25">
      <c r="A454">
        <v>454</v>
      </c>
      <c r="B454">
        <f t="shared" si="171"/>
        <v>2.5623811823868787</v>
      </c>
      <c r="C454">
        <f t="shared" si="172"/>
        <v>-0.83689452247917506</v>
      </c>
      <c r="D454">
        <f t="shared" si="173"/>
        <v>0.54736419159856775</v>
      </c>
    </row>
    <row r="455" spans="1:4" x14ac:dyDescent="0.25">
      <c r="A455">
        <v>455</v>
      </c>
      <c r="B455">
        <f t="shared" si="171"/>
        <v>2.5749727361086809</v>
      </c>
      <c r="C455">
        <f t="shared" si="172"/>
        <v>-0.843720163206647</v>
      </c>
      <c r="D455">
        <f t="shared" si="173"/>
        <v>0.5367832767500762</v>
      </c>
    </row>
    <row r="456" spans="1:4" x14ac:dyDescent="0.25">
      <c r="A456">
        <v>456</v>
      </c>
      <c r="B456">
        <f t="shared" si="171"/>
        <v>2.587564289830484</v>
      </c>
      <c r="C456">
        <f t="shared" si="172"/>
        <v>-0.85041203621084671</v>
      </c>
      <c r="D456">
        <f t="shared" si="173"/>
        <v>0.52611725752699035</v>
      </c>
    </row>
    <row r="457" spans="1:4" x14ac:dyDescent="0.25">
      <c r="A457">
        <v>457</v>
      </c>
      <c r="B457">
        <f t="shared" si="171"/>
        <v>2.6001558435522871</v>
      </c>
      <c r="C457">
        <f t="shared" si="172"/>
        <v>-0.85696908052789589</v>
      </c>
      <c r="D457">
        <f t="shared" si="173"/>
        <v>0.51536782497471911</v>
      </c>
    </row>
    <row r="458" spans="1:4" x14ac:dyDescent="0.25">
      <c r="A458">
        <v>458</v>
      </c>
      <c r="B458">
        <f t="shared" si="171"/>
        <v>2.6127473972740893</v>
      </c>
      <c r="C458">
        <f t="shared" si="172"/>
        <v>-0.86339025657034785</v>
      </c>
      <c r="D458">
        <f t="shared" si="173"/>
        <v>0.50453668336344881</v>
      </c>
    </row>
    <row r="459" spans="1:4" x14ac:dyDescent="0.25">
      <c r="A459">
        <v>459</v>
      </c>
      <c r="B459">
        <f t="shared" si="171"/>
        <v>2.6253389509958924</v>
      </c>
      <c r="C459">
        <f t="shared" si="172"/>
        <v>-0.8696745462920108</v>
      </c>
      <c r="D459">
        <f t="shared" si="173"/>
        <v>0.4936255499179365</v>
      </c>
    </row>
    <row r="460" spans="1:4" x14ac:dyDescent="0.25">
      <c r="A460">
        <v>460</v>
      </c>
      <c r="B460">
        <f t="shared" si="171"/>
        <v>2.6379305047176955</v>
      </c>
      <c r="C460">
        <f t="shared" si="172"/>
        <v>-0.87582095334935095</v>
      </c>
      <c r="D460">
        <f t="shared" si="173"/>
        <v>0.48263615454525777</v>
      </c>
    </row>
    <row r="461" spans="1:4" x14ac:dyDescent="0.25">
      <c r="A461">
        <v>461</v>
      </c>
      <c r="B461">
        <f t="shared" si="171"/>
        <v>2.6505220584394977</v>
      </c>
      <c r="C461">
        <f t="shared" si="172"/>
        <v>-0.88182850325945983</v>
      </c>
      <c r="D461">
        <f t="shared" si="173"/>
        <v>0.47157023956053545</v>
      </c>
    </row>
    <row r="462" spans="1:4" x14ac:dyDescent="0.25">
      <c r="A462">
        <v>462</v>
      </c>
      <c r="B462">
        <f t="shared" si="171"/>
        <v>2.6631136121613008</v>
      </c>
      <c r="C462">
        <f t="shared" si="172"/>
        <v>-0.88769624355455456</v>
      </c>
      <c r="D462">
        <f t="shared" si="173"/>
        <v>0.46042955941070179</v>
      </c>
    </row>
    <row r="463" spans="1:4" x14ac:dyDescent="0.25">
      <c r="A463">
        <v>463</v>
      </c>
      <c r="B463">
        <f t="shared" si="171"/>
        <v>2.6757051658831039</v>
      </c>
      <c r="C463">
        <f t="shared" si="172"/>
        <v>-0.89342324393298445</v>
      </c>
      <c r="D463">
        <f t="shared" si="173"/>
        <v>0.44921588039634452</v>
      </c>
    </row>
    <row r="464" spans="1:4" x14ac:dyDescent="0.25">
      <c r="A464">
        <v>464</v>
      </c>
      <c r="B464">
        <f t="shared" si="171"/>
        <v>2.6882967196049061</v>
      </c>
      <c r="C464">
        <f t="shared" si="172"/>
        <v>-0.8990085964067277</v>
      </c>
      <c r="D464">
        <f t="shared" si="173"/>
        <v>0.43793098039166556</v>
      </c>
    </row>
    <row r="465" spans="1:4" x14ac:dyDescent="0.25">
      <c r="A465">
        <v>465</v>
      </c>
      <c r="B465">
        <f t="shared" si="171"/>
        <v>2.7008882733267092</v>
      </c>
      <c r="C465">
        <f t="shared" si="172"/>
        <v>-0.90445141544534879</v>
      </c>
      <c r="D465">
        <f t="shared" si="173"/>
        <v>0.42657664856260591</v>
      </c>
    </row>
    <row r="466" spans="1:4" x14ac:dyDescent="0.25">
      <c r="A466">
        <v>466</v>
      </c>
      <c r="B466">
        <f t="shared" si="171"/>
        <v>2.7134798270485123</v>
      </c>
      <c r="C466">
        <f t="shared" si="172"/>
        <v>-0.90975083811639346</v>
      </c>
      <c r="D466">
        <f t="shared" si="173"/>
        <v>0.41515468508318643</v>
      </c>
    </row>
    <row r="467" spans="1:4" x14ac:dyDescent="0.25">
      <c r="A467">
        <v>467</v>
      </c>
      <c r="B467">
        <f t="shared" si="171"/>
        <v>2.7260713807703145</v>
      </c>
      <c r="C467">
        <f t="shared" si="172"/>
        <v>-0.91490602422220291</v>
      </c>
      <c r="D467">
        <f t="shared" si="173"/>
        <v>0.40366690085009682</v>
      </c>
    </row>
    <row r="468" spans="1:4" x14ac:dyDescent="0.25">
      <c r="A468">
        <v>468</v>
      </c>
      <c r="B468">
        <f t="shared" si="171"/>
        <v>2.7386629344921176</v>
      </c>
      <c r="C468">
        <f t="shared" si="172"/>
        <v>-0.91991615643312463</v>
      </c>
      <c r="D468">
        <f t="shared" si="173"/>
        <v>0.39211511719558451</v>
      </c>
    </row>
    <row r="469" spans="1:4" x14ac:dyDescent="0.25">
      <c r="A469">
        <v>469</v>
      </c>
      <c r="B469">
        <f t="shared" si="171"/>
        <v>2.7512544882139207</v>
      </c>
      <c r="C469">
        <f t="shared" si="172"/>
        <v>-0.92478044041709373</v>
      </c>
      <c r="D469">
        <f t="shared" si="173"/>
        <v>0.38050116559869573</v>
      </c>
    </row>
    <row r="470" spans="1:4" x14ac:dyDescent="0.25">
      <c r="A470">
        <v>470</v>
      </c>
      <c r="B470">
        <f t="shared" si="171"/>
        <v>2.7638460419357229</v>
      </c>
      <c r="C470">
        <f t="shared" si="172"/>
        <v>-0.92949810496557161</v>
      </c>
      <c r="D470">
        <f t="shared" si="173"/>
        <v>0.36882688739490138</v>
      </c>
    </row>
    <row r="471" spans="1:4" x14ac:dyDescent="0.25">
      <c r="A471">
        <v>471</v>
      </c>
      <c r="B471">
        <f t="shared" si="171"/>
        <v>2.776437595657526</v>
      </c>
      <c r="C471">
        <f t="shared" si="172"/>
        <v>-0.93406840211581788</v>
      </c>
      <c r="D471">
        <f t="shared" si="173"/>
        <v>0.35709413348415964</v>
      </c>
    </row>
    <row r="472" spans="1:4" x14ac:dyDescent="0.25">
      <c r="A472">
        <v>472</v>
      </c>
      <c r="B472">
        <f t="shared" si="171"/>
        <v>2.7890291493793291</v>
      </c>
      <c r="C472">
        <f t="shared" si="172"/>
        <v>-0.93849060726947464</v>
      </c>
      <c r="D472">
        <f t="shared" si="173"/>
        <v>0.34530476403746974</v>
      </c>
    </row>
    <row r="473" spans="1:4" x14ac:dyDescent="0.25">
      <c r="A473">
        <v>473</v>
      </c>
      <c r="B473">
        <f t="shared" si="171"/>
        <v>2.8016207031011313</v>
      </c>
      <c r="C473">
        <f t="shared" si="172"/>
        <v>-0.94276401930744913</v>
      </c>
      <c r="D473">
        <f t="shared" si="173"/>
        <v>0.33346064820194843</v>
      </c>
    </row>
    <row r="474" spans="1:4" x14ac:dyDescent="0.25">
      <c r="A474">
        <v>474</v>
      </c>
      <c r="B474">
        <f t="shared" si="171"/>
        <v>2.8142122568229344</v>
      </c>
      <c r="C474">
        <f t="shared" si="172"/>
        <v>-0.94688796070107328</v>
      </c>
      <c r="D474">
        <f t="shared" si="173"/>
        <v>0.32156366380448331</v>
      </c>
    </row>
    <row r="475" spans="1:4" x14ac:dyDescent="0.25">
      <c r="A475">
        <v>475</v>
      </c>
      <c r="B475">
        <f t="shared" si="171"/>
        <v>2.8268038105447375</v>
      </c>
      <c r="C475">
        <f t="shared" si="172"/>
        <v>-0.95086177761952073</v>
      </c>
      <c r="D475">
        <f t="shared" si="173"/>
        <v>0.30961569705401759</v>
      </c>
    </row>
    <row r="476" spans="1:4" x14ac:dyDescent="0.25">
      <c r="A476">
        <v>476</v>
      </c>
      <c r="B476">
        <f t="shared" si="171"/>
        <v>2.8393953642665397</v>
      </c>
      <c r="C476">
        <f t="shared" si="172"/>
        <v>-0.95468484003346987</v>
      </c>
      <c r="D476">
        <f t="shared" si="173"/>
        <v>0.29761864224249818</v>
      </c>
    </row>
    <row r="477" spans="1:4" x14ac:dyDescent="0.25">
      <c r="A477">
        <v>477</v>
      </c>
      <c r="B477">
        <f t="shared" si="171"/>
        <v>2.8519869179883428</v>
      </c>
      <c r="C477">
        <f t="shared" si="172"/>
        <v>-0.95835654181499241</v>
      </c>
      <c r="D477">
        <f t="shared" si="173"/>
        <v>0.28557440144454255</v>
      </c>
    </row>
    <row r="478" spans="1:4" x14ac:dyDescent="0.25">
      <c r="A478">
        <v>478</v>
      </c>
      <c r="B478">
        <f t="shared" si="171"/>
        <v>2.8645784717101459</v>
      </c>
      <c r="C478">
        <f t="shared" si="172"/>
        <v>-0.96187630083365039</v>
      </c>
      <c r="D478">
        <f t="shared" si="173"/>
        <v>0.27348488421587913</v>
      </c>
    </row>
    <row r="479" spans="1:4" x14ac:dyDescent="0.25">
      <c r="A479">
        <v>479</v>
      </c>
      <c r="B479">
        <f t="shared" si="171"/>
        <v>2.8771700254319481</v>
      </c>
      <c r="C479">
        <f t="shared" si="172"/>
        <v>-0.96524355904879122</v>
      </c>
      <c r="D479">
        <f t="shared" si="173"/>
        <v>0.26135200729059388</v>
      </c>
    </row>
    <row r="480" spans="1:4" x14ac:dyDescent="0.25">
      <c r="A480">
        <v>480</v>
      </c>
      <c r="B480">
        <f t="shared" si="171"/>
        <v>2.8897615791537512</v>
      </c>
      <c r="C480">
        <f t="shared" si="172"/>
        <v>-0.96845778259802262</v>
      </c>
      <c r="D480">
        <f t="shared" si="173"/>
        <v>0.24917769427723904</v>
      </c>
    </row>
    <row r="481" spans="1:4" x14ac:dyDescent="0.25">
      <c r="A481">
        <v>481</v>
      </c>
      <c r="B481">
        <f t="shared" si="171"/>
        <v>2.9023531328755543</v>
      </c>
      <c r="C481">
        <f t="shared" si="172"/>
        <v>-0.97151846188185254</v>
      </c>
      <c r="D481">
        <f t="shared" si="173"/>
        <v>0.23696387535385935</v>
      </c>
    </row>
    <row r="482" spans="1:4" x14ac:dyDescent="0.25">
      <c r="A482">
        <v>482</v>
      </c>
      <c r="B482">
        <f t="shared" si="171"/>
        <v>2.9149446865973565</v>
      </c>
      <c r="C482">
        <f t="shared" si="172"/>
        <v>-0.97442511164448486</v>
      </c>
      <c r="D482">
        <f t="shared" si="173"/>
        <v>0.22471248696196916</v>
      </c>
    </row>
    <row r="483" spans="1:4" x14ac:dyDescent="0.25">
      <c r="A483">
        <v>483</v>
      </c>
      <c r="B483">
        <f t="shared" si="171"/>
        <v>2.9275362403191596</v>
      </c>
      <c r="C483">
        <f t="shared" si="172"/>
        <v>-0.97717727105075436</v>
      </c>
      <c r="D483">
        <f t="shared" si="173"/>
        <v>0.21242547149953661</v>
      </c>
    </row>
    <row r="484" spans="1:4" x14ac:dyDescent="0.25">
      <c r="A484">
        <v>484</v>
      </c>
      <c r="B484">
        <f t="shared" si="171"/>
        <v>2.9401277940409627</v>
      </c>
      <c r="C484">
        <f t="shared" si="172"/>
        <v>-0.97977450375918906</v>
      </c>
      <c r="D484">
        <f t="shared" si="173"/>
        <v>0.20010477701303092</v>
      </c>
    </row>
    <row r="485" spans="1:4" x14ac:dyDescent="0.25">
      <c r="A485">
        <v>485</v>
      </c>
      <c r="B485">
        <f t="shared" si="171"/>
        <v>2.9527193477627649</v>
      </c>
      <c r="C485">
        <f t="shared" si="172"/>
        <v>-0.98221639799119032</v>
      </c>
      <c r="D485">
        <f t="shared" si="173"/>
        <v>0.18775235688856662</v>
      </c>
    </row>
    <row r="486" spans="1:4" x14ac:dyDescent="0.25">
      <c r="A486">
        <v>486</v>
      </c>
      <c r="B486">
        <f t="shared" si="171"/>
        <v>2.965310901484568</v>
      </c>
      <c r="C486">
        <f t="shared" si="172"/>
        <v>-0.98450256659631907</v>
      </c>
      <c r="D486">
        <f t="shared" si="173"/>
        <v>0.17537016954220097</v>
      </c>
    </row>
    <row r="487" spans="1:4" x14ac:dyDescent="0.25">
      <c r="A487">
        <v>487</v>
      </c>
      <c r="B487">
        <f t="shared" si="171"/>
        <v>2.9779024552063711</v>
      </c>
      <c r="C487">
        <f t="shared" si="172"/>
        <v>-0.98663264711367571</v>
      </c>
      <c r="D487">
        <f t="shared" si="173"/>
        <v>0.16296017810944194</v>
      </c>
    </row>
    <row r="488" spans="1:4" x14ac:dyDescent="0.25">
      <c r="A488">
        <v>488</v>
      </c>
      <c r="B488">
        <f t="shared" si="171"/>
        <v>2.9904940089281733</v>
      </c>
      <c r="C488">
        <f t="shared" si="172"/>
        <v>-0.98860630182936671</v>
      </c>
      <c r="D488">
        <f t="shared" si="173"/>
        <v>0.15052435013400009</v>
      </c>
    </row>
    <row r="489" spans="1:4" x14ac:dyDescent="0.25">
      <c r="A489">
        <v>489</v>
      </c>
      <c r="B489">
        <f t="shared" si="171"/>
        <v>3.0030855626499764</v>
      </c>
      <c r="C489">
        <f t="shared" si="172"/>
        <v>-0.99042321783004816</v>
      </c>
      <c r="D489">
        <f t="shared" si="173"/>
        <v>0.13806465725584124</v>
      </c>
    </row>
    <row r="490" spans="1:4" x14ac:dyDescent="0.25">
      <c r="A490">
        <v>490</v>
      </c>
      <c r="B490">
        <f t="shared" si="171"/>
        <v>3.0156771163717795</v>
      </c>
      <c r="C490">
        <f t="shared" si="172"/>
        <v>-0.99208310705253577</v>
      </c>
      <c r="D490">
        <f t="shared" si="173"/>
        <v>0.12558307489859807</v>
      </c>
    </row>
    <row r="491" spans="1:4" x14ac:dyDescent="0.25">
      <c r="A491">
        <v>491</v>
      </c>
      <c r="B491">
        <f t="shared" si="171"/>
        <v>3.0282686700935817</v>
      </c>
      <c r="C491">
        <f t="shared" si="172"/>
        <v>-0.99358570632947618</v>
      </c>
      <c r="D491">
        <f t="shared" si="173"/>
        <v>0.11308158195637352</v>
      </c>
    </row>
    <row r="492" spans="1:4" x14ac:dyDescent="0.25">
      <c r="A492">
        <v>492</v>
      </c>
      <c r="B492">
        <f t="shared" si="171"/>
        <v>3.0408602238153848</v>
      </c>
      <c r="C492">
        <f t="shared" si="172"/>
        <v>-0.99493077743107128</v>
      </c>
      <c r="D492">
        <f t="shared" si="173"/>
        <v>0.10056216047999419</v>
      </c>
    </row>
    <row r="493" spans="1:4" x14ac:dyDescent="0.25">
      <c r="A493">
        <v>493</v>
      </c>
      <c r="B493">
        <f t="shared" si="171"/>
        <v>3.0534517775371879</v>
      </c>
      <c r="C493">
        <f t="shared" si="172"/>
        <v>-0.99611810710284798</v>
      </c>
      <c r="D493">
        <f t="shared" si="173"/>
        <v>8.8026795362771124E-2</v>
      </c>
    </row>
    <row r="494" spans="1:4" x14ac:dyDescent="0.25">
      <c r="A494">
        <v>494</v>
      </c>
      <c r="B494">
        <f t="shared" si="171"/>
        <v>3.0660433312589901</v>
      </c>
      <c r="C494">
        <f t="shared" si="172"/>
        <v>-0.99714750709946842</v>
      </c>
      <c r="D494">
        <f t="shared" si="173"/>
        <v>7.5477474025801961E-2</v>
      </c>
    </row>
    <row r="495" spans="1:4" x14ac:dyDescent="0.25">
      <c r="A495">
        <v>495</v>
      </c>
      <c r="B495">
        <f t="shared" si="171"/>
        <v>3.0786348849807932</v>
      </c>
      <c r="C495">
        <f t="shared" si="172"/>
        <v>-0.99801881421457617</v>
      </c>
      <c r="D495">
        <f t="shared" si="173"/>
        <v>6.2916186102872362E-2</v>
      </c>
    </row>
    <row r="496" spans="1:4" x14ac:dyDescent="0.25">
      <c r="A496">
        <v>496</v>
      </c>
      <c r="B496">
        <f t="shared" si="171"/>
        <v>3.0912264387025963</v>
      </c>
      <c r="C496">
        <f t="shared" si="172"/>
        <v>-0.99873189030667098</v>
      </c>
      <c r="D496">
        <f t="shared" si="173"/>
        <v>5.0344923125014603E-2</v>
      </c>
    </row>
    <row r="497" spans="1:4" x14ac:dyDescent="0.25">
      <c r="A497">
        <v>497</v>
      </c>
      <c r="B497">
        <f t="shared" si="171"/>
        <v>3.1038179924243985</v>
      </c>
      <c r="C497">
        <f t="shared" si="172"/>
        <v>-0.99928662232101095</v>
      </c>
      <c r="D497">
        <f t="shared" si="173"/>
        <v>3.7765678204757333E-2</v>
      </c>
    </row>
    <row r="498" spans="1:4" x14ac:dyDescent="0.25">
      <c r="A498">
        <v>498</v>
      </c>
      <c r="B498">
        <f t="shared" si="171"/>
        <v>3.1164095461462016</v>
      </c>
      <c r="C498">
        <f t="shared" si="172"/>
        <v>-0.99968292230753641</v>
      </c>
      <c r="D498">
        <f t="shared" si="173"/>
        <v>2.5180445720124629E-2</v>
      </c>
    </row>
    <row r="499" spans="1:4" x14ac:dyDescent="0.25">
      <c r="A499">
        <v>499</v>
      </c>
      <c r="B499">
        <f t="shared" si="171"/>
        <v>3.1290010998680047</v>
      </c>
      <c r="C499">
        <f t="shared" si="172"/>
        <v>-0.99992072743481442</v>
      </c>
      <c r="D499">
        <f t="shared" si="173"/>
        <v>1.2591220998442417E-2</v>
      </c>
    </row>
    <row r="500" spans="1:4" x14ac:dyDescent="0.25">
      <c r="A500">
        <v>500</v>
      </c>
      <c r="B500">
        <f t="shared" si="171"/>
        <v>3.1415926535898069</v>
      </c>
      <c r="C500">
        <f t="shared" si="172"/>
        <v>-1</v>
      </c>
      <c r="D500">
        <f t="shared" si="173"/>
        <v>-1.3644250659861079E-14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97AE-A40D-476A-B3B0-04BDAF0AA120}">
  <sheetPr codeName="XLSTAT_20220714_115916_1">
    <tabColor rgb="FF007800"/>
  </sheetPr>
  <dimension ref="B1:Z922"/>
  <sheetViews>
    <sheetView topLeftCell="A154" zoomScaleNormal="100" workbookViewId="0">
      <selection activeCell="B233" sqref="B233:I233"/>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303</v>
      </c>
    </row>
    <row r="4" spans="2:13" x14ac:dyDescent="0.25">
      <c r="B4" t="s">
        <v>46</v>
      </c>
    </row>
    <row r="5" spans="2:13" x14ac:dyDescent="0.25">
      <c r="B5" t="s">
        <v>47</v>
      </c>
    </row>
    <row r="6" spans="2:13" x14ac:dyDescent="0.25">
      <c r="B6" t="s">
        <v>48</v>
      </c>
    </row>
    <row r="7" spans="2:13" x14ac:dyDescent="0.25">
      <c r="B7" t="s">
        <v>49</v>
      </c>
    </row>
    <row r="8" spans="2:13" x14ac:dyDescent="0.25">
      <c r="B8" t="s">
        <v>50</v>
      </c>
    </row>
    <row r="9" spans="2:13" ht="38.1" customHeight="1" x14ac:dyDescent="0.25"/>
    <row r="10" spans="2:13" ht="16.5" customHeight="1" x14ac:dyDescent="0.25">
      <c r="B10" s="32"/>
    </row>
    <row r="13" spans="2:13" x14ac:dyDescent="0.25">
      <c r="B13" s="10" t="s">
        <v>51</v>
      </c>
    </row>
    <row r="14" spans="2:13" ht="15.75" thickBot="1" x14ac:dyDescent="0.3"/>
    <row r="15" spans="2:13" ht="30" customHeight="1" x14ac:dyDescent="0.25">
      <c r="B15" s="12" t="s">
        <v>52</v>
      </c>
      <c r="C15" s="13" t="s">
        <v>53</v>
      </c>
      <c r="D15" s="13" t="s">
        <v>54</v>
      </c>
      <c r="E15" s="13" t="s">
        <v>55</v>
      </c>
      <c r="F15" s="13" t="s">
        <v>56</v>
      </c>
      <c r="G15" s="13" t="s">
        <v>57</v>
      </c>
      <c r="H15" s="13" t="s">
        <v>58</v>
      </c>
      <c r="I15" s="13" t="s">
        <v>59</v>
      </c>
    </row>
    <row r="16" spans="2:13" x14ac:dyDescent="0.25">
      <c r="B16" s="34" t="s">
        <v>8</v>
      </c>
      <c r="C16" s="36">
        <v>201</v>
      </c>
      <c r="D16" s="36">
        <v>0</v>
      </c>
      <c r="E16" s="36">
        <v>201</v>
      </c>
      <c r="F16" s="39">
        <v>2.5569999999999999</v>
      </c>
      <c r="G16" s="39">
        <v>6.9710000000000001</v>
      </c>
      <c r="H16" s="39">
        <v>5.6578308457711435</v>
      </c>
      <c r="I16" s="39">
        <v>0.65690452216724904</v>
      </c>
    </row>
    <row r="17" spans="2:9" x14ac:dyDescent="0.25">
      <c r="B17" s="33" t="s">
        <v>7</v>
      </c>
      <c r="C17" s="37">
        <v>201</v>
      </c>
      <c r="D17" s="37">
        <v>0</v>
      </c>
      <c r="E17" s="37">
        <v>201</v>
      </c>
      <c r="F17" s="40">
        <v>1.5209999999999999</v>
      </c>
      <c r="G17" s="40">
        <v>4.1449999999999996</v>
      </c>
      <c r="H17" s="40">
        <v>3.2568815920398024</v>
      </c>
      <c r="I17" s="40">
        <v>0.40794258996757465</v>
      </c>
    </row>
    <row r="18" spans="2:9" x14ac:dyDescent="0.25">
      <c r="B18" s="33" t="s">
        <v>28</v>
      </c>
      <c r="C18" s="37">
        <v>201</v>
      </c>
      <c r="D18" s="37">
        <v>0</v>
      </c>
      <c r="E18" s="37">
        <v>201</v>
      </c>
      <c r="F18" s="40">
        <v>0.56999999999999995</v>
      </c>
      <c r="G18" s="40">
        <v>1.978</v>
      </c>
      <c r="H18" s="40">
        <v>1.5443955223880597</v>
      </c>
      <c r="I18" s="40">
        <v>0.26266046815204369</v>
      </c>
    </row>
    <row r="19" spans="2:9" x14ac:dyDescent="0.25">
      <c r="B19" s="33" t="s">
        <v>40</v>
      </c>
      <c r="C19" s="37">
        <v>201</v>
      </c>
      <c r="D19" s="37">
        <v>0</v>
      </c>
      <c r="E19" s="37">
        <v>201</v>
      </c>
      <c r="F19" s="40">
        <v>0.63700000000000001</v>
      </c>
      <c r="G19" s="40">
        <v>4.43</v>
      </c>
      <c r="H19" s="40">
        <v>1.5469711442786063</v>
      </c>
      <c r="I19" s="40">
        <v>0.48011807481408558</v>
      </c>
    </row>
    <row r="20" spans="2:9" x14ac:dyDescent="0.25">
      <c r="B20" s="33" t="s">
        <v>41</v>
      </c>
      <c r="C20" s="37">
        <v>201</v>
      </c>
      <c r="D20" s="37">
        <v>0</v>
      </c>
      <c r="E20" s="37">
        <v>201</v>
      </c>
      <c r="F20" s="40">
        <v>0.78</v>
      </c>
      <c r="G20" s="40">
        <v>3.45</v>
      </c>
      <c r="H20" s="40">
        <v>1.9788552238805948</v>
      </c>
      <c r="I20" s="40">
        <v>0.47667107735321468</v>
      </c>
    </row>
    <row r="21" spans="2:9" x14ac:dyDescent="0.25">
      <c r="B21" s="33" t="s">
        <v>4</v>
      </c>
      <c r="C21" s="37">
        <v>201</v>
      </c>
      <c r="D21" s="37">
        <v>0</v>
      </c>
      <c r="E21" s="37">
        <v>201</v>
      </c>
      <c r="F21" s="40">
        <v>0.56699999999999995</v>
      </c>
      <c r="G21" s="40">
        <v>3.15</v>
      </c>
      <c r="H21" s="40">
        <v>2.0563681592039806</v>
      </c>
      <c r="I21" s="40">
        <v>0.59515161411281936</v>
      </c>
    </row>
    <row r="22" spans="2:9" x14ac:dyDescent="0.25">
      <c r="B22" s="33" t="s">
        <v>30</v>
      </c>
      <c r="C22" s="37">
        <v>201</v>
      </c>
      <c r="D22" s="37">
        <v>0</v>
      </c>
      <c r="E22" s="37">
        <v>201</v>
      </c>
      <c r="F22" s="40">
        <v>1.7430000000000001</v>
      </c>
      <c r="G22" s="40">
        <v>6.96</v>
      </c>
      <c r="H22" s="40">
        <v>4.3969850746268628</v>
      </c>
      <c r="I22" s="40">
        <v>0.6853983183347615</v>
      </c>
    </row>
    <row r="23" spans="2:9" x14ac:dyDescent="0.25">
      <c r="B23" s="33" t="s">
        <v>31</v>
      </c>
      <c r="C23" s="37">
        <v>201</v>
      </c>
      <c r="D23" s="37">
        <v>0</v>
      </c>
      <c r="E23" s="37">
        <v>201</v>
      </c>
      <c r="F23" s="40">
        <v>0.44900000000000001</v>
      </c>
      <c r="G23" s="40">
        <v>2.8809999999999998</v>
      </c>
      <c r="H23" s="40">
        <v>1.4602437810945272</v>
      </c>
      <c r="I23" s="40">
        <v>0.41108424352391792</v>
      </c>
    </row>
    <row r="24" spans="2:9" x14ac:dyDescent="0.25">
      <c r="B24" s="33" t="s">
        <v>32</v>
      </c>
      <c r="C24" s="37">
        <v>201</v>
      </c>
      <c r="D24" s="37">
        <v>0</v>
      </c>
      <c r="E24" s="37">
        <v>201</v>
      </c>
      <c r="F24" s="40">
        <v>1.194</v>
      </c>
      <c r="G24" s="40">
        <v>4.9800000000000004</v>
      </c>
      <c r="H24" s="40">
        <v>3.3112985074626859</v>
      </c>
      <c r="I24" s="40">
        <v>0.44178218665736335</v>
      </c>
    </row>
    <row r="25" spans="2:9" x14ac:dyDescent="0.25">
      <c r="B25" s="33" t="s">
        <v>33</v>
      </c>
      <c r="C25" s="37">
        <v>201</v>
      </c>
      <c r="D25" s="37">
        <v>0</v>
      </c>
      <c r="E25" s="37">
        <v>201</v>
      </c>
      <c r="F25" s="40">
        <v>0.32400000000000001</v>
      </c>
      <c r="G25" s="40">
        <v>1.64</v>
      </c>
      <c r="H25" s="40">
        <v>0.85214975124378101</v>
      </c>
      <c r="I25" s="40">
        <v>0.21508216223675503</v>
      </c>
    </row>
    <row r="26" spans="2:9" x14ac:dyDescent="0.25">
      <c r="B26" s="33" t="s">
        <v>9</v>
      </c>
      <c r="C26" s="37">
        <v>201</v>
      </c>
      <c r="D26" s="37">
        <v>0</v>
      </c>
      <c r="E26" s="37">
        <v>201</v>
      </c>
      <c r="F26" s="40">
        <v>0.79100000000000004</v>
      </c>
      <c r="G26" s="40">
        <v>2.1560000000000001</v>
      </c>
      <c r="H26" s="40">
        <v>1.4629601990049765</v>
      </c>
      <c r="I26" s="40">
        <v>0.2226217159397533</v>
      </c>
    </row>
    <row r="27" spans="2:9" x14ac:dyDescent="0.25">
      <c r="B27" s="33" t="s">
        <v>10</v>
      </c>
      <c r="C27" s="37">
        <v>201</v>
      </c>
      <c r="D27" s="37">
        <v>0</v>
      </c>
      <c r="E27" s="37">
        <v>201</v>
      </c>
      <c r="F27" s="40">
        <v>0.75</v>
      </c>
      <c r="G27" s="40">
        <v>2.1030000000000002</v>
      </c>
      <c r="H27" s="40">
        <v>1.7809154228855719</v>
      </c>
      <c r="I27" s="40">
        <v>0.23893132446572443</v>
      </c>
    </row>
    <row r="28" spans="2:9" x14ac:dyDescent="0.25">
      <c r="B28" s="33" t="s">
        <v>17</v>
      </c>
      <c r="C28" s="37">
        <v>201</v>
      </c>
      <c r="D28" s="37">
        <v>0</v>
      </c>
      <c r="E28" s="37">
        <v>201</v>
      </c>
      <c r="F28" s="40">
        <v>0.29599999999999999</v>
      </c>
      <c r="G28" s="40">
        <v>0.85499999999999998</v>
      </c>
      <c r="H28" s="40">
        <v>0.64047263681592015</v>
      </c>
      <c r="I28" s="40">
        <v>0.10161274771165489</v>
      </c>
    </row>
    <row r="29" spans="2:9" x14ac:dyDescent="0.25">
      <c r="B29" s="33" t="s">
        <v>11</v>
      </c>
      <c r="C29" s="37">
        <v>201</v>
      </c>
      <c r="D29" s="37">
        <v>0</v>
      </c>
      <c r="E29" s="37">
        <v>201</v>
      </c>
      <c r="F29" s="40">
        <v>0.247</v>
      </c>
      <c r="G29" s="40">
        <v>8.9710000000000001</v>
      </c>
      <c r="H29" s="40">
        <v>0.69821393034825863</v>
      </c>
      <c r="I29" s="40">
        <v>0.96059271754733566</v>
      </c>
    </row>
    <row r="30" spans="2:9" x14ac:dyDescent="0.25">
      <c r="B30" s="33" t="s">
        <v>12</v>
      </c>
      <c r="C30" s="37">
        <v>201</v>
      </c>
      <c r="D30" s="37">
        <v>0</v>
      </c>
      <c r="E30" s="37">
        <v>201</v>
      </c>
      <c r="F30" s="40">
        <v>0.14000000000000001</v>
      </c>
      <c r="G30" s="40">
        <v>0.62</v>
      </c>
      <c r="H30" s="40">
        <v>0.33788557213930354</v>
      </c>
      <c r="I30" s="40">
        <v>8.761764571589456E-2</v>
      </c>
    </row>
    <row r="31" spans="2:9" x14ac:dyDescent="0.25">
      <c r="B31" s="33" t="s">
        <v>1</v>
      </c>
      <c r="C31" s="37">
        <v>201</v>
      </c>
      <c r="D31" s="37">
        <v>0</v>
      </c>
      <c r="E31" s="37">
        <v>201</v>
      </c>
      <c r="F31" s="40">
        <v>0.183</v>
      </c>
      <c r="G31" s="40">
        <v>0.77400000000000002</v>
      </c>
      <c r="H31" s="40">
        <v>0.40920398009950254</v>
      </c>
      <c r="I31" s="40">
        <v>9.9461013387556016E-2</v>
      </c>
    </row>
    <row r="32" spans="2:9" x14ac:dyDescent="0.25">
      <c r="B32" s="33" t="s">
        <v>2</v>
      </c>
      <c r="C32" s="37">
        <v>201</v>
      </c>
      <c r="D32" s="37">
        <v>0</v>
      </c>
      <c r="E32" s="37">
        <v>201</v>
      </c>
      <c r="F32" s="40">
        <v>0.111</v>
      </c>
      <c r="G32" s="40">
        <v>0.57899999999999996</v>
      </c>
      <c r="H32" s="40">
        <v>0.38179800995024882</v>
      </c>
      <c r="I32" s="40">
        <v>7.6158166968618018E-2</v>
      </c>
    </row>
    <row r="33" spans="2:26" x14ac:dyDescent="0.25">
      <c r="B33" s="33" t="s">
        <v>26</v>
      </c>
      <c r="C33" s="37">
        <v>201</v>
      </c>
      <c r="D33" s="37">
        <v>0</v>
      </c>
      <c r="E33" s="37">
        <v>201</v>
      </c>
      <c r="F33" s="40">
        <v>0.41299999999999998</v>
      </c>
      <c r="G33" s="40">
        <v>1.875</v>
      </c>
      <c r="H33" s="40">
        <v>0.95940298507462729</v>
      </c>
      <c r="I33" s="40">
        <v>0.20934323918160044</v>
      </c>
    </row>
    <row r="34" spans="2:26" x14ac:dyDescent="0.25">
      <c r="B34" s="33" t="s">
        <v>16</v>
      </c>
      <c r="C34" s="37">
        <v>201</v>
      </c>
      <c r="D34" s="37">
        <v>0</v>
      </c>
      <c r="E34" s="37">
        <v>201</v>
      </c>
      <c r="F34" s="40">
        <v>0.378</v>
      </c>
      <c r="G34" s="40">
        <v>1.58</v>
      </c>
      <c r="H34" s="40">
        <v>0.89242288557213933</v>
      </c>
      <c r="I34" s="40">
        <v>0.16609357384809273</v>
      </c>
    </row>
    <row r="35" spans="2:26" x14ac:dyDescent="0.25">
      <c r="B35" s="33" t="s">
        <v>15</v>
      </c>
      <c r="C35" s="37">
        <v>201</v>
      </c>
      <c r="D35" s="37">
        <v>0</v>
      </c>
      <c r="E35" s="37">
        <v>201</v>
      </c>
      <c r="F35" s="40">
        <v>0.30499999999999999</v>
      </c>
      <c r="G35" s="40">
        <v>1.222</v>
      </c>
      <c r="H35" s="40">
        <v>0.69927363184079616</v>
      </c>
      <c r="I35" s="40">
        <v>0.1606812364628919</v>
      </c>
    </row>
    <row r="36" spans="2:26" x14ac:dyDescent="0.25">
      <c r="B36" s="33" t="s">
        <v>27</v>
      </c>
      <c r="C36" s="37">
        <v>201</v>
      </c>
      <c r="D36" s="37">
        <v>0</v>
      </c>
      <c r="E36" s="37">
        <v>201</v>
      </c>
      <c r="F36" s="40">
        <v>0.19700000000000001</v>
      </c>
      <c r="G36" s="40">
        <v>1.7989999999999999</v>
      </c>
      <c r="H36" s="40">
        <v>0.54373631840796022</v>
      </c>
      <c r="I36" s="40">
        <v>0.17965496131300721</v>
      </c>
    </row>
    <row r="37" spans="2:26" x14ac:dyDescent="0.25">
      <c r="B37" s="33" t="s">
        <v>14</v>
      </c>
      <c r="C37" s="37">
        <v>201</v>
      </c>
      <c r="D37" s="37">
        <v>0</v>
      </c>
      <c r="E37" s="37">
        <v>201</v>
      </c>
      <c r="F37" s="40">
        <v>0.23</v>
      </c>
      <c r="G37" s="40">
        <v>1.8560000000000001</v>
      </c>
      <c r="H37" s="40">
        <v>1.1780646766169154</v>
      </c>
      <c r="I37" s="40">
        <v>0.34212842734274496</v>
      </c>
    </row>
    <row r="38" spans="2:26" x14ac:dyDescent="0.25">
      <c r="B38" s="33" t="s">
        <v>13</v>
      </c>
      <c r="C38" s="37">
        <v>201</v>
      </c>
      <c r="D38" s="37">
        <v>0</v>
      </c>
      <c r="E38" s="37">
        <v>201</v>
      </c>
      <c r="F38" s="40">
        <v>0.19800000000000001</v>
      </c>
      <c r="G38" s="40">
        <v>1.899</v>
      </c>
      <c r="H38" s="40">
        <v>0.41333084577114415</v>
      </c>
      <c r="I38" s="40">
        <v>0.2267879323151501</v>
      </c>
    </row>
    <row r="39" spans="2:26" ht="15.75" thickBot="1" x14ac:dyDescent="0.3">
      <c r="B39" s="35" t="s">
        <v>3</v>
      </c>
      <c r="C39" s="38">
        <v>201</v>
      </c>
      <c r="D39" s="38">
        <v>0</v>
      </c>
      <c r="E39" s="38">
        <v>201</v>
      </c>
      <c r="F39" s="41">
        <v>6</v>
      </c>
      <c r="G39" s="41">
        <v>7</v>
      </c>
      <c r="H39" s="41">
        <v>6.611940298507462</v>
      </c>
      <c r="I39" s="41">
        <v>0.48852504175109634</v>
      </c>
    </row>
    <row r="42" spans="2:26" x14ac:dyDescent="0.25">
      <c r="B42" s="9" t="s">
        <v>60</v>
      </c>
    </row>
    <row r="44" spans="2:26" x14ac:dyDescent="0.25">
      <c r="B44" s="10" t="s">
        <v>61</v>
      </c>
    </row>
    <row r="45" spans="2:26" ht="15.75" thickBot="1" x14ac:dyDescent="0.3"/>
    <row r="46" spans="2:26" x14ac:dyDescent="0.25">
      <c r="B46" s="12"/>
      <c r="C46" s="13" t="s">
        <v>62</v>
      </c>
      <c r="D46" s="13" t="s">
        <v>63</v>
      </c>
      <c r="E46" s="13" t="s">
        <v>64</v>
      </c>
      <c r="F46" s="13" t="s">
        <v>65</v>
      </c>
      <c r="G46" s="13" t="s">
        <v>66</v>
      </c>
      <c r="H46" s="13" t="s">
        <v>67</v>
      </c>
      <c r="I46" s="13" t="s">
        <v>68</v>
      </c>
      <c r="J46" s="13" t="s">
        <v>69</v>
      </c>
      <c r="K46" s="13" t="s">
        <v>70</v>
      </c>
      <c r="L46" s="13" t="s">
        <v>71</v>
      </c>
      <c r="M46" s="13" t="s">
        <v>72</v>
      </c>
      <c r="N46" s="13" t="s">
        <v>73</v>
      </c>
      <c r="O46" s="13" t="s">
        <v>74</v>
      </c>
      <c r="P46" s="13" t="s">
        <v>75</v>
      </c>
      <c r="Q46" s="13" t="s">
        <v>76</v>
      </c>
      <c r="R46" s="13" t="s">
        <v>77</v>
      </c>
      <c r="S46" s="13" t="s">
        <v>78</v>
      </c>
      <c r="T46" s="13" t="s">
        <v>79</v>
      </c>
      <c r="U46" s="13" t="s">
        <v>80</v>
      </c>
      <c r="V46" s="13" t="s">
        <v>81</v>
      </c>
      <c r="W46" s="13" t="s">
        <v>82</v>
      </c>
      <c r="X46" s="13" t="s">
        <v>83</v>
      </c>
      <c r="Y46" s="13" t="s">
        <v>84</v>
      </c>
      <c r="Z46" s="13" t="s">
        <v>85</v>
      </c>
    </row>
    <row r="47" spans="2:26" x14ac:dyDescent="0.25">
      <c r="B47" s="14" t="s">
        <v>86</v>
      </c>
      <c r="C47" s="16">
        <v>7.2288575906751928</v>
      </c>
      <c r="D47" s="16">
        <v>2.9557771887459703</v>
      </c>
      <c r="E47" s="16">
        <v>2.2986062957937667</v>
      </c>
      <c r="F47" s="16">
        <v>2.0107083465832214</v>
      </c>
      <c r="G47" s="16">
        <v>1.3994614756636341</v>
      </c>
      <c r="H47" s="16">
        <v>1.3287719461816769</v>
      </c>
      <c r="I47" s="16">
        <v>0.9841853802999937</v>
      </c>
      <c r="J47" s="16">
        <v>0.81858510565094511</v>
      </c>
      <c r="K47" s="16">
        <v>0.79209916285733672</v>
      </c>
      <c r="L47" s="16">
        <v>0.73299945839513003</v>
      </c>
      <c r="M47" s="16">
        <v>0.53647266354151635</v>
      </c>
      <c r="N47" s="16">
        <v>0.48162371358810296</v>
      </c>
      <c r="O47" s="16">
        <v>0.43762030829931636</v>
      </c>
      <c r="P47" s="16">
        <v>0.37920998140886225</v>
      </c>
      <c r="Q47" s="16">
        <v>0.28228975490794056</v>
      </c>
      <c r="R47" s="16">
        <v>0.25676010425523926</v>
      </c>
      <c r="S47" s="16">
        <v>0.2267470651298778</v>
      </c>
      <c r="T47" s="16">
        <v>0.20517700936876029</v>
      </c>
      <c r="U47" s="16">
        <v>0.17623757440956142</v>
      </c>
      <c r="V47" s="16">
        <v>0.13716163207439724</v>
      </c>
      <c r="W47" s="16">
        <v>0.12203434015369141</v>
      </c>
      <c r="X47" s="16">
        <v>0.10974054333365017</v>
      </c>
      <c r="Y47" s="16">
        <v>6.050642637379075E-2</v>
      </c>
      <c r="Z47" s="16">
        <v>3.8366932308413204E-2</v>
      </c>
    </row>
    <row r="48" spans="2:26" x14ac:dyDescent="0.25">
      <c r="B48" s="11" t="s">
        <v>87</v>
      </c>
      <c r="C48" s="17">
        <v>30.120239961146641</v>
      </c>
      <c r="D48" s="17">
        <v>12.315738286441544</v>
      </c>
      <c r="E48" s="17">
        <v>9.57752623247403</v>
      </c>
      <c r="F48" s="17">
        <v>8.3779514440967571</v>
      </c>
      <c r="G48" s="17">
        <v>5.8310894819318095</v>
      </c>
      <c r="H48" s="17">
        <v>5.5365497757569884</v>
      </c>
      <c r="I48" s="17">
        <v>4.1007724179166409</v>
      </c>
      <c r="J48" s="17">
        <v>3.4107712735456053</v>
      </c>
      <c r="K48" s="17">
        <v>3.3004131785722368</v>
      </c>
      <c r="L48" s="17">
        <v>3.0541644099797089</v>
      </c>
      <c r="M48" s="17">
        <v>2.2353027647563186</v>
      </c>
      <c r="N48" s="17">
        <v>2.0067654732837625</v>
      </c>
      <c r="O48" s="17">
        <v>1.8234179512471518</v>
      </c>
      <c r="P48" s="17">
        <v>1.5800415892035931</v>
      </c>
      <c r="Q48" s="17">
        <v>1.1762073121164192</v>
      </c>
      <c r="R48" s="17">
        <v>1.0698337677301637</v>
      </c>
      <c r="S48" s="17">
        <v>0.9447794380411576</v>
      </c>
      <c r="T48" s="17">
        <v>0.85490420570316805</v>
      </c>
      <c r="U48" s="17">
        <v>0.73432322670650607</v>
      </c>
      <c r="V48" s="17">
        <v>0.57150680030998857</v>
      </c>
      <c r="W48" s="17">
        <v>0.50847641730704762</v>
      </c>
      <c r="X48" s="17">
        <v>0.45725226389020912</v>
      </c>
      <c r="Y48" s="17">
        <v>0.25211010989079485</v>
      </c>
      <c r="Z48" s="17">
        <v>0.1598622179517217</v>
      </c>
    </row>
    <row r="49" spans="2:26" ht="15.75" thickBot="1" x14ac:dyDescent="0.3">
      <c r="B49" s="15" t="s">
        <v>88</v>
      </c>
      <c r="C49" s="18">
        <v>30.120239961146641</v>
      </c>
      <c r="D49" s="18">
        <v>42.435978247588181</v>
      </c>
      <c r="E49" s="18">
        <v>52.01350448006221</v>
      </c>
      <c r="F49" s="18">
        <v>60.391455924158969</v>
      </c>
      <c r="G49" s="18">
        <v>66.222545406090774</v>
      </c>
      <c r="H49" s="18">
        <v>71.759095181847755</v>
      </c>
      <c r="I49" s="18">
        <v>75.859867599764399</v>
      </c>
      <c r="J49" s="18">
        <v>79.270638873310006</v>
      </c>
      <c r="K49" s="18">
        <v>82.571052051882248</v>
      </c>
      <c r="L49" s="18">
        <v>85.625216461861953</v>
      </c>
      <c r="M49" s="18">
        <v>87.860519226618266</v>
      </c>
      <c r="N49" s="18">
        <v>89.867284699902029</v>
      </c>
      <c r="O49" s="18">
        <v>91.690702651149181</v>
      </c>
      <c r="P49" s="18">
        <v>93.270744240352769</v>
      </c>
      <c r="Q49" s="18">
        <v>94.446951552469187</v>
      </c>
      <c r="R49" s="18">
        <v>95.516785320199347</v>
      </c>
      <c r="S49" s="18">
        <v>96.461564758240499</v>
      </c>
      <c r="T49" s="18">
        <v>97.316468963943663</v>
      </c>
      <c r="U49" s="18">
        <v>98.050792190650171</v>
      </c>
      <c r="V49" s="18">
        <v>98.622298990960161</v>
      </c>
      <c r="W49" s="18">
        <v>99.130775408267212</v>
      </c>
      <c r="X49" s="18">
        <v>99.588027672157423</v>
      </c>
      <c r="Y49" s="18">
        <v>99.840137782048217</v>
      </c>
      <c r="Z49" s="18">
        <v>99.999999999999943</v>
      </c>
    </row>
    <row r="68" spans="2:7" x14ac:dyDescent="0.25">
      <c r="F68" t="s">
        <v>89</v>
      </c>
    </row>
    <row r="71" spans="2:7" x14ac:dyDescent="0.25">
      <c r="B71" s="10" t="s">
        <v>90</v>
      </c>
    </row>
    <row r="72" spans="2:7" ht="15.75" thickBot="1" x14ac:dyDescent="0.3"/>
    <row r="73" spans="2:7" x14ac:dyDescent="0.25">
      <c r="B73" s="12"/>
      <c r="C73" s="13" t="s">
        <v>62</v>
      </c>
      <c r="D73" s="13" t="s">
        <v>63</v>
      </c>
      <c r="E73" s="13" t="s">
        <v>64</v>
      </c>
      <c r="F73" s="13" t="s">
        <v>65</v>
      </c>
      <c r="G73" s="13" t="s">
        <v>66</v>
      </c>
    </row>
    <row r="74" spans="2:7" x14ac:dyDescent="0.25">
      <c r="B74" s="14" t="s">
        <v>8</v>
      </c>
      <c r="C74" s="16">
        <v>0.24029934411438963</v>
      </c>
      <c r="D74" s="16">
        <v>0.1469783070288585</v>
      </c>
      <c r="E74" s="16">
        <v>0.26143894038519344</v>
      </c>
      <c r="F74" s="16">
        <v>-9.1870018461919806E-2</v>
      </c>
      <c r="G74" s="16">
        <v>-0.23965929957198126</v>
      </c>
    </row>
    <row r="75" spans="2:7" x14ac:dyDescent="0.25">
      <c r="B75" s="11" t="s">
        <v>7</v>
      </c>
      <c r="C75" s="17">
        <v>0.22984792611302796</v>
      </c>
      <c r="D75" s="17">
        <v>0.22132164550665298</v>
      </c>
      <c r="E75" s="17">
        <v>8.6362638184980037E-2</v>
      </c>
      <c r="F75" s="17">
        <v>-7.3094867827778645E-2</v>
      </c>
      <c r="G75" s="17">
        <v>-0.36346603752153839</v>
      </c>
    </row>
    <row r="76" spans="2:7" x14ac:dyDescent="0.25">
      <c r="B76" s="11" t="s">
        <v>28</v>
      </c>
      <c r="C76" s="17">
        <v>7.553075442453995E-2</v>
      </c>
      <c r="D76" s="17">
        <v>0.15872766650552603</v>
      </c>
      <c r="E76" s="17">
        <v>0.30848936905944113</v>
      </c>
      <c r="F76" s="17">
        <v>4.1377400205920428E-3</v>
      </c>
      <c r="G76" s="17">
        <v>-0.19285573793532187</v>
      </c>
    </row>
    <row r="77" spans="2:7" x14ac:dyDescent="0.25">
      <c r="B77" s="11" t="s">
        <v>40</v>
      </c>
      <c r="C77" s="17">
        <v>0.31394875224710844</v>
      </c>
      <c r="D77" s="17">
        <v>-9.8165203788258673E-2</v>
      </c>
      <c r="E77" s="17">
        <v>-5.3152952300636595E-2</v>
      </c>
      <c r="F77" s="17">
        <v>0.18773064865420191</v>
      </c>
      <c r="G77" s="17">
        <v>5.2573879178279784E-2</v>
      </c>
    </row>
    <row r="78" spans="2:7" x14ac:dyDescent="0.25">
      <c r="B78" s="11" t="s">
        <v>41</v>
      </c>
      <c r="C78" s="17">
        <v>0.32545218457833358</v>
      </c>
      <c r="D78" s="17">
        <v>-0.16311276754557999</v>
      </c>
      <c r="E78" s="17">
        <v>7.8145710991658221E-2</v>
      </c>
      <c r="F78" s="17">
        <v>8.4002605430700608E-2</v>
      </c>
      <c r="G78" s="17">
        <v>-5.0517067389072225E-2</v>
      </c>
    </row>
    <row r="79" spans="2:7" x14ac:dyDescent="0.25">
      <c r="B79" s="11" t="s">
        <v>4</v>
      </c>
      <c r="C79" s="17">
        <v>0.27936517077596285</v>
      </c>
      <c r="D79" s="17">
        <v>-0.26930919972632755</v>
      </c>
      <c r="E79" s="17">
        <v>0.16042810633410526</v>
      </c>
      <c r="F79" s="17">
        <v>5.6602432316580582E-2</v>
      </c>
      <c r="G79" s="17">
        <v>0.12195640734694715</v>
      </c>
    </row>
    <row r="80" spans="2:7" x14ac:dyDescent="0.25">
      <c r="B80" s="11" t="s">
        <v>30</v>
      </c>
      <c r="C80" s="17">
        <v>0.29668469891471311</v>
      </c>
      <c r="D80" s="17">
        <v>4.0774155614956266E-2</v>
      </c>
      <c r="E80" s="17">
        <v>-0.16654876998094392</v>
      </c>
      <c r="F80" s="17">
        <v>8.7828521826981046E-2</v>
      </c>
      <c r="G80" s="17">
        <v>0.14880670350740158</v>
      </c>
    </row>
    <row r="81" spans="2:7" x14ac:dyDescent="0.25">
      <c r="B81" s="11" t="s">
        <v>31</v>
      </c>
      <c r="C81" s="17">
        <v>0.25780719544126535</v>
      </c>
      <c r="D81" s="17">
        <v>-0.12751806197133839</v>
      </c>
      <c r="E81" s="17">
        <v>-0.1235387068044231</v>
      </c>
      <c r="F81" s="17">
        <v>-5.4965866838292007E-2</v>
      </c>
      <c r="G81" s="17">
        <v>0.13454184302115058</v>
      </c>
    </row>
    <row r="82" spans="2:7" x14ac:dyDescent="0.25">
      <c r="B82" s="11" t="s">
        <v>32</v>
      </c>
      <c r="C82" s="17">
        <v>0.10028681129703966</v>
      </c>
      <c r="D82" s="17">
        <v>0.17287551901692119</v>
      </c>
      <c r="E82" s="17">
        <v>0.41084494586897757</v>
      </c>
      <c r="F82" s="17">
        <v>0.20169875562072062</v>
      </c>
      <c r="G82" s="17">
        <v>0.16735063316225382</v>
      </c>
    </row>
    <row r="83" spans="2:7" x14ac:dyDescent="0.25">
      <c r="B83" s="11" t="s">
        <v>33</v>
      </c>
      <c r="C83" s="17">
        <v>1.2155830192138921E-2</v>
      </c>
      <c r="D83" s="17">
        <v>0.16303997356853717</v>
      </c>
      <c r="E83" s="17">
        <v>0.50389694800830565</v>
      </c>
      <c r="F83" s="17">
        <v>0.27114397679877283</v>
      </c>
      <c r="G83" s="17">
        <v>0.11037928533934618</v>
      </c>
    </row>
    <row r="84" spans="2:7" x14ac:dyDescent="0.25">
      <c r="B84" s="11" t="s">
        <v>9</v>
      </c>
      <c r="C84" s="17">
        <v>7.3685205255797331E-2</v>
      </c>
      <c r="D84" s="17">
        <v>0.43236904124281422</v>
      </c>
      <c r="E84" s="17">
        <v>-0.18223213881320163</v>
      </c>
      <c r="F84" s="17">
        <v>7.9822562613962554E-3</v>
      </c>
      <c r="G84" s="17">
        <v>-0.25479628492786177</v>
      </c>
    </row>
    <row r="85" spans="2:7" x14ac:dyDescent="0.25">
      <c r="B85" s="11" t="s">
        <v>10</v>
      </c>
      <c r="C85" s="17">
        <v>0.19785097668551133</v>
      </c>
      <c r="D85" s="17">
        <v>0.23117651413395698</v>
      </c>
      <c r="E85" s="17">
        <v>-0.1915264666367246</v>
      </c>
      <c r="F85" s="17">
        <v>-6.1845204320564874E-2</v>
      </c>
      <c r="G85" s="17">
        <v>0.16946525199472093</v>
      </c>
    </row>
    <row r="86" spans="2:7" x14ac:dyDescent="0.25">
      <c r="B86" s="11" t="s">
        <v>17</v>
      </c>
      <c r="C86" s="17">
        <v>0.15799060299547024</v>
      </c>
      <c r="D86" s="17">
        <v>0.30457476539151085</v>
      </c>
      <c r="E86" s="17">
        <v>-0.3276043571144141</v>
      </c>
      <c r="F86" s="17">
        <v>6.1703164472345286E-2</v>
      </c>
      <c r="G86" s="17">
        <v>0.17211301135356341</v>
      </c>
    </row>
    <row r="87" spans="2:7" x14ac:dyDescent="0.25">
      <c r="B87" s="11" t="s">
        <v>11</v>
      </c>
      <c r="C87" s="17">
        <v>0.13675699371515468</v>
      </c>
      <c r="D87" s="17">
        <v>0.10173154854903482</v>
      </c>
      <c r="E87" s="17">
        <v>4.6843325999989853E-2</v>
      </c>
      <c r="F87" s="17">
        <v>0.44792432888736045</v>
      </c>
      <c r="G87" s="17">
        <v>0.34068999943327272</v>
      </c>
    </row>
    <row r="88" spans="2:7" x14ac:dyDescent="0.25">
      <c r="B88" s="11" t="s">
        <v>12</v>
      </c>
      <c r="C88" s="17">
        <v>4.614538117309705E-2</v>
      </c>
      <c r="D88" s="17">
        <v>0.43021385487813879</v>
      </c>
      <c r="E88" s="17">
        <v>-0.22767827570359533</v>
      </c>
      <c r="F88" s="17">
        <v>0.24355978746134144</v>
      </c>
      <c r="G88" s="17">
        <v>-4.1057951536571442E-2</v>
      </c>
    </row>
    <row r="89" spans="2:7" x14ac:dyDescent="0.25">
      <c r="B89" s="11" t="s">
        <v>1</v>
      </c>
      <c r="C89" s="17">
        <v>0.2596884705318187</v>
      </c>
      <c r="D89" s="17">
        <v>-0.13421823290554974</v>
      </c>
      <c r="E89" s="17">
        <v>-9.9544767438589823E-2</v>
      </c>
      <c r="F89" s="17">
        <v>9.6221435115942749E-2</v>
      </c>
      <c r="G89" s="17">
        <v>-0.25496188684341825</v>
      </c>
    </row>
    <row r="90" spans="2:7" x14ac:dyDescent="0.25">
      <c r="B90" s="11" t="s">
        <v>2</v>
      </c>
      <c r="C90" s="17">
        <v>0.28793466376895555</v>
      </c>
      <c r="D90" s="17">
        <v>-0.10278275572386739</v>
      </c>
      <c r="E90" s="17">
        <v>-5.3682757093488444E-2</v>
      </c>
      <c r="F90" s="17">
        <v>-3.6523714368414652E-2</v>
      </c>
      <c r="G90" s="17">
        <v>-0.2466619395481916</v>
      </c>
    </row>
    <row r="91" spans="2:7" x14ac:dyDescent="0.25">
      <c r="B91" s="11" t="s">
        <v>26</v>
      </c>
      <c r="C91" s="17">
        <v>0.1314571767243122</v>
      </c>
      <c r="D91" s="17">
        <v>4.1407450325178299E-2</v>
      </c>
      <c r="E91" s="17">
        <v>0.17850176490016537</v>
      </c>
      <c r="F91" s="17">
        <v>-0.37899352382671825</v>
      </c>
      <c r="G91" s="17">
        <v>0.12858432991820901</v>
      </c>
    </row>
    <row r="92" spans="2:7" x14ac:dyDescent="0.25">
      <c r="B92" s="11" t="s">
        <v>16</v>
      </c>
      <c r="C92" s="17">
        <v>0.19914027513659949</v>
      </c>
      <c r="D92" s="17">
        <v>5.8643400072904981E-3</v>
      </c>
      <c r="E92" s="17">
        <v>6.0544340970496248E-2</v>
      </c>
      <c r="F92" s="17">
        <v>-0.4135816906476022</v>
      </c>
      <c r="G92" s="17">
        <v>7.2851838240192937E-2</v>
      </c>
    </row>
    <row r="93" spans="2:7" x14ac:dyDescent="0.25">
      <c r="B93" s="11" t="s">
        <v>15</v>
      </c>
      <c r="C93" s="17">
        <v>0.12590746581060877</v>
      </c>
      <c r="D93" s="17">
        <v>0.23314958059972257</v>
      </c>
      <c r="E93" s="17">
        <v>0.17995765690475715</v>
      </c>
      <c r="F93" s="17">
        <v>-0.209915582686615</v>
      </c>
      <c r="G93" s="17">
        <v>-4.7055886381984477E-2</v>
      </c>
    </row>
    <row r="94" spans="2:7" x14ac:dyDescent="0.25">
      <c r="B94" s="11" t="s">
        <v>27</v>
      </c>
      <c r="C94" s="17">
        <v>7.2805633122658933E-2</v>
      </c>
      <c r="D94" s="17">
        <v>0.16267676983539314</v>
      </c>
      <c r="E94" s="17">
        <v>-1.7413350850266733E-2</v>
      </c>
      <c r="F94" s="17">
        <v>-0.35032395883354722</v>
      </c>
      <c r="G94" s="17">
        <v>0.36975739698450011</v>
      </c>
    </row>
    <row r="95" spans="2:7" x14ac:dyDescent="0.25">
      <c r="B95" s="11" t="s">
        <v>14</v>
      </c>
      <c r="C95" s="17">
        <v>0.29345753748658404</v>
      </c>
      <c r="D95" s="17">
        <v>-0.20689119062177813</v>
      </c>
      <c r="E95" s="17">
        <v>-0.11718713224844811</v>
      </c>
      <c r="F95" s="17">
        <v>-1.7563241956344998E-3</v>
      </c>
      <c r="G95" s="17">
        <v>-9.1150618076918155E-2</v>
      </c>
    </row>
    <row r="96" spans="2:7" x14ac:dyDescent="0.25">
      <c r="B96" s="11" t="s">
        <v>13</v>
      </c>
      <c r="C96" s="17">
        <v>4.6307240021231669E-2</v>
      </c>
      <c r="D96" s="17">
        <v>0.1274362715965964</v>
      </c>
      <c r="E96" s="17">
        <v>5.031019859838308E-2</v>
      </c>
      <c r="F96" s="17">
        <v>-0.2275877879200798</v>
      </c>
      <c r="G96" s="17">
        <v>0.30712293519797929</v>
      </c>
    </row>
    <row r="97" spans="2:7" ht="15.75" thickBot="1" x14ac:dyDescent="0.3">
      <c r="B97" s="15" t="s">
        <v>3</v>
      </c>
      <c r="C97" s="18">
        <v>-0.17157237943236242</v>
      </c>
      <c r="D97" s="18">
        <v>0.14926417278102611</v>
      </c>
      <c r="E97" s="18">
        <v>1.1473506287041005E-2</v>
      </c>
      <c r="F97" s="18">
        <v>-6.5097948289461291E-2</v>
      </c>
      <c r="G97" s="18">
        <v>-0.20582456633156951</v>
      </c>
    </row>
    <row r="100" spans="2:7" x14ac:dyDescent="0.25">
      <c r="B100" s="10" t="s">
        <v>91</v>
      </c>
    </row>
    <row r="101" spans="2:7" ht="15.75" thickBot="1" x14ac:dyDescent="0.3"/>
    <row r="102" spans="2:7" x14ac:dyDescent="0.25">
      <c r="B102" s="12"/>
      <c r="C102" s="13" t="s">
        <v>62</v>
      </c>
      <c r="D102" s="13" t="s">
        <v>63</v>
      </c>
      <c r="E102" s="13" t="s">
        <v>64</v>
      </c>
      <c r="F102" s="13" t="s">
        <v>65</v>
      </c>
      <c r="G102" s="13" t="s">
        <v>66</v>
      </c>
    </row>
    <row r="103" spans="2:7" x14ac:dyDescent="0.25">
      <c r="B103" s="14" t="s">
        <v>8</v>
      </c>
      <c r="C103" s="16">
        <v>0.64608167025980234</v>
      </c>
      <c r="D103" s="16">
        <v>0.25269060034618374</v>
      </c>
      <c r="E103" s="16">
        <v>0.39637163727558944</v>
      </c>
      <c r="F103" s="16">
        <v>-0.13027117909773031</v>
      </c>
      <c r="G103" s="16">
        <v>-0.2835141633566256</v>
      </c>
    </row>
    <row r="104" spans="2:7" x14ac:dyDescent="0.25">
      <c r="B104" s="11" t="s">
        <v>7</v>
      </c>
      <c r="C104" s="17">
        <v>0.61798142877229856</v>
      </c>
      <c r="D104" s="17">
        <v>0.38050444724268467</v>
      </c>
      <c r="E104" s="17">
        <v>0.13093573683547022</v>
      </c>
      <c r="F104" s="17">
        <v>-0.10364811912892363</v>
      </c>
      <c r="G104" s="17">
        <v>-0.4299760940656368</v>
      </c>
    </row>
    <row r="105" spans="2:7" x14ac:dyDescent="0.25">
      <c r="B105" s="11" t="s">
        <v>28</v>
      </c>
      <c r="C105" s="17">
        <v>0.20307602650534048</v>
      </c>
      <c r="D105" s="17">
        <v>0.27289053841772037</v>
      </c>
      <c r="E105" s="17">
        <v>0.46770552281174005</v>
      </c>
      <c r="F105" s="17">
        <v>5.8672925107315609E-3</v>
      </c>
      <c r="G105" s="17">
        <v>-0.22814609442199082</v>
      </c>
    </row>
    <row r="106" spans="2:7" x14ac:dyDescent="0.25">
      <c r="B106" s="11" t="s">
        <v>40</v>
      </c>
      <c r="C106" s="17">
        <v>0.84409940849125442</v>
      </c>
      <c r="D106" s="17">
        <v>-0.168769288337837</v>
      </c>
      <c r="E106" s="17">
        <v>-8.0586016369227284E-2</v>
      </c>
      <c r="F106" s="17">
        <v>0.26620102360272857</v>
      </c>
      <c r="G106" s="17">
        <v>6.2194287458332026E-2</v>
      </c>
    </row>
    <row r="107" spans="2:7" x14ac:dyDescent="0.25">
      <c r="B107" s="11" t="s">
        <v>41</v>
      </c>
      <c r="C107" s="17">
        <v>0.87502815197854678</v>
      </c>
      <c r="D107" s="17">
        <v>-0.28042956806630892</v>
      </c>
      <c r="E107" s="17">
        <v>0.11847792592102643</v>
      </c>
      <c r="F107" s="17">
        <v>0.11911523084405065</v>
      </c>
      <c r="G107" s="17">
        <v>-5.9761103039281005E-2</v>
      </c>
    </row>
    <row r="108" spans="2:7" x14ac:dyDescent="0.25">
      <c r="B108" s="11" t="s">
        <v>4</v>
      </c>
      <c r="C108" s="17">
        <v>0.75111614146324546</v>
      </c>
      <c r="D108" s="17">
        <v>-0.46300644451044293</v>
      </c>
      <c r="E108" s="17">
        <v>0.24322754322283438</v>
      </c>
      <c r="F108" s="17">
        <v>8.026193660488723E-2</v>
      </c>
      <c r="G108" s="17">
        <v>0.14427301113164021</v>
      </c>
    </row>
    <row r="109" spans="2:7" x14ac:dyDescent="0.25">
      <c r="B109" s="11" t="s">
        <v>30</v>
      </c>
      <c r="C109" s="17">
        <v>0.79768235124311371</v>
      </c>
      <c r="D109" s="17">
        <v>7.0100452707820504E-2</v>
      </c>
      <c r="E109" s="17">
        <v>-0.25250717642260245</v>
      </c>
      <c r="F109" s="17">
        <v>0.12454035917663482</v>
      </c>
      <c r="G109" s="17">
        <v>0.17603659913095535</v>
      </c>
    </row>
    <row r="110" spans="2:7" x14ac:dyDescent="0.25">
      <c r="B110" s="11" t="s">
        <v>31</v>
      </c>
      <c r="C110" s="17">
        <v>0.69315421583672054</v>
      </c>
      <c r="D110" s="17">
        <v>-0.21923381950638879</v>
      </c>
      <c r="E110" s="17">
        <v>-0.18729895175841768</v>
      </c>
      <c r="F110" s="17">
        <v>-7.7941295789781012E-2</v>
      </c>
      <c r="G110" s="17">
        <v>0.15916143512362774</v>
      </c>
    </row>
    <row r="111" spans="2:7" x14ac:dyDescent="0.25">
      <c r="B111" s="11" t="s">
        <v>32</v>
      </c>
      <c r="C111" s="17">
        <v>0.26963648522060624</v>
      </c>
      <c r="D111" s="17">
        <v>0.29721405538415113</v>
      </c>
      <c r="E111" s="17">
        <v>0.62288840224243192</v>
      </c>
      <c r="F111" s="17">
        <v>0.28600772218357029</v>
      </c>
      <c r="G111" s="17">
        <v>0.19797385218489111</v>
      </c>
    </row>
    <row r="112" spans="2:7" x14ac:dyDescent="0.25">
      <c r="B112" s="11" t="s">
        <v>33</v>
      </c>
      <c r="C112" s="17">
        <v>3.2682815273074872E-2</v>
      </c>
      <c r="D112" s="17">
        <v>0.28030441793951555</v>
      </c>
      <c r="E112" s="17">
        <v>0.76396598764495449</v>
      </c>
      <c r="F112" s="17">
        <v>0.3844806625075935</v>
      </c>
      <c r="G112" s="17">
        <v>0.13057741047719224</v>
      </c>
    </row>
    <row r="113" spans="2:7" x14ac:dyDescent="0.25">
      <c r="B113" s="11" t="s">
        <v>9</v>
      </c>
      <c r="C113" s="17">
        <v>0.19811398429135835</v>
      </c>
      <c r="D113" s="17">
        <v>0.7433450201688524</v>
      </c>
      <c r="E113" s="17">
        <v>-0.27628497544856195</v>
      </c>
      <c r="F113" s="17">
        <v>1.1318795320187649E-2</v>
      </c>
      <c r="G113" s="17">
        <v>-0.30142104093900374</v>
      </c>
    </row>
    <row r="114" spans="2:7" x14ac:dyDescent="0.25">
      <c r="B114" s="11" t="s">
        <v>10</v>
      </c>
      <c r="C114" s="17">
        <v>0.53195271901640517</v>
      </c>
      <c r="D114" s="17">
        <v>0.39744730581893212</v>
      </c>
      <c r="E114" s="17">
        <v>-0.2903762501888818</v>
      </c>
      <c r="F114" s="17">
        <v>-8.7696158368788385E-2</v>
      </c>
      <c r="G114" s="17">
        <v>0.20047542166362944</v>
      </c>
    </row>
    <row r="115" spans="2:7" x14ac:dyDescent="0.25">
      <c r="B115" s="11" t="s">
        <v>17</v>
      </c>
      <c r="C115" s="17">
        <v>0.42478198617169793</v>
      </c>
      <c r="D115" s="17">
        <v>0.52363632343354982</v>
      </c>
      <c r="E115" s="17">
        <v>-0.49668605302919683</v>
      </c>
      <c r="F115" s="17">
        <v>8.7494746648009214E-2</v>
      </c>
      <c r="G115" s="17">
        <v>0.20360769018286726</v>
      </c>
    </row>
    <row r="116" spans="2:7" x14ac:dyDescent="0.25">
      <c r="B116" s="11" t="s">
        <v>11</v>
      </c>
      <c r="C116" s="17">
        <v>0.36769216846940811</v>
      </c>
      <c r="D116" s="17">
        <v>0.17490068158122937</v>
      </c>
      <c r="E116" s="17">
        <v>7.1019893955712066E-2</v>
      </c>
      <c r="F116" s="17">
        <v>0.63515422602100369</v>
      </c>
      <c r="G116" s="17">
        <v>0.40303230596851003</v>
      </c>
    </row>
    <row r="117" spans="2:7" x14ac:dyDescent="0.25">
      <c r="B117" s="11" t="s">
        <v>12</v>
      </c>
      <c r="C117" s="17">
        <v>0.12406894015032174</v>
      </c>
      <c r="D117" s="17">
        <v>0.7396397431973275</v>
      </c>
      <c r="E117" s="17">
        <v>-0.34518656929894809</v>
      </c>
      <c r="F117" s="17">
        <v>0.34536643427946151</v>
      </c>
      <c r="G117" s="17">
        <v>-4.8571079026840457E-2</v>
      </c>
    </row>
    <row r="118" spans="2:7" x14ac:dyDescent="0.25">
      <c r="B118" s="11" t="s">
        <v>1</v>
      </c>
      <c r="C118" s="17">
        <v>0.69821231267507178</v>
      </c>
      <c r="D118" s="17">
        <v>-0.23075300386776187</v>
      </c>
      <c r="E118" s="17">
        <v>-0.15092136769571399</v>
      </c>
      <c r="F118" s="17">
        <v>0.13644146389526776</v>
      </c>
      <c r="G118" s="17">
        <v>-0.3016169460786044</v>
      </c>
    </row>
    <row r="119" spans="2:7" x14ac:dyDescent="0.25">
      <c r="B119" s="11" t="s">
        <v>2</v>
      </c>
      <c r="C119" s="17">
        <v>0.77415653870859469</v>
      </c>
      <c r="D119" s="17">
        <v>-0.17670795625642685</v>
      </c>
      <c r="E119" s="17">
        <v>-8.1389261642749802E-2</v>
      </c>
      <c r="F119" s="17">
        <v>-5.1790425379899981E-2</v>
      </c>
      <c r="G119" s="17">
        <v>-0.29179820498442244</v>
      </c>
    </row>
    <row r="120" spans="2:7" x14ac:dyDescent="0.25">
      <c r="B120" s="11" t="s">
        <v>26</v>
      </c>
      <c r="C120" s="17">
        <v>0.35344279701925213</v>
      </c>
      <c r="D120" s="17">
        <v>7.1189236649866094E-2</v>
      </c>
      <c r="E120" s="17">
        <v>0.27062929763185339</v>
      </c>
      <c r="F120" s="17">
        <v>-0.53741072491212183</v>
      </c>
      <c r="G120" s="17">
        <v>0.15211376642859631</v>
      </c>
    </row>
    <row r="121" spans="2:7" x14ac:dyDescent="0.25">
      <c r="B121" s="11" t="s">
        <v>16</v>
      </c>
      <c r="C121" s="17">
        <v>0.53541919579690722</v>
      </c>
      <c r="D121" s="17">
        <v>1.0082192583599582E-2</v>
      </c>
      <c r="E121" s="17">
        <v>9.1792215508865613E-2</v>
      </c>
      <c r="F121" s="17">
        <v>-0.58645655455297707</v>
      </c>
      <c r="G121" s="17">
        <v>8.6182877128275048E-2</v>
      </c>
    </row>
    <row r="122" spans="2:7" x14ac:dyDescent="0.25">
      <c r="B122" s="11" t="s">
        <v>15</v>
      </c>
      <c r="C122" s="17">
        <v>0.33852154740120188</v>
      </c>
      <c r="D122" s="17">
        <v>0.40083947545155235</v>
      </c>
      <c r="E122" s="17">
        <v>0.27283659810785077</v>
      </c>
      <c r="F122" s="17">
        <v>-0.29765913760981072</v>
      </c>
      <c r="G122" s="17">
        <v>-5.5666566172975947E-2</v>
      </c>
    </row>
    <row r="123" spans="2:7" x14ac:dyDescent="0.25">
      <c r="B123" s="11" t="s">
        <v>27</v>
      </c>
      <c r="C123" s="17">
        <v>0.19574911960566235</v>
      </c>
      <c r="D123" s="17">
        <v>0.27967998450283077</v>
      </c>
      <c r="E123" s="17">
        <v>-2.6400651627508681E-2</v>
      </c>
      <c r="F123" s="17">
        <v>-0.49675743999493754</v>
      </c>
      <c r="G123" s="17">
        <v>0.43741869912082537</v>
      </c>
    </row>
    <row r="124" spans="2:7" x14ac:dyDescent="0.25">
      <c r="B124" s="11" t="s">
        <v>14</v>
      </c>
      <c r="C124" s="17">
        <v>0.78900563240574928</v>
      </c>
      <c r="D124" s="17">
        <v>-0.35569506971045073</v>
      </c>
      <c r="E124" s="17">
        <v>-0.17766923094360534</v>
      </c>
      <c r="F124" s="17">
        <v>-2.4904580152883739E-3</v>
      </c>
      <c r="G124" s="17">
        <v>-0.10783012079927662</v>
      </c>
    </row>
    <row r="125" spans="2:7" x14ac:dyDescent="0.25">
      <c r="B125" s="11" t="s">
        <v>13</v>
      </c>
      <c r="C125" s="17">
        <v>0.12450412250728798</v>
      </c>
      <c r="D125" s="17">
        <v>0.21909320243633346</v>
      </c>
      <c r="E125" s="17">
        <v>7.6276073337507119E-2</v>
      </c>
      <c r="F125" s="17">
        <v>-0.32271822708822195</v>
      </c>
      <c r="G125" s="17">
        <v>0.36332285947507659</v>
      </c>
    </row>
    <row r="126" spans="2:7" ht="15.75" thickBot="1" x14ac:dyDescent="0.3">
      <c r="B126" s="15" t="s">
        <v>3</v>
      </c>
      <c r="C126" s="18">
        <v>-0.46129867679264858</v>
      </c>
      <c r="D126" s="18">
        <v>0.25662054620623914</v>
      </c>
      <c r="E126" s="18">
        <v>1.7395161048257425E-2</v>
      </c>
      <c r="F126" s="18">
        <v>-9.2308531362996576E-2</v>
      </c>
      <c r="G126" s="18">
        <v>-0.2434880675440205</v>
      </c>
    </row>
    <row r="129" spans="2:7" x14ac:dyDescent="0.25">
      <c r="B129" s="10" t="s">
        <v>92</v>
      </c>
    </row>
    <row r="130" spans="2:7" ht="15.75" thickBot="1" x14ac:dyDescent="0.3"/>
    <row r="131" spans="2:7" x14ac:dyDescent="0.25">
      <c r="B131" s="12"/>
      <c r="C131" s="13" t="s">
        <v>62</v>
      </c>
      <c r="D131" s="13" t="s">
        <v>63</v>
      </c>
      <c r="E131" s="13" t="s">
        <v>64</v>
      </c>
      <c r="F131" s="13" t="s">
        <v>65</v>
      </c>
      <c r="G131" s="13" t="s">
        <v>66</v>
      </c>
    </row>
    <row r="132" spans="2:7" x14ac:dyDescent="0.25">
      <c r="B132" s="14" t="s">
        <v>8</v>
      </c>
      <c r="C132" s="16">
        <v>0.64608167025980234</v>
      </c>
      <c r="D132" s="16">
        <v>0.25269060034618374</v>
      </c>
      <c r="E132" s="16">
        <v>0.39637163727558944</v>
      </c>
      <c r="F132" s="16">
        <v>-0.13027117909773031</v>
      </c>
      <c r="G132" s="16">
        <v>-0.2835141633566256</v>
      </c>
    </row>
    <row r="133" spans="2:7" x14ac:dyDescent="0.25">
      <c r="B133" s="11" t="s">
        <v>7</v>
      </c>
      <c r="C133" s="17">
        <v>0.61798142877229856</v>
      </c>
      <c r="D133" s="17">
        <v>0.38050444724268467</v>
      </c>
      <c r="E133" s="17">
        <v>0.13093573683547022</v>
      </c>
      <c r="F133" s="17">
        <v>-0.10364811912892363</v>
      </c>
      <c r="G133" s="17">
        <v>-0.4299760940656368</v>
      </c>
    </row>
    <row r="134" spans="2:7" x14ac:dyDescent="0.25">
      <c r="B134" s="11" t="s">
        <v>28</v>
      </c>
      <c r="C134" s="17">
        <v>0.20307602650534048</v>
      </c>
      <c r="D134" s="17">
        <v>0.27289053841772037</v>
      </c>
      <c r="E134" s="17">
        <v>0.46770552281174005</v>
      </c>
      <c r="F134" s="17">
        <v>5.8672925107315609E-3</v>
      </c>
      <c r="G134" s="17">
        <v>-0.22814609442199082</v>
      </c>
    </row>
    <row r="135" spans="2:7" x14ac:dyDescent="0.25">
      <c r="B135" s="11" t="s">
        <v>40</v>
      </c>
      <c r="C135" s="17">
        <v>0.84409940849125442</v>
      </c>
      <c r="D135" s="17">
        <v>-0.168769288337837</v>
      </c>
      <c r="E135" s="17">
        <v>-8.0586016369227284E-2</v>
      </c>
      <c r="F135" s="17">
        <v>0.26620102360272857</v>
      </c>
      <c r="G135" s="17">
        <v>6.2194287458332026E-2</v>
      </c>
    </row>
    <row r="136" spans="2:7" x14ac:dyDescent="0.25">
      <c r="B136" s="11" t="s">
        <v>41</v>
      </c>
      <c r="C136" s="17">
        <v>0.87502815197854678</v>
      </c>
      <c r="D136" s="17">
        <v>-0.28042956806630892</v>
      </c>
      <c r="E136" s="17">
        <v>0.11847792592102643</v>
      </c>
      <c r="F136" s="17">
        <v>0.11911523084405065</v>
      </c>
      <c r="G136" s="17">
        <v>-5.9761103039281005E-2</v>
      </c>
    </row>
    <row r="137" spans="2:7" x14ac:dyDescent="0.25">
      <c r="B137" s="11" t="s">
        <v>4</v>
      </c>
      <c r="C137" s="17">
        <v>0.75111614146324546</v>
      </c>
      <c r="D137" s="17">
        <v>-0.46300644451044293</v>
      </c>
      <c r="E137" s="17">
        <v>0.24322754322283438</v>
      </c>
      <c r="F137" s="17">
        <v>8.026193660488723E-2</v>
      </c>
      <c r="G137" s="17">
        <v>0.14427301113164021</v>
      </c>
    </row>
    <row r="138" spans="2:7" x14ac:dyDescent="0.25">
      <c r="B138" s="11" t="s">
        <v>30</v>
      </c>
      <c r="C138" s="17">
        <v>0.79768235124311371</v>
      </c>
      <c r="D138" s="17">
        <v>7.0100452707820504E-2</v>
      </c>
      <c r="E138" s="17">
        <v>-0.25250717642260245</v>
      </c>
      <c r="F138" s="17">
        <v>0.12454035917663482</v>
      </c>
      <c r="G138" s="17">
        <v>0.17603659913095535</v>
      </c>
    </row>
    <row r="139" spans="2:7" x14ac:dyDescent="0.25">
      <c r="B139" s="11" t="s">
        <v>31</v>
      </c>
      <c r="C139" s="17">
        <v>0.69315421583672054</v>
      </c>
      <c r="D139" s="17">
        <v>-0.21923381950638879</v>
      </c>
      <c r="E139" s="17">
        <v>-0.18729895175841768</v>
      </c>
      <c r="F139" s="17">
        <v>-7.7941295789781012E-2</v>
      </c>
      <c r="G139" s="17">
        <v>0.15916143512362774</v>
      </c>
    </row>
    <row r="140" spans="2:7" x14ac:dyDescent="0.25">
      <c r="B140" s="11" t="s">
        <v>32</v>
      </c>
      <c r="C140" s="17">
        <v>0.26963648522060624</v>
      </c>
      <c r="D140" s="17">
        <v>0.29721405538415113</v>
      </c>
      <c r="E140" s="17">
        <v>0.62288840224243192</v>
      </c>
      <c r="F140" s="17">
        <v>0.28600772218357029</v>
      </c>
      <c r="G140" s="17">
        <v>0.19797385218489111</v>
      </c>
    </row>
    <row r="141" spans="2:7" x14ac:dyDescent="0.25">
      <c r="B141" s="11" t="s">
        <v>33</v>
      </c>
      <c r="C141" s="17">
        <v>3.2682815273074872E-2</v>
      </c>
      <c r="D141" s="17">
        <v>0.28030441793951555</v>
      </c>
      <c r="E141" s="17">
        <v>0.76396598764495449</v>
      </c>
      <c r="F141" s="17">
        <v>0.3844806625075935</v>
      </c>
      <c r="G141" s="17">
        <v>0.13057741047719224</v>
      </c>
    </row>
    <row r="142" spans="2:7" x14ac:dyDescent="0.25">
      <c r="B142" s="11" t="s">
        <v>9</v>
      </c>
      <c r="C142" s="17">
        <v>0.19811398429135835</v>
      </c>
      <c r="D142" s="17">
        <v>0.7433450201688524</v>
      </c>
      <c r="E142" s="17">
        <v>-0.27628497544856195</v>
      </c>
      <c r="F142" s="17">
        <v>1.1318795320187649E-2</v>
      </c>
      <c r="G142" s="17">
        <v>-0.30142104093900374</v>
      </c>
    </row>
    <row r="143" spans="2:7" x14ac:dyDescent="0.25">
      <c r="B143" s="11" t="s">
        <v>10</v>
      </c>
      <c r="C143" s="17">
        <v>0.53195271901640517</v>
      </c>
      <c r="D143" s="17">
        <v>0.39744730581893212</v>
      </c>
      <c r="E143" s="17">
        <v>-0.2903762501888818</v>
      </c>
      <c r="F143" s="17">
        <v>-8.7696158368788385E-2</v>
      </c>
      <c r="G143" s="17">
        <v>0.20047542166362944</v>
      </c>
    </row>
    <row r="144" spans="2:7" x14ac:dyDescent="0.25">
      <c r="B144" s="11" t="s">
        <v>17</v>
      </c>
      <c r="C144" s="17">
        <v>0.42478198617169793</v>
      </c>
      <c r="D144" s="17">
        <v>0.52363632343354982</v>
      </c>
      <c r="E144" s="17">
        <v>-0.49668605302919683</v>
      </c>
      <c r="F144" s="17">
        <v>8.7494746648009214E-2</v>
      </c>
      <c r="G144" s="17">
        <v>0.20360769018286726</v>
      </c>
    </row>
    <row r="145" spans="2:7" x14ac:dyDescent="0.25">
      <c r="B145" s="11" t="s">
        <v>11</v>
      </c>
      <c r="C145" s="17">
        <v>0.36769216846940811</v>
      </c>
      <c r="D145" s="17">
        <v>0.17490068158122937</v>
      </c>
      <c r="E145" s="17">
        <v>7.1019893955712066E-2</v>
      </c>
      <c r="F145" s="17">
        <v>0.63515422602100369</v>
      </c>
      <c r="G145" s="17">
        <v>0.40303230596851003</v>
      </c>
    </row>
    <row r="146" spans="2:7" x14ac:dyDescent="0.25">
      <c r="B146" s="11" t="s">
        <v>12</v>
      </c>
      <c r="C146" s="17">
        <v>0.12406894015032174</v>
      </c>
      <c r="D146" s="17">
        <v>0.7396397431973275</v>
      </c>
      <c r="E146" s="17">
        <v>-0.34518656929894809</v>
      </c>
      <c r="F146" s="17">
        <v>0.34536643427946151</v>
      </c>
      <c r="G146" s="17">
        <v>-4.8571079026840457E-2</v>
      </c>
    </row>
    <row r="147" spans="2:7" x14ac:dyDescent="0.25">
      <c r="B147" s="11" t="s">
        <v>1</v>
      </c>
      <c r="C147" s="17">
        <v>0.69821231267507178</v>
      </c>
      <c r="D147" s="17">
        <v>-0.23075300386776187</v>
      </c>
      <c r="E147" s="17">
        <v>-0.15092136769571399</v>
      </c>
      <c r="F147" s="17">
        <v>0.13644146389526776</v>
      </c>
      <c r="G147" s="17">
        <v>-0.3016169460786044</v>
      </c>
    </row>
    <row r="148" spans="2:7" x14ac:dyDescent="0.25">
      <c r="B148" s="11" t="s">
        <v>2</v>
      </c>
      <c r="C148" s="17">
        <v>0.77415653870859469</v>
      </c>
      <c r="D148" s="17">
        <v>-0.17670795625642685</v>
      </c>
      <c r="E148" s="17">
        <v>-8.1389261642749802E-2</v>
      </c>
      <c r="F148" s="17">
        <v>-5.1790425379899981E-2</v>
      </c>
      <c r="G148" s="17">
        <v>-0.29179820498442244</v>
      </c>
    </row>
    <row r="149" spans="2:7" x14ac:dyDescent="0.25">
      <c r="B149" s="11" t="s">
        <v>26</v>
      </c>
      <c r="C149" s="17">
        <v>0.35344279701925213</v>
      </c>
      <c r="D149" s="17">
        <v>7.1189236649866094E-2</v>
      </c>
      <c r="E149" s="17">
        <v>0.27062929763185339</v>
      </c>
      <c r="F149" s="17">
        <v>-0.53741072491212183</v>
      </c>
      <c r="G149" s="17">
        <v>0.15211376642859631</v>
      </c>
    </row>
    <row r="150" spans="2:7" x14ac:dyDescent="0.25">
      <c r="B150" s="11" t="s">
        <v>16</v>
      </c>
      <c r="C150" s="17">
        <v>0.53541919579690722</v>
      </c>
      <c r="D150" s="17">
        <v>1.0082192583599582E-2</v>
      </c>
      <c r="E150" s="17">
        <v>9.1792215508865613E-2</v>
      </c>
      <c r="F150" s="17">
        <v>-0.58645655455297707</v>
      </c>
      <c r="G150" s="17">
        <v>8.6182877128275048E-2</v>
      </c>
    </row>
    <row r="151" spans="2:7" x14ac:dyDescent="0.25">
      <c r="B151" s="11" t="s">
        <v>15</v>
      </c>
      <c r="C151" s="17">
        <v>0.33852154740120188</v>
      </c>
      <c r="D151" s="17">
        <v>0.40083947545155235</v>
      </c>
      <c r="E151" s="17">
        <v>0.27283659810785077</v>
      </c>
      <c r="F151" s="17">
        <v>-0.29765913760981072</v>
      </c>
      <c r="G151" s="17">
        <v>-5.5666566172975947E-2</v>
      </c>
    </row>
    <row r="152" spans="2:7" x14ac:dyDescent="0.25">
      <c r="B152" s="11" t="s">
        <v>27</v>
      </c>
      <c r="C152" s="17">
        <v>0.19574911960566235</v>
      </c>
      <c r="D152" s="17">
        <v>0.27967998450283077</v>
      </c>
      <c r="E152" s="17">
        <v>-2.6400651627508681E-2</v>
      </c>
      <c r="F152" s="17">
        <v>-0.49675743999493754</v>
      </c>
      <c r="G152" s="17">
        <v>0.43741869912082537</v>
      </c>
    </row>
    <row r="153" spans="2:7" x14ac:dyDescent="0.25">
      <c r="B153" s="11" t="s">
        <v>14</v>
      </c>
      <c r="C153" s="17">
        <v>0.78900563240574928</v>
      </c>
      <c r="D153" s="17">
        <v>-0.35569506971045073</v>
      </c>
      <c r="E153" s="17">
        <v>-0.17766923094360534</v>
      </c>
      <c r="F153" s="17">
        <v>-2.4904580152883739E-3</v>
      </c>
      <c r="G153" s="17">
        <v>-0.10783012079927662</v>
      </c>
    </row>
    <row r="154" spans="2:7" x14ac:dyDescent="0.25">
      <c r="B154" s="11" t="s">
        <v>13</v>
      </c>
      <c r="C154" s="17">
        <v>0.12450412250728798</v>
      </c>
      <c r="D154" s="17">
        <v>0.21909320243633346</v>
      </c>
      <c r="E154" s="17">
        <v>7.6276073337507119E-2</v>
      </c>
      <c r="F154" s="17">
        <v>-0.32271822708822195</v>
      </c>
      <c r="G154" s="17">
        <v>0.36332285947507659</v>
      </c>
    </row>
    <row r="155" spans="2:7" ht="15.75" thickBot="1" x14ac:dyDescent="0.3">
      <c r="B155" s="15" t="s">
        <v>3</v>
      </c>
      <c r="C155" s="18">
        <v>-0.46129867679264858</v>
      </c>
      <c r="D155" s="18">
        <v>0.25662054620623914</v>
      </c>
      <c r="E155" s="18">
        <v>1.7395161048257425E-2</v>
      </c>
      <c r="F155" s="18">
        <v>-9.2308531362996576E-2</v>
      </c>
      <c r="G155" s="18">
        <v>-0.2434880675440205</v>
      </c>
    </row>
    <row r="174" spans="6:6" x14ac:dyDescent="0.25">
      <c r="F174" t="s">
        <v>89</v>
      </c>
    </row>
    <row r="177" spans="2:7" x14ac:dyDescent="0.25">
      <c r="B177" s="10" t="s">
        <v>93</v>
      </c>
    </row>
    <row r="178" spans="2:7" ht="15.75" thickBot="1" x14ac:dyDescent="0.3"/>
    <row r="179" spans="2:7" x14ac:dyDescent="0.25">
      <c r="B179" s="12"/>
      <c r="C179" s="13" t="s">
        <v>62</v>
      </c>
      <c r="D179" s="13" t="s">
        <v>63</v>
      </c>
      <c r="E179" s="13" t="s">
        <v>64</v>
      </c>
      <c r="F179" s="13" t="s">
        <v>65</v>
      </c>
      <c r="G179" s="13" t="s">
        <v>66</v>
      </c>
    </row>
    <row r="180" spans="2:7" x14ac:dyDescent="0.25">
      <c r="B180" s="14" t="s">
        <v>8</v>
      </c>
      <c r="C180" s="16">
        <v>5.7743774781805852</v>
      </c>
      <c r="D180" s="16">
        <v>2.1602622737069397</v>
      </c>
      <c r="E180" s="16">
        <v>6.8350319549732728</v>
      </c>
      <c r="F180" s="16">
        <v>0.84401002921934853</v>
      </c>
      <c r="G180" s="16">
        <v>5.7436579871332665</v>
      </c>
    </row>
    <row r="181" spans="2:7" x14ac:dyDescent="0.25">
      <c r="B181" s="11" t="s">
        <v>7</v>
      </c>
      <c r="C181" s="17">
        <v>5.2830069138459965</v>
      </c>
      <c r="D181" s="17">
        <v>4.8983270769772567</v>
      </c>
      <c r="E181" s="17">
        <v>0.74585052742697711</v>
      </c>
      <c r="F181" s="17">
        <v>0.53428597027604297</v>
      </c>
      <c r="G181" s="17">
        <v>13.210756043160835</v>
      </c>
    </row>
    <row r="182" spans="2:7" x14ac:dyDescent="0.25">
      <c r="B182" s="11" t="s">
        <v>28</v>
      </c>
      <c r="C182" s="17">
        <v>0.57048948639401598</v>
      </c>
      <c r="D182" s="17">
        <v>2.5194472114289486</v>
      </c>
      <c r="E182" s="17">
        <v>9.5165690822692071</v>
      </c>
      <c r="F182" s="17">
        <v>1.7120892478009037E-3</v>
      </c>
      <c r="G182" s="17">
        <v>3.7193335654577546</v>
      </c>
    </row>
    <row r="183" spans="2:7" x14ac:dyDescent="0.25">
      <c r="B183" s="11" t="s">
        <v>40</v>
      </c>
      <c r="C183" s="17">
        <v>9.8563819037516271</v>
      </c>
      <c r="D183" s="17">
        <v>0.96364072347903562</v>
      </c>
      <c r="E183" s="17">
        <v>0.28252363382737494</v>
      </c>
      <c r="F183" s="17">
        <v>3.5242796444127409</v>
      </c>
      <c r="G183" s="17">
        <v>0.27640127718523605</v>
      </c>
    </row>
    <row r="184" spans="2:7" x14ac:dyDescent="0.25">
      <c r="B184" s="11" t="s">
        <v>41</v>
      </c>
      <c r="C184" s="17">
        <v>10.591912444680972</v>
      </c>
      <c r="D184" s="17">
        <v>2.6605774936378417</v>
      </c>
      <c r="E184" s="17">
        <v>0.61067521463917729</v>
      </c>
      <c r="F184" s="17">
        <v>0.70564377191459726</v>
      </c>
      <c r="G184" s="17">
        <v>0.25519740975920646</v>
      </c>
    </row>
    <row r="185" spans="2:7" x14ac:dyDescent="0.25">
      <c r="B185" s="11" t="s">
        <v>4</v>
      </c>
      <c r="C185" s="17">
        <v>7.8044898642682865</v>
      </c>
      <c r="D185" s="17">
        <v>7.2527445057234985</v>
      </c>
      <c r="E185" s="17">
        <v>2.5737177301946983</v>
      </c>
      <c r="F185" s="17">
        <v>0.32038353441530854</v>
      </c>
      <c r="G185" s="17">
        <v>1.4873365292974503</v>
      </c>
    </row>
    <row r="186" spans="2:7" x14ac:dyDescent="0.25">
      <c r="B186" s="11" t="s">
        <v>30</v>
      </c>
      <c r="C186" s="17">
        <v>8.8021810570113956</v>
      </c>
      <c r="D186" s="17">
        <v>0.16625317661126696</v>
      </c>
      <c r="E186" s="17">
        <v>2.7738492782165372</v>
      </c>
      <c r="F186" s="17">
        <v>0.77138492463124864</v>
      </c>
      <c r="G186" s="17">
        <v>2.214343500873972</v>
      </c>
    </row>
    <row r="187" spans="2:7" x14ac:dyDescent="0.25">
      <c r="B187" s="11" t="s">
        <v>31</v>
      </c>
      <c r="C187" s="17">
        <v>6.6464550021290778</v>
      </c>
      <c r="D187" s="17">
        <v>1.6260856128926096</v>
      </c>
      <c r="E187" s="17">
        <v>1.5261812078909214</v>
      </c>
      <c r="F187" s="17">
        <v>0.30212465172848491</v>
      </c>
      <c r="G187" s="17">
        <v>1.8101507523527922</v>
      </c>
    </row>
    <row r="188" spans="2:7" x14ac:dyDescent="0.25">
      <c r="B188" s="11" t="s">
        <v>32</v>
      </c>
      <c r="C188" s="17">
        <v>1.005744452012804</v>
      </c>
      <c r="D188" s="17">
        <v>2.9885945075369875</v>
      </c>
      <c r="E188" s="17">
        <v>16.879356954608308</v>
      </c>
      <c r="F188" s="17">
        <v>4.0682388018947178</v>
      </c>
      <c r="G188" s="17">
        <v>2.8006234419807248</v>
      </c>
    </row>
    <row r="189" spans="2:7" x14ac:dyDescent="0.25">
      <c r="B189" s="11" t="s">
        <v>33</v>
      </c>
      <c r="C189" s="17">
        <v>1.4776420766011617E-2</v>
      </c>
      <c r="D189" s="17">
        <v>2.6582032981229298</v>
      </c>
      <c r="E189" s="17">
        <v>25.391213421208516</v>
      </c>
      <c r="F189" s="17">
        <v>7.3519056154253466</v>
      </c>
      <c r="G189" s="17">
        <v>1.2183586632024801</v>
      </c>
    </row>
    <row r="190" spans="2:7" x14ac:dyDescent="0.25">
      <c r="B190" s="11" t="s">
        <v>9</v>
      </c>
      <c r="C190" s="17">
        <v>0.54295094735889815</v>
      </c>
      <c r="D190" s="17">
        <v>18.694298782523038</v>
      </c>
      <c r="E190" s="17">
        <v>3.3208552416433994</v>
      </c>
      <c r="F190" s="17">
        <v>6.3716415022599731E-3</v>
      </c>
      <c r="G190" s="17">
        <v>6.4921146813040131</v>
      </c>
    </row>
    <row r="191" spans="2:7" x14ac:dyDescent="0.25">
      <c r="B191" s="11" t="s">
        <v>10</v>
      </c>
      <c r="C191" s="17">
        <v>3.9145008975410747</v>
      </c>
      <c r="D191" s="17">
        <v>5.3442580687127617</v>
      </c>
      <c r="E191" s="17">
        <v>3.6682387422348386</v>
      </c>
      <c r="F191" s="17">
        <v>0.38248292974524162</v>
      </c>
      <c r="G191" s="17">
        <v>2.8718471633634266</v>
      </c>
    </row>
    <row r="192" spans="2:7" x14ac:dyDescent="0.25">
      <c r="B192" s="11" t="s">
        <v>17</v>
      </c>
      <c r="C192" s="17">
        <v>2.496103063487229</v>
      </c>
      <c r="D192" s="17">
        <v>9.276578771329385</v>
      </c>
      <c r="E192" s="17">
        <v>10.732461480034857</v>
      </c>
      <c r="F192" s="17">
        <v>0.38072805059012926</v>
      </c>
      <c r="G192" s="17">
        <v>2.9622888677191841</v>
      </c>
    </row>
    <row r="193" spans="2:7" x14ac:dyDescent="0.25">
      <c r="B193" s="11" t="s">
        <v>11</v>
      </c>
      <c r="C193" s="17">
        <v>1.8702475330006854</v>
      </c>
      <c r="D193" s="17">
        <v>1.0349307970184629</v>
      </c>
      <c r="E193" s="17">
        <v>0.21942971907413258</v>
      </c>
      <c r="F193" s="17">
        <v>20.06362044091923</v>
      </c>
      <c r="G193" s="17">
        <v>11.606967571384335</v>
      </c>
    </row>
    <row r="194" spans="2:7" x14ac:dyDescent="0.25">
      <c r="B194" s="11" t="s">
        <v>12</v>
      </c>
      <c r="C194" s="17">
        <v>0.21293962036104194</v>
      </c>
      <c r="D194" s="17">
        <v>18.508396092910825</v>
      </c>
      <c r="E194" s="17">
        <v>5.1837397227362372</v>
      </c>
      <c r="F194" s="17">
        <v>5.9321370068213817</v>
      </c>
      <c r="G194" s="17">
        <v>0.16857553843794493</v>
      </c>
    </row>
    <row r="195" spans="2:7" x14ac:dyDescent="0.25">
      <c r="B195" s="11" t="s">
        <v>1</v>
      </c>
      <c r="C195" s="17">
        <v>6.7438101727155262</v>
      </c>
      <c r="D195" s="17">
        <v>1.8014534044288395</v>
      </c>
      <c r="E195" s="17">
        <v>0.99091607244029312</v>
      </c>
      <c r="F195" s="17">
        <v>0.92585645757715784</v>
      </c>
      <c r="G195" s="17">
        <v>6.5005563742756012</v>
      </c>
    </row>
    <row r="196" spans="2:7" x14ac:dyDescent="0.25">
      <c r="B196" s="11" t="s">
        <v>2</v>
      </c>
      <c r="C196" s="17">
        <v>8.2906370599741486</v>
      </c>
      <c r="D196" s="17">
        <v>1.0564294874192195</v>
      </c>
      <c r="E196" s="17">
        <v>0.28818384091584842</v>
      </c>
      <c r="F196" s="17">
        <v>0.13339817112655392</v>
      </c>
      <c r="G196" s="17">
        <v>6.0842112421675711</v>
      </c>
    </row>
    <row r="197" spans="2:7" x14ac:dyDescent="0.25">
      <c r="B197" s="11" t="s">
        <v>26</v>
      </c>
      <c r="C197" s="17">
        <v>1.7280989312327046</v>
      </c>
      <c r="D197" s="17">
        <v>0.17145769424321081</v>
      </c>
      <c r="E197" s="17">
        <v>3.1862880072473914</v>
      </c>
      <c r="F197" s="17">
        <v>14.363609110259327</v>
      </c>
      <c r="G197" s="17">
        <v>1.6533929900514819</v>
      </c>
    </row>
    <row r="198" spans="2:7" x14ac:dyDescent="0.25">
      <c r="B198" s="11" t="s">
        <v>16</v>
      </c>
      <c r="C198" s="17">
        <v>3.9656849181480536</v>
      </c>
      <c r="D198" s="17">
        <v>3.4390483721107919E-3</v>
      </c>
      <c r="E198" s="17">
        <v>0.36656172235517104</v>
      </c>
      <c r="F198" s="17">
        <v>17.104981483892892</v>
      </c>
      <c r="G198" s="17">
        <v>0.53073903349752372</v>
      </c>
    </row>
    <row r="199" spans="2:7" x14ac:dyDescent="0.25">
      <c r="B199" s="11" t="s">
        <v>15</v>
      </c>
      <c r="C199" s="17">
        <v>1.5852689946849616</v>
      </c>
      <c r="D199" s="17">
        <v>5.4358726933826533</v>
      </c>
      <c r="E199" s="17">
        <v>3.2384758278650296</v>
      </c>
      <c r="F199" s="17">
        <v>4.4064551854661094</v>
      </c>
      <c r="G199" s="17">
        <v>0.22142564431942321</v>
      </c>
    </row>
    <row r="200" spans="2:7" x14ac:dyDescent="0.25">
      <c r="B200" s="11" t="s">
        <v>27</v>
      </c>
      <c r="C200" s="17">
        <v>0.53006602143912118</v>
      </c>
      <c r="D200" s="17">
        <v>2.6463731444077476</v>
      </c>
      <c r="E200" s="17">
        <v>3.0322478783448518E-2</v>
      </c>
      <c r="F200" s="17">
        <v>12.272687613280889</v>
      </c>
      <c r="G200" s="17">
        <v>13.67205326247532</v>
      </c>
    </row>
    <row r="201" spans="2:7" x14ac:dyDescent="0.25">
      <c r="B201" s="11" t="s">
        <v>14</v>
      </c>
      <c r="C201" s="17">
        <v>8.6117326307689854</v>
      </c>
      <c r="D201" s="17">
        <v>4.2803964756896935</v>
      </c>
      <c r="E201" s="17">
        <v>1.3732823964615271</v>
      </c>
      <c r="F201" s="17">
        <v>3.0846746801711729E-4</v>
      </c>
      <c r="G201" s="17">
        <v>0.83084351758041974</v>
      </c>
    </row>
    <row r="202" spans="2:7" x14ac:dyDescent="0.25">
      <c r="B202" s="11" t="s">
        <v>13</v>
      </c>
      <c r="C202" s="17">
        <v>0.21443604783839593</v>
      </c>
      <c r="D202" s="17">
        <v>1.624000331844148</v>
      </c>
      <c r="E202" s="17">
        <v>0.2531116083008747</v>
      </c>
      <c r="F202" s="17">
        <v>5.1796201210355211</v>
      </c>
      <c r="G202" s="17">
        <v>9.4324497324622172</v>
      </c>
    </row>
    <row r="203" spans="2:7" ht="15.75" thickBot="1" x14ac:dyDescent="0.3">
      <c r="B203" s="15" t="s">
        <v>3</v>
      </c>
      <c r="C203" s="18">
        <v>2.9437081384082537</v>
      </c>
      <c r="D203" s="18">
        <v>2.2279793276004014</v>
      </c>
      <c r="E203" s="18">
        <v>1.3164134651876947E-2</v>
      </c>
      <c r="F203" s="18">
        <v>0.42377428714973764</v>
      </c>
      <c r="G203" s="18">
        <v>4.2363752105578651</v>
      </c>
    </row>
    <row r="206" spans="2:7" x14ac:dyDescent="0.25">
      <c r="B206" s="10" t="s">
        <v>94</v>
      </c>
    </row>
    <row r="207" spans="2:7" ht="15.75" thickBot="1" x14ac:dyDescent="0.3"/>
    <row r="208" spans="2:7" x14ac:dyDescent="0.25">
      <c r="B208" s="12"/>
      <c r="C208" s="13" t="s">
        <v>62</v>
      </c>
      <c r="D208" s="13" t="s">
        <v>63</v>
      </c>
      <c r="E208" s="13" t="s">
        <v>64</v>
      </c>
      <c r="F208" s="13" t="s">
        <v>65</v>
      </c>
      <c r="G208" s="13" t="s">
        <v>66</v>
      </c>
    </row>
    <row r="209" spans="2:7" x14ac:dyDescent="0.25">
      <c r="B209" s="14" t="s">
        <v>8</v>
      </c>
      <c r="C209" s="19">
        <v>0.41742152464569754</v>
      </c>
      <c r="D209" s="16">
        <v>6.3852539503314987E-2</v>
      </c>
      <c r="E209" s="16">
        <v>0.15711047483653204</v>
      </c>
      <c r="F209" s="16">
        <v>1.6970580103512989E-2</v>
      </c>
      <c r="G209" s="16">
        <v>8.0380280823807673E-2</v>
      </c>
    </row>
    <row r="210" spans="2:7" x14ac:dyDescent="0.25">
      <c r="B210" s="11" t="s">
        <v>7</v>
      </c>
      <c r="C210" s="21">
        <v>0.38190104630745286</v>
      </c>
      <c r="D210" s="17">
        <v>0.14478363437146152</v>
      </c>
      <c r="E210" s="17">
        <v>1.7144167180647575E-2</v>
      </c>
      <c r="F210" s="17">
        <v>1.0742932598963584E-2</v>
      </c>
      <c r="G210" s="17">
        <v>0.18487944146794202</v>
      </c>
    </row>
    <row r="211" spans="2:7" x14ac:dyDescent="0.25">
      <c r="B211" s="11" t="s">
        <v>28</v>
      </c>
      <c r="C211" s="17">
        <v>4.1239872541197806E-2</v>
      </c>
      <c r="D211" s="17">
        <v>7.4469245957913419E-2</v>
      </c>
      <c r="E211" s="21">
        <v>0.21874845606860338</v>
      </c>
      <c r="F211" s="17">
        <v>3.4425121406486708E-5</v>
      </c>
      <c r="G211" s="17">
        <v>5.2050640400008022E-2</v>
      </c>
    </row>
    <row r="212" spans="2:7" x14ac:dyDescent="0.25">
      <c r="B212" s="11" t="s">
        <v>40</v>
      </c>
      <c r="C212" s="21">
        <v>0.71250381141528707</v>
      </c>
      <c r="D212" s="17">
        <v>2.8483072686060019E-2</v>
      </c>
      <c r="E212" s="17">
        <v>6.4941060342613805E-3</v>
      </c>
      <c r="F212" s="17">
        <v>7.0862984967140594E-2</v>
      </c>
      <c r="G212" s="17">
        <v>3.8681293924496441E-3</v>
      </c>
    </row>
    <row r="213" spans="2:7" x14ac:dyDescent="0.25">
      <c r="B213" s="11" t="s">
        <v>41</v>
      </c>
      <c r="C213" s="21">
        <v>0.76567426675499195</v>
      </c>
      <c r="D213" s="17">
        <v>7.8640742645856715E-2</v>
      </c>
      <c r="E213" s="17">
        <v>1.403701893054825E-2</v>
      </c>
      <c r="F213" s="17">
        <v>1.4188438219031501E-2</v>
      </c>
      <c r="G213" s="17">
        <v>3.5713894364715676E-3</v>
      </c>
    </row>
    <row r="214" spans="2:7" x14ac:dyDescent="0.25">
      <c r="B214" s="11" t="s">
        <v>4</v>
      </c>
      <c r="C214" s="21">
        <v>0.56417545796663504</v>
      </c>
      <c r="D214" s="17">
        <v>0.21437496765820219</v>
      </c>
      <c r="E214" s="17">
        <v>5.9159637782215856E-2</v>
      </c>
      <c r="F214" s="17">
        <v>6.4419784675669471E-3</v>
      </c>
      <c r="G214" s="17">
        <v>2.0814701740990409E-2</v>
      </c>
    </row>
    <row r="215" spans="2:7" x14ac:dyDescent="0.25">
      <c r="B215" s="11" t="s">
        <v>30</v>
      </c>
      <c r="C215" s="21">
        <v>0.63629713348474393</v>
      </c>
      <c r="D215" s="17">
        <v>4.9140734698413921E-3</v>
      </c>
      <c r="E215" s="17">
        <v>6.3759874144915449E-2</v>
      </c>
      <c r="F215" s="17">
        <v>1.5510301063845251E-2</v>
      </c>
      <c r="G215" s="17">
        <v>3.0988884233592751E-2</v>
      </c>
    </row>
    <row r="216" spans="2:7" x14ac:dyDescent="0.25">
      <c r="B216" s="11" t="s">
        <v>31</v>
      </c>
      <c r="C216" s="21">
        <v>0.48046276693221951</v>
      </c>
      <c r="D216" s="17">
        <v>4.8063467615359914E-2</v>
      </c>
      <c r="E216" s="17">
        <v>3.5080897329802116E-2</v>
      </c>
      <c r="F216" s="17">
        <v>6.0748455893901423E-3</v>
      </c>
      <c r="G216" s="17">
        <v>2.5332362430612789E-2</v>
      </c>
    </row>
    <row r="217" spans="2:7" x14ac:dyDescent="0.25">
      <c r="B217" s="11" t="s">
        <v>32</v>
      </c>
      <c r="C217" s="17">
        <v>7.2703834162122338E-2</v>
      </c>
      <c r="D217" s="17">
        <v>8.8336194717893432E-2</v>
      </c>
      <c r="E217" s="21">
        <v>0.38798996164813043</v>
      </c>
      <c r="F217" s="17">
        <v>8.1800417148634494E-2</v>
      </c>
      <c r="G217" s="17">
        <v>3.919364614892519E-2</v>
      </c>
    </row>
    <row r="218" spans="2:7" x14ac:dyDescent="0.25">
      <c r="B218" s="11" t="s">
        <v>33</v>
      </c>
      <c r="C218" s="17">
        <v>1.0681664141739366E-3</v>
      </c>
      <c r="D218" s="17">
        <v>7.8570566716410647E-2</v>
      </c>
      <c r="E218" s="21">
        <v>0.58364403027833101</v>
      </c>
      <c r="F218" s="17">
        <v>0.14782537984227806</v>
      </c>
      <c r="G218" s="17">
        <v>1.7050460126929158E-2</v>
      </c>
    </row>
    <row r="219" spans="2:7" x14ac:dyDescent="0.25">
      <c r="B219" s="11" t="s">
        <v>9</v>
      </c>
      <c r="C219" s="17">
        <v>3.9249150771796672E-2</v>
      </c>
      <c r="D219" s="21">
        <v>0.55256181900983281</v>
      </c>
      <c r="E219" s="17">
        <v>7.6333387658612653E-2</v>
      </c>
      <c r="F219" s="17">
        <v>1.2811512750030208E-4</v>
      </c>
      <c r="G219" s="17">
        <v>9.0854643920752778E-2</v>
      </c>
    </row>
    <row r="220" spans="2:7" x14ac:dyDescent="0.25">
      <c r="B220" s="11" t="s">
        <v>10</v>
      </c>
      <c r="C220" s="21">
        <v>0.28297369526894678</v>
      </c>
      <c r="D220" s="17">
        <v>0.15796436090272792</v>
      </c>
      <c r="E220" s="17">
        <v>8.4318366673756168E-2</v>
      </c>
      <c r="F220" s="17">
        <v>7.6906161926436206E-3</v>
      </c>
      <c r="G220" s="17">
        <v>4.0190394691210066E-2</v>
      </c>
    </row>
    <row r="221" spans="2:7" x14ac:dyDescent="0.25">
      <c r="B221" s="11" t="s">
        <v>17</v>
      </c>
      <c r="C221" s="17">
        <v>0.18043973577597242</v>
      </c>
      <c r="D221" s="21">
        <v>0.27419499921900498</v>
      </c>
      <c r="E221" s="17">
        <v>0.24669703527372192</v>
      </c>
      <c r="F221" s="17">
        <v>7.6553306909993126E-3</v>
      </c>
      <c r="G221" s="17">
        <v>4.1456091501602427E-2</v>
      </c>
    </row>
    <row r="222" spans="2:7" x14ac:dyDescent="0.25">
      <c r="B222" s="11" t="s">
        <v>11</v>
      </c>
      <c r="C222" s="17">
        <v>0.1351975307537355</v>
      </c>
      <c r="D222" s="17">
        <v>3.0590248417578566E-2</v>
      </c>
      <c r="E222" s="17">
        <v>5.0438253374805835E-3</v>
      </c>
      <c r="F222" s="21">
        <v>0.40342089083233995</v>
      </c>
      <c r="G222" s="17">
        <v>0.16243503965429457</v>
      </c>
    </row>
    <row r="223" spans="2:7" x14ac:dyDescent="0.25">
      <c r="B223" s="11" t="s">
        <v>12</v>
      </c>
      <c r="C223" s="17">
        <v>1.5393101910024128E-2</v>
      </c>
      <c r="D223" s="21">
        <v>0.54706694971700887</v>
      </c>
      <c r="E223" s="17">
        <v>0.11915376762437756</v>
      </c>
      <c r="F223" s="17">
        <v>0.11927797392690967</v>
      </c>
      <c r="G223" s="17">
        <v>2.359149717831582E-3</v>
      </c>
    </row>
    <row r="224" spans="2:7" x14ac:dyDescent="0.25">
      <c r="B224" s="11" t="s">
        <v>1</v>
      </c>
      <c r="C224" s="21">
        <v>0.48750043357107303</v>
      </c>
      <c r="D224" s="17">
        <v>5.3246948793995413E-2</v>
      </c>
      <c r="E224" s="17">
        <v>2.2777259227144939E-2</v>
      </c>
      <c r="F224" s="17">
        <v>1.8616273069883688E-2</v>
      </c>
      <c r="G224" s="17">
        <v>9.0972782161783908E-2</v>
      </c>
    </row>
    <row r="225" spans="2:7" x14ac:dyDescent="0.25">
      <c r="B225" s="11" t="s">
        <v>2</v>
      </c>
      <c r="C225" s="21">
        <v>0.59931834642527337</v>
      </c>
      <c r="D225" s="17">
        <v>3.1225701804323346E-2</v>
      </c>
      <c r="E225" s="17">
        <v>6.6242119107520012E-3</v>
      </c>
      <c r="F225" s="17">
        <v>2.6822481610309949E-3</v>
      </c>
      <c r="G225" s="17">
        <v>8.5146192432131243E-2</v>
      </c>
    </row>
    <row r="226" spans="2:7" x14ac:dyDescent="0.25">
      <c r="B226" s="11" t="s">
        <v>26</v>
      </c>
      <c r="C226" s="17">
        <v>0.12492181076479221</v>
      </c>
      <c r="D226" s="17">
        <v>5.067907414790635E-3</v>
      </c>
      <c r="E226" s="17">
        <v>7.3240216736710259E-2</v>
      </c>
      <c r="F226" s="21">
        <v>0.28881028725057217</v>
      </c>
      <c r="G226" s="17">
        <v>2.3138597937093542E-2</v>
      </c>
    </row>
    <row r="227" spans="2:7" x14ac:dyDescent="0.25">
      <c r="B227" s="11" t="s">
        <v>16</v>
      </c>
      <c r="C227" s="17">
        <v>0.28667371522780705</v>
      </c>
      <c r="D227" s="17">
        <v>1.0165060729279048E-4</v>
      </c>
      <c r="E227" s="17">
        <v>8.4258108280260337E-3</v>
      </c>
      <c r="F227" s="21">
        <v>0.34393129037814918</v>
      </c>
      <c r="G227" s="17">
        <v>7.4274883101073594E-3</v>
      </c>
    </row>
    <row r="228" spans="2:7" x14ac:dyDescent="0.25">
      <c r="B228" s="11" t="s">
        <v>15</v>
      </c>
      <c r="C228" s="17">
        <v>0.11459683805490409</v>
      </c>
      <c r="D228" s="21">
        <v>0.16067228508027553</v>
      </c>
      <c r="E228" s="17">
        <v>7.4439809267064824E-2</v>
      </c>
      <c r="F228" s="17">
        <v>8.8600962202616179E-2</v>
      </c>
      <c r="G228" s="17">
        <v>3.0987665894903079E-3</v>
      </c>
    </row>
    <row r="229" spans="2:7" x14ac:dyDescent="0.25">
      <c r="B229" s="11" t="s">
        <v>27</v>
      </c>
      <c r="C229" s="17">
        <v>3.8317717826391873E-2</v>
      </c>
      <c r="D229" s="17">
        <v>7.8220893731503593E-2</v>
      </c>
      <c r="E229" s="17">
        <v>6.9699440635707607E-4</v>
      </c>
      <c r="F229" s="21">
        <v>0.24676795419032374</v>
      </c>
      <c r="G229" s="17">
        <v>0.191335118340555</v>
      </c>
    </row>
    <row r="230" spans="2:7" x14ac:dyDescent="0.25">
      <c r="B230" s="11" t="s">
        <v>14</v>
      </c>
      <c r="C230" s="21">
        <v>0.62252988796799869</v>
      </c>
      <c r="D230" s="17">
        <v>0.12651898261632288</v>
      </c>
      <c r="E230" s="17">
        <v>3.1566355624092289E-2</v>
      </c>
      <c r="F230" s="17">
        <v>6.20238112591413E-6</v>
      </c>
      <c r="G230" s="17">
        <v>1.1627334951586632E-2</v>
      </c>
    </row>
    <row r="231" spans="2:7" x14ac:dyDescent="0.25">
      <c r="B231" s="11" t="s">
        <v>13</v>
      </c>
      <c r="C231" s="17">
        <v>1.5501276521309698E-2</v>
      </c>
      <c r="D231" s="17">
        <v>4.8001831353807957E-2</v>
      </c>
      <c r="E231" s="17">
        <v>5.8180393637887358E-3</v>
      </c>
      <c r="F231" s="17">
        <v>0.10414705409496468</v>
      </c>
      <c r="G231" s="21">
        <v>0.1320035002171456</v>
      </c>
    </row>
    <row r="232" spans="2:7" ht="15.75" thickBot="1" x14ac:dyDescent="0.3">
      <c r="B232" s="15" t="s">
        <v>3</v>
      </c>
      <c r="C232" s="23">
        <v>0.21279646921064888</v>
      </c>
      <c r="D232" s="18">
        <v>6.5854104735188643E-2</v>
      </c>
      <c r="E232" s="18">
        <v>3.0259162789481297E-4</v>
      </c>
      <c r="F232" s="18">
        <v>8.5208649623933399E-3</v>
      </c>
      <c r="G232" s="18">
        <v>5.9286439036321609E-2</v>
      </c>
    </row>
    <row r="233" spans="2:7" x14ac:dyDescent="0.25">
      <c r="B233" s="25" t="s">
        <v>95</v>
      </c>
    </row>
    <row r="236" spans="2:7" x14ac:dyDescent="0.25">
      <c r="B236" s="10" t="s">
        <v>96</v>
      </c>
    </row>
    <row r="237" spans="2:7" ht="15.75" thickBot="1" x14ac:dyDescent="0.3"/>
    <row r="238" spans="2:7" x14ac:dyDescent="0.25">
      <c r="B238" s="12"/>
      <c r="C238" s="13" t="s">
        <v>62</v>
      </c>
      <c r="D238" s="13" t="s">
        <v>63</v>
      </c>
      <c r="E238" s="13" t="s">
        <v>64</v>
      </c>
      <c r="F238" s="13" t="s">
        <v>65</v>
      </c>
      <c r="G238" s="13" t="s">
        <v>66</v>
      </c>
    </row>
    <row r="239" spans="2:7" x14ac:dyDescent="0.25">
      <c r="B239" s="14" t="s">
        <v>97</v>
      </c>
      <c r="C239" s="16">
        <v>-3.8258825511923025</v>
      </c>
      <c r="D239" s="16">
        <v>0.3174105509671194</v>
      </c>
      <c r="E239" s="16">
        <v>3.6213406116115712</v>
      </c>
      <c r="F239" s="16">
        <v>0.54756129155863753</v>
      </c>
      <c r="G239" s="16">
        <v>-0.7016932468096081</v>
      </c>
    </row>
    <row r="240" spans="2:7" x14ac:dyDescent="0.25">
      <c r="B240" s="11" t="s">
        <v>98</v>
      </c>
      <c r="C240" s="17">
        <v>-3.0599170386026611</v>
      </c>
      <c r="D240" s="17">
        <v>0.37914180965187139</v>
      </c>
      <c r="E240" s="17">
        <v>3.4069110057599934</v>
      </c>
      <c r="F240" s="17">
        <v>0.70485378558189216</v>
      </c>
      <c r="G240" s="17">
        <v>-0.81503520130747098</v>
      </c>
    </row>
    <row r="241" spans="2:7" x14ac:dyDescent="0.25">
      <c r="B241" s="11" t="s">
        <v>99</v>
      </c>
      <c r="C241" s="17">
        <v>-3.1854172202742919</v>
      </c>
      <c r="D241" s="17">
        <v>0.70011432421004771</v>
      </c>
      <c r="E241" s="17">
        <v>2.8274827511262353</v>
      </c>
      <c r="F241" s="17">
        <v>1.0722001085117578</v>
      </c>
      <c r="G241" s="17">
        <v>-0.50228870864824482</v>
      </c>
    </row>
    <row r="242" spans="2:7" x14ac:dyDescent="0.25">
      <c r="B242" s="11" t="s">
        <v>100</v>
      </c>
      <c r="C242" s="17">
        <v>-4.3385994539732682</v>
      </c>
      <c r="D242" s="17">
        <v>1.0042314602184867</v>
      </c>
      <c r="E242" s="17">
        <v>3.3523852781949808</v>
      </c>
      <c r="F242" s="17">
        <v>0.86457408309675421</v>
      </c>
      <c r="G242" s="17">
        <v>0.36067320907970341</v>
      </c>
    </row>
    <row r="243" spans="2:7" x14ac:dyDescent="0.25">
      <c r="B243" s="11" t="s">
        <v>101</v>
      </c>
      <c r="C243" s="17">
        <v>-4.0023979577038356</v>
      </c>
      <c r="D243" s="17">
        <v>1.6619400640018591</v>
      </c>
      <c r="E243" s="17">
        <v>3.1414389661609947</v>
      </c>
      <c r="F243" s="17">
        <v>0.84051836288843396</v>
      </c>
      <c r="G243" s="17">
        <v>0.17073593938094928</v>
      </c>
    </row>
    <row r="244" spans="2:7" x14ac:dyDescent="0.25">
      <c r="B244" s="11" t="s">
        <v>102</v>
      </c>
      <c r="C244" s="17">
        <v>-2.8661677654287048</v>
      </c>
      <c r="D244" s="17">
        <v>0.73673079428238919</v>
      </c>
      <c r="E244" s="17">
        <v>2.6308655014171194</v>
      </c>
      <c r="F244" s="17">
        <v>1.5465359237205916</v>
      </c>
      <c r="G244" s="17">
        <v>-1.3575618670618512</v>
      </c>
    </row>
    <row r="245" spans="2:7" x14ac:dyDescent="0.25">
      <c r="B245" s="11" t="s">
        <v>103</v>
      </c>
      <c r="C245" s="17">
        <v>-3.0467513323536908</v>
      </c>
      <c r="D245" s="17">
        <v>0.7845257910651342</v>
      </c>
      <c r="E245" s="17">
        <v>3.3685800546794855</v>
      </c>
      <c r="F245" s="17">
        <v>1.1927853336363716</v>
      </c>
      <c r="G245" s="17">
        <v>-0.38268691986882747</v>
      </c>
    </row>
    <row r="246" spans="2:7" x14ac:dyDescent="0.25">
      <c r="B246" s="11" t="s">
        <v>104</v>
      </c>
      <c r="C246" s="17">
        <v>-2.6282508263045345</v>
      </c>
      <c r="D246" s="17">
        <v>-0.78013642137490757</v>
      </c>
      <c r="E246" s="17">
        <v>3.5177810636652178</v>
      </c>
      <c r="F246" s="17">
        <v>1.1908390097891108</v>
      </c>
      <c r="G246" s="17">
        <v>-0.88767803699582204</v>
      </c>
    </row>
    <row r="247" spans="2:7" x14ac:dyDescent="0.25">
      <c r="B247" s="11" t="s">
        <v>105</v>
      </c>
      <c r="C247" s="17">
        <v>-3.1782207461748735</v>
      </c>
      <c r="D247" s="17">
        <v>0.62988333565922638</v>
      </c>
      <c r="E247" s="17">
        <v>3.1834014177000185</v>
      </c>
      <c r="F247" s="17">
        <v>0.99856767324309903</v>
      </c>
      <c r="G247" s="17">
        <v>-0.86293293219365219</v>
      </c>
    </row>
    <row r="248" spans="2:7" x14ac:dyDescent="0.25">
      <c r="B248" s="11" t="s">
        <v>106</v>
      </c>
      <c r="C248" s="17">
        <v>-3.2006479603733022</v>
      </c>
      <c r="D248" s="17">
        <v>0.65953115340283242</v>
      </c>
      <c r="E248" s="17">
        <v>3.2337146562525221</v>
      </c>
      <c r="F248" s="17">
        <v>1.0370849110515887</v>
      </c>
      <c r="G248" s="17">
        <v>-0.73864252523872254</v>
      </c>
    </row>
    <row r="249" spans="2:7" x14ac:dyDescent="0.25">
      <c r="B249" s="11" t="s">
        <v>107</v>
      </c>
      <c r="C249" s="17">
        <v>-0.42609979752291088</v>
      </c>
      <c r="D249" s="17">
        <v>-0.60061441128427662</v>
      </c>
      <c r="E249" s="17">
        <v>0.55172278448474144</v>
      </c>
      <c r="F249" s="17">
        <v>0.36387843977949363</v>
      </c>
      <c r="G249" s="17">
        <v>0.29816881037470694</v>
      </c>
    </row>
    <row r="250" spans="2:7" x14ac:dyDescent="0.25">
      <c r="B250" s="11" t="s">
        <v>108</v>
      </c>
      <c r="C250" s="17">
        <v>-0.85148718622602382</v>
      </c>
      <c r="D250" s="17">
        <v>-1.9113776315876188</v>
      </c>
      <c r="E250" s="17">
        <v>0.71009486226003593</v>
      </c>
      <c r="F250" s="17">
        <v>0.38821560065319494</v>
      </c>
      <c r="G250" s="17">
        <v>-0.59100637296545089</v>
      </c>
    </row>
    <row r="251" spans="2:7" x14ac:dyDescent="0.25">
      <c r="B251" s="11" t="s">
        <v>109</v>
      </c>
      <c r="C251" s="17">
        <v>0.47370673268152624</v>
      </c>
      <c r="D251" s="17">
        <v>0.45876458888227295</v>
      </c>
      <c r="E251" s="17">
        <v>1.6523272470196793</v>
      </c>
      <c r="F251" s="17">
        <v>-4.1509773578104374</v>
      </c>
      <c r="G251" s="17">
        <v>3.3054741680057163</v>
      </c>
    </row>
    <row r="252" spans="2:7" x14ac:dyDescent="0.25">
      <c r="B252" s="11" t="s">
        <v>110</v>
      </c>
      <c r="C252" s="17">
        <v>1.1594729544951088</v>
      </c>
      <c r="D252" s="17">
        <v>1.3611135853814202</v>
      </c>
      <c r="E252" s="17">
        <v>1.7861113311572485</v>
      </c>
      <c r="F252" s="17">
        <v>-6.5213976346170188</v>
      </c>
      <c r="G252" s="17">
        <v>5.8237911737055725</v>
      </c>
    </row>
    <row r="253" spans="2:7" x14ac:dyDescent="0.25">
      <c r="B253" s="11" t="s">
        <v>111</v>
      </c>
      <c r="C253" s="17">
        <v>-0.59001243489803579</v>
      </c>
      <c r="D253" s="17">
        <v>-1.7469275919920642</v>
      </c>
      <c r="E253" s="17">
        <v>0.73360106037061557</v>
      </c>
      <c r="F253" s="17">
        <v>0.62955163058815355</v>
      </c>
      <c r="G253" s="17">
        <v>-0.40401822871341175</v>
      </c>
    </row>
    <row r="254" spans="2:7" x14ac:dyDescent="0.25">
      <c r="B254" s="11" t="s">
        <v>112</v>
      </c>
      <c r="C254" s="17">
        <v>-0.50062846846578168</v>
      </c>
      <c r="D254" s="17">
        <v>-1.3507907136709865</v>
      </c>
      <c r="E254" s="17">
        <v>1.1333009180303875</v>
      </c>
      <c r="F254" s="17">
        <v>-0.50219198452449576</v>
      </c>
      <c r="G254" s="17">
        <v>0.2614895483249719</v>
      </c>
    </row>
    <row r="255" spans="2:7" x14ac:dyDescent="0.25">
      <c r="B255" s="11" t="s">
        <v>113</v>
      </c>
      <c r="C255" s="17">
        <v>6.5568293662188026E-2</v>
      </c>
      <c r="D255" s="17">
        <v>-0.10533672406238802</v>
      </c>
      <c r="E255" s="17">
        <v>0.52079472832148088</v>
      </c>
      <c r="F255" s="17">
        <v>0.60275298926802923</v>
      </c>
      <c r="G255" s="17">
        <v>0.30400700060356634</v>
      </c>
    </row>
    <row r="256" spans="2:7" x14ac:dyDescent="0.25">
      <c r="B256" s="11" t="s">
        <v>114</v>
      </c>
      <c r="C256" s="17">
        <v>-0.46131658184541774</v>
      </c>
      <c r="D256" s="17">
        <v>-0.74971006093423664</v>
      </c>
      <c r="E256" s="17">
        <v>0.58088292080505466</v>
      </c>
      <c r="F256" s="17">
        <v>0.9414523781028552</v>
      </c>
      <c r="G256" s="17">
        <v>-0.16176330368718325</v>
      </c>
    </row>
    <row r="257" spans="2:7" x14ac:dyDescent="0.25">
      <c r="B257" s="11" t="s">
        <v>115</v>
      </c>
      <c r="C257" s="17">
        <v>-0.18859313038876624</v>
      </c>
      <c r="D257" s="17">
        <v>0.98050173007634589</v>
      </c>
      <c r="E257" s="17">
        <v>0.62813984058917893</v>
      </c>
      <c r="F257" s="17">
        <v>-1.2798507138435233</v>
      </c>
      <c r="G257" s="17">
        <v>2.8368700108494087</v>
      </c>
    </row>
    <row r="258" spans="2:7" x14ac:dyDescent="0.25">
      <c r="B258" s="11" t="s">
        <v>116</v>
      </c>
      <c r="C258" s="17">
        <v>-0.92471531622977554</v>
      </c>
      <c r="D258" s="17">
        <v>-1.9658375174773011</v>
      </c>
      <c r="E258" s="17">
        <v>1.0025662894491716</v>
      </c>
      <c r="F258" s="17">
        <v>0.48884243870525163</v>
      </c>
      <c r="G258" s="17">
        <v>-0.10243594478360667</v>
      </c>
    </row>
    <row r="259" spans="2:7" x14ac:dyDescent="0.25">
      <c r="B259" s="11" t="s">
        <v>117</v>
      </c>
      <c r="C259" s="17">
        <v>0.68949035880170328</v>
      </c>
      <c r="D259" s="17">
        <v>0.81733542012686911</v>
      </c>
      <c r="E259" s="17">
        <v>1.1202603384097478</v>
      </c>
      <c r="F259" s="17">
        <v>1.351696718756507</v>
      </c>
      <c r="G259" s="17">
        <v>-0.67382525011905026</v>
      </c>
    </row>
    <row r="260" spans="2:7" x14ac:dyDescent="0.25">
      <c r="B260" s="11" t="s">
        <v>118</v>
      </c>
      <c r="C260" s="17">
        <v>0.75630765133465416</v>
      </c>
      <c r="D260" s="17">
        <v>0.84597605900002515</v>
      </c>
      <c r="E260" s="17">
        <v>-0.58969394632685368</v>
      </c>
      <c r="F260" s="17">
        <v>2.6996238366618013E-2</v>
      </c>
      <c r="G260" s="17">
        <v>-1.4087484473867926</v>
      </c>
    </row>
    <row r="261" spans="2:7" x14ac:dyDescent="0.25">
      <c r="B261" s="11" t="s">
        <v>119</v>
      </c>
      <c r="C261" s="17">
        <v>0.71760028585007518</v>
      </c>
      <c r="D261" s="17">
        <v>1.8679687977223969</v>
      </c>
      <c r="E261" s="17">
        <v>-0.40547462556703845</v>
      </c>
      <c r="F261" s="17">
        <v>0.26347008086439982</v>
      </c>
      <c r="G261" s="17">
        <v>-0.54388873204178911</v>
      </c>
    </row>
    <row r="262" spans="2:7" x14ac:dyDescent="0.25">
      <c r="B262" s="11" t="s">
        <v>120</v>
      </c>
      <c r="C262" s="17">
        <v>-0.62836205150882396</v>
      </c>
      <c r="D262" s="17">
        <v>-0.26456102134795828</v>
      </c>
      <c r="E262" s="17">
        <v>0.69187386515932126</v>
      </c>
      <c r="F262" s="17">
        <v>0.631814630587755</v>
      </c>
      <c r="G262" s="17">
        <v>-0.50369735552406891</v>
      </c>
    </row>
    <row r="263" spans="2:7" x14ac:dyDescent="0.25">
      <c r="B263" s="11" t="s">
        <v>121</v>
      </c>
      <c r="C263" s="17">
        <v>0.78011413976895549</v>
      </c>
      <c r="D263" s="17">
        <v>1.489015239851424</v>
      </c>
      <c r="E263" s="17">
        <v>-0.16855443137962084</v>
      </c>
      <c r="F263" s="17">
        <v>1.0492295970611283</v>
      </c>
      <c r="G263" s="17">
        <v>-0.30044776594920375</v>
      </c>
    </row>
    <row r="264" spans="2:7" x14ac:dyDescent="0.25">
      <c r="B264" s="11" t="s">
        <v>122</v>
      </c>
      <c r="C264" s="17">
        <v>-0.4114184347433984</v>
      </c>
      <c r="D264" s="17">
        <v>-0.24449029731191127</v>
      </c>
      <c r="E264" s="17">
        <v>0.48368639543940883</v>
      </c>
      <c r="F264" s="17">
        <v>0.77129958136527488</v>
      </c>
      <c r="G264" s="17">
        <v>-0.9860059198921689</v>
      </c>
    </row>
    <row r="265" spans="2:7" x14ac:dyDescent="0.25">
      <c r="B265" s="11" t="s">
        <v>123</v>
      </c>
      <c r="C265" s="17">
        <v>1.1396186682073388</v>
      </c>
      <c r="D265" s="17">
        <v>0.7166246660885236</v>
      </c>
      <c r="E265" s="17">
        <v>0.96216397566959377</v>
      </c>
      <c r="F265" s="17">
        <v>0.46006810669945025</v>
      </c>
      <c r="G265" s="17">
        <v>-0.20211011698502587</v>
      </c>
    </row>
    <row r="266" spans="2:7" x14ac:dyDescent="0.25">
      <c r="B266" s="11" t="s">
        <v>124</v>
      </c>
      <c r="C266" s="17">
        <v>0.62321293198038263</v>
      </c>
      <c r="D266" s="17">
        <v>1.1257485589130232</v>
      </c>
      <c r="E266" s="17">
        <v>1.525094537811519</v>
      </c>
      <c r="F266" s="17">
        <v>-1.3974835511221049</v>
      </c>
      <c r="G266" s="17">
        <v>-0.51717565298916146</v>
      </c>
    </row>
    <row r="267" spans="2:7" x14ac:dyDescent="0.25">
      <c r="B267" s="11" t="s">
        <v>125</v>
      </c>
      <c r="C267" s="17">
        <v>0.34722240994544007</v>
      </c>
      <c r="D267" s="17">
        <v>0.78451514532644484</v>
      </c>
      <c r="E267" s="17">
        <v>0.23002623635196215</v>
      </c>
      <c r="F267" s="17">
        <v>-7.0060307374054692E-2</v>
      </c>
      <c r="G267" s="17">
        <v>-1.0624726795540673</v>
      </c>
    </row>
    <row r="268" spans="2:7" x14ac:dyDescent="0.25">
      <c r="B268" s="11" t="s">
        <v>126</v>
      </c>
      <c r="C268" s="17">
        <v>5.4364691601785449</v>
      </c>
      <c r="D268" s="17">
        <v>-1.3670870853880317</v>
      </c>
      <c r="E268" s="17">
        <v>0.48590005054743496</v>
      </c>
      <c r="F268" s="17">
        <v>-1.4393209937884983</v>
      </c>
      <c r="G268" s="17">
        <v>-1.1484725495131296</v>
      </c>
    </row>
    <row r="269" spans="2:7" x14ac:dyDescent="0.25">
      <c r="B269" s="11" t="s">
        <v>127</v>
      </c>
      <c r="C269" s="17">
        <v>4.6898335984317816</v>
      </c>
      <c r="D269" s="17">
        <v>-2.194551079759294</v>
      </c>
      <c r="E269" s="17">
        <v>0.2542141233727348</v>
      </c>
      <c r="F269" s="17">
        <v>-0.56734437010154182</v>
      </c>
      <c r="G269" s="17">
        <v>-0.71534438411642942</v>
      </c>
    </row>
    <row r="270" spans="2:7" x14ac:dyDescent="0.25">
      <c r="B270" s="11" t="s">
        <v>128</v>
      </c>
      <c r="C270" s="17">
        <v>5.7625052433992598</v>
      </c>
      <c r="D270" s="17">
        <v>-1.1434599763228275</v>
      </c>
      <c r="E270" s="17">
        <v>1.9179224925649994</v>
      </c>
      <c r="F270" s="17">
        <v>-2.628175560574713</v>
      </c>
      <c r="G270" s="17">
        <v>-1.0354927772627471</v>
      </c>
    </row>
    <row r="271" spans="2:7" x14ac:dyDescent="0.25">
      <c r="B271" s="11" t="s">
        <v>129</v>
      </c>
      <c r="C271" s="17">
        <v>3.9687305289365531</v>
      </c>
      <c r="D271" s="17">
        <v>-1.0479260919642726</v>
      </c>
      <c r="E271" s="17">
        <v>0.54268476357444118</v>
      </c>
      <c r="F271" s="17">
        <v>0.60522670752021646</v>
      </c>
      <c r="G271" s="17">
        <v>-1.2380905518943714</v>
      </c>
    </row>
    <row r="272" spans="2:7" x14ac:dyDescent="0.25">
      <c r="B272" s="11" t="s">
        <v>130</v>
      </c>
      <c r="C272" s="17">
        <v>2.1612971874998892</v>
      </c>
      <c r="D272" s="17">
        <v>-3.5470719514974403</v>
      </c>
      <c r="E272" s="17">
        <v>2.4404957670931999</v>
      </c>
      <c r="F272" s="17">
        <v>-6.0460746051691702E-2</v>
      </c>
      <c r="G272" s="17">
        <v>-1.4325452696384224</v>
      </c>
    </row>
    <row r="273" spans="2:7" x14ac:dyDescent="0.25">
      <c r="B273" s="11" t="s">
        <v>131</v>
      </c>
      <c r="C273" s="17">
        <v>2.0788844638368196</v>
      </c>
      <c r="D273" s="17">
        <v>-3.7047144685083597</v>
      </c>
      <c r="E273" s="17">
        <v>1.8591865384419655</v>
      </c>
      <c r="F273" s="17">
        <v>0.40571422990009304</v>
      </c>
      <c r="G273" s="17">
        <v>-1.9158053668506416</v>
      </c>
    </row>
    <row r="274" spans="2:7" x14ac:dyDescent="0.25">
      <c r="B274" s="11" t="s">
        <v>132</v>
      </c>
      <c r="C274" s="17">
        <v>3.8484555993158178</v>
      </c>
      <c r="D274" s="17">
        <v>-1.7194080819950919</v>
      </c>
      <c r="E274" s="17">
        <v>0.91011972083165116</v>
      </c>
      <c r="F274" s="17">
        <v>-0.26735381624417665</v>
      </c>
      <c r="G274" s="17">
        <v>-1.0013929139519826</v>
      </c>
    </row>
    <row r="275" spans="2:7" x14ac:dyDescent="0.25">
      <c r="B275" s="11" t="s">
        <v>133</v>
      </c>
      <c r="C275" s="17">
        <v>3.4557557950105586</v>
      </c>
      <c r="D275" s="17">
        <v>-2.6995950422545074</v>
      </c>
      <c r="E275" s="17">
        <v>0.17011290588160263</v>
      </c>
      <c r="F275" s="17">
        <v>0.33949199443043926</v>
      </c>
      <c r="G275" s="17">
        <v>-0.77065820257971396</v>
      </c>
    </row>
    <row r="276" spans="2:7" x14ac:dyDescent="0.25">
      <c r="B276" s="11" t="s">
        <v>134</v>
      </c>
      <c r="C276" s="17">
        <v>2.5837974679785778</v>
      </c>
      <c r="D276" s="17">
        <v>-3.4657386832531785</v>
      </c>
      <c r="E276" s="17">
        <v>-0.27102853341397504</v>
      </c>
      <c r="F276" s="17">
        <v>0.94061139192351984</v>
      </c>
      <c r="G276" s="17">
        <v>-1.0093418337126021</v>
      </c>
    </row>
    <row r="277" spans="2:7" x14ac:dyDescent="0.25">
      <c r="B277" s="11" t="s">
        <v>135</v>
      </c>
      <c r="C277" s="17">
        <v>2.990684556425963</v>
      </c>
      <c r="D277" s="17">
        <v>-2.8674881401399519</v>
      </c>
      <c r="E277" s="17">
        <v>0.47619338901298652</v>
      </c>
      <c r="F277" s="17">
        <v>0.49388565145904978</v>
      </c>
      <c r="G277" s="17">
        <v>-1.061506584052321</v>
      </c>
    </row>
    <row r="278" spans="2:7" x14ac:dyDescent="0.25">
      <c r="B278" s="11" t="s">
        <v>136</v>
      </c>
      <c r="C278" s="17">
        <v>-0.87382005200661894</v>
      </c>
      <c r="D278" s="17">
        <v>-0.88215388929464822</v>
      </c>
      <c r="E278" s="17">
        <v>-1.2675758348781592</v>
      </c>
      <c r="F278" s="17">
        <v>1.0042207106303771</v>
      </c>
      <c r="G278" s="17">
        <v>-0.48324974823679778</v>
      </c>
    </row>
    <row r="279" spans="2:7" x14ac:dyDescent="0.25">
      <c r="B279" s="11" t="s">
        <v>137</v>
      </c>
      <c r="C279" s="17">
        <v>-1.1531418794756452</v>
      </c>
      <c r="D279" s="17">
        <v>-1.5486428086605861</v>
      </c>
      <c r="E279" s="17">
        <v>0.44767029874409137</v>
      </c>
      <c r="F279" s="17">
        <v>-2.0791592228326792</v>
      </c>
      <c r="G279" s="17">
        <v>1.1284559494473445</v>
      </c>
    </row>
    <row r="280" spans="2:7" x14ac:dyDescent="0.25">
      <c r="B280" s="11" t="s">
        <v>138</v>
      </c>
      <c r="C280" s="17">
        <v>1.2524364374142956</v>
      </c>
      <c r="D280" s="17">
        <v>0.43797153907520064</v>
      </c>
      <c r="E280" s="17">
        <v>-1.1544907507682931</v>
      </c>
      <c r="F280" s="17">
        <v>-4.0439250762151397</v>
      </c>
      <c r="G280" s="17">
        <v>1.9443317878741015</v>
      </c>
    </row>
    <row r="281" spans="2:7" x14ac:dyDescent="0.25">
      <c r="B281" s="11" t="s">
        <v>139</v>
      </c>
      <c r="C281" s="17">
        <v>0.32625995297082494</v>
      </c>
      <c r="D281" s="17">
        <v>-0.31722757567999871</v>
      </c>
      <c r="E281" s="17">
        <v>-1.3283022489928455</v>
      </c>
      <c r="F281" s="17">
        <v>0.50302339651211347</v>
      </c>
      <c r="G281" s="17">
        <v>0.88933598607906394</v>
      </c>
    </row>
    <row r="282" spans="2:7" x14ac:dyDescent="0.25">
      <c r="B282" s="11" t="s">
        <v>140</v>
      </c>
      <c r="C282" s="17">
        <v>-8.2468357339402207E-2</v>
      </c>
      <c r="D282" s="17">
        <v>-0.38918309403847817</v>
      </c>
      <c r="E282" s="17">
        <v>-1.9112322705139304</v>
      </c>
      <c r="F282" s="17">
        <v>-1.1567980373572664</v>
      </c>
      <c r="G282" s="17">
        <v>0.21538493289741162</v>
      </c>
    </row>
    <row r="283" spans="2:7" x14ac:dyDescent="0.25">
      <c r="B283" s="11" t="s">
        <v>141</v>
      </c>
      <c r="C283" s="17">
        <v>-0.38955936820170073</v>
      </c>
      <c r="D283" s="17">
        <v>2.1768934085247285</v>
      </c>
      <c r="E283" s="17">
        <v>1.069978287236441</v>
      </c>
      <c r="F283" s="17">
        <v>0.75948679631131533</v>
      </c>
      <c r="G283" s="17">
        <v>1.0836388108991011</v>
      </c>
    </row>
    <row r="284" spans="2:7" x14ac:dyDescent="0.25">
      <c r="B284" s="11" t="s">
        <v>142</v>
      </c>
      <c r="C284" s="17">
        <v>3.0249299750666561</v>
      </c>
      <c r="D284" s="17">
        <v>-3.0717202230101273</v>
      </c>
      <c r="E284" s="17">
        <v>-2.4548174702988823</v>
      </c>
      <c r="F284" s="17">
        <v>1.232215394910968</v>
      </c>
      <c r="G284" s="17">
        <v>-0.34556175694537089</v>
      </c>
    </row>
    <row r="285" spans="2:7" x14ac:dyDescent="0.25">
      <c r="B285" s="11" t="s">
        <v>143</v>
      </c>
      <c r="C285" s="17">
        <v>1.0790758781287304</v>
      </c>
      <c r="D285" s="17">
        <v>0.57105331229767209</v>
      </c>
      <c r="E285" s="17">
        <v>-0.94511380295825209</v>
      </c>
      <c r="F285" s="17">
        <v>-0.82605713765448274</v>
      </c>
      <c r="G285" s="17">
        <v>1.707293034643298</v>
      </c>
    </row>
    <row r="286" spans="2:7" x14ac:dyDescent="0.25">
      <c r="B286" s="11" t="s">
        <v>144</v>
      </c>
      <c r="C286" s="17">
        <v>0.34123213212325565</v>
      </c>
      <c r="D286" s="17">
        <v>-1.0426691086733433</v>
      </c>
      <c r="E286" s="17">
        <v>-1.0957875769956229</v>
      </c>
      <c r="F286" s="17">
        <v>-2.7647222820822898E-2</v>
      </c>
      <c r="G286" s="17">
        <v>1.3821216163897103</v>
      </c>
    </row>
    <row r="287" spans="2:7" x14ac:dyDescent="0.25">
      <c r="B287" s="11" t="s">
        <v>145</v>
      </c>
      <c r="C287" s="17">
        <v>1.3138150864842926</v>
      </c>
      <c r="D287" s="17">
        <v>-2.0091978517416176</v>
      </c>
      <c r="E287" s="17">
        <v>-2.2222398696559571</v>
      </c>
      <c r="F287" s="17">
        <v>1.233340131546276</v>
      </c>
      <c r="G287" s="17">
        <v>0.16142501029228959</v>
      </c>
    </row>
    <row r="288" spans="2:7" x14ac:dyDescent="0.25">
      <c r="B288" s="11" t="s">
        <v>146</v>
      </c>
      <c r="C288" s="17">
        <v>2.346566679947355</v>
      </c>
      <c r="D288" s="17">
        <v>-1.4594078061804983</v>
      </c>
      <c r="E288" s="17">
        <v>-0.53755646510114019</v>
      </c>
      <c r="F288" s="17">
        <v>1.3002638510685751</v>
      </c>
      <c r="G288" s="17">
        <v>0.49148992594545055</v>
      </c>
    </row>
    <row r="289" spans="2:7" x14ac:dyDescent="0.25">
      <c r="B289" s="11" t="s">
        <v>147</v>
      </c>
      <c r="C289" s="17">
        <v>1.5002593895386722</v>
      </c>
      <c r="D289" s="17">
        <v>-1.8635492915488772</v>
      </c>
      <c r="E289" s="17">
        <v>-1.9928346610734764</v>
      </c>
      <c r="F289" s="17">
        <v>1.5072840716571243</v>
      </c>
      <c r="G289" s="17">
        <v>-8.3916337750526968E-2</v>
      </c>
    </row>
    <row r="290" spans="2:7" x14ac:dyDescent="0.25">
      <c r="B290" s="11" t="s">
        <v>148</v>
      </c>
      <c r="C290" s="17">
        <v>2.9222554987931328</v>
      </c>
      <c r="D290" s="17">
        <v>-3.5486132309455574</v>
      </c>
      <c r="E290" s="17">
        <v>-2.5757090974832959</v>
      </c>
      <c r="F290" s="17">
        <v>1.4694012378955563</v>
      </c>
      <c r="G290" s="17">
        <v>-0.67718833979740911</v>
      </c>
    </row>
    <row r="291" spans="2:7" x14ac:dyDescent="0.25">
      <c r="B291" s="11" t="s">
        <v>149</v>
      </c>
      <c r="C291" s="17">
        <v>1.4179503676643552</v>
      </c>
      <c r="D291" s="17">
        <v>-1.9702767177917544</v>
      </c>
      <c r="E291" s="17">
        <v>-1.9757376755703924</v>
      </c>
      <c r="F291" s="17">
        <v>1.5380278399278848</v>
      </c>
      <c r="G291" s="17">
        <v>-0.34477710987214072</v>
      </c>
    </row>
    <row r="292" spans="2:7" x14ac:dyDescent="0.25">
      <c r="B292" s="11" t="s">
        <v>150</v>
      </c>
      <c r="C292" s="17">
        <v>3.7019724059787618</v>
      </c>
      <c r="D292" s="17">
        <v>-3.1523939964168881</v>
      </c>
      <c r="E292" s="17">
        <v>-2.2209409407391871</v>
      </c>
      <c r="F292" s="17">
        <v>1.6196955328583875</v>
      </c>
      <c r="G292" s="17">
        <v>-1.2758351656213627</v>
      </c>
    </row>
    <row r="293" spans="2:7" x14ac:dyDescent="0.25">
      <c r="B293" s="11" t="s">
        <v>151</v>
      </c>
      <c r="C293" s="17">
        <v>0.4713455484572518</v>
      </c>
      <c r="D293" s="17">
        <v>-3.6468439211039719E-2</v>
      </c>
      <c r="E293" s="17">
        <v>0.40966343917419884</v>
      </c>
      <c r="F293" s="17">
        <v>0.3193903912648749</v>
      </c>
      <c r="G293" s="17">
        <v>0.97184664967402778</v>
      </c>
    </row>
    <row r="294" spans="2:7" x14ac:dyDescent="0.25">
      <c r="B294" s="11" t="s">
        <v>152</v>
      </c>
      <c r="C294" s="17">
        <v>5.0601469660994134</v>
      </c>
      <c r="D294" s="17">
        <v>-1.0329709971186427</v>
      </c>
      <c r="E294" s="17">
        <v>3.7252209332216488E-3</v>
      </c>
      <c r="F294" s="17">
        <v>-1.2861167937085825</v>
      </c>
      <c r="G294" s="17">
        <v>4.7565934766458087E-3</v>
      </c>
    </row>
    <row r="295" spans="2:7" x14ac:dyDescent="0.25">
      <c r="B295" s="11" t="s">
        <v>153</v>
      </c>
      <c r="C295" s="17">
        <v>1.3184360730298952</v>
      </c>
      <c r="D295" s="17">
        <v>2.7410658714112368</v>
      </c>
      <c r="E295" s="17">
        <v>-1.8109468027987472</v>
      </c>
      <c r="F295" s="17">
        <v>-0.43111860140397512</v>
      </c>
      <c r="G295" s="17">
        <v>-0.52182203519520953</v>
      </c>
    </row>
    <row r="296" spans="2:7" x14ac:dyDescent="0.25">
      <c r="B296" s="11" t="s">
        <v>154</v>
      </c>
      <c r="C296" s="17">
        <v>4.7782863010930452</v>
      </c>
      <c r="D296" s="17">
        <v>-1.7483580140903507</v>
      </c>
      <c r="E296" s="17">
        <v>0.19249109234881029</v>
      </c>
      <c r="F296" s="17">
        <v>-0.67833222532721704</v>
      </c>
      <c r="G296" s="17">
        <v>-0.73230976414494442</v>
      </c>
    </row>
    <row r="297" spans="2:7" x14ac:dyDescent="0.25">
      <c r="B297" s="11" t="s">
        <v>155</v>
      </c>
      <c r="C297" s="17">
        <v>4.9800185694875994E-2</v>
      </c>
      <c r="D297" s="17">
        <v>0.33102716177645197</v>
      </c>
      <c r="E297" s="17">
        <v>-1.1660503163089746</v>
      </c>
      <c r="F297" s="17">
        <v>0.172137851475063</v>
      </c>
      <c r="G297" s="17">
        <v>0.73730611014966307</v>
      </c>
    </row>
    <row r="298" spans="2:7" x14ac:dyDescent="0.25">
      <c r="B298" s="11" t="s">
        <v>156</v>
      </c>
      <c r="C298" s="17">
        <v>5.6435148067253413</v>
      </c>
      <c r="D298" s="17">
        <v>-0.72410092310446261</v>
      </c>
      <c r="E298" s="17">
        <v>1.1014931843420628</v>
      </c>
      <c r="F298" s="17">
        <v>-2.2074699336112156</v>
      </c>
      <c r="G298" s="17">
        <v>-0.32601336263411784</v>
      </c>
    </row>
    <row r="299" spans="2:7" x14ac:dyDescent="0.25">
      <c r="B299" s="11" t="s">
        <v>157</v>
      </c>
      <c r="C299" s="17">
        <v>-0.91417848802714319</v>
      </c>
      <c r="D299" s="17">
        <v>-0.19768491895331311</v>
      </c>
      <c r="E299" s="17">
        <v>-0.36356941985410562</v>
      </c>
      <c r="F299" s="17">
        <v>-0.56860419118128314</v>
      </c>
      <c r="G299" s="17">
        <v>0.47951216549133946</v>
      </c>
    </row>
    <row r="300" spans="2:7" x14ac:dyDescent="0.25">
      <c r="B300" s="11" t="s">
        <v>158</v>
      </c>
      <c r="C300" s="17">
        <v>4.0752471690343892</v>
      </c>
      <c r="D300" s="17">
        <v>-0.91601552355408933</v>
      </c>
      <c r="E300" s="17">
        <v>0.13358534273888092</v>
      </c>
      <c r="F300" s="17">
        <v>0.14331040046590507</v>
      </c>
      <c r="G300" s="17">
        <v>-0.55324092538902991</v>
      </c>
    </row>
    <row r="301" spans="2:7" x14ac:dyDescent="0.25">
      <c r="B301" s="11" t="s">
        <v>159</v>
      </c>
      <c r="C301" s="17">
        <v>1.6448760260615183</v>
      </c>
      <c r="D301" s="17">
        <v>2.9117907868023138</v>
      </c>
      <c r="E301" s="17">
        <v>-0.92592811131928388</v>
      </c>
      <c r="F301" s="17">
        <v>-0.85336746365966332</v>
      </c>
      <c r="G301" s="17">
        <v>-0.10468330322128276</v>
      </c>
    </row>
    <row r="302" spans="2:7" x14ac:dyDescent="0.25">
      <c r="B302" s="11" t="s">
        <v>160</v>
      </c>
      <c r="C302" s="17">
        <v>3.0323751453646843</v>
      </c>
      <c r="D302" s="17">
        <v>-2.4313723231279871</v>
      </c>
      <c r="E302" s="17">
        <v>1.5949929720095983</v>
      </c>
      <c r="F302" s="17">
        <v>-0.35326171982702315</v>
      </c>
      <c r="G302" s="17">
        <v>-0.69930903497760222</v>
      </c>
    </row>
    <row r="303" spans="2:7" x14ac:dyDescent="0.25">
      <c r="B303" s="11" t="s">
        <v>161</v>
      </c>
      <c r="C303" s="17">
        <v>0.50234105049982536</v>
      </c>
      <c r="D303" s="17">
        <v>-0.10221617962439142</v>
      </c>
      <c r="E303" s="17">
        <v>-0.17105416664212741</v>
      </c>
      <c r="F303" s="17">
        <v>-1.0048045000160628</v>
      </c>
      <c r="G303" s="17">
        <v>0.69015983845108275</v>
      </c>
    </row>
    <row r="304" spans="2:7" x14ac:dyDescent="0.25">
      <c r="B304" s="11" t="s">
        <v>162</v>
      </c>
      <c r="C304" s="17">
        <v>2.9705573292126712</v>
      </c>
      <c r="D304" s="17">
        <v>-2.6421365048276684</v>
      </c>
      <c r="E304" s="17">
        <v>0.62440139437324715</v>
      </c>
      <c r="F304" s="17">
        <v>9.4010912048773196E-2</v>
      </c>
      <c r="G304" s="17">
        <v>-0.87982809016048646</v>
      </c>
    </row>
    <row r="305" spans="2:7" x14ac:dyDescent="0.25">
      <c r="B305" s="11" t="s">
        <v>163</v>
      </c>
      <c r="C305" s="17">
        <v>0.48188233845301709</v>
      </c>
      <c r="D305" s="17">
        <v>0.12816866214511571</v>
      </c>
      <c r="E305" s="17">
        <v>-1.2805370909648963</v>
      </c>
      <c r="F305" s="17">
        <v>0.35521359203185632</v>
      </c>
      <c r="G305" s="17">
        <v>0.54728942027370886</v>
      </c>
    </row>
    <row r="306" spans="2:7" x14ac:dyDescent="0.25">
      <c r="B306" s="11" t="s">
        <v>164</v>
      </c>
      <c r="C306" s="17">
        <v>3.6945639118802975</v>
      </c>
      <c r="D306" s="17">
        <v>-1.5761160856010974</v>
      </c>
      <c r="E306" s="17">
        <v>0.19840604771100737</v>
      </c>
      <c r="F306" s="17">
        <v>6.6104091927514277E-2</v>
      </c>
      <c r="G306" s="17">
        <v>-0.61232717490336075</v>
      </c>
    </row>
    <row r="307" spans="2:7" x14ac:dyDescent="0.25">
      <c r="B307" s="11" t="s">
        <v>165</v>
      </c>
      <c r="C307" s="17">
        <v>0.4491165505135295</v>
      </c>
      <c r="D307" s="17">
        <v>0.70536876388033021</v>
      </c>
      <c r="E307" s="17">
        <v>-0.92882859517212679</v>
      </c>
      <c r="F307" s="17">
        <v>-1.0491071804607062</v>
      </c>
      <c r="G307" s="17">
        <v>1.5518032872253704</v>
      </c>
    </row>
    <row r="308" spans="2:7" x14ac:dyDescent="0.25">
      <c r="B308" s="11" t="s">
        <v>166</v>
      </c>
      <c r="C308" s="17">
        <v>3.5923437594728385</v>
      </c>
      <c r="D308" s="17">
        <v>-2.349880159271343</v>
      </c>
      <c r="E308" s="17">
        <v>0.35834263825893919</v>
      </c>
      <c r="F308" s="17">
        <v>0.17961023014759339</v>
      </c>
      <c r="G308" s="17">
        <v>-0.73606814479339011</v>
      </c>
    </row>
    <row r="309" spans="2:7" x14ac:dyDescent="0.25">
      <c r="B309" s="11" t="s">
        <v>167</v>
      </c>
      <c r="C309" s="17">
        <v>-1.4404524087200123</v>
      </c>
      <c r="D309" s="17">
        <v>-1.5087418275397269</v>
      </c>
      <c r="E309" s="17">
        <v>0.42436482784678603</v>
      </c>
      <c r="F309" s="17">
        <v>-0.76850668581546822</v>
      </c>
      <c r="G309" s="17">
        <v>0.4834285912752756</v>
      </c>
    </row>
    <row r="310" spans="2:7" x14ac:dyDescent="0.25">
      <c r="B310" s="11" t="s">
        <v>168</v>
      </c>
      <c r="C310" s="17">
        <v>3.0902893505244498</v>
      </c>
      <c r="D310" s="17">
        <v>-2.9739734018400479</v>
      </c>
      <c r="E310" s="17">
        <v>7.962804129992497E-2</v>
      </c>
      <c r="F310" s="17">
        <v>7.9153040799491786E-2</v>
      </c>
      <c r="G310" s="17">
        <v>-0.78843279259597898</v>
      </c>
    </row>
    <row r="311" spans="2:7" x14ac:dyDescent="0.25">
      <c r="B311" s="11" t="s">
        <v>169</v>
      </c>
      <c r="C311" s="17">
        <v>-0.43513722995240972</v>
      </c>
      <c r="D311" s="17">
        <v>-0.29826432395608238</v>
      </c>
      <c r="E311" s="17">
        <v>-1.2589399594276596</v>
      </c>
      <c r="F311" s="17">
        <v>0.16433724034833203</v>
      </c>
      <c r="G311" s="17">
        <v>-0.65937059271905807</v>
      </c>
    </row>
    <row r="312" spans="2:7" x14ac:dyDescent="0.25">
      <c r="B312" s="11" t="s">
        <v>170</v>
      </c>
      <c r="C312" s="17">
        <v>3.3032104010908725</v>
      </c>
      <c r="D312" s="17">
        <v>-2.2518072765910611</v>
      </c>
      <c r="E312" s="17">
        <v>0.55169490687039813</v>
      </c>
      <c r="F312" s="17">
        <v>-7.6690222315656628E-2</v>
      </c>
      <c r="G312" s="17">
        <v>-0.54940612580640757</v>
      </c>
    </row>
    <row r="313" spans="2:7" x14ac:dyDescent="0.25">
      <c r="B313" s="11" t="s">
        <v>171</v>
      </c>
      <c r="C313" s="17">
        <v>-4.0098856814738646</v>
      </c>
      <c r="D313" s="17">
        <v>-0.43711269632194344</v>
      </c>
      <c r="E313" s="17">
        <v>-1.5971648294044998</v>
      </c>
      <c r="F313" s="17">
        <v>5.1789662575230905E-2</v>
      </c>
      <c r="G313" s="17">
        <v>-0.79151800974011421</v>
      </c>
    </row>
    <row r="314" spans="2:7" x14ac:dyDescent="0.25">
      <c r="B314" s="11" t="s">
        <v>172</v>
      </c>
      <c r="C314" s="17">
        <v>-1.2553366563973378</v>
      </c>
      <c r="D314" s="17">
        <v>-1.3428218183146285</v>
      </c>
      <c r="E314" s="17">
        <v>0.58619039837911935</v>
      </c>
      <c r="F314" s="17">
        <v>-1.4103333444166357</v>
      </c>
      <c r="G314" s="17">
        <v>0.89439387510022472</v>
      </c>
    </row>
    <row r="315" spans="2:7" x14ac:dyDescent="0.25">
      <c r="B315" s="11" t="s">
        <v>173</v>
      </c>
      <c r="C315" s="17">
        <v>0.39987640972401195</v>
      </c>
      <c r="D315" s="17">
        <v>0.63892224774357076</v>
      </c>
      <c r="E315" s="17">
        <v>-0.95573757418493299</v>
      </c>
      <c r="F315" s="17">
        <v>-0.85869142464583004</v>
      </c>
      <c r="G315" s="17">
        <v>1.3990573536759945</v>
      </c>
    </row>
    <row r="316" spans="2:7" x14ac:dyDescent="0.25">
      <c r="B316" s="11" t="s">
        <v>174</v>
      </c>
      <c r="C316" s="17">
        <v>0.42804733518944676</v>
      </c>
      <c r="D316" s="17">
        <v>-8.3565044562642299E-2</v>
      </c>
      <c r="E316" s="17">
        <v>-1.6251449150586099</v>
      </c>
      <c r="F316" s="17">
        <v>0.21904611909223257</v>
      </c>
      <c r="G316" s="17">
        <v>0.83475259201588969</v>
      </c>
    </row>
    <row r="317" spans="2:7" x14ac:dyDescent="0.25">
      <c r="B317" s="11" t="s">
        <v>175</v>
      </c>
      <c r="C317" s="17">
        <v>0.32362596698858204</v>
      </c>
      <c r="D317" s="17">
        <v>-0.47810144266287963</v>
      </c>
      <c r="E317" s="17">
        <v>-0.69918475938025426</v>
      </c>
      <c r="F317" s="17">
        <v>-0.78786613150341434</v>
      </c>
      <c r="G317" s="17">
        <v>0.79429605516287838</v>
      </c>
    </row>
    <row r="318" spans="2:7" x14ac:dyDescent="0.25">
      <c r="B318" s="11" t="s">
        <v>176</v>
      </c>
      <c r="C318" s="17">
        <v>1.4887069720114807</v>
      </c>
      <c r="D318" s="17">
        <v>2.6895052051991231</v>
      </c>
      <c r="E318" s="17">
        <v>-1.0637951035375148</v>
      </c>
      <c r="F318" s="17">
        <v>-0.30764688539802709</v>
      </c>
      <c r="G318" s="17">
        <v>-0.50542820448059711</v>
      </c>
    </row>
    <row r="319" spans="2:7" x14ac:dyDescent="0.25">
      <c r="B319" s="11" t="s">
        <v>177</v>
      </c>
      <c r="C319" s="17">
        <v>-0.95712467237144949</v>
      </c>
      <c r="D319" s="17">
        <v>-0.19093796917544928</v>
      </c>
      <c r="E319" s="17">
        <v>-0.43875415475056723</v>
      </c>
      <c r="F319" s="17">
        <v>-0.46516268723672333</v>
      </c>
      <c r="G319" s="17">
        <v>0.48081807656814873</v>
      </c>
    </row>
    <row r="320" spans="2:7" x14ac:dyDescent="0.25">
      <c r="B320" s="11" t="s">
        <v>178</v>
      </c>
      <c r="C320" s="17">
        <v>3.0108640259496486E-2</v>
      </c>
      <c r="D320" s="17">
        <v>0.41255645087711057</v>
      </c>
      <c r="E320" s="17">
        <v>-1.2997917741726728</v>
      </c>
      <c r="F320" s="17">
        <v>0.10254625131939811</v>
      </c>
      <c r="G320" s="17">
        <v>0.96478402416563236</v>
      </c>
    </row>
    <row r="321" spans="2:7" x14ac:dyDescent="0.25">
      <c r="B321" s="11" t="s">
        <v>179</v>
      </c>
      <c r="C321" s="17">
        <v>-0.58677106401725709</v>
      </c>
      <c r="D321" s="17">
        <v>-0.88684065229369602</v>
      </c>
      <c r="E321" s="17">
        <v>-2.403991281181117</v>
      </c>
      <c r="F321" s="17">
        <v>0.60016114163916401</v>
      </c>
      <c r="G321" s="17">
        <v>1.2761421572699359</v>
      </c>
    </row>
    <row r="322" spans="2:7" x14ac:dyDescent="0.25">
      <c r="B322" s="11" t="s">
        <v>180</v>
      </c>
      <c r="C322" s="17">
        <v>0.4103323693143226</v>
      </c>
      <c r="D322" s="17">
        <v>1.6966388990938508</v>
      </c>
      <c r="E322" s="17">
        <v>-0.14228918330703538</v>
      </c>
      <c r="F322" s="17">
        <v>0.27306125454507385</v>
      </c>
      <c r="G322" s="17">
        <v>-0.85083944642843834</v>
      </c>
    </row>
    <row r="323" spans="2:7" x14ac:dyDescent="0.25">
      <c r="B323" s="11" t="s">
        <v>181</v>
      </c>
      <c r="C323" s="17">
        <v>7.0860928148977695E-2</v>
      </c>
      <c r="D323" s="17">
        <v>1.7483524157936803</v>
      </c>
      <c r="E323" s="17">
        <v>-1.0418240181802103</v>
      </c>
      <c r="F323" s="17">
        <v>-0.26154446705433176</v>
      </c>
      <c r="G323" s="17">
        <v>0.21625921002437162</v>
      </c>
    </row>
    <row r="324" spans="2:7" x14ac:dyDescent="0.25">
      <c r="B324" s="11" t="s">
        <v>182</v>
      </c>
      <c r="C324" s="17">
        <v>1.653015153820816</v>
      </c>
      <c r="D324" s="17">
        <v>1.8580043205857752</v>
      </c>
      <c r="E324" s="17">
        <v>0.22348641346174913</v>
      </c>
      <c r="F324" s="17">
        <v>-0.4185072331762078</v>
      </c>
      <c r="G324" s="17">
        <v>-1.2214008371109564</v>
      </c>
    </row>
    <row r="325" spans="2:7" x14ac:dyDescent="0.25">
      <c r="B325" s="11" t="s">
        <v>183</v>
      </c>
      <c r="C325" s="17">
        <v>0.15845367592479756</v>
      </c>
      <c r="D325" s="17">
        <v>1.3337579896319731</v>
      </c>
      <c r="E325" s="17">
        <v>-1.0666467541591054</v>
      </c>
      <c r="F325" s="17">
        <v>0.68957908295792469</v>
      </c>
      <c r="G325" s="17">
        <v>-3.919738083965054E-2</v>
      </c>
    </row>
    <row r="326" spans="2:7" x14ac:dyDescent="0.25">
      <c r="B326" s="11" t="s">
        <v>184</v>
      </c>
      <c r="C326" s="17">
        <v>0.63052646374215038</v>
      </c>
      <c r="D326" s="17">
        <v>1.7671315358011139</v>
      </c>
      <c r="E326" s="17">
        <v>-1.5186987986979692</v>
      </c>
      <c r="F326" s="17">
        <v>0.80875696613828529</v>
      </c>
      <c r="G326" s="17">
        <v>7.4100054190424217E-2</v>
      </c>
    </row>
    <row r="327" spans="2:7" x14ac:dyDescent="0.25">
      <c r="B327" s="11" t="s">
        <v>185</v>
      </c>
      <c r="C327" s="17">
        <v>1.1868980377876608</v>
      </c>
      <c r="D327" s="17">
        <v>0.39366044809384915</v>
      </c>
      <c r="E327" s="17">
        <v>-0.38755343514177265</v>
      </c>
      <c r="F327" s="17">
        <v>3.1696327580225232E-2</v>
      </c>
      <c r="G327" s="17">
        <v>0.77660907793218725</v>
      </c>
    </row>
    <row r="328" spans="2:7" x14ac:dyDescent="0.25">
      <c r="B328" s="11" t="s">
        <v>186</v>
      </c>
      <c r="C328" s="17">
        <v>-0.18726087676125802</v>
      </c>
      <c r="D328" s="17">
        <v>-0.22769340973660493</v>
      </c>
      <c r="E328" s="17">
        <v>-0.80665652948146183</v>
      </c>
      <c r="F328" s="17">
        <v>0.22918374011111917</v>
      </c>
      <c r="G328" s="17">
        <v>-0.64926131951430088</v>
      </c>
    </row>
    <row r="329" spans="2:7" x14ac:dyDescent="0.25">
      <c r="B329" s="11" t="s">
        <v>187</v>
      </c>
      <c r="C329" s="17">
        <v>-1.1673434928573667</v>
      </c>
      <c r="D329" s="17">
        <v>-1.4097694712112394</v>
      </c>
      <c r="E329" s="17">
        <v>0.41227493874244586</v>
      </c>
      <c r="F329" s="17">
        <v>-1.4232204344563373</v>
      </c>
      <c r="G329" s="17">
        <v>0.84031727728217609</v>
      </c>
    </row>
    <row r="330" spans="2:7" x14ac:dyDescent="0.25">
      <c r="B330" s="11" t="s">
        <v>188</v>
      </c>
      <c r="C330" s="17">
        <v>0.56156910792296255</v>
      </c>
      <c r="D330" s="17">
        <v>0.58067355774346741</v>
      </c>
      <c r="E330" s="17">
        <v>-1.0074168975118338</v>
      </c>
      <c r="F330" s="17">
        <v>-1.0992488230703372</v>
      </c>
      <c r="G330" s="17">
        <v>1.4621339314888269</v>
      </c>
    </row>
    <row r="331" spans="2:7" x14ac:dyDescent="0.25">
      <c r="B331" s="11" t="s">
        <v>189</v>
      </c>
      <c r="C331" s="17">
        <v>0.44422657498521467</v>
      </c>
      <c r="D331" s="17">
        <v>-9.0185036011879896E-2</v>
      </c>
      <c r="E331" s="17">
        <v>-1.3257408501802692</v>
      </c>
      <c r="F331" s="17">
        <v>0.30721451301074038</v>
      </c>
      <c r="G331" s="17">
        <v>0.85326712978627628</v>
      </c>
    </row>
    <row r="332" spans="2:7" x14ac:dyDescent="0.25">
      <c r="B332" s="11" t="s">
        <v>190</v>
      </c>
      <c r="C332" s="17">
        <v>0.71965479170786029</v>
      </c>
      <c r="D332" s="17">
        <v>0.13833192190937529</v>
      </c>
      <c r="E332" s="17">
        <v>-0.39101252162915812</v>
      </c>
      <c r="F332" s="17">
        <v>-1.701200464446464</v>
      </c>
      <c r="G332" s="17">
        <v>2.0538096253855427</v>
      </c>
    </row>
    <row r="333" spans="2:7" x14ac:dyDescent="0.25">
      <c r="B333" s="11" t="s">
        <v>191</v>
      </c>
      <c r="C333" s="17">
        <v>1.7407872556641215</v>
      </c>
      <c r="D333" s="17">
        <v>2.6292617767978199</v>
      </c>
      <c r="E333" s="17">
        <v>-1.3051465195958962</v>
      </c>
      <c r="F333" s="17">
        <v>-8.1673564789848205E-2</v>
      </c>
      <c r="G333" s="17">
        <v>-0.61604982326126712</v>
      </c>
    </row>
    <row r="334" spans="2:7" x14ac:dyDescent="0.25">
      <c r="B334" s="11" t="s">
        <v>192</v>
      </c>
      <c r="C334" s="17">
        <v>-0.66598705042579565</v>
      </c>
      <c r="D334" s="17">
        <v>-0.93113182087884783</v>
      </c>
      <c r="E334" s="17">
        <v>-0.22085548885288134</v>
      </c>
      <c r="F334" s="17">
        <v>0.72318450114942412</v>
      </c>
      <c r="G334" s="17">
        <v>0.18481919098995958</v>
      </c>
    </row>
    <row r="335" spans="2:7" x14ac:dyDescent="0.25">
      <c r="B335" s="11" t="s">
        <v>193</v>
      </c>
      <c r="C335" s="17">
        <v>-0.17302695944219881</v>
      </c>
      <c r="D335" s="17">
        <v>-0.35434762778233092</v>
      </c>
      <c r="E335" s="17">
        <v>0.41460958270405546</v>
      </c>
      <c r="F335" s="17">
        <v>-1.7677531914553917</v>
      </c>
      <c r="G335" s="17">
        <v>1.7233787140747536</v>
      </c>
    </row>
    <row r="336" spans="2:7" x14ac:dyDescent="0.25">
      <c r="B336" s="11" t="s">
        <v>194</v>
      </c>
      <c r="C336" s="17">
        <v>-0.50793651020551334</v>
      </c>
      <c r="D336" s="17">
        <v>-1.5311701730926131</v>
      </c>
      <c r="E336" s="17">
        <v>0.39155050024170673</v>
      </c>
      <c r="F336" s="17">
        <v>-1.0976832348818295</v>
      </c>
      <c r="G336" s="17">
        <v>1.2957160638709295</v>
      </c>
    </row>
    <row r="337" spans="2:7" x14ac:dyDescent="0.25">
      <c r="B337" s="11" t="s">
        <v>195</v>
      </c>
      <c r="C337" s="17">
        <v>-0.50990088614427376</v>
      </c>
      <c r="D337" s="17">
        <v>-1.3640742835200779</v>
      </c>
      <c r="E337" s="17">
        <v>0.27539902460151588</v>
      </c>
      <c r="F337" s="17">
        <v>-1.4901206170583676</v>
      </c>
      <c r="G337" s="17">
        <v>1.8604592608154134</v>
      </c>
    </row>
    <row r="338" spans="2:7" x14ac:dyDescent="0.25">
      <c r="B338" s="11" t="s">
        <v>196</v>
      </c>
      <c r="C338" s="17">
        <v>0.29470258902932567</v>
      </c>
      <c r="D338" s="17">
        <v>0.24514916204010931</v>
      </c>
      <c r="E338" s="17">
        <v>-0.19886227965397868</v>
      </c>
      <c r="F338" s="17">
        <v>0.16487156230012248</v>
      </c>
      <c r="G338" s="17">
        <v>1.4666230911254894</v>
      </c>
    </row>
    <row r="339" spans="2:7" x14ac:dyDescent="0.25">
      <c r="B339" s="11" t="s">
        <v>197</v>
      </c>
      <c r="C339" s="17">
        <v>0.53884446628721616</v>
      </c>
      <c r="D339" s="17">
        <v>0.84001419181420001</v>
      </c>
      <c r="E339" s="17">
        <v>0.77440474116470259</v>
      </c>
      <c r="F339" s="17">
        <v>-1.2988566629362728</v>
      </c>
      <c r="G339" s="17">
        <v>1.4729092103227712</v>
      </c>
    </row>
    <row r="340" spans="2:7" x14ac:dyDescent="0.25">
      <c r="B340" s="11" t="s">
        <v>198</v>
      </c>
      <c r="C340" s="17">
        <v>-1.3166480911944275E-2</v>
      </c>
      <c r="D340" s="17">
        <v>-0.32089318687714874</v>
      </c>
      <c r="E340" s="17">
        <v>0.27874233294034195</v>
      </c>
      <c r="F340" s="17">
        <v>-0.99131877265126167</v>
      </c>
      <c r="G340" s="17">
        <v>0.96209023197736676</v>
      </c>
    </row>
    <row r="341" spans="2:7" x14ac:dyDescent="0.25">
      <c r="B341" s="11" t="s">
        <v>199</v>
      </c>
      <c r="C341" s="17">
        <v>-1.0202701638226481</v>
      </c>
      <c r="D341" s="17">
        <v>-1.3746112637600576</v>
      </c>
      <c r="E341" s="17">
        <v>-0.80915484657265013</v>
      </c>
      <c r="F341" s="17">
        <v>-0.97825763550640221</v>
      </c>
      <c r="G341" s="17">
        <v>1.4704842007091756</v>
      </c>
    </row>
    <row r="342" spans="2:7" x14ac:dyDescent="0.25">
      <c r="B342" s="11" t="s">
        <v>200</v>
      </c>
      <c r="C342" s="17">
        <v>0.31034955099232991</v>
      </c>
      <c r="D342" s="17">
        <v>1.256662705689938</v>
      </c>
      <c r="E342" s="17">
        <v>-0.96960847397812588</v>
      </c>
      <c r="F342" s="17">
        <v>1.2925864433720784E-2</v>
      </c>
      <c r="G342" s="17">
        <v>0.83044643488088787</v>
      </c>
    </row>
    <row r="343" spans="2:7" x14ac:dyDescent="0.25">
      <c r="B343" s="11" t="s">
        <v>201</v>
      </c>
      <c r="C343" s="17">
        <v>7.8084773980709246</v>
      </c>
      <c r="D343" s="17">
        <v>2.9738564827326117</v>
      </c>
      <c r="E343" s="17">
        <v>0.7123158590759725</v>
      </c>
      <c r="F343" s="17">
        <v>7.0029326178616147</v>
      </c>
      <c r="G343" s="17">
        <v>3.0466594762421311</v>
      </c>
    </row>
    <row r="344" spans="2:7" x14ac:dyDescent="0.25">
      <c r="B344" s="11" t="s">
        <v>202</v>
      </c>
      <c r="C344" s="17">
        <v>8.0357512509769808</v>
      </c>
      <c r="D344" s="17">
        <v>2.5311552272162081</v>
      </c>
      <c r="E344" s="17">
        <v>1.8238496739337673</v>
      </c>
      <c r="F344" s="17">
        <v>8.1646641592549507</v>
      </c>
      <c r="G344" s="17">
        <v>4.630688699772743</v>
      </c>
    </row>
    <row r="345" spans="2:7" x14ac:dyDescent="0.25">
      <c r="B345" s="11" t="s">
        <v>203</v>
      </c>
      <c r="C345" s="17">
        <v>5.8649948108089793</v>
      </c>
      <c r="D345" s="17">
        <v>0.65941724477034935</v>
      </c>
      <c r="E345" s="17">
        <v>0.54584691224994975</v>
      </c>
      <c r="F345" s="17">
        <v>7.1877478860793129</v>
      </c>
      <c r="G345" s="17">
        <v>3.3071735428205438</v>
      </c>
    </row>
    <row r="346" spans="2:7" x14ac:dyDescent="0.25">
      <c r="B346" s="11" t="s">
        <v>204</v>
      </c>
      <c r="C346" s="17">
        <v>-1.0757552347643891</v>
      </c>
      <c r="D346" s="17">
        <v>0.821755184384518</v>
      </c>
      <c r="E346" s="17">
        <v>-2.3322102215246354</v>
      </c>
      <c r="F346" s="17">
        <v>0.71643486094865017</v>
      </c>
      <c r="G346" s="17">
        <v>-0.33336225798651403</v>
      </c>
    </row>
    <row r="347" spans="2:7" x14ac:dyDescent="0.25">
      <c r="B347" s="11" t="s">
        <v>205</v>
      </c>
      <c r="C347" s="17">
        <v>-1.4037961040464675</v>
      </c>
      <c r="D347" s="17">
        <v>0.23424254609353384</v>
      </c>
      <c r="E347" s="17">
        <v>-1.855236401643017</v>
      </c>
      <c r="F347" s="17">
        <v>0.27509165727132684</v>
      </c>
      <c r="G347" s="17">
        <v>-0.16921083401304279</v>
      </c>
    </row>
    <row r="348" spans="2:7" x14ac:dyDescent="0.25">
      <c r="B348" s="11" t="s">
        <v>206</v>
      </c>
      <c r="C348" s="17">
        <v>-0.83025637089956783</v>
      </c>
      <c r="D348" s="17">
        <v>0.21681770461664102</v>
      </c>
      <c r="E348" s="17">
        <v>0.11332482169075886</v>
      </c>
      <c r="F348" s="17">
        <v>-7.0190569640507114E-2</v>
      </c>
      <c r="G348" s="17">
        <v>-1.759083191092137</v>
      </c>
    </row>
    <row r="349" spans="2:7" x14ac:dyDescent="0.25">
      <c r="B349" s="11" t="s">
        <v>207</v>
      </c>
      <c r="C349" s="17">
        <v>0.28646034373266904</v>
      </c>
      <c r="D349" s="17">
        <v>3.1590753582436215</v>
      </c>
      <c r="E349" s="17">
        <v>-0.12936636491859349</v>
      </c>
      <c r="F349" s="17">
        <v>-0.85190069989632622</v>
      </c>
      <c r="G349" s="17">
        <v>-1.4244643122185405</v>
      </c>
    </row>
    <row r="350" spans="2:7" x14ac:dyDescent="0.25">
      <c r="B350" s="11" t="s">
        <v>208</v>
      </c>
      <c r="C350" s="17">
        <v>-6.671724260005682E-2</v>
      </c>
      <c r="D350" s="17">
        <v>3.1711888809971267</v>
      </c>
      <c r="E350" s="17">
        <v>-0.43243411660641196</v>
      </c>
      <c r="F350" s="17">
        <v>-0.40278843283710508</v>
      </c>
      <c r="G350" s="17">
        <v>-1.4487556463476945</v>
      </c>
    </row>
    <row r="351" spans="2:7" x14ac:dyDescent="0.25">
      <c r="B351" s="11" t="s">
        <v>209</v>
      </c>
      <c r="C351" s="17">
        <v>-0.71406586785002091</v>
      </c>
      <c r="D351" s="17">
        <v>3.2069517976979967</v>
      </c>
      <c r="E351" s="17">
        <v>-0.49685682212536958</v>
      </c>
      <c r="F351" s="17">
        <v>-0.23053999000534717</v>
      </c>
      <c r="G351" s="17">
        <v>-1.355708058165136</v>
      </c>
    </row>
    <row r="352" spans="2:7" x14ac:dyDescent="0.25">
      <c r="B352" s="11" t="s">
        <v>210</v>
      </c>
      <c r="C352" s="17">
        <v>-2.7699859060354899</v>
      </c>
      <c r="D352" s="17">
        <v>-0.97394841955046429</v>
      </c>
      <c r="E352" s="17">
        <v>-0.9147206411187726</v>
      </c>
      <c r="F352" s="17">
        <v>0.38487079571192456</v>
      </c>
      <c r="G352" s="17">
        <v>0.53100682222068174</v>
      </c>
    </row>
    <row r="353" spans="2:7" x14ac:dyDescent="0.25">
      <c r="B353" s="11" t="s">
        <v>211</v>
      </c>
      <c r="C353" s="17">
        <v>-0.48650244920143071</v>
      </c>
      <c r="D353" s="17">
        <v>2.1698294458732352</v>
      </c>
      <c r="E353" s="17">
        <v>-0.94022456441000779</v>
      </c>
      <c r="F353" s="17">
        <v>-0.38565168787571125</v>
      </c>
      <c r="G353" s="17">
        <v>-1.3002197161587741</v>
      </c>
    </row>
    <row r="354" spans="2:7" x14ac:dyDescent="0.25">
      <c r="B354" s="11" t="s">
        <v>212</v>
      </c>
      <c r="C354" s="17">
        <v>-6.7545086193048487</v>
      </c>
      <c r="D354" s="17">
        <v>-2.208794761668027</v>
      </c>
      <c r="E354" s="17">
        <v>-1.9979060616981548</v>
      </c>
      <c r="F354" s="17">
        <v>0.36048500814827544</v>
      </c>
      <c r="G354" s="17">
        <v>-0.34004477986821552</v>
      </c>
    </row>
    <row r="355" spans="2:7" x14ac:dyDescent="0.25">
      <c r="B355" s="11" t="s">
        <v>213</v>
      </c>
      <c r="C355" s="17">
        <v>-1.8306012247115362</v>
      </c>
      <c r="D355" s="17">
        <v>1.2732146202520083</v>
      </c>
      <c r="E355" s="17">
        <v>-1.1685705555949013</v>
      </c>
      <c r="F355" s="17">
        <v>-0.24478669948833048</v>
      </c>
      <c r="G355" s="17">
        <v>-1.1192928108971034</v>
      </c>
    </row>
    <row r="356" spans="2:7" x14ac:dyDescent="0.25">
      <c r="B356" s="11" t="s">
        <v>214</v>
      </c>
      <c r="C356" s="17">
        <v>0.48218906836825198</v>
      </c>
      <c r="D356" s="17">
        <v>2.883478338980046</v>
      </c>
      <c r="E356" s="17">
        <v>-0.72048015834701429</v>
      </c>
      <c r="F356" s="17">
        <v>-0.52343548349005242</v>
      </c>
      <c r="G356" s="17">
        <v>-1.4953929294434956</v>
      </c>
    </row>
    <row r="357" spans="2:7" x14ac:dyDescent="0.25">
      <c r="B357" s="11" t="s">
        <v>215</v>
      </c>
      <c r="C357" s="17">
        <v>0.29088119881257346</v>
      </c>
      <c r="D357" s="17">
        <v>2.5024558107835606</v>
      </c>
      <c r="E357" s="17">
        <v>-0.6749073657501401</v>
      </c>
      <c r="F357" s="17">
        <v>0.2283957803236297</v>
      </c>
      <c r="G357" s="17">
        <v>-2.3047225677411669</v>
      </c>
    </row>
    <row r="358" spans="2:7" x14ac:dyDescent="0.25">
      <c r="B358" s="11" t="s">
        <v>216</v>
      </c>
      <c r="C358" s="17">
        <v>-2.5343828127108132</v>
      </c>
      <c r="D358" s="17">
        <v>-0.94672131195128961</v>
      </c>
      <c r="E358" s="17">
        <v>-0.83400057163780161</v>
      </c>
      <c r="F358" s="17">
        <v>0.6611128012212194</v>
      </c>
      <c r="G358" s="17">
        <v>0.3557059331810547</v>
      </c>
    </row>
    <row r="359" spans="2:7" x14ac:dyDescent="0.25">
      <c r="B359" s="11" t="s">
        <v>217</v>
      </c>
      <c r="C359" s="17">
        <v>-2.4919077434598091</v>
      </c>
      <c r="D359" s="17">
        <v>-0.62095476513626469</v>
      </c>
      <c r="E359" s="17">
        <v>-1.4231386558651398</v>
      </c>
      <c r="F359" s="17">
        <v>0.53174941682612331</v>
      </c>
      <c r="G359" s="17">
        <v>9.1871946366778826E-2</v>
      </c>
    </row>
    <row r="360" spans="2:7" x14ac:dyDescent="0.25">
      <c r="B360" s="11" t="s">
        <v>218</v>
      </c>
      <c r="C360" s="17">
        <v>-0.72503986480334082</v>
      </c>
      <c r="D360" s="17">
        <v>0.1303113834919348</v>
      </c>
      <c r="E360" s="17">
        <v>-1.3426204629901928</v>
      </c>
      <c r="F360" s="17">
        <v>1.0809497862876369</v>
      </c>
      <c r="G360" s="17">
        <v>0.86880649060303272</v>
      </c>
    </row>
    <row r="361" spans="2:7" x14ac:dyDescent="0.25">
      <c r="B361" s="11" t="s">
        <v>219</v>
      </c>
      <c r="C361" s="17">
        <v>-1.8721389120131471</v>
      </c>
      <c r="D361" s="17">
        <v>0.20964957926009958</v>
      </c>
      <c r="E361" s="17">
        <v>-1.1475961727346815</v>
      </c>
      <c r="F361" s="17">
        <v>0.88864382682606158</v>
      </c>
      <c r="G361" s="17">
        <v>1.3633956741504951</v>
      </c>
    </row>
    <row r="362" spans="2:7" x14ac:dyDescent="0.25">
      <c r="B362" s="11" t="s">
        <v>220</v>
      </c>
      <c r="C362" s="17">
        <v>-2.188337380966757</v>
      </c>
      <c r="D362" s="17">
        <v>6.5532565509350913E-3</v>
      </c>
      <c r="E362" s="17">
        <v>-1.1207168716171521</v>
      </c>
      <c r="F362" s="17">
        <v>0.8033287181232065</v>
      </c>
      <c r="G362" s="17">
        <v>1.3794384748728694</v>
      </c>
    </row>
    <row r="363" spans="2:7" x14ac:dyDescent="0.25">
      <c r="B363" s="11" t="s">
        <v>221</v>
      </c>
      <c r="C363" s="17">
        <v>0.75930292469055194</v>
      </c>
      <c r="D363" s="17">
        <v>3.0643900168928981</v>
      </c>
      <c r="E363" s="17">
        <v>-0.66637517614558728</v>
      </c>
      <c r="F363" s="17">
        <v>-0.56800358292515951</v>
      </c>
      <c r="G363" s="17">
        <v>-1.5665478850695573</v>
      </c>
    </row>
    <row r="364" spans="2:7" x14ac:dyDescent="0.25">
      <c r="B364" s="11" t="s">
        <v>222</v>
      </c>
      <c r="C364" s="17">
        <v>-0.10424346390590493</v>
      </c>
      <c r="D364" s="17">
        <v>2.4720441886978985</v>
      </c>
      <c r="E364" s="17">
        <v>-0.81007808888347299</v>
      </c>
      <c r="F364" s="17">
        <v>-0.48137255632601156</v>
      </c>
      <c r="G364" s="17">
        <v>-1.3870198732277308</v>
      </c>
    </row>
    <row r="365" spans="2:7" x14ac:dyDescent="0.25">
      <c r="B365" s="11" t="s">
        <v>223</v>
      </c>
      <c r="C365" s="17">
        <v>-1.5492741176357763</v>
      </c>
      <c r="D365" s="17">
        <v>1.1700424285362052</v>
      </c>
      <c r="E365" s="17">
        <v>-0.94524373339370804</v>
      </c>
      <c r="F365" s="17">
        <v>-0.30950195579294065</v>
      </c>
      <c r="G365" s="17">
        <v>-0.95298672782482563</v>
      </c>
    </row>
    <row r="366" spans="2:7" x14ac:dyDescent="0.25">
      <c r="B366" s="11" t="s">
        <v>224</v>
      </c>
      <c r="C366" s="17">
        <v>1.0766694636697722</v>
      </c>
      <c r="D366" s="17">
        <v>3.3040800958867087</v>
      </c>
      <c r="E366" s="17">
        <v>-0.60447282700253324</v>
      </c>
      <c r="F366" s="17">
        <v>-0.63226866022485306</v>
      </c>
      <c r="G366" s="17">
        <v>-1.5870046410858707</v>
      </c>
    </row>
    <row r="367" spans="2:7" x14ac:dyDescent="0.25">
      <c r="B367" s="11" t="s">
        <v>225</v>
      </c>
      <c r="C367" s="17">
        <v>-1.7500544120353192</v>
      </c>
      <c r="D367" s="17">
        <v>1.2892402967358674</v>
      </c>
      <c r="E367" s="17">
        <v>-1.1417779023333692</v>
      </c>
      <c r="F367" s="17">
        <v>-0.37806723979272133</v>
      </c>
      <c r="G367" s="17">
        <v>-1.083658284058866</v>
      </c>
    </row>
    <row r="368" spans="2:7" x14ac:dyDescent="0.25">
      <c r="B368" s="11" t="s">
        <v>226</v>
      </c>
      <c r="C368" s="17">
        <v>-1.8595763497074913</v>
      </c>
      <c r="D368" s="17">
        <v>1.2692164136018582</v>
      </c>
      <c r="E368" s="17">
        <v>-1.1642567060216555</v>
      </c>
      <c r="F368" s="17">
        <v>-0.25372725129325113</v>
      </c>
      <c r="G368" s="17">
        <v>-1.1023026152933397</v>
      </c>
    </row>
    <row r="369" spans="2:7" x14ac:dyDescent="0.25">
      <c r="B369" s="11" t="s">
        <v>227</v>
      </c>
      <c r="C369" s="17">
        <v>0.20854825624619389</v>
      </c>
      <c r="D369" s="17">
        <v>3.3004518451551617</v>
      </c>
      <c r="E369" s="17">
        <v>-0.80980452596134256</v>
      </c>
      <c r="F369" s="17">
        <v>-0.69659225107368095</v>
      </c>
      <c r="G369" s="17">
        <v>-1.4352636619766783</v>
      </c>
    </row>
    <row r="370" spans="2:7" x14ac:dyDescent="0.25">
      <c r="B370" s="11" t="s">
        <v>228</v>
      </c>
      <c r="C370" s="17">
        <v>1.2439727208046618</v>
      </c>
      <c r="D370" s="17">
        <v>3.4218386657915119</v>
      </c>
      <c r="E370" s="17">
        <v>-0.58942470357334675</v>
      </c>
      <c r="F370" s="17">
        <v>-0.60044552316166044</v>
      </c>
      <c r="G370" s="17">
        <v>-1.6270506608261726</v>
      </c>
    </row>
    <row r="371" spans="2:7" x14ac:dyDescent="0.25">
      <c r="B371" s="11" t="s">
        <v>229</v>
      </c>
      <c r="C371" s="17">
        <v>1.6468807186534591</v>
      </c>
      <c r="D371" s="17">
        <v>3.7234751875497163</v>
      </c>
      <c r="E371" s="17">
        <v>-0.55806110151486377</v>
      </c>
      <c r="F371" s="17">
        <v>-0.57927537318686928</v>
      </c>
      <c r="G371" s="17">
        <v>-1.7422009719055365</v>
      </c>
    </row>
    <row r="372" spans="2:7" x14ac:dyDescent="0.25">
      <c r="B372" s="11" t="s">
        <v>230</v>
      </c>
      <c r="C372" s="17">
        <v>-11.016697259300853</v>
      </c>
      <c r="D372" s="17">
        <v>-5.1240564961109598</v>
      </c>
      <c r="E372" s="17">
        <v>-2.6886486307611661</v>
      </c>
      <c r="F372" s="17">
        <v>0.86077161993794826</v>
      </c>
      <c r="G372" s="17">
        <v>0.27127818857700836</v>
      </c>
    </row>
    <row r="373" spans="2:7" x14ac:dyDescent="0.25">
      <c r="B373" s="11" t="s">
        <v>231</v>
      </c>
      <c r="C373" s="17">
        <v>-5.819488160842786</v>
      </c>
      <c r="D373" s="17">
        <v>-1.5549868245562681</v>
      </c>
      <c r="E373" s="17">
        <v>-1.8397052335795987</v>
      </c>
      <c r="F373" s="17">
        <v>0.25809356234521724</v>
      </c>
      <c r="G373" s="17">
        <v>-0.50496682500972179</v>
      </c>
    </row>
    <row r="374" spans="2:7" x14ac:dyDescent="0.25">
      <c r="B374" s="11" t="s">
        <v>232</v>
      </c>
      <c r="C374" s="17">
        <v>-11.99985567901129</v>
      </c>
      <c r="D374" s="17">
        <v>-5.8022022883555016</v>
      </c>
      <c r="E374" s="17">
        <v>-2.9383197195342383</v>
      </c>
      <c r="F374" s="17">
        <v>1.1163056123282509</v>
      </c>
      <c r="G374" s="17">
        <v>0.49805091775601323</v>
      </c>
    </row>
    <row r="375" spans="2:7" x14ac:dyDescent="0.25">
      <c r="B375" s="11" t="s">
        <v>233</v>
      </c>
      <c r="C375" s="17">
        <v>-4.9959406897208503</v>
      </c>
      <c r="D375" s="17">
        <v>-0.96761031489287908</v>
      </c>
      <c r="E375" s="17">
        <v>-1.6966779864284385</v>
      </c>
      <c r="F375" s="17">
        <v>0.13306308274676187</v>
      </c>
      <c r="G375" s="17">
        <v>-0.61656796667193681</v>
      </c>
    </row>
    <row r="376" spans="2:7" x14ac:dyDescent="0.25">
      <c r="B376" s="11" t="s">
        <v>234</v>
      </c>
      <c r="C376" s="17">
        <v>-0.63913690534976986</v>
      </c>
      <c r="D376" s="17">
        <v>2.1182466585947952</v>
      </c>
      <c r="E376" s="17">
        <v>-0.93876126832861029</v>
      </c>
      <c r="F376" s="17">
        <v>-0.41055608102794611</v>
      </c>
      <c r="G376" s="17">
        <v>-1.2948575199746799</v>
      </c>
    </row>
    <row r="377" spans="2:7" x14ac:dyDescent="0.25">
      <c r="B377" s="11" t="s">
        <v>235</v>
      </c>
      <c r="C377" s="17">
        <v>-2.3334935813497508</v>
      </c>
      <c r="D377" s="17">
        <v>0.9214601004252172</v>
      </c>
      <c r="E377" s="17">
        <v>-1.2331720771358419</v>
      </c>
      <c r="F377" s="17">
        <v>-0.20545097369149767</v>
      </c>
      <c r="G377" s="17">
        <v>-1.0333171679510145</v>
      </c>
    </row>
    <row r="378" spans="2:7" x14ac:dyDescent="0.25">
      <c r="B378" s="11" t="s">
        <v>236</v>
      </c>
      <c r="C378" s="17">
        <v>-1.4846341220932533</v>
      </c>
      <c r="D378" s="17">
        <v>1.516822251770598</v>
      </c>
      <c r="E378" s="17">
        <v>-1.0981028401389312</v>
      </c>
      <c r="F378" s="17">
        <v>-0.29810635506338706</v>
      </c>
      <c r="G378" s="17">
        <v>-1.1637150502576197</v>
      </c>
    </row>
    <row r="379" spans="2:7" x14ac:dyDescent="0.25">
      <c r="B379" s="11" t="s">
        <v>237</v>
      </c>
      <c r="C379" s="17">
        <v>-1.2509863871296907</v>
      </c>
      <c r="D379" s="17">
        <v>1.6856281061112857</v>
      </c>
      <c r="E379" s="17">
        <v>-1.0560464249867332</v>
      </c>
      <c r="F379" s="17">
        <v>-0.338099471282786</v>
      </c>
      <c r="G379" s="17">
        <v>-1.1958473499035098</v>
      </c>
    </row>
    <row r="380" spans="2:7" x14ac:dyDescent="0.25">
      <c r="B380" s="11" t="s">
        <v>238</v>
      </c>
      <c r="C380" s="17">
        <v>2.0819946438498986</v>
      </c>
      <c r="D380" s="17">
        <v>4.0183454234249245</v>
      </c>
      <c r="E380" s="17">
        <v>-0.43015221494702033</v>
      </c>
      <c r="F380" s="17">
        <v>-0.76160248783470552</v>
      </c>
      <c r="G380" s="17">
        <v>-1.73444265814646</v>
      </c>
    </row>
    <row r="381" spans="2:7" x14ac:dyDescent="0.25">
      <c r="B381" s="11" t="s">
        <v>239</v>
      </c>
      <c r="C381" s="17">
        <v>0.44982459630370231</v>
      </c>
      <c r="D381" s="17">
        <v>2.8627894913567205</v>
      </c>
      <c r="E381" s="17">
        <v>-0.70678031313036782</v>
      </c>
      <c r="F381" s="17">
        <v>-0.55353267132232298</v>
      </c>
      <c r="G381" s="17">
        <v>-1.4981098122543519</v>
      </c>
    </row>
    <row r="382" spans="2:7" x14ac:dyDescent="0.25">
      <c r="B382" s="11" t="s">
        <v>240</v>
      </c>
      <c r="C382" s="17">
        <v>-4.0098856814738646</v>
      </c>
      <c r="D382" s="17">
        <v>-0.43711269632194344</v>
      </c>
      <c r="E382" s="17">
        <v>-1.5971648294044998</v>
      </c>
      <c r="F382" s="17">
        <v>5.1789662575230905E-2</v>
      </c>
      <c r="G382" s="17">
        <v>-0.79151800974011421</v>
      </c>
    </row>
    <row r="383" spans="2:7" x14ac:dyDescent="0.25">
      <c r="B383" s="11" t="s">
        <v>241</v>
      </c>
      <c r="C383" s="17">
        <v>-1.6249957809561986</v>
      </c>
      <c r="D383" s="17">
        <v>1.3790639675366028</v>
      </c>
      <c r="E383" s="17">
        <v>-1.1362810440845474</v>
      </c>
      <c r="F383" s="17">
        <v>-0.2832632045550415</v>
      </c>
      <c r="G383" s="17">
        <v>-1.142867895853005</v>
      </c>
    </row>
    <row r="384" spans="2:7" x14ac:dyDescent="0.25">
      <c r="B384" s="11" t="s">
        <v>242</v>
      </c>
      <c r="C384" s="17">
        <v>-4.6123794819338588</v>
      </c>
      <c r="D384" s="17">
        <v>-1.0051178956918276</v>
      </c>
      <c r="E384" s="17">
        <v>-1.7396482210190825</v>
      </c>
      <c r="F384" s="17">
        <v>0.33077498477053796</v>
      </c>
      <c r="G384" s="17">
        <v>-0.59259265319133958</v>
      </c>
    </row>
    <row r="385" spans="2:7" x14ac:dyDescent="0.25">
      <c r="B385" s="11" t="s">
        <v>243</v>
      </c>
      <c r="C385" s="17">
        <v>2.9176105311753879</v>
      </c>
      <c r="D385" s="17">
        <v>4.6096786042883418</v>
      </c>
      <c r="E385" s="17">
        <v>-0.29852364440871598</v>
      </c>
      <c r="F385" s="17">
        <v>-0.84401529508434681</v>
      </c>
      <c r="G385" s="17">
        <v>-1.8785432710816401</v>
      </c>
    </row>
    <row r="386" spans="2:7" x14ac:dyDescent="0.25">
      <c r="B386" s="11" t="s">
        <v>244</v>
      </c>
      <c r="C386" s="17">
        <v>-0.77760459808737892</v>
      </c>
      <c r="D386" s="17">
        <v>0.58000165955979355</v>
      </c>
      <c r="E386" s="17">
        <v>-0.6756898322748387</v>
      </c>
      <c r="F386" s="17">
        <v>0.99237714756258844</v>
      </c>
      <c r="G386" s="17">
        <v>0.69555079820425314</v>
      </c>
    </row>
    <row r="387" spans="2:7" x14ac:dyDescent="0.25">
      <c r="B387" s="11" t="s">
        <v>245</v>
      </c>
      <c r="C387" s="17">
        <v>0.94187689572290234</v>
      </c>
      <c r="D387" s="17">
        <v>0.77675322696213422</v>
      </c>
      <c r="E387" s="17">
        <v>0.18594857454072661</v>
      </c>
      <c r="F387" s="17">
        <v>1.8380542210388018</v>
      </c>
      <c r="G387" s="17">
        <v>1.6443399118126238</v>
      </c>
    </row>
    <row r="388" spans="2:7" x14ac:dyDescent="0.25">
      <c r="B388" s="11" t="s">
        <v>246</v>
      </c>
      <c r="C388" s="17">
        <v>9.7208895765190914E-2</v>
      </c>
      <c r="D388" s="17">
        <v>0.28245211233688866</v>
      </c>
      <c r="E388" s="17">
        <v>-2.2620355150404254</v>
      </c>
      <c r="F388" s="17">
        <v>0.91216018690585265</v>
      </c>
      <c r="G388" s="17">
        <v>1.0682682361602709</v>
      </c>
    </row>
    <row r="389" spans="2:7" x14ac:dyDescent="0.25">
      <c r="B389" s="11" t="s">
        <v>247</v>
      </c>
      <c r="C389" s="17">
        <v>1.1904318324978565E-2</v>
      </c>
      <c r="D389" s="17">
        <v>6.5654945880959563E-3</v>
      </c>
      <c r="E389" s="17">
        <v>-2.055344487266261</v>
      </c>
      <c r="F389" s="17">
        <v>0.82139213085887941</v>
      </c>
      <c r="G389" s="17">
        <v>0.91835645541184108</v>
      </c>
    </row>
    <row r="390" spans="2:7" x14ac:dyDescent="0.25">
      <c r="B390" s="11" t="s">
        <v>248</v>
      </c>
      <c r="C390" s="17">
        <v>-0.7712599523359337</v>
      </c>
      <c r="D390" s="17">
        <v>0.28021191084575581</v>
      </c>
      <c r="E390" s="17">
        <v>-3.5992748789624658</v>
      </c>
      <c r="F390" s="17">
        <v>-0.46602025193377999</v>
      </c>
      <c r="G390" s="17">
        <v>-0.78125898023373597</v>
      </c>
    </row>
    <row r="391" spans="2:7" x14ac:dyDescent="0.25">
      <c r="B391" s="11" t="s">
        <v>249</v>
      </c>
      <c r="C391" s="17">
        <v>-0.17473345273841681</v>
      </c>
      <c r="D391" s="17">
        <v>0.53791622346760803</v>
      </c>
      <c r="E391" s="17">
        <v>-0.78578446866118612</v>
      </c>
      <c r="F391" s="17">
        <v>-0.89601869637619569</v>
      </c>
      <c r="G391" s="17">
        <v>1.5242713738609261</v>
      </c>
    </row>
    <row r="392" spans="2:7" x14ac:dyDescent="0.25">
      <c r="B392" s="11" t="s">
        <v>250</v>
      </c>
      <c r="C392" s="17">
        <v>-1.3945308944629919</v>
      </c>
      <c r="D392" s="17">
        <v>-0.30520297982231331</v>
      </c>
      <c r="E392" s="17">
        <v>-3.9560210748587403</v>
      </c>
      <c r="F392" s="17">
        <v>8.6206009192352828E-2</v>
      </c>
      <c r="G392" s="17">
        <v>-0.6777945730653715</v>
      </c>
    </row>
    <row r="393" spans="2:7" x14ac:dyDescent="0.25">
      <c r="B393" s="11" t="s">
        <v>251</v>
      </c>
      <c r="C393" s="17">
        <v>-0.96519406561581333</v>
      </c>
      <c r="D393" s="17">
        <v>0.53999357478290855</v>
      </c>
      <c r="E393" s="17">
        <v>-1.9182233627111458</v>
      </c>
      <c r="F393" s="17">
        <v>1.1726238321600209</v>
      </c>
      <c r="G393" s="17">
        <v>0.7253383551660918</v>
      </c>
    </row>
    <row r="394" spans="2:7" x14ac:dyDescent="0.25">
      <c r="B394" s="11" t="s">
        <v>252</v>
      </c>
      <c r="C394" s="17">
        <v>-1.2218301025814029E-2</v>
      </c>
      <c r="D394" s="17">
        <v>0.21518896829914205</v>
      </c>
      <c r="E394" s="17">
        <v>-0.75669558923622815</v>
      </c>
      <c r="F394" s="17">
        <v>0.70800590834629773</v>
      </c>
      <c r="G394" s="17">
        <v>0.62500162527310787</v>
      </c>
    </row>
    <row r="395" spans="2:7" x14ac:dyDescent="0.25">
      <c r="B395" s="11" t="s">
        <v>253</v>
      </c>
      <c r="C395" s="17">
        <v>-0.77086805725761587</v>
      </c>
      <c r="D395" s="17">
        <v>-0.28648840310515444</v>
      </c>
      <c r="E395" s="17">
        <v>-0.42700246962851124</v>
      </c>
      <c r="F395" s="17">
        <v>0.59452391735205734</v>
      </c>
      <c r="G395" s="17">
        <v>0.33450980872860692</v>
      </c>
    </row>
    <row r="396" spans="2:7" x14ac:dyDescent="0.25">
      <c r="B396" s="11" t="s">
        <v>254</v>
      </c>
      <c r="C396" s="17">
        <v>-2.9868329853289945</v>
      </c>
      <c r="D396" s="17">
        <v>0.46020620739198248</v>
      </c>
      <c r="E396" s="17">
        <v>2.0918841160590005</v>
      </c>
      <c r="F396" s="17">
        <v>1.5331933638152797</v>
      </c>
      <c r="G396" s="17">
        <v>-1.0254965879730944</v>
      </c>
    </row>
    <row r="397" spans="2:7" x14ac:dyDescent="0.25">
      <c r="B397" s="11" t="s">
        <v>255</v>
      </c>
      <c r="C397" s="17">
        <v>-3.1308836329134393</v>
      </c>
      <c r="D397" s="17">
        <v>0.58532138710578496</v>
      </c>
      <c r="E397" s="17">
        <v>2.9799084466969088</v>
      </c>
      <c r="F397" s="17">
        <v>1.1816044187899288</v>
      </c>
      <c r="G397" s="17">
        <v>-0.14447324128748296</v>
      </c>
    </row>
    <row r="398" spans="2:7" x14ac:dyDescent="0.25">
      <c r="B398" s="11" t="s">
        <v>256</v>
      </c>
      <c r="C398" s="17">
        <v>-0.40714509405174393</v>
      </c>
      <c r="D398" s="17">
        <v>0.7829171181772846</v>
      </c>
      <c r="E398" s="17">
        <v>-1.4226694592083562</v>
      </c>
      <c r="F398" s="17">
        <v>-0.11243887450577421</v>
      </c>
      <c r="G398" s="17">
        <v>0.85235938974215775</v>
      </c>
    </row>
    <row r="399" spans="2:7" x14ac:dyDescent="0.25">
      <c r="B399" s="11" t="s">
        <v>257</v>
      </c>
      <c r="C399" s="17">
        <v>-3.7934425643201197</v>
      </c>
      <c r="D399" s="17">
        <v>9.7731438112628036E-2</v>
      </c>
      <c r="E399" s="17">
        <v>3.366946951292705</v>
      </c>
      <c r="F399" s="17">
        <v>-1.996791970691951E-2</v>
      </c>
      <c r="G399" s="17">
        <v>-0.19513542474079174</v>
      </c>
    </row>
    <row r="400" spans="2:7" x14ac:dyDescent="0.25">
      <c r="B400" s="11" t="s">
        <v>258</v>
      </c>
      <c r="C400" s="17">
        <v>-3.1803212712431908</v>
      </c>
      <c r="D400" s="17">
        <v>0.21604758406249283</v>
      </c>
      <c r="E400" s="17">
        <v>2.7497517400868152</v>
      </c>
      <c r="F400" s="17">
        <v>0.59471510513884618</v>
      </c>
      <c r="G400" s="17">
        <v>-4.63256258322517E-2</v>
      </c>
    </row>
    <row r="401" spans="2:7" x14ac:dyDescent="0.25">
      <c r="B401" s="11" t="s">
        <v>259</v>
      </c>
      <c r="C401" s="17">
        <v>-3.1151584688545224</v>
      </c>
      <c r="D401" s="17">
        <v>0.63388022692146728</v>
      </c>
      <c r="E401" s="17">
        <v>2.6082792760973308</v>
      </c>
      <c r="F401" s="17">
        <v>0.46815194705279656</v>
      </c>
      <c r="G401" s="17">
        <v>0.33891099207205805</v>
      </c>
    </row>
    <row r="402" spans="2:7" x14ac:dyDescent="0.25">
      <c r="B402" s="11" t="s">
        <v>260</v>
      </c>
      <c r="C402" s="17">
        <v>-4.3239417520002066</v>
      </c>
      <c r="D402" s="17">
        <v>1.0639334643369605</v>
      </c>
      <c r="E402" s="17">
        <v>3.0287658431648228</v>
      </c>
      <c r="F402" s="17">
        <v>0.46937674393827811</v>
      </c>
      <c r="G402" s="17">
        <v>0.75772516872584161</v>
      </c>
    </row>
    <row r="403" spans="2:7" x14ac:dyDescent="0.25">
      <c r="B403" s="11" t="s">
        <v>261</v>
      </c>
      <c r="C403" s="17">
        <v>-4.1779272832173113</v>
      </c>
      <c r="D403" s="17">
        <v>1.3610146350658985</v>
      </c>
      <c r="E403" s="17">
        <v>2.2867240743634611</v>
      </c>
      <c r="F403" s="17">
        <v>0.58003990738216249</v>
      </c>
      <c r="G403" s="17">
        <v>0.81580788795591441</v>
      </c>
    </row>
    <row r="404" spans="2:7" x14ac:dyDescent="0.25">
      <c r="B404" s="11" t="s">
        <v>262</v>
      </c>
      <c r="C404" s="17">
        <v>-2.6496612127823567</v>
      </c>
      <c r="D404" s="17">
        <v>0.9249148104424153</v>
      </c>
      <c r="E404" s="17">
        <v>2.1043655861563084</v>
      </c>
      <c r="F404" s="17">
        <v>0.85163227339196923</v>
      </c>
      <c r="G404" s="17">
        <v>-0.49175924429732842</v>
      </c>
    </row>
    <row r="405" spans="2:7" x14ac:dyDescent="0.25">
      <c r="B405" s="11" t="s">
        <v>263</v>
      </c>
      <c r="C405" s="17">
        <v>-3.462405604272111</v>
      </c>
      <c r="D405" s="17">
        <v>0.94988083287209191</v>
      </c>
      <c r="E405" s="17">
        <v>2.6312701808453531</v>
      </c>
      <c r="F405" s="17">
        <v>0.4237336093440997</v>
      </c>
      <c r="G405" s="17">
        <v>0.28434227309108212</v>
      </c>
    </row>
    <row r="406" spans="2:7" x14ac:dyDescent="0.25">
      <c r="B406" s="11" t="s">
        <v>264</v>
      </c>
      <c r="C406" s="17">
        <v>-2.7437995797595991</v>
      </c>
      <c r="D406" s="17">
        <v>-0.35846407132105351</v>
      </c>
      <c r="E406" s="17">
        <v>3.6510476384652688</v>
      </c>
      <c r="F406" s="17">
        <v>0.27359753994611508</v>
      </c>
      <c r="G406" s="17">
        <v>-0.53354590232148735</v>
      </c>
    </row>
    <row r="407" spans="2:7" x14ac:dyDescent="0.25">
      <c r="B407" s="11" t="s">
        <v>265</v>
      </c>
      <c r="C407" s="17">
        <v>-3.1881063383688786</v>
      </c>
      <c r="D407" s="17">
        <v>0.65357314940635158</v>
      </c>
      <c r="E407" s="17">
        <v>2.8229030187080864</v>
      </c>
      <c r="F407" s="17">
        <v>0.5313880302041476</v>
      </c>
      <c r="G407" s="17">
        <v>-0.11155861058173154</v>
      </c>
    </row>
    <row r="408" spans="2:7" x14ac:dyDescent="0.25">
      <c r="B408" s="11" t="s">
        <v>266</v>
      </c>
      <c r="C408" s="17">
        <v>-3.1185314617895603</v>
      </c>
      <c r="D408" s="17">
        <v>0.84066004483952994</v>
      </c>
      <c r="E408" s="17">
        <v>2.9959114288367923</v>
      </c>
      <c r="F408" s="17">
        <v>0.36617727161391067</v>
      </c>
      <c r="G408" s="17">
        <v>6.7723569741677245E-2</v>
      </c>
    </row>
    <row r="409" spans="2:7" x14ac:dyDescent="0.25">
      <c r="B409" s="11" t="s">
        <v>267</v>
      </c>
      <c r="C409" s="17">
        <v>-0.72787650114961899</v>
      </c>
      <c r="D409" s="17">
        <v>-0.2838746598933552</v>
      </c>
      <c r="E409" s="17">
        <v>4.2957150665256655E-2</v>
      </c>
      <c r="F409" s="17">
        <v>-0.18387394658202105</v>
      </c>
      <c r="G409" s="17">
        <v>0.64492624874373017</v>
      </c>
    </row>
    <row r="410" spans="2:7" x14ac:dyDescent="0.25">
      <c r="B410" s="11" t="s">
        <v>268</v>
      </c>
      <c r="C410" s="17">
        <v>-0.50527911205615761</v>
      </c>
      <c r="D410" s="17">
        <v>-1.132791902499743</v>
      </c>
      <c r="E410" s="17">
        <v>1.1395201616990838</v>
      </c>
      <c r="F410" s="17">
        <v>-2.0141121970895854</v>
      </c>
      <c r="G410" s="17">
        <v>0.59078321140189061</v>
      </c>
    </row>
    <row r="411" spans="2:7" x14ac:dyDescent="0.25">
      <c r="B411" s="11" t="s">
        <v>269</v>
      </c>
      <c r="C411" s="17">
        <v>-3.2471411945274573E-2</v>
      </c>
      <c r="D411" s="17">
        <v>0.34884494529785198</v>
      </c>
      <c r="E411" s="17">
        <v>1.2760611808856013</v>
      </c>
      <c r="F411" s="17">
        <v>-3.1572274424389133</v>
      </c>
      <c r="G411" s="17">
        <v>1.9416670853935176</v>
      </c>
    </row>
    <row r="412" spans="2:7" x14ac:dyDescent="0.25">
      <c r="B412" s="11" t="s">
        <v>270</v>
      </c>
      <c r="C412" s="17">
        <v>-9.5190303874708754E-2</v>
      </c>
      <c r="D412" s="17">
        <v>0.2548424393414418</v>
      </c>
      <c r="E412" s="17">
        <v>0.83339068632710778</v>
      </c>
      <c r="F412" s="17">
        <v>-2.9448072494372588</v>
      </c>
      <c r="G412" s="17">
        <v>2.5269983533551637</v>
      </c>
    </row>
    <row r="413" spans="2:7" x14ac:dyDescent="0.25">
      <c r="B413" s="11" t="s">
        <v>271</v>
      </c>
      <c r="C413" s="17">
        <v>-0.74172800588709065</v>
      </c>
      <c r="D413" s="17">
        <v>-1.1966397504544646</v>
      </c>
      <c r="E413" s="17">
        <v>0.48986969426376942</v>
      </c>
      <c r="F413" s="17">
        <v>-0.34581509977542174</v>
      </c>
      <c r="G413" s="17">
        <v>6.1247000933959385E-2</v>
      </c>
    </row>
    <row r="414" spans="2:7" x14ac:dyDescent="0.25">
      <c r="B414" s="11" t="s">
        <v>272</v>
      </c>
      <c r="C414" s="17">
        <v>-0.83390996310328669</v>
      </c>
      <c r="D414" s="17">
        <v>-1.0684360525618299</v>
      </c>
      <c r="E414" s="17">
        <v>0.64647408004481055</v>
      </c>
      <c r="F414" s="17">
        <v>-1.2273719481720391</v>
      </c>
      <c r="G414" s="17">
        <v>0.68105080986370115</v>
      </c>
    </row>
    <row r="415" spans="2:7" x14ac:dyDescent="0.25">
      <c r="B415" s="11" t="s">
        <v>273</v>
      </c>
      <c r="C415" s="17">
        <v>-0.13342448944170943</v>
      </c>
      <c r="D415" s="17">
        <v>0.3282029795433577</v>
      </c>
      <c r="E415" s="17">
        <v>0.22699664457513472</v>
      </c>
      <c r="F415" s="17">
        <v>0.23352389851030492</v>
      </c>
      <c r="G415" s="17">
        <v>0.31758234720476741</v>
      </c>
    </row>
    <row r="416" spans="2:7" x14ac:dyDescent="0.25">
      <c r="B416" s="11" t="s">
        <v>274</v>
      </c>
      <c r="C416" s="17">
        <v>-0.59614425196949028</v>
      </c>
      <c r="D416" s="17">
        <v>-0.13688679056034875</v>
      </c>
      <c r="E416" s="17">
        <v>0.39057552340830937</v>
      </c>
      <c r="F416" s="17">
        <v>-7.0419056526677987E-2</v>
      </c>
      <c r="G416" s="17">
        <v>4.4836781228558789E-2</v>
      </c>
    </row>
    <row r="417" spans="2:7" x14ac:dyDescent="0.25">
      <c r="B417" s="11" t="s">
        <v>275</v>
      </c>
      <c r="C417" s="17">
        <v>-1.0113584063976653</v>
      </c>
      <c r="D417" s="17">
        <v>0.3700688587553212</v>
      </c>
      <c r="E417" s="17">
        <v>-2.4371689548489717E-2</v>
      </c>
      <c r="F417" s="17">
        <v>-0.22127698770546733</v>
      </c>
      <c r="G417" s="17">
        <v>1.4360680940060615</v>
      </c>
    </row>
    <row r="418" spans="2:7" x14ac:dyDescent="0.25">
      <c r="B418" s="11" t="s">
        <v>276</v>
      </c>
      <c r="C418" s="17">
        <v>-1.2771808182804123</v>
      </c>
      <c r="D418" s="17">
        <v>-1.6203627200632515</v>
      </c>
      <c r="E418" s="17">
        <v>0.56541419995230768</v>
      </c>
      <c r="F418" s="17">
        <v>0.19783594444293096</v>
      </c>
      <c r="G418" s="17">
        <v>-5.2014526950039906E-3</v>
      </c>
    </row>
    <row r="419" spans="2:7" x14ac:dyDescent="0.25">
      <c r="B419" s="11" t="s">
        <v>277</v>
      </c>
      <c r="C419" s="17">
        <v>6.0540350214807519E-2</v>
      </c>
      <c r="D419" s="17">
        <v>0.85805752246272848</v>
      </c>
      <c r="E419" s="17">
        <v>0.5324805413115572</v>
      </c>
      <c r="F419" s="17">
        <v>0.28582255349145858</v>
      </c>
      <c r="G419" s="17">
        <v>0.61854632653393005</v>
      </c>
    </row>
    <row r="420" spans="2:7" x14ac:dyDescent="0.25">
      <c r="B420" s="11" t="s">
        <v>278</v>
      </c>
      <c r="C420" s="17">
        <v>0.27661989396567499</v>
      </c>
      <c r="D420" s="17">
        <v>0.32750632567531629</v>
      </c>
      <c r="E420" s="17">
        <v>-1.389394006460712</v>
      </c>
      <c r="F420" s="17">
        <v>-0.16558377404893745</v>
      </c>
      <c r="G420" s="17">
        <v>-0.14033393146837608</v>
      </c>
    </row>
    <row r="421" spans="2:7" x14ac:dyDescent="0.25">
      <c r="B421" s="11" t="s">
        <v>279</v>
      </c>
      <c r="C421" s="17">
        <v>0.6419817042269631</v>
      </c>
      <c r="D421" s="17">
        <v>1.7394173085745368</v>
      </c>
      <c r="E421" s="17">
        <v>-0.78155074895786247</v>
      </c>
      <c r="F421" s="17">
        <v>-0.13982802091001881</v>
      </c>
      <c r="G421" s="17">
        <v>0.31174744146690547</v>
      </c>
    </row>
    <row r="422" spans="2:7" x14ac:dyDescent="0.25">
      <c r="B422" s="11" t="s">
        <v>280</v>
      </c>
      <c r="C422" s="17">
        <v>-0.84290450246242976</v>
      </c>
      <c r="D422" s="17">
        <v>-0.38902706138998228</v>
      </c>
      <c r="E422" s="17">
        <v>-0.44427890090089989</v>
      </c>
      <c r="F422" s="17">
        <v>0.20846426296669315</v>
      </c>
      <c r="G422" s="17">
        <v>0.68553175975483238</v>
      </c>
    </row>
    <row r="423" spans="2:7" x14ac:dyDescent="0.25">
      <c r="B423" s="11" t="s">
        <v>281</v>
      </c>
      <c r="C423" s="17">
        <v>3.8076670800160688E-2</v>
      </c>
      <c r="D423" s="17">
        <v>1.5085902428804912</v>
      </c>
      <c r="E423" s="17">
        <v>-0.8692146871391071</v>
      </c>
      <c r="F423" s="17">
        <v>0.69294531691680783</v>
      </c>
      <c r="G423" s="17">
        <v>0.64525949643833336</v>
      </c>
    </row>
    <row r="424" spans="2:7" x14ac:dyDescent="0.25">
      <c r="B424" s="11" t="s">
        <v>282</v>
      </c>
      <c r="C424" s="17">
        <v>-0.28124260370492837</v>
      </c>
      <c r="D424" s="17">
        <v>-0.34932208329126524</v>
      </c>
      <c r="E424" s="17">
        <v>6.6056605226674933E-2</v>
      </c>
      <c r="F424" s="17">
        <v>-0.12403472221485314</v>
      </c>
      <c r="G424" s="17">
        <v>0.16685836806183876</v>
      </c>
    </row>
    <row r="425" spans="2:7" x14ac:dyDescent="0.25">
      <c r="B425" s="11" t="s">
        <v>283</v>
      </c>
      <c r="C425" s="17">
        <v>0.70061347978128297</v>
      </c>
      <c r="D425" s="17">
        <v>0.93242458322496313</v>
      </c>
      <c r="E425" s="17">
        <v>0.70149106072275047</v>
      </c>
      <c r="F425" s="17">
        <v>-0.13471522684322945</v>
      </c>
      <c r="G425" s="17">
        <v>0.69241443867424812</v>
      </c>
    </row>
    <row r="426" spans="2:7" x14ac:dyDescent="0.25">
      <c r="B426" s="11" t="s">
        <v>284</v>
      </c>
      <c r="C426" s="17">
        <v>-0.55586620402975795</v>
      </c>
      <c r="D426" s="17">
        <v>0.30849826674554548</v>
      </c>
      <c r="E426" s="17">
        <v>-0.30836377229774642</v>
      </c>
      <c r="F426" s="17">
        <v>-0.17807949812165275</v>
      </c>
      <c r="G426" s="17">
        <v>0.77831040971784782</v>
      </c>
    </row>
    <row r="427" spans="2:7" x14ac:dyDescent="0.25">
      <c r="B427" s="11" t="s">
        <v>285</v>
      </c>
      <c r="C427" s="17">
        <v>0.45786537765407209</v>
      </c>
      <c r="D427" s="17">
        <v>0.88459752855068863</v>
      </c>
      <c r="E427" s="17">
        <v>-0.29020097362519987</v>
      </c>
      <c r="F427" s="17">
        <v>-1.097118322065423</v>
      </c>
      <c r="G427" s="17">
        <v>0.26833084673373747</v>
      </c>
    </row>
    <row r="428" spans="2:7" x14ac:dyDescent="0.25">
      <c r="B428" s="11" t="s">
        <v>286</v>
      </c>
      <c r="C428" s="17">
        <v>5.1056880580759954</v>
      </c>
      <c r="D428" s="17">
        <v>-0.84231579552204228</v>
      </c>
      <c r="E428" s="17">
        <v>1.103390087201719</v>
      </c>
      <c r="F428" s="17">
        <v>-1.8661702651300738</v>
      </c>
      <c r="G428" s="17">
        <v>-1.1657308708006076</v>
      </c>
    </row>
    <row r="429" spans="2:7" x14ac:dyDescent="0.25">
      <c r="B429" s="11" t="s">
        <v>287</v>
      </c>
      <c r="C429" s="17">
        <v>4.3350880984294564</v>
      </c>
      <c r="D429" s="17">
        <v>-1.7265557191209528</v>
      </c>
      <c r="E429" s="17">
        <v>1.3870840094786205</v>
      </c>
      <c r="F429" s="17">
        <v>-1.8785932488526538</v>
      </c>
      <c r="G429" s="17">
        <v>-0.48564895046511336</v>
      </c>
    </row>
    <row r="430" spans="2:7" x14ac:dyDescent="0.25">
      <c r="B430" s="11" t="s">
        <v>288</v>
      </c>
      <c r="C430" s="17">
        <v>5.6291204065760381</v>
      </c>
      <c r="D430" s="17">
        <v>-1.0110788735539851</v>
      </c>
      <c r="E430" s="17">
        <v>0.86212788906353277</v>
      </c>
      <c r="F430" s="17">
        <v>-2.9818041447940642</v>
      </c>
      <c r="G430" s="17">
        <v>-0.37184337089916353</v>
      </c>
    </row>
    <row r="431" spans="2:7" x14ac:dyDescent="0.25">
      <c r="B431" s="11" t="s">
        <v>289</v>
      </c>
      <c r="C431" s="17">
        <v>3.1936487219137168</v>
      </c>
      <c r="D431" s="17">
        <v>-1.1902927533430894</v>
      </c>
      <c r="E431" s="17">
        <v>-1.4097428365860438E-2</v>
      </c>
      <c r="F431" s="17">
        <v>0.31280418351463779</v>
      </c>
      <c r="G431" s="17">
        <v>-0.43347360140370794</v>
      </c>
    </row>
    <row r="432" spans="2:7" x14ac:dyDescent="0.25">
      <c r="B432" s="11" t="s">
        <v>290</v>
      </c>
      <c r="C432" s="17">
        <v>1.5626025658579386</v>
      </c>
      <c r="D432" s="17">
        <v>-3.7151056645561487</v>
      </c>
      <c r="E432" s="17">
        <v>2.3710810724695883</v>
      </c>
      <c r="F432" s="17">
        <v>-0.5022649098491202</v>
      </c>
      <c r="G432" s="17">
        <v>-0.95567495356779275</v>
      </c>
    </row>
    <row r="433" spans="2:7" x14ac:dyDescent="0.25">
      <c r="B433" s="11" t="s">
        <v>291</v>
      </c>
      <c r="C433" s="17">
        <v>2.3667403948627634</v>
      </c>
      <c r="D433" s="17">
        <v>-2.9195134629491251</v>
      </c>
      <c r="E433" s="17">
        <v>2.6517817140627571</v>
      </c>
      <c r="F433" s="17">
        <v>-0.80860320090575277</v>
      </c>
      <c r="G433" s="17">
        <v>-1.8595174002192922</v>
      </c>
    </row>
    <row r="434" spans="2:7" x14ac:dyDescent="0.25">
      <c r="B434" s="11" t="s">
        <v>292</v>
      </c>
      <c r="C434" s="17">
        <v>3.643817188963014</v>
      </c>
      <c r="D434" s="17">
        <v>-0.94753108189124591</v>
      </c>
      <c r="E434" s="17">
        <v>0.27873833608221543</v>
      </c>
      <c r="F434" s="17">
        <v>-0.34463681303914728</v>
      </c>
      <c r="G434" s="17">
        <v>-1.2292815983600545</v>
      </c>
    </row>
    <row r="435" spans="2:7" x14ac:dyDescent="0.25">
      <c r="B435" s="11" t="s">
        <v>293</v>
      </c>
      <c r="C435" s="17">
        <v>2.9460812130293754</v>
      </c>
      <c r="D435" s="17">
        <v>-2.3646481491586258</v>
      </c>
      <c r="E435" s="17">
        <v>0.71928797614978091</v>
      </c>
      <c r="F435" s="17">
        <v>0.24248851368563371</v>
      </c>
      <c r="G435" s="17">
        <v>-0.93513328735001988</v>
      </c>
    </row>
    <row r="436" spans="2:7" x14ac:dyDescent="0.25">
      <c r="B436" s="11" t="s">
        <v>294</v>
      </c>
      <c r="C436" s="17">
        <v>2.3606140129212907</v>
      </c>
      <c r="D436" s="17">
        <v>-2.8441352464975487</v>
      </c>
      <c r="E436" s="17">
        <v>0.22654743555306367</v>
      </c>
      <c r="F436" s="17">
        <v>0.31686816927924533</v>
      </c>
      <c r="G436" s="17">
        <v>-0.66065221350039949</v>
      </c>
    </row>
    <row r="437" spans="2:7" x14ac:dyDescent="0.25">
      <c r="B437" s="11" t="s">
        <v>295</v>
      </c>
      <c r="C437" s="17">
        <v>3.0673301649025992</v>
      </c>
      <c r="D437" s="17">
        <v>-1.8660428659712625</v>
      </c>
      <c r="E437" s="17">
        <v>1.0873965433785131</v>
      </c>
      <c r="F437" s="17">
        <v>-0.23226737360878463</v>
      </c>
      <c r="G437" s="17">
        <v>-1.1614733475456138</v>
      </c>
    </row>
    <row r="438" spans="2:7" x14ac:dyDescent="0.25">
      <c r="B438" s="11" t="s">
        <v>296</v>
      </c>
      <c r="C438" s="17">
        <v>-0.83548605739919668</v>
      </c>
      <c r="D438" s="17">
        <v>-0.56677577201483287</v>
      </c>
      <c r="E438" s="17">
        <v>-1.3259464279612843</v>
      </c>
      <c r="F438" s="17">
        <v>4.1470593790503274E-2</v>
      </c>
      <c r="G438" s="17">
        <v>0.67562908170711711</v>
      </c>
    </row>
    <row r="439" spans="2:7" ht="15.75" thickBot="1" x14ac:dyDescent="0.3">
      <c r="B439" s="15" t="s">
        <v>297</v>
      </c>
      <c r="C439" s="18">
        <v>-2.8455832005720293E-2</v>
      </c>
      <c r="D439" s="18">
        <v>-0.1717980699871062</v>
      </c>
      <c r="E439" s="18">
        <v>-0.67564010290536824</v>
      </c>
      <c r="F439" s="18">
        <v>-0.92145291756082315</v>
      </c>
      <c r="G439" s="18">
        <v>0.37192571891764731</v>
      </c>
    </row>
    <row r="461" spans="6:6" x14ac:dyDescent="0.25">
      <c r="F461" t="s">
        <v>89</v>
      </c>
    </row>
    <row r="480" spans="6:6" x14ac:dyDescent="0.25">
      <c r="F480" t="s">
        <v>89</v>
      </c>
    </row>
    <row r="483" spans="2:7" x14ac:dyDescent="0.25">
      <c r="B483" s="10" t="s">
        <v>298</v>
      </c>
    </row>
    <row r="484" spans="2:7" ht="15.75" thickBot="1" x14ac:dyDescent="0.3"/>
    <row r="485" spans="2:7" x14ac:dyDescent="0.25">
      <c r="B485" s="12"/>
      <c r="C485" s="13" t="s">
        <v>62</v>
      </c>
      <c r="D485" s="13" t="s">
        <v>63</v>
      </c>
      <c r="E485" s="13" t="s">
        <v>64</v>
      </c>
      <c r="F485" s="13" t="s">
        <v>65</v>
      </c>
      <c r="G485" s="13" t="s">
        <v>66</v>
      </c>
    </row>
    <row r="486" spans="2:7" x14ac:dyDescent="0.25">
      <c r="B486" s="14" t="s">
        <v>97</v>
      </c>
      <c r="C486" s="16">
        <v>1.0073897804883192</v>
      </c>
      <c r="D486" s="16">
        <v>1.6958013134927008E-2</v>
      </c>
      <c r="E486" s="16">
        <v>2.8384294282249685</v>
      </c>
      <c r="F486" s="16">
        <v>7.4185724143679382E-2</v>
      </c>
      <c r="G486" s="16">
        <v>0.17504011441888195</v>
      </c>
    </row>
    <row r="487" spans="2:7" x14ac:dyDescent="0.25">
      <c r="B487" s="11" t="s">
        <v>98</v>
      </c>
      <c r="C487" s="17">
        <v>0.64439709992878702</v>
      </c>
      <c r="D487" s="17">
        <v>2.4195556019105217E-2</v>
      </c>
      <c r="E487" s="17">
        <v>2.5122388600648722</v>
      </c>
      <c r="F487" s="17">
        <v>0.12292859983199546</v>
      </c>
      <c r="G487" s="17">
        <v>0.23615422911063561</v>
      </c>
    </row>
    <row r="488" spans="2:7" x14ac:dyDescent="0.25">
      <c r="B488" s="11" t="s">
        <v>99</v>
      </c>
      <c r="C488" s="17">
        <v>0.69834000298534327</v>
      </c>
      <c r="D488" s="17">
        <v>8.2503082695601568E-2</v>
      </c>
      <c r="E488" s="17">
        <v>1.7303712038552783</v>
      </c>
      <c r="F488" s="17">
        <v>0.28445040440924391</v>
      </c>
      <c r="G488" s="17">
        <v>8.9691198162895572E-2</v>
      </c>
    </row>
    <row r="489" spans="2:7" x14ac:dyDescent="0.25">
      <c r="B489" s="11" t="s">
        <v>100</v>
      </c>
      <c r="C489" s="17">
        <v>1.2954879803534534</v>
      </c>
      <c r="D489" s="17">
        <v>0.16974613512352207</v>
      </c>
      <c r="E489" s="17">
        <v>2.4324683620263219</v>
      </c>
      <c r="F489" s="17">
        <v>0.18495210877751192</v>
      </c>
      <c r="G489" s="17">
        <v>4.6245636671448487E-2</v>
      </c>
    </row>
    <row r="490" spans="2:7" x14ac:dyDescent="0.25">
      <c r="B490" s="11" t="s">
        <v>101</v>
      </c>
      <c r="C490" s="17">
        <v>1.1024903833098398</v>
      </c>
      <c r="D490" s="17">
        <v>0.46490365892571522</v>
      </c>
      <c r="E490" s="17">
        <v>2.1359771550960556</v>
      </c>
      <c r="F490" s="17">
        <v>0.17480315776871222</v>
      </c>
      <c r="G490" s="17">
        <v>1.0363176421440025E-2</v>
      </c>
    </row>
    <row r="491" spans="2:7" x14ac:dyDescent="0.25">
      <c r="B491" s="11" t="s">
        <v>102</v>
      </c>
      <c r="C491" s="17">
        <v>0.56537615521809914</v>
      </c>
      <c r="D491" s="17">
        <v>9.1358696755229118E-2</v>
      </c>
      <c r="E491" s="17">
        <v>1.4980856461090144</v>
      </c>
      <c r="F491" s="17">
        <v>0.59179989913391595</v>
      </c>
      <c r="G491" s="17">
        <v>0.65518245010863096</v>
      </c>
    </row>
    <row r="492" spans="2:7" x14ac:dyDescent="0.25">
      <c r="B492" s="11" t="s">
        <v>103</v>
      </c>
      <c r="C492" s="17">
        <v>0.6388638183636165</v>
      </c>
      <c r="D492" s="17">
        <v>0.10359688579699119</v>
      </c>
      <c r="E492" s="17">
        <v>2.4560267714074691</v>
      </c>
      <c r="F492" s="17">
        <v>0.35202981122223415</v>
      </c>
      <c r="G492" s="17">
        <v>5.2063124922133629E-2</v>
      </c>
    </row>
    <row r="493" spans="2:7" x14ac:dyDescent="0.25">
      <c r="B493" s="11" t="s">
        <v>104</v>
      </c>
      <c r="C493" s="17">
        <v>0.47540954024326082</v>
      </c>
      <c r="D493" s="17">
        <v>0.10244089332991672</v>
      </c>
      <c r="E493" s="17">
        <v>2.6784094228733992</v>
      </c>
      <c r="F493" s="17">
        <v>0.35088190138452774</v>
      </c>
      <c r="G493" s="17">
        <v>0.28012633817128085</v>
      </c>
    </row>
    <row r="494" spans="2:7" x14ac:dyDescent="0.25">
      <c r="B494" s="11" t="s">
        <v>105</v>
      </c>
      <c r="C494" s="17">
        <v>0.69518819679391297</v>
      </c>
      <c r="D494" s="17">
        <v>6.6780933698186107E-2</v>
      </c>
      <c r="E494" s="17">
        <v>2.1934218296532233</v>
      </c>
      <c r="F494" s="17">
        <v>0.24672313047160449</v>
      </c>
      <c r="G494" s="17">
        <v>0.26472629501938366</v>
      </c>
    </row>
    <row r="495" spans="2:7" x14ac:dyDescent="0.25">
      <c r="B495" s="11" t="s">
        <v>106</v>
      </c>
      <c r="C495" s="17">
        <v>0.7050340479867564</v>
      </c>
      <c r="D495" s="17">
        <v>7.321547403448829E-2</v>
      </c>
      <c r="E495" s="17">
        <v>2.2633032170109368</v>
      </c>
      <c r="F495" s="17">
        <v>0.26612366329491521</v>
      </c>
      <c r="G495" s="17">
        <v>0.19395974722807172</v>
      </c>
    </row>
    <row r="496" spans="2:7" x14ac:dyDescent="0.25">
      <c r="B496" s="11" t="s">
        <v>107</v>
      </c>
      <c r="C496" s="17">
        <v>1.2495594666201199E-2</v>
      </c>
      <c r="D496" s="17">
        <v>6.0718879221971986E-2</v>
      </c>
      <c r="E496" s="17">
        <v>6.5884186737321729E-2</v>
      </c>
      <c r="F496" s="17">
        <v>3.276178150971841E-2</v>
      </c>
      <c r="G496" s="17">
        <v>3.1605846026991631E-2</v>
      </c>
    </row>
    <row r="497" spans="2:7" x14ac:dyDescent="0.25">
      <c r="B497" s="11" t="s">
        <v>108</v>
      </c>
      <c r="C497" s="17">
        <v>4.9898846581164065E-2</v>
      </c>
      <c r="D497" s="17">
        <v>0.61492938673361353</v>
      </c>
      <c r="E497" s="17">
        <v>0.10913702009588272</v>
      </c>
      <c r="F497" s="17">
        <v>3.729072521159478E-2</v>
      </c>
      <c r="G497" s="17">
        <v>0.12417304264342559</v>
      </c>
    </row>
    <row r="498" spans="2:7" x14ac:dyDescent="0.25">
      <c r="B498" s="11" t="s">
        <v>109</v>
      </c>
      <c r="C498" s="17">
        <v>1.5443772234107605E-2</v>
      </c>
      <c r="D498" s="17">
        <v>3.5425176754878426E-2</v>
      </c>
      <c r="E498" s="17">
        <v>0.59092379687128938</v>
      </c>
      <c r="F498" s="17">
        <v>4.2633951888841448</v>
      </c>
      <c r="G498" s="17">
        <v>3.8842800112924367</v>
      </c>
    </row>
    <row r="499" spans="2:7" x14ac:dyDescent="0.25">
      <c r="B499" s="11" t="s">
        <v>110</v>
      </c>
      <c r="C499" s="17">
        <v>9.2524238442413018E-2</v>
      </c>
      <c r="D499" s="17">
        <v>0.31183222025246365</v>
      </c>
      <c r="E499" s="17">
        <v>0.69048842394465515</v>
      </c>
      <c r="F499" s="17">
        <v>10.522918943267173</v>
      </c>
      <c r="G499" s="17">
        <v>12.057425373523817</v>
      </c>
    </row>
    <row r="500" spans="2:7" x14ac:dyDescent="0.25">
      <c r="B500" s="11" t="s">
        <v>111</v>
      </c>
      <c r="C500" s="17">
        <v>2.395833333218789E-2</v>
      </c>
      <c r="D500" s="17">
        <v>0.51366746409289277</v>
      </c>
      <c r="E500" s="17">
        <v>0.1164821160335661</v>
      </c>
      <c r="F500" s="17">
        <v>9.8065798317896233E-2</v>
      </c>
      <c r="G500" s="17">
        <v>5.8028977137772907E-2</v>
      </c>
    </row>
    <row r="501" spans="2:7" x14ac:dyDescent="0.25">
      <c r="B501" s="11" t="s">
        <v>112</v>
      </c>
      <c r="C501" s="17">
        <v>1.7249057028854202E-2</v>
      </c>
      <c r="D501" s="17">
        <v>0.3071202001009814</v>
      </c>
      <c r="E501" s="17">
        <v>0.2779904213739644</v>
      </c>
      <c r="F501" s="17">
        <v>6.2401411759304845E-2</v>
      </c>
      <c r="G501" s="17">
        <v>2.4308136401732808E-2</v>
      </c>
    </row>
    <row r="502" spans="2:7" x14ac:dyDescent="0.25">
      <c r="B502" s="11" t="s">
        <v>113</v>
      </c>
      <c r="C502" s="17">
        <v>2.9588437866877033E-4</v>
      </c>
      <c r="D502" s="17">
        <v>1.8676344019788835E-3</v>
      </c>
      <c r="E502" s="17">
        <v>5.8704650887815138E-2</v>
      </c>
      <c r="F502" s="17">
        <v>8.9894600688031887E-2</v>
      </c>
      <c r="G502" s="17">
        <v>3.2855657602736892E-2</v>
      </c>
    </row>
    <row r="503" spans="2:7" x14ac:dyDescent="0.25">
      <c r="B503" s="11" t="s">
        <v>114</v>
      </c>
      <c r="C503" s="17">
        <v>1.4646451043018396E-2</v>
      </c>
      <c r="D503" s="17">
        <v>9.460605377138509E-2</v>
      </c>
      <c r="E503" s="17">
        <v>7.3032566976539856E-2</v>
      </c>
      <c r="F503" s="17">
        <v>0.21930653615357065</v>
      </c>
      <c r="G503" s="17">
        <v>9.3025713711979239E-3</v>
      </c>
    </row>
    <row r="504" spans="2:7" x14ac:dyDescent="0.25">
      <c r="B504" s="11" t="s">
        <v>115</v>
      </c>
      <c r="C504" s="17">
        <v>2.4478568226157377E-3</v>
      </c>
      <c r="D504" s="17">
        <v>0.16181880067406776</v>
      </c>
      <c r="E504" s="17">
        <v>8.5398851615876112E-2</v>
      </c>
      <c r="F504" s="17">
        <v>0.40529709591136082</v>
      </c>
      <c r="G504" s="17">
        <v>2.8610264145283066</v>
      </c>
    </row>
    <row r="505" spans="2:7" x14ac:dyDescent="0.25">
      <c r="B505" s="11" t="s">
        <v>116</v>
      </c>
      <c r="C505" s="17">
        <v>5.8850529590733752E-2</v>
      </c>
      <c r="D505" s="17">
        <v>0.65047032406634508</v>
      </c>
      <c r="E505" s="17">
        <v>0.21755323523827233</v>
      </c>
      <c r="F505" s="17">
        <v>5.9127928743357365E-2</v>
      </c>
      <c r="G505" s="17">
        <v>3.7303342658272275E-3</v>
      </c>
    </row>
    <row r="506" spans="2:7" x14ac:dyDescent="0.25">
      <c r="B506" s="11" t="s">
        <v>117</v>
      </c>
      <c r="C506" s="17">
        <v>3.2718295385371833E-2</v>
      </c>
      <c r="D506" s="17">
        <v>0.11244312044568083</v>
      </c>
      <c r="E506" s="17">
        <v>0.2716297111119319</v>
      </c>
      <c r="F506" s="17">
        <v>0.45207800831486933</v>
      </c>
      <c r="G506" s="17">
        <v>0.16141264613385312</v>
      </c>
    </row>
    <row r="507" spans="2:7" x14ac:dyDescent="0.25">
      <c r="B507" s="11" t="s">
        <v>118</v>
      </c>
      <c r="C507" s="17">
        <v>3.9366904029990345E-2</v>
      </c>
      <c r="D507" s="17">
        <v>0.12046153555205524</v>
      </c>
      <c r="E507" s="17">
        <v>7.5264934764747313E-2</v>
      </c>
      <c r="F507" s="17">
        <v>1.8032725432944277E-4</v>
      </c>
      <c r="G507" s="17">
        <v>0.70552091961144314</v>
      </c>
    </row>
    <row r="508" spans="2:7" x14ac:dyDescent="0.25">
      <c r="B508" s="11" t="s">
        <v>119</v>
      </c>
      <c r="C508" s="17">
        <v>3.544047055011347E-2</v>
      </c>
      <c r="D508" s="17">
        <v>0.58731552974116885</v>
      </c>
      <c r="E508" s="17">
        <v>3.5584978974222144E-2</v>
      </c>
      <c r="F508" s="17">
        <v>1.7175819652986632E-2</v>
      </c>
      <c r="G508" s="17">
        <v>0.10516303655988524</v>
      </c>
    </row>
    <row r="509" spans="2:7" x14ac:dyDescent="0.25">
      <c r="B509" s="11" t="s">
        <v>120</v>
      </c>
      <c r="C509" s="17">
        <v>2.7174037555163892E-2</v>
      </c>
      <c r="D509" s="17">
        <v>1.1781049112830861E-2</v>
      </c>
      <c r="E509" s="17">
        <v>0.10360797902478752</v>
      </c>
      <c r="F509" s="17">
        <v>9.8772084364026319E-2</v>
      </c>
      <c r="G509" s="17">
        <v>9.0194973724435301E-2</v>
      </c>
    </row>
    <row r="510" spans="2:7" x14ac:dyDescent="0.25">
      <c r="B510" s="11" t="s">
        <v>121</v>
      </c>
      <c r="C510" s="17">
        <v>4.1884233564874182E-2</v>
      </c>
      <c r="D510" s="17">
        <v>0.37319046144271079</v>
      </c>
      <c r="E510" s="17">
        <v>6.1492153177777819E-3</v>
      </c>
      <c r="F510" s="17">
        <v>0.27239299041471987</v>
      </c>
      <c r="G510" s="17">
        <v>3.2090830229887707E-2</v>
      </c>
    </row>
    <row r="511" spans="2:7" x14ac:dyDescent="0.25">
      <c r="B511" s="11" t="s">
        <v>122</v>
      </c>
      <c r="C511" s="17">
        <v>1.1649352008058982E-2</v>
      </c>
      <c r="D511" s="17">
        <v>1.0061332622026135E-2</v>
      </c>
      <c r="E511" s="17">
        <v>5.0636898243109012E-2</v>
      </c>
      <c r="F511" s="17">
        <v>0.14719770984744018</v>
      </c>
      <c r="G511" s="17">
        <v>0.34562252580188224</v>
      </c>
    </row>
    <row r="512" spans="2:7" x14ac:dyDescent="0.25">
      <c r="B512" s="11" t="s">
        <v>123</v>
      </c>
      <c r="C512" s="17">
        <v>8.9382682250030807E-2</v>
      </c>
      <c r="D512" s="17">
        <v>8.6440198254822145E-2</v>
      </c>
      <c r="E512" s="17">
        <v>0.20037223186616282</v>
      </c>
      <c r="F512" s="17">
        <v>5.2371994945528008E-2</v>
      </c>
      <c r="G512" s="17">
        <v>1.4521754878359064E-2</v>
      </c>
    </row>
    <row r="513" spans="2:7" x14ac:dyDescent="0.25">
      <c r="B513" s="11" t="s">
        <v>124</v>
      </c>
      <c r="C513" s="17">
        <v>2.6730506411163042E-2</v>
      </c>
      <c r="D513" s="17">
        <v>0.21331188269642909</v>
      </c>
      <c r="E513" s="17">
        <v>0.50342280130622463</v>
      </c>
      <c r="F513" s="17">
        <v>0.48322375014807245</v>
      </c>
      <c r="G513" s="17">
        <v>9.5086560398971648E-2</v>
      </c>
    </row>
    <row r="514" spans="2:7" x14ac:dyDescent="0.25">
      <c r="B514" s="11" t="s">
        <v>125</v>
      </c>
      <c r="C514" s="17">
        <v>8.2975478866000145E-3</v>
      </c>
      <c r="D514" s="17">
        <v>0.10359407426955632</v>
      </c>
      <c r="E514" s="17">
        <v>1.1452336439731328E-2</v>
      </c>
      <c r="F514" s="17">
        <v>1.2145039694501411E-3</v>
      </c>
      <c r="G514" s="17">
        <v>0.40130866556831341</v>
      </c>
    </row>
    <row r="515" spans="2:7" x14ac:dyDescent="0.25">
      <c r="B515" s="11" t="s">
        <v>126</v>
      </c>
      <c r="C515" s="17">
        <v>2.0340804739854805</v>
      </c>
      <c r="D515" s="17">
        <v>0.31457529365608233</v>
      </c>
      <c r="E515" s="17">
        <v>5.1101451858508222E-2</v>
      </c>
      <c r="F515" s="17">
        <v>0.51259006198067525</v>
      </c>
      <c r="G515" s="17">
        <v>0.46890431944703664</v>
      </c>
    </row>
    <row r="516" spans="2:7" x14ac:dyDescent="0.25">
      <c r="B516" s="11" t="s">
        <v>127</v>
      </c>
      <c r="C516" s="17">
        <v>1.5137325184788222</v>
      </c>
      <c r="D516" s="17">
        <v>0.81063180101317589</v>
      </c>
      <c r="E516" s="17">
        <v>1.3987454946031043E-2</v>
      </c>
      <c r="F516" s="17">
        <v>7.9643137607402978E-2</v>
      </c>
      <c r="G516" s="17">
        <v>0.18191702240294164</v>
      </c>
    </row>
    <row r="517" spans="2:7" x14ac:dyDescent="0.25">
      <c r="B517" s="11" t="s">
        <v>128</v>
      </c>
      <c r="C517" s="17">
        <v>2.2853722018907741</v>
      </c>
      <c r="D517" s="17">
        <v>0.22007676081132063</v>
      </c>
      <c r="E517" s="17">
        <v>0.79616201867593051</v>
      </c>
      <c r="F517" s="17">
        <v>1.709084780631412</v>
      </c>
      <c r="G517" s="17">
        <v>0.38118617647799713</v>
      </c>
    </row>
    <row r="518" spans="2:7" x14ac:dyDescent="0.25">
      <c r="B518" s="11" t="s">
        <v>129</v>
      </c>
      <c r="C518" s="17">
        <v>1.0840205050494998</v>
      </c>
      <c r="D518" s="17">
        <v>0.18483897738476862</v>
      </c>
      <c r="E518" s="17">
        <v>6.3743309462701084E-2</v>
      </c>
      <c r="F518" s="17">
        <v>9.0633975634059477E-2</v>
      </c>
      <c r="G518" s="17">
        <v>0.54493890371062026</v>
      </c>
    </row>
    <row r="519" spans="2:7" x14ac:dyDescent="0.25">
      <c r="B519" s="11" t="s">
        <v>130</v>
      </c>
      <c r="C519" s="17">
        <v>0.32148687713599916</v>
      </c>
      <c r="D519" s="17">
        <v>2.1177380787895288</v>
      </c>
      <c r="E519" s="17">
        <v>1.2891262983551888</v>
      </c>
      <c r="F519" s="17">
        <v>9.0448603426829613E-4</v>
      </c>
      <c r="G519" s="17">
        <v>0.72955779945604249</v>
      </c>
    </row>
    <row r="520" spans="2:7" x14ac:dyDescent="0.25">
      <c r="B520" s="11" t="s">
        <v>131</v>
      </c>
      <c r="C520" s="17">
        <v>0.29743699218409081</v>
      </c>
      <c r="D520" s="17">
        <v>2.3101582579296811</v>
      </c>
      <c r="E520" s="17">
        <v>0.7481441477247196</v>
      </c>
      <c r="F520" s="17">
        <v>4.0728211793569349E-2</v>
      </c>
      <c r="G520" s="17">
        <v>1.3048054617410862</v>
      </c>
    </row>
    <row r="521" spans="2:7" x14ac:dyDescent="0.25">
      <c r="B521" s="11" t="s">
        <v>132</v>
      </c>
      <c r="C521" s="17">
        <v>1.0193122278105389</v>
      </c>
      <c r="D521" s="17">
        <v>0.49761123474817054</v>
      </c>
      <c r="E521" s="17">
        <v>0.17928188118745977</v>
      </c>
      <c r="F521" s="17">
        <v>1.7685919225220118E-2</v>
      </c>
      <c r="G521" s="17">
        <v>0.3564938340903131</v>
      </c>
    </row>
    <row r="522" spans="2:7" x14ac:dyDescent="0.25">
      <c r="B522" s="11" t="s">
        <v>133</v>
      </c>
      <c r="C522" s="17">
        <v>0.8219026171128414</v>
      </c>
      <c r="D522" s="17">
        <v>1.2266749404699235</v>
      </c>
      <c r="E522" s="17">
        <v>6.2634537843979177E-3</v>
      </c>
      <c r="F522" s="17">
        <v>2.8517663300349813E-2</v>
      </c>
      <c r="G522" s="17">
        <v>0.21113809816696208</v>
      </c>
    </row>
    <row r="523" spans="2:7" x14ac:dyDescent="0.25">
      <c r="B523" s="11" t="s">
        <v>134</v>
      </c>
      <c r="C523" s="17">
        <v>0.45946370469437203</v>
      </c>
      <c r="D523" s="17">
        <v>2.0217333587705735</v>
      </c>
      <c r="E523" s="17">
        <v>1.5898984311477994E-2</v>
      </c>
      <c r="F523" s="17">
        <v>0.21891490425760815</v>
      </c>
      <c r="G523" s="17">
        <v>0.36217589507986664</v>
      </c>
    </row>
    <row r="524" spans="2:7" x14ac:dyDescent="0.25">
      <c r="B524" s="11" t="s">
        <v>135</v>
      </c>
      <c r="C524" s="17">
        <v>0.61556722664834163</v>
      </c>
      <c r="D524" s="17">
        <v>1.3839981517100615</v>
      </c>
      <c r="E524" s="17">
        <v>4.9080171805292616E-2</v>
      </c>
      <c r="F524" s="17">
        <v>6.0354225336362227E-2</v>
      </c>
      <c r="G524" s="17">
        <v>0.40057918567273676</v>
      </c>
    </row>
    <row r="525" spans="2:7" x14ac:dyDescent="0.25">
      <c r="B525" s="11" t="s">
        <v>136</v>
      </c>
      <c r="C525" s="17">
        <v>5.2550673492254459E-2</v>
      </c>
      <c r="D525" s="17">
        <v>0.13098481645039536</v>
      </c>
      <c r="E525" s="17">
        <v>0.3477661064608773</v>
      </c>
      <c r="F525" s="17">
        <v>0.24952450892156067</v>
      </c>
      <c r="G525" s="17">
        <v>8.3020676462995435E-2</v>
      </c>
    </row>
    <row r="526" spans="2:7" x14ac:dyDescent="0.25">
      <c r="B526" s="11" t="s">
        <v>137</v>
      </c>
      <c r="C526" s="17">
        <v>9.1516576073593592E-2</v>
      </c>
      <c r="D526" s="17">
        <v>0.40367771025272958</v>
      </c>
      <c r="E526" s="17">
        <v>4.3376640565110064E-2</v>
      </c>
      <c r="F526" s="17">
        <v>1.0696220813755508</v>
      </c>
      <c r="G526" s="17">
        <v>0.45270179446315278</v>
      </c>
    </row>
    <row r="527" spans="2:7" x14ac:dyDescent="0.25">
      <c r="B527" s="11" t="s">
        <v>138</v>
      </c>
      <c r="C527" s="17">
        <v>0.10795572086342807</v>
      </c>
      <c r="D527" s="17">
        <v>3.2286727504367535E-2</v>
      </c>
      <c r="E527" s="17">
        <v>0.2884830270876439</v>
      </c>
      <c r="F527" s="17">
        <v>4.0463278025469247</v>
      </c>
      <c r="G527" s="17">
        <v>1.3439519689162964</v>
      </c>
    </row>
    <row r="528" spans="2:7" x14ac:dyDescent="0.25">
      <c r="B528" s="11" t="s">
        <v>139</v>
      </c>
      <c r="C528" s="17">
        <v>7.3259139289182729E-3</v>
      </c>
      <c r="D528" s="17">
        <v>1.6938467452145525E-2</v>
      </c>
      <c r="E528" s="17">
        <v>0.38188549813623313</v>
      </c>
      <c r="F528" s="17">
        <v>6.2608202109707786E-2</v>
      </c>
      <c r="G528" s="17">
        <v>0.28117372000926572</v>
      </c>
    </row>
    <row r="529" spans="2:7" x14ac:dyDescent="0.25">
      <c r="B529" s="11" t="s">
        <v>140</v>
      </c>
      <c r="C529" s="17">
        <v>4.6806801125997644E-4</v>
      </c>
      <c r="D529" s="17">
        <v>2.549412919282875E-2</v>
      </c>
      <c r="E529" s="17">
        <v>0.79061725803934979</v>
      </c>
      <c r="F529" s="17">
        <v>0.33110820898069904</v>
      </c>
      <c r="G529" s="17">
        <v>1.6492011667375947E-2</v>
      </c>
    </row>
    <row r="530" spans="2:7" x14ac:dyDescent="0.25">
      <c r="B530" s="11" t="s">
        <v>141</v>
      </c>
      <c r="C530" s="17">
        <v>1.0444353896186169E-2</v>
      </c>
      <c r="D530" s="17">
        <v>0.79763936329217844</v>
      </c>
      <c r="E530" s="17">
        <v>0.24779314067612465</v>
      </c>
      <c r="F530" s="17">
        <v>0.14272344433709572</v>
      </c>
      <c r="G530" s="17">
        <v>0.41745733563092663</v>
      </c>
    </row>
    <row r="531" spans="2:7" x14ac:dyDescent="0.25">
      <c r="B531" s="11" t="s">
        <v>142</v>
      </c>
      <c r="C531" s="17">
        <v>0.6297452847860836</v>
      </c>
      <c r="D531" s="17">
        <v>1.5881647898929161</v>
      </c>
      <c r="E531" s="17">
        <v>1.3043008024245761</v>
      </c>
      <c r="F531" s="17">
        <v>0.37568869153624251</v>
      </c>
      <c r="G531" s="17">
        <v>4.2451627201225174E-2</v>
      </c>
    </row>
    <row r="532" spans="2:7" x14ac:dyDescent="0.25">
      <c r="B532" s="11" t="s">
        <v>143</v>
      </c>
      <c r="C532" s="17">
        <v>8.0137952488671477E-2</v>
      </c>
      <c r="D532" s="17">
        <v>5.4889030418354703E-2</v>
      </c>
      <c r="E532" s="17">
        <v>0.19333369998353145</v>
      </c>
      <c r="F532" s="17">
        <v>0.16883988128817179</v>
      </c>
      <c r="G532" s="17">
        <v>1.0362370875302702</v>
      </c>
    </row>
    <row r="533" spans="2:7" x14ac:dyDescent="0.25">
      <c r="B533" s="11" t="s">
        <v>144</v>
      </c>
      <c r="C533" s="17">
        <v>8.0137190560068735E-3</v>
      </c>
      <c r="D533" s="17">
        <v>0.18298911766801562</v>
      </c>
      <c r="E533" s="17">
        <v>0.25989151196271804</v>
      </c>
      <c r="F533" s="17">
        <v>1.8912889591884686E-4</v>
      </c>
      <c r="G533" s="17">
        <v>0.67910278833771043</v>
      </c>
    </row>
    <row r="534" spans="2:7" x14ac:dyDescent="0.25">
      <c r="B534" s="11" t="s">
        <v>145</v>
      </c>
      <c r="C534" s="17">
        <v>0.11879625843947965</v>
      </c>
      <c r="D534" s="17">
        <v>0.67948153577017012</v>
      </c>
      <c r="E534" s="17">
        <v>1.0688609749344975</v>
      </c>
      <c r="F534" s="17">
        <v>0.37637484378481434</v>
      </c>
      <c r="G534" s="17">
        <v>9.2637033740534894E-3</v>
      </c>
    </row>
    <row r="535" spans="2:7" x14ac:dyDescent="0.25">
      <c r="B535" s="11" t="s">
        <v>146</v>
      </c>
      <c r="C535" s="17">
        <v>0.37896584718286436</v>
      </c>
      <c r="D535" s="17">
        <v>0.35849704418777184</v>
      </c>
      <c r="E535" s="17">
        <v>6.2544270231268115E-2</v>
      </c>
      <c r="F535" s="17">
        <v>0.41832887193960749</v>
      </c>
      <c r="G535" s="17">
        <v>8.5876084752161227E-2</v>
      </c>
    </row>
    <row r="536" spans="2:7" x14ac:dyDescent="0.25">
      <c r="B536" s="11" t="s">
        <v>147</v>
      </c>
      <c r="C536" s="17">
        <v>0.1549055508519589</v>
      </c>
      <c r="D536" s="17">
        <v>0.58453970817485523</v>
      </c>
      <c r="E536" s="17">
        <v>0.85957126160986197</v>
      </c>
      <c r="F536" s="17">
        <v>0.56214076626425658</v>
      </c>
      <c r="G536" s="17">
        <v>2.5034333840305892E-3</v>
      </c>
    </row>
    <row r="537" spans="2:7" x14ac:dyDescent="0.25">
      <c r="B537" s="11" t="s">
        <v>148</v>
      </c>
      <c r="C537" s="17">
        <v>0.58772023344877222</v>
      </c>
      <c r="D537" s="17">
        <v>2.1195788845960899</v>
      </c>
      <c r="E537" s="17">
        <v>1.4359290261970101</v>
      </c>
      <c r="F537" s="17">
        <v>0.53423909328777075</v>
      </c>
      <c r="G537" s="17">
        <v>0.16302790138141307</v>
      </c>
    </row>
    <row r="538" spans="2:7" x14ac:dyDescent="0.25">
      <c r="B538" s="11" t="s">
        <v>149</v>
      </c>
      <c r="C538" s="17">
        <v>0.13837458535792027</v>
      </c>
      <c r="D538" s="17">
        <v>0.6534113894951058</v>
      </c>
      <c r="E538" s="17">
        <v>0.8448856108877254</v>
      </c>
      <c r="F538" s="17">
        <v>0.58530637629067384</v>
      </c>
      <c r="G538" s="17">
        <v>4.2259061170170267E-2</v>
      </c>
    </row>
    <row r="539" spans="2:7" x14ac:dyDescent="0.25">
      <c r="B539" s="11" t="s">
        <v>150</v>
      </c>
      <c r="C539" s="17">
        <v>0.94319312806669442</v>
      </c>
      <c r="D539" s="17">
        <v>1.6726814203773794</v>
      </c>
      <c r="E539" s="17">
        <v>1.0676118130545462</v>
      </c>
      <c r="F539" s="17">
        <v>0.64911497844693045</v>
      </c>
      <c r="G539" s="17">
        <v>0.57867155065700093</v>
      </c>
    </row>
    <row r="540" spans="2:7" x14ac:dyDescent="0.25">
      <c r="B540" s="11" t="s">
        <v>151</v>
      </c>
      <c r="C540" s="17">
        <v>1.529019742610214E-2</v>
      </c>
      <c r="D540" s="17">
        <v>2.2385489872097831E-4</v>
      </c>
      <c r="E540" s="17">
        <v>3.6324008109677883E-2</v>
      </c>
      <c r="F540" s="17">
        <v>2.5240534924511334E-2</v>
      </c>
      <c r="G540" s="17">
        <v>0.33576736192718565</v>
      </c>
    </row>
    <row r="541" spans="2:7" x14ac:dyDescent="0.25">
      <c r="B541" s="11" t="s">
        <v>152</v>
      </c>
      <c r="C541" s="17">
        <v>1.7622216584587196</v>
      </c>
      <c r="D541" s="17">
        <v>0.17960089862968553</v>
      </c>
      <c r="E541" s="17">
        <v>3.0036091603247305E-6</v>
      </c>
      <c r="F541" s="17">
        <v>0.40927543631515428</v>
      </c>
      <c r="G541" s="17">
        <v>8.0433148041262558E-6</v>
      </c>
    </row>
    <row r="542" spans="2:7" x14ac:dyDescent="0.25">
      <c r="B542" s="11" t="s">
        <v>153</v>
      </c>
      <c r="C542" s="17">
        <v>0.11963339498782272</v>
      </c>
      <c r="D542" s="17">
        <v>1.2646524627885178</v>
      </c>
      <c r="E542" s="17">
        <v>0.70982409367625776</v>
      </c>
      <c r="F542" s="17">
        <v>4.5988409013244975E-2</v>
      </c>
      <c r="G542" s="17">
        <v>9.6802778616210727E-2</v>
      </c>
    </row>
    <row r="543" spans="2:7" x14ac:dyDescent="0.25">
      <c r="B543" s="11" t="s">
        <v>154</v>
      </c>
      <c r="C543" s="17">
        <v>1.5713705486008431</v>
      </c>
      <c r="D543" s="17">
        <v>0.51450901255133841</v>
      </c>
      <c r="E543" s="17">
        <v>8.0197462066235372E-3</v>
      </c>
      <c r="F543" s="17">
        <v>0.11385176318343865</v>
      </c>
      <c r="G543" s="17">
        <v>0.19064817153835778</v>
      </c>
    </row>
    <row r="544" spans="2:7" x14ac:dyDescent="0.25">
      <c r="B544" s="11" t="s">
        <v>155</v>
      </c>
      <c r="C544" s="17">
        <v>1.7068533062184821E-4</v>
      </c>
      <c r="D544" s="17">
        <v>1.8444186724403067E-2</v>
      </c>
      <c r="E544" s="17">
        <v>0.29428893470339812</v>
      </c>
      <c r="F544" s="17">
        <v>7.3317494955187825E-3</v>
      </c>
      <c r="G544" s="17">
        <v>0.19325852510525074</v>
      </c>
    </row>
    <row r="545" spans="2:7" x14ac:dyDescent="0.25">
      <c r="B545" s="11" t="s">
        <v>156</v>
      </c>
      <c r="C545" s="17">
        <v>2.1919649785238886</v>
      </c>
      <c r="D545" s="17">
        <v>8.8253197996860711E-2</v>
      </c>
      <c r="E545" s="17">
        <v>0.26260499296028195</v>
      </c>
      <c r="F545" s="17">
        <v>1.2057144228551386</v>
      </c>
      <c r="G545" s="17">
        <v>3.7784510252809357E-2</v>
      </c>
    </row>
    <row r="546" spans="2:7" x14ac:dyDescent="0.25">
      <c r="B546" s="11" t="s">
        <v>157</v>
      </c>
      <c r="C546" s="17">
        <v>5.7517005634233558E-2</v>
      </c>
      <c r="D546" s="17">
        <v>6.5777797488068192E-3</v>
      </c>
      <c r="E546" s="17">
        <v>2.860974883038982E-2</v>
      </c>
      <c r="F546" s="17">
        <v>7.9997234730691064E-2</v>
      </c>
      <c r="G546" s="17">
        <v>8.1741434454583387E-2</v>
      </c>
    </row>
    <row r="547" spans="2:7" x14ac:dyDescent="0.25">
      <c r="B547" s="11" t="s">
        <v>158</v>
      </c>
      <c r="C547" s="17">
        <v>1.1429893457823763</v>
      </c>
      <c r="D547" s="17">
        <v>0.14123356339599177</v>
      </c>
      <c r="E547" s="17">
        <v>3.8623975133856786E-3</v>
      </c>
      <c r="F547" s="17">
        <v>5.0817147236510637E-3</v>
      </c>
      <c r="G547" s="17">
        <v>0.10881069719772243</v>
      </c>
    </row>
    <row r="548" spans="2:7" x14ac:dyDescent="0.25">
      <c r="B548" s="11" t="s">
        <v>159</v>
      </c>
      <c r="C548" s="17">
        <v>0.18620897739001538</v>
      </c>
      <c r="D548" s="17">
        <v>1.4270940142061603</v>
      </c>
      <c r="E548" s="17">
        <v>0.1855640701699742</v>
      </c>
      <c r="F548" s="17">
        <v>0.18018848045470415</v>
      </c>
      <c r="G548" s="17">
        <v>3.8958105653182705E-3</v>
      </c>
    </row>
    <row r="549" spans="2:7" x14ac:dyDescent="0.25">
      <c r="B549" s="11" t="s">
        <v>160</v>
      </c>
      <c r="C549" s="17">
        <v>0.63284904641768025</v>
      </c>
      <c r="D549" s="17">
        <v>0.99502773639617259</v>
      </c>
      <c r="E549" s="17">
        <v>0.5506262329774837</v>
      </c>
      <c r="F549" s="17">
        <v>3.0877918723797425E-2</v>
      </c>
      <c r="G549" s="17">
        <v>0.17385263340017773</v>
      </c>
    </row>
    <row r="550" spans="2:7" x14ac:dyDescent="0.25">
      <c r="B550" s="11" t="s">
        <v>161</v>
      </c>
      <c r="C550" s="17">
        <v>1.7367272248035821E-2</v>
      </c>
      <c r="D550" s="17">
        <v>1.7586181028576022E-3</v>
      </c>
      <c r="E550" s="17">
        <v>6.3329588429810084E-3</v>
      </c>
      <c r="F550" s="17">
        <v>0.24981470827664834</v>
      </c>
      <c r="G550" s="17">
        <v>0.16933329591807059</v>
      </c>
    </row>
    <row r="551" spans="2:7" x14ac:dyDescent="0.25">
      <c r="B551" s="11" t="s">
        <v>162</v>
      </c>
      <c r="C551" s="17">
        <v>0.60730960525263378</v>
      </c>
      <c r="D551" s="17">
        <v>1.1750132188418934</v>
      </c>
      <c r="E551" s="17">
        <v>8.4385354493725973E-2</v>
      </c>
      <c r="F551" s="17">
        <v>2.1868117256523358E-3</v>
      </c>
      <c r="G551" s="17">
        <v>0.27519379791606702</v>
      </c>
    </row>
    <row r="552" spans="2:7" x14ac:dyDescent="0.25">
      <c r="B552" s="11" t="s">
        <v>163</v>
      </c>
      <c r="C552" s="17">
        <v>1.5981454099553725E-2</v>
      </c>
      <c r="D552" s="17">
        <v>2.7650051948244709E-3</v>
      </c>
      <c r="E552" s="17">
        <v>0.35491444501495317</v>
      </c>
      <c r="F552" s="17">
        <v>3.1220080083090518E-2</v>
      </c>
      <c r="G552" s="17">
        <v>0.10648222086384383</v>
      </c>
    </row>
    <row r="553" spans="2:7" x14ac:dyDescent="0.25">
      <c r="B553" s="11" t="s">
        <v>164</v>
      </c>
      <c r="C553" s="17">
        <v>0.9394218148189214</v>
      </c>
      <c r="D553" s="17">
        <v>0.41812742342357823</v>
      </c>
      <c r="E553" s="17">
        <v>8.5201877043910804E-3</v>
      </c>
      <c r="F553" s="17">
        <v>1.0812137231077949E-3</v>
      </c>
      <c r="G553" s="17">
        <v>0.13329383471664344</v>
      </c>
    </row>
    <row r="554" spans="2:7" x14ac:dyDescent="0.25">
      <c r="B554" s="11" t="s">
        <v>165</v>
      </c>
      <c r="C554" s="17">
        <v>1.3882011272325242E-2</v>
      </c>
      <c r="D554" s="17">
        <v>8.3746120347187494E-2</v>
      </c>
      <c r="E554" s="17">
        <v>0.18672845557423332</v>
      </c>
      <c r="F554" s="17">
        <v>0.27232943239328</v>
      </c>
      <c r="G554" s="17">
        <v>0.85608390067255757</v>
      </c>
    </row>
    <row r="555" spans="2:7" x14ac:dyDescent="0.25">
      <c r="B555" s="11" t="s">
        <v>166</v>
      </c>
      <c r="C555" s="17">
        <v>0.88815762898739548</v>
      </c>
      <c r="D555" s="17">
        <v>0.92944496318150227</v>
      </c>
      <c r="E555" s="17">
        <v>2.7793057397660689E-2</v>
      </c>
      <c r="F555" s="17">
        <v>7.9820969902973E-3</v>
      </c>
      <c r="G555" s="17">
        <v>0.19261009291995093</v>
      </c>
    </row>
    <row r="556" spans="2:7" x14ac:dyDescent="0.25">
      <c r="B556" s="11" t="s">
        <v>167</v>
      </c>
      <c r="C556" s="17">
        <v>0.1428012804711738</v>
      </c>
      <c r="D556" s="17">
        <v>0.38314407217606455</v>
      </c>
      <c r="E556" s="17">
        <v>3.8977870991815378E-2</v>
      </c>
      <c r="F556" s="17">
        <v>0.14613362651925624</v>
      </c>
      <c r="G556" s="17">
        <v>8.3082137095028721E-2</v>
      </c>
    </row>
    <row r="557" spans="2:7" x14ac:dyDescent="0.25">
      <c r="B557" s="11" t="s">
        <v>168</v>
      </c>
      <c r="C557" s="17">
        <v>0.65725298007545596</v>
      </c>
      <c r="D557" s="17">
        <v>1.4886973301414539</v>
      </c>
      <c r="E557" s="17">
        <v>1.372370634977889E-3</v>
      </c>
      <c r="F557" s="17">
        <v>1.5502083407329813E-3</v>
      </c>
      <c r="G557" s="17">
        <v>0.22098986331338227</v>
      </c>
    </row>
    <row r="558" spans="2:7" x14ac:dyDescent="0.25">
      <c r="B558" s="11" t="s">
        <v>169</v>
      </c>
      <c r="C558" s="17">
        <v>1.3031270469980889E-2</v>
      </c>
      <c r="D558" s="17">
        <v>1.4973897934963518E-2</v>
      </c>
      <c r="E558" s="17">
        <v>0.34304365243784968</v>
      </c>
      <c r="F558" s="17">
        <v>6.6823134188782728E-3</v>
      </c>
      <c r="G558" s="17">
        <v>0.15456179156645558</v>
      </c>
    </row>
    <row r="559" spans="2:7" x14ac:dyDescent="0.25">
      <c r="B559" s="11" t="s">
        <v>170</v>
      </c>
      <c r="C559" s="17">
        <v>0.75094261062563239</v>
      </c>
      <c r="D559" s="17">
        <v>0.85348262806958153</v>
      </c>
      <c r="E559" s="17">
        <v>6.5877528873632477E-2</v>
      </c>
      <c r="F559" s="17">
        <v>1.4552407764691388E-3</v>
      </c>
      <c r="G559" s="17">
        <v>0.10730747843913267</v>
      </c>
    </row>
    <row r="560" spans="2:7" x14ac:dyDescent="0.25">
      <c r="B560" s="11" t="s">
        <v>171</v>
      </c>
      <c r="C560" s="17">
        <v>1.1066193407182177</v>
      </c>
      <c r="D560" s="17">
        <v>3.2160225978194699E-2</v>
      </c>
      <c r="E560" s="17">
        <v>0.55212679865551417</v>
      </c>
      <c r="F560" s="17">
        <v>6.6365294326964808E-4</v>
      </c>
      <c r="G560" s="17">
        <v>0.22272275849702738</v>
      </c>
    </row>
    <row r="561" spans="2:7" x14ac:dyDescent="0.25">
      <c r="B561" s="11" t="s">
        <v>172</v>
      </c>
      <c r="C561" s="17">
        <v>0.10845627759096524</v>
      </c>
      <c r="D561" s="17">
        <v>0.30350722060181307</v>
      </c>
      <c r="E561" s="17">
        <v>7.4373248607786421E-2</v>
      </c>
      <c r="F561" s="17">
        <v>0.49215104309762148</v>
      </c>
      <c r="G561" s="17">
        <v>0.28438103322397029</v>
      </c>
    </row>
    <row r="562" spans="2:7" x14ac:dyDescent="0.25">
      <c r="B562" s="11" t="s">
        <v>173</v>
      </c>
      <c r="C562" s="17">
        <v>1.1004893441538295E-2</v>
      </c>
      <c r="D562" s="17">
        <v>6.8711316736267805E-2</v>
      </c>
      <c r="E562" s="17">
        <v>0.19770455320362471</v>
      </c>
      <c r="F562" s="17">
        <v>0.18244380177189151</v>
      </c>
      <c r="G562" s="17">
        <v>0.69584743700821694</v>
      </c>
    </row>
    <row r="563" spans="2:7" x14ac:dyDescent="0.25">
      <c r="B563" s="11" t="s">
        <v>174</v>
      </c>
      <c r="C563" s="17">
        <v>1.2610080783446012E-2</v>
      </c>
      <c r="D563" s="17">
        <v>1.1753887987934783E-3</v>
      </c>
      <c r="E563" s="17">
        <v>0.57164121987319261</v>
      </c>
      <c r="F563" s="17">
        <v>1.1872057407354994E-2</v>
      </c>
      <c r="G563" s="17">
        <v>0.24771856035843096</v>
      </c>
    </row>
    <row r="564" spans="2:7" x14ac:dyDescent="0.25">
      <c r="B564" s="11" t="s">
        <v>175</v>
      </c>
      <c r="C564" s="17">
        <v>7.2081031952235105E-3</v>
      </c>
      <c r="D564" s="17">
        <v>3.8474444469156169E-2</v>
      </c>
      <c r="E564" s="17">
        <v>0.10580915763625696</v>
      </c>
      <c r="F564" s="17">
        <v>0.15358886288364249</v>
      </c>
      <c r="G564" s="17">
        <v>0.22428891299706558</v>
      </c>
    </row>
    <row r="565" spans="2:7" x14ac:dyDescent="0.25">
      <c r="B565" s="11" t="s">
        <v>176</v>
      </c>
      <c r="C565" s="17">
        <v>0.15252910360801983</v>
      </c>
      <c r="D565" s="17">
        <v>1.2175225895287589</v>
      </c>
      <c r="E565" s="17">
        <v>0.24493752475275832</v>
      </c>
      <c r="F565" s="17">
        <v>2.3418544916732877E-2</v>
      </c>
      <c r="G565" s="17">
        <v>9.0815910485469373E-2</v>
      </c>
    </row>
    <row r="566" spans="2:7" x14ac:dyDescent="0.25">
      <c r="B566" s="11" t="s">
        <v>177</v>
      </c>
      <c r="C566" s="17">
        <v>6.3047997355445043E-2</v>
      </c>
      <c r="D566" s="17">
        <v>6.1364450217714032E-3</v>
      </c>
      <c r="E566" s="17">
        <v>4.166600241777333E-2</v>
      </c>
      <c r="F566" s="17">
        <v>5.3538303262833202E-2</v>
      </c>
      <c r="G566" s="17">
        <v>8.2187272582092533E-2</v>
      </c>
    </row>
    <row r="567" spans="2:7" x14ac:dyDescent="0.25">
      <c r="B567" s="11" t="s">
        <v>178</v>
      </c>
      <c r="C567" s="17">
        <v>6.2390226005481817E-5</v>
      </c>
      <c r="D567" s="17">
        <v>2.8648310430917701E-2</v>
      </c>
      <c r="E567" s="17">
        <v>0.36566796852875821</v>
      </c>
      <c r="F567" s="17">
        <v>2.6019229975738803E-3</v>
      </c>
      <c r="G567" s="17">
        <v>0.33090490262076422</v>
      </c>
    </row>
    <row r="568" spans="2:7" x14ac:dyDescent="0.25">
      <c r="B568" s="11" t="s">
        <v>179</v>
      </c>
      <c r="C568" s="17">
        <v>2.3695815040376725E-2</v>
      </c>
      <c r="D568" s="17">
        <v>0.13238032253655799</v>
      </c>
      <c r="E568" s="17">
        <v>1.250849695458252</v>
      </c>
      <c r="F568" s="17">
        <v>8.9123166370127613E-2</v>
      </c>
      <c r="G568" s="17">
        <v>0.57895006423127771</v>
      </c>
    </row>
    <row r="569" spans="2:7" x14ac:dyDescent="0.25">
      <c r="B569" s="11" t="s">
        <v>180</v>
      </c>
      <c r="C569" s="17">
        <v>1.1587929096233745E-2</v>
      </c>
      <c r="D569" s="17">
        <v>0.48451930910260405</v>
      </c>
      <c r="E569" s="17">
        <v>4.382108476280424E-3</v>
      </c>
      <c r="F569" s="17">
        <v>1.84490931773909E-2</v>
      </c>
      <c r="G569" s="17">
        <v>0.2573583287072615</v>
      </c>
    </row>
    <row r="570" spans="2:7" x14ac:dyDescent="0.25">
      <c r="B570" s="11" t="s">
        <v>181</v>
      </c>
      <c r="C570" s="17">
        <v>3.4557947967677995E-4</v>
      </c>
      <c r="D570" s="17">
        <v>0.51450571760893293</v>
      </c>
      <c r="E570" s="17">
        <v>0.23492437577101088</v>
      </c>
      <c r="F570" s="17">
        <v>1.6925672599589516E-2</v>
      </c>
      <c r="G570" s="17">
        <v>1.662617009622324E-2</v>
      </c>
    </row>
    <row r="571" spans="2:7" x14ac:dyDescent="0.25">
      <c r="B571" s="11" t="s">
        <v>182</v>
      </c>
      <c r="C571" s="17">
        <v>0.18805632430731517</v>
      </c>
      <c r="D571" s="17">
        <v>0.58106630013305138</v>
      </c>
      <c r="E571" s="17">
        <v>1.081039598867844E-2</v>
      </c>
      <c r="F571" s="17">
        <v>4.3337195053384674E-2</v>
      </c>
      <c r="G571" s="17">
        <v>0.53034615122839568</v>
      </c>
    </row>
    <row r="572" spans="2:7" x14ac:dyDescent="0.25">
      <c r="B572" s="11" t="s">
        <v>183</v>
      </c>
      <c r="C572" s="17">
        <v>1.7279807929533792E-3</v>
      </c>
      <c r="D572" s="17">
        <v>0.29942379981716805</v>
      </c>
      <c r="E572" s="17">
        <v>0.24625246298420991</v>
      </c>
      <c r="F572" s="17">
        <v>0.11765842240060594</v>
      </c>
      <c r="G572" s="17">
        <v>5.4620678658123681E-4</v>
      </c>
    </row>
    <row r="573" spans="2:7" x14ac:dyDescent="0.25">
      <c r="B573" s="11" t="s">
        <v>184</v>
      </c>
      <c r="C573" s="17">
        <v>2.7361563570182469E-2</v>
      </c>
      <c r="D573" s="17">
        <v>0.52561772717066146</v>
      </c>
      <c r="E573" s="17">
        <v>0.49920927943163518</v>
      </c>
      <c r="F573" s="17">
        <v>0.16184188598841859</v>
      </c>
      <c r="G573" s="17">
        <v>1.9520010458991259E-3</v>
      </c>
    </row>
    <row r="574" spans="2:7" x14ac:dyDescent="0.25">
      <c r="B574" s="11" t="s">
        <v>185</v>
      </c>
      <c r="C574" s="17">
        <v>9.6952965438883543E-2</v>
      </c>
      <c r="D574" s="17">
        <v>2.6084097471487374E-2</v>
      </c>
      <c r="E574" s="17">
        <v>3.2508919273940708E-2</v>
      </c>
      <c r="F574" s="17">
        <v>2.4858376137282273E-4</v>
      </c>
      <c r="G574" s="17">
        <v>0.2144114236402376</v>
      </c>
    </row>
    <row r="575" spans="2:7" x14ac:dyDescent="0.25">
      <c r="B575" s="11" t="s">
        <v>186</v>
      </c>
      <c r="C575" s="17">
        <v>2.4133948312216181E-3</v>
      </c>
      <c r="D575" s="17">
        <v>8.7263609125602902E-3</v>
      </c>
      <c r="E575" s="17">
        <v>0.14083696507614585</v>
      </c>
      <c r="F575" s="17">
        <v>1.2996381967370053E-2</v>
      </c>
      <c r="G575" s="17">
        <v>0.14985873247765033</v>
      </c>
    </row>
    <row r="576" spans="2:7" x14ac:dyDescent="0.25">
      <c r="B576" s="11" t="s">
        <v>187</v>
      </c>
      <c r="C576" s="17">
        <v>9.3784616513662572E-2</v>
      </c>
      <c r="D576" s="17">
        <v>0.33452490240683708</v>
      </c>
      <c r="E576" s="17">
        <v>3.6788596730113754E-2</v>
      </c>
      <c r="F576" s="17">
        <v>0.50118631412381376</v>
      </c>
      <c r="G576" s="17">
        <v>0.25103228584191895</v>
      </c>
    </row>
    <row r="577" spans="2:7" x14ac:dyDescent="0.25">
      <c r="B577" s="11" t="s">
        <v>188</v>
      </c>
      <c r="C577" s="17">
        <v>2.1704045521384174E-2</v>
      </c>
      <c r="D577" s="17">
        <v>5.6753983460432991E-2</v>
      </c>
      <c r="E577" s="17">
        <v>0.2196634563307997</v>
      </c>
      <c r="F577" s="17">
        <v>0.29898326517539753</v>
      </c>
      <c r="G577" s="17">
        <v>0.76000649979488444</v>
      </c>
    </row>
    <row r="578" spans="2:7" x14ac:dyDescent="0.25">
      <c r="B578" s="11" t="s">
        <v>189</v>
      </c>
      <c r="C578" s="17">
        <v>1.3581362621777213E-2</v>
      </c>
      <c r="D578" s="17">
        <v>1.3689929622543264E-3</v>
      </c>
      <c r="E578" s="17">
        <v>0.38041411923003388</v>
      </c>
      <c r="F578" s="17">
        <v>2.335276549655043E-2</v>
      </c>
      <c r="G578" s="17">
        <v>0.25882905476939</v>
      </c>
    </row>
    <row r="579" spans="2:7" x14ac:dyDescent="0.25">
      <c r="B579" s="11" t="s">
        <v>190</v>
      </c>
      <c r="C579" s="17">
        <v>3.5643694790471928E-2</v>
      </c>
      <c r="D579" s="17">
        <v>3.2208987371397106E-3</v>
      </c>
      <c r="E579" s="17">
        <v>3.3091822127685987E-2</v>
      </c>
      <c r="F579" s="17">
        <v>0.71608709491360434</v>
      </c>
      <c r="G579" s="17">
        <v>1.4995583333779372</v>
      </c>
    </row>
    <row r="580" spans="2:7" x14ac:dyDescent="0.25">
      <c r="B580" s="11" t="s">
        <v>191</v>
      </c>
      <c r="C580" s="17">
        <v>0.20855743192558318</v>
      </c>
      <c r="D580" s="17">
        <v>1.1635897988648729</v>
      </c>
      <c r="E580" s="17">
        <v>0.36868705546620273</v>
      </c>
      <c r="F580" s="17">
        <v>1.6505089550753536E-3</v>
      </c>
      <c r="G580" s="17">
        <v>0.13491948335641987</v>
      </c>
    </row>
    <row r="581" spans="2:7" x14ac:dyDescent="0.25">
      <c r="B581" s="11" t="s">
        <v>192</v>
      </c>
      <c r="C581" s="17">
        <v>3.052571484114875E-2</v>
      </c>
      <c r="D581" s="17">
        <v>0.1459333616423526</v>
      </c>
      <c r="E581" s="17">
        <v>1.0557370062098297E-2</v>
      </c>
      <c r="F581" s="17">
        <v>0.12940560333373663</v>
      </c>
      <c r="G581" s="17">
        <v>1.2143311190500874E-2</v>
      </c>
    </row>
    <row r="582" spans="2:7" x14ac:dyDescent="0.25">
      <c r="B582" s="11" t="s">
        <v>193</v>
      </c>
      <c r="C582" s="17">
        <v>2.0604487923039493E-3</v>
      </c>
      <c r="D582" s="17">
        <v>2.1134467446146658E-2</v>
      </c>
      <c r="E582" s="17">
        <v>3.7206431784250281E-2</v>
      </c>
      <c r="F582" s="17">
        <v>0.773211174450812</v>
      </c>
      <c r="G582" s="17">
        <v>1.0558553965236821</v>
      </c>
    </row>
    <row r="583" spans="2:7" x14ac:dyDescent="0.25">
      <c r="B583" s="11" t="s">
        <v>194</v>
      </c>
      <c r="C583" s="17">
        <v>1.7756327025785897E-2</v>
      </c>
      <c r="D583" s="17">
        <v>0.394620071128158</v>
      </c>
      <c r="E583" s="17">
        <v>3.3182944220092936E-2</v>
      </c>
      <c r="F583" s="17">
        <v>0.29813222703459269</v>
      </c>
      <c r="G583" s="17">
        <v>0.59684654055130482</v>
      </c>
    </row>
    <row r="584" spans="2:7" x14ac:dyDescent="0.25">
      <c r="B584" s="11" t="s">
        <v>195</v>
      </c>
      <c r="C584" s="17">
        <v>1.7893932997839517E-2</v>
      </c>
      <c r="D584" s="17">
        <v>0.31319029235211115</v>
      </c>
      <c r="E584" s="17">
        <v>1.6415879147717697E-2</v>
      </c>
      <c r="F584" s="17">
        <v>0.54941145372468336</v>
      </c>
      <c r="G584" s="17">
        <v>1.2305048334468645</v>
      </c>
    </row>
    <row r="585" spans="2:7" x14ac:dyDescent="0.25">
      <c r="B585" s="11" t="s">
        <v>196</v>
      </c>
      <c r="C585" s="17">
        <v>5.9772603938391842E-3</v>
      </c>
      <c r="D585" s="17">
        <v>1.0115633258201587E-2</v>
      </c>
      <c r="E585" s="17">
        <v>8.5594168619287925E-3</v>
      </c>
      <c r="F585" s="17">
        <v>6.7258374706220181E-3</v>
      </c>
      <c r="G585" s="17">
        <v>0.76468052862887392</v>
      </c>
    </row>
    <row r="586" spans="2:7" x14ac:dyDescent="0.25">
      <c r="B586" s="11" t="s">
        <v>197</v>
      </c>
      <c r="C586" s="17">
        <v>1.9983020217963488E-2</v>
      </c>
      <c r="D586" s="17">
        <v>0.11876965536208099</v>
      </c>
      <c r="E586" s="17">
        <v>0.1298001986447849</v>
      </c>
      <c r="F586" s="17">
        <v>0.41742390348120623</v>
      </c>
      <c r="G586" s="17">
        <v>0.77124959793042802</v>
      </c>
    </row>
    <row r="587" spans="2:7" x14ac:dyDescent="0.25">
      <c r="B587" s="11" t="s">
        <v>198</v>
      </c>
      <c r="C587" s="17">
        <v>1.1930913611636796E-5</v>
      </c>
      <c r="D587" s="17">
        <v>1.7332182055329329E-2</v>
      </c>
      <c r="E587" s="17">
        <v>1.6816871737015862E-2</v>
      </c>
      <c r="F587" s="17">
        <v>0.24315405854909503</v>
      </c>
      <c r="G587" s="17">
        <v>0.32905963033779634</v>
      </c>
    </row>
    <row r="588" spans="2:7" x14ac:dyDescent="0.25">
      <c r="B588" s="11" t="s">
        <v>199</v>
      </c>
      <c r="C588" s="17">
        <v>7.1641496077850711E-2</v>
      </c>
      <c r="D588" s="17">
        <v>0.31804754378410494</v>
      </c>
      <c r="E588" s="17">
        <v>0.1417106957268747</v>
      </c>
      <c r="F588" s="17">
        <v>0.23678890792621213</v>
      </c>
      <c r="G588" s="17">
        <v>0.76871210539797408</v>
      </c>
    </row>
    <row r="589" spans="2:7" x14ac:dyDescent="0.25">
      <c r="B589" s="11" t="s">
        <v>200</v>
      </c>
      <c r="C589" s="17">
        <v>6.6288244249788639E-3</v>
      </c>
      <c r="D589" s="17">
        <v>0.26580901288606656</v>
      </c>
      <c r="E589" s="17">
        <v>0.2034848851975781</v>
      </c>
      <c r="F589" s="17">
        <v>4.1340341067633358E-5</v>
      </c>
      <c r="G589" s="17">
        <v>0.24516938907899938</v>
      </c>
    </row>
    <row r="590" spans="2:7" x14ac:dyDescent="0.25">
      <c r="B590" s="11" t="s">
        <v>201</v>
      </c>
      <c r="C590" s="17">
        <v>4.1963044397515263</v>
      </c>
      <c r="D590" s="17">
        <v>1.4885802788312275</v>
      </c>
      <c r="E590" s="17">
        <v>0.10982079365612415</v>
      </c>
      <c r="F590" s="17">
        <v>12.134300813436043</v>
      </c>
      <c r="G590" s="17">
        <v>3.29982438024247</v>
      </c>
    </row>
    <row r="591" spans="2:7" x14ac:dyDescent="0.25">
      <c r="B591" s="11" t="s">
        <v>202</v>
      </c>
      <c r="C591" s="17">
        <v>4.4441349944817752</v>
      </c>
      <c r="D591" s="17">
        <v>1.0783749949802199</v>
      </c>
      <c r="E591" s="17">
        <v>0.71997502311630768</v>
      </c>
      <c r="F591" s="17">
        <v>16.494209738132561</v>
      </c>
      <c r="G591" s="17">
        <v>7.6231447706645534</v>
      </c>
    </row>
    <row r="592" spans="2:7" x14ac:dyDescent="0.25">
      <c r="B592" s="11" t="s">
        <v>203</v>
      </c>
      <c r="C592" s="17">
        <v>2.3673885227755558</v>
      </c>
      <c r="D592" s="17">
        <v>7.3190185905839297E-2</v>
      </c>
      <c r="E592" s="17">
        <v>6.4488320501040475E-2</v>
      </c>
      <c r="F592" s="17">
        <v>12.783227943023022</v>
      </c>
      <c r="G592" s="17">
        <v>3.8882749264348484</v>
      </c>
    </row>
    <row r="593" spans="2:7" x14ac:dyDescent="0.25">
      <c r="B593" s="11" t="s">
        <v>204</v>
      </c>
      <c r="C593" s="17">
        <v>7.9645493866096734E-2</v>
      </c>
      <c r="D593" s="17">
        <v>0.11366248710409753</v>
      </c>
      <c r="E593" s="17">
        <v>1.1772663740405964</v>
      </c>
      <c r="F593" s="17">
        <v>0.12700133374205144</v>
      </c>
      <c r="G593" s="17">
        <v>3.9507163803801391E-2</v>
      </c>
    </row>
    <row r="594" spans="2:7" x14ac:dyDescent="0.25">
      <c r="B594" s="11" t="s">
        <v>205</v>
      </c>
      <c r="C594" s="17">
        <v>0.13562580813179662</v>
      </c>
      <c r="D594" s="17">
        <v>9.2355722330730479E-3</v>
      </c>
      <c r="E594" s="17">
        <v>0.74496842307745736</v>
      </c>
      <c r="F594" s="17">
        <v>1.8724477222634092E-2</v>
      </c>
      <c r="G594" s="17">
        <v>1.0178864355150986E-2</v>
      </c>
    </row>
    <row r="595" spans="2:7" x14ac:dyDescent="0.25">
      <c r="B595" s="11" t="s">
        <v>206</v>
      </c>
      <c r="C595" s="17">
        <v>4.7441532220873037E-2</v>
      </c>
      <c r="D595" s="17">
        <v>7.9126459580702545E-3</v>
      </c>
      <c r="E595" s="17">
        <v>2.7796456757562772E-3</v>
      </c>
      <c r="F595" s="17">
        <v>1.2190243924691735E-3</v>
      </c>
      <c r="G595" s="17">
        <v>1.1000584270554468</v>
      </c>
    </row>
    <row r="596" spans="2:7" x14ac:dyDescent="0.25">
      <c r="B596" s="11" t="s">
        <v>207</v>
      </c>
      <c r="C596" s="17">
        <v>5.647591693873689E-3</v>
      </c>
      <c r="D596" s="17">
        <v>1.6797792851132318</v>
      </c>
      <c r="E596" s="17">
        <v>3.6222806904170073E-3</v>
      </c>
      <c r="F596" s="17">
        <v>0.17956959864494265</v>
      </c>
      <c r="G596" s="17">
        <v>0.72135017437041937</v>
      </c>
    </row>
    <row r="597" spans="2:7" x14ac:dyDescent="0.25">
      <c r="B597" s="11" t="s">
        <v>208</v>
      </c>
      <c r="C597" s="17">
        <v>3.0634475630686951E-4</v>
      </c>
      <c r="D597" s="17">
        <v>1.6926862624551349</v>
      </c>
      <c r="E597" s="17">
        <v>4.0474291082958774E-2</v>
      </c>
      <c r="F597" s="17">
        <v>4.0142909109039407E-2</v>
      </c>
      <c r="G597" s="17">
        <v>0.74616225805236402</v>
      </c>
    </row>
    <row r="598" spans="2:7" x14ac:dyDescent="0.25">
      <c r="B598" s="11" t="s">
        <v>209</v>
      </c>
      <c r="C598" s="17">
        <v>3.5092218291666609E-2</v>
      </c>
      <c r="D598" s="17">
        <v>1.7310799012324185</v>
      </c>
      <c r="E598" s="17">
        <v>5.34320535004804E-2</v>
      </c>
      <c r="F598" s="17">
        <v>1.3150655527246053E-2</v>
      </c>
      <c r="G598" s="17">
        <v>0.65339431241585877</v>
      </c>
    </row>
    <row r="599" spans="2:7" x14ac:dyDescent="0.25">
      <c r="B599" s="11" t="s">
        <v>210</v>
      </c>
      <c r="C599" s="17">
        <v>0.52806744222643409</v>
      </c>
      <c r="D599" s="17">
        <v>0.15966295536837055</v>
      </c>
      <c r="E599" s="17">
        <v>0.18109910717054506</v>
      </c>
      <c r="F599" s="17">
        <v>3.6650911284594787E-2</v>
      </c>
      <c r="G599" s="17">
        <v>0.10024049358739583</v>
      </c>
    </row>
    <row r="600" spans="2:7" x14ac:dyDescent="0.25">
      <c r="B600" s="11" t="s">
        <v>211</v>
      </c>
      <c r="C600" s="17">
        <v>1.6289371773959553E-2</v>
      </c>
      <c r="D600" s="17">
        <v>0.79247112422719679</v>
      </c>
      <c r="E600" s="17">
        <v>0.19133857602643661</v>
      </c>
      <c r="F600" s="17">
        <v>3.6799789530204512E-2</v>
      </c>
      <c r="G600" s="17">
        <v>0.60100279178873606</v>
      </c>
    </row>
    <row r="601" spans="2:7" x14ac:dyDescent="0.25">
      <c r="B601" s="11" t="s">
        <v>212</v>
      </c>
      <c r="C601" s="17">
        <v>3.1399432133991358</v>
      </c>
      <c r="D601" s="17">
        <v>0.82118872300394896</v>
      </c>
      <c r="E601" s="17">
        <v>0.86395173234448774</v>
      </c>
      <c r="F601" s="17">
        <v>3.2153575800052972E-2</v>
      </c>
      <c r="G601" s="17">
        <v>4.1106946648494173E-2</v>
      </c>
    </row>
    <row r="602" spans="2:7" x14ac:dyDescent="0.25">
      <c r="B602" s="11" t="s">
        <v>213</v>
      </c>
      <c r="C602" s="17">
        <v>0.23063317118838594</v>
      </c>
      <c r="D602" s="17">
        <v>0.27285724094482894</v>
      </c>
      <c r="E602" s="17">
        <v>0.29556243042924268</v>
      </c>
      <c r="F602" s="17">
        <v>1.4826221880184226E-2</v>
      </c>
      <c r="G602" s="17">
        <v>0.4453797052681101</v>
      </c>
    </row>
    <row r="603" spans="2:7" x14ac:dyDescent="0.25">
      <c r="B603" s="11" t="s">
        <v>214</v>
      </c>
      <c r="C603" s="17">
        <v>1.6001805748860561E-2</v>
      </c>
      <c r="D603" s="17">
        <v>1.3994765832245131</v>
      </c>
      <c r="E603" s="17">
        <v>0.11235267082315668</v>
      </c>
      <c r="F603" s="17">
        <v>6.7792426945653447E-2</v>
      </c>
      <c r="G603" s="17">
        <v>0.79497530976096065</v>
      </c>
    </row>
    <row r="604" spans="2:7" x14ac:dyDescent="0.25">
      <c r="B604" s="11" t="s">
        <v>215</v>
      </c>
      <c r="C604" s="17">
        <v>5.8232518887257516E-3</v>
      </c>
      <c r="D604" s="17">
        <v>1.054059396198834</v>
      </c>
      <c r="E604" s="17">
        <v>9.858882407483946E-2</v>
      </c>
      <c r="F604" s="17">
        <v>1.2907169511472605E-2</v>
      </c>
      <c r="G604" s="17">
        <v>1.8883404826009031</v>
      </c>
    </row>
    <row r="605" spans="2:7" x14ac:dyDescent="0.25">
      <c r="B605" s="11" t="s">
        <v>216</v>
      </c>
      <c r="C605" s="17">
        <v>0.44205743843362055</v>
      </c>
      <c r="D605" s="17">
        <v>0.1508608523063136</v>
      </c>
      <c r="E605" s="17">
        <v>0.1505469797944452</v>
      </c>
      <c r="F605" s="17">
        <v>0.10814488794193605</v>
      </c>
      <c r="G605" s="17">
        <v>4.498059681014871E-2</v>
      </c>
    </row>
    <row r="606" spans="2:7" x14ac:dyDescent="0.25">
      <c r="B606" s="11" t="s">
        <v>217</v>
      </c>
      <c r="C606" s="17">
        <v>0.42736425300740316</v>
      </c>
      <c r="D606" s="17">
        <v>6.4901117947371398E-2</v>
      </c>
      <c r="E606" s="17">
        <v>0.43836288983484956</v>
      </c>
      <c r="F606" s="17">
        <v>6.9963077770270748E-2</v>
      </c>
      <c r="G606" s="17">
        <v>3.0006050056315516E-3</v>
      </c>
    </row>
    <row r="607" spans="2:7" x14ac:dyDescent="0.25">
      <c r="B607" s="11" t="s">
        <v>218</v>
      </c>
      <c r="C607" s="17">
        <v>3.6179123855455977E-2</v>
      </c>
      <c r="D607" s="17">
        <v>2.8582286010803409E-3</v>
      </c>
      <c r="E607" s="17">
        <v>0.39016281385791185</v>
      </c>
      <c r="F607" s="17">
        <v>0.28911185608536422</v>
      </c>
      <c r="G607" s="17">
        <v>0.26834228177003122</v>
      </c>
    </row>
    <row r="608" spans="2:7" x14ac:dyDescent="0.25">
      <c r="B608" s="11" t="s">
        <v>219</v>
      </c>
      <c r="C608" s="17">
        <v>0.24121838950820748</v>
      </c>
      <c r="D608" s="17">
        <v>7.3981007223585292E-3</v>
      </c>
      <c r="E608" s="17">
        <v>0.28504769473053132</v>
      </c>
      <c r="F608" s="17">
        <v>0.1953935927636925</v>
      </c>
      <c r="G608" s="17">
        <v>0.66082553811917744</v>
      </c>
    </row>
    <row r="609" spans="2:7" x14ac:dyDescent="0.25">
      <c r="B609" s="11" t="s">
        <v>220</v>
      </c>
      <c r="C609" s="17">
        <v>0.32958150410282083</v>
      </c>
      <c r="D609" s="17">
        <v>7.2284734478307532E-6</v>
      </c>
      <c r="E609" s="17">
        <v>0.27185114758899914</v>
      </c>
      <c r="F609" s="17">
        <v>0.15967666282028439</v>
      </c>
      <c r="G609" s="17">
        <v>0.67646863488029751</v>
      </c>
    </row>
    <row r="610" spans="2:7" x14ac:dyDescent="0.25">
      <c r="B610" s="11" t="s">
        <v>221</v>
      </c>
      <c r="C610" s="17">
        <v>3.9679338083836869E-2</v>
      </c>
      <c r="D610" s="17">
        <v>1.5805939930983752</v>
      </c>
      <c r="E610" s="17">
        <v>9.6111857646248341E-2</v>
      </c>
      <c r="F610" s="17">
        <v>7.9828324178426183E-2</v>
      </c>
      <c r="G610" s="17">
        <v>0.8724295037313945</v>
      </c>
    </row>
    <row r="611" spans="2:7" x14ac:dyDescent="0.25">
      <c r="B611" s="11" t="s">
        <v>222</v>
      </c>
      <c r="C611" s="17">
        <v>7.4788003834302074E-4</v>
      </c>
      <c r="D611" s="17">
        <v>1.0285957102347241</v>
      </c>
      <c r="E611" s="17">
        <v>0.14203426284354403</v>
      </c>
      <c r="F611" s="17">
        <v>5.7334696216219387E-2</v>
      </c>
      <c r="G611" s="17">
        <v>0.68392481597211729</v>
      </c>
    </row>
    <row r="612" spans="2:7" x14ac:dyDescent="0.25">
      <c r="B612" s="11" t="s">
        <v>223</v>
      </c>
      <c r="C612" s="17">
        <v>0.1651926820994308</v>
      </c>
      <c r="D612" s="17">
        <v>0.23042811684978959</v>
      </c>
      <c r="E612" s="17">
        <v>0.19338686111278808</v>
      </c>
      <c r="F612" s="17">
        <v>2.3701817911727492E-2</v>
      </c>
      <c r="G612" s="17">
        <v>0.32286182658193791</v>
      </c>
    </row>
    <row r="613" spans="2:7" x14ac:dyDescent="0.25">
      <c r="B613" s="11" t="s">
        <v>224</v>
      </c>
      <c r="C613" s="17">
        <v>7.9780924586476704E-2</v>
      </c>
      <c r="D613" s="17">
        <v>1.8375255348739865</v>
      </c>
      <c r="E613" s="17">
        <v>7.9084780959571263E-2</v>
      </c>
      <c r="F613" s="17">
        <v>9.891409299975619E-2</v>
      </c>
      <c r="G613" s="17">
        <v>0.89536350485180494</v>
      </c>
    </row>
    <row r="614" spans="2:7" x14ac:dyDescent="0.25">
      <c r="B614" s="11" t="s">
        <v>225</v>
      </c>
      <c r="C614" s="17">
        <v>0.21078387151514669</v>
      </c>
      <c r="D614" s="17">
        <v>0.27976925884174936</v>
      </c>
      <c r="E614" s="17">
        <v>0.28216465908326632</v>
      </c>
      <c r="F614" s="17">
        <v>3.5366571051968908E-2</v>
      </c>
      <c r="G614" s="17">
        <v>0.41747233931361433</v>
      </c>
    </row>
    <row r="615" spans="2:7" x14ac:dyDescent="0.25">
      <c r="B615" s="11" t="s">
        <v>226</v>
      </c>
      <c r="C615" s="17">
        <v>0.23799196876768167</v>
      </c>
      <c r="D615" s="17">
        <v>0.27114625411079585</v>
      </c>
      <c r="E615" s="17">
        <v>0.29338428471746031</v>
      </c>
      <c r="F615" s="17">
        <v>1.5929021232301936E-2</v>
      </c>
      <c r="G615" s="17">
        <v>0.43196113186286417</v>
      </c>
    </row>
    <row r="616" spans="2:7" x14ac:dyDescent="0.25">
      <c r="B616" s="11" t="s">
        <v>227</v>
      </c>
      <c r="C616" s="17">
        <v>2.9932803810601562E-3</v>
      </c>
      <c r="D616" s="17">
        <v>1.8334921321635003</v>
      </c>
      <c r="E616" s="17">
        <v>0.1419383492574065</v>
      </c>
      <c r="F616" s="17">
        <v>0.12006381530192063</v>
      </c>
      <c r="G616" s="17">
        <v>0.73232923859143728</v>
      </c>
    </row>
    <row r="617" spans="2:7" x14ac:dyDescent="0.25">
      <c r="B617" s="11" t="s">
        <v>228</v>
      </c>
      <c r="C617" s="17">
        <v>0.10650156434634483</v>
      </c>
      <c r="D617" s="17">
        <v>1.9708397283712171</v>
      </c>
      <c r="E617" s="17">
        <v>7.5196221452669673E-2</v>
      </c>
      <c r="F617" s="17">
        <v>8.9207646969556353E-2</v>
      </c>
      <c r="G617" s="17">
        <v>0.94112031039018385</v>
      </c>
    </row>
    <row r="618" spans="2:7" x14ac:dyDescent="0.25">
      <c r="B618" s="11" t="s">
        <v>229</v>
      </c>
      <c r="C618" s="17">
        <v>0.18666313834350481</v>
      </c>
      <c r="D618" s="17">
        <v>2.3336148390578075</v>
      </c>
      <c r="E618" s="17">
        <v>6.7406667182500477E-2</v>
      </c>
      <c r="F618" s="17">
        <v>8.3028079636933969E-2</v>
      </c>
      <c r="G618" s="17">
        <v>1.0790448547463971</v>
      </c>
    </row>
    <row r="619" spans="2:7" x14ac:dyDescent="0.25">
      <c r="B619" s="11" t="s">
        <v>230</v>
      </c>
      <c r="C619" s="17">
        <v>8.352896567041066</v>
      </c>
      <c r="D619" s="17">
        <v>4.4193669998435539</v>
      </c>
      <c r="E619" s="17">
        <v>1.5646148575412404</v>
      </c>
      <c r="F619" s="17">
        <v>0.18332881918809366</v>
      </c>
      <c r="G619" s="17">
        <v>2.6162108866942816E-2</v>
      </c>
    </row>
    <row r="620" spans="2:7" x14ac:dyDescent="0.25">
      <c r="B620" s="11" t="s">
        <v>231</v>
      </c>
      <c r="C620" s="17">
        <v>2.3307937850514637</v>
      </c>
      <c r="D620" s="17">
        <v>0.4069918163043203</v>
      </c>
      <c r="E620" s="17">
        <v>0.73254758063928527</v>
      </c>
      <c r="F620" s="17">
        <v>1.6481973286707047E-2</v>
      </c>
      <c r="G620" s="17">
        <v>9.0650183793119024E-2</v>
      </c>
    </row>
    <row r="621" spans="2:7" x14ac:dyDescent="0.25">
      <c r="B621" s="11" t="s">
        <v>232</v>
      </c>
      <c r="C621" s="17">
        <v>9.9102889939157226</v>
      </c>
      <c r="D621" s="17">
        <v>5.6665402955765574</v>
      </c>
      <c r="E621" s="17">
        <v>1.8686908117489027</v>
      </c>
      <c r="F621" s="17">
        <v>0.30833375948957903</v>
      </c>
      <c r="G621" s="17">
        <v>8.8184140078781115E-2</v>
      </c>
    </row>
    <row r="622" spans="2:7" x14ac:dyDescent="0.25">
      <c r="B622" s="11" t="s">
        <v>233</v>
      </c>
      <c r="C622" s="17">
        <v>1.7177850599482636</v>
      </c>
      <c r="D622" s="17">
        <v>0.15759165926280283</v>
      </c>
      <c r="E622" s="17">
        <v>0.6230719509860696</v>
      </c>
      <c r="F622" s="17">
        <v>4.3809674193790076E-3</v>
      </c>
      <c r="G622" s="17">
        <v>0.13514653330392945</v>
      </c>
    </row>
    <row r="623" spans="2:7" x14ac:dyDescent="0.25">
      <c r="B623" s="11" t="s">
        <v>234</v>
      </c>
      <c r="C623" s="17">
        <v>2.8113962708100043E-2</v>
      </c>
      <c r="D623" s="17">
        <v>0.75524056672061268</v>
      </c>
      <c r="E623" s="17">
        <v>0.19074346901662381</v>
      </c>
      <c r="F623" s="17">
        <v>4.1706124962966371E-2</v>
      </c>
      <c r="G623" s="17">
        <v>0.59605585931520566</v>
      </c>
    </row>
    <row r="624" spans="2:7" x14ac:dyDescent="0.25">
      <c r="B624" s="11" t="s">
        <v>235</v>
      </c>
      <c r="C624" s="17">
        <v>0.3747550506641017</v>
      </c>
      <c r="D624" s="17">
        <v>0.14291746988219131</v>
      </c>
      <c r="E624" s="17">
        <v>0.32914458566222249</v>
      </c>
      <c r="F624" s="17">
        <v>1.0444105966873056E-2</v>
      </c>
      <c r="G624" s="17">
        <v>0.37958608615353073</v>
      </c>
    </row>
    <row r="625" spans="2:7" x14ac:dyDescent="0.25">
      <c r="B625" s="11" t="s">
        <v>236</v>
      </c>
      <c r="C625" s="17">
        <v>0.15169565770984256</v>
      </c>
      <c r="D625" s="17">
        <v>0.38725909991562113</v>
      </c>
      <c r="E625" s="17">
        <v>0.26099090919713169</v>
      </c>
      <c r="F625" s="17">
        <v>2.1988587434027103E-2</v>
      </c>
      <c r="G625" s="17">
        <v>0.48143348903090455</v>
      </c>
    </row>
    <row r="626" spans="2:7" x14ac:dyDescent="0.25">
      <c r="B626" s="11" t="s">
        <v>237</v>
      </c>
      <c r="C626" s="17">
        <v>0.10770588686201543</v>
      </c>
      <c r="D626" s="17">
        <v>0.47825087974633207</v>
      </c>
      <c r="E626" s="17">
        <v>0.24138227273627375</v>
      </c>
      <c r="F626" s="17">
        <v>2.8284196456454563E-2</v>
      </c>
      <c r="G626" s="17">
        <v>0.50838705745015478</v>
      </c>
    </row>
    <row r="627" spans="2:7" x14ac:dyDescent="0.25">
      <c r="B627" s="11" t="s">
        <v>238</v>
      </c>
      <c r="C627" s="17">
        <v>0.29832763772374538</v>
      </c>
      <c r="D627" s="17">
        <v>2.7178581275640012</v>
      </c>
      <c r="E627" s="17">
        <v>4.0048262392741348E-2</v>
      </c>
      <c r="F627" s="17">
        <v>0.14351971719917672</v>
      </c>
      <c r="G627" s="17">
        <v>1.0694559167570097</v>
      </c>
    </row>
    <row r="628" spans="2:7" x14ac:dyDescent="0.25">
      <c r="B628" s="11" t="s">
        <v>239</v>
      </c>
      <c r="C628" s="17">
        <v>1.3925816594419476E-2</v>
      </c>
      <c r="D628" s="17">
        <v>1.3794662456722966</v>
      </c>
      <c r="E628" s="17">
        <v>0.10812054813643175</v>
      </c>
      <c r="F628" s="17">
        <v>7.5812598206843357E-2</v>
      </c>
      <c r="G628" s="17">
        <v>0.79786661245721868</v>
      </c>
    </row>
    <row r="629" spans="2:7" x14ac:dyDescent="0.25">
      <c r="B629" s="11" t="s">
        <v>240</v>
      </c>
      <c r="C629" s="17">
        <v>1.1066193407182177</v>
      </c>
      <c r="D629" s="17">
        <v>3.2160225978194699E-2</v>
      </c>
      <c r="E629" s="17">
        <v>0.55212679865551417</v>
      </c>
      <c r="F629" s="17">
        <v>6.6365294326964808E-4</v>
      </c>
      <c r="G629" s="17">
        <v>0.22272275849702738</v>
      </c>
    </row>
    <row r="630" spans="2:7" x14ac:dyDescent="0.25">
      <c r="B630" s="11" t="s">
        <v>241</v>
      </c>
      <c r="C630" s="17">
        <v>0.18173507262904656</v>
      </c>
      <c r="D630" s="17">
        <v>0.32011134931301666</v>
      </c>
      <c r="E630" s="17">
        <v>0.27945434984177953</v>
      </c>
      <c r="F630" s="17">
        <v>1.9853413585915389E-2</v>
      </c>
      <c r="G630" s="17">
        <v>0.46433889251503041</v>
      </c>
    </row>
    <row r="631" spans="2:7" x14ac:dyDescent="0.25">
      <c r="B631" s="11" t="s">
        <v>242</v>
      </c>
      <c r="C631" s="17">
        <v>1.4641458351130119</v>
      </c>
      <c r="D631" s="17">
        <v>0.17004593733270934</v>
      </c>
      <c r="E631" s="17">
        <v>0.65503156015108388</v>
      </c>
      <c r="F631" s="17">
        <v>2.7071989822888196E-2</v>
      </c>
      <c r="G631" s="17">
        <v>0.1248405061173686</v>
      </c>
    </row>
    <row r="632" spans="2:7" x14ac:dyDescent="0.25">
      <c r="B632" s="11" t="s">
        <v>243</v>
      </c>
      <c r="C632" s="17">
        <v>0.5858533386389464</v>
      </c>
      <c r="D632" s="17">
        <v>3.5766261098190797</v>
      </c>
      <c r="E632" s="17">
        <v>1.9288427389022877E-2</v>
      </c>
      <c r="F632" s="17">
        <v>0.17626070207853994</v>
      </c>
      <c r="G632" s="17">
        <v>1.2545425660087925</v>
      </c>
    </row>
    <row r="633" spans="2:7" x14ac:dyDescent="0.25">
      <c r="B633" s="11" t="s">
        <v>244</v>
      </c>
      <c r="C633" s="17">
        <v>4.1615193021861882E-2</v>
      </c>
      <c r="D633" s="17">
        <v>5.66227192205511E-2</v>
      </c>
      <c r="E633" s="17">
        <v>9.8817558199673361E-2</v>
      </c>
      <c r="F633" s="17">
        <v>0.2436735393463613</v>
      </c>
      <c r="G633" s="17">
        <v>0.17198901194822394</v>
      </c>
    </row>
    <row r="634" spans="2:7" x14ac:dyDescent="0.25">
      <c r="B634" s="11" t="s">
        <v>245</v>
      </c>
      <c r="C634" s="17">
        <v>6.1055186324609531E-2</v>
      </c>
      <c r="D634" s="17">
        <v>0.10155431515614689</v>
      </c>
      <c r="E634" s="17">
        <v>7.4838497127630082E-3</v>
      </c>
      <c r="F634" s="17">
        <v>0.83593305550060359</v>
      </c>
      <c r="G634" s="17">
        <v>0.9612275091815814</v>
      </c>
    </row>
    <row r="635" spans="2:7" x14ac:dyDescent="0.25">
      <c r="B635" s="11" t="s">
        <v>246</v>
      </c>
      <c r="C635" s="17">
        <v>6.5034872486994925E-4</v>
      </c>
      <c r="D635" s="17">
        <v>1.3428326844815408E-2</v>
      </c>
      <c r="E635" s="17">
        <v>1.1074858580529123</v>
      </c>
      <c r="F635" s="17">
        <v>0.20587190687504503</v>
      </c>
      <c r="G635" s="17">
        <v>0.40569870875303721</v>
      </c>
    </row>
    <row r="636" spans="2:7" x14ac:dyDescent="0.25">
      <c r="B636" s="11" t="s">
        <v>247</v>
      </c>
      <c r="C636" s="17">
        <v>9.7531148064322286E-6</v>
      </c>
      <c r="D636" s="17">
        <v>7.2554966313537866E-6</v>
      </c>
      <c r="E636" s="17">
        <v>0.91434184484247127</v>
      </c>
      <c r="F636" s="17">
        <v>0.16693828118440338</v>
      </c>
      <c r="G636" s="17">
        <v>0.29982342510333071</v>
      </c>
    </row>
    <row r="637" spans="2:7" x14ac:dyDescent="0.25">
      <c r="B637" s="11" t="s">
        <v>248</v>
      </c>
      <c r="C637" s="17">
        <v>4.0938868565682768E-2</v>
      </c>
      <c r="D637" s="17">
        <v>1.3216164415955647E-2</v>
      </c>
      <c r="E637" s="17">
        <v>2.80394429395044</v>
      </c>
      <c r="F637" s="17">
        <v>5.3735889534563493E-2</v>
      </c>
      <c r="G637" s="17">
        <v>0.21698666237332992</v>
      </c>
    </row>
    <row r="638" spans="2:7" x14ac:dyDescent="0.25">
      <c r="B638" s="11" t="s">
        <v>249</v>
      </c>
      <c r="C638" s="17">
        <v>2.101291920908085E-3</v>
      </c>
      <c r="D638" s="17">
        <v>4.8703652816902157E-2</v>
      </c>
      <c r="E638" s="17">
        <v>0.13364300484821626</v>
      </c>
      <c r="F638" s="17">
        <v>0.19865019943658391</v>
      </c>
      <c r="G638" s="17">
        <v>0.82597629208397938</v>
      </c>
    </row>
    <row r="639" spans="2:7" x14ac:dyDescent="0.25">
      <c r="B639" s="11" t="s">
        <v>250</v>
      </c>
      <c r="C639" s="17">
        <v>0.13384142551514805</v>
      </c>
      <c r="D639" s="17">
        <v>1.567869054654179E-2</v>
      </c>
      <c r="E639" s="17">
        <v>3.3873224756969114</v>
      </c>
      <c r="F639" s="17">
        <v>1.8387807251908656E-3</v>
      </c>
      <c r="G639" s="17">
        <v>0.16331992405893558</v>
      </c>
    </row>
    <row r="640" spans="2:7" x14ac:dyDescent="0.25">
      <c r="B640" s="11" t="s">
        <v>251</v>
      </c>
      <c r="C640" s="17">
        <v>6.4115577660101258E-2</v>
      </c>
      <c r="D640" s="17">
        <v>4.9080551498642218E-2</v>
      </c>
      <c r="E640" s="17">
        <v>0.79641183082696865</v>
      </c>
      <c r="F640" s="17">
        <v>0.340229756830839</v>
      </c>
      <c r="G640" s="17">
        <v>0.18703560168935229</v>
      </c>
    </row>
    <row r="641" spans="2:7" x14ac:dyDescent="0.25">
      <c r="B641" s="11" t="s">
        <v>252</v>
      </c>
      <c r="C641" s="17">
        <v>1.0274386879139348E-5</v>
      </c>
      <c r="D641" s="17">
        <v>7.794212752318814E-3</v>
      </c>
      <c r="E641" s="17">
        <v>0.12393151411492566</v>
      </c>
      <c r="F641" s="17">
        <v>0.12403053747984304</v>
      </c>
      <c r="G641" s="17">
        <v>0.13886899363988492</v>
      </c>
    </row>
    <row r="642" spans="2:7" x14ac:dyDescent="0.25">
      <c r="B642" s="11" t="s">
        <v>253</v>
      </c>
      <c r="C642" s="17">
        <v>4.0897275157505297E-2</v>
      </c>
      <c r="D642" s="17">
        <v>1.381485537557391E-2</v>
      </c>
      <c r="E642" s="17">
        <v>3.9463911121974289E-2</v>
      </c>
      <c r="F642" s="17">
        <v>8.7456788042990646E-2</v>
      </c>
      <c r="G642" s="17">
        <v>3.9779627204443821E-2</v>
      </c>
    </row>
    <row r="643" spans="2:7" x14ac:dyDescent="0.25">
      <c r="B643" s="11" t="s">
        <v>254</v>
      </c>
      <c r="C643" s="17">
        <v>0.6139827236998171</v>
      </c>
      <c r="D643" s="17">
        <v>3.5648166201379596E-2</v>
      </c>
      <c r="E643" s="17">
        <v>0.94714090934482742</v>
      </c>
      <c r="F643" s="17">
        <v>0.58163257740524577</v>
      </c>
      <c r="G643" s="17">
        <v>0.37386209415604676</v>
      </c>
    </row>
    <row r="644" spans="2:7" x14ac:dyDescent="0.25">
      <c r="B644" s="11" t="s">
        <v>255</v>
      </c>
      <c r="C644" s="17">
        <v>0.67463384639177026</v>
      </c>
      <c r="D644" s="17">
        <v>5.7666160407227426E-2</v>
      </c>
      <c r="E644" s="17">
        <v>1.9219637540821655</v>
      </c>
      <c r="F644" s="17">
        <v>0.34546103887264601</v>
      </c>
      <c r="G644" s="17">
        <v>7.4202378696684055E-3</v>
      </c>
    </row>
    <row r="645" spans="2:7" x14ac:dyDescent="0.25">
      <c r="B645" s="11" t="s">
        <v>256</v>
      </c>
      <c r="C645" s="17">
        <v>1.140860872300942E-2</v>
      </c>
      <c r="D645" s="17">
        <v>0.10317246982100028</v>
      </c>
      <c r="E645" s="17">
        <v>0.43807388848376566</v>
      </c>
      <c r="F645" s="17">
        <v>3.1281519542760176E-3</v>
      </c>
      <c r="G645" s="17">
        <v>0.25827864209084073</v>
      </c>
    </row>
    <row r="646" spans="2:7" x14ac:dyDescent="0.25">
      <c r="B646" s="11" t="s">
        <v>257</v>
      </c>
      <c r="C646" s="17">
        <v>0.99037871766607721</v>
      </c>
      <c r="D646" s="17">
        <v>1.6076845135064776E-3</v>
      </c>
      <c r="E646" s="17">
        <v>2.4536459620986779</v>
      </c>
      <c r="F646" s="17">
        <v>9.8655318998080606E-5</v>
      </c>
      <c r="G646" s="17">
        <v>1.3536775641022606E-2</v>
      </c>
    </row>
    <row r="647" spans="2:7" x14ac:dyDescent="0.25">
      <c r="B647" s="11" t="s">
        <v>258</v>
      </c>
      <c r="C647" s="17">
        <v>0.69610741726547432</v>
      </c>
      <c r="D647" s="17">
        <v>7.8565355114724889E-3</v>
      </c>
      <c r="E647" s="17">
        <v>1.636538858490777</v>
      </c>
      <c r="F647" s="17">
        <v>8.7513046026176974E-2</v>
      </c>
      <c r="G647" s="17">
        <v>7.6293156778764004E-4</v>
      </c>
    </row>
    <row r="648" spans="2:7" x14ac:dyDescent="0.25">
      <c r="B648" s="11" t="s">
        <v>259</v>
      </c>
      <c r="C648" s="17">
        <v>0.66787403831394054</v>
      </c>
      <c r="D648" s="17">
        <v>6.763113235019183E-2</v>
      </c>
      <c r="E648" s="17">
        <v>1.4724736511980345</v>
      </c>
      <c r="F648" s="17">
        <v>5.422861713607225E-2</v>
      </c>
      <c r="G648" s="17">
        <v>4.083328353883247E-2</v>
      </c>
    </row>
    <row r="649" spans="2:7" x14ac:dyDescent="0.25">
      <c r="B649" s="11" t="s">
        <v>260</v>
      </c>
      <c r="C649" s="17">
        <v>1.2867493076422982</v>
      </c>
      <c r="D649" s="17">
        <v>0.19052904373372054</v>
      </c>
      <c r="E649" s="17">
        <v>1.9855039184726113</v>
      </c>
      <c r="F649" s="17">
        <v>5.4512738245890958E-2</v>
      </c>
      <c r="G649" s="17">
        <v>0.20411100497336057</v>
      </c>
    </row>
    <row r="650" spans="2:7" x14ac:dyDescent="0.25">
      <c r="B650" s="11" t="s">
        <v>261</v>
      </c>
      <c r="C650" s="17">
        <v>1.2013125856993323</v>
      </c>
      <c r="D650" s="17">
        <v>0.31178688270630533</v>
      </c>
      <c r="E650" s="17">
        <v>1.1317926745701501</v>
      </c>
      <c r="F650" s="17">
        <v>8.3247387062575173E-2</v>
      </c>
      <c r="G650" s="17">
        <v>0.23660220906425164</v>
      </c>
    </row>
    <row r="651" spans="2:7" x14ac:dyDescent="0.25">
      <c r="B651" s="11" t="s">
        <v>262</v>
      </c>
      <c r="C651" s="17">
        <v>0.48318669835282851</v>
      </c>
      <c r="D651" s="17">
        <v>0.14399112238019104</v>
      </c>
      <c r="E651" s="17">
        <v>0.95847708103249063</v>
      </c>
      <c r="F651" s="17">
        <v>0.1794564548342541</v>
      </c>
      <c r="G651" s="17">
        <v>8.5970224391803685E-2</v>
      </c>
    </row>
    <row r="652" spans="2:7" x14ac:dyDescent="0.25">
      <c r="B652" s="11" t="s">
        <v>263</v>
      </c>
      <c r="C652" s="17">
        <v>0.82506878654503335</v>
      </c>
      <c r="D652" s="17">
        <v>0.15186947729172715</v>
      </c>
      <c r="E652" s="17">
        <v>1.4985465522774302</v>
      </c>
      <c r="F652" s="17">
        <v>4.4426355407314676E-2</v>
      </c>
      <c r="G652" s="17">
        <v>2.8742587142061984E-2</v>
      </c>
    </row>
    <row r="653" spans="2:7" x14ac:dyDescent="0.25">
      <c r="B653" s="11" t="s">
        <v>264</v>
      </c>
      <c r="C653" s="17">
        <v>0.51813036387749101</v>
      </c>
      <c r="D653" s="17">
        <v>2.1628356307242559E-2</v>
      </c>
      <c r="E653" s="17">
        <v>2.8851895459577852</v>
      </c>
      <c r="F653" s="17">
        <v>1.852163144440085E-2</v>
      </c>
      <c r="G653" s="17">
        <v>0.10120141212682762</v>
      </c>
    </row>
    <row r="654" spans="2:7" x14ac:dyDescent="0.25">
      <c r="B654" s="11" t="s">
        <v>265</v>
      </c>
      <c r="C654" s="17">
        <v>0.69951957305388235</v>
      </c>
      <c r="D654" s="17">
        <v>7.1898636296498369E-2</v>
      </c>
      <c r="E654" s="17">
        <v>1.7247703072661893</v>
      </c>
      <c r="F654" s="17">
        <v>6.9868013712278687E-2</v>
      </c>
      <c r="G654" s="17">
        <v>4.4243470711630524E-3</v>
      </c>
    </row>
    <row r="655" spans="2:7" x14ac:dyDescent="0.25">
      <c r="B655" s="11" t="s">
        <v>266</v>
      </c>
      <c r="C655" s="17">
        <v>0.66932112617754669</v>
      </c>
      <c r="D655" s="17">
        <v>0.11895235996570479</v>
      </c>
      <c r="E655" s="17">
        <v>1.9426622014628301</v>
      </c>
      <c r="F655" s="17">
        <v>3.3177039566581211E-2</v>
      </c>
      <c r="G655" s="17">
        <v>1.630507041463374E-3</v>
      </c>
    </row>
    <row r="656" spans="2:7" x14ac:dyDescent="0.25">
      <c r="B656" s="11" t="s">
        <v>267</v>
      </c>
      <c r="C656" s="17">
        <v>3.6462771089181313E-2</v>
      </c>
      <c r="D656" s="17">
        <v>1.356392885766108E-2</v>
      </c>
      <c r="E656" s="17">
        <v>3.9940204550773802E-4</v>
      </c>
      <c r="F656" s="17">
        <v>8.3655645989594678E-3</v>
      </c>
      <c r="G656" s="17">
        <v>0.14786422159455961</v>
      </c>
    </row>
    <row r="657" spans="2:7" x14ac:dyDescent="0.25">
      <c r="B657" s="11" t="s">
        <v>268</v>
      </c>
      <c r="C657" s="17">
        <v>1.7571019618817629E-2</v>
      </c>
      <c r="D657" s="17">
        <v>0.21598944138818024</v>
      </c>
      <c r="E657" s="17">
        <v>0.28104986300560947</v>
      </c>
      <c r="F657" s="17">
        <v>1.0037421939517488</v>
      </c>
      <c r="G657" s="17">
        <v>0.12407928589256076</v>
      </c>
    </row>
    <row r="658" spans="2:7" x14ac:dyDescent="0.25">
      <c r="B658" s="11" t="s">
        <v>269</v>
      </c>
      <c r="C658" s="17">
        <v>7.2566574058392425E-5</v>
      </c>
      <c r="D658" s="17">
        <v>2.0483167595577736E-2</v>
      </c>
      <c r="E658" s="17">
        <v>0.35243768918056373</v>
      </c>
      <c r="F658" s="17">
        <v>2.4664175380889577</v>
      </c>
      <c r="G658" s="17">
        <v>1.3402707267206504</v>
      </c>
    </row>
    <row r="659" spans="2:7" x14ac:dyDescent="0.25">
      <c r="B659" s="11" t="s">
        <v>270</v>
      </c>
      <c r="C659" s="17">
        <v>6.23619518834171E-4</v>
      </c>
      <c r="D659" s="17">
        <v>1.0931399249260168E-2</v>
      </c>
      <c r="E659" s="17">
        <v>0.15032687725958738</v>
      </c>
      <c r="F659" s="17">
        <v>2.1456980623195432</v>
      </c>
      <c r="G659" s="17">
        <v>2.270141420016726</v>
      </c>
    </row>
    <row r="660" spans="2:7" x14ac:dyDescent="0.25">
      <c r="B660" s="11" t="s">
        <v>271</v>
      </c>
      <c r="C660" s="17">
        <v>3.7863750340908039E-2</v>
      </c>
      <c r="D660" s="17">
        <v>0.24102333979965387</v>
      </c>
      <c r="E660" s="17">
        <v>5.193982668299077E-2</v>
      </c>
      <c r="F660" s="17">
        <v>2.9589850225336386E-2</v>
      </c>
      <c r="G660" s="17">
        <v>1.3335602751511737E-3</v>
      </c>
    </row>
    <row r="661" spans="2:7" x14ac:dyDescent="0.25">
      <c r="B661" s="11" t="s">
        <v>272</v>
      </c>
      <c r="C661" s="17">
        <v>4.7859989452211843E-2</v>
      </c>
      <c r="D661" s="17">
        <v>0.19214510174381247</v>
      </c>
      <c r="E661" s="17">
        <v>9.0456875865849398E-2</v>
      </c>
      <c r="F661" s="17">
        <v>0.37274107055109695</v>
      </c>
      <c r="G661" s="17">
        <v>0.16489292512817558</v>
      </c>
    </row>
    <row r="662" spans="2:7" x14ac:dyDescent="0.25">
      <c r="B662" s="11" t="s">
        <v>273</v>
      </c>
      <c r="C662" s="17">
        <v>1.2251954424918451E-3</v>
      </c>
      <c r="D662" s="17">
        <v>1.8130813402064738E-2</v>
      </c>
      <c r="E662" s="17">
        <v>1.1152653922721693E-2</v>
      </c>
      <c r="F662" s="17">
        <v>1.3493279809649629E-2</v>
      </c>
      <c r="G662" s="17">
        <v>3.5855493410886896E-2</v>
      </c>
    </row>
    <row r="663" spans="2:7" x14ac:dyDescent="0.25">
      <c r="B663" s="11" t="s">
        <v>274</v>
      </c>
      <c r="C663" s="17">
        <v>2.4458904147134961E-2</v>
      </c>
      <c r="D663" s="17">
        <v>3.1539538320060376E-3</v>
      </c>
      <c r="E663" s="17">
        <v>3.3017896175436726E-2</v>
      </c>
      <c r="F663" s="17">
        <v>1.2269737347034935E-3</v>
      </c>
      <c r="G663" s="17">
        <v>7.1468036432237097E-4</v>
      </c>
    </row>
    <row r="664" spans="2:7" x14ac:dyDescent="0.25">
      <c r="B664" s="11" t="s">
        <v>275</v>
      </c>
      <c r="C664" s="17">
        <v>7.0395427508431002E-2</v>
      </c>
      <c r="D664" s="17">
        <v>2.305140128263217E-2</v>
      </c>
      <c r="E664" s="17">
        <v>1.2856140955402228E-4</v>
      </c>
      <c r="F664" s="17">
        <v>1.2115110041194883E-2</v>
      </c>
      <c r="G664" s="17">
        <v>0.73315037578342157</v>
      </c>
    </row>
    <row r="665" spans="2:7" x14ac:dyDescent="0.25">
      <c r="B665" s="11" t="s">
        <v>276</v>
      </c>
      <c r="C665" s="17">
        <v>0.11226362152650586</v>
      </c>
      <c r="D665" s="17">
        <v>0.44193330786476448</v>
      </c>
      <c r="E665" s="17">
        <v>6.9194690837197162E-2</v>
      </c>
      <c r="F665" s="17">
        <v>9.6842337387509584E-3</v>
      </c>
      <c r="G665" s="17">
        <v>9.6181667264533239E-6</v>
      </c>
    </row>
    <row r="666" spans="2:7" x14ac:dyDescent="0.25">
      <c r="B666" s="11" t="s">
        <v>277</v>
      </c>
      <c r="C666" s="17">
        <v>2.5224590890425346E-4</v>
      </c>
      <c r="D666" s="17">
        <v>0.12392674861924374</v>
      </c>
      <c r="E666" s="17">
        <v>6.1368687382413613E-2</v>
      </c>
      <c r="F666" s="17">
        <v>2.0213794746607231E-2</v>
      </c>
      <c r="G666" s="17">
        <v>0.13601520452704477</v>
      </c>
    </row>
    <row r="667" spans="2:7" x14ac:dyDescent="0.25">
      <c r="B667" s="11" t="s">
        <v>278</v>
      </c>
      <c r="C667" s="17">
        <v>5.2662454198859664E-3</v>
      </c>
      <c r="D667" s="17">
        <v>1.8053925032967204E-2</v>
      </c>
      <c r="E667" s="17">
        <v>0.41782093142028776</v>
      </c>
      <c r="F667" s="17">
        <v>6.7840714897727163E-3</v>
      </c>
      <c r="G667" s="17">
        <v>7.0011338258973528E-3</v>
      </c>
    </row>
    <row r="668" spans="2:7" x14ac:dyDescent="0.25">
      <c r="B668" s="11" t="s">
        <v>279</v>
      </c>
      <c r="C668" s="17">
        <v>2.8364790226314204E-2</v>
      </c>
      <c r="D668" s="17">
        <v>0.50926030300315617</v>
      </c>
      <c r="E668" s="17">
        <v>0.1322067769955419</v>
      </c>
      <c r="F668" s="17">
        <v>4.8377484612758762E-3</v>
      </c>
      <c r="G668" s="17">
        <v>3.4550058783437081E-2</v>
      </c>
    </row>
    <row r="669" spans="2:7" x14ac:dyDescent="0.25">
      <c r="B669" s="11" t="s">
        <v>280</v>
      </c>
      <c r="C669" s="17">
        <v>4.8897991503723925E-2</v>
      </c>
      <c r="D669" s="17">
        <v>2.5473690899696956E-2</v>
      </c>
      <c r="E669" s="17">
        <v>4.2721916641294287E-2</v>
      </c>
      <c r="F669" s="17">
        <v>1.0752713910904856E-2</v>
      </c>
      <c r="G669" s="17">
        <v>0.16706987765973491</v>
      </c>
    </row>
    <row r="670" spans="2:7" x14ac:dyDescent="0.25">
      <c r="B670" s="11" t="s">
        <v>281</v>
      </c>
      <c r="C670" s="17">
        <v>9.9782001673583731E-5</v>
      </c>
      <c r="D670" s="17">
        <v>0.3830670863790967</v>
      </c>
      <c r="E670" s="17">
        <v>0.16352850360558022</v>
      </c>
      <c r="F670" s="17">
        <v>0.11880994366858692</v>
      </c>
      <c r="G670" s="17">
        <v>0.14801707051924046</v>
      </c>
    </row>
    <row r="671" spans="2:7" x14ac:dyDescent="0.25">
      <c r="B671" s="11" t="s">
        <v>282</v>
      </c>
      <c r="C671" s="17">
        <v>5.4437289528725345E-3</v>
      </c>
      <c r="D671" s="17">
        <v>2.0539238244761344E-2</v>
      </c>
      <c r="E671" s="17">
        <v>9.4443451901789514E-4</v>
      </c>
      <c r="F671" s="17">
        <v>3.8066365967876327E-3</v>
      </c>
      <c r="G671" s="17">
        <v>9.8978069346770132E-3</v>
      </c>
    </row>
    <row r="672" spans="2:7" x14ac:dyDescent="0.25">
      <c r="B672" s="11" t="s">
        <v>283</v>
      </c>
      <c r="C672" s="17">
        <v>3.3782458439219211E-2</v>
      </c>
      <c r="D672" s="17">
        <v>0.14633886409517857</v>
      </c>
      <c r="E672" s="17">
        <v>0.10650834413576546</v>
      </c>
      <c r="F672" s="17">
        <v>4.4904331500791794E-3</v>
      </c>
      <c r="G672" s="17">
        <v>0.17044145220083329</v>
      </c>
    </row>
    <row r="673" spans="2:7" x14ac:dyDescent="0.25">
      <c r="B673" s="11" t="s">
        <v>284</v>
      </c>
      <c r="C673" s="17">
        <v>2.1265461588619763E-2</v>
      </c>
      <c r="D673" s="17">
        <v>1.601908501170899E-2</v>
      </c>
      <c r="E673" s="17">
        <v>2.0580979991443905E-2</v>
      </c>
      <c r="F673" s="17">
        <v>7.8466215724419131E-3</v>
      </c>
      <c r="G673" s="17">
        <v>0.21535188274944816</v>
      </c>
    </row>
    <row r="674" spans="2:7" x14ac:dyDescent="0.25">
      <c r="B674" s="11" t="s">
        <v>285</v>
      </c>
      <c r="C674" s="17">
        <v>1.4428124559128154E-2</v>
      </c>
      <c r="D674" s="17">
        <v>0.13171149910033705</v>
      </c>
      <c r="E674" s="17">
        <v>1.8227918622105019E-2</v>
      </c>
      <c r="F674" s="17">
        <v>0.29782544385143855</v>
      </c>
      <c r="G674" s="17">
        <v>2.5596712885221046E-2</v>
      </c>
    </row>
    <row r="675" spans="2:7" x14ac:dyDescent="0.25">
      <c r="B675" s="11" t="s">
        <v>286</v>
      </c>
      <c r="C675" s="17">
        <v>1.7940842261214085</v>
      </c>
      <c r="D675" s="17">
        <v>0.1194213947737115</v>
      </c>
      <c r="E675" s="17">
        <v>0.26351024610970769</v>
      </c>
      <c r="F675" s="17">
        <v>0.86170257826804797</v>
      </c>
      <c r="G675" s="17">
        <v>0.48310283938729837</v>
      </c>
    </row>
    <row r="676" spans="2:7" x14ac:dyDescent="0.25">
      <c r="B676" s="11" t="s">
        <v>287</v>
      </c>
      <c r="C676" s="17">
        <v>1.2933918762242851</v>
      </c>
      <c r="D676" s="17">
        <v>0.50175700715238325</v>
      </c>
      <c r="E676" s="17">
        <v>0.41643275391598217</v>
      </c>
      <c r="F676" s="17">
        <v>0.87321336943253403</v>
      </c>
      <c r="G676" s="17">
        <v>8.384707249570035E-2</v>
      </c>
    </row>
    <row r="677" spans="2:7" x14ac:dyDescent="0.25">
      <c r="B677" s="11" t="s">
        <v>288</v>
      </c>
      <c r="C677" s="17">
        <v>2.1807975470002501</v>
      </c>
      <c r="D677" s="17">
        <v>0.17206887580029628</v>
      </c>
      <c r="E677" s="17">
        <v>0.16087284393494644</v>
      </c>
      <c r="F677" s="17">
        <v>2.1999514166708409</v>
      </c>
      <c r="G677" s="17">
        <v>4.915447724056362E-2</v>
      </c>
    </row>
    <row r="678" spans="2:7" x14ac:dyDescent="0.25">
      <c r="B678" s="11" t="s">
        <v>289</v>
      </c>
      <c r="C678" s="17">
        <v>0.70195385557880119</v>
      </c>
      <c r="D678" s="17">
        <v>0.23847333681608238</v>
      </c>
      <c r="E678" s="17">
        <v>4.3014922385435398E-5</v>
      </c>
      <c r="F678" s="17">
        <v>2.4210288651522617E-2</v>
      </c>
      <c r="G678" s="17">
        <v>6.6798744968374929E-2</v>
      </c>
    </row>
    <row r="679" spans="2:7" x14ac:dyDescent="0.25">
      <c r="B679" s="11" t="s">
        <v>290</v>
      </c>
      <c r="C679" s="17">
        <v>0.16804722280999215</v>
      </c>
      <c r="D679" s="17">
        <v>2.3231357617544592</v>
      </c>
      <c r="E679" s="17">
        <v>1.2168363034979977</v>
      </c>
      <c r="F679" s="17">
        <v>6.241953619680464E-2</v>
      </c>
      <c r="G679" s="17">
        <v>0.32468588055650127</v>
      </c>
    </row>
    <row r="680" spans="2:7" x14ac:dyDescent="0.25">
      <c r="B680" s="11" t="s">
        <v>291</v>
      </c>
      <c r="C680" s="17">
        <v>0.38550988631902111</v>
      </c>
      <c r="D680" s="17">
        <v>1.4346739543086307</v>
      </c>
      <c r="E680" s="17">
        <v>1.5220008455955467</v>
      </c>
      <c r="F680" s="17">
        <v>0.16178035133566898</v>
      </c>
      <c r="G680" s="17">
        <v>1.2292592585755053</v>
      </c>
    </row>
    <row r="681" spans="2:7" x14ac:dyDescent="0.25">
      <c r="B681" s="11" t="s">
        <v>292</v>
      </c>
      <c r="C681" s="17">
        <v>0.91379217296835225</v>
      </c>
      <c r="D681" s="17">
        <v>0.15111903774510962</v>
      </c>
      <c r="E681" s="17">
        <v>1.6816389469626738E-2</v>
      </c>
      <c r="F681" s="17">
        <v>2.9388552305079526E-2</v>
      </c>
      <c r="G681" s="17">
        <v>0.53721206276599986</v>
      </c>
    </row>
    <row r="682" spans="2:7" x14ac:dyDescent="0.25">
      <c r="B682" s="11" t="s">
        <v>293</v>
      </c>
      <c r="C682" s="17">
        <v>0.59734289534712859</v>
      </c>
      <c r="D682" s="17">
        <v>0.9411639990508176</v>
      </c>
      <c r="E682" s="17">
        <v>0.11198115737396717</v>
      </c>
      <c r="F682" s="17">
        <v>1.4549136048499325E-2</v>
      </c>
      <c r="G682" s="17">
        <v>0.31087802772958001</v>
      </c>
    </row>
    <row r="683" spans="2:7" x14ac:dyDescent="0.25">
      <c r="B683" s="11" t="s">
        <v>294</v>
      </c>
      <c r="C683" s="17">
        <v>0.38351666049756705</v>
      </c>
      <c r="D683" s="17">
        <v>1.3615473158867482</v>
      </c>
      <c r="E683" s="17">
        <v>1.1108557097469371E-2</v>
      </c>
      <c r="F683" s="17">
        <v>2.484346059842964E-2</v>
      </c>
      <c r="G683" s="17">
        <v>0.15516322001949434</v>
      </c>
    </row>
    <row r="684" spans="2:7" x14ac:dyDescent="0.25">
      <c r="B684" s="11" t="s">
        <v>295</v>
      </c>
      <c r="C684" s="17">
        <v>0.64752318703443168</v>
      </c>
      <c r="D684" s="17">
        <v>0.58610507428411018</v>
      </c>
      <c r="E684" s="17">
        <v>0.25592649385069882</v>
      </c>
      <c r="F684" s="17">
        <v>1.3348463556009733E-2</v>
      </c>
      <c r="G684" s="17">
        <v>0.47958047307333546</v>
      </c>
    </row>
    <row r="685" spans="2:7" x14ac:dyDescent="0.25">
      <c r="B685" s="11" t="s">
        <v>296</v>
      </c>
      <c r="C685" s="17">
        <v>4.804107168656533E-2</v>
      </c>
      <c r="D685" s="17">
        <v>5.4069805057722312E-2</v>
      </c>
      <c r="E685" s="17">
        <v>0.38053210722737896</v>
      </c>
      <c r="F685" s="17">
        <v>4.2553508141674574E-4</v>
      </c>
      <c r="G685" s="17">
        <v>0.16227800684678381</v>
      </c>
    </row>
    <row r="686" spans="2:7" ht="15.75" thickBot="1" x14ac:dyDescent="0.3">
      <c r="B686" s="15" t="s">
        <v>297</v>
      </c>
      <c r="C686" s="18">
        <v>5.57284353579982E-5</v>
      </c>
      <c r="D686" s="18">
        <v>4.9678538477644614E-3</v>
      </c>
      <c r="E686" s="18">
        <v>9.8803013200497419E-2</v>
      </c>
      <c r="F686" s="18">
        <v>0.21008795845533082</v>
      </c>
      <c r="G686" s="18">
        <v>4.9176251042787465E-2</v>
      </c>
    </row>
    <row r="689" spans="2:3" x14ac:dyDescent="0.25">
      <c r="B689" s="10" t="s">
        <v>299</v>
      </c>
    </row>
    <row r="690" spans="2:3" ht="15.75" thickBot="1" x14ac:dyDescent="0.3"/>
    <row r="691" spans="2:3" x14ac:dyDescent="0.25">
      <c r="B691" s="12"/>
      <c r="C691" s="13" t="s">
        <v>300</v>
      </c>
    </row>
    <row r="692" spans="2:3" x14ac:dyDescent="0.25">
      <c r="B692" s="14" t="s">
        <v>62</v>
      </c>
      <c r="C692" s="16">
        <v>0.29850746268656714</v>
      </c>
    </row>
    <row r="693" spans="2:3" x14ac:dyDescent="0.25">
      <c r="B693" s="11" t="s">
        <v>63</v>
      </c>
      <c r="C693" s="17">
        <v>0.29353233830845782</v>
      </c>
    </row>
    <row r="694" spans="2:3" x14ac:dyDescent="0.25">
      <c r="B694" s="11" t="s">
        <v>64</v>
      </c>
      <c r="C694" s="17">
        <v>0.28855721393034822</v>
      </c>
    </row>
    <row r="695" spans="2:3" x14ac:dyDescent="0.25">
      <c r="B695" s="11" t="s">
        <v>65</v>
      </c>
      <c r="C695" s="17">
        <v>0.13432835820895545</v>
      </c>
    </row>
    <row r="696" spans="2:3" ht="15.75" thickBot="1" x14ac:dyDescent="0.3">
      <c r="B696" s="15" t="s">
        <v>66</v>
      </c>
      <c r="C696" s="18">
        <v>0.26865671641791039</v>
      </c>
    </row>
    <row r="715" spans="2:7" x14ac:dyDescent="0.25">
      <c r="F715" t="s">
        <v>89</v>
      </c>
    </row>
    <row r="718" spans="2:7" x14ac:dyDescent="0.25">
      <c r="B718" s="10" t="s">
        <v>301</v>
      </c>
    </row>
    <row r="719" spans="2:7" ht="15.75" thickBot="1" x14ac:dyDescent="0.3"/>
    <row r="720" spans="2:7" x14ac:dyDescent="0.25">
      <c r="B720" s="12"/>
      <c r="C720" s="13" t="s">
        <v>62</v>
      </c>
      <c r="D720" s="13" t="s">
        <v>63</v>
      </c>
      <c r="E720" s="13" t="s">
        <v>64</v>
      </c>
      <c r="F720" s="13" t="s">
        <v>65</v>
      </c>
      <c r="G720" s="13" t="s">
        <v>66</v>
      </c>
    </row>
    <row r="721" spans="2:7" x14ac:dyDescent="0.25">
      <c r="B721" s="14" t="s">
        <v>97</v>
      </c>
      <c r="C721" s="19">
        <v>0.49015241294283224</v>
      </c>
      <c r="D721" s="16">
        <v>3.3737321159615563E-3</v>
      </c>
      <c r="E721" s="16">
        <v>0.4391436706448224</v>
      </c>
      <c r="F721" s="16">
        <v>1.0039991749983709E-2</v>
      </c>
      <c r="G721" s="16">
        <v>1.6487790906203878E-2</v>
      </c>
    </row>
    <row r="722" spans="2:7" x14ac:dyDescent="0.25">
      <c r="B722" s="11" t="s">
        <v>98</v>
      </c>
      <c r="C722" s="17">
        <v>0.39155279041496388</v>
      </c>
      <c r="D722" s="17">
        <v>6.0113826951073658E-3</v>
      </c>
      <c r="E722" s="21">
        <v>0.48539198178587323</v>
      </c>
      <c r="F722" s="17">
        <v>2.0776342335313919E-2</v>
      </c>
      <c r="G722" s="17">
        <v>2.7779456978604327E-2</v>
      </c>
    </row>
    <row r="723" spans="2:7" x14ac:dyDescent="0.25">
      <c r="B723" s="11" t="s">
        <v>99</v>
      </c>
      <c r="C723" s="21">
        <v>0.4376991628552368</v>
      </c>
      <c r="D723" s="17">
        <v>2.1143700364211392E-2</v>
      </c>
      <c r="E723" s="17">
        <v>0.34486013779392749</v>
      </c>
      <c r="F723" s="17">
        <v>4.9590074716498532E-2</v>
      </c>
      <c r="G723" s="17">
        <v>1.088303184026073E-2</v>
      </c>
    </row>
    <row r="724" spans="2:7" x14ac:dyDescent="0.25">
      <c r="B724" s="11" t="s">
        <v>100</v>
      </c>
      <c r="C724" s="21">
        <v>0.51859429680668723</v>
      </c>
      <c r="D724" s="17">
        <v>2.7784095763262885E-2</v>
      </c>
      <c r="E724" s="17">
        <v>0.30962532214040567</v>
      </c>
      <c r="F724" s="17">
        <v>2.0593636720517897E-2</v>
      </c>
      <c r="G724" s="17">
        <v>3.5839041802981134E-3</v>
      </c>
    </row>
    <row r="725" spans="2:7" x14ac:dyDescent="0.25">
      <c r="B725" s="11" t="s">
        <v>101</v>
      </c>
      <c r="C725" s="21">
        <v>0.43905247332231989</v>
      </c>
      <c r="D725" s="17">
        <v>7.5701869757589954E-2</v>
      </c>
      <c r="E725" s="17">
        <v>0.27047874598795479</v>
      </c>
      <c r="F725" s="17">
        <v>1.9362895579124569E-2</v>
      </c>
      <c r="G725" s="17">
        <v>7.9896138222811921E-4</v>
      </c>
    </row>
    <row r="726" spans="2:7" x14ac:dyDescent="0.25">
      <c r="B726" s="11" t="s">
        <v>102</v>
      </c>
      <c r="C726" s="21">
        <v>0.36130857083523638</v>
      </c>
      <c r="D726" s="17">
        <v>2.3872213800332456E-2</v>
      </c>
      <c r="E726" s="17">
        <v>0.30441941096608982</v>
      </c>
      <c r="F726" s="17">
        <v>0.10519499421503468</v>
      </c>
      <c r="G726" s="17">
        <v>8.1057706255351664E-2</v>
      </c>
    </row>
    <row r="727" spans="2:7" x14ac:dyDescent="0.25">
      <c r="B727" s="11" t="s">
        <v>103</v>
      </c>
      <c r="C727" s="17">
        <v>0.3280079090790598</v>
      </c>
      <c r="D727" s="17">
        <v>2.1748271562612224E-2</v>
      </c>
      <c r="E727" s="21">
        <v>0.40096276302754924</v>
      </c>
      <c r="F727" s="17">
        <v>5.0273008683320242E-2</v>
      </c>
      <c r="G727" s="17">
        <v>5.1748472288497245E-3</v>
      </c>
    </row>
    <row r="728" spans="2:7" x14ac:dyDescent="0.25">
      <c r="B728" s="11" t="s">
        <v>104</v>
      </c>
      <c r="C728" s="17">
        <v>0.23968297611662295</v>
      </c>
      <c r="D728" s="17">
        <v>2.1117605717719628E-2</v>
      </c>
      <c r="E728" s="21">
        <v>0.42937937834892781</v>
      </c>
      <c r="F728" s="17">
        <v>4.9205049750161954E-2</v>
      </c>
      <c r="G728" s="17">
        <v>2.7341007795384863E-2</v>
      </c>
    </row>
    <row r="729" spans="2:7" x14ac:dyDescent="0.25">
      <c r="B729" s="11" t="s">
        <v>105</v>
      </c>
      <c r="C729" s="17">
        <v>0.42547317817487368</v>
      </c>
      <c r="D729" s="17">
        <v>1.6711841511342015E-2</v>
      </c>
      <c r="E729" s="21">
        <v>0.42686139722420008</v>
      </c>
      <c r="F729" s="17">
        <v>4.2000946348063416E-2</v>
      </c>
      <c r="G729" s="17">
        <v>3.136592918081655E-2</v>
      </c>
    </row>
    <row r="730" spans="2:7" x14ac:dyDescent="0.25">
      <c r="B730" s="11" t="s">
        <v>106</v>
      </c>
      <c r="C730" s="17">
        <v>0.42211043566926759</v>
      </c>
      <c r="D730" s="17">
        <v>1.792342079293616E-2</v>
      </c>
      <c r="E730" s="21">
        <v>0.43087734682488921</v>
      </c>
      <c r="F730" s="17">
        <v>4.4317872428590442E-2</v>
      </c>
      <c r="G730" s="17">
        <v>2.2481168795087689E-2</v>
      </c>
    </row>
    <row r="731" spans="2:7" x14ac:dyDescent="0.25">
      <c r="B731" s="11" t="s">
        <v>107</v>
      </c>
      <c r="C731" s="17">
        <v>2.8117341120842059E-2</v>
      </c>
      <c r="D731" s="21">
        <v>5.5865422969295177E-2</v>
      </c>
      <c r="E731" s="17">
        <v>4.7140418407666279E-2</v>
      </c>
      <c r="F731" s="17">
        <v>2.0505210970400894E-2</v>
      </c>
      <c r="G731" s="17">
        <v>1.3768163646858697E-2</v>
      </c>
    </row>
    <row r="732" spans="2:7" x14ac:dyDescent="0.25">
      <c r="B732" s="11" t="s">
        <v>108</v>
      </c>
      <c r="C732" s="17">
        <v>5.5457839124450341E-2</v>
      </c>
      <c r="D732" s="21">
        <v>0.27944716531931685</v>
      </c>
      <c r="E732" s="17">
        <v>3.8569095206725162E-2</v>
      </c>
      <c r="F732" s="17">
        <v>1.1527965751325753E-2</v>
      </c>
      <c r="G732" s="17">
        <v>2.6717205938547976E-2</v>
      </c>
    </row>
    <row r="733" spans="2:7" x14ac:dyDescent="0.25">
      <c r="B733" s="11" t="s">
        <v>109</v>
      </c>
      <c r="C733" s="17">
        <v>5.217958697108567E-3</v>
      </c>
      <c r="D733" s="17">
        <v>4.8939699562862669E-3</v>
      </c>
      <c r="E733" s="17">
        <v>6.3485369475479628E-2</v>
      </c>
      <c r="F733" s="21">
        <v>0.40066577959612087</v>
      </c>
      <c r="G733" s="17">
        <v>0.25406746688688586</v>
      </c>
    </row>
    <row r="734" spans="2:7" x14ac:dyDescent="0.25">
      <c r="B734" s="11" t="s">
        <v>110</v>
      </c>
      <c r="C734" s="17">
        <v>1.1617902658276879E-2</v>
      </c>
      <c r="D734" s="17">
        <v>1.6010143520271827E-2</v>
      </c>
      <c r="E734" s="17">
        <v>2.7569160322962308E-2</v>
      </c>
      <c r="F734" s="21">
        <v>0.36752581630060299</v>
      </c>
      <c r="G734" s="17">
        <v>0.29310152320781369</v>
      </c>
    </row>
    <row r="735" spans="2:7" x14ac:dyDescent="0.25">
      <c r="B735" s="11" t="s">
        <v>111</v>
      </c>
      <c r="C735" s="17">
        <v>2.948276194656772E-2</v>
      </c>
      <c r="D735" s="21">
        <v>0.25846137179189482</v>
      </c>
      <c r="E735" s="17">
        <v>4.5579099126551788E-2</v>
      </c>
      <c r="F735" s="17">
        <v>3.3566691915809091E-2</v>
      </c>
      <c r="G735" s="17">
        <v>1.3824446649403669E-2</v>
      </c>
    </row>
    <row r="736" spans="2:7" x14ac:dyDescent="0.25">
      <c r="B736" s="11" t="s">
        <v>112</v>
      </c>
      <c r="C736" s="17">
        <v>2.1074515132434742E-2</v>
      </c>
      <c r="D736" s="21">
        <v>0.15342729894396254</v>
      </c>
      <c r="E736" s="17">
        <v>0.10799831706780794</v>
      </c>
      <c r="F736" s="17">
        <v>2.1206356602243296E-2</v>
      </c>
      <c r="G736" s="17">
        <v>5.7495674954767496E-3</v>
      </c>
    </row>
    <row r="737" spans="2:7" x14ac:dyDescent="0.25">
      <c r="B737" s="11" t="s">
        <v>113</v>
      </c>
      <c r="C737" s="17">
        <v>6.5960573597944304E-4</v>
      </c>
      <c r="D737" s="17">
        <v>1.7023790875124111E-3</v>
      </c>
      <c r="E737" s="17">
        <v>4.1613075940954238E-2</v>
      </c>
      <c r="F737" s="21">
        <v>5.5741083431464285E-2</v>
      </c>
      <c r="G737" s="17">
        <v>1.4179595081935373E-2</v>
      </c>
    </row>
    <row r="738" spans="2:7" x14ac:dyDescent="0.25">
      <c r="B738" s="11" t="s">
        <v>114</v>
      </c>
      <c r="C738" s="17">
        <v>1.8650737992548246E-2</v>
      </c>
      <c r="D738" s="17">
        <v>4.9258883995291686E-2</v>
      </c>
      <c r="E738" s="17">
        <v>2.9571619210230611E-2</v>
      </c>
      <c r="F738" s="21">
        <v>7.7677386283308045E-2</v>
      </c>
      <c r="G738" s="17">
        <v>2.2932843435213898E-3</v>
      </c>
    </row>
    <row r="739" spans="2:7" x14ac:dyDescent="0.25">
      <c r="B739" s="11" t="s">
        <v>115</v>
      </c>
      <c r="C739" s="17">
        <v>1.0861591933801404E-3</v>
      </c>
      <c r="D739" s="17">
        <v>2.9358811636052612E-2</v>
      </c>
      <c r="E739" s="17">
        <v>1.2049094870481541E-2</v>
      </c>
      <c r="F739" s="17">
        <v>5.0021921917037006E-2</v>
      </c>
      <c r="G739" s="21">
        <v>0.24576532965363654</v>
      </c>
    </row>
    <row r="740" spans="2:7" x14ac:dyDescent="0.25">
      <c r="B740" s="11" t="s">
        <v>116</v>
      </c>
      <c r="C740" s="17">
        <v>5.8495373162075724E-2</v>
      </c>
      <c r="D740" s="21">
        <v>0.26436298822078874</v>
      </c>
      <c r="E740" s="17">
        <v>6.875932572943487E-2</v>
      </c>
      <c r="F740" s="17">
        <v>1.6347194046891885E-2</v>
      </c>
      <c r="G740" s="17">
        <v>7.1781109791975418E-4</v>
      </c>
    </row>
    <row r="741" spans="2:7" x14ac:dyDescent="0.25">
      <c r="B741" s="11" t="s">
        <v>117</v>
      </c>
      <c r="C741" s="17">
        <v>1.9618391858123373E-2</v>
      </c>
      <c r="D741" s="17">
        <v>2.7568151657128708E-2</v>
      </c>
      <c r="E741" s="17">
        <v>5.1789883057997456E-2</v>
      </c>
      <c r="F741" s="21">
        <v>7.5398990010820427E-2</v>
      </c>
      <c r="G741" s="17">
        <v>1.8737065358325731E-2</v>
      </c>
    </row>
    <row r="742" spans="2:7" x14ac:dyDescent="0.25">
      <c r="B742" s="11" t="s">
        <v>118</v>
      </c>
      <c r="C742" s="17">
        <v>6.5416299024603872E-2</v>
      </c>
      <c r="D742" s="17">
        <v>8.1847445111756303E-2</v>
      </c>
      <c r="E742" s="17">
        <v>3.9768784809484675E-2</v>
      </c>
      <c r="F742" s="17">
        <v>8.334805893667061E-5</v>
      </c>
      <c r="G742" s="21">
        <v>0.2269634281926623</v>
      </c>
    </row>
    <row r="743" spans="2:7" x14ac:dyDescent="0.25">
      <c r="B743" s="11" t="s">
        <v>119</v>
      </c>
      <c r="C743" s="17">
        <v>5.3131602640443955E-2</v>
      </c>
      <c r="D743" s="21">
        <v>0.36002026318636526</v>
      </c>
      <c r="E743" s="17">
        <v>1.6963484753375183E-2</v>
      </c>
      <c r="F743" s="17">
        <v>7.1622639075571417E-3</v>
      </c>
      <c r="G743" s="17">
        <v>3.0521637699059977E-2</v>
      </c>
    </row>
    <row r="744" spans="2:7" x14ac:dyDescent="0.25">
      <c r="B744" s="11" t="s">
        <v>120</v>
      </c>
      <c r="C744" s="17">
        <v>5.285085334885916E-2</v>
      </c>
      <c r="D744" s="17">
        <v>9.368796875705224E-3</v>
      </c>
      <c r="E744" s="21">
        <v>6.4074607991793209E-2</v>
      </c>
      <c r="F744" s="17">
        <v>5.3433234324957377E-2</v>
      </c>
      <c r="G744" s="17">
        <v>3.3960294490808278E-2</v>
      </c>
    </row>
    <row r="745" spans="2:7" x14ac:dyDescent="0.25">
      <c r="B745" s="11" t="s">
        <v>121</v>
      </c>
      <c r="C745" s="17">
        <v>5.5212688075894856E-2</v>
      </c>
      <c r="D745" s="21">
        <v>0.20115038944071603</v>
      </c>
      <c r="E745" s="17">
        <v>2.5775253303041232E-3</v>
      </c>
      <c r="F745" s="17">
        <v>9.9876578909430122E-2</v>
      </c>
      <c r="G745" s="17">
        <v>8.1895596483305966E-3</v>
      </c>
    </row>
    <row r="746" spans="2:7" x14ac:dyDescent="0.25">
      <c r="B746" s="11" t="s">
        <v>122</v>
      </c>
      <c r="C746" s="17">
        <v>1.6674651233637639E-2</v>
      </c>
      <c r="D746" s="17">
        <v>5.888606326267933E-3</v>
      </c>
      <c r="E746" s="17">
        <v>2.3047138322712803E-2</v>
      </c>
      <c r="F746" s="17">
        <v>5.8605105913620524E-2</v>
      </c>
      <c r="G746" s="21">
        <v>9.5774150531901275E-2</v>
      </c>
    </row>
    <row r="747" spans="2:7" x14ac:dyDescent="0.25">
      <c r="B747" s="11" t="s">
        <v>123</v>
      </c>
      <c r="C747" s="21">
        <v>7.7019239468326547E-2</v>
      </c>
      <c r="D747" s="17">
        <v>3.0455351831000163E-2</v>
      </c>
      <c r="E747" s="17">
        <v>5.4900752995739037E-2</v>
      </c>
      <c r="F747" s="17">
        <v>1.2552330672403203E-2</v>
      </c>
      <c r="G747" s="17">
        <v>2.4224578156492671E-3</v>
      </c>
    </row>
    <row r="748" spans="2:7" x14ac:dyDescent="0.25">
      <c r="B748" s="11" t="s">
        <v>124</v>
      </c>
      <c r="C748" s="17">
        <v>1.2787759329324555E-2</v>
      </c>
      <c r="D748" s="17">
        <v>4.1725768123569741E-2</v>
      </c>
      <c r="E748" s="21">
        <v>7.6579948893684024E-2</v>
      </c>
      <c r="F748" s="17">
        <v>6.4300588905694289E-2</v>
      </c>
      <c r="G748" s="17">
        <v>8.8063853182504502E-3</v>
      </c>
    </row>
    <row r="749" spans="2:7" x14ac:dyDescent="0.25">
      <c r="B749" s="11" t="s">
        <v>125</v>
      </c>
      <c r="C749" s="17">
        <v>1.2284290846325641E-2</v>
      </c>
      <c r="D749" s="17">
        <v>6.2710066410986157E-2</v>
      </c>
      <c r="E749" s="17">
        <v>5.3912484162255518E-3</v>
      </c>
      <c r="F749" s="17">
        <v>5.0012512508382559E-4</v>
      </c>
      <c r="G749" s="21">
        <v>0.11501914610788783</v>
      </c>
    </row>
    <row r="750" spans="2:7" x14ac:dyDescent="0.25">
      <c r="B750" s="11" t="s">
        <v>126</v>
      </c>
      <c r="C750" s="21">
        <v>0.57372060755942356</v>
      </c>
      <c r="D750" s="17">
        <v>3.627930456012686E-2</v>
      </c>
      <c r="E750" s="17">
        <v>4.5831121079090769E-3</v>
      </c>
      <c r="F750" s="17">
        <v>4.0214429523008549E-2</v>
      </c>
      <c r="G750" s="17">
        <v>2.5604000719801873E-2</v>
      </c>
    </row>
    <row r="751" spans="2:7" x14ac:dyDescent="0.25">
      <c r="B751" s="11" t="s">
        <v>127</v>
      </c>
      <c r="C751" s="21">
        <v>0.64803980128200733</v>
      </c>
      <c r="D751" s="17">
        <v>0.14189862936723238</v>
      </c>
      <c r="E751" s="17">
        <v>1.9040842594823546E-3</v>
      </c>
      <c r="F751" s="17">
        <v>9.4837546957907901E-3</v>
      </c>
      <c r="G751" s="17">
        <v>1.5077077143471859E-2</v>
      </c>
    </row>
    <row r="752" spans="2:7" x14ac:dyDescent="0.25">
      <c r="B752" s="11" t="s">
        <v>128</v>
      </c>
      <c r="C752" s="21">
        <v>0.57334327301526578</v>
      </c>
      <c r="D752" s="17">
        <v>2.2575323898003131E-2</v>
      </c>
      <c r="E752" s="17">
        <v>6.3511761635501887E-2</v>
      </c>
      <c r="F752" s="17">
        <v>0.11926164603723251</v>
      </c>
      <c r="G752" s="17">
        <v>1.8513400747369513E-2</v>
      </c>
    </row>
    <row r="753" spans="2:7" x14ac:dyDescent="0.25">
      <c r="B753" s="11" t="s">
        <v>129</v>
      </c>
      <c r="C753" s="21">
        <v>0.67244339179113499</v>
      </c>
      <c r="D753" s="17">
        <v>4.6882829421788022E-2</v>
      </c>
      <c r="E753" s="17">
        <v>1.257325614448259E-2</v>
      </c>
      <c r="F753" s="17">
        <v>1.5638268841644039E-2</v>
      </c>
      <c r="G753" s="17">
        <v>6.5442114748975738E-2</v>
      </c>
    </row>
    <row r="754" spans="2:7" x14ac:dyDescent="0.25">
      <c r="B754" s="11" t="s">
        <v>130</v>
      </c>
      <c r="C754" s="17">
        <v>0.10591947599389397</v>
      </c>
      <c r="D754" s="21">
        <v>0.2852901932284736</v>
      </c>
      <c r="E754" s="17">
        <v>0.13505260461820351</v>
      </c>
      <c r="F754" s="17">
        <v>8.288841795359385E-5</v>
      </c>
      <c r="G754" s="17">
        <v>4.6533268317651026E-2</v>
      </c>
    </row>
    <row r="755" spans="2:7" x14ac:dyDescent="0.25">
      <c r="B755" s="11" t="s">
        <v>131</v>
      </c>
      <c r="C755" s="17">
        <v>0.10887783441638116</v>
      </c>
      <c r="D755" s="21">
        <v>0.34577074828429333</v>
      </c>
      <c r="E755" s="17">
        <v>8.7081258981779874E-2</v>
      </c>
      <c r="F755" s="17">
        <v>4.1468587952987667E-3</v>
      </c>
      <c r="G755" s="17">
        <v>9.2465886545704715E-2</v>
      </c>
    </row>
    <row r="756" spans="2:7" x14ac:dyDescent="0.25">
      <c r="B756" s="11" t="s">
        <v>132</v>
      </c>
      <c r="C756" s="21">
        <v>0.5632170615069324</v>
      </c>
      <c r="D756" s="17">
        <v>0.11242444939637906</v>
      </c>
      <c r="E756" s="17">
        <v>3.149922666272368E-2</v>
      </c>
      <c r="F756" s="17">
        <v>2.7181637542423344E-3</v>
      </c>
      <c r="G756" s="17">
        <v>3.8133956738342974E-2</v>
      </c>
    </row>
    <row r="757" spans="2:7" x14ac:dyDescent="0.25">
      <c r="B757" s="11" t="s">
        <v>133</v>
      </c>
      <c r="C757" s="21">
        <v>0.52103137915564446</v>
      </c>
      <c r="D757" s="17">
        <v>0.31796186331609771</v>
      </c>
      <c r="E757" s="17">
        <v>1.2625608434142493E-3</v>
      </c>
      <c r="F757" s="17">
        <v>5.028481594323851E-3</v>
      </c>
      <c r="G757" s="17">
        <v>2.591202774548642E-2</v>
      </c>
    </row>
    <row r="758" spans="2:7" x14ac:dyDescent="0.25">
      <c r="B758" s="11" t="s">
        <v>134</v>
      </c>
      <c r="C758" s="17">
        <v>0.25851654763226239</v>
      </c>
      <c r="D758" s="21">
        <v>0.46511788380957503</v>
      </c>
      <c r="E758" s="17">
        <v>2.8444705453175264E-3</v>
      </c>
      <c r="F758" s="17">
        <v>3.4260356630409376E-2</v>
      </c>
      <c r="G758" s="17">
        <v>3.9450086347774665E-2</v>
      </c>
    </row>
    <row r="759" spans="2:7" x14ac:dyDescent="0.25">
      <c r="B759" s="11" t="s">
        <v>135</v>
      </c>
      <c r="C759" s="21">
        <v>0.39914482643714289</v>
      </c>
      <c r="D759" s="17">
        <v>0.36693788131134092</v>
      </c>
      <c r="E759" s="17">
        <v>1.0119429100210353E-2</v>
      </c>
      <c r="F759" s="17">
        <v>1.088534270290791E-2</v>
      </c>
      <c r="G759" s="17">
        <v>5.0284562143264093E-2</v>
      </c>
    </row>
    <row r="760" spans="2:7" x14ac:dyDescent="0.25">
      <c r="B760" s="11" t="s">
        <v>136</v>
      </c>
      <c r="C760" s="17">
        <v>7.0212755413766911E-2</v>
      </c>
      <c r="D760" s="17">
        <v>7.1558414621396144E-2</v>
      </c>
      <c r="E760" s="21">
        <v>0.14774742009917702</v>
      </c>
      <c r="F760" s="17">
        <v>9.2732154787452212E-2</v>
      </c>
      <c r="G760" s="17">
        <v>2.1474115104683087E-2</v>
      </c>
    </row>
    <row r="761" spans="2:7" x14ac:dyDescent="0.25">
      <c r="B761" s="11" t="s">
        <v>137</v>
      </c>
      <c r="C761" s="17">
        <v>6.9002299433854553E-2</v>
      </c>
      <c r="D761" s="17">
        <v>0.12445163131584663</v>
      </c>
      <c r="E761" s="17">
        <v>1.039955213440694E-2</v>
      </c>
      <c r="F761" s="21">
        <v>0.2243228797027817</v>
      </c>
      <c r="G761" s="17">
        <v>6.6079583131576469E-2</v>
      </c>
    </row>
    <row r="762" spans="2:7" x14ac:dyDescent="0.25">
      <c r="B762" s="11" t="s">
        <v>138</v>
      </c>
      <c r="C762" s="17">
        <v>3.0933727542594679E-2</v>
      </c>
      <c r="D762" s="17">
        <v>3.7827936089174534E-3</v>
      </c>
      <c r="E762" s="17">
        <v>2.6284624889666725E-2</v>
      </c>
      <c r="F762" s="21">
        <v>0.32249803213792738</v>
      </c>
      <c r="G762" s="17">
        <v>7.4552398605116449E-2</v>
      </c>
    </row>
    <row r="763" spans="2:7" x14ac:dyDescent="0.25">
      <c r="B763" s="11" t="s">
        <v>139</v>
      </c>
      <c r="C763" s="17">
        <v>1.1658841787931983E-2</v>
      </c>
      <c r="D763" s="17">
        <v>1.1022236744561263E-2</v>
      </c>
      <c r="E763" s="21">
        <v>0.19325097171418559</v>
      </c>
      <c r="F763" s="17">
        <v>2.7714320886307431E-2</v>
      </c>
      <c r="G763" s="17">
        <v>8.6628262193859829E-2</v>
      </c>
    </row>
    <row r="764" spans="2:7" x14ac:dyDescent="0.25">
      <c r="B764" s="11" t="s">
        <v>140</v>
      </c>
      <c r="C764" s="17">
        <v>4.1038114758622067E-4</v>
      </c>
      <c r="D764" s="17">
        <v>9.1394623117368994E-3</v>
      </c>
      <c r="E764" s="21">
        <v>0.22041424199460857</v>
      </c>
      <c r="F764" s="17">
        <v>8.0747260996912026E-2</v>
      </c>
      <c r="G764" s="17">
        <v>2.7992607322951633E-3</v>
      </c>
    </row>
    <row r="765" spans="2:7" x14ac:dyDescent="0.25">
      <c r="B765" s="11" t="s">
        <v>141</v>
      </c>
      <c r="C765" s="17">
        <v>5.3118424459792099E-3</v>
      </c>
      <c r="D765" s="21">
        <v>0.1658716665262957</v>
      </c>
      <c r="E765" s="17">
        <v>4.0072626531528682E-2</v>
      </c>
      <c r="F765" s="17">
        <v>2.0190093746498182E-2</v>
      </c>
      <c r="G765" s="17">
        <v>4.1102381077352652E-2</v>
      </c>
    </row>
    <row r="766" spans="2:7" x14ac:dyDescent="0.25">
      <c r="B766" s="11" t="s">
        <v>142</v>
      </c>
      <c r="C766" s="17">
        <v>0.27140068132413753</v>
      </c>
      <c r="D766" s="21">
        <v>0.27986178285967134</v>
      </c>
      <c r="E766" s="17">
        <v>0.17873874051200384</v>
      </c>
      <c r="F766" s="17">
        <v>4.5035350118640918E-2</v>
      </c>
      <c r="G766" s="17">
        <v>3.5418619467435402E-3</v>
      </c>
    </row>
    <row r="767" spans="2:7" x14ac:dyDescent="0.25">
      <c r="B767" s="11" t="s">
        <v>143</v>
      </c>
      <c r="C767" s="17">
        <v>5.0701762730731022E-2</v>
      </c>
      <c r="D767" s="17">
        <v>1.4199478671983165E-2</v>
      </c>
      <c r="E767" s="17">
        <v>3.8894420183130718E-2</v>
      </c>
      <c r="F767" s="17">
        <v>2.9712504884980062E-2</v>
      </c>
      <c r="G767" s="21">
        <v>0.12692150900260893</v>
      </c>
    </row>
    <row r="768" spans="2:7" x14ac:dyDescent="0.25">
      <c r="B768" s="11" t="s">
        <v>144</v>
      </c>
      <c r="C768" s="17">
        <v>1.0946330276591023E-2</v>
      </c>
      <c r="D768" s="17">
        <v>0.1022025476539027</v>
      </c>
      <c r="E768" s="17">
        <v>0.11288115726484479</v>
      </c>
      <c r="F768" s="17">
        <v>7.1857438784641745E-5</v>
      </c>
      <c r="G768" s="21">
        <v>0.17958134789976643</v>
      </c>
    </row>
    <row r="769" spans="2:7" x14ac:dyDescent="0.25">
      <c r="B769" s="11" t="s">
        <v>145</v>
      </c>
      <c r="C769" s="17">
        <v>6.2510661932347528E-2</v>
      </c>
      <c r="D769" s="17">
        <v>0.14619449481960695</v>
      </c>
      <c r="E769" s="21">
        <v>0.17884116028306032</v>
      </c>
      <c r="F769" s="17">
        <v>5.5087280752411365E-2</v>
      </c>
      <c r="G769" s="17">
        <v>9.4368543942802174E-4</v>
      </c>
    </row>
    <row r="770" spans="2:7" x14ac:dyDescent="0.25">
      <c r="B770" s="11" t="s">
        <v>146</v>
      </c>
      <c r="C770" s="21">
        <v>0.18754012096058434</v>
      </c>
      <c r="D770" s="17">
        <v>7.2540696703058141E-2</v>
      </c>
      <c r="E770" s="17">
        <v>9.8418461412662119E-3</v>
      </c>
      <c r="F770" s="17">
        <v>5.7582613213948725E-2</v>
      </c>
      <c r="G770" s="17">
        <v>8.2273056818786463E-3</v>
      </c>
    </row>
    <row r="771" spans="2:7" x14ac:dyDescent="0.25">
      <c r="B771" s="11" t="s">
        <v>147</v>
      </c>
      <c r="C771" s="17">
        <v>9.1290178236429501E-2</v>
      </c>
      <c r="D771" s="17">
        <v>0.14085527534418615</v>
      </c>
      <c r="E771" s="21">
        <v>0.16107713053206302</v>
      </c>
      <c r="F771" s="17">
        <v>9.2147077828664672E-2</v>
      </c>
      <c r="G771" s="17">
        <v>2.8561722312616479E-4</v>
      </c>
    </row>
    <row r="772" spans="2:7" x14ac:dyDescent="0.25">
      <c r="B772" s="11" t="s">
        <v>148</v>
      </c>
      <c r="C772" s="17">
        <v>0.20065375104064451</v>
      </c>
      <c r="D772" s="21">
        <v>0.29588861078228862</v>
      </c>
      <c r="E772" s="17">
        <v>0.15588507551181413</v>
      </c>
      <c r="F772" s="17">
        <v>5.0733136951421974E-2</v>
      </c>
      <c r="G772" s="17">
        <v>1.077531207369203E-2</v>
      </c>
    </row>
    <row r="773" spans="2:7" x14ac:dyDescent="0.25">
      <c r="B773" s="11" t="s">
        <v>149</v>
      </c>
      <c r="C773" s="17">
        <v>7.6593198756464767E-2</v>
      </c>
      <c r="D773" s="17">
        <v>0.14788448016564171</v>
      </c>
      <c r="E773" s="21">
        <v>0.1487053903280792</v>
      </c>
      <c r="F773" s="17">
        <v>9.0114886832354635E-2</v>
      </c>
      <c r="G773" s="17">
        <v>4.528402253541456E-3</v>
      </c>
    </row>
    <row r="774" spans="2:7" x14ac:dyDescent="0.25">
      <c r="B774" s="11" t="s">
        <v>150</v>
      </c>
      <c r="C774" s="21">
        <v>0.27647639656721218</v>
      </c>
      <c r="D774" s="17">
        <v>0.20048075513136515</v>
      </c>
      <c r="E774" s="17">
        <v>9.9509770785800741E-2</v>
      </c>
      <c r="F774" s="17">
        <v>5.292470851340509E-2</v>
      </c>
      <c r="G774" s="17">
        <v>3.2838313352677742E-2</v>
      </c>
    </row>
    <row r="775" spans="2:7" x14ac:dyDescent="0.25">
      <c r="B775" s="11" t="s">
        <v>151</v>
      </c>
      <c r="C775" s="17">
        <v>1.2369719810478783E-2</v>
      </c>
      <c r="D775" s="17">
        <v>7.4048351765246834E-5</v>
      </c>
      <c r="E775" s="17">
        <v>9.3440565059207687E-3</v>
      </c>
      <c r="F775" s="17">
        <v>5.6796913504821838E-3</v>
      </c>
      <c r="G775" s="21">
        <v>5.258677365411845E-2</v>
      </c>
    </row>
    <row r="776" spans="2:7" x14ac:dyDescent="0.25">
      <c r="B776" s="11" t="s">
        <v>152</v>
      </c>
      <c r="C776" s="21">
        <v>0.6249343803597559</v>
      </c>
      <c r="D776" s="17">
        <v>2.6042604315132219E-2</v>
      </c>
      <c r="E776" s="17">
        <v>3.3869768325356968E-7</v>
      </c>
      <c r="F776" s="17">
        <v>4.0370950520172283E-2</v>
      </c>
      <c r="G776" s="17">
        <v>5.5220486486266118E-7</v>
      </c>
    </row>
    <row r="777" spans="2:7" x14ac:dyDescent="0.25">
      <c r="B777" s="11" t="s">
        <v>153</v>
      </c>
      <c r="C777" s="17">
        <v>7.4613248030074561E-2</v>
      </c>
      <c r="D777" s="21">
        <v>0.32250521117521097</v>
      </c>
      <c r="E777" s="17">
        <v>0.14076969763533664</v>
      </c>
      <c r="F777" s="17">
        <v>7.9779500940798925E-3</v>
      </c>
      <c r="G777" s="17">
        <v>1.1688065061993344E-2</v>
      </c>
    </row>
    <row r="778" spans="2:7" x14ac:dyDescent="0.25">
      <c r="B778" s="11" t="s">
        <v>154</v>
      </c>
      <c r="C778" s="21">
        <v>0.68945794463919308</v>
      </c>
      <c r="D778" s="17">
        <v>9.2304777930242499E-2</v>
      </c>
      <c r="E778" s="17">
        <v>1.1188831117389581E-3</v>
      </c>
      <c r="F778" s="17">
        <v>1.3894673418141488E-2</v>
      </c>
      <c r="G778" s="17">
        <v>1.6193961192014109E-2</v>
      </c>
    </row>
    <row r="779" spans="2:7" x14ac:dyDescent="0.25">
      <c r="B779" s="11" t="s">
        <v>155</v>
      </c>
      <c r="C779" s="17">
        <v>3.1787500544226672E-4</v>
      </c>
      <c r="D779" s="17">
        <v>1.404499914561084E-2</v>
      </c>
      <c r="E779" s="21">
        <v>0.17427257108380165</v>
      </c>
      <c r="F779" s="17">
        <v>3.7979322426705776E-3</v>
      </c>
      <c r="G779" s="17">
        <v>6.9677108895920978E-2</v>
      </c>
    </row>
    <row r="780" spans="2:7" x14ac:dyDescent="0.25">
      <c r="B780" s="11" t="s">
        <v>156</v>
      </c>
      <c r="C780" s="21">
        <v>0.68192618714297426</v>
      </c>
      <c r="D780" s="17">
        <v>1.1226289385072991E-2</v>
      </c>
      <c r="E780" s="17">
        <v>2.5977757550586553E-2</v>
      </c>
      <c r="F780" s="17">
        <v>0.10433442451263958</v>
      </c>
      <c r="G780" s="17">
        <v>2.2756676372074416E-3</v>
      </c>
    </row>
    <row r="781" spans="2:7" x14ac:dyDescent="0.25">
      <c r="B781" s="11" t="s">
        <v>157</v>
      </c>
      <c r="C781" s="21">
        <v>0.13956844621051337</v>
      </c>
      <c r="D781" s="17">
        <v>6.5263795421750415E-3</v>
      </c>
      <c r="E781" s="17">
        <v>2.2074960900787626E-2</v>
      </c>
      <c r="F781" s="17">
        <v>5.3993982537674443E-2</v>
      </c>
      <c r="G781" s="17">
        <v>3.8399406194426437E-2</v>
      </c>
    </row>
    <row r="782" spans="2:7" x14ac:dyDescent="0.25">
      <c r="B782" s="11" t="s">
        <v>158</v>
      </c>
      <c r="C782" s="21">
        <v>0.74467419445563521</v>
      </c>
      <c r="D782" s="17">
        <v>3.7623921774605121E-2</v>
      </c>
      <c r="E782" s="17">
        <v>8.0015848259716279E-4</v>
      </c>
      <c r="F782" s="17">
        <v>9.2090284504595414E-4</v>
      </c>
      <c r="G782" s="17">
        <v>1.3724198588801211E-2</v>
      </c>
    </row>
    <row r="783" spans="2:7" x14ac:dyDescent="0.25">
      <c r="B783" s="11" t="s">
        <v>159</v>
      </c>
      <c r="C783" s="17">
        <v>0.12935472057269359</v>
      </c>
      <c r="D783" s="21">
        <v>0.40535569182879838</v>
      </c>
      <c r="E783" s="17">
        <v>4.0989297914136656E-2</v>
      </c>
      <c r="F783" s="17">
        <v>3.4816739769194999E-2</v>
      </c>
      <c r="G783" s="17">
        <v>5.2392699608109215E-4</v>
      </c>
    </row>
    <row r="784" spans="2:7" x14ac:dyDescent="0.25">
      <c r="B784" s="11" t="s">
        <v>160</v>
      </c>
      <c r="C784" s="21">
        <v>0.37746339163635773</v>
      </c>
      <c r="D784" s="17">
        <v>0.24266766912239868</v>
      </c>
      <c r="E784" s="17">
        <v>0.10443030075958447</v>
      </c>
      <c r="F784" s="17">
        <v>5.1227379343715329E-3</v>
      </c>
      <c r="G784" s="17">
        <v>2.0074616613097642E-2</v>
      </c>
    </row>
    <row r="785" spans="2:7" x14ac:dyDescent="0.25">
      <c r="B785" s="11" t="s">
        <v>161</v>
      </c>
      <c r="C785" s="17">
        <v>2.5318655174172141E-2</v>
      </c>
      <c r="D785" s="17">
        <v>1.0482927567141403E-3</v>
      </c>
      <c r="E785" s="17">
        <v>2.9356928154382301E-3</v>
      </c>
      <c r="F785" s="21">
        <v>0.10129929849086224</v>
      </c>
      <c r="G785" s="17">
        <v>4.779061967383294E-2</v>
      </c>
    </row>
    <row r="786" spans="2:7" x14ac:dyDescent="0.25">
      <c r="B786" s="11" t="s">
        <v>162</v>
      </c>
      <c r="C786" s="21">
        <v>0.4339917312067087</v>
      </c>
      <c r="D786" s="17">
        <v>0.34333342141637491</v>
      </c>
      <c r="E786" s="17">
        <v>1.917490879346035E-2</v>
      </c>
      <c r="F786" s="17">
        <v>4.3467244543659932E-4</v>
      </c>
      <c r="G786" s="17">
        <v>3.8071608466747224E-2</v>
      </c>
    </row>
    <row r="787" spans="2:7" x14ac:dyDescent="0.25">
      <c r="B787" s="11" t="s">
        <v>163</v>
      </c>
      <c r="C787" s="17">
        <v>2.8148058435079042E-2</v>
      </c>
      <c r="D787" s="17">
        <v>1.9912698939963643E-3</v>
      </c>
      <c r="E787" s="21">
        <v>0.19876996001187722</v>
      </c>
      <c r="F787" s="17">
        <v>1.529486247809358E-2</v>
      </c>
      <c r="G787" s="17">
        <v>3.6307849885548527E-2</v>
      </c>
    </row>
    <row r="788" spans="2:7" x14ac:dyDescent="0.25">
      <c r="B788" s="11" t="s">
        <v>164</v>
      </c>
      <c r="C788" s="21">
        <v>0.73165935262696025</v>
      </c>
      <c r="D788" s="17">
        <v>0.13315545523185018</v>
      </c>
      <c r="E788" s="17">
        <v>2.1100481843923831E-3</v>
      </c>
      <c r="F788" s="17">
        <v>2.3422823632590197E-4</v>
      </c>
      <c r="G788" s="17">
        <v>2.0097851286699855E-2</v>
      </c>
    </row>
    <row r="789" spans="2:7" x14ac:dyDescent="0.25">
      <c r="B789" s="11" t="s">
        <v>165</v>
      </c>
      <c r="C789" s="17">
        <v>1.5243680050463485E-2</v>
      </c>
      <c r="D789" s="17">
        <v>3.7601411927133108E-2</v>
      </c>
      <c r="E789" s="17">
        <v>6.5199289029825358E-2</v>
      </c>
      <c r="F789" s="17">
        <v>8.3178565163440354E-2</v>
      </c>
      <c r="G789" s="21">
        <v>0.18198895887866243</v>
      </c>
    </row>
    <row r="790" spans="2:7" x14ac:dyDescent="0.25">
      <c r="B790" s="11" t="s">
        <v>166</v>
      </c>
      <c r="C790" s="21">
        <v>0.59898032373706167</v>
      </c>
      <c r="D790" s="17">
        <v>0.2562997649070124</v>
      </c>
      <c r="E790" s="17">
        <v>5.9601028290684251E-3</v>
      </c>
      <c r="F790" s="17">
        <v>1.4973347981683913E-3</v>
      </c>
      <c r="G790" s="17">
        <v>2.5147384660619037E-2</v>
      </c>
    </row>
    <row r="791" spans="2:7" x14ac:dyDescent="0.25">
      <c r="B791" s="11" t="s">
        <v>167</v>
      </c>
      <c r="C791" s="17">
        <v>0.18878356657208342</v>
      </c>
      <c r="D791" s="21">
        <v>0.20710768759833104</v>
      </c>
      <c r="E791" s="17">
        <v>1.6384950042309675E-2</v>
      </c>
      <c r="F791" s="17">
        <v>5.3735545079820465E-2</v>
      </c>
      <c r="G791" s="17">
        <v>2.1263317437400432E-2</v>
      </c>
    </row>
    <row r="792" spans="2:7" x14ac:dyDescent="0.25">
      <c r="B792" s="11" t="s">
        <v>168</v>
      </c>
      <c r="C792" s="21">
        <v>0.44681954407762092</v>
      </c>
      <c r="D792" s="17">
        <v>0.41381671669513276</v>
      </c>
      <c r="E792" s="17">
        <v>2.9666474353096843E-4</v>
      </c>
      <c r="F792" s="17">
        <v>2.9313594637235898E-4</v>
      </c>
      <c r="G792" s="17">
        <v>2.9084608950337671E-2</v>
      </c>
    </row>
    <row r="793" spans="2:7" x14ac:dyDescent="0.25">
      <c r="B793" s="11" t="s">
        <v>169</v>
      </c>
      <c r="C793" s="17">
        <v>2.164933338659952E-2</v>
      </c>
      <c r="D793" s="17">
        <v>1.0171726213852393E-2</v>
      </c>
      <c r="E793" s="21">
        <v>0.18121831164612717</v>
      </c>
      <c r="F793" s="17">
        <v>3.087905652019233E-3</v>
      </c>
      <c r="G793" s="17">
        <v>4.9710850229844686E-2</v>
      </c>
    </row>
    <row r="794" spans="2:7" x14ac:dyDescent="0.25">
      <c r="B794" s="11" t="s">
        <v>170</v>
      </c>
      <c r="C794" s="21">
        <v>0.50797695396244857</v>
      </c>
      <c r="D794" s="17">
        <v>0.23606628807357946</v>
      </c>
      <c r="E794" s="17">
        <v>1.4169988054434195E-2</v>
      </c>
      <c r="F794" s="17">
        <v>2.73811401560288E-4</v>
      </c>
      <c r="G794" s="17">
        <v>1.4052659706250088E-2</v>
      </c>
    </row>
    <row r="795" spans="2:7" x14ac:dyDescent="0.25">
      <c r="B795" s="11" t="s">
        <v>171</v>
      </c>
      <c r="C795" s="21">
        <v>0.71798255895986884</v>
      </c>
      <c r="D795" s="17">
        <v>8.5317231434156697E-3</v>
      </c>
      <c r="E795" s="17">
        <v>0.11390673096776426</v>
      </c>
      <c r="F795" s="17">
        <v>1.1976669761494557E-4</v>
      </c>
      <c r="G795" s="17">
        <v>2.7975091376054171E-2</v>
      </c>
    </row>
    <row r="796" spans="2:7" x14ac:dyDescent="0.25">
      <c r="B796" s="11" t="s">
        <v>172</v>
      </c>
      <c r="C796" s="17">
        <v>0.14308935611291673</v>
      </c>
      <c r="D796" s="17">
        <v>0.16372827505964169</v>
      </c>
      <c r="E796" s="17">
        <v>3.1200697959377324E-2</v>
      </c>
      <c r="F796" s="21">
        <v>0.1806052856014185</v>
      </c>
      <c r="G796" s="17">
        <v>7.2634765894193709E-2</v>
      </c>
    </row>
    <row r="797" spans="2:7" x14ac:dyDescent="0.25">
      <c r="B797" s="11" t="s">
        <v>173</v>
      </c>
      <c r="C797" s="17">
        <v>1.2454554170873273E-2</v>
      </c>
      <c r="D797" s="17">
        <v>3.1796011056188747E-2</v>
      </c>
      <c r="E797" s="17">
        <v>7.1146565227698411E-2</v>
      </c>
      <c r="F797" s="17">
        <v>5.7431593878948535E-2</v>
      </c>
      <c r="G797" s="21">
        <v>0.15245710008733826</v>
      </c>
    </row>
    <row r="798" spans="2:7" x14ac:dyDescent="0.25">
      <c r="B798" s="11" t="s">
        <v>174</v>
      </c>
      <c r="C798" s="17">
        <v>2.306545079415263E-2</v>
      </c>
      <c r="D798" s="17">
        <v>8.7907848241659326E-4</v>
      </c>
      <c r="E798" s="21">
        <v>0.33247771273921894</v>
      </c>
      <c r="F798" s="17">
        <v>6.0401743905579858E-3</v>
      </c>
      <c r="G798" s="17">
        <v>8.7719046865264522E-2</v>
      </c>
    </row>
    <row r="799" spans="2:7" x14ac:dyDescent="0.25">
      <c r="B799" s="11" t="s">
        <v>175</v>
      </c>
      <c r="C799" s="17">
        <v>1.2484533224904634E-2</v>
      </c>
      <c r="D799" s="17">
        <v>2.7247439415305653E-2</v>
      </c>
      <c r="E799" s="17">
        <v>5.8273283994356176E-2</v>
      </c>
      <c r="F799" s="17">
        <v>7.3992968405248286E-2</v>
      </c>
      <c r="G799" s="21">
        <v>7.5205637765649591E-2</v>
      </c>
    </row>
    <row r="800" spans="2:7" x14ac:dyDescent="0.25">
      <c r="B800" s="11" t="s">
        <v>176</v>
      </c>
      <c r="C800" s="17">
        <v>0.11705424677569155</v>
      </c>
      <c r="D800" s="21">
        <v>0.38204410989123178</v>
      </c>
      <c r="E800" s="17">
        <v>5.9770199323288239E-2</v>
      </c>
      <c r="F800" s="17">
        <v>4.9988922468321203E-3</v>
      </c>
      <c r="G800" s="17">
        <v>1.3492352426204409E-2</v>
      </c>
    </row>
    <row r="801" spans="2:7" x14ac:dyDescent="0.25">
      <c r="B801" s="11" t="s">
        <v>177</v>
      </c>
      <c r="C801" s="21">
        <v>0.14247862480874682</v>
      </c>
      <c r="D801" s="17">
        <v>5.6701857992185372E-3</v>
      </c>
      <c r="E801" s="17">
        <v>2.9940233005108157E-2</v>
      </c>
      <c r="F801" s="17">
        <v>3.3652895223020833E-2</v>
      </c>
      <c r="G801" s="17">
        <v>3.5956239571562833E-2</v>
      </c>
    </row>
    <row r="802" spans="2:7" x14ac:dyDescent="0.25">
      <c r="B802" s="11" t="s">
        <v>178</v>
      </c>
      <c r="C802" s="17">
        <v>9.7616987269515403E-5</v>
      </c>
      <c r="D802" s="17">
        <v>1.8327780676204653E-2</v>
      </c>
      <c r="E802" s="21">
        <v>0.1819242875863584</v>
      </c>
      <c r="F802" s="17">
        <v>1.1323552354792937E-3</v>
      </c>
      <c r="G802" s="17">
        <v>0.10023129033629607</v>
      </c>
    </row>
    <row r="803" spans="2:7" x14ac:dyDescent="0.25">
      <c r="B803" s="11" t="s">
        <v>179</v>
      </c>
      <c r="C803" s="17">
        <v>2.4903003836982664E-2</v>
      </c>
      <c r="D803" s="17">
        <v>5.6886019138089827E-2</v>
      </c>
      <c r="E803" s="21">
        <v>0.41800370779046586</v>
      </c>
      <c r="F803" s="17">
        <v>2.6052541926895746E-2</v>
      </c>
      <c r="G803" s="17">
        <v>0.11779109775596171</v>
      </c>
    </row>
    <row r="804" spans="2:7" x14ac:dyDescent="0.25">
      <c r="B804" s="11" t="s">
        <v>180</v>
      </c>
      <c r="C804" s="17">
        <v>1.7497759214730308E-2</v>
      </c>
      <c r="D804" s="21">
        <v>0.2991504909890319</v>
      </c>
      <c r="E804" s="17">
        <v>2.1040432049801313E-3</v>
      </c>
      <c r="F804" s="17">
        <v>7.7487391733608423E-3</v>
      </c>
      <c r="G804" s="17">
        <v>7.5232607240577537E-2</v>
      </c>
    </row>
    <row r="805" spans="2:7" x14ac:dyDescent="0.25">
      <c r="B805" s="11" t="s">
        <v>181</v>
      </c>
      <c r="C805" s="17">
        <v>4.6078838852516523E-4</v>
      </c>
      <c r="D805" s="21">
        <v>0.28050836035062987</v>
      </c>
      <c r="E805" s="17">
        <v>9.9603955261560198E-2</v>
      </c>
      <c r="F805" s="17">
        <v>6.2773873475726362E-3</v>
      </c>
      <c r="G805" s="17">
        <v>4.2917763094788806E-3</v>
      </c>
    </row>
    <row r="806" spans="2:7" x14ac:dyDescent="0.25">
      <c r="B806" s="11" t="s">
        <v>182</v>
      </c>
      <c r="C806" s="17">
        <v>0.18541255129183265</v>
      </c>
      <c r="D806" s="21">
        <v>0.23424962220476975</v>
      </c>
      <c r="E806" s="17">
        <v>3.3891259742595136E-3</v>
      </c>
      <c r="F806" s="17">
        <v>1.1884786840812981E-2</v>
      </c>
      <c r="G806" s="17">
        <v>0.10122828674772703</v>
      </c>
    </row>
    <row r="807" spans="2:7" x14ac:dyDescent="0.25">
      <c r="B807" s="11" t="s">
        <v>183</v>
      </c>
      <c r="C807" s="17">
        <v>1.9320111502071071E-3</v>
      </c>
      <c r="D807" s="21">
        <v>0.13688600822444491</v>
      </c>
      <c r="E807" s="17">
        <v>8.7547998807443989E-2</v>
      </c>
      <c r="F807" s="17">
        <v>3.6590904929218862E-2</v>
      </c>
      <c r="G807" s="17">
        <v>1.1822765841020356E-4</v>
      </c>
    </row>
    <row r="808" spans="2:7" x14ac:dyDescent="0.25">
      <c r="B808" s="11" t="s">
        <v>184</v>
      </c>
      <c r="C808" s="17">
        <v>2.7468790157914594E-2</v>
      </c>
      <c r="D808" s="21">
        <v>0.21575985828000671</v>
      </c>
      <c r="E808" s="17">
        <v>0.159358851998679</v>
      </c>
      <c r="F808" s="17">
        <v>4.5192770122884633E-2</v>
      </c>
      <c r="G808" s="17">
        <v>3.7937608005561655E-4</v>
      </c>
    </row>
    <row r="809" spans="2:7" x14ac:dyDescent="0.25">
      <c r="B809" s="11" t="s">
        <v>185</v>
      </c>
      <c r="C809" s="21">
        <v>0.23851400605425332</v>
      </c>
      <c r="D809" s="17">
        <v>2.6237993980681801E-2</v>
      </c>
      <c r="E809" s="17">
        <v>2.5430227445528451E-2</v>
      </c>
      <c r="F809" s="17">
        <v>1.7010025175529656E-4</v>
      </c>
      <c r="G809" s="17">
        <v>0.10211557536563948</v>
      </c>
    </row>
    <row r="810" spans="2:7" x14ac:dyDescent="0.25">
      <c r="B810" s="11" t="s">
        <v>186</v>
      </c>
      <c r="C810" s="17">
        <v>4.4024455445307057E-3</v>
      </c>
      <c r="D810" s="17">
        <v>6.5087982385071044E-3</v>
      </c>
      <c r="E810" s="21">
        <v>8.1691561023199383E-2</v>
      </c>
      <c r="F810" s="17">
        <v>6.5942816564766079E-3</v>
      </c>
      <c r="G810" s="17">
        <v>5.2922328956446309E-2</v>
      </c>
    </row>
    <row r="811" spans="2:7" x14ac:dyDescent="0.25">
      <c r="B811" s="11" t="s">
        <v>187</v>
      </c>
      <c r="C811" s="17">
        <v>0.12633645123148449</v>
      </c>
      <c r="D811" s="17">
        <v>0.18425850501670304</v>
      </c>
      <c r="E811" s="17">
        <v>1.5758149326983235E-2</v>
      </c>
      <c r="F811" s="21">
        <v>0.18779139206823045</v>
      </c>
      <c r="G811" s="17">
        <v>6.5466319515888813E-2</v>
      </c>
    </row>
    <row r="812" spans="2:7" x14ac:dyDescent="0.25">
      <c r="B812" s="11" t="s">
        <v>188</v>
      </c>
      <c r="C812" s="17">
        <v>2.3786440421058406E-2</v>
      </c>
      <c r="D812" s="17">
        <v>2.5432387816171135E-2</v>
      </c>
      <c r="E812" s="17">
        <v>7.6549348657922095E-2</v>
      </c>
      <c r="F812" s="17">
        <v>9.1141265869274818E-2</v>
      </c>
      <c r="G812" s="21">
        <v>0.16124911854491003</v>
      </c>
    </row>
    <row r="813" spans="2:7" x14ac:dyDescent="0.25">
      <c r="B813" s="11" t="s">
        <v>189</v>
      </c>
      <c r="C813" s="17">
        <v>2.8020376021890652E-2</v>
      </c>
      <c r="D813" s="17">
        <v>1.15487200409641E-3</v>
      </c>
      <c r="E813" s="21">
        <v>0.24956413013012754</v>
      </c>
      <c r="F813" s="17">
        <v>1.3401343646601709E-2</v>
      </c>
      <c r="G813" s="17">
        <v>0.10337961700495196</v>
      </c>
    </row>
    <row r="814" spans="2:7" x14ac:dyDescent="0.25">
      <c r="B814" s="11" t="s">
        <v>190</v>
      </c>
      <c r="C814" s="17">
        <v>2.6391502490129462E-2</v>
      </c>
      <c r="D814" s="17">
        <v>9.7512545712363254E-4</v>
      </c>
      <c r="E814" s="17">
        <v>7.7910681533933648E-3</v>
      </c>
      <c r="F814" s="17">
        <v>0.14747780259894516</v>
      </c>
      <c r="G814" s="21">
        <v>0.21494930369826704</v>
      </c>
    </row>
    <row r="815" spans="2:7" x14ac:dyDescent="0.25">
      <c r="B815" s="11" t="s">
        <v>191</v>
      </c>
      <c r="C815" s="17">
        <v>0.14664929743308833</v>
      </c>
      <c r="D815" s="21">
        <v>0.33454631098593629</v>
      </c>
      <c r="E815" s="17">
        <v>8.2434143282178129E-2</v>
      </c>
      <c r="F815" s="17">
        <v>3.2281344365175393E-4</v>
      </c>
      <c r="G815" s="17">
        <v>1.8366240384384721E-2</v>
      </c>
    </row>
    <row r="816" spans="2:7" x14ac:dyDescent="0.25">
      <c r="B816" s="11" t="s">
        <v>192</v>
      </c>
      <c r="C816" s="17">
        <v>7.5201154707066356E-2</v>
      </c>
      <c r="D816" s="21">
        <v>0.14699930349902987</v>
      </c>
      <c r="E816" s="17">
        <v>8.2700728254332424E-3</v>
      </c>
      <c r="F816" s="17">
        <v>8.8672950572758522E-2</v>
      </c>
      <c r="G816" s="17">
        <v>5.7914467753778344E-3</v>
      </c>
    </row>
    <row r="817" spans="2:7" x14ac:dyDescent="0.25">
      <c r="B817" s="11" t="s">
        <v>193</v>
      </c>
      <c r="C817" s="17">
        <v>2.3140454506985009E-3</v>
      </c>
      <c r="D817" s="17">
        <v>9.7051754714168638E-3</v>
      </c>
      <c r="E817" s="17">
        <v>1.3286879723303018E-2</v>
      </c>
      <c r="F817" s="21">
        <v>0.2415391827510496</v>
      </c>
      <c r="G817" s="17">
        <v>0.22956505625274037</v>
      </c>
    </row>
    <row r="818" spans="2:7" x14ac:dyDescent="0.25">
      <c r="B818" s="11" t="s">
        <v>194</v>
      </c>
      <c r="C818" s="17">
        <v>2.6994445954568572E-2</v>
      </c>
      <c r="D818" s="21">
        <v>0.24530278432555902</v>
      </c>
      <c r="E818" s="17">
        <v>1.6040988333180697E-2</v>
      </c>
      <c r="F818" s="17">
        <v>0.12606938058824693</v>
      </c>
      <c r="G818" s="17">
        <v>0.17566095630156622</v>
      </c>
    </row>
    <row r="819" spans="2:7" x14ac:dyDescent="0.25">
      <c r="B819" s="11" t="s">
        <v>195</v>
      </c>
      <c r="C819" s="17">
        <v>1.5937206069764398E-2</v>
      </c>
      <c r="D819" s="17">
        <v>0.11405562205298569</v>
      </c>
      <c r="E819" s="17">
        <v>4.6490632015160765E-3</v>
      </c>
      <c r="F819" s="17">
        <v>0.13610795282094118</v>
      </c>
      <c r="G819" s="21">
        <v>0.21216853801739102</v>
      </c>
    </row>
    <row r="820" spans="2:7" x14ac:dyDescent="0.25">
      <c r="B820" s="11" t="s">
        <v>196</v>
      </c>
      <c r="C820" s="17">
        <v>1.4777751775222515E-2</v>
      </c>
      <c r="D820" s="17">
        <v>1.0225894105352904E-2</v>
      </c>
      <c r="E820" s="17">
        <v>6.7289188708476713E-3</v>
      </c>
      <c r="F820" s="17">
        <v>4.6252154897261461E-3</v>
      </c>
      <c r="G820" s="21">
        <v>0.36599697988759644</v>
      </c>
    </row>
    <row r="821" spans="2:7" x14ac:dyDescent="0.25">
      <c r="B821" s="11" t="s">
        <v>197</v>
      </c>
      <c r="C821" s="17">
        <v>1.3850829891460024E-2</v>
      </c>
      <c r="D821" s="17">
        <v>3.3660625962407445E-2</v>
      </c>
      <c r="E821" s="17">
        <v>2.8607832055273563E-2</v>
      </c>
      <c r="F821" s="17">
        <v>8.0476928803791509E-2</v>
      </c>
      <c r="G821" s="21">
        <v>0.10349059811625369</v>
      </c>
    </row>
    <row r="822" spans="2:7" x14ac:dyDescent="0.25">
      <c r="B822" s="11" t="s">
        <v>198</v>
      </c>
      <c r="C822" s="17">
        <v>2.4302071901671475E-5</v>
      </c>
      <c r="D822" s="17">
        <v>1.4435268506133416E-2</v>
      </c>
      <c r="E822" s="17">
        <v>1.0892052722726206E-2</v>
      </c>
      <c r="F822" s="21">
        <v>0.13776234754053529</v>
      </c>
      <c r="G822" s="17">
        <v>0.12975840077454473</v>
      </c>
    </row>
    <row r="823" spans="2:7" x14ac:dyDescent="0.25">
      <c r="B823" s="11" t="s">
        <v>199</v>
      </c>
      <c r="C823" s="17">
        <v>4.976617092002425E-2</v>
      </c>
      <c r="D823" s="17">
        <v>9.0336581102906724E-2</v>
      </c>
      <c r="E823" s="17">
        <v>3.1301642941570118E-2</v>
      </c>
      <c r="F823" s="17">
        <v>4.5752027682567295E-2</v>
      </c>
      <c r="G823" s="21">
        <v>0.10337715572322476</v>
      </c>
    </row>
    <row r="824" spans="2:7" x14ac:dyDescent="0.25">
      <c r="B824" s="11" t="s">
        <v>200</v>
      </c>
      <c r="C824" s="17">
        <v>5.8666767276098191E-3</v>
      </c>
      <c r="D824" s="21">
        <v>9.6189433786853351E-2</v>
      </c>
      <c r="E824" s="17">
        <v>5.7264136975961777E-2</v>
      </c>
      <c r="F824" s="17">
        <v>1.0176750063482382E-5</v>
      </c>
      <c r="G824" s="17">
        <v>4.200617768586546E-2</v>
      </c>
    </row>
    <row r="825" spans="2:7" x14ac:dyDescent="0.25">
      <c r="B825" s="11" t="s">
        <v>201</v>
      </c>
      <c r="C825" s="21">
        <v>0.41430181121725107</v>
      </c>
      <c r="D825" s="17">
        <v>6.0093033585874395E-2</v>
      </c>
      <c r="E825" s="17">
        <v>3.4476990093326252E-3</v>
      </c>
      <c r="F825" s="17">
        <v>0.33322993775575344</v>
      </c>
      <c r="G825" s="17">
        <v>6.3071324151209487E-2</v>
      </c>
    </row>
    <row r="826" spans="2:7" x14ac:dyDescent="0.25">
      <c r="B826" s="11" t="s">
        <v>202</v>
      </c>
      <c r="C826" s="17">
        <v>0.35619876007166895</v>
      </c>
      <c r="D826" s="17">
        <v>3.5340850249364876E-2</v>
      </c>
      <c r="E826" s="17">
        <v>1.8349216038282407E-2</v>
      </c>
      <c r="F826" s="21">
        <v>0.36771901239212418</v>
      </c>
      <c r="G826" s="17">
        <v>0.11828525401619386</v>
      </c>
    </row>
    <row r="827" spans="2:7" x14ac:dyDescent="0.25">
      <c r="B827" s="11" t="s">
        <v>203</v>
      </c>
      <c r="C827" s="17">
        <v>0.29588870702746856</v>
      </c>
      <c r="D827" s="17">
        <v>3.7403627782019023E-3</v>
      </c>
      <c r="E827" s="17">
        <v>2.5629187688261598E-3</v>
      </c>
      <c r="F827" s="21">
        <v>0.44440485708440797</v>
      </c>
      <c r="G827" s="17">
        <v>9.4082120127589305E-2</v>
      </c>
    </row>
    <row r="828" spans="2:7" x14ac:dyDescent="0.25">
      <c r="B828" s="11" t="s">
        <v>204</v>
      </c>
      <c r="C828" s="17">
        <v>3.5172282353780046E-2</v>
      </c>
      <c r="D828" s="17">
        <v>2.0523835263649343E-2</v>
      </c>
      <c r="E828" s="21">
        <v>0.16531375988925665</v>
      </c>
      <c r="F828" s="17">
        <v>1.5600087514612948E-2</v>
      </c>
      <c r="G828" s="17">
        <v>3.3775864439287116E-3</v>
      </c>
    </row>
    <row r="829" spans="2:7" x14ac:dyDescent="0.25">
      <c r="B829" s="11" t="s">
        <v>205</v>
      </c>
      <c r="C829" s="17">
        <v>6.5848798442390749E-2</v>
      </c>
      <c r="D829" s="17">
        <v>1.8334596180041285E-3</v>
      </c>
      <c r="E829" s="21">
        <v>0.11501071494440346</v>
      </c>
      <c r="F829" s="17">
        <v>2.5286843955628015E-3</v>
      </c>
      <c r="G829" s="17">
        <v>9.5674482368276646E-4</v>
      </c>
    </row>
    <row r="830" spans="2:7" x14ac:dyDescent="0.25">
      <c r="B830" s="11" t="s">
        <v>206</v>
      </c>
      <c r="C830" s="17">
        <v>4.8395655465146084E-2</v>
      </c>
      <c r="D830" s="17">
        <v>3.3004368495529422E-3</v>
      </c>
      <c r="E830" s="17">
        <v>9.0163763557303143E-4</v>
      </c>
      <c r="F830" s="17">
        <v>3.4589117102333978E-4</v>
      </c>
      <c r="G830" s="21">
        <v>0.21724745631024858</v>
      </c>
    </row>
    <row r="831" spans="2:7" x14ac:dyDescent="0.25">
      <c r="B831" s="11" t="s">
        <v>207</v>
      </c>
      <c r="C831" s="17">
        <v>4.6872055484110187E-3</v>
      </c>
      <c r="D831" s="21">
        <v>0.57003950397229819</v>
      </c>
      <c r="E831" s="17">
        <v>9.5593361073553079E-4</v>
      </c>
      <c r="F831" s="17">
        <v>4.1453664842517605E-2</v>
      </c>
      <c r="G831" s="17">
        <v>0.11590125214687509</v>
      </c>
    </row>
    <row r="832" spans="2:7" x14ac:dyDescent="0.25">
      <c r="B832" s="11" t="s">
        <v>208</v>
      </c>
      <c r="C832" s="17">
        <v>2.6573694077638375E-4</v>
      </c>
      <c r="D832" s="21">
        <v>0.60037136971577332</v>
      </c>
      <c r="E832" s="17">
        <v>1.1163892695196959E-2</v>
      </c>
      <c r="F832" s="17">
        <v>9.6856714623352845E-3</v>
      </c>
      <c r="G832" s="17">
        <v>0.12530431787210855</v>
      </c>
    </row>
    <row r="833" spans="2:7" x14ac:dyDescent="0.25">
      <c r="B833" s="11" t="s">
        <v>209</v>
      </c>
      <c r="C833" s="17">
        <v>2.8140779054637251E-2</v>
      </c>
      <c r="D833" s="21">
        <v>0.5676026731189443</v>
      </c>
      <c r="E833" s="17">
        <v>1.3624547336421751E-2</v>
      </c>
      <c r="F833" s="17">
        <v>2.9332704525235208E-3</v>
      </c>
      <c r="G833" s="17">
        <v>0.10143595501692032</v>
      </c>
    </row>
    <row r="834" spans="2:7" x14ac:dyDescent="0.25">
      <c r="B834" s="11" t="s">
        <v>210</v>
      </c>
      <c r="C834" s="21">
        <v>0.38720412152203537</v>
      </c>
      <c r="D834" s="17">
        <v>4.7869265870284804E-2</v>
      </c>
      <c r="E834" s="17">
        <v>4.2224237072998043E-2</v>
      </c>
      <c r="F834" s="17">
        <v>7.4750614681169574E-3</v>
      </c>
      <c r="G834" s="17">
        <v>1.4229349754327939E-2</v>
      </c>
    </row>
    <row r="835" spans="2:7" x14ac:dyDescent="0.25">
      <c r="B835" s="11" t="s">
        <v>211</v>
      </c>
      <c r="C835" s="17">
        <v>2.4448384450195232E-2</v>
      </c>
      <c r="D835" s="21">
        <v>0.48633026968026799</v>
      </c>
      <c r="E835" s="17">
        <v>9.1315245512821844E-2</v>
      </c>
      <c r="F835" s="17">
        <v>1.5362807091003934E-2</v>
      </c>
      <c r="G835" s="17">
        <v>0.17462788689199529</v>
      </c>
    </row>
    <row r="836" spans="2:7" x14ac:dyDescent="0.25">
      <c r="B836" s="11" t="s">
        <v>212</v>
      </c>
      <c r="C836" s="21">
        <v>0.76914897095644585</v>
      </c>
      <c r="D836" s="17">
        <v>8.2249576459046847E-2</v>
      </c>
      <c r="E836" s="17">
        <v>6.7293493033223031E-2</v>
      </c>
      <c r="F836" s="17">
        <v>2.1907728941981961E-3</v>
      </c>
      <c r="G836" s="17">
        <v>1.9493739914022816E-3</v>
      </c>
    </row>
    <row r="837" spans="2:7" x14ac:dyDescent="0.25">
      <c r="B837" s="11" t="s">
        <v>213</v>
      </c>
      <c r="C837" s="21">
        <v>0.34391834176901531</v>
      </c>
      <c r="D837" s="17">
        <v>0.16636849000532239</v>
      </c>
      <c r="E837" s="17">
        <v>0.14014503598208705</v>
      </c>
      <c r="F837" s="17">
        <v>6.1495519449495748E-3</v>
      </c>
      <c r="G837" s="17">
        <v>0.12857462598195524</v>
      </c>
    </row>
    <row r="838" spans="2:7" x14ac:dyDescent="0.25">
      <c r="B838" s="11" t="s">
        <v>214</v>
      </c>
      <c r="C838" s="17">
        <v>1.7224608986447367E-2</v>
      </c>
      <c r="D838" s="21">
        <v>0.61595365659482615</v>
      </c>
      <c r="E838" s="17">
        <v>3.8455521150383185E-2</v>
      </c>
      <c r="F838" s="17">
        <v>2.0297426203064371E-2</v>
      </c>
      <c r="G838" s="17">
        <v>0.16566291423279472</v>
      </c>
    </row>
    <row r="839" spans="2:7" x14ac:dyDescent="0.25">
      <c r="B839" s="11" t="s">
        <v>215</v>
      </c>
      <c r="C839" s="17">
        <v>5.2611115521368473E-3</v>
      </c>
      <c r="D839" s="21">
        <v>0.38938484273378821</v>
      </c>
      <c r="E839" s="17">
        <v>2.8322692899372687E-2</v>
      </c>
      <c r="F839" s="17">
        <v>3.2435631618488851E-3</v>
      </c>
      <c r="G839" s="17">
        <v>0.33028094334452213</v>
      </c>
    </row>
    <row r="840" spans="2:7" x14ac:dyDescent="0.25">
      <c r="B840" s="11" t="s">
        <v>216</v>
      </c>
      <c r="C840" s="21">
        <v>0.32924804352589926</v>
      </c>
      <c r="D840" s="17">
        <v>4.5943394657952975E-2</v>
      </c>
      <c r="E840" s="17">
        <v>3.5654263534669321E-2</v>
      </c>
      <c r="F840" s="17">
        <v>2.2404224027447149E-2</v>
      </c>
      <c r="G840" s="17">
        <v>6.4857617653901363E-3</v>
      </c>
    </row>
    <row r="841" spans="2:7" x14ac:dyDescent="0.25">
      <c r="B841" s="11" t="s">
        <v>217</v>
      </c>
      <c r="C841" s="21">
        <v>0.26790545811369437</v>
      </c>
      <c r="D841" s="17">
        <v>1.6635565581534732E-2</v>
      </c>
      <c r="E841" s="17">
        <v>8.7380006567741808E-2</v>
      </c>
      <c r="F841" s="17">
        <v>1.2199209426216998E-2</v>
      </c>
      <c r="G841" s="17">
        <v>3.6415265189385662E-4</v>
      </c>
    </row>
    <row r="842" spans="2:7" x14ac:dyDescent="0.25">
      <c r="B842" s="11" t="s">
        <v>218</v>
      </c>
      <c r="C842" s="17">
        <v>3.3209311581310831E-2</v>
      </c>
      <c r="D842" s="17">
        <v>1.0727556539713581E-3</v>
      </c>
      <c r="E842" s="21">
        <v>0.11387873256316583</v>
      </c>
      <c r="F842" s="17">
        <v>7.3815427770725139E-2</v>
      </c>
      <c r="G842" s="17">
        <v>4.7685046929967188E-2</v>
      </c>
    </row>
    <row r="843" spans="2:7" x14ac:dyDescent="0.25">
      <c r="B843" s="11" t="s">
        <v>219</v>
      </c>
      <c r="C843" s="21">
        <v>0.17827170187104588</v>
      </c>
      <c r="D843" s="17">
        <v>2.235600822144699E-3</v>
      </c>
      <c r="E843" s="17">
        <v>6.6986062866928653E-2</v>
      </c>
      <c r="F843" s="17">
        <v>4.0166290684215691E-2</v>
      </c>
      <c r="G843" s="17">
        <v>9.454750956073911E-2</v>
      </c>
    </row>
    <row r="844" spans="2:7" x14ac:dyDescent="0.25">
      <c r="B844" s="11" t="s">
        <v>220</v>
      </c>
      <c r="C844" s="21">
        <v>0.25218251709362655</v>
      </c>
      <c r="D844" s="17">
        <v>2.2615216925098475E-6</v>
      </c>
      <c r="E844" s="17">
        <v>6.6142139234973363E-2</v>
      </c>
      <c r="F844" s="17">
        <v>3.3983883229314428E-2</v>
      </c>
      <c r="G844" s="17">
        <v>0.10020539106729431</v>
      </c>
    </row>
    <row r="845" spans="2:7" x14ac:dyDescent="0.25">
      <c r="B845" s="11" t="s">
        <v>221</v>
      </c>
      <c r="C845" s="17">
        <v>3.8433608157335687E-2</v>
      </c>
      <c r="D845" s="21">
        <v>0.62599244285648903</v>
      </c>
      <c r="E845" s="17">
        <v>2.9601834984554057E-2</v>
      </c>
      <c r="F845" s="17">
        <v>2.1507164808201654E-2</v>
      </c>
      <c r="G845" s="17">
        <v>0.16359437311362057</v>
      </c>
    </row>
    <row r="846" spans="2:7" x14ac:dyDescent="0.25">
      <c r="B846" s="11" t="s">
        <v>222</v>
      </c>
      <c r="C846" s="17">
        <v>9.9294527065322971E-4</v>
      </c>
      <c r="D846" s="21">
        <v>0.55839317662716403</v>
      </c>
      <c r="E846" s="17">
        <v>5.996273235071032E-2</v>
      </c>
      <c r="F846" s="17">
        <v>2.1173385139025634E-2</v>
      </c>
      <c r="G846" s="17">
        <v>0.17578953234475839</v>
      </c>
    </row>
    <row r="847" spans="2:7" x14ac:dyDescent="0.25">
      <c r="B847" s="11" t="s">
        <v>223</v>
      </c>
      <c r="C847" s="21">
        <v>0.31068644178487265</v>
      </c>
      <c r="D847" s="17">
        <v>0.17720215180197796</v>
      </c>
      <c r="E847" s="17">
        <v>0.11565206291809778</v>
      </c>
      <c r="F847" s="17">
        <v>1.2399168605023988E-2</v>
      </c>
      <c r="G847" s="17">
        <v>0.11755455849325826</v>
      </c>
    </row>
    <row r="848" spans="2:7" x14ac:dyDescent="0.25">
      <c r="B848" s="11" t="s">
        <v>224</v>
      </c>
      <c r="C848" s="17">
        <v>6.7124178949925145E-2</v>
      </c>
      <c r="D848" s="21">
        <v>0.63214299294876719</v>
      </c>
      <c r="E848" s="17">
        <v>2.1157666160454905E-2</v>
      </c>
      <c r="F848" s="17">
        <v>2.3148214926617589E-2</v>
      </c>
      <c r="G848" s="17">
        <v>0.14583796261298829</v>
      </c>
    </row>
    <row r="849" spans="2:7" x14ac:dyDescent="0.25">
      <c r="B849" s="11" t="s">
        <v>225</v>
      </c>
      <c r="C849" s="21">
        <v>0.32545712612938749</v>
      </c>
      <c r="D849" s="17">
        <v>0.17662754168561545</v>
      </c>
      <c r="E849" s="17">
        <v>0.13853322629831569</v>
      </c>
      <c r="F849" s="17">
        <v>1.5188985752798877E-2</v>
      </c>
      <c r="G849" s="17">
        <v>0.12478873785908061</v>
      </c>
    </row>
    <row r="850" spans="2:7" x14ac:dyDescent="0.25">
      <c r="B850" s="11" t="s">
        <v>226</v>
      </c>
      <c r="C850" s="21">
        <v>0.35339518414797111</v>
      </c>
      <c r="D850" s="17">
        <v>0.16462809706771819</v>
      </c>
      <c r="E850" s="17">
        <v>0.13852561752549131</v>
      </c>
      <c r="F850" s="17">
        <v>6.5791051558516589E-3</v>
      </c>
      <c r="G850" s="17">
        <v>0.12417503018839281</v>
      </c>
    </row>
    <row r="851" spans="2:7" x14ac:dyDescent="0.25">
      <c r="B851" s="11" t="s">
        <v>227</v>
      </c>
      <c r="C851" s="17">
        <v>2.4154519314550206E-3</v>
      </c>
      <c r="D851" s="21">
        <v>0.60496754255094609</v>
      </c>
      <c r="E851" s="17">
        <v>3.6420480639462786E-2</v>
      </c>
      <c r="F851" s="17">
        <v>2.694899361789533E-2</v>
      </c>
      <c r="G851" s="17">
        <v>0.11440596074179889</v>
      </c>
    </row>
    <row r="852" spans="2:7" x14ac:dyDescent="0.25">
      <c r="B852" s="11" t="s">
        <v>228</v>
      </c>
      <c r="C852" s="17">
        <v>8.3188843120205108E-2</v>
      </c>
      <c r="D852" s="21">
        <v>0.62945172781293246</v>
      </c>
      <c r="E852" s="17">
        <v>1.8676695521154286E-2</v>
      </c>
      <c r="F852" s="17">
        <v>1.9381643162580592E-2</v>
      </c>
      <c r="G852" s="17">
        <v>0.14231331084437193</v>
      </c>
    </row>
    <row r="853" spans="2:7" x14ac:dyDescent="0.25">
      <c r="B853" s="11" t="s">
        <v>229</v>
      </c>
      <c r="C853" s="17">
        <v>0.12213892899304429</v>
      </c>
      <c r="D853" s="21">
        <v>0.62434803016627383</v>
      </c>
      <c r="E853" s="17">
        <v>1.4024691649478999E-2</v>
      </c>
      <c r="F853" s="17">
        <v>1.5111234631514956E-2</v>
      </c>
      <c r="G853" s="17">
        <v>0.1366867196295255</v>
      </c>
    </row>
    <row r="854" spans="2:7" x14ac:dyDescent="0.25">
      <c r="B854" s="11" t="s">
        <v>230</v>
      </c>
      <c r="C854" s="21">
        <v>0.73859448901930125</v>
      </c>
      <c r="D854" s="17">
        <v>0.15978317683006624</v>
      </c>
      <c r="E854" s="17">
        <v>4.3991759449770046E-2</v>
      </c>
      <c r="F854" s="17">
        <v>4.5089883369842498E-3</v>
      </c>
      <c r="G854" s="17">
        <v>4.4785042049519993E-4</v>
      </c>
    </row>
    <row r="855" spans="2:7" x14ac:dyDescent="0.25">
      <c r="B855" s="11" t="s">
        <v>231</v>
      </c>
      <c r="C855" s="21">
        <v>0.77343808978073125</v>
      </c>
      <c r="D855" s="17">
        <v>5.522165333997086E-2</v>
      </c>
      <c r="E855" s="17">
        <v>7.7295189417685761E-2</v>
      </c>
      <c r="F855" s="17">
        <v>1.5212840859842307E-3</v>
      </c>
      <c r="G855" s="17">
        <v>5.8234677166111529E-3</v>
      </c>
    </row>
    <row r="856" spans="2:7" x14ac:dyDescent="0.25">
      <c r="B856" s="11" t="s">
        <v>232</v>
      </c>
      <c r="C856" s="21">
        <v>0.7275293131061048</v>
      </c>
      <c r="D856" s="17">
        <v>0.17009211546453387</v>
      </c>
      <c r="E856" s="17">
        <v>4.3621093674314305E-2</v>
      </c>
      <c r="F856" s="17">
        <v>6.2959992407002957E-3</v>
      </c>
      <c r="G856" s="17">
        <v>1.2532737401389743E-3</v>
      </c>
    </row>
    <row r="857" spans="2:7" x14ac:dyDescent="0.25">
      <c r="B857" s="11" t="s">
        <v>233</v>
      </c>
      <c r="C857" s="21">
        <v>0.76724447292286868</v>
      </c>
      <c r="D857" s="17">
        <v>2.8780623581613866E-2</v>
      </c>
      <c r="E857" s="17">
        <v>8.8490789727205102E-2</v>
      </c>
      <c r="F857" s="17">
        <v>5.442699817593522E-4</v>
      </c>
      <c r="G857" s="17">
        <v>1.1685872289608138E-2</v>
      </c>
    </row>
    <row r="858" spans="2:7" x14ac:dyDescent="0.25">
      <c r="B858" s="11" t="s">
        <v>234</v>
      </c>
      <c r="C858" s="17">
        <v>4.2974224794342451E-2</v>
      </c>
      <c r="D858" s="21">
        <v>0.47203404218369538</v>
      </c>
      <c r="E858" s="17">
        <v>9.2710855018143787E-2</v>
      </c>
      <c r="F858" s="17">
        <v>1.7732306872524913E-2</v>
      </c>
      <c r="G858" s="17">
        <v>0.17638604681644615</v>
      </c>
    </row>
    <row r="859" spans="2:7" x14ac:dyDescent="0.25">
      <c r="B859" s="11" t="s">
        <v>235</v>
      </c>
      <c r="C859" s="21">
        <v>0.48916952680479386</v>
      </c>
      <c r="D859" s="17">
        <v>7.6277990438261167E-2</v>
      </c>
      <c r="E859" s="17">
        <v>0.1366134748436498</v>
      </c>
      <c r="F859" s="17">
        <v>3.7919498146479253E-3</v>
      </c>
      <c r="G859" s="17">
        <v>9.5920948204777631E-2</v>
      </c>
    </row>
    <row r="860" spans="2:7" x14ac:dyDescent="0.25">
      <c r="B860" s="11" t="s">
        <v>236</v>
      </c>
      <c r="C860" s="17">
        <v>0.24014567536498602</v>
      </c>
      <c r="D860" s="21">
        <v>0.25067168278466073</v>
      </c>
      <c r="E860" s="17">
        <v>0.13137778147687426</v>
      </c>
      <c r="F860" s="17">
        <v>9.6822961721642429E-3</v>
      </c>
      <c r="G860" s="17">
        <v>0.14754659663280048</v>
      </c>
    </row>
    <row r="861" spans="2:7" x14ac:dyDescent="0.25">
      <c r="B861" s="11" t="s">
        <v>237</v>
      </c>
      <c r="C861" s="17">
        <v>0.17301875698437341</v>
      </c>
      <c r="D861" s="21">
        <v>0.31413154335312199</v>
      </c>
      <c r="E861" s="17">
        <v>0.12329743481984153</v>
      </c>
      <c r="F861" s="17">
        <v>1.2637960776222481E-2</v>
      </c>
      <c r="G861" s="17">
        <v>0.15810278158150415</v>
      </c>
    </row>
    <row r="862" spans="2:7" x14ac:dyDescent="0.25">
      <c r="B862" s="11" t="s">
        <v>238</v>
      </c>
      <c r="C862" s="17">
        <v>0.16489190402414208</v>
      </c>
      <c r="D862" s="21">
        <v>0.61423512850458206</v>
      </c>
      <c r="E862" s="17">
        <v>7.0385701618591676E-3</v>
      </c>
      <c r="F862" s="17">
        <v>2.2064638938794904E-2</v>
      </c>
      <c r="G862" s="17">
        <v>0.11443529928006228</v>
      </c>
    </row>
    <row r="863" spans="2:7" x14ac:dyDescent="0.25">
      <c r="B863" s="11" t="s">
        <v>239</v>
      </c>
      <c r="C863" s="17">
        <v>1.516697019793845E-2</v>
      </c>
      <c r="D863" s="21">
        <v>0.614315204480683</v>
      </c>
      <c r="E863" s="17">
        <v>3.7443921297580111E-2</v>
      </c>
      <c r="F863" s="17">
        <v>2.2966718883446199E-2</v>
      </c>
      <c r="G863" s="17">
        <v>0.16822856204982067</v>
      </c>
    </row>
    <row r="864" spans="2:7" x14ac:dyDescent="0.25">
      <c r="B864" s="11" t="s">
        <v>240</v>
      </c>
      <c r="C864" s="21">
        <v>0.71798255895986884</v>
      </c>
      <c r="D864" s="17">
        <v>8.5317231434156697E-3</v>
      </c>
      <c r="E864" s="17">
        <v>0.11390673096776426</v>
      </c>
      <c r="F864" s="17">
        <v>1.1976669761494557E-4</v>
      </c>
      <c r="G864" s="17">
        <v>2.7975091376054171E-2</v>
      </c>
    </row>
    <row r="865" spans="2:7" x14ac:dyDescent="0.25">
      <c r="B865" s="11" t="s">
        <v>241</v>
      </c>
      <c r="C865" s="21">
        <v>0.28557814268727061</v>
      </c>
      <c r="D865" s="17">
        <v>0.2056786967657841</v>
      </c>
      <c r="E865" s="17">
        <v>0.13963426796983844</v>
      </c>
      <c r="F865" s="17">
        <v>8.677623780331269E-3</v>
      </c>
      <c r="G865" s="17">
        <v>0.14125783822504256</v>
      </c>
    </row>
    <row r="866" spans="2:7" x14ac:dyDescent="0.25">
      <c r="B866" s="11" t="s">
        <v>242</v>
      </c>
      <c r="C866" s="21">
        <v>0.68534580209870222</v>
      </c>
      <c r="D866" s="17">
        <v>3.2545706595428589E-2</v>
      </c>
      <c r="E866" s="17">
        <v>9.7495050487881055E-2</v>
      </c>
      <c r="F866" s="17">
        <v>3.5247231436804274E-3</v>
      </c>
      <c r="G866" s="17">
        <v>1.1312854975261433E-2</v>
      </c>
    </row>
    <row r="867" spans="2:7" x14ac:dyDescent="0.25">
      <c r="B867" s="11" t="s">
        <v>243</v>
      </c>
      <c r="C867" s="17">
        <v>0.23400865358737133</v>
      </c>
      <c r="D867" s="21">
        <v>0.58414219089118447</v>
      </c>
      <c r="E867" s="17">
        <v>2.4498232489379374E-3</v>
      </c>
      <c r="F867" s="17">
        <v>1.9582941015658464E-2</v>
      </c>
      <c r="G867" s="17">
        <v>9.7010711194652918E-2</v>
      </c>
    </row>
    <row r="868" spans="2:7" x14ac:dyDescent="0.25">
      <c r="B868" s="11" t="s">
        <v>244</v>
      </c>
      <c r="C868" s="17">
        <v>5.3498147567104519E-2</v>
      </c>
      <c r="D868" s="17">
        <v>2.9763196857046724E-2</v>
      </c>
      <c r="E868" s="17">
        <v>4.0393907990459006E-2</v>
      </c>
      <c r="F868" s="21">
        <v>8.7131384310172658E-2</v>
      </c>
      <c r="G868" s="17">
        <v>4.280345355880933E-2</v>
      </c>
    </row>
    <row r="869" spans="2:7" x14ac:dyDescent="0.25">
      <c r="B869" s="11" t="s">
        <v>245</v>
      </c>
      <c r="C869" s="17">
        <v>4.8264264130726993E-2</v>
      </c>
      <c r="D869" s="17">
        <v>3.2824909232072291E-2</v>
      </c>
      <c r="E869" s="17">
        <v>1.8811486204655485E-3</v>
      </c>
      <c r="F869" s="21">
        <v>0.18380361072180124</v>
      </c>
      <c r="G869" s="17">
        <v>0.14710268437416515</v>
      </c>
    </row>
    <row r="870" spans="2:7" x14ac:dyDescent="0.25">
      <c r="B870" s="11" t="s">
        <v>246</v>
      </c>
      <c r="C870" s="17">
        <v>6.6960717698525936E-4</v>
      </c>
      <c r="D870" s="17">
        <v>5.6532440480919028E-3</v>
      </c>
      <c r="E870" s="21">
        <v>0.36258256650047704</v>
      </c>
      <c r="F870" s="17">
        <v>5.8959026693664304E-2</v>
      </c>
      <c r="G870" s="17">
        <v>8.08665119280772E-2</v>
      </c>
    </row>
    <row r="871" spans="2:7" x14ac:dyDescent="0.25">
      <c r="B871" s="11" t="s">
        <v>247</v>
      </c>
      <c r="C871" s="17">
        <v>1.0933250332565741E-5</v>
      </c>
      <c r="D871" s="17">
        <v>3.3256391517285358E-6</v>
      </c>
      <c r="E871" s="21">
        <v>0.32591884604592219</v>
      </c>
      <c r="F871" s="17">
        <v>5.2052465472718683E-2</v>
      </c>
      <c r="G871" s="17">
        <v>6.5067301408015907E-2</v>
      </c>
    </row>
    <row r="872" spans="2:7" x14ac:dyDescent="0.25">
      <c r="B872" s="11" t="s">
        <v>248</v>
      </c>
      <c r="C872" s="17">
        <v>1.9412330553582189E-2</v>
      </c>
      <c r="D872" s="17">
        <v>2.5624140023748809E-3</v>
      </c>
      <c r="E872" s="21">
        <v>0.42277193141105918</v>
      </c>
      <c r="F872" s="17">
        <v>7.0873796311017824E-3</v>
      </c>
      <c r="G872" s="17">
        <v>1.9918937103556741E-2</v>
      </c>
    </row>
    <row r="873" spans="2:7" x14ac:dyDescent="0.25">
      <c r="B873" s="11" t="s">
        <v>249</v>
      </c>
      <c r="C873" s="17">
        <v>1.3145269644555663E-3</v>
      </c>
      <c r="D873" s="17">
        <v>1.2457952400936702E-2</v>
      </c>
      <c r="E873" s="17">
        <v>2.6584240844516122E-2</v>
      </c>
      <c r="F873" s="17">
        <v>3.456619099258048E-2</v>
      </c>
      <c r="G873" s="21">
        <v>0.1000326948825339</v>
      </c>
    </row>
    <row r="874" spans="2:7" x14ac:dyDescent="0.25">
      <c r="B874" s="11" t="s">
        <v>250</v>
      </c>
      <c r="C874" s="17">
        <v>5.5396541957459605E-2</v>
      </c>
      <c r="D874" s="17">
        <v>2.6534072672493828E-3</v>
      </c>
      <c r="E874" s="21">
        <v>0.44580359705765843</v>
      </c>
      <c r="F874" s="17">
        <v>2.1169054258566005E-4</v>
      </c>
      <c r="G874" s="17">
        <v>1.3086471079038231E-2</v>
      </c>
    </row>
    <row r="875" spans="2:7" x14ac:dyDescent="0.25">
      <c r="B875" s="11" t="s">
        <v>251</v>
      </c>
      <c r="C875" s="17">
        <v>8.0907198577075901E-2</v>
      </c>
      <c r="D875" s="17">
        <v>2.532416080039631E-2</v>
      </c>
      <c r="E875" s="21">
        <v>0.31956280905018641</v>
      </c>
      <c r="F875" s="17">
        <v>0.11941951711952316</v>
      </c>
      <c r="G875" s="17">
        <v>4.5691894368057533E-2</v>
      </c>
    </row>
    <row r="876" spans="2:7" x14ac:dyDescent="0.25">
      <c r="B876" s="11" t="s">
        <v>252</v>
      </c>
      <c r="C876" s="17">
        <v>1.7938400334311074E-5</v>
      </c>
      <c r="D876" s="17">
        <v>5.5641916123064352E-3</v>
      </c>
      <c r="E876" s="21">
        <v>6.8802540626311776E-2</v>
      </c>
      <c r="F876" s="17">
        <v>6.0233185829484379E-2</v>
      </c>
      <c r="G876" s="17">
        <v>4.6937976573268862E-2</v>
      </c>
    </row>
    <row r="877" spans="2:7" x14ac:dyDescent="0.25">
      <c r="B877" s="11" t="s">
        <v>253</v>
      </c>
      <c r="C877" s="21">
        <v>8.8022867636074531E-2</v>
      </c>
      <c r="D877" s="17">
        <v>1.2157646353434805E-2</v>
      </c>
      <c r="E877" s="17">
        <v>2.7008233935243528E-2</v>
      </c>
      <c r="F877" s="17">
        <v>5.2356918075588912E-2</v>
      </c>
      <c r="G877" s="17">
        <v>1.6574984346892013E-2</v>
      </c>
    </row>
    <row r="878" spans="2:7" x14ac:dyDescent="0.25">
      <c r="B878" s="11" t="s">
        <v>254</v>
      </c>
      <c r="C878" s="21">
        <v>0.41909259352533612</v>
      </c>
      <c r="D878" s="17">
        <v>9.9493120570907975E-3</v>
      </c>
      <c r="E878" s="17">
        <v>0.20557171197230087</v>
      </c>
      <c r="F878" s="17">
        <v>0.11042870257949029</v>
      </c>
      <c r="G878" s="17">
        <v>4.9403366887234339E-2</v>
      </c>
    </row>
    <row r="879" spans="2:7" x14ac:dyDescent="0.25">
      <c r="B879" s="11" t="s">
        <v>255</v>
      </c>
      <c r="C879" s="21">
        <v>0.36828843529134475</v>
      </c>
      <c r="D879" s="17">
        <v>1.2871910617985644E-2</v>
      </c>
      <c r="E879" s="17">
        <v>0.33362614060705553</v>
      </c>
      <c r="F879" s="17">
        <v>5.2456395123969352E-2</v>
      </c>
      <c r="G879" s="17">
        <v>7.8420401573605877E-4</v>
      </c>
    </row>
    <row r="880" spans="2:7" x14ac:dyDescent="0.25">
      <c r="B880" s="11" t="s">
        <v>256</v>
      </c>
      <c r="C880" s="17">
        <v>1.6971332609279802E-2</v>
      </c>
      <c r="D880" s="17">
        <v>6.2755112220217568E-2</v>
      </c>
      <c r="E880" s="21">
        <v>0.20721708014105444</v>
      </c>
      <c r="F880" s="17">
        <v>1.2943463767127862E-3</v>
      </c>
      <c r="G880" s="17">
        <v>7.438117461718137E-2</v>
      </c>
    </row>
    <row r="881" spans="2:7" x14ac:dyDescent="0.25">
      <c r="B881" s="11" t="s">
        <v>257</v>
      </c>
      <c r="C881" s="21">
        <v>0.49924358695984722</v>
      </c>
      <c r="D881" s="17">
        <v>3.3137065630487145E-4</v>
      </c>
      <c r="E881" s="17">
        <v>0.39329463004132637</v>
      </c>
      <c r="F881" s="17">
        <v>1.3832832316168744E-5</v>
      </c>
      <c r="G881" s="17">
        <v>1.3210452844451004E-3</v>
      </c>
    </row>
    <row r="882" spans="2:7" x14ac:dyDescent="0.25">
      <c r="B882" s="11" t="s">
        <v>258</v>
      </c>
      <c r="C882" s="21">
        <v>0.47010345787651681</v>
      </c>
      <c r="D882" s="17">
        <v>2.1694532014694509E-3</v>
      </c>
      <c r="E882" s="17">
        <v>0.35142967334505482</v>
      </c>
      <c r="F882" s="17">
        <v>1.643877291874065E-2</v>
      </c>
      <c r="G882" s="17">
        <v>9.9745669095451179E-5</v>
      </c>
    </row>
    <row r="883" spans="2:7" x14ac:dyDescent="0.25">
      <c r="B883" s="11" t="s">
        <v>259</v>
      </c>
      <c r="C883" s="21">
        <v>0.46748337306611898</v>
      </c>
      <c r="D883" s="17">
        <v>1.9356208429400439E-2</v>
      </c>
      <c r="E883" s="17">
        <v>0.32772838813144994</v>
      </c>
      <c r="F883" s="17">
        <v>1.055794872390561E-2</v>
      </c>
      <c r="G883" s="17">
        <v>5.5332104700845037E-3</v>
      </c>
    </row>
    <row r="884" spans="2:7" x14ac:dyDescent="0.25">
      <c r="B884" s="11" t="s">
        <v>260</v>
      </c>
      <c r="C884" s="21">
        <v>0.55668249668986469</v>
      </c>
      <c r="D884" s="17">
        <v>3.3703642135175613E-2</v>
      </c>
      <c r="E884" s="17">
        <v>0.27313621969314555</v>
      </c>
      <c r="F884" s="17">
        <v>6.5598065540416811E-3</v>
      </c>
      <c r="G884" s="17">
        <v>1.7095087289183065E-2</v>
      </c>
    </row>
    <row r="885" spans="2:7" x14ac:dyDescent="0.25">
      <c r="B885" s="11" t="s">
        <v>261</v>
      </c>
      <c r="C885" s="21">
        <v>0.49984317935452371</v>
      </c>
      <c r="D885" s="17">
        <v>5.3044163752057123E-2</v>
      </c>
      <c r="E885" s="17">
        <v>0.14974059160354034</v>
      </c>
      <c r="F885" s="17">
        <v>9.6344686012670572E-3</v>
      </c>
      <c r="G885" s="17">
        <v>1.9058460524829943E-2</v>
      </c>
    </row>
    <row r="886" spans="2:7" x14ac:dyDescent="0.25">
      <c r="B886" s="11" t="s">
        <v>262</v>
      </c>
      <c r="C886" s="21">
        <v>0.3874372237173313</v>
      </c>
      <c r="D886" s="17">
        <v>4.7208925397285717E-2</v>
      </c>
      <c r="E886" s="17">
        <v>0.24437851935659949</v>
      </c>
      <c r="F886" s="17">
        <v>4.0024403617959912E-2</v>
      </c>
      <c r="G886" s="17">
        <v>1.3345219234632708E-2</v>
      </c>
    </row>
    <row r="887" spans="2:7" x14ac:dyDescent="0.25">
      <c r="B887" s="11" t="s">
        <v>263</v>
      </c>
      <c r="C887" s="21">
        <v>0.44624246801676443</v>
      </c>
      <c r="D887" s="17">
        <v>3.3585611772732185E-2</v>
      </c>
      <c r="E887" s="17">
        <v>0.25771868274743676</v>
      </c>
      <c r="F887" s="17">
        <v>6.6834520952078168E-3</v>
      </c>
      <c r="G887" s="17">
        <v>3.0095244547119096E-3</v>
      </c>
    </row>
    <row r="888" spans="2:7" x14ac:dyDescent="0.25">
      <c r="B888" s="11" t="s">
        <v>264</v>
      </c>
      <c r="C888" s="17">
        <v>0.28071448402602017</v>
      </c>
      <c r="D888" s="17">
        <v>4.791277413817384E-3</v>
      </c>
      <c r="E888" s="21">
        <v>0.49704424560572907</v>
      </c>
      <c r="F888" s="17">
        <v>2.7911580371723201E-3</v>
      </c>
      <c r="G888" s="17">
        <v>1.0614599897346016E-2</v>
      </c>
    </row>
    <row r="889" spans="2:7" x14ac:dyDescent="0.25">
      <c r="B889" s="11" t="s">
        <v>265</v>
      </c>
      <c r="C889" s="21">
        <v>0.48244609102481961</v>
      </c>
      <c r="D889" s="17">
        <v>2.027550118345841E-2</v>
      </c>
      <c r="E889" s="17">
        <v>0.37824666779403049</v>
      </c>
      <c r="F889" s="17">
        <v>1.3403145414505742E-2</v>
      </c>
      <c r="G889" s="17">
        <v>5.9073049087181415E-4</v>
      </c>
    </row>
    <row r="890" spans="2:7" x14ac:dyDescent="0.25">
      <c r="B890" s="11" t="s">
        <v>266</v>
      </c>
      <c r="C890" s="21">
        <v>0.44067168354025699</v>
      </c>
      <c r="D890" s="17">
        <v>3.2022534207913927E-2</v>
      </c>
      <c r="E890" s="17">
        <v>0.40669873771874948</v>
      </c>
      <c r="F890" s="17">
        <v>6.0757186388909618E-3</v>
      </c>
      <c r="G890" s="17">
        <v>2.0782345896195939E-4</v>
      </c>
    </row>
    <row r="891" spans="2:7" x14ac:dyDescent="0.25">
      <c r="B891" s="11" t="s">
        <v>267</v>
      </c>
      <c r="C891" s="21">
        <v>0.14726802831586652</v>
      </c>
      <c r="D891" s="17">
        <v>2.2399912845869133E-2</v>
      </c>
      <c r="E891" s="17">
        <v>5.1293697801803176E-4</v>
      </c>
      <c r="F891" s="17">
        <v>9.3979573568244885E-3</v>
      </c>
      <c r="G891" s="17">
        <v>0.11561473318519093</v>
      </c>
    </row>
    <row r="892" spans="2:7" x14ac:dyDescent="0.25">
      <c r="B892" s="11" t="s">
        <v>268</v>
      </c>
      <c r="C892" s="17">
        <v>1.2187358244174893E-2</v>
      </c>
      <c r="D892" s="17">
        <v>6.1255791921142159E-2</v>
      </c>
      <c r="E892" s="17">
        <v>6.1985614970431181E-2</v>
      </c>
      <c r="F892" s="21">
        <v>0.19364853062821005</v>
      </c>
      <c r="G892" s="17">
        <v>1.6661081066932485E-2</v>
      </c>
    </row>
    <row r="893" spans="2:7" x14ac:dyDescent="0.25">
      <c r="B893" s="11" t="s">
        <v>269</v>
      </c>
      <c r="C893" s="17">
        <v>3.4753340087209551E-5</v>
      </c>
      <c r="D893" s="17">
        <v>4.0110592068568216E-3</v>
      </c>
      <c r="E893" s="17">
        <v>5.367069237946237E-2</v>
      </c>
      <c r="F893" s="21">
        <v>0.32855338170178405</v>
      </c>
      <c r="G893" s="17">
        <v>0.12426354552039334</v>
      </c>
    </row>
    <row r="894" spans="2:7" x14ac:dyDescent="0.25">
      <c r="B894" s="11" t="s">
        <v>270</v>
      </c>
      <c r="C894" s="17">
        <v>1.6918252260630012E-4</v>
      </c>
      <c r="D894" s="17">
        <v>1.2125888675434972E-3</v>
      </c>
      <c r="E894" s="17">
        <v>1.296783138918896E-2</v>
      </c>
      <c r="F894" s="21">
        <v>0.16191378191088329</v>
      </c>
      <c r="G894" s="17">
        <v>0.11922847460182094</v>
      </c>
    </row>
    <row r="895" spans="2:7" x14ac:dyDescent="0.25">
      <c r="B895" s="11" t="s">
        <v>271</v>
      </c>
      <c r="C895" s="17">
        <v>8.9759040778603125E-2</v>
      </c>
      <c r="D895" s="21">
        <v>0.23362305509860884</v>
      </c>
      <c r="E895" s="17">
        <v>3.9151643157600412E-2</v>
      </c>
      <c r="F895" s="17">
        <v>1.9510875305008883E-2</v>
      </c>
      <c r="G895" s="17">
        <v>6.1200997891316315E-4</v>
      </c>
    </row>
    <row r="896" spans="2:7" x14ac:dyDescent="0.25">
      <c r="B896" s="11" t="s">
        <v>272</v>
      </c>
      <c r="C896" s="17">
        <v>7.297763451062618E-2</v>
      </c>
      <c r="D896" s="17">
        <v>0.11979771243269974</v>
      </c>
      <c r="E896" s="17">
        <v>4.385849153785689E-2</v>
      </c>
      <c r="F896" s="21">
        <v>0.15808979753841196</v>
      </c>
      <c r="G896" s="17">
        <v>4.8675507060006451E-2</v>
      </c>
    </row>
    <row r="897" spans="2:7" x14ac:dyDescent="0.25">
      <c r="B897" s="11" t="s">
        <v>273</v>
      </c>
      <c r="C897" s="17">
        <v>3.459929742712082E-3</v>
      </c>
      <c r="D897" s="21">
        <v>2.093539790718045E-2</v>
      </c>
      <c r="E897" s="17">
        <v>1.0014633401508164E-2</v>
      </c>
      <c r="F897" s="17">
        <v>1.0598852429408221E-2</v>
      </c>
      <c r="G897" s="17">
        <v>1.960238385184682E-2</v>
      </c>
    </row>
    <row r="898" spans="2:7" x14ac:dyDescent="0.25">
      <c r="B898" s="11" t="s">
        <v>274</v>
      </c>
      <c r="C898" s="21">
        <v>4.2659595230614709E-2</v>
      </c>
      <c r="D898" s="17">
        <v>2.2492466952434248E-3</v>
      </c>
      <c r="E898" s="17">
        <v>1.8311505661396152E-2</v>
      </c>
      <c r="F898" s="17">
        <v>5.9524315909536565E-4</v>
      </c>
      <c r="G898" s="17">
        <v>2.4131419194564635E-4</v>
      </c>
    </row>
    <row r="899" spans="2:7" x14ac:dyDescent="0.25">
      <c r="B899" s="11" t="s">
        <v>275</v>
      </c>
      <c r="C899" s="17">
        <v>5.5818250885175932E-2</v>
      </c>
      <c r="D899" s="17">
        <v>7.4736219876039948E-3</v>
      </c>
      <c r="E899" s="17">
        <v>3.2414350265641068E-5</v>
      </c>
      <c r="F899" s="17">
        <v>2.6720128805341344E-3</v>
      </c>
      <c r="G899" s="21">
        <v>0.11254238453122718</v>
      </c>
    </row>
    <row r="900" spans="2:7" x14ac:dyDescent="0.25">
      <c r="B900" s="11" t="s">
        <v>276</v>
      </c>
      <c r="C900" s="17">
        <v>0.1522320733162851</v>
      </c>
      <c r="D900" s="21">
        <v>0.24503373113540997</v>
      </c>
      <c r="E900" s="17">
        <v>2.9835602343913675E-2</v>
      </c>
      <c r="F900" s="17">
        <v>3.6526813632041422E-3</v>
      </c>
      <c r="G900" s="17">
        <v>2.5249378568363314E-6</v>
      </c>
    </row>
    <row r="901" spans="2:7" x14ac:dyDescent="0.25">
      <c r="B901" s="11" t="s">
        <v>277</v>
      </c>
      <c r="C901" s="17">
        <v>1.9868009298469044E-4</v>
      </c>
      <c r="D901" s="21">
        <v>3.991143131126753E-2</v>
      </c>
      <c r="E901" s="17">
        <v>1.5369933208601876E-2</v>
      </c>
      <c r="F901" s="17">
        <v>4.4285085381785107E-3</v>
      </c>
      <c r="G901" s="17">
        <v>2.0740009966153067E-2</v>
      </c>
    </row>
    <row r="902" spans="2:7" x14ac:dyDescent="0.25">
      <c r="B902" s="11" t="s">
        <v>278</v>
      </c>
      <c r="C902" s="17">
        <v>1.1510326097504108E-2</v>
      </c>
      <c r="D902" s="17">
        <v>1.6134673892394435E-2</v>
      </c>
      <c r="E902" s="21">
        <v>0.29038330836819626</v>
      </c>
      <c r="F902" s="17">
        <v>4.1243580480428569E-3</v>
      </c>
      <c r="G902" s="17">
        <v>2.9624169986954192E-3</v>
      </c>
    </row>
    <row r="903" spans="2:7" x14ac:dyDescent="0.25">
      <c r="B903" s="11" t="s">
        <v>279</v>
      </c>
      <c r="C903" s="17">
        <v>4.9371665083851726E-2</v>
      </c>
      <c r="D903" s="21">
        <v>0.36244327523247605</v>
      </c>
      <c r="E903" s="17">
        <v>7.3172322330226983E-2</v>
      </c>
      <c r="F903" s="17">
        <v>2.3421833707598012E-3</v>
      </c>
      <c r="G903" s="17">
        <v>1.1642286095682722E-2</v>
      </c>
    </row>
    <row r="904" spans="2:7" x14ac:dyDescent="0.25">
      <c r="B904" s="11" t="s">
        <v>280</v>
      </c>
      <c r="C904" s="21">
        <v>0.17499693695753468</v>
      </c>
      <c r="D904" s="17">
        <v>3.7276345215040974E-2</v>
      </c>
      <c r="E904" s="17">
        <v>4.8616655319330043E-2</v>
      </c>
      <c r="F904" s="17">
        <v>1.0703773953793093E-2</v>
      </c>
      <c r="G904" s="17">
        <v>0.11575209485009116</v>
      </c>
    </row>
    <row r="905" spans="2:7" x14ac:dyDescent="0.25">
      <c r="B905" s="11" t="s">
        <v>281</v>
      </c>
      <c r="C905" s="17">
        <v>1.5532249929759372E-4</v>
      </c>
      <c r="D905" s="21">
        <v>0.2438142139986933</v>
      </c>
      <c r="E905" s="17">
        <v>8.0941368658974347E-2</v>
      </c>
      <c r="F905" s="17">
        <v>5.1441587177382064E-2</v>
      </c>
      <c r="G905" s="17">
        <v>4.4605174374160443E-2</v>
      </c>
    </row>
    <row r="906" spans="2:7" x14ac:dyDescent="0.25">
      <c r="B906" s="11" t="s">
        <v>282</v>
      </c>
      <c r="C906" s="17">
        <v>1.4792399264871898E-2</v>
      </c>
      <c r="D906" s="21">
        <v>2.2820674877575262E-2</v>
      </c>
      <c r="E906" s="17">
        <v>8.1603521770086157E-4</v>
      </c>
      <c r="F906" s="17">
        <v>2.8771530005291383E-3</v>
      </c>
      <c r="G906" s="17">
        <v>5.2068178378596088E-3</v>
      </c>
    </row>
    <row r="907" spans="2:7" x14ac:dyDescent="0.25">
      <c r="B907" s="11" t="s">
        <v>283</v>
      </c>
      <c r="C907" s="17">
        <v>3.4687005220132357E-2</v>
      </c>
      <c r="D907" s="21">
        <v>6.1438026671405938E-2</v>
      </c>
      <c r="E907" s="17">
        <v>3.4773956785855341E-2</v>
      </c>
      <c r="F907" s="17">
        <v>1.2824581487493149E-3</v>
      </c>
      <c r="G907" s="17">
        <v>3.3879895249877855E-2</v>
      </c>
    </row>
    <row r="908" spans="2:7" x14ac:dyDescent="0.25">
      <c r="B908" s="11" t="s">
        <v>284</v>
      </c>
      <c r="C908" s="17">
        <v>4.1503183618219766E-2</v>
      </c>
      <c r="D908" s="17">
        <v>1.2783398512228003E-2</v>
      </c>
      <c r="E908" s="17">
        <v>1.2772254713168377E-2</v>
      </c>
      <c r="F908" s="17">
        <v>4.2595990084029678E-3</v>
      </c>
      <c r="G908" s="21">
        <v>8.1366671286417641E-2</v>
      </c>
    </row>
    <row r="909" spans="2:7" x14ac:dyDescent="0.25">
      <c r="B909" s="11" t="s">
        <v>285</v>
      </c>
      <c r="C909" s="17">
        <v>2.3015807749929819E-2</v>
      </c>
      <c r="D909" s="17">
        <v>8.5909670837158794E-2</v>
      </c>
      <c r="E909" s="17">
        <v>9.2458819050257619E-3</v>
      </c>
      <c r="F909" s="21">
        <v>0.13214707280947732</v>
      </c>
      <c r="G909" s="17">
        <v>7.9048168836742521E-3</v>
      </c>
    </row>
    <row r="910" spans="2:7" x14ac:dyDescent="0.25">
      <c r="B910" s="11" t="s">
        <v>286</v>
      </c>
      <c r="C910" s="21">
        <v>0.53915087757572322</v>
      </c>
      <c r="D910" s="17">
        <v>1.4674105994605125E-2</v>
      </c>
      <c r="E910" s="17">
        <v>2.5180243059258998E-2</v>
      </c>
      <c r="F910" s="17">
        <v>7.2028487044837219E-2</v>
      </c>
      <c r="G910" s="17">
        <v>2.810595568547351E-2</v>
      </c>
    </row>
    <row r="911" spans="2:7" x14ac:dyDescent="0.25">
      <c r="B911" s="11" t="s">
        <v>287</v>
      </c>
      <c r="C911" s="21">
        <v>0.50200402722848914</v>
      </c>
      <c r="D911" s="17">
        <v>7.9629234833574813E-2</v>
      </c>
      <c r="E911" s="17">
        <v>5.1394527308157016E-2</v>
      </c>
      <c r="F911" s="17">
        <v>9.4270727871455337E-2</v>
      </c>
      <c r="G911" s="17">
        <v>6.300227830629967E-3</v>
      </c>
    </row>
    <row r="912" spans="2:7" x14ac:dyDescent="0.25">
      <c r="B912" s="11" t="s">
        <v>288</v>
      </c>
      <c r="C912" s="21">
        <v>0.5489406669606226</v>
      </c>
      <c r="D912" s="17">
        <v>1.7709830349108193E-2</v>
      </c>
      <c r="E912" s="17">
        <v>1.2876200118896007E-2</v>
      </c>
      <c r="F912" s="17">
        <v>0.1540290217666597</v>
      </c>
      <c r="G912" s="17">
        <v>2.3953248272659544E-3</v>
      </c>
    </row>
    <row r="913" spans="2:7" x14ac:dyDescent="0.25">
      <c r="B913" s="11" t="s">
        <v>289</v>
      </c>
      <c r="C913" s="21">
        <v>0.55674296662584288</v>
      </c>
      <c r="D913" s="17">
        <v>7.7337125856829364E-2</v>
      </c>
      <c r="E913" s="17">
        <v>1.084826390691935E-5</v>
      </c>
      <c r="F913" s="17">
        <v>5.3410366049014227E-3</v>
      </c>
      <c r="G913" s="17">
        <v>1.0256655221852934E-2</v>
      </c>
    </row>
    <row r="914" spans="2:7" x14ac:dyDescent="0.25">
      <c r="B914" s="11" t="s">
        <v>290</v>
      </c>
      <c r="C914" s="17">
        <v>6.0760470416912973E-2</v>
      </c>
      <c r="D914" s="21">
        <v>0.34345227876248818</v>
      </c>
      <c r="E914" s="17">
        <v>0.13989972757608374</v>
      </c>
      <c r="F914" s="17">
        <v>6.2775435872292644E-3</v>
      </c>
      <c r="G914" s="17">
        <v>2.2727123378956868E-2</v>
      </c>
    </row>
    <row r="915" spans="2:7" x14ac:dyDescent="0.25">
      <c r="B915" s="11" t="s">
        <v>291</v>
      </c>
      <c r="C915" s="17">
        <v>0.12302701992578211</v>
      </c>
      <c r="D915" s="21">
        <v>0.1872061976076925</v>
      </c>
      <c r="E915" s="17">
        <v>0.1544453370365268</v>
      </c>
      <c r="F915" s="17">
        <v>1.4360520130106301E-2</v>
      </c>
      <c r="G915" s="17">
        <v>7.5945098703335143E-2</v>
      </c>
    </row>
    <row r="916" spans="2:7" x14ac:dyDescent="0.25">
      <c r="B916" s="11" t="s">
        <v>292</v>
      </c>
      <c r="C916" s="21">
        <v>0.66933197896806595</v>
      </c>
      <c r="D916" s="17">
        <v>4.5260082855567839E-2</v>
      </c>
      <c r="E916" s="17">
        <v>3.9167136449516334E-3</v>
      </c>
      <c r="F916" s="17">
        <v>5.9875857445491369E-3</v>
      </c>
      <c r="G916" s="17">
        <v>7.6178282273021675E-2</v>
      </c>
    </row>
    <row r="917" spans="2:7" x14ac:dyDescent="0.25">
      <c r="B917" s="11" t="s">
        <v>293</v>
      </c>
      <c r="C917" s="21">
        <v>0.39743393819047618</v>
      </c>
      <c r="D917" s="17">
        <v>0.25604044768342238</v>
      </c>
      <c r="E917" s="17">
        <v>2.3690876132471061E-2</v>
      </c>
      <c r="F917" s="17">
        <v>2.6925133421782125E-3</v>
      </c>
      <c r="G917" s="17">
        <v>4.0042626300456727E-2</v>
      </c>
    </row>
    <row r="918" spans="2:7" x14ac:dyDescent="0.25">
      <c r="B918" s="11" t="s">
        <v>294</v>
      </c>
      <c r="C918" s="17">
        <v>0.25139613895129681</v>
      </c>
      <c r="D918" s="21">
        <v>0.36492963318241201</v>
      </c>
      <c r="E918" s="17">
        <v>2.3154048710027084E-3</v>
      </c>
      <c r="F918" s="17">
        <v>4.52966277786557E-3</v>
      </c>
      <c r="G918" s="17">
        <v>1.9690395095463144E-2</v>
      </c>
    </row>
    <row r="919" spans="2:7" x14ac:dyDescent="0.25">
      <c r="B919" s="11" t="s">
        <v>295</v>
      </c>
      <c r="C919" s="21">
        <v>0.41898547775639955</v>
      </c>
      <c r="D919" s="17">
        <v>0.15506763062602444</v>
      </c>
      <c r="E919" s="17">
        <v>5.2656721469916359E-2</v>
      </c>
      <c r="F919" s="17">
        <v>2.4024498869062508E-3</v>
      </c>
      <c r="G919" s="17">
        <v>6.0075364714208726E-2</v>
      </c>
    </row>
    <row r="920" spans="2:7" x14ac:dyDescent="0.25">
      <c r="B920" s="11" t="s">
        <v>296</v>
      </c>
      <c r="C920" s="17">
        <v>9.4269551001137195E-2</v>
      </c>
      <c r="D920" s="17">
        <v>4.3382600281796434E-2</v>
      </c>
      <c r="E920" s="21">
        <v>0.23743513242914335</v>
      </c>
      <c r="F920" s="17">
        <v>2.3225952450723776E-4</v>
      </c>
      <c r="G920" s="17">
        <v>6.1646680364273336E-2</v>
      </c>
    </row>
    <row r="921" spans="2:7" ht="15.75" thickBot="1" x14ac:dyDescent="0.3">
      <c r="B921" s="15" t="s">
        <v>297</v>
      </c>
      <c r="C921" s="18">
        <v>1.0874311521194797E-4</v>
      </c>
      <c r="D921" s="18">
        <v>3.9636541679808667E-3</v>
      </c>
      <c r="E921" s="18">
        <v>6.1304172215590216E-2</v>
      </c>
      <c r="F921" s="23">
        <v>0.11402642088823524</v>
      </c>
      <c r="G921" s="18">
        <v>1.8576830397074254E-2</v>
      </c>
    </row>
    <row r="922" spans="2:7" x14ac:dyDescent="0.25">
      <c r="B922" s="25" t="s">
        <v>302</v>
      </c>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4097" r:id="rId3" name="DD774574">
              <controlPr defaultSize="0" autoFill="0" autoPict="0" macro="[0]!GoToResultsNew0714202212001670">
                <anchor moveWithCells="1">
                  <from>
                    <xdr:col>1</xdr:col>
                    <xdr:colOff>0</xdr:colOff>
                    <xdr:row>9</xdr:row>
                    <xdr:rowOff>0</xdr:rowOff>
                  </from>
                  <to>
                    <xdr:col>4</xdr:col>
                    <xdr:colOff>0</xdr:colOff>
                    <xdr:row>10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AB95-5955-40F0-8641-C706AA1777E6}">
  <sheetPr codeName="XLSTAT_20220714_115916_1_HID3">
    <tabColor rgb="FF007800"/>
  </sheetPr>
  <dimension ref="A1:D201"/>
  <sheetViews>
    <sheetView workbookViewId="0">
      <selection activeCell="C1" sqref="C1"/>
    </sheetView>
  </sheetViews>
  <sheetFormatPr baseColWidth="10" defaultRowHeight="15" x14ac:dyDescent="0.25"/>
  <sheetData>
    <row r="1" spans="1:4" x14ac:dyDescent="0.25">
      <c r="A1">
        <v>7.0881255945349464</v>
      </c>
      <c r="B1">
        <v>4.3354288116439434</v>
      </c>
      <c r="C1">
        <v>-3.8258825511923025</v>
      </c>
      <c r="D1">
        <v>0.3174105509671194</v>
      </c>
    </row>
    <row r="2" spans="1:4" x14ac:dyDescent="0.25">
      <c r="A2">
        <v>6.7798394287625978</v>
      </c>
      <c r="B2">
        <v>6.5283391676405191</v>
      </c>
      <c r="C2">
        <v>-3.0599170386026611</v>
      </c>
      <c r="D2">
        <v>0.37914180965187139</v>
      </c>
    </row>
    <row r="3" spans="1:4" x14ac:dyDescent="0.25">
      <c r="A3">
        <v>2.2279356424554471</v>
      </c>
      <c r="B3">
        <v>4.6820004426772543</v>
      </c>
      <c r="C3">
        <v>-3.1854172202742919</v>
      </c>
      <c r="D3">
        <v>0.70011432421004771</v>
      </c>
    </row>
    <row r="4" spans="1:4" x14ac:dyDescent="0.25">
      <c r="A4">
        <v>9.260567041397028</v>
      </c>
      <c r="B4">
        <v>-2.8955854874621303</v>
      </c>
      <c r="C4">
        <v>-4.3385994539732682</v>
      </c>
      <c r="D4">
        <v>1.0042314602184867</v>
      </c>
    </row>
    <row r="5" spans="1:4" x14ac:dyDescent="0.25">
      <c r="A5">
        <v>9.5998845432090327</v>
      </c>
      <c r="B5">
        <v>-4.8113480571336309</v>
      </c>
      <c r="C5">
        <v>-4.0023979577038356</v>
      </c>
      <c r="D5">
        <v>1.6619400640018591</v>
      </c>
    </row>
    <row r="6" spans="1:4" x14ac:dyDescent="0.25">
      <c r="A6">
        <v>8.2404528588979655</v>
      </c>
      <c r="B6">
        <v>-7.9438312179296409</v>
      </c>
      <c r="C6">
        <v>-2.8661677654287048</v>
      </c>
      <c r="D6">
        <v>0.73673079428238919</v>
      </c>
    </row>
    <row r="7" spans="1:4" x14ac:dyDescent="0.25">
      <c r="A7">
        <v>8.751328122157549</v>
      </c>
      <c r="B7">
        <v>1.2027179561186974</v>
      </c>
      <c r="C7">
        <v>-3.0467513323536908</v>
      </c>
      <c r="D7">
        <v>0.7845257910651342</v>
      </c>
    </row>
    <row r="8" spans="1:4" x14ac:dyDescent="0.25">
      <c r="A8">
        <v>7.6045558392894463</v>
      </c>
      <c r="B8">
        <v>-3.7614086803094673</v>
      </c>
      <c r="C8">
        <v>-2.6282508263045345</v>
      </c>
      <c r="D8">
        <v>-0.78013642137490757</v>
      </c>
    </row>
    <row r="9" spans="1:4" x14ac:dyDescent="0.25">
      <c r="A9">
        <v>2.9581666840108372</v>
      </c>
      <c r="B9">
        <v>5.0993205808711748</v>
      </c>
      <c r="C9">
        <v>-3.1782207461748735</v>
      </c>
      <c r="D9">
        <v>0.62988333565922638</v>
      </c>
    </row>
    <row r="10" spans="1:4" x14ac:dyDescent="0.25">
      <c r="A10">
        <v>0.35856132452323647</v>
      </c>
      <c r="B10">
        <v>4.8092008483940214</v>
      </c>
      <c r="C10">
        <v>-3.2006479603733022</v>
      </c>
      <c r="D10">
        <v>0.65953115340283242</v>
      </c>
    </row>
    <row r="11" spans="1:4" x14ac:dyDescent="0.25">
      <c r="A11">
        <v>2.1734973569613754</v>
      </c>
      <c r="B11">
        <v>12.753618112494078</v>
      </c>
      <c r="C11">
        <v>-0.42609979752291088</v>
      </c>
      <c r="D11">
        <v>-0.60061441128427662</v>
      </c>
    </row>
    <row r="12" spans="1:4" x14ac:dyDescent="0.25">
      <c r="A12">
        <v>5.8360233021723475</v>
      </c>
      <c r="B12">
        <v>6.8190288772001137</v>
      </c>
      <c r="C12">
        <v>-0.85148718622602382</v>
      </c>
      <c r="D12">
        <v>-1.9113776315876188</v>
      </c>
    </row>
    <row r="13" spans="1:4" x14ac:dyDescent="0.25">
      <c r="A13">
        <v>4.6602592317318878</v>
      </c>
      <c r="B13">
        <v>8.9840619331585057</v>
      </c>
      <c r="C13">
        <v>0.47370673268152624</v>
      </c>
      <c r="D13">
        <v>0.45876458888227295</v>
      </c>
    </row>
    <row r="14" spans="1:4" x14ac:dyDescent="0.25">
      <c r="A14">
        <v>4.0339300590125733</v>
      </c>
      <c r="B14">
        <v>3.0007821939739867</v>
      </c>
      <c r="C14">
        <v>1.1594729544951088</v>
      </c>
      <c r="D14">
        <v>1.3611135853814202</v>
      </c>
    </row>
    <row r="15" spans="1:4" x14ac:dyDescent="0.25">
      <c r="A15">
        <v>1.3611533504931181</v>
      </c>
      <c r="B15">
        <v>12.690046438219442</v>
      </c>
      <c r="C15">
        <v>-0.59001243489803579</v>
      </c>
      <c r="D15">
        <v>-1.7469275919920642</v>
      </c>
    </row>
    <row r="16" spans="1:4" x14ac:dyDescent="0.25">
      <c r="A16">
        <v>7.6600479346543198</v>
      </c>
      <c r="B16">
        <v>-3.959044064049571</v>
      </c>
      <c r="C16">
        <v>-0.50062846846578168</v>
      </c>
      <c r="D16">
        <v>-1.3507907136709865</v>
      </c>
    </row>
    <row r="17" spans="1:4" x14ac:dyDescent="0.25">
      <c r="A17">
        <v>8.4932277586367881</v>
      </c>
      <c r="B17">
        <v>-3.031789721308487</v>
      </c>
      <c r="C17">
        <v>6.5568293662188026E-2</v>
      </c>
      <c r="D17">
        <v>-0.10533672406238802</v>
      </c>
    </row>
    <row r="18" spans="1:4" x14ac:dyDescent="0.25">
      <c r="A18">
        <v>3.8776010078551999</v>
      </c>
      <c r="B18">
        <v>1.2213982919346436</v>
      </c>
      <c r="C18">
        <v>-0.46131658184541774</v>
      </c>
      <c r="D18">
        <v>-0.74971006093423664</v>
      </c>
    </row>
    <row r="19" spans="1:4" x14ac:dyDescent="0.25">
      <c r="A19">
        <v>5.8740538235781905</v>
      </c>
      <c r="B19">
        <v>0.17298082378844867</v>
      </c>
      <c r="C19">
        <v>-0.18859313038876624</v>
      </c>
      <c r="D19">
        <v>0.98050173007634589</v>
      </c>
    </row>
    <row r="20" spans="1:4" x14ac:dyDescent="0.25">
      <c r="A20">
        <v>3.7139008191815033</v>
      </c>
      <c r="B20">
        <v>6.8772285488107618</v>
      </c>
      <c r="C20">
        <v>-0.92471531622977554</v>
      </c>
      <c r="D20">
        <v>-1.9658375174773011</v>
      </c>
    </row>
    <row r="21" spans="1:4" x14ac:dyDescent="0.25">
      <c r="A21">
        <v>2.1475525597663814</v>
      </c>
      <c r="B21">
        <v>4.7984874039340832</v>
      </c>
      <c r="C21">
        <v>0.68949035880170328</v>
      </c>
      <c r="D21">
        <v>0.81733542012686911</v>
      </c>
    </row>
    <row r="22" spans="1:4" x14ac:dyDescent="0.25">
      <c r="A22">
        <v>8.6561363287686799</v>
      </c>
      <c r="B22">
        <v>-6.1026830886061436</v>
      </c>
      <c r="C22">
        <v>0.75630765133465416</v>
      </c>
      <c r="D22">
        <v>0.84597605900002515</v>
      </c>
    </row>
    <row r="23" spans="1:4" x14ac:dyDescent="0.25">
      <c r="A23">
        <v>1.3659277116067248</v>
      </c>
      <c r="B23">
        <v>3.7589961042338569</v>
      </c>
      <c r="C23">
        <v>0.71760028585007518</v>
      </c>
      <c r="D23">
        <v>1.8679687977223969</v>
      </c>
    </row>
    <row r="24" spans="1:4" x14ac:dyDescent="0.25">
      <c r="A24">
        <v>-5.0608817866389044</v>
      </c>
      <c r="B24">
        <v>4.402855144426181</v>
      </c>
      <c r="C24">
        <v>-0.62836205150882396</v>
      </c>
      <c r="D24">
        <v>-0.26456102134795828</v>
      </c>
    </row>
    <row r="25" spans="1:4" x14ac:dyDescent="0.25">
      <c r="C25">
        <v>0.78011413976895549</v>
      </c>
      <c r="D25">
        <v>1.489015239851424</v>
      </c>
    </row>
    <row r="26" spans="1:4" x14ac:dyDescent="0.25">
      <c r="C26">
        <v>-0.4114184347433984</v>
      </c>
      <c r="D26">
        <v>-0.24449029731191127</v>
      </c>
    </row>
    <row r="27" spans="1:4" x14ac:dyDescent="0.25">
      <c r="C27">
        <v>1.1396186682073388</v>
      </c>
      <c r="D27">
        <v>0.7166246660885236</v>
      </c>
    </row>
    <row r="28" spans="1:4" x14ac:dyDescent="0.25">
      <c r="C28">
        <v>0.62321293198038263</v>
      </c>
      <c r="D28">
        <v>1.1257485589130232</v>
      </c>
    </row>
    <row r="29" spans="1:4" x14ac:dyDescent="0.25">
      <c r="C29">
        <v>0.34722240994544007</v>
      </c>
      <c r="D29">
        <v>0.78451514532644484</v>
      </c>
    </row>
    <row r="30" spans="1:4" x14ac:dyDescent="0.25">
      <c r="C30">
        <v>5.4364691601785449</v>
      </c>
      <c r="D30">
        <v>-1.3670870853880317</v>
      </c>
    </row>
    <row r="31" spans="1:4" x14ac:dyDescent="0.25">
      <c r="C31">
        <v>4.6898335984317816</v>
      </c>
      <c r="D31">
        <v>-2.194551079759294</v>
      </c>
    </row>
    <row r="32" spans="1:4" x14ac:dyDescent="0.25">
      <c r="C32">
        <v>5.7625052433992598</v>
      </c>
      <c r="D32">
        <v>-1.1434599763228275</v>
      </c>
    </row>
    <row r="33" spans="3:4" x14ac:dyDescent="0.25">
      <c r="C33">
        <v>3.9687305289365531</v>
      </c>
      <c r="D33">
        <v>-1.0479260919642726</v>
      </c>
    </row>
    <row r="34" spans="3:4" x14ac:dyDescent="0.25">
      <c r="C34">
        <v>2.1612971874998892</v>
      </c>
      <c r="D34">
        <v>-3.5470719514974403</v>
      </c>
    </row>
    <row r="35" spans="3:4" x14ac:dyDescent="0.25">
      <c r="C35">
        <v>2.0788844638368196</v>
      </c>
      <c r="D35">
        <v>-3.7047144685083597</v>
      </c>
    </row>
    <row r="36" spans="3:4" x14ac:dyDescent="0.25">
      <c r="C36">
        <v>3.8484555993158178</v>
      </c>
      <c r="D36">
        <v>-1.7194080819950919</v>
      </c>
    </row>
    <row r="37" spans="3:4" x14ac:dyDescent="0.25">
      <c r="C37">
        <v>3.4557557950105586</v>
      </c>
      <c r="D37">
        <v>-2.6995950422545074</v>
      </c>
    </row>
    <row r="38" spans="3:4" x14ac:dyDescent="0.25">
      <c r="C38">
        <v>2.5837974679785778</v>
      </c>
      <c r="D38">
        <v>-3.4657386832531785</v>
      </c>
    </row>
    <row r="39" spans="3:4" x14ac:dyDescent="0.25">
      <c r="C39">
        <v>2.990684556425963</v>
      </c>
      <c r="D39">
        <v>-2.8674881401399519</v>
      </c>
    </row>
    <row r="40" spans="3:4" x14ac:dyDescent="0.25">
      <c r="C40">
        <v>-0.87382005200661894</v>
      </c>
      <c r="D40">
        <v>-0.88215388929464822</v>
      </c>
    </row>
    <row r="41" spans="3:4" x14ac:dyDescent="0.25">
      <c r="C41">
        <v>-1.1531418794756452</v>
      </c>
      <c r="D41">
        <v>-1.5486428086605861</v>
      </c>
    </row>
    <row r="42" spans="3:4" x14ac:dyDescent="0.25">
      <c r="C42">
        <v>1.2524364374142956</v>
      </c>
      <c r="D42">
        <v>0.43797153907520064</v>
      </c>
    </row>
    <row r="43" spans="3:4" x14ac:dyDescent="0.25">
      <c r="C43">
        <v>0.32625995297082494</v>
      </c>
      <c r="D43">
        <v>-0.31722757567999871</v>
      </c>
    </row>
    <row r="44" spans="3:4" x14ac:dyDescent="0.25">
      <c r="C44">
        <v>-8.2468357339402207E-2</v>
      </c>
      <c r="D44">
        <v>-0.38918309403847817</v>
      </c>
    </row>
    <row r="45" spans="3:4" x14ac:dyDescent="0.25">
      <c r="C45">
        <v>-0.38955936820170073</v>
      </c>
      <c r="D45">
        <v>2.1768934085247285</v>
      </c>
    </row>
    <row r="46" spans="3:4" x14ac:dyDescent="0.25">
      <c r="C46">
        <v>3.0249299750666561</v>
      </c>
      <c r="D46">
        <v>-3.0717202230101273</v>
      </c>
    </row>
    <row r="47" spans="3:4" x14ac:dyDescent="0.25">
      <c r="C47">
        <v>1.0790758781287304</v>
      </c>
      <c r="D47">
        <v>0.57105331229767209</v>
      </c>
    </row>
    <row r="48" spans="3:4" x14ac:dyDescent="0.25">
      <c r="C48">
        <v>0.34123213212325565</v>
      </c>
      <c r="D48">
        <v>-1.0426691086733433</v>
      </c>
    </row>
    <row r="49" spans="3:4" x14ac:dyDescent="0.25">
      <c r="C49">
        <v>1.3138150864842926</v>
      </c>
      <c r="D49">
        <v>-2.0091978517416176</v>
      </c>
    </row>
    <row r="50" spans="3:4" x14ac:dyDescent="0.25">
      <c r="C50">
        <v>2.346566679947355</v>
      </c>
      <c r="D50">
        <v>-1.4594078061804983</v>
      </c>
    </row>
    <row r="51" spans="3:4" x14ac:dyDescent="0.25">
      <c r="C51">
        <v>1.5002593895386722</v>
      </c>
      <c r="D51">
        <v>-1.8635492915488772</v>
      </c>
    </row>
    <row r="52" spans="3:4" x14ac:dyDescent="0.25">
      <c r="C52">
        <v>2.9222554987931328</v>
      </c>
      <c r="D52">
        <v>-3.5486132309455574</v>
      </c>
    </row>
    <row r="53" spans="3:4" x14ac:dyDescent="0.25">
      <c r="C53">
        <v>1.4179503676643552</v>
      </c>
      <c r="D53">
        <v>-1.9702767177917544</v>
      </c>
    </row>
    <row r="54" spans="3:4" x14ac:dyDescent="0.25">
      <c r="C54">
        <v>3.7019724059787618</v>
      </c>
      <c r="D54">
        <v>-3.1523939964168881</v>
      </c>
    </row>
    <row r="55" spans="3:4" x14ac:dyDescent="0.25">
      <c r="C55">
        <v>0.4713455484572518</v>
      </c>
      <c r="D55">
        <v>-3.6468439211039719E-2</v>
      </c>
    </row>
    <row r="56" spans="3:4" x14ac:dyDescent="0.25">
      <c r="C56">
        <v>5.0601469660994134</v>
      </c>
      <c r="D56">
        <v>-1.0329709971186427</v>
      </c>
    </row>
    <row r="57" spans="3:4" x14ac:dyDescent="0.25">
      <c r="C57">
        <v>1.3184360730298952</v>
      </c>
      <c r="D57">
        <v>2.7410658714112368</v>
      </c>
    </row>
    <row r="58" spans="3:4" x14ac:dyDescent="0.25">
      <c r="C58">
        <v>4.7782863010930452</v>
      </c>
      <c r="D58">
        <v>-1.7483580140903507</v>
      </c>
    </row>
    <row r="59" spans="3:4" x14ac:dyDescent="0.25">
      <c r="C59">
        <v>4.9800185694875994E-2</v>
      </c>
      <c r="D59">
        <v>0.33102716177645197</v>
      </c>
    </row>
    <row r="60" spans="3:4" x14ac:dyDescent="0.25">
      <c r="C60">
        <v>5.6435148067253413</v>
      </c>
      <c r="D60">
        <v>-0.72410092310446261</v>
      </c>
    </row>
    <row r="61" spans="3:4" x14ac:dyDescent="0.25">
      <c r="C61">
        <v>-0.91417848802714319</v>
      </c>
      <c r="D61">
        <v>-0.19768491895331311</v>
      </c>
    </row>
    <row r="62" spans="3:4" x14ac:dyDescent="0.25">
      <c r="C62">
        <v>4.0752471690343892</v>
      </c>
      <c r="D62">
        <v>-0.91601552355408933</v>
      </c>
    </row>
    <row r="63" spans="3:4" x14ac:dyDescent="0.25">
      <c r="C63">
        <v>1.6448760260615183</v>
      </c>
      <c r="D63">
        <v>2.9117907868023138</v>
      </c>
    </row>
    <row r="64" spans="3:4" x14ac:dyDescent="0.25">
      <c r="C64">
        <v>3.0323751453646843</v>
      </c>
      <c r="D64">
        <v>-2.4313723231279871</v>
      </c>
    </row>
    <row r="65" spans="3:4" x14ac:dyDescent="0.25">
      <c r="C65">
        <v>0.50234105049982536</v>
      </c>
      <c r="D65">
        <v>-0.10221617962439142</v>
      </c>
    </row>
    <row r="66" spans="3:4" x14ac:dyDescent="0.25">
      <c r="C66">
        <v>2.9705573292126712</v>
      </c>
      <c r="D66">
        <v>-2.6421365048276684</v>
      </c>
    </row>
    <row r="67" spans="3:4" x14ac:dyDescent="0.25">
      <c r="C67">
        <v>0.48188233845301709</v>
      </c>
      <c r="D67">
        <v>0.12816866214511571</v>
      </c>
    </row>
    <row r="68" spans="3:4" x14ac:dyDescent="0.25">
      <c r="C68">
        <v>3.6945639118802975</v>
      </c>
      <c r="D68">
        <v>-1.5761160856010974</v>
      </c>
    </row>
    <row r="69" spans="3:4" x14ac:dyDescent="0.25">
      <c r="C69">
        <v>0.4491165505135295</v>
      </c>
      <c r="D69">
        <v>0.70536876388033021</v>
      </c>
    </row>
    <row r="70" spans="3:4" x14ac:dyDescent="0.25">
      <c r="C70">
        <v>3.5923437594728385</v>
      </c>
      <c r="D70">
        <v>-2.349880159271343</v>
      </c>
    </row>
    <row r="71" spans="3:4" x14ac:dyDescent="0.25">
      <c r="C71">
        <v>-1.4404524087200123</v>
      </c>
      <c r="D71">
        <v>-1.5087418275397269</v>
      </c>
    </row>
    <row r="72" spans="3:4" x14ac:dyDescent="0.25">
      <c r="C72">
        <v>3.0902893505244498</v>
      </c>
      <c r="D72">
        <v>-2.9739734018400479</v>
      </c>
    </row>
    <row r="73" spans="3:4" x14ac:dyDescent="0.25">
      <c r="C73">
        <v>-0.43513722995240972</v>
      </c>
      <c r="D73">
        <v>-0.29826432395608238</v>
      </c>
    </row>
    <row r="74" spans="3:4" x14ac:dyDescent="0.25">
      <c r="C74">
        <v>3.3032104010908725</v>
      </c>
      <c r="D74">
        <v>-2.2518072765910611</v>
      </c>
    </row>
    <row r="75" spans="3:4" x14ac:dyDescent="0.25">
      <c r="C75">
        <v>-4.0098856814738646</v>
      </c>
      <c r="D75">
        <v>-0.43711269632194344</v>
      </c>
    </row>
    <row r="76" spans="3:4" x14ac:dyDescent="0.25">
      <c r="C76">
        <v>-1.2553366563973378</v>
      </c>
      <c r="D76">
        <v>-1.3428218183146285</v>
      </c>
    </row>
    <row r="77" spans="3:4" x14ac:dyDescent="0.25">
      <c r="C77">
        <v>0.39987640972401195</v>
      </c>
      <c r="D77">
        <v>0.63892224774357076</v>
      </c>
    </row>
    <row r="78" spans="3:4" x14ac:dyDescent="0.25">
      <c r="C78">
        <v>0.42804733518944676</v>
      </c>
      <c r="D78">
        <v>-8.3565044562642299E-2</v>
      </c>
    </row>
    <row r="79" spans="3:4" x14ac:dyDescent="0.25">
      <c r="C79">
        <v>0.32362596698858204</v>
      </c>
      <c r="D79">
        <v>-0.47810144266287963</v>
      </c>
    </row>
    <row r="80" spans="3:4" x14ac:dyDescent="0.25">
      <c r="C80">
        <v>1.4887069720114807</v>
      </c>
      <c r="D80">
        <v>2.6895052051991231</v>
      </c>
    </row>
    <row r="81" spans="3:4" x14ac:dyDescent="0.25">
      <c r="C81">
        <v>-0.95712467237144949</v>
      </c>
      <c r="D81">
        <v>-0.19093796917544928</v>
      </c>
    </row>
    <row r="82" spans="3:4" x14ac:dyDescent="0.25">
      <c r="C82">
        <v>3.0108640259496486E-2</v>
      </c>
      <c r="D82">
        <v>0.41255645087711057</v>
      </c>
    </row>
    <row r="83" spans="3:4" x14ac:dyDescent="0.25">
      <c r="C83">
        <v>-0.58677106401725709</v>
      </c>
      <c r="D83">
        <v>-0.88684065229369602</v>
      </c>
    </row>
    <row r="84" spans="3:4" x14ac:dyDescent="0.25">
      <c r="C84">
        <v>0.4103323693143226</v>
      </c>
      <c r="D84">
        <v>1.6966388990938508</v>
      </c>
    </row>
    <row r="85" spans="3:4" x14ac:dyDescent="0.25">
      <c r="C85">
        <v>7.0860928148977695E-2</v>
      </c>
      <c r="D85">
        <v>1.7483524157936803</v>
      </c>
    </row>
    <row r="86" spans="3:4" x14ac:dyDescent="0.25">
      <c r="C86">
        <v>1.653015153820816</v>
      </c>
      <c r="D86">
        <v>1.8580043205857752</v>
      </c>
    </row>
    <row r="87" spans="3:4" x14ac:dyDescent="0.25">
      <c r="C87">
        <v>0.15845367592479756</v>
      </c>
      <c r="D87">
        <v>1.3337579896319731</v>
      </c>
    </row>
    <row r="88" spans="3:4" x14ac:dyDescent="0.25">
      <c r="C88">
        <v>0.63052646374215038</v>
      </c>
      <c r="D88">
        <v>1.7671315358011139</v>
      </c>
    </row>
    <row r="89" spans="3:4" x14ac:dyDescent="0.25">
      <c r="C89">
        <v>1.1868980377876608</v>
      </c>
      <c r="D89">
        <v>0.39366044809384915</v>
      </c>
    </row>
    <row r="90" spans="3:4" x14ac:dyDescent="0.25">
      <c r="C90">
        <v>-0.18726087676125802</v>
      </c>
      <c r="D90">
        <v>-0.22769340973660493</v>
      </c>
    </row>
    <row r="91" spans="3:4" x14ac:dyDescent="0.25">
      <c r="C91">
        <v>-1.1673434928573667</v>
      </c>
      <c r="D91">
        <v>-1.4097694712112394</v>
      </c>
    </row>
    <row r="92" spans="3:4" x14ac:dyDescent="0.25">
      <c r="C92">
        <v>0.56156910792296255</v>
      </c>
      <c r="D92">
        <v>0.58067355774346741</v>
      </c>
    </row>
    <row r="93" spans="3:4" x14ac:dyDescent="0.25">
      <c r="C93">
        <v>0.44422657498521467</v>
      </c>
      <c r="D93">
        <v>-9.0185036011879896E-2</v>
      </c>
    </row>
    <row r="94" spans="3:4" x14ac:dyDescent="0.25">
      <c r="C94">
        <v>0.71965479170786029</v>
      </c>
      <c r="D94">
        <v>0.13833192190937529</v>
      </c>
    </row>
    <row r="95" spans="3:4" x14ac:dyDescent="0.25">
      <c r="C95">
        <v>1.7407872556641215</v>
      </c>
      <c r="D95">
        <v>2.6292617767978199</v>
      </c>
    </row>
    <row r="96" spans="3:4" x14ac:dyDescent="0.25">
      <c r="C96">
        <v>-0.66598705042579565</v>
      </c>
      <c r="D96">
        <v>-0.93113182087884783</v>
      </c>
    </row>
    <row r="97" spans="3:4" x14ac:dyDescent="0.25">
      <c r="C97">
        <v>-0.17302695944219881</v>
      </c>
      <c r="D97">
        <v>-0.35434762778233092</v>
      </c>
    </row>
    <row r="98" spans="3:4" x14ac:dyDescent="0.25">
      <c r="C98">
        <v>-0.50793651020551334</v>
      </c>
      <c r="D98">
        <v>-1.5311701730926131</v>
      </c>
    </row>
    <row r="99" spans="3:4" x14ac:dyDescent="0.25">
      <c r="C99">
        <v>-0.50990088614427376</v>
      </c>
      <c r="D99">
        <v>-1.3640742835200779</v>
      </c>
    </row>
    <row r="100" spans="3:4" x14ac:dyDescent="0.25">
      <c r="C100">
        <v>0.29470258902932567</v>
      </c>
      <c r="D100">
        <v>0.24514916204010931</v>
      </c>
    </row>
    <row r="101" spans="3:4" x14ac:dyDescent="0.25">
      <c r="C101">
        <v>0.53884446628721616</v>
      </c>
      <c r="D101">
        <v>0.84001419181420001</v>
      </c>
    </row>
    <row r="102" spans="3:4" x14ac:dyDescent="0.25">
      <c r="C102">
        <v>-1.3166480911944275E-2</v>
      </c>
      <c r="D102">
        <v>-0.32089318687714874</v>
      </c>
    </row>
    <row r="103" spans="3:4" x14ac:dyDescent="0.25">
      <c r="C103">
        <v>-1.0202701638226481</v>
      </c>
      <c r="D103">
        <v>-1.3746112637600576</v>
      </c>
    </row>
    <row r="104" spans="3:4" x14ac:dyDescent="0.25">
      <c r="C104">
        <v>0.31034955099232991</v>
      </c>
      <c r="D104">
        <v>1.256662705689938</v>
      </c>
    </row>
    <row r="105" spans="3:4" x14ac:dyDescent="0.25">
      <c r="C105">
        <v>7.8084773980709246</v>
      </c>
      <c r="D105">
        <v>2.9738564827326117</v>
      </c>
    </row>
    <row r="106" spans="3:4" x14ac:dyDescent="0.25">
      <c r="C106">
        <v>8.0357512509769808</v>
      </c>
      <c r="D106">
        <v>2.5311552272162081</v>
      </c>
    </row>
    <row r="107" spans="3:4" x14ac:dyDescent="0.25">
      <c r="C107">
        <v>5.8649948108089793</v>
      </c>
      <c r="D107">
        <v>0.65941724477034935</v>
      </c>
    </row>
    <row r="108" spans="3:4" x14ac:dyDescent="0.25">
      <c r="C108">
        <v>-1.0757552347643891</v>
      </c>
      <c r="D108">
        <v>0.821755184384518</v>
      </c>
    </row>
    <row r="109" spans="3:4" x14ac:dyDescent="0.25">
      <c r="C109">
        <v>-1.4037961040464675</v>
      </c>
      <c r="D109">
        <v>0.23424254609353384</v>
      </c>
    </row>
    <row r="110" spans="3:4" x14ac:dyDescent="0.25">
      <c r="C110">
        <v>-0.83025637089956783</v>
      </c>
      <c r="D110">
        <v>0.21681770461664102</v>
      </c>
    </row>
    <row r="111" spans="3:4" x14ac:dyDescent="0.25">
      <c r="C111">
        <v>0.28646034373266904</v>
      </c>
      <c r="D111">
        <v>3.1590753582436215</v>
      </c>
    </row>
    <row r="112" spans="3:4" x14ac:dyDescent="0.25">
      <c r="C112">
        <v>-6.671724260005682E-2</v>
      </c>
      <c r="D112">
        <v>3.1711888809971267</v>
      </c>
    </row>
    <row r="113" spans="3:4" x14ac:dyDescent="0.25">
      <c r="C113">
        <v>-0.71406586785002091</v>
      </c>
      <c r="D113">
        <v>3.2069517976979967</v>
      </c>
    </row>
    <row r="114" spans="3:4" x14ac:dyDescent="0.25">
      <c r="C114">
        <v>-2.7699859060354899</v>
      </c>
      <c r="D114">
        <v>-0.97394841955046429</v>
      </c>
    </row>
    <row r="115" spans="3:4" x14ac:dyDescent="0.25">
      <c r="C115">
        <v>-0.48650244920143071</v>
      </c>
      <c r="D115">
        <v>2.1698294458732352</v>
      </c>
    </row>
    <row r="116" spans="3:4" x14ac:dyDescent="0.25">
      <c r="C116">
        <v>-6.7545086193048487</v>
      </c>
      <c r="D116">
        <v>-2.208794761668027</v>
      </c>
    </row>
    <row r="117" spans="3:4" x14ac:dyDescent="0.25">
      <c r="C117">
        <v>-1.8306012247115362</v>
      </c>
      <c r="D117">
        <v>1.2732146202520083</v>
      </c>
    </row>
    <row r="118" spans="3:4" x14ac:dyDescent="0.25">
      <c r="C118">
        <v>0.48218906836825198</v>
      </c>
      <c r="D118">
        <v>2.883478338980046</v>
      </c>
    </row>
    <row r="119" spans="3:4" x14ac:dyDescent="0.25">
      <c r="C119">
        <v>0.29088119881257346</v>
      </c>
      <c r="D119">
        <v>2.5024558107835606</v>
      </c>
    </row>
    <row r="120" spans="3:4" x14ac:dyDescent="0.25">
      <c r="C120">
        <v>-2.5343828127108132</v>
      </c>
      <c r="D120">
        <v>-0.94672131195128961</v>
      </c>
    </row>
    <row r="121" spans="3:4" x14ac:dyDescent="0.25">
      <c r="C121">
        <v>-2.4919077434598091</v>
      </c>
      <c r="D121">
        <v>-0.62095476513626469</v>
      </c>
    </row>
    <row r="122" spans="3:4" x14ac:dyDescent="0.25">
      <c r="C122">
        <v>-0.72503986480334082</v>
      </c>
      <c r="D122">
        <v>0.1303113834919348</v>
      </c>
    </row>
    <row r="123" spans="3:4" x14ac:dyDescent="0.25">
      <c r="C123">
        <v>-1.8721389120131471</v>
      </c>
      <c r="D123">
        <v>0.20964957926009958</v>
      </c>
    </row>
    <row r="124" spans="3:4" x14ac:dyDescent="0.25">
      <c r="C124">
        <v>-2.188337380966757</v>
      </c>
      <c r="D124">
        <v>6.5532565509350913E-3</v>
      </c>
    </row>
    <row r="125" spans="3:4" x14ac:dyDescent="0.25">
      <c r="C125">
        <v>0.75930292469055194</v>
      </c>
      <c r="D125">
        <v>3.0643900168928981</v>
      </c>
    </row>
    <row r="126" spans="3:4" x14ac:dyDescent="0.25">
      <c r="C126">
        <v>-0.10424346390590493</v>
      </c>
      <c r="D126">
        <v>2.4720441886978985</v>
      </c>
    </row>
    <row r="127" spans="3:4" x14ac:dyDescent="0.25">
      <c r="C127">
        <v>-1.5492741176357763</v>
      </c>
      <c r="D127">
        <v>1.1700424285362052</v>
      </c>
    </row>
    <row r="128" spans="3:4" x14ac:dyDescent="0.25">
      <c r="C128">
        <v>1.0766694636697722</v>
      </c>
      <c r="D128">
        <v>3.3040800958867087</v>
      </c>
    </row>
    <row r="129" spans="3:4" x14ac:dyDescent="0.25">
      <c r="C129">
        <v>-1.7500544120353192</v>
      </c>
      <c r="D129">
        <v>1.2892402967358674</v>
      </c>
    </row>
    <row r="130" spans="3:4" x14ac:dyDescent="0.25">
      <c r="C130">
        <v>-1.8595763497074913</v>
      </c>
      <c r="D130">
        <v>1.2692164136018582</v>
      </c>
    </row>
    <row r="131" spans="3:4" x14ac:dyDescent="0.25">
      <c r="C131">
        <v>0.20854825624619389</v>
      </c>
      <c r="D131">
        <v>3.3004518451551617</v>
      </c>
    </row>
    <row r="132" spans="3:4" x14ac:dyDescent="0.25">
      <c r="C132">
        <v>1.2439727208046618</v>
      </c>
      <c r="D132">
        <v>3.4218386657915119</v>
      </c>
    </row>
    <row r="133" spans="3:4" x14ac:dyDescent="0.25">
      <c r="C133">
        <v>1.6468807186534591</v>
      </c>
      <c r="D133">
        <v>3.7234751875497163</v>
      </c>
    </row>
    <row r="134" spans="3:4" x14ac:dyDescent="0.25">
      <c r="C134">
        <v>-11.016697259300853</v>
      </c>
      <c r="D134">
        <v>-5.1240564961109598</v>
      </c>
    </row>
    <row r="135" spans="3:4" x14ac:dyDescent="0.25">
      <c r="C135">
        <v>-5.819488160842786</v>
      </c>
      <c r="D135">
        <v>-1.5549868245562681</v>
      </c>
    </row>
    <row r="136" spans="3:4" x14ac:dyDescent="0.25">
      <c r="C136">
        <v>-11.99985567901129</v>
      </c>
      <c r="D136">
        <v>-5.8022022883555016</v>
      </c>
    </row>
    <row r="137" spans="3:4" x14ac:dyDescent="0.25">
      <c r="C137">
        <v>-4.9959406897208503</v>
      </c>
      <c r="D137">
        <v>-0.96761031489287908</v>
      </c>
    </row>
    <row r="138" spans="3:4" x14ac:dyDescent="0.25">
      <c r="C138">
        <v>-0.63913690534976986</v>
      </c>
      <c r="D138">
        <v>2.1182466585947952</v>
      </c>
    </row>
    <row r="139" spans="3:4" x14ac:dyDescent="0.25">
      <c r="C139">
        <v>-2.3334935813497508</v>
      </c>
      <c r="D139">
        <v>0.9214601004252172</v>
      </c>
    </row>
    <row r="140" spans="3:4" x14ac:dyDescent="0.25">
      <c r="C140">
        <v>-1.4846341220932533</v>
      </c>
      <c r="D140">
        <v>1.516822251770598</v>
      </c>
    </row>
    <row r="141" spans="3:4" x14ac:dyDescent="0.25">
      <c r="C141">
        <v>-1.2509863871296907</v>
      </c>
      <c r="D141">
        <v>1.6856281061112857</v>
      </c>
    </row>
    <row r="142" spans="3:4" x14ac:dyDescent="0.25">
      <c r="C142">
        <v>2.0819946438498986</v>
      </c>
      <c r="D142">
        <v>4.0183454234249245</v>
      </c>
    </row>
    <row r="143" spans="3:4" x14ac:dyDescent="0.25">
      <c r="C143">
        <v>0.44982459630370231</v>
      </c>
      <c r="D143">
        <v>2.8627894913567205</v>
      </c>
    </row>
    <row r="144" spans="3:4" x14ac:dyDescent="0.25">
      <c r="C144">
        <v>-4.0098856814738646</v>
      </c>
      <c r="D144">
        <v>-0.43711269632194344</v>
      </c>
    </row>
    <row r="145" spans="3:4" x14ac:dyDescent="0.25">
      <c r="C145">
        <v>-1.6249957809561986</v>
      </c>
      <c r="D145">
        <v>1.3790639675366028</v>
      </c>
    </row>
    <row r="146" spans="3:4" x14ac:dyDescent="0.25">
      <c r="C146">
        <v>-4.6123794819338588</v>
      </c>
      <c r="D146">
        <v>-1.0051178956918276</v>
      </c>
    </row>
    <row r="147" spans="3:4" x14ac:dyDescent="0.25">
      <c r="C147">
        <v>2.9176105311753879</v>
      </c>
      <c r="D147">
        <v>4.6096786042883418</v>
      </c>
    </row>
    <row r="148" spans="3:4" x14ac:dyDescent="0.25">
      <c r="C148">
        <v>-0.77760459808737892</v>
      </c>
      <c r="D148">
        <v>0.58000165955979355</v>
      </c>
    </row>
    <row r="149" spans="3:4" x14ac:dyDescent="0.25">
      <c r="C149">
        <v>0.94187689572290234</v>
      </c>
      <c r="D149">
        <v>0.77675322696213422</v>
      </c>
    </row>
    <row r="150" spans="3:4" x14ac:dyDescent="0.25">
      <c r="C150">
        <v>9.7208895765190914E-2</v>
      </c>
      <c r="D150">
        <v>0.28245211233688866</v>
      </c>
    </row>
    <row r="151" spans="3:4" x14ac:dyDescent="0.25">
      <c r="C151">
        <v>1.1904318324978565E-2</v>
      </c>
      <c r="D151">
        <v>6.5654945880959563E-3</v>
      </c>
    </row>
    <row r="152" spans="3:4" x14ac:dyDescent="0.25">
      <c r="C152">
        <v>-0.7712599523359337</v>
      </c>
      <c r="D152">
        <v>0.28021191084575581</v>
      </c>
    </row>
    <row r="153" spans="3:4" x14ac:dyDescent="0.25">
      <c r="C153">
        <v>-0.17473345273841681</v>
      </c>
      <c r="D153">
        <v>0.53791622346760803</v>
      </c>
    </row>
    <row r="154" spans="3:4" x14ac:dyDescent="0.25">
      <c r="C154">
        <v>-1.3945308944629919</v>
      </c>
      <c r="D154">
        <v>-0.30520297982231331</v>
      </c>
    </row>
    <row r="155" spans="3:4" x14ac:dyDescent="0.25">
      <c r="C155">
        <v>-0.96519406561581333</v>
      </c>
      <c r="D155">
        <v>0.53999357478290855</v>
      </c>
    </row>
    <row r="156" spans="3:4" x14ac:dyDescent="0.25">
      <c r="C156">
        <v>-1.2218301025814029E-2</v>
      </c>
      <c r="D156">
        <v>0.21518896829914205</v>
      </c>
    </row>
    <row r="157" spans="3:4" x14ac:dyDescent="0.25">
      <c r="C157">
        <v>-0.77086805725761587</v>
      </c>
      <c r="D157">
        <v>-0.28648840310515444</v>
      </c>
    </row>
    <row r="158" spans="3:4" x14ac:dyDescent="0.25">
      <c r="C158">
        <v>-2.9868329853289945</v>
      </c>
      <c r="D158">
        <v>0.46020620739198248</v>
      </c>
    </row>
    <row r="159" spans="3:4" x14ac:dyDescent="0.25">
      <c r="C159">
        <v>-3.1308836329134393</v>
      </c>
      <c r="D159">
        <v>0.58532138710578496</v>
      </c>
    </row>
    <row r="160" spans="3:4" x14ac:dyDescent="0.25">
      <c r="C160">
        <v>-0.40714509405174393</v>
      </c>
      <c r="D160">
        <v>0.7829171181772846</v>
      </c>
    </row>
    <row r="161" spans="3:4" x14ac:dyDescent="0.25">
      <c r="C161">
        <v>-3.7934425643201197</v>
      </c>
      <c r="D161">
        <v>9.7731438112628036E-2</v>
      </c>
    </row>
    <row r="162" spans="3:4" x14ac:dyDescent="0.25">
      <c r="C162">
        <v>-3.1803212712431908</v>
      </c>
      <c r="D162">
        <v>0.21604758406249283</v>
      </c>
    </row>
    <row r="163" spans="3:4" x14ac:dyDescent="0.25">
      <c r="C163">
        <v>-3.1151584688545224</v>
      </c>
      <c r="D163">
        <v>0.63388022692146728</v>
      </c>
    </row>
    <row r="164" spans="3:4" x14ac:dyDescent="0.25">
      <c r="C164">
        <v>-4.3239417520002066</v>
      </c>
      <c r="D164">
        <v>1.0639334643369605</v>
      </c>
    </row>
    <row r="165" spans="3:4" x14ac:dyDescent="0.25">
      <c r="C165">
        <v>-4.1779272832173113</v>
      </c>
      <c r="D165">
        <v>1.3610146350658985</v>
      </c>
    </row>
    <row r="166" spans="3:4" x14ac:dyDescent="0.25">
      <c r="C166">
        <v>-2.6496612127823567</v>
      </c>
      <c r="D166">
        <v>0.9249148104424153</v>
      </c>
    </row>
    <row r="167" spans="3:4" x14ac:dyDescent="0.25">
      <c r="C167">
        <v>-3.462405604272111</v>
      </c>
      <c r="D167">
        <v>0.94988083287209191</v>
      </c>
    </row>
    <row r="168" spans="3:4" x14ac:dyDescent="0.25">
      <c r="C168">
        <v>-2.7437995797595991</v>
      </c>
      <c r="D168">
        <v>-0.35846407132105351</v>
      </c>
    </row>
    <row r="169" spans="3:4" x14ac:dyDescent="0.25">
      <c r="C169">
        <v>-3.1881063383688786</v>
      </c>
      <c r="D169">
        <v>0.65357314940635158</v>
      </c>
    </row>
    <row r="170" spans="3:4" x14ac:dyDescent="0.25">
      <c r="C170">
        <v>-3.1185314617895603</v>
      </c>
      <c r="D170">
        <v>0.84066004483952994</v>
      </c>
    </row>
    <row r="171" spans="3:4" x14ac:dyDescent="0.25">
      <c r="C171">
        <v>-0.72787650114961899</v>
      </c>
      <c r="D171">
        <v>-0.2838746598933552</v>
      </c>
    </row>
    <row r="172" spans="3:4" x14ac:dyDescent="0.25">
      <c r="C172">
        <v>-0.50527911205615761</v>
      </c>
      <c r="D172">
        <v>-1.132791902499743</v>
      </c>
    </row>
    <row r="173" spans="3:4" x14ac:dyDescent="0.25">
      <c r="C173">
        <v>-3.2471411945274573E-2</v>
      </c>
      <c r="D173">
        <v>0.34884494529785198</v>
      </c>
    </row>
    <row r="174" spans="3:4" x14ac:dyDescent="0.25">
      <c r="C174">
        <v>-9.5190303874708754E-2</v>
      </c>
      <c r="D174">
        <v>0.2548424393414418</v>
      </c>
    </row>
    <row r="175" spans="3:4" x14ac:dyDescent="0.25">
      <c r="C175">
        <v>-0.74172800588709065</v>
      </c>
      <c r="D175">
        <v>-1.1966397504544646</v>
      </c>
    </row>
    <row r="176" spans="3:4" x14ac:dyDescent="0.25">
      <c r="C176">
        <v>-0.83390996310328669</v>
      </c>
      <c r="D176">
        <v>-1.0684360525618299</v>
      </c>
    </row>
    <row r="177" spans="3:4" x14ac:dyDescent="0.25">
      <c r="C177">
        <v>-0.13342448944170943</v>
      </c>
      <c r="D177">
        <v>0.3282029795433577</v>
      </c>
    </row>
    <row r="178" spans="3:4" x14ac:dyDescent="0.25">
      <c r="C178">
        <v>-0.59614425196949028</v>
      </c>
      <c r="D178">
        <v>-0.13688679056034875</v>
      </c>
    </row>
    <row r="179" spans="3:4" x14ac:dyDescent="0.25">
      <c r="C179">
        <v>-1.0113584063976653</v>
      </c>
      <c r="D179">
        <v>0.3700688587553212</v>
      </c>
    </row>
    <row r="180" spans="3:4" x14ac:dyDescent="0.25">
      <c r="C180">
        <v>-1.2771808182804123</v>
      </c>
      <c r="D180">
        <v>-1.6203627200632515</v>
      </c>
    </row>
    <row r="181" spans="3:4" x14ac:dyDescent="0.25">
      <c r="C181">
        <v>6.0540350214807519E-2</v>
      </c>
      <c r="D181">
        <v>0.85805752246272848</v>
      </c>
    </row>
    <row r="182" spans="3:4" x14ac:dyDescent="0.25">
      <c r="C182">
        <v>0.27661989396567499</v>
      </c>
      <c r="D182">
        <v>0.32750632567531629</v>
      </c>
    </row>
    <row r="183" spans="3:4" x14ac:dyDescent="0.25">
      <c r="C183">
        <v>0.6419817042269631</v>
      </c>
      <c r="D183">
        <v>1.7394173085745368</v>
      </c>
    </row>
    <row r="184" spans="3:4" x14ac:dyDescent="0.25">
      <c r="C184">
        <v>-0.84290450246242976</v>
      </c>
      <c r="D184">
        <v>-0.38902706138998228</v>
      </c>
    </row>
    <row r="185" spans="3:4" x14ac:dyDescent="0.25">
      <c r="C185">
        <v>3.8076670800160688E-2</v>
      </c>
      <c r="D185">
        <v>1.5085902428804912</v>
      </c>
    </row>
    <row r="186" spans="3:4" x14ac:dyDescent="0.25">
      <c r="C186">
        <v>-0.28124260370492837</v>
      </c>
      <c r="D186">
        <v>-0.34932208329126524</v>
      </c>
    </row>
    <row r="187" spans="3:4" x14ac:dyDescent="0.25">
      <c r="C187">
        <v>0.70061347978128297</v>
      </c>
      <c r="D187">
        <v>0.93242458322496313</v>
      </c>
    </row>
    <row r="188" spans="3:4" x14ac:dyDescent="0.25">
      <c r="C188">
        <v>-0.55586620402975795</v>
      </c>
      <c r="D188">
        <v>0.30849826674554548</v>
      </c>
    </row>
    <row r="189" spans="3:4" x14ac:dyDescent="0.25">
      <c r="C189">
        <v>0.45786537765407209</v>
      </c>
      <c r="D189">
        <v>0.88459752855068863</v>
      </c>
    </row>
    <row r="190" spans="3:4" x14ac:dyDescent="0.25">
      <c r="C190">
        <v>5.1056880580759954</v>
      </c>
      <c r="D190">
        <v>-0.84231579552204228</v>
      </c>
    </row>
    <row r="191" spans="3:4" x14ac:dyDescent="0.25">
      <c r="C191">
        <v>4.3350880984294564</v>
      </c>
      <c r="D191">
        <v>-1.7265557191209528</v>
      </c>
    </row>
    <row r="192" spans="3:4" x14ac:dyDescent="0.25">
      <c r="C192">
        <v>5.6291204065760381</v>
      </c>
      <c r="D192">
        <v>-1.0110788735539851</v>
      </c>
    </row>
    <row r="193" spans="3:4" x14ac:dyDescent="0.25">
      <c r="C193">
        <v>3.1936487219137168</v>
      </c>
      <c r="D193">
        <v>-1.1902927533430894</v>
      </c>
    </row>
    <row r="194" spans="3:4" x14ac:dyDescent="0.25">
      <c r="C194">
        <v>1.5626025658579386</v>
      </c>
      <c r="D194">
        <v>-3.7151056645561487</v>
      </c>
    </row>
    <row r="195" spans="3:4" x14ac:dyDescent="0.25">
      <c r="C195">
        <v>2.3667403948627634</v>
      </c>
      <c r="D195">
        <v>-2.9195134629491251</v>
      </c>
    </row>
    <row r="196" spans="3:4" x14ac:dyDescent="0.25">
      <c r="C196">
        <v>3.643817188963014</v>
      </c>
      <c r="D196">
        <v>-0.94753108189124591</v>
      </c>
    </row>
    <row r="197" spans="3:4" x14ac:dyDescent="0.25">
      <c r="C197">
        <v>2.9460812130293754</v>
      </c>
      <c r="D197">
        <v>-2.3646481491586258</v>
      </c>
    </row>
    <row r="198" spans="3:4" x14ac:dyDescent="0.25">
      <c r="C198">
        <v>2.3606140129212907</v>
      </c>
      <c r="D198">
        <v>-2.8441352464975487</v>
      </c>
    </row>
    <row r="199" spans="3:4" x14ac:dyDescent="0.25">
      <c r="C199">
        <v>3.0673301649025992</v>
      </c>
      <c r="D199">
        <v>-1.8660428659712625</v>
      </c>
    </row>
    <row r="200" spans="3:4" x14ac:dyDescent="0.25">
      <c r="C200">
        <v>-0.83548605739919668</v>
      </c>
      <c r="D200">
        <v>-0.56677577201483287</v>
      </c>
    </row>
    <row r="201" spans="3:4" x14ac:dyDescent="0.25">
      <c r="C201">
        <v>-2.8455832005720293E-2</v>
      </c>
      <c r="D201">
        <v>-0.1717980699871062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FA0-D3BA-44EC-B55E-34050468ACD4}">
  <sheetPr codeName="XLSTAT_20220714_115916_1_HID2">
    <tabColor rgb="FF007800"/>
  </sheetPr>
  <dimension ref="A1:B201"/>
  <sheetViews>
    <sheetView workbookViewId="0"/>
  </sheetViews>
  <sheetFormatPr baseColWidth="10" defaultRowHeight="15" x14ac:dyDescent="0.25"/>
  <sheetData>
    <row r="1" spans="1:2" x14ac:dyDescent="0.25">
      <c r="A1">
        <v>-3.8258825511923025</v>
      </c>
      <c r="B1">
        <v>0.3174105509671194</v>
      </c>
    </row>
    <row r="2" spans="1:2" x14ac:dyDescent="0.25">
      <c r="A2">
        <v>-3.0599170386026611</v>
      </c>
      <c r="B2">
        <v>0.37914180965187139</v>
      </c>
    </row>
    <row r="3" spans="1:2" x14ac:dyDescent="0.25">
      <c r="A3">
        <v>-3.1854172202742919</v>
      </c>
      <c r="B3">
        <v>0.70011432421004771</v>
      </c>
    </row>
    <row r="4" spans="1:2" x14ac:dyDescent="0.25">
      <c r="A4">
        <v>-4.3385994539732682</v>
      </c>
      <c r="B4">
        <v>1.0042314602184867</v>
      </c>
    </row>
    <row r="5" spans="1:2" x14ac:dyDescent="0.25">
      <c r="A5">
        <v>-4.0023979577038356</v>
      </c>
      <c r="B5">
        <v>1.6619400640018591</v>
      </c>
    </row>
    <row r="6" spans="1:2" x14ac:dyDescent="0.25">
      <c r="A6">
        <v>-2.8661677654287048</v>
      </c>
      <c r="B6">
        <v>0.73673079428238919</v>
      </c>
    </row>
    <row r="7" spans="1:2" x14ac:dyDescent="0.25">
      <c r="A7">
        <v>-3.0467513323536908</v>
      </c>
      <c r="B7">
        <v>0.7845257910651342</v>
      </c>
    </row>
    <row r="8" spans="1:2" x14ac:dyDescent="0.25">
      <c r="A8">
        <v>-2.6282508263045345</v>
      </c>
      <c r="B8">
        <v>-0.78013642137490757</v>
      </c>
    </row>
    <row r="9" spans="1:2" x14ac:dyDescent="0.25">
      <c r="A9">
        <v>-3.1782207461748735</v>
      </c>
      <c r="B9">
        <v>0.62988333565922638</v>
      </c>
    </row>
    <row r="10" spans="1:2" x14ac:dyDescent="0.25">
      <c r="A10">
        <v>-3.2006479603733022</v>
      </c>
      <c r="B10">
        <v>0.65953115340283242</v>
      </c>
    </row>
    <row r="11" spans="1:2" x14ac:dyDescent="0.25">
      <c r="A11">
        <v>-0.42609979752291088</v>
      </c>
      <c r="B11">
        <v>-0.60061441128427662</v>
      </c>
    </row>
    <row r="12" spans="1:2" x14ac:dyDescent="0.25">
      <c r="A12">
        <v>-0.85148718622602382</v>
      </c>
      <c r="B12">
        <v>-1.9113776315876188</v>
      </c>
    </row>
    <row r="13" spans="1:2" x14ac:dyDescent="0.25">
      <c r="A13">
        <v>0.47370673268152624</v>
      </c>
      <c r="B13">
        <v>0.45876458888227295</v>
      </c>
    </row>
    <row r="14" spans="1:2" x14ac:dyDescent="0.25">
      <c r="A14">
        <v>1.1594729544951088</v>
      </c>
      <c r="B14">
        <v>1.3611135853814202</v>
      </c>
    </row>
    <row r="15" spans="1:2" x14ac:dyDescent="0.25">
      <c r="A15">
        <v>-0.59001243489803579</v>
      </c>
      <c r="B15">
        <v>-1.7469275919920642</v>
      </c>
    </row>
    <row r="16" spans="1:2" x14ac:dyDescent="0.25">
      <c r="A16">
        <v>-0.50062846846578168</v>
      </c>
      <c r="B16">
        <v>-1.3507907136709865</v>
      </c>
    </row>
    <row r="17" spans="1:2" x14ac:dyDescent="0.25">
      <c r="A17">
        <v>6.5568293662188026E-2</v>
      </c>
      <c r="B17">
        <v>-0.10533672406238802</v>
      </c>
    </row>
    <row r="18" spans="1:2" x14ac:dyDescent="0.25">
      <c r="A18">
        <v>-0.46131658184541774</v>
      </c>
      <c r="B18">
        <v>-0.74971006093423664</v>
      </c>
    </row>
    <row r="19" spans="1:2" x14ac:dyDescent="0.25">
      <c r="A19">
        <v>-0.18859313038876624</v>
      </c>
      <c r="B19">
        <v>0.98050173007634589</v>
      </c>
    </row>
    <row r="20" spans="1:2" x14ac:dyDescent="0.25">
      <c r="A20">
        <v>-0.92471531622977554</v>
      </c>
      <c r="B20">
        <v>-1.9658375174773011</v>
      </c>
    </row>
    <row r="21" spans="1:2" x14ac:dyDescent="0.25">
      <c r="A21">
        <v>0.68949035880170328</v>
      </c>
      <c r="B21">
        <v>0.81733542012686911</v>
      </c>
    </row>
    <row r="22" spans="1:2" x14ac:dyDescent="0.25">
      <c r="A22">
        <v>0.75630765133465416</v>
      </c>
      <c r="B22">
        <v>0.84597605900002515</v>
      </c>
    </row>
    <row r="23" spans="1:2" x14ac:dyDescent="0.25">
      <c r="A23">
        <v>0.71760028585007518</v>
      </c>
      <c r="B23">
        <v>1.8679687977223969</v>
      </c>
    </row>
    <row r="24" spans="1:2" x14ac:dyDescent="0.25">
      <c r="A24">
        <v>-0.62836205150882396</v>
      </c>
      <c r="B24">
        <v>-0.26456102134795828</v>
      </c>
    </row>
    <row r="25" spans="1:2" x14ac:dyDescent="0.25">
      <c r="A25">
        <v>0.78011413976895549</v>
      </c>
      <c r="B25">
        <v>1.489015239851424</v>
      </c>
    </row>
    <row r="26" spans="1:2" x14ac:dyDescent="0.25">
      <c r="A26">
        <v>-0.4114184347433984</v>
      </c>
      <c r="B26">
        <v>-0.24449029731191127</v>
      </c>
    </row>
    <row r="27" spans="1:2" x14ac:dyDescent="0.25">
      <c r="A27">
        <v>1.1396186682073388</v>
      </c>
      <c r="B27">
        <v>0.7166246660885236</v>
      </c>
    </row>
    <row r="28" spans="1:2" x14ac:dyDescent="0.25">
      <c r="A28">
        <v>0.62321293198038263</v>
      </c>
      <c r="B28">
        <v>1.1257485589130232</v>
      </c>
    </row>
    <row r="29" spans="1:2" x14ac:dyDescent="0.25">
      <c r="A29">
        <v>0.34722240994544007</v>
      </c>
      <c r="B29">
        <v>0.78451514532644484</v>
      </c>
    </row>
    <row r="30" spans="1:2" x14ac:dyDescent="0.25">
      <c r="A30">
        <v>5.4364691601785449</v>
      </c>
      <c r="B30">
        <v>-1.3670870853880317</v>
      </c>
    </row>
    <row r="31" spans="1:2" x14ac:dyDescent="0.25">
      <c r="A31">
        <v>4.6898335984317816</v>
      </c>
      <c r="B31">
        <v>-2.194551079759294</v>
      </c>
    </row>
    <row r="32" spans="1:2" x14ac:dyDescent="0.25">
      <c r="A32">
        <v>5.7625052433992598</v>
      </c>
      <c r="B32">
        <v>-1.1434599763228275</v>
      </c>
    </row>
    <row r="33" spans="1:2" x14ac:dyDescent="0.25">
      <c r="A33">
        <v>3.9687305289365531</v>
      </c>
      <c r="B33">
        <v>-1.0479260919642726</v>
      </c>
    </row>
    <row r="34" spans="1:2" x14ac:dyDescent="0.25">
      <c r="A34">
        <v>2.1612971874998892</v>
      </c>
      <c r="B34">
        <v>-3.5470719514974403</v>
      </c>
    </row>
    <row r="35" spans="1:2" x14ac:dyDescent="0.25">
      <c r="A35">
        <v>2.0788844638368196</v>
      </c>
      <c r="B35">
        <v>-3.7047144685083597</v>
      </c>
    </row>
    <row r="36" spans="1:2" x14ac:dyDescent="0.25">
      <c r="A36">
        <v>3.8484555993158178</v>
      </c>
      <c r="B36">
        <v>-1.7194080819950919</v>
      </c>
    </row>
    <row r="37" spans="1:2" x14ac:dyDescent="0.25">
      <c r="A37">
        <v>3.4557557950105586</v>
      </c>
      <c r="B37">
        <v>-2.6995950422545074</v>
      </c>
    </row>
    <row r="38" spans="1:2" x14ac:dyDescent="0.25">
      <c r="A38">
        <v>2.5837974679785778</v>
      </c>
      <c r="B38">
        <v>-3.4657386832531785</v>
      </c>
    </row>
    <row r="39" spans="1:2" x14ac:dyDescent="0.25">
      <c r="A39">
        <v>2.990684556425963</v>
      </c>
      <c r="B39">
        <v>-2.8674881401399519</v>
      </c>
    </row>
    <row r="40" spans="1:2" x14ac:dyDescent="0.25">
      <c r="A40">
        <v>-0.87382005200661894</v>
      </c>
      <c r="B40">
        <v>-0.88215388929464822</v>
      </c>
    </row>
    <row r="41" spans="1:2" x14ac:dyDescent="0.25">
      <c r="A41">
        <v>-1.1531418794756452</v>
      </c>
      <c r="B41">
        <v>-1.5486428086605861</v>
      </c>
    </row>
    <row r="42" spans="1:2" x14ac:dyDescent="0.25">
      <c r="A42">
        <v>1.2524364374142956</v>
      </c>
      <c r="B42">
        <v>0.43797153907520064</v>
      </c>
    </row>
    <row r="43" spans="1:2" x14ac:dyDescent="0.25">
      <c r="A43">
        <v>0.32625995297082494</v>
      </c>
      <c r="B43">
        <v>-0.31722757567999871</v>
      </c>
    </row>
    <row r="44" spans="1:2" x14ac:dyDescent="0.25">
      <c r="A44">
        <v>-8.2468357339402207E-2</v>
      </c>
      <c r="B44">
        <v>-0.38918309403847817</v>
      </c>
    </row>
    <row r="45" spans="1:2" x14ac:dyDescent="0.25">
      <c r="A45">
        <v>-0.38955936820170073</v>
      </c>
      <c r="B45">
        <v>2.1768934085247285</v>
      </c>
    </row>
    <row r="46" spans="1:2" x14ac:dyDescent="0.25">
      <c r="A46">
        <v>3.0249299750666561</v>
      </c>
      <c r="B46">
        <v>-3.0717202230101273</v>
      </c>
    </row>
    <row r="47" spans="1:2" x14ac:dyDescent="0.25">
      <c r="A47">
        <v>1.0790758781287304</v>
      </c>
      <c r="B47">
        <v>0.57105331229767209</v>
      </c>
    </row>
    <row r="48" spans="1:2" x14ac:dyDescent="0.25">
      <c r="A48">
        <v>0.34123213212325565</v>
      </c>
      <c r="B48">
        <v>-1.0426691086733433</v>
      </c>
    </row>
    <row r="49" spans="1:2" x14ac:dyDescent="0.25">
      <c r="A49">
        <v>1.3138150864842926</v>
      </c>
      <c r="B49">
        <v>-2.0091978517416176</v>
      </c>
    </row>
    <row r="50" spans="1:2" x14ac:dyDescent="0.25">
      <c r="A50">
        <v>2.346566679947355</v>
      </c>
      <c r="B50">
        <v>-1.4594078061804983</v>
      </c>
    </row>
    <row r="51" spans="1:2" x14ac:dyDescent="0.25">
      <c r="A51">
        <v>1.5002593895386722</v>
      </c>
      <c r="B51">
        <v>-1.8635492915488772</v>
      </c>
    </row>
    <row r="52" spans="1:2" x14ac:dyDescent="0.25">
      <c r="A52">
        <v>2.9222554987931328</v>
      </c>
      <c r="B52">
        <v>-3.5486132309455574</v>
      </c>
    </row>
    <row r="53" spans="1:2" x14ac:dyDescent="0.25">
      <c r="A53">
        <v>1.4179503676643552</v>
      </c>
      <c r="B53">
        <v>-1.9702767177917544</v>
      </c>
    </row>
    <row r="54" spans="1:2" x14ac:dyDescent="0.25">
      <c r="A54">
        <v>3.7019724059787618</v>
      </c>
      <c r="B54">
        <v>-3.1523939964168881</v>
      </c>
    </row>
    <row r="55" spans="1:2" x14ac:dyDescent="0.25">
      <c r="A55">
        <v>0.4713455484572518</v>
      </c>
      <c r="B55">
        <v>-3.6468439211039719E-2</v>
      </c>
    </row>
    <row r="56" spans="1:2" x14ac:dyDescent="0.25">
      <c r="A56">
        <v>5.0601469660994134</v>
      </c>
      <c r="B56">
        <v>-1.0329709971186427</v>
      </c>
    </row>
    <row r="57" spans="1:2" x14ac:dyDescent="0.25">
      <c r="A57">
        <v>1.3184360730298952</v>
      </c>
      <c r="B57">
        <v>2.7410658714112368</v>
      </c>
    </row>
    <row r="58" spans="1:2" x14ac:dyDescent="0.25">
      <c r="A58">
        <v>4.7782863010930452</v>
      </c>
      <c r="B58">
        <v>-1.7483580140903507</v>
      </c>
    </row>
    <row r="59" spans="1:2" x14ac:dyDescent="0.25">
      <c r="A59">
        <v>4.9800185694875994E-2</v>
      </c>
      <c r="B59">
        <v>0.33102716177645197</v>
      </c>
    </row>
    <row r="60" spans="1:2" x14ac:dyDescent="0.25">
      <c r="A60">
        <v>5.6435148067253413</v>
      </c>
      <c r="B60">
        <v>-0.72410092310446261</v>
      </c>
    </row>
    <row r="61" spans="1:2" x14ac:dyDescent="0.25">
      <c r="A61">
        <v>-0.91417848802714319</v>
      </c>
      <c r="B61">
        <v>-0.19768491895331311</v>
      </c>
    </row>
    <row r="62" spans="1:2" x14ac:dyDescent="0.25">
      <c r="A62">
        <v>4.0752471690343892</v>
      </c>
      <c r="B62">
        <v>-0.91601552355408933</v>
      </c>
    </row>
    <row r="63" spans="1:2" x14ac:dyDescent="0.25">
      <c r="A63">
        <v>1.6448760260615183</v>
      </c>
      <c r="B63">
        <v>2.9117907868023138</v>
      </c>
    </row>
    <row r="64" spans="1:2" x14ac:dyDescent="0.25">
      <c r="A64">
        <v>3.0323751453646843</v>
      </c>
      <c r="B64">
        <v>-2.4313723231279871</v>
      </c>
    </row>
    <row r="65" spans="1:2" x14ac:dyDescent="0.25">
      <c r="A65">
        <v>0.50234105049982536</v>
      </c>
      <c r="B65">
        <v>-0.10221617962439142</v>
      </c>
    </row>
    <row r="66" spans="1:2" x14ac:dyDescent="0.25">
      <c r="A66">
        <v>2.9705573292126712</v>
      </c>
      <c r="B66">
        <v>-2.6421365048276684</v>
      </c>
    </row>
    <row r="67" spans="1:2" x14ac:dyDescent="0.25">
      <c r="A67">
        <v>0.48188233845301709</v>
      </c>
      <c r="B67">
        <v>0.12816866214511571</v>
      </c>
    </row>
    <row r="68" spans="1:2" x14ac:dyDescent="0.25">
      <c r="A68">
        <v>3.6945639118802975</v>
      </c>
      <c r="B68">
        <v>-1.5761160856010974</v>
      </c>
    </row>
    <row r="69" spans="1:2" x14ac:dyDescent="0.25">
      <c r="A69">
        <v>0.4491165505135295</v>
      </c>
      <c r="B69">
        <v>0.70536876388033021</v>
      </c>
    </row>
    <row r="70" spans="1:2" x14ac:dyDescent="0.25">
      <c r="A70">
        <v>3.5923437594728385</v>
      </c>
      <c r="B70">
        <v>-2.349880159271343</v>
      </c>
    </row>
    <row r="71" spans="1:2" x14ac:dyDescent="0.25">
      <c r="A71">
        <v>-1.4404524087200123</v>
      </c>
      <c r="B71">
        <v>-1.5087418275397269</v>
      </c>
    </row>
    <row r="72" spans="1:2" x14ac:dyDescent="0.25">
      <c r="A72">
        <v>3.0902893505244498</v>
      </c>
      <c r="B72">
        <v>-2.9739734018400479</v>
      </c>
    </row>
    <row r="73" spans="1:2" x14ac:dyDescent="0.25">
      <c r="A73">
        <v>-0.43513722995240972</v>
      </c>
      <c r="B73">
        <v>-0.29826432395608238</v>
      </c>
    </row>
    <row r="74" spans="1:2" x14ac:dyDescent="0.25">
      <c r="A74">
        <v>3.3032104010908725</v>
      </c>
      <c r="B74">
        <v>-2.2518072765910611</v>
      </c>
    </row>
    <row r="75" spans="1:2" x14ac:dyDescent="0.25">
      <c r="A75">
        <v>-4.0098856814738646</v>
      </c>
      <c r="B75">
        <v>-0.43711269632194344</v>
      </c>
    </row>
    <row r="76" spans="1:2" x14ac:dyDescent="0.25">
      <c r="A76">
        <v>-1.2553366563973378</v>
      </c>
      <c r="B76">
        <v>-1.3428218183146285</v>
      </c>
    </row>
    <row r="77" spans="1:2" x14ac:dyDescent="0.25">
      <c r="A77">
        <v>0.39987640972401195</v>
      </c>
      <c r="B77">
        <v>0.63892224774357076</v>
      </c>
    </row>
    <row r="78" spans="1:2" x14ac:dyDescent="0.25">
      <c r="A78">
        <v>0.42804733518944676</v>
      </c>
      <c r="B78">
        <v>-8.3565044562642299E-2</v>
      </c>
    </row>
    <row r="79" spans="1:2" x14ac:dyDescent="0.25">
      <c r="A79">
        <v>0.32362596698858204</v>
      </c>
      <c r="B79">
        <v>-0.47810144266287963</v>
      </c>
    </row>
    <row r="80" spans="1:2" x14ac:dyDescent="0.25">
      <c r="A80">
        <v>1.4887069720114807</v>
      </c>
      <c r="B80">
        <v>2.6895052051991231</v>
      </c>
    </row>
    <row r="81" spans="1:2" x14ac:dyDescent="0.25">
      <c r="A81">
        <v>-0.95712467237144949</v>
      </c>
      <c r="B81">
        <v>-0.19093796917544928</v>
      </c>
    </row>
    <row r="82" spans="1:2" x14ac:dyDescent="0.25">
      <c r="A82">
        <v>3.0108640259496486E-2</v>
      </c>
      <c r="B82">
        <v>0.41255645087711057</v>
      </c>
    </row>
    <row r="83" spans="1:2" x14ac:dyDescent="0.25">
      <c r="A83">
        <v>-0.58677106401725709</v>
      </c>
      <c r="B83">
        <v>-0.88684065229369602</v>
      </c>
    </row>
    <row r="84" spans="1:2" x14ac:dyDescent="0.25">
      <c r="A84">
        <v>0.4103323693143226</v>
      </c>
      <c r="B84">
        <v>1.6966388990938508</v>
      </c>
    </row>
    <row r="85" spans="1:2" x14ac:dyDescent="0.25">
      <c r="A85">
        <v>7.0860928148977695E-2</v>
      </c>
      <c r="B85">
        <v>1.7483524157936803</v>
      </c>
    </row>
    <row r="86" spans="1:2" x14ac:dyDescent="0.25">
      <c r="A86">
        <v>1.653015153820816</v>
      </c>
      <c r="B86">
        <v>1.8580043205857752</v>
      </c>
    </row>
    <row r="87" spans="1:2" x14ac:dyDescent="0.25">
      <c r="A87">
        <v>0.15845367592479756</v>
      </c>
      <c r="B87">
        <v>1.3337579896319731</v>
      </c>
    </row>
    <row r="88" spans="1:2" x14ac:dyDescent="0.25">
      <c r="A88">
        <v>0.63052646374215038</v>
      </c>
      <c r="B88">
        <v>1.7671315358011139</v>
      </c>
    </row>
    <row r="89" spans="1:2" x14ac:dyDescent="0.25">
      <c r="A89">
        <v>1.1868980377876608</v>
      </c>
      <c r="B89">
        <v>0.39366044809384915</v>
      </c>
    </row>
    <row r="90" spans="1:2" x14ac:dyDescent="0.25">
      <c r="A90">
        <v>-0.18726087676125802</v>
      </c>
      <c r="B90">
        <v>-0.22769340973660493</v>
      </c>
    </row>
    <row r="91" spans="1:2" x14ac:dyDescent="0.25">
      <c r="A91">
        <v>-1.1673434928573667</v>
      </c>
      <c r="B91">
        <v>-1.4097694712112394</v>
      </c>
    </row>
    <row r="92" spans="1:2" x14ac:dyDescent="0.25">
      <c r="A92">
        <v>0.56156910792296255</v>
      </c>
      <c r="B92">
        <v>0.58067355774346741</v>
      </c>
    </row>
    <row r="93" spans="1:2" x14ac:dyDescent="0.25">
      <c r="A93">
        <v>0.44422657498521467</v>
      </c>
      <c r="B93">
        <v>-9.0185036011879896E-2</v>
      </c>
    </row>
    <row r="94" spans="1:2" x14ac:dyDescent="0.25">
      <c r="A94">
        <v>0.71965479170786029</v>
      </c>
      <c r="B94">
        <v>0.13833192190937529</v>
      </c>
    </row>
    <row r="95" spans="1:2" x14ac:dyDescent="0.25">
      <c r="A95">
        <v>1.7407872556641215</v>
      </c>
      <c r="B95">
        <v>2.6292617767978199</v>
      </c>
    </row>
    <row r="96" spans="1:2" x14ac:dyDescent="0.25">
      <c r="A96">
        <v>-0.66598705042579565</v>
      </c>
      <c r="B96">
        <v>-0.93113182087884783</v>
      </c>
    </row>
    <row r="97" spans="1:2" x14ac:dyDescent="0.25">
      <c r="A97">
        <v>-0.17302695944219881</v>
      </c>
      <c r="B97">
        <v>-0.35434762778233092</v>
      </c>
    </row>
    <row r="98" spans="1:2" x14ac:dyDescent="0.25">
      <c r="A98">
        <v>-0.50793651020551334</v>
      </c>
      <c r="B98">
        <v>-1.5311701730926131</v>
      </c>
    </row>
    <row r="99" spans="1:2" x14ac:dyDescent="0.25">
      <c r="A99">
        <v>-0.50990088614427376</v>
      </c>
      <c r="B99">
        <v>-1.3640742835200779</v>
      </c>
    </row>
    <row r="100" spans="1:2" x14ac:dyDescent="0.25">
      <c r="A100">
        <v>0.29470258902932567</v>
      </c>
      <c r="B100">
        <v>0.24514916204010931</v>
      </c>
    </row>
    <row r="101" spans="1:2" x14ac:dyDescent="0.25">
      <c r="A101">
        <v>0.53884446628721616</v>
      </c>
      <c r="B101">
        <v>0.84001419181420001</v>
      </c>
    </row>
    <row r="102" spans="1:2" x14ac:dyDescent="0.25">
      <c r="A102">
        <v>-1.3166480911944275E-2</v>
      </c>
      <c r="B102">
        <v>-0.32089318687714874</v>
      </c>
    </row>
    <row r="103" spans="1:2" x14ac:dyDescent="0.25">
      <c r="A103">
        <v>-1.0202701638226481</v>
      </c>
      <c r="B103">
        <v>-1.3746112637600576</v>
      </c>
    </row>
    <row r="104" spans="1:2" x14ac:dyDescent="0.25">
      <c r="A104">
        <v>0.31034955099232991</v>
      </c>
      <c r="B104">
        <v>1.256662705689938</v>
      </c>
    </row>
    <row r="105" spans="1:2" x14ac:dyDescent="0.25">
      <c r="A105">
        <v>7.8084773980709246</v>
      </c>
      <c r="B105">
        <v>2.9738564827326117</v>
      </c>
    </row>
    <row r="106" spans="1:2" x14ac:dyDescent="0.25">
      <c r="A106">
        <v>8.0357512509769808</v>
      </c>
      <c r="B106">
        <v>2.5311552272162081</v>
      </c>
    </row>
    <row r="107" spans="1:2" x14ac:dyDescent="0.25">
      <c r="A107">
        <v>5.8649948108089793</v>
      </c>
      <c r="B107">
        <v>0.65941724477034935</v>
      </c>
    </row>
    <row r="108" spans="1:2" x14ac:dyDescent="0.25">
      <c r="A108">
        <v>-1.0757552347643891</v>
      </c>
      <c r="B108">
        <v>0.821755184384518</v>
      </c>
    </row>
    <row r="109" spans="1:2" x14ac:dyDescent="0.25">
      <c r="A109">
        <v>-1.4037961040464675</v>
      </c>
      <c r="B109">
        <v>0.23424254609353384</v>
      </c>
    </row>
    <row r="110" spans="1:2" x14ac:dyDescent="0.25">
      <c r="A110">
        <v>-0.83025637089956783</v>
      </c>
      <c r="B110">
        <v>0.21681770461664102</v>
      </c>
    </row>
    <row r="111" spans="1:2" x14ac:dyDescent="0.25">
      <c r="A111">
        <v>0.28646034373266904</v>
      </c>
      <c r="B111">
        <v>3.1590753582436215</v>
      </c>
    </row>
    <row r="112" spans="1:2" x14ac:dyDescent="0.25">
      <c r="A112">
        <v>-6.671724260005682E-2</v>
      </c>
      <c r="B112">
        <v>3.1711888809971267</v>
      </c>
    </row>
    <row r="113" spans="1:2" x14ac:dyDescent="0.25">
      <c r="A113">
        <v>-0.71406586785002091</v>
      </c>
      <c r="B113">
        <v>3.2069517976979967</v>
      </c>
    </row>
    <row r="114" spans="1:2" x14ac:dyDescent="0.25">
      <c r="A114">
        <v>-2.7699859060354899</v>
      </c>
      <c r="B114">
        <v>-0.97394841955046429</v>
      </c>
    </row>
    <row r="115" spans="1:2" x14ac:dyDescent="0.25">
      <c r="A115">
        <v>-0.48650244920143071</v>
      </c>
      <c r="B115">
        <v>2.1698294458732352</v>
      </c>
    </row>
    <row r="116" spans="1:2" x14ac:dyDescent="0.25">
      <c r="A116">
        <v>-6.7545086193048487</v>
      </c>
      <c r="B116">
        <v>-2.208794761668027</v>
      </c>
    </row>
    <row r="117" spans="1:2" x14ac:dyDescent="0.25">
      <c r="A117">
        <v>-1.8306012247115362</v>
      </c>
      <c r="B117">
        <v>1.2732146202520083</v>
      </c>
    </row>
    <row r="118" spans="1:2" x14ac:dyDescent="0.25">
      <c r="A118">
        <v>0.48218906836825198</v>
      </c>
      <c r="B118">
        <v>2.883478338980046</v>
      </c>
    </row>
    <row r="119" spans="1:2" x14ac:dyDescent="0.25">
      <c r="A119">
        <v>0.29088119881257346</v>
      </c>
      <c r="B119">
        <v>2.5024558107835606</v>
      </c>
    </row>
    <row r="120" spans="1:2" x14ac:dyDescent="0.25">
      <c r="A120">
        <v>-2.5343828127108132</v>
      </c>
      <c r="B120">
        <v>-0.94672131195128961</v>
      </c>
    </row>
    <row r="121" spans="1:2" x14ac:dyDescent="0.25">
      <c r="A121">
        <v>-2.4919077434598091</v>
      </c>
      <c r="B121">
        <v>-0.62095476513626469</v>
      </c>
    </row>
    <row r="122" spans="1:2" x14ac:dyDescent="0.25">
      <c r="A122">
        <v>-0.72503986480334082</v>
      </c>
      <c r="B122">
        <v>0.1303113834919348</v>
      </c>
    </row>
    <row r="123" spans="1:2" x14ac:dyDescent="0.25">
      <c r="A123">
        <v>-1.8721389120131471</v>
      </c>
      <c r="B123">
        <v>0.20964957926009958</v>
      </c>
    </row>
    <row r="124" spans="1:2" x14ac:dyDescent="0.25">
      <c r="A124">
        <v>-2.188337380966757</v>
      </c>
      <c r="B124">
        <v>6.5532565509350913E-3</v>
      </c>
    </row>
    <row r="125" spans="1:2" x14ac:dyDescent="0.25">
      <c r="A125">
        <v>0.75930292469055194</v>
      </c>
      <c r="B125">
        <v>3.0643900168928981</v>
      </c>
    </row>
    <row r="126" spans="1:2" x14ac:dyDescent="0.25">
      <c r="A126">
        <v>-0.10424346390590493</v>
      </c>
      <c r="B126">
        <v>2.4720441886978985</v>
      </c>
    </row>
    <row r="127" spans="1:2" x14ac:dyDescent="0.25">
      <c r="A127">
        <v>-1.5492741176357763</v>
      </c>
      <c r="B127">
        <v>1.1700424285362052</v>
      </c>
    </row>
    <row r="128" spans="1:2" x14ac:dyDescent="0.25">
      <c r="A128">
        <v>1.0766694636697722</v>
      </c>
      <c r="B128">
        <v>3.3040800958867087</v>
      </c>
    </row>
    <row r="129" spans="1:2" x14ac:dyDescent="0.25">
      <c r="A129">
        <v>-1.7500544120353192</v>
      </c>
      <c r="B129">
        <v>1.2892402967358674</v>
      </c>
    </row>
    <row r="130" spans="1:2" x14ac:dyDescent="0.25">
      <c r="A130">
        <v>-1.8595763497074913</v>
      </c>
      <c r="B130">
        <v>1.2692164136018582</v>
      </c>
    </row>
    <row r="131" spans="1:2" x14ac:dyDescent="0.25">
      <c r="A131">
        <v>0.20854825624619389</v>
      </c>
      <c r="B131">
        <v>3.3004518451551617</v>
      </c>
    </row>
    <row r="132" spans="1:2" x14ac:dyDescent="0.25">
      <c r="A132">
        <v>1.2439727208046618</v>
      </c>
      <c r="B132">
        <v>3.4218386657915119</v>
      </c>
    </row>
    <row r="133" spans="1:2" x14ac:dyDescent="0.25">
      <c r="A133">
        <v>1.6468807186534591</v>
      </c>
      <c r="B133">
        <v>3.7234751875497163</v>
      </c>
    </row>
    <row r="134" spans="1:2" x14ac:dyDescent="0.25">
      <c r="A134">
        <v>-11.016697259300853</v>
      </c>
      <c r="B134">
        <v>-5.1240564961109598</v>
      </c>
    </row>
    <row r="135" spans="1:2" x14ac:dyDescent="0.25">
      <c r="A135">
        <v>-5.819488160842786</v>
      </c>
      <c r="B135">
        <v>-1.5549868245562681</v>
      </c>
    </row>
    <row r="136" spans="1:2" x14ac:dyDescent="0.25">
      <c r="A136">
        <v>-11.99985567901129</v>
      </c>
      <c r="B136">
        <v>-5.8022022883555016</v>
      </c>
    </row>
    <row r="137" spans="1:2" x14ac:dyDescent="0.25">
      <c r="A137">
        <v>-4.9959406897208503</v>
      </c>
      <c r="B137">
        <v>-0.96761031489287908</v>
      </c>
    </row>
    <row r="138" spans="1:2" x14ac:dyDescent="0.25">
      <c r="A138">
        <v>-0.63913690534976986</v>
      </c>
      <c r="B138">
        <v>2.1182466585947952</v>
      </c>
    </row>
    <row r="139" spans="1:2" x14ac:dyDescent="0.25">
      <c r="A139">
        <v>-2.3334935813497508</v>
      </c>
      <c r="B139">
        <v>0.9214601004252172</v>
      </c>
    </row>
    <row r="140" spans="1:2" x14ac:dyDescent="0.25">
      <c r="A140">
        <v>-1.4846341220932533</v>
      </c>
      <c r="B140">
        <v>1.516822251770598</v>
      </c>
    </row>
    <row r="141" spans="1:2" x14ac:dyDescent="0.25">
      <c r="A141">
        <v>-1.2509863871296907</v>
      </c>
      <c r="B141">
        <v>1.6856281061112857</v>
      </c>
    </row>
    <row r="142" spans="1:2" x14ac:dyDescent="0.25">
      <c r="A142">
        <v>2.0819946438498986</v>
      </c>
      <c r="B142">
        <v>4.0183454234249245</v>
      </c>
    </row>
    <row r="143" spans="1:2" x14ac:dyDescent="0.25">
      <c r="A143">
        <v>0.44982459630370231</v>
      </c>
      <c r="B143">
        <v>2.8627894913567205</v>
      </c>
    </row>
    <row r="144" spans="1:2" x14ac:dyDescent="0.25">
      <c r="A144">
        <v>-4.0098856814738646</v>
      </c>
      <c r="B144">
        <v>-0.43711269632194344</v>
      </c>
    </row>
    <row r="145" spans="1:2" x14ac:dyDescent="0.25">
      <c r="A145">
        <v>-1.6249957809561986</v>
      </c>
      <c r="B145">
        <v>1.3790639675366028</v>
      </c>
    </row>
    <row r="146" spans="1:2" x14ac:dyDescent="0.25">
      <c r="A146">
        <v>-4.6123794819338588</v>
      </c>
      <c r="B146">
        <v>-1.0051178956918276</v>
      </c>
    </row>
    <row r="147" spans="1:2" x14ac:dyDescent="0.25">
      <c r="A147">
        <v>2.9176105311753879</v>
      </c>
      <c r="B147">
        <v>4.6096786042883418</v>
      </c>
    </row>
    <row r="148" spans="1:2" x14ac:dyDescent="0.25">
      <c r="A148">
        <v>-0.77760459808737892</v>
      </c>
      <c r="B148">
        <v>0.58000165955979355</v>
      </c>
    </row>
    <row r="149" spans="1:2" x14ac:dyDescent="0.25">
      <c r="A149">
        <v>0.94187689572290234</v>
      </c>
      <c r="B149">
        <v>0.77675322696213422</v>
      </c>
    </row>
    <row r="150" spans="1:2" x14ac:dyDescent="0.25">
      <c r="A150">
        <v>9.7208895765190914E-2</v>
      </c>
      <c r="B150">
        <v>0.28245211233688866</v>
      </c>
    </row>
    <row r="151" spans="1:2" x14ac:dyDescent="0.25">
      <c r="A151">
        <v>1.1904318324978565E-2</v>
      </c>
      <c r="B151">
        <v>6.5654945880959563E-3</v>
      </c>
    </row>
    <row r="152" spans="1:2" x14ac:dyDescent="0.25">
      <c r="A152">
        <v>-0.7712599523359337</v>
      </c>
      <c r="B152">
        <v>0.28021191084575581</v>
      </c>
    </row>
    <row r="153" spans="1:2" x14ac:dyDescent="0.25">
      <c r="A153">
        <v>-0.17473345273841681</v>
      </c>
      <c r="B153">
        <v>0.53791622346760803</v>
      </c>
    </row>
    <row r="154" spans="1:2" x14ac:dyDescent="0.25">
      <c r="A154">
        <v>-1.3945308944629919</v>
      </c>
      <c r="B154">
        <v>-0.30520297982231331</v>
      </c>
    </row>
    <row r="155" spans="1:2" x14ac:dyDescent="0.25">
      <c r="A155">
        <v>-0.96519406561581333</v>
      </c>
      <c r="B155">
        <v>0.53999357478290855</v>
      </c>
    </row>
    <row r="156" spans="1:2" x14ac:dyDescent="0.25">
      <c r="A156">
        <v>-1.2218301025814029E-2</v>
      </c>
      <c r="B156">
        <v>0.21518896829914205</v>
      </c>
    </row>
    <row r="157" spans="1:2" x14ac:dyDescent="0.25">
      <c r="A157">
        <v>-0.77086805725761587</v>
      </c>
      <c r="B157">
        <v>-0.28648840310515444</v>
      </c>
    </row>
    <row r="158" spans="1:2" x14ac:dyDescent="0.25">
      <c r="A158">
        <v>-2.9868329853289945</v>
      </c>
      <c r="B158">
        <v>0.46020620739198248</v>
      </c>
    </row>
    <row r="159" spans="1:2" x14ac:dyDescent="0.25">
      <c r="A159">
        <v>-3.1308836329134393</v>
      </c>
      <c r="B159">
        <v>0.58532138710578496</v>
      </c>
    </row>
    <row r="160" spans="1:2" x14ac:dyDescent="0.25">
      <c r="A160">
        <v>-0.40714509405174393</v>
      </c>
      <c r="B160">
        <v>0.7829171181772846</v>
      </c>
    </row>
    <row r="161" spans="1:2" x14ac:dyDescent="0.25">
      <c r="A161">
        <v>-3.7934425643201197</v>
      </c>
      <c r="B161">
        <v>9.7731438112628036E-2</v>
      </c>
    </row>
    <row r="162" spans="1:2" x14ac:dyDescent="0.25">
      <c r="A162">
        <v>-3.1803212712431908</v>
      </c>
      <c r="B162">
        <v>0.21604758406249283</v>
      </c>
    </row>
    <row r="163" spans="1:2" x14ac:dyDescent="0.25">
      <c r="A163">
        <v>-3.1151584688545224</v>
      </c>
      <c r="B163">
        <v>0.63388022692146728</v>
      </c>
    </row>
    <row r="164" spans="1:2" x14ac:dyDescent="0.25">
      <c r="A164">
        <v>-4.3239417520002066</v>
      </c>
      <c r="B164">
        <v>1.0639334643369605</v>
      </c>
    </row>
    <row r="165" spans="1:2" x14ac:dyDescent="0.25">
      <c r="A165">
        <v>-4.1779272832173113</v>
      </c>
      <c r="B165">
        <v>1.3610146350658985</v>
      </c>
    </row>
    <row r="166" spans="1:2" x14ac:dyDescent="0.25">
      <c r="A166">
        <v>-2.6496612127823567</v>
      </c>
      <c r="B166">
        <v>0.9249148104424153</v>
      </c>
    </row>
    <row r="167" spans="1:2" x14ac:dyDescent="0.25">
      <c r="A167">
        <v>-3.462405604272111</v>
      </c>
      <c r="B167">
        <v>0.94988083287209191</v>
      </c>
    </row>
    <row r="168" spans="1:2" x14ac:dyDescent="0.25">
      <c r="A168">
        <v>-2.7437995797595991</v>
      </c>
      <c r="B168">
        <v>-0.35846407132105351</v>
      </c>
    </row>
    <row r="169" spans="1:2" x14ac:dyDescent="0.25">
      <c r="A169">
        <v>-3.1881063383688786</v>
      </c>
      <c r="B169">
        <v>0.65357314940635158</v>
      </c>
    </row>
    <row r="170" spans="1:2" x14ac:dyDescent="0.25">
      <c r="A170">
        <v>-3.1185314617895603</v>
      </c>
      <c r="B170">
        <v>0.84066004483952994</v>
      </c>
    </row>
    <row r="171" spans="1:2" x14ac:dyDescent="0.25">
      <c r="A171">
        <v>-0.72787650114961899</v>
      </c>
      <c r="B171">
        <v>-0.2838746598933552</v>
      </c>
    </row>
    <row r="172" spans="1:2" x14ac:dyDescent="0.25">
      <c r="A172">
        <v>-0.50527911205615761</v>
      </c>
      <c r="B172">
        <v>-1.132791902499743</v>
      </c>
    </row>
    <row r="173" spans="1:2" x14ac:dyDescent="0.25">
      <c r="A173">
        <v>-3.2471411945274573E-2</v>
      </c>
      <c r="B173">
        <v>0.34884494529785198</v>
      </c>
    </row>
    <row r="174" spans="1:2" x14ac:dyDescent="0.25">
      <c r="A174">
        <v>-9.5190303874708754E-2</v>
      </c>
      <c r="B174">
        <v>0.2548424393414418</v>
      </c>
    </row>
    <row r="175" spans="1:2" x14ac:dyDescent="0.25">
      <c r="A175">
        <v>-0.74172800588709065</v>
      </c>
      <c r="B175">
        <v>-1.1966397504544646</v>
      </c>
    </row>
    <row r="176" spans="1:2" x14ac:dyDescent="0.25">
      <c r="A176">
        <v>-0.83390996310328669</v>
      </c>
      <c r="B176">
        <v>-1.0684360525618299</v>
      </c>
    </row>
    <row r="177" spans="1:2" x14ac:dyDescent="0.25">
      <c r="A177">
        <v>-0.13342448944170943</v>
      </c>
      <c r="B177">
        <v>0.3282029795433577</v>
      </c>
    </row>
    <row r="178" spans="1:2" x14ac:dyDescent="0.25">
      <c r="A178">
        <v>-0.59614425196949028</v>
      </c>
      <c r="B178">
        <v>-0.13688679056034875</v>
      </c>
    </row>
    <row r="179" spans="1:2" x14ac:dyDescent="0.25">
      <c r="A179">
        <v>-1.0113584063976653</v>
      </c>
      <c r="B179">
        <v>0.3700688587553212</v>
      </c>
    </row>
    <row r="180" spans="1:2" x14ac:dyDescent="0.25">
      <c r="A180">
        <v>-1.2771808182804123</v>
      </c>
      <c r="B180">
        <v>-1.6203627200632515</v>
      </c>
    </row>
    <row r="181" spans="1:2" x14ac:dyDescent="0.25">
      <c r="A181">
        <v>6.0540350214807519E-2</v>
      </c>
      <c r="B181">
        <v>0.85805752246272848</v>
      </c>
    </row>
    <row r="182" spans="1:2" x14ac:dyDescent="0.25">
      <c r="A182">
        <v>0.27661989396567499</v>
      </c>
      <c r="B182">
        <v>0.32750632567531629</v>
      </c>
    </row>
    <row r="183" spans="1:2" x14ac:dyDescent="0.25">
      <c r="A183">
        <v>0.6419817042269631</v>
      </c>
      <c r="B183">
        <v>1.7394173085745368</v>
      </c>
    </row>
    <row r="184" spans="1:2" x14ac:dyDescent="0.25">
      <c r="A184">
        <v>-0.84290450246242976</v>
      </c>
      <c r="B184">
        <v>-0.38902706138998228</v>
      </c>
    </row>
    <row r="185" spans="1:2" x14ac:dyDescent="0.25">
      <c r="A185">
        <v>3.8076670800160688E-2</v>
      </c>
      <c r="B185">
        <v>1.5085902428804912</v>
      </c>
    </row>
    <row r="186" spans="1:2" x14ac:dyDescent="0.25">
      <c r="A186">
        <v>-0.28124260370492837</v>
      </c>
      <c r="B186">
        <v>-0.34932208329126524</v>
      </c>
    </row>
    <row r="187" spans="1:2" x14ac:dyDescent="0.25">
      <c r="A187">
        <v>0.70061347978128297</v>
      </c>
      <c r="B187">
        <v>0.93242458322496313</v>
      </c>
    </row>
    <row r="188" spans="1:2" x14ac:dyDescent="0.25">
      <c r="A188">
        <v>-0.55586620402975795</v>
      </c>
      <c r="B188">
        <v>0.30849826674554548</v>
      </c>
    </row>
    <row r="189" spans="1:2" x14ac:dyDescent="0.25">
      <c r="A189">
        <v>0.45786537765407209</v>
      </c>
      <c r="B189">
        <v>0.88459752855068863</v>
      </c>
    </row>
    <row r="190" spans="1:2" x14ac:dyDescent="0.25">
      <c r="A190">
        <v>5.1056880580759954</v>
      </c>
      <c r="B190">
        <v>-0.84231579552204228</v>
      </c>
    </row>
    <row r="191" spans="1:2" x14ac:dyDescent="0.25">
      <c r="A191">
        <v>4.3350880984294564</v>
      </c>
      <c r="B191">
        <v>-1.7265557191209528</v>
      </c>
    </row>
    <row r="192" spans="1:2" x14ac:dyDescent="0.25">
      <c r="A192">
        <v>5.6291204065760381</v>
      </c>
      <c r="B192">
        <v>-1.0110788735539851</v>
      </c>
    </row>
    <row r="193" spans="1:2" x14ac:dyDescent="0.25">
      <c r="A193">
        <v>3.1936487219137168</v>
      </c>
      <c r="B193">
        <v>-1.1902927533430894</v>
      </c>
    </row>
    <row r="194" spans="1:2" x14ac:dyDescent="0.25">
      <c r="A194">
        <v>1.5626025658579386</v>
      </c>
      <c r="B194">
        <v>-3.7151056645561487</v>
      </c>
    </row>
    <row r="195" spans="1:2" x14ac:dyDescent="0.25">
      <c r="A195">
        <v>2.3667403948627634</v>
      </c>
      <c r="B195">
        <v>-2.9195134629491251</v>
      </c>
    </row>
    <row r="196" spans="1:2" x14ac:dyDescent="0.25">
      <c r="A196">
        <v>3.643817188963014</v>
      </c>
      <c r="B196">
        <v>-0.94753108189124591</v>
      </c>
    </row>
    <row r="197" spans="1:2" x14ac:dyDescent="0.25">
      <c r="A197">
        <v>2.9460812130293754</v>
      </c>
      <c r="B197">
        <v>-2.3646481491586258</v>
      </c>
    </row>
    <row r="198" spans="1:2" x14ac:dyDescent="0.25">
      <c r="A198">
        <v>2.3606140129212907</v>
      </c>
      <c r="B198">
        <v>-2.8441352464975487</v>
      </c>
    </row>
    <row r="199" spans="1:2" x14ac:dyDescent="0.25">
      <c r="A199">
        <v>3.0673301649025992</v>
      </c>
      <c r="B199">
        <v>-1.8660428659712625</v>
      </c>
    </row>
    <row r="200" spans="1:2" x14ac:dyDescent="0.25">
      <c r="A200">
        <v>-0.83548605739919668</v>
      </c>
      <c r="B200">
        <v>-0.56677577201483287</v>
      </c>
    </row>
    <row r="201" spans="1:2" x14ac:dyDescent="0.25">
      <c r="A201">
        <v>-2.8455832005720293E-2</v>
      </c>
      <c r="B201">
        <v>-0.1717980699871062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BFA3F-E9A7-4DAC-93F5-E12708EC8E59}">
  <sheetPr codeName="XLSTAT_20220714_115916_1_HID1">
    <tabColor rgb="FF007800"/>
  </sheetPr>
  <dimension ref="A1:D500"/>
  <sheetViews>
    <sheetView workbookViewId="0"/>
  </sheetViews>
  <sheetFormatPr baseColWidth="10" defaultRowHeight="15" x14ac:dyDescent="0.25"/>
  <sheetData>
    <row r="1" spans="1:4" x14ac:dyDescent="0.25">
      <c r="A1">
        <v>1</v>
      </c>
      <c r="B1">
        <f t="shared" ref="B1:B64" si="0">-3.14159265358979+(A1-1)*0.0125915537218028</f>
        <v>-3.14159265358979</v>
      </c>
      <c r="C1">
        <f t="shared" ref="C1:C64" si="1">1*COS(B1)+0</f>
        <v>-1</v>
      </c>
      <c r="D1">
        <f t="shared" ref="D1:D64" si="2">1*SIN(B1)+0+0*COS(B1)</f>
        <v>-3.2311393144413003E-15</v>
      </c>
    </row>
    <row r="2" spans="1:4" x14ac:dyDescent="0.25">
      <c r="A2">
        <v>2</v>
      </c>
      <c r="B2">
        <f t="shared" si="0"/>
        <v>-3.1290010998679874</v>
      </c>
      <c r="C2">
        <f t="shared" si="1"/>
        <v>-0.99992072743481419</v>
      </c>
      <c r="D2">
        <f t="shared" si="2"/>
        <v>-1.2591220998459735E-2</v>
      </c>
    </row>
    <row r="3" spans="1:4" x14ac:dyDescent="0.25">
      <c r="A3">
        <v>3</v>
      </c>
      <c r="B3">
        <f t="shared" si="0"/>
        <v>-3.1164095461461843</v>
      </c>
      <c r="C3">
        <f t="shared" si="1"/>
        <v>-0.99968292230753597</v>
      </c>
      <c r="D3">
        <f t="shared" si="2"/>
        <v>-2.5180445720141945E-2</v>
      </c>
    </row>
    <row r="4" spans="1:4" x14ac:dyDescent="0.25">
      <c r="A4">
        <v>4</v>
      </c>
      <c r="B4">
        <f t="shared" si="0"/>
        <v>-3.1038179924243816</v>
      </c>
      <c r="C4">
        <f t="shared" si="1"/>
        <v>-0.99928662232101029</v>
      </c>
      <c r="D4">
        <f t="shared" si="2"/>
        <v>-3.7765678204774195E-2</v>
      </c>
    </row>
    <row r="5" spans="1:4" x14ac:dyDescent="0.25">
      <c r="A5">
        <v>5</v>
      </c>
      <c r="B5">
        <f t="shared" si="0"/>
        <v>-3.091226438702579</v>
      </c>
      <c r="C5">
        <f t="shared" si="1"/>
        <v>-0.9987318903066702</v>
      </c>
      <c r="D5">
        <f t="shared" si="2"/>
        <v>-5.0344923125031901E-2</v>
      </c>
    </row>
    <row r="6" spans="1:4" x14ac:dyDescent="0.25">
      <c r="A6">
        <v>6</v>
      </c>
      <c r="B6">
        <f t="shared" si="0"/>
        <v>-3.0786348849807759</v>
      </c>
      <c r="C6">
        <f t="shared" si="1"/>
        <v>-0.99801881421457506</v>
      </c>
      <c r="D6">
        <f t="shared" si="2"/>
        <v>-6.291618610288964E-2</v>
      </c>
    </row>
    <row r="7" spans="1:4" x14ac:dyDescent="0.25">
      <c r="A7">
        <v>7</v>
      </c>
      <c r="B7">
        <f t="shared" si="0"/>
        <v>-3.0660433312589732</v>
      </c>
      <c r="C7">
        <f t="shared" si="1"/>
        <v>-0.99714750709946709</v>
      </c>
      <c r="D7">
        <f t="shared" si="2"/>
        <v>-7.547747402581878E-2</v>
      </c>
    </row>
    <row r="8" spans="1:4" x14ac:dyDescent="0.25">
      <c r="A8">
        <v>8</v>
      </c>
      <c r="B8">
        <f t="shared" si="0"/>
        <v>-3.0534517775371706</v>
      </c>
      <c r="C8">
        <f t="shared" si="1"/>
        <v>-0.99611810710284643</v>
      </c>
      <c r="D8">
        <f t="shared" si="2"/>
        <v>-8.8026795362788374E-2</v>
      </c>
    </row>
    <row r="9" spans="1:4" x14ac:dyDescent="0.25">
      <c r="A9">
        <v>9</v>
      </c>
      <c r="B9">
        <f t="shared" si="0"/>
        <v>-3.0408602238153675</v>
      </c>
      <c r="C9">
        <f t="shared" si="1"/>
        <v>-0.9949307774310695</v>
      </c>
      <c r="D9">
        <f t="shared" si="2"/>
        <v>-0.10056216048001143</v>
      </c>
    </row>
    <row r="10" spans="1:4" x14ac:dyDescent="0.25">
      <c r="A10">
        <v>10</v>
      </c>
      <c r="B10">
        <f t="shared" si="0"/>
        <v>-3.0282686700935648</v>
      </c>
      <c r="C10">
        <f t="shared" si="1"/>
        <v>-0.99358570632947418</v>
      </c>
      <c r="D10">
        <f t="shared" si="2"/>
        <v>-0.1130815819563903</v>
      </c>
    </row>
    <row r="11" spans="1:4" x14ac:dyDescent="0.25">
      <c r="A11">
        <v>11</v>
      </c>
      <c r="B11">
        <f t="shared" si="0"/>
        <v>-3.0156771163717622</v>
      </c>
      <c r="C11">
        <f t="shared" si="1"/>
        <v>-0.99208310705253355</v>
      </c>
      <c r="D11">
        <f t="shared" si="2"/>
        <v>-0.12558307489861525</v>
      </c>
    </row>
    <row r="12" spans="1:4" x14ac:dyDescent="0.25">
      <c r="A12">
        <v>12</v>
      </c>
      <c r="B12">
        <f t="shared" si="0"/>
        <v>-3.0030855626499591</v>
      </c>
      <c r="C12">
        <f t="shared" si="1"/>
        <v>-0.99042321783004583</v>
      </c>
      <c r="D12">
        <f t="shared" si="2"/>
        <v>-0.1380646572558584</v>
      </c>
    </row>
    <row r="13" spans="1:4" x14ac:dyDescent="0.25">
      <c r="A13">
        <v>13</v>
      </c>
      <c r="B13">
        <f t="shared" si="0"/>
        <v>-2.9904940089281564</v>
      </c>
      <c r="C13">
        <f t="shared" si="1"/>
        <v>-0.98860630182936415</v>
      </c>
      <c r="D13">
        <f t="shared" si="2"/>
        <v>-0.15052435013401677</v>
      </c>
    </row>
    <row r="14" spans="1:4" x14ac:dyDescent="0.25">
      <c r="A14">
        <v>14</v>
      </c>
      <c r="B14">
        <f t="shared" si="0"/>
        <v>-2.9779024552063538</v>
      </c>
      <c r="C14">
        <f t="shared" si="1"/>
        <v>-0.98663264711367293</v>
      </c>
      <c r="D14">
        <f t="shared" si="2"/>
        <v>-0.16296017810945904</v>
      </c>
    </row>
    <row r="15" spans="1:4" x14ac:dyDescent="0.25">
      <c r="A15">
        <v>15</v>
      </c>
      <c r="B15">
        <f t="shared" si="0"/>
        <v>-2.9653109014845507</v>
      </c>
      <c r="C15">
        <f t="shared" si="1"/>
        <v>-0.98450256659631608</v>
      </c>
      <c r="D15">
        <f t="shared" si="2"/>
        <v>-0.17537016954221801</v>
      </c>
    </row>
    <row r="16" spans="1:4" x14ac:dyDescent="0.25">
      <c r="A16">
        <v>16</v>
      </c>
      <c r="B16">
        <f t="shared" si="0"/>
        <v>-2.952719347762748</v>
      </c>
      <c r="C16">
        <f t="shared" si="1"/>
        <v>-0.9822163979911871</v>
      </c>
      <c r="D16">
        <f t="shared" si="2"/>
        <v>-0.18775235688858319</v>
      </c>
    </row>
    <row r="17" spans="1:4" x14ac:dyDescent="0.25">
      <c r="A17">
        <v>17</v>
      </c>
      <c r="B17">
        <f t="shared" si="0"/>
        <v>-2.9401277940409454</v>
      </c>
      <c r="C17">
        <f t="shared" si="1"/>
        <v>-0.97977450375918562</v>
      </c>
      <c r="D17">
        <f t="shared" si="2"/>
        <v>-0.20010477701304791</v>
      </c>
    </row>
    <row r="18" spans="1:4" x14ac:dyDescent="0.25">
      <c r="A18">
        <v>18</v>
      </c>
      <c r="B18">
        <f t="shared" si="0"/>
        <v>-2.9275362403191423</v>
      </c>
      <c r="C18">
        <f t="shared" si="1"/>
        <v>-0.9771772710507507</v>
      </c>
      <c r="D18">
        <f t="shared" si="2"/>
        <v>-0.21242547149955354</v>
      </c>
    </row>
    <row r="19" spans="1:4" x14ac:dyDescent="0.25">
      <c r="A19">
        <v>19</v>
      </c>
      <c r="B19">
        <f t="shared" si="0"/>
        <v>-2.9149446865973396</v>
      </c>
      <c r="C19">
        <f t="shared" si="1"/>
        <v>-0.97442511164448109</v>
      </c>
      <c r="D19">
        <f t="shared" si="2"/>
        <v>-0.22471248696198562</v>
      </c>
    </row>
    <row r="20" spans="1:4" x14ac:dyDescent="0.25">
      <c r="A20">
        <v>20</v>
      </c>
      <c r="B20">
        <f t="shared" si="0"/>
        <v>-2.902353132875537</v>
      </c>
      <c r="C20">
        <f t="shared" si="1"/>
        <v>-0.97151846188184843</v>
      </c>
      <c r="D20">
        <f t="shared" si="2"/>
        <v>-0.23696387535387617</v>
      </c>
    </row>
    <row r="21" spans="1:4" x14ac:dyDescent="0.25">
      <c r="A21">
        <v>21</v>
      </c>
      <c r="B21">
        <f t="shared" si="0"/>
        <v>-2.8897615791537339</v>
      </c>
      <c r="C21">
        <f t="shared" si="1"/>
        <v>-0.96845778259801829</v>
      </c>
      <c r="D21">
        <f t="shared" si="2"/>
        <v>-0.24917769427725583</v>
      </c>
    </row>
    <row r="22" spans="1:4" x14ac:dyDescent="0.25">
      <c r="A22">
        <v>22</v>
      </c>
      <c r="B22">
        <f t="shared" si="0"/>
        <v>-2.8771700254319312</v>
      </c>
      <c r="C22">
        <f t="shared" si="1"/>
        <v>-0.96524355904878689</v>
      </c>
      <c r="D22">
        <f t="shared" si="2"/>
        <v>-0.2613520072906102</v>
      </c>
    </row>
    <row r="23" spans="1:4" x14ac:dyDescent="0.25">
      <c r="A23">
        <v>23</v>
      </c>
      <c r="B23">
        <f t="shared" si="0"/>
        <v>-2.8645784717101286</v>
      </c>
      <c r="C23">
        <f t="shared" si="1"/>
        <v>-0.96187630083364573</v>
      </c>
      <c r="D23">
        <f t="shared" si="2"/>
        <v>-0.27348488421589578</v>
      </c>
    </row>
    <row r="24" spans="1:4" x14ac:dyDescent="0.25">
      <c r="A24">
        <v>24</v>
      </c>
      <c r="B24">
        <f t="shared" si="0"/>
        <v>-2.8519869179883255</v>
      </c>
      <c r="C24">
        <f t="shared" si="1"/>
        <v>-0.95835654181498742</v>
      </c>
      <c r="D24">
        <f t="shared" si="2"/>
        <v>-0.28557440144455914</v>
      </c>
    </row>
    <row r="25" spans="1:4" x14ac:dyDescent="0.25">
      <c r="A25">
        <v>25</v>
      </c>
      <c r="B25">
        <f t="shared" si="0"/>
        <v>-2.8393953642665228</v>
      </c>
      <c r="C25">
        <f t="shared" si="1"/>
        <v>-0.95468484003346477</v>
      </c>
      <c r="D25">
        <f t="shared" si="2"/>
        <v>-0.29761864224251428</v>
      </c>
    </row>
    <row r="26" spans="1:4" x14ac:dyDescent="0.25">
      <c r="A26">
        <v>26</v>
      </c>
      <c r="B26">
        <f t="shared" si="0"/>
        <v>-2.8268038105447202</v>
      </c>
      <c r="C26">
        <f t="shared" si="1"/>
        <v>-0.95086177761951529</v>
      </c>
      <c r="D26">
        <f t="shared" si="2"/>
        <v>-0.30961569705403402</v>
      </c>
    </row>
    <row r="27" spans="1:4" x14ac:dyDescent="0.25">
      <c r="A27">
        <v>27</v>
      </c>
      <c r="B27">
        <f t="shared" si="0"/>
        <v>-2.8142122568229171</v>
      </c>
      <c r="C27">
        <f t="shared" si="1"/>
        <v>-0.94688796070106762</v>
      </c>
      <c r="D27">
        <f t="shared" si="2"/>
        <v>-0.32156366380449974</v>
      </c>
    </row>
    <row r="28" spans="1:4" x14ac:dyDescent="0.25">
      <c r="A28">
        <v>28</v>
      </c>
      <c r="B28">
        <f t="shared" si="0"/>
        <v>-2.8016207031011144</v>
      </c>
      <c r="C28">
        <f t="shared" si="1"/>
        <v>-0.94276401930744358</v>
      </c>
      <c r="D28">
        <f t="shared" si="2"/>
        <v>-0.33346064820196436</v>
      </c>
    </row>
    <row r="29" spans="1:4" x14ac:dyDescent="0.25">
      <c r="A29">
        <v>29</v>
      </c>
      <c r="B29">
        <f t="shared" si="0"/>
        <v>-2.7890291493793118</v>
      </c>
      <c r="C29">
        <f t="shared" si="1"/>
        <v>-0.93849060726946865</v>
      </c>
      <c r="D29">
        <f t="shared" si="2"/>
        <v>-0.345304764037486</v>
      </c>
    </row>
    <row r="30" spans="1:4" x14ac:dyDescent="0.25">
      <c r="A30">
        <v>30</v>
      </c>
      <c r="B30">
        <f t="shared" si="0"/>
        <v>-2.7764375956575087</v>
      </c>
      <c r="C30">
        <f t="shared" si="1"/>
        <v>-0.93406840211581166</v>
      </c>
      <c r="D30">
        <f t="shared" si="2"/>
        <v>-0.35709413348417585</v>
      </c>
    </row>
    <row r="31" spans="1:4" x14ac:dyDescent="0.25">
      <c r="A31">
        <v>31</v>
      </c>
      <c r="B31">
        <f t="shared" si="0"/>
        <v>-2.763846041935706</v>
      </c>
      <c r="C31">
        <f t="shared" si="1"/>
        <v>-0.9294981049655654</v>
      </c>
      <c r="D31">
        <f t="shared" si="2"/>
        <v>-0.36882688739491704</v>
      </c>
    </row>
    <row r="32" spans="1:4" x14ac:dyDescent="0.25">
      <c r="A32">
        <v>32</v>
      </c>
      <c r="B32">
        <f t="shared" si="0"/>
        <v>-2.7512544882139034</v>
      </c>
      <c r="C32">
        <f t="shared" si="1"/>
        <v>-0.92478044041708718</v>
      </c>
      <c r="D32">
        <f t="shared" si="2"/>
        <v>-0.38050116559871172</v>
      </c>
    </row>
    <row r="33" spans="1:4" x14ac:dyDescent="0.25">
      <c r="A33">
        <v>33</v>
      </c>
      <c r="B33">
        <f t="shared" si="0"/>
        <v>-2.7386629344921003</v>
      </c>
      <c r="C33">
        <f t="shared" si="1"/>
        <v>-0.91991615643311786</v>
      </c>
      <c r="D33">
        <f t="shared" si="2"/>
        <v>-0.39211511719560044</v>
      </c>
    </row>
    <row r="34" spans="1:4" x14ac:dyDescent="0.25">
      <c r="A34">
        <v>34</v>
      </c>
      <c r="B34">
        <f t="shared" si="0"/>
        <v>-2.7260713807702976</v>
      </c>
      <c r="C34">
        <f t="shared" si="1"/>
        <v>-0.91490602422219602</v>
      </c>
      <c r="D34">
        <f t="shared" si="2"/>
        <v>-0.40366690085011231</v>
      </c>
    </row>
    <row r="35" spans="1:4" x14ac:dyDescent="0.25">
      <c r="A35">
        <v>35</v>
      </c>
      <c r="B35">
        <f t="shared" si="0"/>
        <v>-2.713479827048495</v>
      </c>
      <c r="C35">
        <f t="shared" si="1"/>
        <v>-0.90975083811638624</v>
      </c>
      <c r="D35">
        <f t="shared" si="2"/>
        <v>-0.41515468508320219</v>
      </c>
    </row>
    <row r="36" spans="1:4" x14ac:dyDescent="0.25">
      <c r="A36">
        <v>36</v>
      </c>
      <c r="B36">
        <f t="shared" si="0"/>
        <v>-2.7008882733266919</v>
      </c>
      <c r="C36">
        <f t="shared" si="1"/>
        <v>-0.90445141544534147</v>
      </c>
      <c r="D36">
        <f t="shared" si="2"/>
        <v>-0.42657664856262156</v>
      </c>
    </row>
    <row r="37" spans="1:4" x14ac:dyDescent="0.25">
      <c r="A37">
        <v>37</v>
      </c>
      <c r="B37">
        <f t="shared" si="0"/>
        <v>-2.6882967196048893</v>
      </c>
      <c r="C37">
        <f t="shared" si="1"/>
        <v>-0.89900859640672026</v>
      </c>
      <c r="D37">
        <f t="shared" si="2"/>
        <v>-0.43793098039168077</v>
      </c>
    </row>
    <row r="38" spans="1:4" x14ac:dyDescent="0.25">
      <c r="A38">
        <v>38</v>
      </c>
      <c r="B38">
        <f t="shared" si="0"/>
        <v>-2.6757051658830866</v>
      </c>
      <c r="C38">
        <f t="shared" si="1"/>
        <v>-0.89342324393297667</v>
      </c>
      <c r="D38">
        <f t="shared" si="2"/>
        <v>-0.44921588039636001</v>
      </c>
    </row>
    <row r="39" spans="1:4" x14ac:dyDescent="0.25">
      <c r="A39">
        <v>39</v>
      </c>
      <c r="B39">
        <f t="shared" si="0"/>
        <v>-2.6631136121612835</v>
      </c>
      <c r="C39">
        <f t="shared" si="1"/>
        <v>-0.88769624355454657</v>
      </c>
      <c r="D39">
        <f t="shared" si="2"/>
        <v>-0.46042955941071717</v>
      </c>
    </row>
    <row r="40" spans="1:4" x14ac:dyDescent="0.25">
      <c r="A40">
        <v>40</v>
      </c>
      <c r="B40">
        <f t="shared" si="0"/>
        <v>-2.6505220584394809</v>
      </c>
      <c r="C40">
        <f t="shared" si="1"/>
        <v>-0.88182850325945195</v>
      </c>
      <c r="D40">
        <f t="shared" si="2"/>
        <v>-0.47157023956055033</v>
      </c>
    </row>
    <row r="41" spans="1:4" x14ac:dyDescent="0.25">
      <c r="A41">
        <v>41</v>
      </c>
      <c r="B41">
        <f t="shared" si="0"/>
        <v>-2.6379305047176782</v>
      </c>
      <c r="C41">
        <f t="shared" si="1"/>
        <v>-0.87582095334934262</v>
      </c>
      <c r="D41">
        <f t="shared" si="2"/>
        <v>-0.48263615454527298</v>
      </c>
    </row>
    <row r="42" spans="1:4" x14ac:dyDescent="0.25">
      <c r="A42">
        <v>42</v>
      </c>
      <c r="B42">
        <f t="shared" si="0"/>
        <v>-2.6253389509958751</v>
      </c>
      <c r="C42">
        <f t="shared" si="1"/>
        <v>-0.86967454629200225</v>
      </c>
      <c r="D42">
        <f t="shared" si="2"/>
        <v>-0.4936255499179516</v>
      </c>
    </row>
    <row r="43" spans="1:4" x14ac:dyDescent="0.25">
      <c r="A43">
        <v>43</v>
      </c>
      <c r="B43">
        <f t="shared" si="0"/>
        <v>-2.6127473972740725</v>
      </c>
      <c r="C43">
        <f t="shared" si="1"/>
        <v>-0.8633902565703393</v>
      </c>
      <c r="D43">
        <f t="shared" si="2"/>
        <v>-0.50453668336346336</v>
      </c>
    </row>
    <row r="44" spans="1:4" x14ac:dyDescent="0.25">
      <c r="A44">
        <v>44</v>
      </c>
      <c r="B44">
        <f t="shared" si="0"/>
        <v>-2.6001558435522698</v>
      </c>
      <c r="C44">
        <f t="shared" si="1"/>
        <v>-0.8569690805278869</v>
      </c>
      <c r="D44">
        <f t="shared" si="2"/>
        <v>-0.51536782497473399</v>
      </c>
    </row>
    <row r="45" spans="1:4" x14ac:dyDescent="0.25">
      <c r="A45">
        <v>45</v>
      </c>
      <c r="B45">
        <f t="shared" si="0"/>
        <v>-2.5875642898304667</v>
      </c>
      <c r="C45">
        <f t="shared" si="1"/>
        <v>-0.85041203621083761</v>
      </c>
      <c r="D45">
        <f t="shared" si="2"/>
        <v>-0.52611725752700511</v>
      </c>
    </row>
    <row r="46" spans="1:4" x14ac:dyDescent="0.25">
      <c r="A46">
        <v>46</v>
      </c>
      <c r="B46">
        <f t="shared" si="0"/>
        <v>-2.5749727361086641</v>
      </c>
      <c r="C46">
        <f t="shared" si="1"/>
        <v>-0.84372016320663801</v>
      </c>
      <c r="D46">
        <f t="shared" si="2"/>
        <v>-0.53678327675009052</v>
      </c>
    </row>
    <row r="47" spans="1:4" x14ac:dyDescent="0.25">
      <c r="A47">
        <v>47</v>
      </c>
      <c r="B47">
        <f t="shared" si="0"/>
        <v>-2.5623811823868614</v>
      </c>
      <c r="C47">
        <f t="shared" si="1"/>
        <v>-0.83689452247916551</v>
      </c>
      <c r="D47">
        <f t="shared" si="2"/>
        <v>-0.54736419159858218</v>
      </c>
    </row>
    <row r="48" spans="1:4" x14ac:dyDescent="0.25">
      <c r="A48">
        <v>48</v>
      </c>
      <c r="B48">
        <f t="shared" si="0"/>
        <v>-2.5497896286650583</v>
      </c>
      <c r="C48">
        <f t="shared" si="1"/>
        <v>-0.82993619620051928</v>
      </c>
      <c r="D48">
        <f t="shared" si="2"/>
        <v>-0.55785832451995665</v>
      </c>
    </row>
    <row r="49" spans="1:4" x14ac:dyDescent="0.25">
      <c r="A49">
        <v>49</v>
      </c>
      <c r="B49">
        <f t="shared" si="0"/>
        <v>-2.5371980749432557</v>
      </c>
      <c r="C49">
        <f t="shared" si="1"/>
        <v>-0.82284628757944644</v>
      </c>
      <c r="D49">
        <f t="shared" si="2"/>
        <v>-0.56826401172054075</v>
      </c>
    </row>
    <row r="50" spans="1:4" x14ac:dyDescent="0.25">
      <c r="A50">
        <v>50</v>
      </c>
      <c r="B50">
        <f t="shared" si="0"/>
        <v>-2.524606521221453</v>
      </c>
      <c r="C50">
        <f t="shared" si="1"/>
        <v>-0.81562592068643358</v>
      </c>
      <c r="D50">
        <f t="shared" si="2"/>
        <v>-0.57857960342930126</v>
      </c>
    </row>
    <row r="51" spans="1:4" x14ac:dyDescent="0.25">
      <c r="A51">
        <v>51</v>
      </c>
      <c r="B51">
        <f t="shared" si="0"/>
        <v>-2.5120149674996499</v>
      </c>
      <c r="C51">
        <f t="shared" si="1"/>
        <v>-0.80827624027549083</v>
      </c>
      <c r="D51">
        <f t="shared" si="2"/>
        <v>-0.58880346415940599</v>
      </c>
    </row>
    <row r="52" spans="1:4" x14ac:dyDescent="0.25">
      <c r="A52">
        <v>52</v>
      </c>
      <c r="B52">
        <f t="shared" si="0"/>
        <v>-2.4994234137778473</v>
      </c>
      <c r="C52">
        <f t="shared" si="1"/>
        <v>-0.80079841160265763</v>
      </c>
      <c r="D52">
        <f t="shared" si="2"/>
        <v>-0.59893397296752204</v>
      </c>
    </row>
    <row r="53" spans="1:4" x14ac:dyDescent="0.25">
      <c r="A53">
        <v>53</v>
      </c>
      <c r="B53">
        <f t="shared" si="0"/>
        <v>-2.4868318600560446</v>
      </c>
      <c r="C53">
        <f t="shared" si="1"/>
        <v>-0.79319362024125561</v>
      </c>
      <c r="D53">
        <f t="shared" si="2"/>
        <v>-0.60896952371081003</v>
      </c>
    </row>
    <row r="54" spans="1:4" x14ac:dyDescent="0.25">
      <c r="A54">
        <v>54</v>
      </c>
      <c r="B54">
        <f t="shared" si="0"/>
        <v>-2.4742403063342415</v>
      </c>
      <c r="C54">
        <f t="shared" si="1"/>
        <v>-0.78546307189392217</v>
      </c>
      <c r="D54">
        <f t="shared" si="2"/>
        <v>-0.61890852530156926</v>
      </c>
    </row>
    <row r="55" spans="1:4" x14ac:dyDescent="0.25">
      <c r="A55">
        <v>55</v>
      </c>
      <c r="B55">
        <f t="shared" si="0"/>
        <v>-2.4616487526124389</v>
      </c>
      <c r="C55">
        <f t="shared" si="1"/>
        <v>-0.7776079922014536</v>
      </c>
      <c r="D55">
        <f t="shared" si="2"/>
        <v>-0.62874940195949613</v>
      </c>
    </row>
    <row r="56" spans="1:4" x14ac:dyDescent="0.25">
      <c r="A56">
        <v>56</v>
      </c>
      <c r="B56">
        <f t="shared" si="0"/>
        <v>-2.4490571988906362</v>
      </c>
      <c r="C56">
        <f t="shared" si="1"/>
        <v>-0.76962962654848344</v>
      </c>
      <c r="D56">
        <f t="shared" si="2"/>
        <v>-0.63849059346151837</v>
      </c>
    </row>
    <row r="57" spans="1:4" x14ac:dyDescent="0.25">
      <c r="A57">
        <v>57</v>
      </c>
      <c r="B57">
        <f t="shared" si="0"/>
        <v>-2.4364656451688331</v>
      </c>
      <c r="C57">
        <f t="shared" si="1"/>
        <v>-0.76152923986603405</v>
      </c>
      <c r="D57">
        <f t="shared" si="2"/>
        <v>-0.64813055538915954</v>
      </c>
    </row>
    <row r="58" spans="1:4" x14ac:dyDescent="0.25">
      <c r="A58">
        <v>58</v>
      </c>
      <c r="B58">
        <f t="shared" si="0"/>
        <v>-2.4238740914470305</v>
      </c>
      <c r="C58">
        <f t="shared" si="1"/>
        <v>-0.75330811643096862</v>
      </c>
      <c r="D58">
        <f t="shared" si="2"/>
        <v>-0.65766775937339839</v>
      </c>
    </row>
    <row r="59" spans="1:4" x14ac:dyDescent="0.25">
      <c r="A59">
        <v>59</v>
      </c>
      <c r="B59">
        <f t="shared" si="0"/>
        <v>-2.4112825377252278</v>
      </c>
      <c r="C59">
        <f t="shared" si="1"/>
        <v>-0.74496755966237371</v>
      </c>
      <c r="D59">
        <f t="shared" si="2"/>
        <v>-0.66710069333698618</v>
      </c>
    </row>
    <row r="60" spans="1:4" x14ac:dyDescent="0.25">
      <c r="A60">
        <v>60</v>
      </c>
      <c r="B60">
        <f t="shared" si="0"/>
        <v>-2.3986909840034247</v>
      </c>
      <c r="C60">
        <f t="shared" si="1"/>
        <v>-0.7365088919149092</v>
      </c>
      <c r="D60">
        <f t="shared" si="2"/>
        <v>-0.67642786173417824</v>
      </c>
    </row>
    <row r="61" spans="1:4" x14ac:dyDescent="0.25">
      <c r="A61">
        <v>61</v>
      </c>
      <c r="B61">
        <f t="shared" si="0"/>
        <v>-2.3860994302816221</v>
      </c>
      <c r="C61">
        <f t="shared" si="1"/>
        <v>-0.72793345426915657</v>
      </c>
      <c r="D61">
        <f t="shared" si="2"/>
        <v>-0.68564778578784435</v>
      </c>
    </row>
    <row r="62" spans="1:4" x14ac:dyDescent="0.25">
      <c r="A62">
        <v>62</v>
      </c>
      <c r="B62">
        <f t="shared" si="0"/>
        <v>-2.3735078765598194</v>
      </c>
      <c r="C62">
        <f t="shared" si="1"/>
        <v>-0.71924260631899495</v>
      </c>
      <c r="D62">
        <f t="shared" si="2"/>
        <v>-0.69475900372392385</v>
      </c>
    </row>
    <row r="63" spans="1:4" x14ac:dyDescent="0.25">
      <c r="A63">
        <v>63</v>
      </c>
      <c r="B63">
        <f t="shared" si="0"/>
        <v>-2.3609163228380163</v>
      </c>
      <c r="C63">
        <f t="shared" si="1"/>
        <v>-0.71043772595604548</v>
      </c>
      <c r="D63">
        <f t="shared" si="2"/>
        <v>-0.70376007100318139</v>
      </c>
    </row>
    <row r="64" spans="1:4" x14ac:dyDescent="0.25">
      <c r="A64">
        <v>64</v>
      </c>
      <c r="B64">
        <f t="shared" si="0"/>
        <v>-2.3483247691162137</v>
      </c>
      <c r="C64">
        <f t="shared" si="1"/>
        <v>-0.70152020915121371</v>
      </c>
      <c r="D64">
        <f t="shared" si="2"/>
        <v>-0.71264956055023099</v>
      </c>
    </row>
    <row r="65" spans="1:4" x14ac:dyDescent="0.25">
      <c r="A65">
        <v>65</v>
      </c>
      <c r="B65">
        <f t="shared" ref="B65:B128" si="3">-3.14159265358979+(A65-1)*0.0125915537218028</f>
        <v>-2.335733215394411</v>
      </c>
      <c r="C65">
        <f t="shared" ref="C65:C128" si="4">1*COS(B65)+0</f>
        <v>-0.69249146973336373</v>
      </c>
      <c r="D65">
        <f t="shared" ref="D65:D128" si="5">1*SIN(B65)+0+0*COS(B65)</f>
        <v>-0.72142606297979406</v>
      </c>
    </row>
    <row r="66" spans="1:4" x14ac:dyDescent="0.25">
      <c r="A66">
        <v>66</v>
      </c>
      <c r="B66">
        <f t="shared" si="3"/>
        <v>-2.3231416616726079</v>
      </c>
      <c r="C66">
        <f t="shared" si="4"/>
        <v>-0.68335293916516338</v>
      </c>
      <c r="D66">
        <f t="shared" si="5"/>
        <v>-0.73008818682014875</v>
      </c>
    </row>
    <row r="67" spans="1:4" x14ac:dyDescent="0.25">
      <c r="A67">
        <v>67</v>
      </c>
      <c r="B67">
        <f t="shared" si="3"/>
        <v>-2.3105501079508053</v>
      </c>
      <c r="C67">
        <f t="shared" si="4"/>
        <v>-0.67410606631613368</v>
      </c>
      <c r="D67">
        <f t="shared" si="5"/>
        <v>-0.73863455873374106</v>
      </c>
    </row>
    <row r="68" spans="1:4" x14ac:dyDescent="0.25">
      <c r="A68">
        <v>68</v>
      </c>
      <c r="B68">
        <f t="shared" si="3"/>
        <v>-2.2979585542290026</v>
      </c>
      <c r="C68">
        <f t="shared" si="4"/>
        <v>-0.66475231723293549</v>
      </c>
      <c r="D68">
        <f t="shared" si="5"/>
        <v>-0.74706382373492208</v>
      </c>
    </row>
    <row r="69" spans="1:4" x14ac:dyDescent="0.25">
      <c r="A69">
        <v>69</v>
      </c>
      <c r="B69">
        <f t="shared" si="3"/>
        <v>-2.2853670005071995</v>
      </c>
      <c r="C69">
        <f t="shared" si="4"/>
        <v>-0.65529317490693662</v>
      </c>
      <c r="D69">
        <f t="shared" si="5"/>
        <v>-0.75537464540477328</v>
      </c>
    </row>
    <row r="70" spans="1:4" x14ac:dyDescent="0.25">
      <c r="A70">
        <v>70</v>
      </c>
      <c r="B70">
        <f t="shared" si="3"/>
        <v>-2.2727754467853969</v>
      </c>
      <c r="C70">
        <f t="shared" si="4"/>
        <v>-0.64573013903909071</v>
      </c>
      <c r="D70">
        <f t="shared" si="5"/>
        <v>-0.76356570610298924</v>
      </c>
    </row>
    <row r="71" spans="1:4" x14ac:dyDescent="0.25">
      <c r="A71">
        <v>71</v>
      </c>
      <c r="B71">
        <f t="shared" si="3"/>
        <v>-2.2601838930635942</v>
      </c>
      <c r="C71">
        <f t="shared" si="4"/>
        <v>-0.63606472580216611</v>
      </c>
      <c r="D71">
        <f t="shared" si="5"/>
        <v>-0.77163570717678376</v>
      </c>
    </row>
    <row r="72" spans="1:4" x14ac:dyDescent="0.25">
      <c r="A72">
        <v>72</v>
      </c>
      <c r="B72">
        <f t="shared" si="3"/>
        <v>-2.2475923393417911</v>
      </c>
      <c r="C72">
        <f t="shared" si="4"/>
        <v>-0.62629846760036412</v>
      </c>
      <c r="D72">
        <f t="shared" si="5"/>
        <v>-0.77958336916678495</v>
      </c>
    </row>
    <row r="73" spans="1:4" x14ac:dyDescent="0.25">
      <c r="A73">
        <v>73</v>
      </c>
      <c r="B73">
        <f t="shared" si="3"/>
        <v>-2.2350007856199885</v>
      </c>
      <c r="C73">
        <f t="shared" si="4"/>
        <v>-0.61643291282636525</v>
      </c>
      <c r="D73">
        <f t="shared" si="5"/>
        <v>-0.78740743200988572</v>
      </c>
    </row>
    <row r="74" spans="1:4" x14ac:dyDescent="0.25">
      <c r="A74">
        <v>74</v>
      </c>
      <c r="B74">
        <f t="shared" si="3"/>
        <v>-2.2224092318981858</v>
      </c>
      <c r="C74">
        <f t="shared" si="4"/>
        <v>-0.60646962561583695</v>
      </c>
      <c r="D74">
        <f t="shared" si="5"/>
        <v>-0.79510665523902302</v>
      </c>
    </row>
    <row r="75" spans="1:4" x14ac:dyDescent="0.25">
      <c r="A75">
        <v>75</v>
      </c>
      <c r="B75">
        <f t="shared" si="3"/>
        <v>-2.2098176781763827</v>
      </c>
      <c r="C75">
        <f t="shared" si="4"/>
        <v>-0.59641018559944858</v>
      </c>
      <c r="D75">
        <f t="shared" si="5"/>
        <v>-0.80267981817984635</v>
      </c>
    </row>
    <row r="76" spans="1:4" x14ac:dyDescent="0.25">
      <c r="A76">
        <v>76</v>
      </c>
      <c r="B76">
        <f t="shared" si="3"/>
        <v>-2.1972261244545801</v>
      </c>
      <c r="C76">
        <f t="shared" si="4"/>
        <v>-0.58625618765242993</v>
      </c>
      <c r="D76">
        <f t="shared" si="5"/>
        <v>-0.81012572014424955</v>
      </c>
    </row>
    <row r="77" spans="1:4" x14ac:dyDescent="0.25">
      <c r="A77">
        <v>77</v>
      </c>
      <c r="B77">
        <f t="shared" si="3"/>
        <v>-2.1846345707327774</v>
      </c>
      <c r="C77">
        <f t="shared" si="4"/>
        <v>-0.57600924164170875</v>
      </c>
      <c r="D77">
        <f t="shared" si="5"/>
        <v>-0.81744318062073507</v>
      </c>
    </row>
    <row r="78" spans="1:4" x14ac:dyDescent="0.25">
      <c r="A78">
        <v>78</v>
      </c>
      <c r="B78">
        <f t="shared" si="3"/>
        <v>-2.1720430170109744</v>
      </c>
      <c r="C78">
        <f t="shared" si="4"/>
        <v>-0.56567097217067575</v>
      </c>
      <c r="D78">
        <f t="shared" si="5"/>
        <v>-0.8246310394615779</v>
      </c>
    </row>
    <row r="79" spans="1:4" x14ac:dyDescent="0.25">
      <c r="A79">
        <v>79</v>
      </c>
      <c r="B79">
        <f t="shared" si="3"/>
        <v>-2.1594514632891717</v>
      </c>
      <c r="C79">
        <f t="shared" si="4"/>
        <v>-0.55524301832161305</v>
      </c>
      <c r="D79">
        <f t="shared" si="5"/>
        <v>-0.83168815706676069</v>
      </c>
    </row>
    <row r="80" spans="1:4" x14ac:dyDescent="0.25">
      <c r="A80">
        <v>80</v>
      </c>
      <c r="B80">
        <f t="shared" si="3"/>
        <v>-2.1468599095673691</v>
      </c>
      <c r="C80">
        <f t="shared" si="4"/>
        <v>-0.54472703339582262</v>
      </c>
      <c r="D80">
        <f t="shared" si="5"/>
        <v>-0.83861341456465288</v>
      </c>
    </row>
    <row r="81" spans="1:4" x14ac:dyDescent="0.25">
      <c r="A81">
        <v>81</v>
      </c>
      <c r="B81">
        <f t="shared" si="3"/>
        <v>-2.134268355845566</v>
      </c>
      <c r="C81">
        <f t="shared" si="4"/>
        <v>-0.5341246846515052</v>
      </c>
      <c r="D81">
        <f t="shared" si="5"/>
        <v>-0.84540571398940179</v>
      </c>
    </row>
    <row r="82" spans="1:4" x14ac:dyDescent="0.25">
      <c r="A82">
        <v>82</v>
      </c>
      <c r="B82">
        <f t="shared" si="3"/>
        <v>-2.1216768021237633</v>
      </c>
      <c r="C82">
        <f t="shared" si="4"/>
        <v>-0.52343765303942535</v>
      </c>
      <c r="D82">
        <f t="shared" si="5"/>
        <v>-0.85206397845500914</v>
      </c>
    </row>
    <row r="83" spans="1:4" x14ac:dyDescent="0.25">
      <c r="A83">
        <v>83</v>
      </c>
      <c r="B83">
        <f t="shared" si="3"/>
        <v>-2.1090852484019607</v>
      </c>
      <c r="C83">
        <f t="shared" si="4"/>
        <v>-0.51266763293640294</v>
      </c>
      <c r="D83">
        <f t="shared" si="5"/>
        <v>-0.85858715232606742</v>
      </c>
    </row>
    <row r="84" spans="1:4" x14ac:dyDescent="0.25">
      <c r="A84">
        <v>84</v>
      </c>
      <c r="B84">
        <f t="shared" si="3"/>
        <v>-2.0964936946801576</v>
      </c>
      <c r="C84">
        <f t="shared" si="4"/>
        <v>-0.50181633187667907</v>
      </c>
      <c r="D84">
        <f t="shared" si="5"/>
        <v>-0.86497420138512493</v>
      </c>
    </row>
    <row r="85" spans="1:4" x14ac:dyDescent="0.25">
      <c r="A85">
        <v>85</v>
      </c>
      <c r="B85">
        <f t="shared" si="3"/>
        <v>-2.0839021409583549</v>
      </c>
      <c r="C85">
        <f t="shared" si="4"/>
        <v>-0.4908854702811955</v>
      </c>
      <c r="D85">
        <f t="shared" si="5"/>
        <v>-0.8712241129966557</v>
      </c>
    </row>
    <row r="86" spans="1:4" x14ac:dyDescent="0.25">
      <c r="A86">
        <v>86</v>
      </c>
      <c r="B86">
        <f t="shared" si="3"/>
        <v>-2.0713105872365523</v>
      </c>
      <c r="C86">
        <f t="shared" si="4"/>
        <v>-0.47987678118482874</v>
      </c>
      <c r="D86">
        <f t="shared" si="5"/>
        <v>-0.87733589626760855</v>
      </c>
    </row>
    <row r="87" spans="1:4" x14ac:dyDescent="0.25">
      <c r="A87">
        <v>87</v>
      </c>
      <c r="B87">
        <f t="shared" si="3"/>
        <v>-2.0587190335147492</v>
      </c>
      <c r="C87">
        <f t="shared" si="4"/>
        <v>-0.4687920099616264</v>
      </c>
      <c r="D87">
        <f t="shared" si="5"/>
        <v>-0.88330858220450814</v>
      </c>
    </row>
    <row r="88" spans="1:4" x14ac:dyDescent="0.25">
      <c r="A88">
        <v>88</v>
      </c>
      <c r="B88">
        <f t="shared" si="3"/>
        <v>-2.0461274797929465</v>
      </c>
      <c r="C88">
        <f t="shared" si="4"/>
        <v>-0.45763291404808787</v>
      </c>
      <c r="D88">
        <f t="shared" si="5"/>
        <v>-0.88914122386708372</v>
      </c>
    </row>
    <row r="89" spans="1:4" x14ac:dyDescent="0.25">
      <c r="A89">
        <v>89</v>
      </c>
      <c r="B89">
        <f t="shared" si="3"/>
        <v>-2.0335359260711439</v>
      </c>
      <c r="C89">
        <f t="shared" si="4"/>
        <v>-0.44640126266452929</v>
      </c>
      <c r="D89">
        <f t="shared" si="5"/>
        <v>-0.89483289651840248</v>
      </c>
    </row>
    <row r="90" spans="1:4" x14ac:dyDescent="0.25">
      <c r="A90">
        <v>90</v>
      </c>
      <c r="B90">
        <f t="shared" si="3"/>
        <v>-2.0209443723493408</v>
      </c>
      <c r="C90">
        <f t="shared" si="4"/>
        <v>-0.43509883653458314</v>
      </c>
      <c r="D90">
        <f t="shared" si="5"/>
        <v>-0.90038269777148217</v>
      </c>
    </row>
    <row r="91" spans="1:4" x14ac:dyDescent="0.25">
      <c r="A91">
        <v>91</v>
      </c>
      <c r="B91">
        <f t="shared" si="3"/>
        <v>-2.0083528186275381</v>
      </c>
      <c r="C91">
        <f t="shared" si="4"/>
        <v>-0.42372742760287452</v>
      </c>
      <c r="D91">
        <f t="shared" si="5"/>
        <v>-0.9057897477323591</v>
      </c>
    </row>
    <row r="92" spans="1:4" x14ac:dyDescent="0.25">
      <c r="A92">
        <v>92</v>
      </c>
      <c r="B92">
        <f t="shared" si="3"/>
        <v>-1.9957612649057352</v>
      </c>
      <c r="C92">
        <f t="shared" si="4"/>
        <v>-0.41228883875091432</v>
      </c>
      <c r="D92">
        <f t="shared" si="5"/>
        <v>-0.91105318913959277</v>
      </c>
    </row>
    <row r="93" spans="1:4" x14ac:dyDescent="0.25">
      <c r="A93">
        <v>93</v>
      </c>
      <c r="B93">
        <f t="shared" si="3"/>
        <v>-1.9831697111839324</v>
      </c>
      <c r="C93">
        <f t="shared" si="4"/>
        <v>-0.40078488351126368</v>
      </c>
      <c r="D93">
        <f t="shared" si="5"/>
        <v>-0.91617218750017881</v>
      </c>
    </row>
    <row r="94" spans="1:4" x14ac:dyDescent="0.25">
      <c r="A94">
        <v>94</v>
      </c>
      <c r="B94">
        <f t="shared" si="3"/>
        <v>-1.9705781574621297</v>
      </c>
      <c r="C94">
        <f t="shared" si="4"/>
        <v>-0.38921738578000598</v>
      </c>
      <c r="D94">
        <f t="shared" si="5"/>
        <v>-0.92114593122185473</v>
      </c>
    </row>
    <row r="95" spans="1:4" x14ac:dyDescent="0.25">
      <c r="A95">
        <v>95</v>
      </c>
      <c r="B95">
        <f t="shared" si="3"/>
        <v>-1.9579866037403268</v>
      </c>
      <c r="C95">
        <f t="shared" si="4"/>
        <v>-0.37758817952757667</v>
      </c>
      <c r="D95">
        <f t="shared" si="5"/>
        <v>-0.92597363174177405</v>
      </c>
    </row>
    <row r="96" spans="1:4" x14ac:dyDescent="0.25">
      <c r="A96">
        <v>96</v>
      </c>
      <c r="B96">
        <f t="shared" si="3"/>
        <v>-1.945395050018524</v>
      </c>
      <c r="C96">
        <f t="shared" si="4"/>
        <v>-0.36589910850799745</v>
      </c>
      <c r="D96">
        <f t="shared" si="5"/>
        <v>-0.93065452365152812</v>
      </c>
    </row>
    <row r="97" spans="1:4" x14ac:dyDescent="0.25">
      <c r="A97">
        <v>97</v>
      </c>
      <c r="B97">
        <f t="shared" si="3"/>
        <v>-1.9328034962967213</v>
      </c>
      <c r="C97">
        <f t="shared" si="4"/>
        <v>-0.3541520259665572</v>
      </c>
      <c r="D97">
        <f t="shared" si="5"/>
        <v>-0.93518786481849892</v>
      </c>
    </row>
    <row r="98" spans="1:4" x14ac:dyDescent="0.25">
      <c r="A98">
        <v>98</v>
      </c>
      <c r="B98">
        <f t="shared" si="3"/>
        <v>-1.9202119425749185</v>
      </c>
      <c r="C98">
        <f t="shared" si="4"/>
        <v>-0.34234879434598847</v>
      </c>
      <c r="D98">
        <f t="shared" si="5"/>
        <v>-0.93957293650352025</v>
      </c>
    </row>
    <row r="99" spans="1:4" x14ac:dyDescent="0.25">
      <c r="A99">
        <v>99</v>
      </c>
      <c r="B99">
        <f t="shared" si="3"/>
        <v>-1.9076203888531156</v>
      </c>
      <c r="C99">
        <f t="shared" si="4"/>
        <v>-0.33049128499118763</v>
      </c>
      <c r="D99">
        <f t="shared" si="5"/>
        <v>-0.94380904347483008</v>
      </c>
    </row>
    <row r="100" spans="1:4" x14ac:dyDescent="0.25">
      <c r="A100">
        <v>100</v>
      </c>
      <c r="B100">
        <f t="shared" si="3"/>
        <v>-1.8950288351313127</v>
      </c>
      <c r="C100">
        <f t="shared" si="4"/>
        <v>-0.31858137785252122</v>
      </c>
      <c r="D100">
        <f t="shared" si="5"/>
        <v>-0.9478955141182962</v>
      </c>
    </row>
    <row r="101" spans="1:4" x14ac:dyDescent="0.25">
      <c r="A101">
        <v>101</v>
      </c>
      <c r="B101">
        <f t="shared" si="3"/>
        <v>-1.8824372814095101</v>
      </c>
      <c r="C101">
        <f t="shared" si="4"/>
        <v>-0.30662096118776938</v>
      </c>
      <c r="D101">
        <f t="shared" si="5"/>
        <v>-0.95183170054389787</v>
      </c>
    </row>
    <row r="102" spans="1:4" x14ac:dyDescent="0.25">
      <c r="A102">
        <v>102</v>
      </c>
      <c r="B102">
        <f t="shared" si="3"/>
        <v>-1.8698457276877072</v>
      </c>
      <c r="C102">
        <f t="shared" si="4"/>
        <v>-0.2946119312627512</v>
      </c>
      <c r="D102">
        <f t="shared" si="5"/>
        <v>-0.95561697868844497</v>
      </c>
    </row>
    <row r="103" spans="1:4" x14ac:dyDescent="0.25">
      <c r="A103">
        <v>103</v>
      </c>
      <c r="B103">
        <f t="shared" si="3"/>
        <v>-1.8572541739659043</v>
      </c>
      <c r="C103">
        <f t="shared" si="4"/>
        <v>-0.28255619205068194</v>
      </c>
      <c r="D103">
        <f t="shared" si="5"/>
        <v>-0.95925074841452074</v>
      </c>
    </row>
    <row r="104" spans="1:4" x14ac:dyDescent="0.25">
      <c r="A104">
        <v>104</v>
      </c>
      <c r="B104">
        <f t="shared" si="3"/>
        <v>-1.8446626202441017</v>
      </c>
      <c r="C104">
        <f t="shared" si="4"/>
        <v>-0.27045565493030693</v>
      </c>
      <c r="D104">
        <f t="shared" si="5"/>
        <v>-0.96273243360562999</v>
      </c>
    </row>
    <row r="105" spans="1:4" x14ac:dyDescent="0.25">
      <c r="A105">
        <v>105</v>
      </c>
      <c r="B105">
        <f t="shared" si="3"/>
        <v>-1.8320710665222988</v>
      </c>
      <c r="C105">
        <f t="shared" si="4"/>
        <v>-0.25831223838286105</v>
      </c>
      <c r="D105">
        <f t="shared" si="5"/>
        <v>-0.9660614822575404</v>
      </c>
    </row>
    <row r="106" spans="1:4" x14ac:dyDescent="0.25">
      <c r="A106">
        <v>106</v>
      </c>
      <c r="B106">
        <f t="shared" si="3"/>
        <v>-1.8194795128004959</v>
      </c>
      <c r="C106">
        <f t="shared" si="4"/>
        <v>-0.24612786768790421</v>
      </c>
      <c r="D106">
        <f t="shared" si="5"/>
        <v>-0.96923736656579929</v>
      </c>
    </row>
    <row r="107" spans="1:4" x14ac:dyDescent="0.25">
      <c r="A107">
        <v>107</v>
      </c>
      <c r="B107">
        <f t="shared" si="3"/>
        <v>-1.8068879590786933</v>
      </c>
      <c r="C107">
        <f t="shared" si="4"/>
        <v>-0.2339044746180769</v>
      </c>
      <c r="D107">
        <f t="shared" si="5"/>
        <v>-0.97225958300941495</v>
      </c>
    </row>
    <row r="108" spans="1:4" x14ac:dyDescent="0.25">
      <c r="A108">
        <v>108</v>
      </c>
      <c r="B108">
        <f t="shared" si="3"/>
        <v>-1.7942964053568904</v>
      </c>
      <c r="C108">
        <f t="shared" si="4"/>
        <v>-0.22164399713282656</v>
      </c>
      <c r="D108">
        <f t="shared" si="5"/>
        <v>-0.97512765243068744</v>
      </c>
    </row>
    <row r="109" spans="1:4" x14ac:dyDescent="0.25">
      <c r="A109">
        <v>109</v>
      </c>
      <c r="B109">
        <f t="shared" si="3"/>
        <v>-1.7817048516350875</v>
      </c>
      <c r="C109">
        <f t="shared" si="4"/>
        <v>-0.20934837907115472</v>
      </c>
      <c r="D109">
        <f t="shared" si="5"/>
        <v>-0.97784112011117641</v>
      </c>
    </row>
    <row r="110" spans="1:4" x14ac:dyDescent="0.25">
      <c r="A110">
        <v>110</v>
      </c>
      <c r="B110">
        <f t="shared" si="3"/>
        <v>-1.7691132979132849</v>
      </c>
      <c r="C110">
        <f t="shared" si="4"/>
        <v>-0.19701956984343019</v>
      </c>
      <c r="D110">
        <f t="shared" si="5"/>
        <v>-0.98039955584379457</v>
      </c>
    </row>
    <row r="111" spans="1:4" x14ac:dyDescent="0.25">
      <c r="A111">
        <v>111</v>
      </c>
      <c r="B111">
        <f t="shared" si="3"/>
        <v>-1.756521744191482</v>
      </c>
      <c r="C111">
        <f t="shared" si="4"/>
        <v>-0.18465952412231887</v>
      </c>
      <c r="D111">
        <f t="shared" si="5"/>
        <v>-0.98280255400101535</v>
      </c>
    </row>
    <row r="112" spans="1:4" x14ac:dyDescent="0.25">
      <c r="A112">
        <v>112</v>
      </c>
      <c r="B112">
        <f t="shared" si="3"/>
        <v>-1.7439301904696791</v>
      </c>
      <c r="C112">
        <f t="shared" si="4"/>
        <v>-0.17227020153288122</v>
      </c>
      <c r="D112">
        <f t="shared" si="5"/>
        <v>-0.98504973359918258</v>
      </c>
    </row>
    <row r="113" spans="1:4" x14ac:dyDescent="0.25">
      <c r="A113">
        <v>113</v>
      </c>
      <c r="B113">
        <f t="shared" si="3"/>
        <v>-1.7313386367478765</v>
      </c>
      <c r="C113">
        <f t="shared" si="4"/>
        <v>-0.15985356634188264</v>
      </c>
      <c r="D113">
        <f t="shared" si="5"/>
        <v>-0.98714073835891369</v>
      </c>
    </row>
    <row r="114" spans="1:4" x14ac:dyDescent="0.25">
      <c r="A114">
        <v>114</v>
      </c>
      <c r="B114">
        <f t="shared" si="3"/>
        <v>-1.7187470830260736</v>
      </c>
      <c r="C114">
        <f t="shared" si="4"/>
        <v>-0.14741158714636779</v>
      </c>
      <c r="D114">
        <f t="shared" si="5"/>
        <v>-0.98907523676158671</v>
      </c>
    </row>
    <row r="115" spans="1:4" x14ac:dyDescent="0.25">
      <c r="A115">
        <v>115</v>
      </c>
      <c r="B115">
        <f t="shared" si="3"/>
        <v>-1.7061555293042707</v>
      </c>
      <c r="C115">
        <f t="shared" si="4"/>
        <v>-0.13494623656155053</v>
      </c>
      <c r="D115">
        <f t="shared" si="5"/>
        <v>-0.99085292210190001</v>
      </c>
    </row>
    <row r="116" spans="1:4" x14ac:dyDescent="0.25">
      <c r="A116">
        <v>116</v>
      </c>
      <c r="B116">
        <f t="shared" si="3"/>
        <v>-1.6935639755824681</v>
      </c>
      <c r="C116">
        <f t="shared" si="4"/>
        <v>-0.1224594909080647</v>
      </c>
      <c r="D116">
        <f t="shared" si="5"/>
        <v>-0.99247351253649974</v>
      </c>
    </row>
    <row r="117" spans="1:4" x14ac:dyDescent="0.25">
      <c r="A117">
        <v>117</v>
      </c>
      <c r="B117">
        <f t="shared" si="3"/>
        <v>-1.6809724218606652</v>
      </c>
      <c r="C117">
        <f t="shared" si="4"/>
        <v>-0.1099533298986274</v>
      </c>
      <c r="D117">
        <f t="shared" si="5"/>
        <v>-0.99393675112866398</v>
      </c>
    </row>
    <row r="118" spans="1:4" x14ac:dyDescent="0.25">
      <c r="A118">
        <v>118</v>
      </c>
      <c r="B118">
        <f t="shared" si="3"/>
        <v>-1.6683808681388623</v>
      </c>
      <c r="C118">
        <f t="shared" si="4"/>
        <v>-9.7429736324166516E-2</v>
      </c>
      <c r="D118">
        <f t="shared" si="5"/>
        <v>-0.99524240588903934</v>
      </c>
    </row>
    <row r="119" spans="1:4" x14ac:dyDescent="0.25">
      <c r="A119">
        <v>119</v>
      </c>
      <c r="B119">
        <f t="shared" si="3"/>
        <v>-1.6557893144170597</v>
      </c>
      <c r="C119">
        <f t="shared" si="4"/>
        <v>-8.4890695739458288E-2</v>
      </c>
      <c r="D119">
        <f t="shared" si="5"/>
        <v>-0.99639026981242185</v>
      </c>
    </row>
    <row r="120" spans="1:4" x14ac:dyDescent="0.25">
      <c r="A120">
        <v>120</v>
      </c>
      <c r="B120">
        <f t="shared" si="3"/>
        <v>-1.6431977606952568</v>
      </c>
      <c r="C120">
        <f t="shared" si="4"/>
        <v>-7.2338196148326483E-2</v>
      </c>
      <c r="D120">
        <f t="shared" si="5"/>
        <v>-0.99738016091057591</v>
      </c>
    </row>
    <row r="121" spans="1:4" x14ac:dyDescent="0.25">
      <c r="A121">
        <v>121</v>
      </c>
      <c r="B121">
        <f t="shared" si="3"/>
        <v>-1.6306062069734539</v>
      </c>
      <c r="C121">
        <f t="shared" si="4"/>
        <v>-5.9774227688455507E-2</v>
      </c>
      <c r="D121">
        <f t="shared" si="5"/>
        <v>-0.99821192224108835</v>
      </c>
    </row>
    <row r="122" spans="1:4" x14ac:dyDescent="0.25">
      <c r="A122">
        <v>122</v>
      </c>
      <c r="B122">
        <f t="shared" si="3"/>
        <v>-1.6180146532516513</v>
      </c>
      <c r="C122">
        <f t="shared" si="4"/>
        <v>-4.720078231586302E-2</v>
      </c>
      <c r="D122">
        <f t="shared" si="5"/>
        <v>-0.99888542193225072</v>
      </c>
    </row>
    <row r="123" spans="1:4" x14ac:dyDescent="0.25">
      <c r="A123">
        <v>123</v>
      </c>
      <c r="B123">
        <f t="shared" si="3"/>
        <v>-1.6054230995298484</v>
      </c>
      <c r="C123">
        <f t="shared" si="4"/>
        <v>-3.4619853489084404E-2</v>
      </c>
      <c r="D123">
        <f t="shared" si="5"/>
        <v>-0.99940055320396648</v>
      </c>
    </row>
    <row r="124" spans="1:4" x14ac:dyDescent="0.25">
      <c r="A124">
        <v>124</v>
      </c>
      <c r="B124">
        <f t="shared" si="3"/>
        <v>-1.5928315458080455</v>
      </c>
      <c r="C124">
        <f t="shared" si="4"/>
        <v>-2.2033435853120915E-2</v>
      </c>
      <c r="D124">
        <f t="shared" si="5"/>
        <v>-0.99975723438468123</v>
      </c>
    </row>
    <row r="125" spans="1:4" x14ac:dyDescent="0.25">
      <c r="A125">
        <v>125</v>
      </c>
      <c r="B125">
        <f t="shared" si="3"/>
        <v>-1.5802399920862429</v>
      </c>
      <c r="C125">
        <f t="shared" si="4"/>
        <v>-9.4435249231977821E-3</v>
      </c>
      <c r="D125">
        <f t="shared" si="5"/>
        <v>-0.99995540892433044</v>
      </c>
    </row>
    <row r="126" spans="1:4" x14ac:dyDescent="0.25">
      <c r="A126">
        <v>126</v>
      </c>
      <c r="B126">
        <f t="shared" si="3"/>
        <v>-1.56764843836444</v>
      </c>
      <c r="C126">
        <f t="shared" si="4"/>
        <v>3.1478832316156873E-3</v>
      </c>
      <c r="D126">
        <f t="shared" si="5"/>
        <v>-0.99999504540330608</v>
      </c>
    </row>
    <row r="127" spans="1:4" x14ac:dyDescent="0.25">
      <c r="A127">
        <v>127</v>
      </c>
      <c r="B127">
        <f t="shared" si="3"/>
        <v>-1.5550568846426371</v>
      </c>
      <c r="C127">
        <f t="shared" si="4"/>
        <v>1.5738792304871806E-2</v>
      </c>
      <c r="D127">
        <f t="shared" si="5"/>
        <v>-0.9998761375374372</v>
      </c>
    </row>
    <row r="128" spans="1:4" x14ac:dyDescent="0.25">
      <c r="A128">
        <v>128</v>
      </c>
      <c r="B128">
        <f t="shared" si="3"/>
        <v>-1.5424653309208345</v>
      </c>
      <c r="C128">
        <f t="shared" si="4"/>
        <v>2.8327206069249836E-2</v>
      </c>
      <c r="D128">
        <f t="shared" si="5"/>
        <v>-0.99959870417898711</v>
      </c>
    </row>
    <row r="129" spans="1:4" x14ac:dyDescent="0.25">
      <c r="A129">
        <v>129</v>
      </c>
      <c r="B129">
        <f t="shared" ref="B129:B192" si="6">-3.14159265358979+(A129-1)*0.0125915537218028</f>
        <v>-1.5298737771990316</v>
      </c>
      <c r="C129">
        <f t="shared" ref="C129:C192" si="7">1*COS(B129)+0</f>
        <v>4.0911128693048776E-2</v>
      </c>
      <c r="D129">
        <f t="shared" ref="D129:D192" si="8">1*SIN(B129)+0+0*COS(B129)</f>
        <v>-0.99916278931366376</v>
      </c>
    </row>
    <row r="130" spans="1:4" x14ac:dyDescent="0.25">
      <c r="A130">
        <v>130</v>
      </c>
      <c r="B130">
        <f t="shared" si="6"/>
        <v>-1.5172822234772287</v>
      </c>
      <c r="C130">
        <f t="shared" si="7"/>
        <v>5.3488565056615429E-2</v>
      </c>
      <c r="D130">
        <f t="shared" si="8"/>
        <v>-0.99856846205364613</v>
      </c>
    </row>
    <row r="131" spans="1:4" x14ac:dyDescent="0.25">
      <c r="A131">
        <v>131</v>
      </c>
      <c r="B131">
        <f t="shared" si="6"/>
        <v>-1.5046906697554261</v>
      </c>
      <c r="C131">
        <f t="shared" si="7"/>
        <v>6.605752106866157E-2</v>
      </c>
      <c r="D131">
        <f t="shared" si="8"/>
        <v>-0.99781581662662744</v>
      </c>
    </row>
    <row r="132" spans="1:4" x14ac:dyDescent="0.25">
      <c r="A132">
        <v>132</v>
      </c>
      <c r="B132">
        <f t="shared" si="6"/>
        <v>-1.4920991160336232</v>
      </c>
      <c r="C132">
        <f t="shared" si="7"/>
        <v>7.8616003982418081E-2</v>
      </c>
      <c r="D132">
        <f t="shared" si="8"/>
        <v>-0.99690497236087472</v>
      </c>
    </row>
    <row r="133" spans="1:4" x14ac:dyDescent="0.25">
      <c r="A133">
        <v>133</v>
      </c>
      <c r="B133">
        <f t="shared" si="6"/>
        <v>-1.4795075623118203</v>
      </c>
      <c r="C133">
        <f t="shared" si="7"/>
        <v>9.1162022711573906E-2</v>
      </c>
      <c r="D133">
        <f t="shared" si="8"/>
        <v>-0.99583607366631099</v>
      </c>
    </row>
    <row r="134" spans="1:4" x14ac:dyDescent="0.25">
      <c r="A134">
        <v>134</v>
      </c>
      <c r="B134">
        <f t="shared" si="6"/>
        <v>-1.4669160085900177</v>
      </c>
      <c r="C134">
        <f t="shared" si="7"/>
        <v>0.10369358814595377</v>
      </c>
      <c r="D134">
        <f t="shared" si="8"/>
        <v>-0.99460929001161924</v>
      </c>
    </row>
    <row r="135" spans="1:4" x14ac:dyDescent="0.25">
      <c r="A135">
        <v>135</v>
      </c>
      <c r="B135">
        <f t="shared" si="6"/>
        <v>-1.4543244548682148</v>
      </c>
      <c r="C135">
        <f t="shared" si="7"/>
        <v>0.11620871346688255</v>
      </c>
      <c r="D135">
        <f t="shared" si="8"/>
        <v>-0.99322481589737377</v>
      </c>
    </row>
    <row r="136" spans="1:4" x14ac:dyDescent="0.25">
      <c r="A136">
        <v>136</v>
      </c>
      <c r="B136">
        <f t="shared" si="6"/>
        <v>-1.4417329011464119</v>
      </c>
      <c r="C136">
        <f t="shared" si="7"/>
        <v>0.12870541446218442</v>
      </c>
      <c r="D136">
        <f t="shared" si="8"/>
        <v>-0.99168287082520357</v>
      </c>
    </row>
    <row r="137" spans="1:4" x14ac:dyDescent="0.25">
      <c r="A137">
        <v>137</v>
      </c>
      <c r="B137">
        <f t="shared" si="6"/>
        <v>-1.4291413474246093</v>
      </c>
      <c r="C137">
        <f t="shared" si="7"/>
        <v>0.14118170984077064</v>
      </c>
      <c r="D137">
        <f t="shared" si="8"/>
        <v>-0.98998369926299112</v>
      </c>
    </row>
    <row r="138" spans="1:4" x14ac:dyDescent="0.25">
      <c r="A138">
        <v>138</v>
      </c>
      <c r="B138">
        <f t="shared" si="6"/>
        <v>-1.4165497937028064</v>
      </c>
      <c r="C138">
        <f t="shared" si="7"/>
        <v>0.1536356215467643</v>
      </c>
      <c r="D138">
        <f t="shared" si="8"/>
        <v>-0.98812757060611334</v>
      </c>
    </row>
    <row r="139" spans="1:4" x14ac:dyDescent="0.25">
      <c r="A139">
        <v>139</v>
      </c>
      <c r="B139">
        <f t="shared" si="6"/>
        <v>-1.4039582399810036</v>
      </c>
      <c r="C139">
        <f t="shared" si="7"/>
        <v>0.16606517507311008</v>
      </c>
      <c r="D139">
        <f t="shared" si="8"/>
        <v>-0.98611477913473</v>
      </c>
    </row>
    <row r="140" spans="1:4" x14ac:dyDescent="0.25">
      <c r="A140">
        <v>140</v>
      </c>
      <c r="B140">
        <f t="shared" si="6"/>
        <v>-1.3913666862592009</v>
      </c>
      <c r="C140">
        <f t="shared" si="7"/>
        <v>0.17846839977462353</v>
      </c>
      <c r="D140">
        <f t="shared" si="8"/>
        <v>-0.98394564396712747</v>
      </c>
    </row>
    <row r="141" spans="1:4" x14ac:dyDescent="0.25">
      <c r="A141">
        <v>141</v>
      </c>
      <c r="B141">
        <f t="shared" si="6"/>
        <v>-1.378775132537398</v>
      </c>
      <c r="C141">
        <f t="shared" si="7"/>
        <v>0.19084332918042771</v>
      </c>
      <c r="D141">
        <f t="shared" si="8"/>
        <v>-0.98162050900912357</v>
      </c>
    </row>
    <row r="142" spans="1:4" x14ac:dyDescent="0.25">
      <c r="A142">
        <v>142</v>
      </c>
      <c r="B142">
        <f t="shared" si="6"/>
        <v>-1.3661835788155952</v>
      </c>
      <c r="C142">
        <f t="shared" si="7"/>
        <v>0.20318800130572645</v>
      </c>
      <c r="D142">
        <f t="shared" si="8"/>
        <v>-0.97913974289954353</v>
      </c>
    </row>
    <row r="143" spans="1:4" x14ac:dyDescent="0.25">
      <c r="A143">
        <v>143</v>
      </c>
      <c r="B143">
        <f t="shared" si="6"/>
        <v>-1.3535920250937925</v>
      </c>
      <c r="C143">
        <f t="shared" si="7"/>
        <v>0.21550045896286801</v>
      </c>
      <c r="D143">
        <f t="shared" si="8"/>
        <v>-0.97650373895177345</v>
      </c>
    </row>
    <row r="144" spans="1:4" x14ac:dyDescent="0.25">
      <c r="A144">
        <v>144</v>
      </c>
      <c r="B144">
        <f t="shared" si="6"/>
        <v>-1.3410004713719896</v>
      </c>
      <c r="C144">
        <f t="shared" si="7"/>
        <v>0.22777875007164838</v>
      </c>
      <c r="D144">
        <f t="shared" si="8"/>
        <v>-0.9737129150914029</v>
      </c>
    </row>
    <row r="145" spans="1:4" x14ac:dyDescent="0.25">
      <c r="A145">
        <v>145</v>
      </c>
      <c r="B145">
        <f t="shared" si="6"/>
        <v>-1.3284089176501868</v>
      </c>
      <c r="C145">
        <f t="shared" si="7"/>
        <v>0.24002092796880276</v>
      </c>
      <c r="D145">
        <f t="shared" si="8"/>
        <v>-0.97076771378996474</v>
      </c>
    </row>
    <row r="146" spans="1:4" x14ac:dyDescent="0.25">
      <c r="A146">
        <v>146</v>
      </c>
      <c r="B146">
        <f t="shared" si="6"/>
        <v>-1.3158173639283841</v>
      </c>
      <c r="C146">
        <f t="shared" si="7"/>
        <v>0.25222505171664023</v>
      </c>
      <c r="D146">
        <f t="shared" si="8"/>
        <v>-0.96766860199478322</v>
      </c>
    </row>
    <row r="147" spans="1:4" x14ac:dyDescent="0.25">
      <c r="A147">
        <v>147</v>
      </c>
      <c r="B147">
        <f t="shared" si="6"/>
        <v>-1.3032258102065812</v>
      </c>
      <c r="C147">
        <f t="shared" si="7"/>
        <v>0.26438918641077053</v>
      </c>
      <c r="D147">
        <f t="shared" si="8"/>
        <v>-0.96441607105494198</v>
      </c>
    </row>
    <row r="148" spans="1:4" x14ac:dyDescent="0.25">
      <c r="A148">
        <v>148</v>
      </c>
      <c r="B148">
        <f t="shared" si="6"/>
        <v>-1.2906342564847784</v>
      </c>
      <c r="C148">
        <f t="shared" si="7"/>
        <v>0.27651140348687248</v>
      </c>
      <c r="D148">
        <f t="shared" si="8"/>
        <v>-0.96101063664338282</v>
      </c>
    </row>
    <row r="149" spans="1:4" x14ac:dyDescent="0.25">
      <c r="A149">
        <v>149</v>
      </c>
      <c r="B149">
        <f t="shared" si="6"/>
        <v>-1.2780427027629757</v>
      </c>
      <c r="C149">
        <f t="shared" si="7"/>
        <v>0.28858978102645916</v>
      </c>
      <c r="D149">
        <f t="shared" si="8"/>
        <v>-0.95745283867514874</v>
      </c>
    </row>
    <row r="150" spans="1:4" x14ac:dyDescent="0.25">
      <c r="A150">
        <v>150</v>
      </c>
      <c r="B150">
        <f t="shared" si="6"/>
        <v>-1.2654511490411728</v>
      </c>
      <c r="C150">
        <f t="shared" si="7"/>
        <v>0.3006224040615893</v>
      </c>
      <c r="D150">
        <f t="shared" si="8"/>
        <v>-0.95374324122178211</v>
      </c>
    </row>
    <row r="151" spans="1:4" x14ac:dyDescent="0.25">
      <c r="A151">
        <v>151</v>
      </c>
      <c r="B151">
        <f t="shared" si="6"/>
        <v>-1.25285959531937</v>
      </c>
      <c r="C151">
        <f t="shared" si="7"/>
        <v>0.3126073648784749</v>
      </c>
      <c r="D151">
        <f t="shared" si="8"/>
        <v>-0.94988243242189507</v>
      </c>
    </row>
    <row r="152" spans="1:4" x14ac:dyDescent="0.25">
      <c r="A152">
        <v>152</v>
      </c>
      <c r="B152">
        <f t="shared" si="6"/>
        <v>-1.2402680415975673</v>
      </c>
      <c r="C152">
        <f t="shared" si="7"/>
        <v>0.32454276331994053</v>
      </c>
      <c r="D152">
        <f t="shared" si="8"/>
        <v>-0.94587102438792203</v>
      </c>
    </row>
    <row r="153" spans="1:4" x14ac:dyDescent="0.25">
      <c r="A153">
        <v>153</v>
      </c>
      <c r="B153">
        <f t="shared" si="6"/>
        <v>-1.2276764878757644</v>
      </c>
      <c r="C153">
        <f t="shared" si="7"/>
        <v>0.33642670708668465</v>
      </c>
      <c r="D153">
        <f t="shared" si="8"/>
        <v>-0.94170965310907273</v>
      </c>
    </row>
    <row r="154" spans="1:4" x14ac:dyDescent="0.25">
      <c r="A154">
        <v>154</v>
      </c>
      <c r="B154">
        <f t="shared" si="6"/>
        <v>-1.2150849341539616</v>
      </c>
      <c r="C154">
        <f t="shared" si="7"/>
        <v>0.34825731203729327</v>
      </c>
      <c r="D154">
        <f t="shared" si="8"/>
        <v>-0.93739897835049901</v>
      </c>
    </row>
    <row r="155" spans="1:4" x14ac:dyDescent="0.25">
      <c r="A155">
        <v>155</v>
      </c>
      <c r="B155">
        <f t="shared" si="6"/>
        <v>-1.2024933804321589</v>
      </c>
      <c r="C155">
        <f t="shared" si="7"/>
        <v>0.36003270248696184</v>
      </c>
      <c r="D155">
        <f t="shared" si="8"/>
        <v>-0.93293968354869272</v>
      </c>
    </row>
    <row r="156" spans="1:4" x14ac:dyDescent="0.25">
      <c r="A156">
        <v>156</v>
      </c>
      <c r="B156">
        <f t="shared" si="6"/>
        <v>-1.189901826710356</v>
      </c>
      <c r="C156">
        <f t="shared" si="7"/>
        <v>0.37175101150487677</v>
      </c>
      <c r="D156">
        <f t="shared" si="8"/>
        <v>-0.92833247570312916</v>
      </c>
    </row>
    <row r="157" spans="1:4" x14ac:dyDescent="0.25">
      <c r="A157">
        <v>157</v>
      </c>
      <c r="B157">
        <f t="shared" si="6"/>
        <v>-1.1773102729885532</v>
      </c>
      <c r="C157">
        <f t="shared" si="7"/>
        <v>0.38341038121020693</v>
      </c>
      <c r="D157">
        <f t="shared" si="8"/>
        <v>-0.92357808526417717</v>
      </c>
    </row>
    <row r="158" spans="1:4" x14ac:dyDescent="0.25">
      <c r="A158">
        <v>158</v>
      </c>
      <c r="B158">
        <f t="shared" si="6"/>
        <v>-1.1647187192667505</v>
      </c>
      <c r="C158">
        <f t="shared" si="7"/>
        <v>0.39500896306666211</v>
      </c>
      <c r="D158">
        <f t="shared" si="8"/>
        <v>-0.91867726601728883</v>
      </c>
    </row>
    <row r="159" spans="1:4" x14ac:dyDescent="0.25">
      <c r="A159">
        <v>159</v>
      </c>
      <c r="B159">
        <f t="shared" si="6"/>
        <v>-1.1521271655449477</v>
      </c>
      <c r="C159">
        <f t="shared" si="7"/>
        <v>0.40654491817557015</v>
      </c>
      <c r="D159">
        <f t="shared" si="8"/>
        <v>-0.9136307949634902</v>
      </c>
    </row>
    <row r="160" spans="1:4" x14ac:dyDescent="0.25">
      <c r="A160">
        <v>160</v>
      </c>
      <c r="B160">
        <f t="shared" si="6"/>
        <v>-1.139535611823145</v>
      </c>
      <c r="C160">
        <f t="shared" si="7"/>
        <v>0.41801641756742391</v>
      </c>
      <c r="D160">
        <f t="shared" si="8"/>
        <v>-0.9084394721961927</v>
      </c>
    </row>
    <row r="161" spans="1:4" x14ac:dyDescent="0.25">
      <c r="A161">
        <v>161</v>
      </c>
      <c r="B161">
        <f t="shared" si="6"/>
        <v>-1.1269440581013419</v>
      </c>
      <c r="C161">
        <f t="shared" si="7"/>
        <v>0.42942164249185744</v>
      </c>
      <c r="D161">
        <f t="shared" si="8"/>
        <v>-0.90310412077434099</v>
      </c>
    </row>
    <row r="162" spans="1:4" x14ac:dyDescent="0.25">
      <c r="A162">
        <v>162</v>
      </c>
      <c r="B162">
        <f t="shared" si="6"/>
        <v>-1.1143525043795393</v>
      </c>
      <c r="C162">
        <f t="shared" si="7"/>
        <v>0.44075878470599728</v>
      </c>
      <c r="D162">
        <f t="shared" si="8"/>
        <v>-0.89762558659192215</v>
      </c>
    </row>
    <row r="163" spans="1:4" x14ac:dyDescent="0.25">
      <c r="A163">
        <v>163</v>
      </c>
      <c r="B163">
        <f t="shared" si="6"/>
        <v>-1.1017609506577366</v>
      </c>
      <c r="C163">
        <f t="shared" si="7"/>
        <v>0.45202604676115354</v>
      </c>
      <c r="D163">
        <f t="shared" si="8"/>
        <v>-0.89200473824385229</v>
      </c>
    </row>
    <row r="164" spans="1:4" x14ac:dyDescent="0.25">
      <c r="A164">
        <v>164</v>
      </c>
      <c r="B164">
        <f t="shared" si="6"/>
        <v>-1.0891693969359335</v>
      </c>
      <c r="C164">
        <f t="shared" si="7"/>
        <v>0.46322164228779505</v>
      </c>
      <c r="D164">
        <f t="shared" si="8"/>
        <v>-0.88624246688826536</v>
      </c>
    </row>
    <row r="165" spans="1:4" x14ac:dyDescent="0.25">
      <c r="A165">
        <v>165</v>
      </c>
      <c r="B165">
        <f t="shared" si="6"/>
        <v>-1.0765778432141309</v>
      </c>
      <c r="C165">
        <f t="shared" si="7"/>
        <v>0.47434379627876877</v>
      </c>
      <c r="D165">
        <f t="shared" si="8"/>
        <v>-0.88033968610522495</v>
      </c>
    </row>
    <row r="166" spans="1:4" x14ac:dyDescent="0.25">
      <c r="A166">
        <v>166</v>
      </c>
      <c r="B166">
        <f t="shared" si="6"/>
        <v>-1.0639862894923282</v>
      </c>
      <c r="C166">
        <f t="shared" si="7"/>
        <v>0.48539074537072052</v>
      </c>
      <c r="D166">
        <f t="shared" si="8"/>
        <v>-0.87429733175187974</v>
      </c>
    </row>
    <row r="167" spans="1:4" x14ac:dyDescent="0.25">
      <c r="A167">
        <v>167</v>
      </c>
      <c r="B167">
        <f t="shared" si="6"/>
        <v>-1.0513947357705251</v>
      </c>
      <c r="C167">
        <f t="shared" si="7"/>
        <v>0.49636073812366666</v>
      </c>
      <c r="D167">
        <f t="shared" si="8"/>
        <v>-0.86811636181408813</v>
      </c>
    </row>
    <row r="168" spans="1:4" x14ac:dyDescent="0.25">
      <c r="A168">
        <v>168</v>
      </c>
      <c r="B168">
        <f t="shared" si="6"/>
        <v>-1.0388031820487225</v>
      </c>
      <c r="C168">
        <f t="shared" si="7"/>
        <v>0.50725203529867535</v>
      </c>
      <c r="D168">
        <f t="shared" si="8"/>
        <v>-0.86179775625453536</v>
      </c>
    </row>
    <row r="169" spans="1:4" x14ac:dyDescent="0.25">
      <c r="A169">
        <v>169</v>
      </c>
      <c r="B169">
        <f t="shared" si="6"/>
        <v>-1.0262116283269198</v>
      </c>
      <c r="C169">
        <f t="shared" si="7"/>
        <v>0.51806291013361627</v>
      </c>
      <c r="D169">
        <f t="shared" si="8"/>
        <v>-0.85534251685736318</v>
      </c>
    </row>
    <row r="170" spans="1:4" x14ac:dyDescent="0.25">
      <c r="A170">
        <v>170</v>
      </c>
      <c r="B170">
        <f t="shared" si="6"/>
        <v>-1.0136200746051167</v>
      </c>
      <c r="C170">
        <f t="shared" si="7"/>
        <v>0.52879164861692984</v>
      </c>
      <c r="D170">
        <f t="shared" si="8"/>
        <v>-0.84875166706934335</v>
      </c>
    </row>
    <row r="171" spans="1:4" x14ac:dyDescent="0.25">
      <c r="A171">
        <v>171</v>
      </c>
      <c r="B171">
        <f t="shared" si="6"/>
        <v>-1.0010285208833141</v>
      </c>
      <c r="C171">
        <f t="shared" si="7"/>
        <v>0.53943654975937361</v>
      </c>
      <c r="D171">
        <f t="shared" si="8"/>
        <v>-0.84202625183761515</v>
      </c>
    </row>
    <row r="172" spans="1:4" x14ac:dyDescent="0.25">
      <c r="A172">
        <v>172</v>
      </c>
      <c r="B172">
        <f t="shared" si="6"/>
        <v>-0.98843696716151142</v>
      </c>
      <c r="C172">
        <f t="shared" si="7"/>
        <v>0.5499959258637086</v>
      </c>
      <c r="D172">
        <f t="shared" si="8"/>
        <v>-0.83516733744401306</v>
      </c>
    </row>
    <row r="173" spans="1:4" x14ac:dyDescent="0.25">
      <c r="A173">
        <v>173</v>
      </c>
      <c r="B173">
        <f t="shared" si="6"/>
        <v>-0.97584541343970832</v>
      </c>
      <c r="C173">
        <f t="shared" si="7"/>
        <v>0.5604681027922741</v>
      </c>
      <c r="D173">
        <f t="shared" si="8"/>
        <v>-0.8281760113360136</v>
      </c>
    </row>
    <row r="174" spans="1:4" x14ac:dyDescent="0.25">
      <c r="A174">
        <v>174</v>
      </c>
      <c r="B174">
        <f t="shared" si="6"/>
        <v>-0.96325385971790567</v>
      </c>
      <c r="C174">
        <f t="shared" si="7"/>
        <v>0.57085142023241298</v>
      </c>
      <c r="D174">
        <f t="shared" si="8"/>
        <v>-0.82105338195432642</v>
      </c>
    </row>
    <row r="175" spans="1:4" x14ac:dyDescent="0.25">
      <c r="A175">
        <v>175</v>
      </c>
      <c r="B175">
        <f t="shared" si="6"/>
        <v>-0.95066230599610302</v>
      </c>
      <c r="C175">
        <f t="shared" si="7"/>
        <v>0.58114423195970821</v>
      </c>
      <c r="D175">
        <f t="shared" si="8"/>
        <v>-0.81380057855715537</v>
      </c>
    </row>
    <row r="176" spans="1:4" x14ac:dyDescent="0.25">
      <c r="A176">
        <v>176</v>
      </c>
      <c r="B176">
        <f t="shared" si="6"/>
        <v>-0.93807075227429992</v>
      </c>
      <c r="C176">
        <f t="shared" si="7"/>
        <v>0.59134490609898305</v>
      </c>
      <c r="D176">
        <f t="shared" si="8"/>
        <v>-0.80641875104116034</v>
      </c>
    </row>
    <row r="177" spans="1:4" x14ac:dyDescent="0.25">
      <c r="A177">
        <v>177</v>
      </c>
      <c r="B177">
        <f t="shared" si="6"/>
        <v>-0.92547919855249727</v>
      </c>
      <c r="C177">
        <f t="shared" si="7"/>
        <v>0.60145182538302566</v>
      </c>
      <c r="D177">
        <f t="shared" si="8"/>
        <v>-0.79890906975914755</v>
      </c>
    </row>
    <row r="178" spans="1:4" x14ac:dyDescent="0.25">
      <c r="A178">
        <v>178</v>
      </c>
      <c r="B178">
        <f t="shared" si="6"/>
        <v>-0.91288764483069462</v>
      </c>
      <c r="C178">
        <f t="shared" si="7"/>
        <v>0.61146338740900052</v>
      </c>
      <c r="D178">
        <f t="shared" si="8"/>
        <v>-0.79127272533451476</v>
      </c>
    </row>
    <row r="179" spans="1:4" x14ac:dyDescent="0.25">
      <c r="A179">
        <v>179</v>
      </c>
      <c r="B179">
        <f t="shared" si="6"/>
        <v>-0.90029609110889153</v>
      </c>
      <c r="C179">
        <f t="shared" si="7"/>
        <v>0.62137800489250161</v>
      </c>
      <c r="D179">
        <f t="shared" si="8"/>
        <v>-0.78351092847248416</v>
      </c>
    </row>
    <row r="180" spans="1:4" x14ac:dyDescent="0.25">
      <c r="A180">
        <v>180</v>
      </c>
      <c r="B180">
        <f t="shared" si="6"/>
        <v>-0.88770453738708888</v>
      </c>
      <c r="C180">
        <f t="shared" si="7"/>
        <v>0.63119410591920666</v>
      </c>
      <c r="D180">
        <f t="shared" si="8"/>
        <v>-0.77562490976815157</v>
      </c>
    </row>
    <row r="181" spans="1:4" x14ac:dyDescent="0.25">
      <c r="A181">
        <v>181</v>
      </c>
      <c r="B181">
        <f t="shared" si="6"/>
        <v>-0.87511298366528623</v>
      </c>
      <c r="C181">
        <f t="shared" si="7"/>
        <v>0.64091013419409903</v>
      </c>
      <c r="D181">
        <f t="shared" si="8"/>
        <v>-0.76761591951138042</v>
      </c>
    </row>
    <row r="182" spans="1:4" x14ac:dyDescent="0.25">
      <c r="A182">
        <v>182</v>
      </c>
      <c r="B182">
        <f t="shared" si="6"/>
        <v>-0.86252142994348313</v>
      </c>
      <c r="C182">
        <f t="shared" si="7"/>
        <v>0.65052454928820946</v>
      </c>
      <c r="D182">
        <f t="shared" si="8"/>
        <v>-0.75948522748857461</v>
      </c>
    </row>
    <row r="183" spans="1:4" x14ac:dyDescent="0.25">
      <c r="A183">
        <v>183</v>
      </c>
      <c r="B183">
        <f t="shared" si="6"/>
        <v>-0.84992987622168048</v>
      </c>
      <c r="C183">
        <f t="shared" si="7"/>
        <v>0.66003582688284268</v>
      </c>
      <c r="D183">
        <f t="shared" si="8"/>
        <v>-0.75123412278136181</v>
      </c>
    </row>
    <row r="184" spans="1:4" x14ac:dyDescent="0.25">
      <c r="A184">
        <v>184</v>
      </c>
      <c r="B184">
        <f t="shared" si="6"/>
        <v>-0.83733832249987783</v>
      </c>
      <c r="C184">
        <f t="shared" si="7"/>
        <v>0.66944245901125288</v>
      </c>
      <c r="D184">
        <f t="shared" si="8"/>
        <v>-0.74286391356221293</v>
      </c>
    </row>
    <row r="185" spans="1:4" x14ac:dyDescent="0.25">
      <c r="A185">
        <v>185</v>
      </c>
      <c r="B185">
        <f t="shared" si="6"/>
        <v>-0.82474676877807473</v>
      </c>
      <c r="C185">
        <f t="shared" si="7"/>
        <v>0.67874295429772324</v>
      </c>
      <c r="D185">
        <f t="shared" si="8"/>
        <v>-0.73437592688703979</v>
      </c>
    </row>
    <row r="186" spans="1:4" x14ac:dyDescent="0.25">
      <c r="A186">
        <v>186</v>
      </c>
      <c r="B186">
        <f t="shared" si="6"/>
        <v>-0.81215521505627208</v>
      </c>
      <c r="C186">
        <f t="shared" si="7"/>
        <v>0.68793583819401527</v>
      </c>
      <c r="D186">
        <f t="shared" si="8"/>
        <v>-0.72577150848479688</v>
      </c>
    </row>
    <row r="187" spans="1:4" x14ac:dyDescent="0.25">
      <c r="A187">
        <v>187</v>
      </c>
      <c r="B187">
        <f t="shared" si="6"/>
        <v>-0.79956366133446943</v>
      </c>
      <c r="C187">
        <f t="shared" si="7"/>
        <v>0.69701965321315373</v>
      </c>
      <c r="D187">
        <f t="shared" si="8"/>
        <v>-0.71705202254412126</v>
      </c>
    </row>
    <row r="188" spans="1:4" x14ac:dyDescent="0.25">
      <c r="A188">
        <v>188</v>
      </c>
      <c r="B188">
        <f t="shared" si="6"/>
        <v>-0.78697210761266634</v>
      </c>
      <c r="C188">
        <f t="shared" si="7"/>
        <v>0.70599295916050209</v>
      </c>
      <c r="D188">
        <f t="shared" si="8"/>
        <v>-0.70821885149704789</v>
      </c>
    </row>
    <row r="189" spans="1:4" x14ac:dyDescent="0.25">
      <c r="A189">
        <v>189</v>
      </c>
      <c r="B189">
        <f t="shared" si="6"/>
        <v>-0.77438055389086369</v>
      </c>
      <c r="C189">
        <f t="shared" si="7"/>
        <v>0.7148543333620988</v>
      </c>
      <c r="D189">
        <f t="shared" si="8"/>
        <v>-0.69927339579983261</v>
      </c>
    </row>
    <row r="190" spans="1:4" x14ac:dyDescent="0.25">
      <c r="A190">
        <v>190</v>
      </c>
      <c r="B190">
        <f t="shared" si="6"/>
        <v>-0.76178900016906104</v>
      </c>
      <c r="C190">
        <f t="shared" si="7"/>
        <v>0.72360237089021584</v>
      </c>
      <c r="D190">
        <f t="shared" si="8"/>
        <v>-0.6902170737109149</v>
      </c>
    </row>
    <row r="191" spans="1:4" x14ac:dyDescent="0.25">
      <c r="A191">
        <v>191</v>
      </c>
      <c r="B191">
        <f t="shared" si="6"/>
        <v>-0.74919744644725794</v>
      </c>
      <c r="C191">
        <f t="shared" si="7"/>
        <v>0.73223568478610324</v>
      </c>
      <c r="D191">
        <f t="shared" si="8"/>
        <v>-0.6810513210660607</v>
      </c>
    </row>
    <row r="192" spans="1:4" x14ac:dyDescent="0.25">
      <c r="A192">
        <v>192</v>
      </c>
      <c r="B192">
        <f t="shared" si="6"/>
        <v>-0.73660589272545529</v>
      </c>
      <c r="C192">
        <f t="shared" si="7"/>
        <v>0.74075290627988322</v>
      </c>
      <c r="D192">
        <f t="shared" si="8"/>
        <v>-0.67177759105071866</v>
      </c>
    </row>
    <row r="193" spans="1:4" x14ac:dyDescent="0.25">
      <c r="A193">
        <v>193</v>
      </c>
      <c r="B193">
        <f t="shared" ref="B193:B256" si="9">-3.14159265358979+(A193-1)*0.0125915537218028</f>
        <v>-0.72401433900365264</v>
      </c>
      <c r="C193">
        <f t="shared" ref="C193:C256" si="10">1*COS(B193)+0</f>
        <v>0.74915268500756382</v>
      </c>
      <c r="D193">
        <f t="shared" ref="D193:D256" si="11">1*SIN(B193)+0+0*COS(B193)</f>
        <v>-0.66239735396962285</v>
      </c>
    </row>
    <row r="194" spans="1:4" x14ac:dyDescent="0.25">
      <c r="A194">
        <v>194</v>
      </c>
      <c r="B194">
        <f t="shared" si="9"/>
        <v>-0.71142278528184955</v>
      </c>
      <c r="C194">
        <f t="shared" si="10"/>
        <v>0.7574336892251321</v>
      </c>
      <c r="D194">
        <f t="shared" si="11"/>
        <v>-0.65291209701368369</v>
      </c>
    </row>
    <row r="195" spans="1:4" x14ac:dyDescent="0.25">
      <c r="A195">
        <v>195</v>
      </c>
      <c r="B195">
        <f t="shared" si="9"/>
        <v>-0.69883123156004689</v>
      </c>
      <c r="C195">
        <f t="shared" si="10"/>
        <v>0.76559460601969409</v>
      </c>
      <c r="D195">
        <f t="shared" si="11"/>
        <v>-0.64332332402420278</v>
      </c>
    </row>
    <row r="196" spans="1:4" x14ac:dyDescent="0.25">
      <c r="A196">
        <v>196</v>
      </c>
      <c r="B196">
        <f t="shared" si="9"/>
        <v>-0.6862396778382438</v>
      </c>
      <c r="C196">
        <f t="shared" si="10"/>
        <v>0.77363414151763321</v>
      </c>
      <c r="D196">
        <f t="shared" si="11"/>
        <v>-0.63363255525444295</v>
      </c>
    </row>
    <row r="197" spans="1:4" x14ac:dyDescent="0.25">
      <c r="A197">
        <v>197</v>
      </c>
      <c r="B197">
        <f t="shared" si="9"/>
        <v>-0.67364812411644115</v>
      </c>
      <c r="C197">
        <f t="shared" si="10"/>
        <v>0.78155102108974517</v>
      </c>
      <c r="D197">
        <f t="shared" si="11"/>
        <v>-0.62384132712860307</v>
      </c>
    </row>
    <row r="198" spans="1:4" x14ac:dyDescent="0.25">
      <c r="A198">
        <v>198</v>
      </c>
      <c r="B198">
        <f t="shared" si="9"/>
        <v>-0.6610565703946385</v>
      </c>
      <c r="C198">
        <f t="shared" si="10"/>
        <v>0.78934398955332641</v>
      </c>
      <c r="D198">
        <f t="shared" si="11"/>
        <v>-0.61395119199822235</v>
      </c>
    </row>
    <row r="199" spans="1:4" x14ac:dyDescent="0.25">
      <c r="A199">
        <v>199</v>
      </c>
      <c r="B199">
        <f t="shared" si="9"/>
        <v>-0.6484650166728354</v>
      </c>
      <c r="C199">
        <f t="shared" si="10"/>
        <v>0.79701181137117627</v>
      </c>
      <c r="D199">
        <f t="shared" si="11"/>
        <v>-0.60396371789606418</v>
      </c>
    </row>
    <row r="200" spans="1:4" x14ac:dyDescent="0.25">
      <c r="A200">
        <v>200</v>
      </c>
      <c r="B200">
        <f t="shared" si="9"/>
        <v>-0.63587346295103275</v>
      </c>
      <c r="C200">
        <f t="shared" si="10"/>
        <v>0.80455327084748429</v>
      </c>
      <c r="D200">
        <f t="shared" si="11"/>
        <v>-0.59388048828751272</v>
      </c>
    </row>
    <row r="201" spans="1:4" x14ac:dyDescent="0.25">
      <c r="A201">
        <v>201</v>
      </c>
      <c r="B201">
        <f t="shared" si="9"/>
        <v>-0.6232819092292301</v>
      </c>
      <c r="C201">
        <f t="shared" si="10"/>
        <v>0.81196717232057491</v>
      </c>
      <c r="D201">
        <f t="shared" si="11"/>
        <v>-0.58370310181952068</v>
      </c>
    </row>
    <row r="202" spans="1:4" x14ac:dyDescent="0.25">
      <c r="A202">
        <v>202</v>
      </c>
      <c r="B202">
        <f t="shared" si="9"/>
        <v>-0.61069035550742701</v>
      </c>
      <c r="C202">
        <f t="shared" si="10"/>
        <v>0.81925234035247285</v>
      </c>
      <c r="D202">
        <f t="shared" si="11"/>
        <v>-0.57343317206715205</v>
      </c>
    </row>
    <row r="203" spans="1:4" x14ac:dyDescent="0.25">
      <c r="A203">
        <v>203</v>
      </c>
      <c r="B203">
        <f t="shared" si="9"/>
        <v>-0.59809880178562436</v>
      </c>
      <c r="C203">
        <f t="shared" si="10"/>
        <v>0.82640761991526213</v>
      </c>
      <c r="D203">
        <f t="shared" si="11"/>
        <v>-0.56307232727775902</v>
      </c>
    </row>
    <row r="204" spans="1:4" x14ac:dyDescent="0.25">
      <c r="A204">
        <v>204</v>
      </c>
      <c r="B204">
        <f t="shared" si="9"/>
        <v>-0.58550724806382171</v>
      </c>
      <c r="C204">
        <f t="shared" si="10"/>
        <v>0.83343187657421181</v>
      </c>
      <c r="D204">
        <f t="shared" si="11"/>
        <v>-0.55262221011282897</v>
      </c>
    </row>
    <row r="205" spans="1:4" x14ac:dyDescent="0.25">
      <c r="A205">
        <v>205</v>
      </c>
      <c r="B205">
        <f t="shared" si="9"/>
        <v>-0.57291569434201861</v>
      </c>
      <c r="C205">
        <f t="shared" si="10"/>
        <v>0.84032399666763458</v>
      </c>
      <c r="D205">
        <f t="shared" si="11"/>
        <v>-0.54208447738755017</v>
      </c>
    </row>
    <row r="206" spans="1:4" x14ac:dyDescent="0.25">
      <c r="A206">
        <v>206</v>
      </c>
      <c r="B206">
        <f t="shared" si="9"/>
        <v>-0.56032414062021596</v>
      </c>
      <c r="C206">
        <f t="shared" si="10"/>
        <v>0.84708288748345095</v>
      </c>
      <c r="D206">
        <f t="shared" si="11"/>
        <v>-0.53146079980813188</v>
      </c>
    </row>
    <row r="207" spans="1:4" x14ac:dyDescent="0.25">
      <c r="A207">
        <v>207</v>
      </c>
      <c r="B207">
        <f t="shared" si="9"/>
        <v>-0.54773258689841331</v>
      </c>
      <c r="C207">
        <f t="shared" si="10"/>
        <v>0.8537074774324358</v>
      </c>
      <c r="D207">
        <f t="shared" si="11"/>
        <v>-0.52075286170692059</v>
      </c>
    </row>
    <row r="208" spans="1:4" x14ac:dyDescent="0.25">
      <c r="A208">
        <v>208</v>
      </c>
      <c r="B208">
        <f t="shared" si="9"/>
        <v>-0.53514103317661021</v>
      </c>
      <c r="C208">
        <f t="shared" si="10"/>
        <v>0.86019671621811211</v>
      </c>
      <c r="D208">
        <f t="shared" si="11"/>
        <v>-0.50996236077535817</v>
      </c>
    </row>
    <row r="209" spans="1:4" x14ac:dyDescent="0.25">
      <c r="A209">
        <v>209</v>
      </c>
      <c r="B209">
        <f t="shared" si="9"/>
        <v>-0.52254947945480756</v>
      </c>
      <c r="C209">
        <f t="shared" si="10"/>
        <v>0.86654957500327034</v>
      </c>
      <c r="D209">
        <f t="shared" si="11"/>
        <v>-0.49909100779482252</v>
      </c>
    </row>
    <row r="210" spans="1:4" x14ac:dyDescent="0.25">
      <c r="A210">
        <v>210</v>
      </c>
      <c r="B210">
        <f t="shared" si="9"/>
        <v>-0.50995792573300491</v>
      </c>
      <c r="C210">
        <f t="shared" si="10"/>
        <v>0.87276504657308618</v>
      </c>
      <c r="D210">
        <f t="shared" si="11"/>
        <v>-0.48814052636538874</v>
      </c>
    </row>
    <row r="211" spans="1:4" x14ac:dyDescent="0.25">
      <c r="A211">
        <v>211</v>
      </c>
      <c r="B211">
        <f t="shared" si="9"/>
        <v>-0.49736637201120182</v>
      </c>
      <c r="C211">
        <f t="shared" si="10"/>
        <v>0.87884214549480955</v>
      </c>
      <c r="D211">
        <f t="shared" si="11"/>
        <v>-0.47711265263256231</v>
      </c>
    </row>
    <row r="212" spans="1:4" x14ac:dyDescent="0.25">
      <c r="A212">
        <v>212</v>
      </c>
      <c r="B212">
        <f t="shared" si="9"/>
        <v>-0.48477481828939917</v>
      </c>
      <c r="C212">
        <f t="shared" si="10"/>
        <v>0.88477990827399922</v>
      </c>
      <c r="D212">
        <f t="shared" si="11"/>
        <v>-0.46600913501202273</v>
      </c>
    </row>
    <row r="213" spans="1:4" x14ac:dyDescent="0.25">
      <c r="A213">
        <v>213</v>
      </c>
      <c r="B213">
        <f t="shared" si="9"/>
        <v>-0.47218326456759652</v>
      </c>
      <c r="C213">
        <f t="shared" si="10"/>
        <v>0.89057739350728138</v>
      </c>
      <c r="D213">
        <f t="shared" si="11"/>
        <v>-0.45483173391241832</v>
      </c>
    </row>
    <row r="214" spans="1:4" x14ac:dyDescent="0.25">
      <c r="A214">
        <v>214</v>
      </c>
      <c r="B214">
        <f t="shared" si="9"/>
        <v>-0.45959171084579342</v>
      </c>
      <c r="C214">
        <f t="shared" si="10"/>
        <v>0.89623368203160425</v>
      </c>
      <c r="D214">
        <f t="shared" si="11"/>
        <v>-0.44358222145626325</v>
      </c>
    </row>
    <row r="215" spans="1:4" x14ac:dyDescent="0.25">
      <c r="A215">
        <v>215</v>
      </c>
      <c r="B215">
        <f t="shared" si="9"/>
        <v>-0.44700015712399077</v>
      </c>
      <c r="C215">
        <f t="shared" si="10"/>
        <v>0.90174787706996573</v>
      </c>
      <c r="D215">
        <f t="shared" si="11"/>
        <v>-0.43226238119897725</v>
      </c>
    </row>
    <row r="216" spans="1:4" x14ac:dyDescent="0.25">
      <c r="A216">
        <v>216</v>
      </c>
      <c r="B216">
        <f t="shared" si="9"/>
        <v>-0.43440860340218812</v>
      </c>
      <c r="C216">
        <f t="shared" si="10"/>
        <v>0.907119104373595</v>
      </c>
      <c r="D216">
        <f t="shared" si="11"/>
        <v>-0.4208740078461094</v>
      </c>
    </row>
    <row r="217" spans="1:4" x14ac:dyDescent="0.25">
      <c r="A217">
        <v>217</v>
      </c>
      <c r="B217">
        <f t="shared" si="9"/>
        <v>-0.42181704968038503</v>
      </c>
      <c r="C217">
        <f t="shared" si="10"/>
        <v>0.91234651236055886</v>
      </c>
      <c r="D217">
        <f t="shared" si="11"/>
        <v>-0.40941890696879712</v>
      </c>
    </row>
    <row r="218" spans="1:4" x14ac:dyDescent="0.25">
      <c r="A218">
        <v>218</v>
      </c>
      <c r="B218">
        <f t="shared" si="9"/>
        <v>-0.40922549595858237</v>
      </c>
      <c r="C218">
        <f t="shared" si="10"/>
        <v>0.91742927225077642</v>
      </c>
      <c r="D218">
        <f t="shared" si="11"/>
        <v>-0.39789889471750334</v>
      </c>
    </row>
    <row r="219" spans="1:4" x14ac:dyDescent="0.25">
      <c r="A219">
        <v>219</v>
      </c>
      <c r="B219">
        <f t="shared" si="9"/>
        <v>-0.39663394223677972</v>
      </c>
      <c r="C219">
        <f t="shared" si="10"/>
        <v>0.92236657819741819</v>
      </c>
      <c r="D219">
        <f t="shared" si="11"/>
        <v>-0.38631579753407186</v>
      </c>
    </row>
    <row r="220" spans="1:4" x14ac:dyDescent="0.25">
      <c r="A220">
        <v>220</v>
      </c>
      <c r="B220">
        <f t="shared" si="9"/>
        <v>-0.38404238851497663</v>
      </c>
      <c r="C220">
        <f t="shared" si="10"/>
        <v>0.92715764741466955</v>
      </c>
      <c r="D220">
        <f t="shared" si="11"/>
        <v>-0.37467145186215534</v>
      </c>
    </row>
    <row r="221" spans="1:4" x14ac:dyDescent="0.25">
      <c r="A221">
        <v>221</v>
      </c>
      <c r="B221">
        <f t="shared" si="9"/>
        <v>-0.37145083479317398</v>
      </c>
      <c r="C221">
        <f t="shared" si="10"/>
        <v>0.93180172030183628</v>
      </c>
      <c r="D221">
        <f t="shared" si="11"/>
        <v>-0.3629677038560572</v>
      </c>
    </row>
    <row r="222" spans="1:4" x14ac:dyDescent="0.25">
      <c r="A222">
        <v>222</v>
      </c>
      <c r="B222">
        <f t="shared" si="9"/>
        <v>-0.35885928107137133</v>
      </c>
      <c r="C222">
        <f t="shared" si="10"/>
        <v>0.9362980605637774</v>
      </c>
      <c r="D222">
        <f t="shared" si="11"/>
        <v>-0.35120640908803058</v>
      </c>
    </row>
    <row r="223" spans="1:4" x14ac:dyDescent="0.25">
      <c r="A223">
        <v>223</v>
      </c>
      <c r="B223">
        <f t="shared" si="9"/>
        <v>-0.34626772734956823</v>
      </c>
      <c r="C223">
        <f t="shared" si="10"/>
        <v>0.94064595532763984</v>
      </c>
      <c r="D223">
        <f t="shared" si="11"/>
        <v>-0.3393894322540873</v>
      </c>
    </row>
    <row r="224" spans="1:4" x14ac:dyDescent="0.25">
      <c r="A224">
        <v>224</v>
      </c>
      <c r="B224">
        <f t="shared" si="9"/>
        <v>-0.33367617362776558</v>
      </c>
      <c r="C224">
        <f t="shared" si="10"/>
        <v>0.94484471525588132</v>
      </c>
      <c r="D224">
        <f t="shared" si="11"/>
        <v>-0.32751864687836102</v>
      </c>
    </row>
    <row r="225" spans="1:4" x14ac:dyDescent="0.25">
      <c r="A225">
        <v>225</v>
      </c>
      <c r="B225">
        <f t="shared" si="9"/>
        <v>-0.32108461990596293</v>
      </c>
      <c r="C225">
        <f t="shared" si="10"/>
        <v>0.94889367465556163</v>
      </c>
      <c r="D225">
        <f t="shared" si="11"/>
        <v>-0.31559593501606631</v>
      </c>
    </row>
    <row r="226" spans="1:4" x14ac:dyDescent="0.25">
      <c r="A226">
        <v>226</v>
      </c>
      <c r="B226">
        <f t="shared" si="9"/>
        <v>-0.30849306618415984</v>
      </c>
      <c r="C226">
        <f t="shared" si="10"/>
        <v>0.95279219158388506</v>
      </c>
      <c r="D226">
        <f t="shared" si="11"/>
        <v>-0.30362318695510926</v>
      </c>
    </row>
    <row r="227" spans="1:4" x14ac:dyDescent="0.25">
      <c r="A227">
        <v>227</v>
      </c>
      <c r="B227">
        <f t="shared" si="9"/>
        <v>-0.29590151246235719</v>
      </c>
      <c r="C227">
        <f t="shared" si="10"/>
        <v>0.9565396479499767</v>
      </c>
      <c r="D227">
        <f t="shared" si="11"/>
        <v>-0.29160230091639305</v>
      </c>
    </row>
    <row r="228" spans="1:4" x14ac:dyDescent="0.25">
      <c r="A228">
        <v>228</v>
      </c>
      <c r="B228">
        <f t="shared" si="9"/>
        <v>-0.28330995874055453</v>
      </c>
      <c r="C228">
        <f t="shared" si="10"/>
        <v>0.96013544961287856</v>
      </c>
      <c r="D228">
        <f t="shared" si="11"/>
        <v>-0.27953518275286143</v>
      </c>
    </row>
    <row r="229" spans="1:4" x14ac:dyDescent="0.25">
      <c r="A229">
        <v>229</v>
      </c>
      <c r="B229">
        <f t="shared" si="9"/>
        <v>-0.27071840501875144</v>
      </c>
      <c r="C229">
        <f t="shared" si="10"/>
        <v>0.96357902647574722</v>
      </c>
      <c r="D229">
        <f t="shared" si="11"/>
        <v>-0.26742374564733634</v>
      </c>
    </row>
    <row r="230" spans="1:4" x14ac:dyDescent="0.25">
      <c r="A230">
        <v>230</v>
      </c>
      <c r="B230">
        <f t="shared" si="9"/>
        <v>-0.25812685129694879</v>
      </c>
      <c r="C230">
        <f t="shared" si="10"/>
        <v>0.96686983257623993</v>
      </c>
      <c r="D230">
        <f t="shared" si="11"/>
        <v>-0.25526990980919356</v>
      </c>
    </row>
    <row r="231" spans="1:4" x14ac:dyDescent="0.25">
      <c r="A231">
        <v>231</v>
      </c>
      <c r="B231">
        <f t="shared" si="9"/>
        <v>-0.24553529757514614</v>
      </c>
      <c r="C231">
        <f t="shared" si="10"/>
        <v>0.97000734617307449</v>
      </c>
      <c r="D231">
        <f t="shared" si="11"/>
        <v>-0.24307560216992019</v>
      </c>
    </row>
    <row r="232" spans="1:4" x14ac:dyDescent="0.25">
      <c r="A232">
        <v>232</v>
      </c>
      <c r="B232">
        <f t="shared" si="9"/>
        <v>-0.23294374385334304</v>
      </c>
      <c r="C232">
        <f t="shared" si="10"/>
        <v>0.97299106982874872</v>
      </c>
      <c r="D232">
        <f t="shared" si="11"/>
        <v>-0.23084275607761018</v>
      </c>
    </row>
    <row r="233" spans="1:4" x14ac:dyDescent="0.25">
      <c r="A233">
        <v>233</v>
      </c>
      <c r="B233">
        <f t="shared" si="9"/>
        <v>-0.22035219013154039</v>
      </c>
      <c r="C233">
        <f t="shared" si="10"/>
        <v>0.97582053048840656</v>
      </c>
      <c r="D233">
        <f t="shared" si="11"/>
        <v>-0.21857331099044294</v>
      </c>
    </row>
    <row r="234" spans="1:4" x14ac:dyDescent="0.25">
      <c r="A234">
        <v>234</v>
      </c>
      <c r="B234">
        <f t="shared" si="9"/>
        <v>-0.20776063640973774</v>
      </c>
      <c r="C234">
        <f t="shared" si="10"/>
        <v>0.97849527955483873</v>
      </c>
      <c r="D234">
        <f t="shared" si="11"/>
        <v>-0.206269212169189</v>
      </c>
    </row>
    <row r="235" spans="1:4" x14ac:dyDescent="0.25">
      <c r="A235">
        <v>235</v>
      </c>
      <c r="B235">
        <f t="shared" si="9"/>
        <v>-0.19516908268793465</v>
      </c>
      <c r="C235">
        <f t="shared" si="10"/>
        <v>0.9810148929596062</v>
      </c>
      <c r="D235">
        <f t="shared" si="11"/>
        <v>-0.1939324103687996</v>
      </c>
    </row>
    <row r="236" spans="1:4" x14ac:dyDescent="0.25">
      <c r="A236">
        <v>236</v>
      </c>
      <c r="B236">
        <f t="shared" si="9"/>
        <v>-0.182577528966132</v>
      </c>
      <c r="C236">
        <f t="shared" si="10"/>
        <v>0.98337897123027274</v>
      </c>
      <c r="D236">
        <f t="shared" si="11"/>
        <v>-0.18156486152912546</v>
      </c>
    </row>
    <row r="237" spans="1:4" x14ac:dyDescent="0.25">
      <c r="A237">
        <v>237</v>
      </c>
      <c r="B237">
        <f t="shared" si="9"/>
        <v>-0.16998597524432935</v>
      </c>
      <c r="C237">
        <f t="shared" si="10"/>
        <v>0.98558713955374089</v>
      </c>
      <c r="D237">
        <f t="shared" si="11"/>
        <v>-0.16916852646480929</v>
      </c>
    </row>
    <row r="238" spans="1:4" x14ac:dyDescent="0.25">
      <c r="A238">
        <v>238</v>
      </c>
      <c r="B238">
        <f t="shared" si="9"/>
        <v>-0.15739442152252625</v>
      </c>
      <c r="C238">
        <f t="shared" si="10"/>
        <v>0.98763904783567602</v>
      </c>
      <c r="D238">
        <f t="shared" si="11"/>
        <v>-0.15674537055440954</v>
      </c>
    </row>
    <row r="239" spans="1:4" x14ac:dyDescent="0.25">
      <c r="A239">
        <v>239</v>
      </c>
      <c r="B239">
        <f t="shared" si="9"/>
        <v>-0.1448028678007236</v>
      </c>
      <c r="C239">
        <f t="shared" si="10"/>
        <v>0.98953437075601203</v>
      </c>
      <c r="D239">
        <f t="shared" si="11"/>
        <v>-0.14429736342880053</v>
      </c>
    </row>
    <row r="240" spans="1:4" x14ac:dyDescent="0.25">
      <c r="A240">
        <v>240</v>
      </c>
      <c r="B240">
        <f t="shared" si="9"/>
        <v>-0.13221131407892095</v>
      </c>
      <c r="C240">
        <f t="shared" si="10"/>
        <v>0.99127280782052929</v>
      </c>
      <c r="D240">
        <f t="shared" si="11"/>
        <v>-0.13182647865889446</v>
      </c>
    </row>
    <row r="241" spans="1:4" x14ac:dyDescent="0.25">
      <c r="A241">
        <v>241</v>
      </c>
      <c r="B241">
        <f t="shared" si="9"/>
        <v>-0.11961976035711785</v>
      </c>
      <c r="C241">
        <f t="shared" si="10"/>
        <v>0.99285408340849701</v>
      </c>
      <c r="D241">
        <f t="shared" si="11"/>
        <v>-0.11933469344274253</v>
      </c>
    </row>
    <row r="242" spans="1:4" x14ac:dyDescent="0.25">
      <c r="A242">
        <v>242</v>
      </c>
      <c r="B242">
        <f t="shared" si="9"/>
        <v>-0.1070282066353152</v>
      </c>
      <c r="C242">
        <f t="shared" si="10"/>
        <v>0.99427794681637061</v>
      </c>
      <c r="D242">
        <f t="shared" si="11"/>
        <v>-0.1068239882920613</v>
      </c>
    </row>
    <row r="243" spans="1:4" x14ac:dyDescent="0.25">
      <c r="A243">
        <v>243</v>
      </c>
      <c r="B243">
        <f t="shared" si="9"/>
        <v>-9.4436652913512553E-2</v>
      </c>
      <c r="C243">
        <f t="shared" si="10"/>
        <v>0.99554417229754077</v>
      </c>
      <c r="D243">
        <f t="shared" si="11"/>
        <v>-9.4296346718229507E-2</v>
      </c>
    </row>
    <row r="244" spans="1:4" x14ac:dyDescent="0.25">
      <c r="A244">
        <v>244</v>
      </c>
      <c r="B244">
        <f t="shared" si="9"/>
        <v>-8.1845099191709458E-2</v>
      </c>
      <c r="C244">
        <f t="shared" si="10"/>
        <v>0.99665255909812334</v>
      </c>
      <c r="D244">
        <f t="shared" si="11"/>
        <v>-8.1753754917813268E-2</v>
      </c>
    </row>
    <row r="245" spans="1:4" x14ac:dyDescent="0.25">
      <c r="A245">
        <v>245</v>
      </c>
      <c r="B245">
        <f t="shared" si="9"/>
        <v>-6.9253545469906808E-2</v>
      </c>
      <c r="C245">
        <f t="shared" si="10"/>
        <v>0.99760293148878842</v>
      </c>
      <c r="D245">
        <f t="shared" si="11"/>
        <v>-6.919820145766567E-2</v>
      </c>
    </row>
    <row r="246" spans="1:4" x14ac:dyDescent="0.25">
      <c r="A246">
        <v>246</v>
      </c>
      <c r="B246">
        <f t="shared" si="9"/>
        <v>-5.6661991748104157E-2</v>
      </c>
      <c r="C246">
        <f t="shared" si="10"/>
        <v>0.99839513879262165</v>
      </c>
      <c r="D246">
        <f t="shared" si="11"/>
        <v>-5.6631676959646479E-2</v>
      </c>
    </row>
    <row r="247" spans="1:4" x14ac:dyDescent="0.25">
      <c r="A247">
        <v>247</v>
      </c>
      <c r="B247">
        <f t="shared" si="9"/>
        <v>-4.4070438026301062E-2</v>
      </c>
      <c r="C247">
        <f t="shared" si="10"/>
        <v>0.99902905540901266</v>
      </c>
      <c r="D247">
        <f t="shared" si="11"/>
        <v>-4.4056173785020115E-2</v>
      </c>
    </row>
    <row r="248" spans="1:4" x14ac:dyDescent="0.25">
      <c r="A248">
        <v>248</v>
      </c>
      <c r="B248">
        <f t="shared" si="9"/>
        <v>-3.1478884304498411E-2</v>
      </c>
      <c r="C248">
        <f t="shared" si="10"/>
        <v>0.99950458083356886</v>
      </c>
      <c r="D248">
        <f t="shared" si="11"/>
        <v>-3.1473685718577782E-2</v>
      </c>
    </row>
    <row r="249" spans="1:4" x14ac:dyDescent="0.25">
      <c r="A249">
        <v>249</v>
      </c>
      <c r="B249">
        <f t="shared" si="9"/>
        <v>-1.888733058269576E-2</v>
      </c>
      <c r="C249">
        <f t="shared" si="10"/>
        <v>0.9998216396740498</v>
      </c>
      <c r="D249">
        <f t="shared" si="11"/>
        <v>-1.8886207652529921E-2</v>
      </c>
    </row>
    <row r="250" spans="1:4" x14ac:dyDescent="0.25">
      <c r="A250">
        <v>250</v>
      </c>
      <c r="B250">
        <f t="shared" si="9"/>
        <v>-6.2957768608926656E-3</v>
      </c>
      <c r="C250">
        <f t="shared" si="10"/>
        <v>0.99998018166232039</v>
      </c>
      <c r="D250">
        <f t="shared" si="11"/>
        <v>-6.2957352702271195E-3</v>
      </c>
    </row>
    <row r="251" spans="1:4" x14ac:dyDescent="0.25">
      <c r="A251">
        <v>251</v>
      </c>
      <c r="B251">
        <f t="shared" si="9"/>
        <v>6.2957768609099851E-3</v>
      </c>
      <c r="C251">
        <f t="shared" si="10"/>
        <v>0.99998018166232028</v>
      </c>
      <c r="D251">
        <f t="shared" si="11"/>
        <v>6.295735270244439E-3</v>
      </c>
    </row>
    <row r="252" spans="1:4" x14ac:dyDescent="0.25">
      <c r="A252">
        <v>252</v>
      </c>
      <c r="B252">
        <f t="shared" si="9"/>
        <v>1.8887330582712636E-2</v>
      </c>
      <c r="C252">
        <f t="shared" si="10"/>
        <v>0.99982163967404947</v>
      </c>
      <c r="D252">
        <f t="shared" si="11"/>
        <v>1.8886207652546793E-2</v>
      </c>
    </row>
    <row r="253" spans="1:4" x14ac:dyDescent="0.25">
      <c r="A253">
        <v>253</v>
      </c>
      <c r="B253">
        <f t="shared" si="9"/>
        <v>3.1478884304515731E-2</v>
      </c>
      <c r="C253">
        <f t="shared" si="10"/>
        <v>0.9995045808335683</v>
      </c>
      <c r="D253">
        <f t="shared" si="11"/>
        <v>3.1473685718595094E-2</v>
      </c>
    </row>
    <row r="254" spans="1:4" x14ac:dyDescent="0.25">
      <c r="A254">
        <v>254</v>
      </c>
      <c r="B254">
        <f t="shared" si="9"/>
        <v>4.4070438026318381E-2</v>
      </c>
      <c r="C254">
        <f t="shared" si="10"/>
        <v>0.99902905540901188</v>
      </c>
      <c r="D254">
        <f t="shared" si="11"/>
        <v>4.4056173785037421E-2</v>
      </c>
    </row>
    <row r="255" spans="1:4" x14ac:dyDescent="0.25">
      <c r="A255">
        <v>255</v>
      </c>
      <c r="B255">
        <f t="shared" si="9"/>
        <v>5.6661991748121032E-2</v>
      </c>
      <c r="C255">
        <f t="shared" si="10"/>
        <v>0.99839513879262065</v>
      </c>
      <c r="D255">
        <f t="shared" si="11"/>
        <v>5.6631676959663327E-2</v>
      </c>
    </row>
    <row r="256" spans="1:4" x14ac:dyDescent="0.25">
      <c r="A256">
        <v>256</v>
      </c>
      <c r="B256">
        <f t="shared" si="9"/>
        <v>6.9253545469924127E-2</v>
      </c>
      <c r="C256">
        <f t="shared" si="10"/>
        <v>0.9976029314887872</v>
      </c>
      <c r="D256">
        <f t="shared" si="11"/>
        <v>6.9198201457682948E-2</v>
      </c>
    </row>
    <row r="257" spans="1:4" x14ac:dyDescent="0.25">
      <c r="A257">
        <v>257</v>
      </c>
      <c r="B257">
        <f t="shared" ref="B257:B320" si="12">-3.14159265358979+(A257-1)*0.0125915537218028</f>
        <v>8.1845099191726778E-2</v>
      </c>
      <c r="C257">
        <f t="shared" ref="C257:C320" si="13">1*COS(B257)+0</f>
        <v>0.99665255909812189</v>
      </c>
      <c r="D257">
        <f t="shared" ref="D257:D320" si="14">1*SIN(B257)+0+0*COS(B257)</f>
        <v>8.1753754917830532E-2</v>
      </c>
    </row>
    <row r="258" spans="1:4" x14ac:dyDescent="0.25">
      <c r="A258">
        <v>258</v>
      </c>
      <c r="B258">
        <f t="shared" si="12"/>
        <v>9.4436652913529429E-2</v>
      </c>
      <c r="C258">
        <f t="shared" si="13"/>
        <v>0.99554417229753911</v>
      </c>
      <c r="D258">
        <f t="shared" si="14"/>
        <v>9.4296346718246313E-2</v>
      </c>
    </row>
    <row r="259" spans="1:4" x14ac:dyDescent="0.25">
      <c r="A259">
        <v>259</v>
      </c>
      <c r="B259">
        <f t="shared" si="12"/>
        <v>0.10702820663533252</v>
      </c>
      <c r="C259">
        <f t="shared" si="13"/>
        <v>0.99427794681636883</v>
      </c>
      <c r="D259">
        <f t="shared" si="14"/>
        <v>0.10682398829207852</v>
      </c>
    </row>
    <row r="260" spans="1:4" x14ac:dyDescent="0.25">
      <c r="A260">
        <v>260</v>
      </c>
      <c r="B260">
        <f t="shared" si="12"/>
        <v>0.11961976035713517</v>
      </c>
      <c r="C260">
        <f t="shared" si="13"/>
        <v>0.9928540834084949</v>
      </c>
      <c r="D260">
        <f t="shared" si="14"/>
        <v>0.11933469344275972</v>
      </c>
    </row>
    <row r="261" spans="1:4" x14ac:dyDescent="0.25">
      <c r="A261">
        <v>261</v>
      </c>
      <c r="B261">
        <f t="shared" si="12"/>
        <v>0.13221131407893782</v>
      </c>
      <c r="C261">
        <f t="shared" si="13"/>
        <v>0.99127280782052707</v>
      </c>
      <c r="D261">
        <f t="shared" si="14"/>
        <v>0.13182647865891117</v>
      </c>
    </row>
    <row r="262" spans="1:4" x14ac:dyDescent="0.25">
      <c r="A262">
        <v>262</v>
      </c>
      <c r="B262">
        <f t="shared" si="12"/>
        <v>0.14480286780074092</v>
      </c>
      <c r="C262">
        <f t="shared" si="13"/>
        <v>0.98953437075600947</v>
      </c>
      <c r="D262">
        <f t="shared" si="14"/>
        <v>0.14429736342881769</v>
      </c>
    </row>
    <row r="263" spans="1:4" x14ac:dyDescent="0.25">
      <c r="A263">
        <v>263</v>
      </c>
      <c r="B263">
        <f t="shared" si="12"/>
        <v>0.15739442152254357</v>
      </c>
      <c r="C263">
        <f t="shared" si="13"/>
        <v>0.98763904783567336</v>
      </c>
      <c r="D263">
        <f t="shared" si="14"/>
        <v>0.15674537055442664</v>
      </c>
    </row>
    <row r="264" spans="1:4" x14ac:dyDescent="0.25">
      <c r="A264">
        <v>264</v>
      </c>
      <c r="B264">
        <f t="shared" si="12"/>
        <v>0.16998597524434622</v>
      </c>
      <c r="C264">
        <f t="shared" si="13"/>
        <v>0.985587139553738</v>
      </c>
      <c r="D264">
        <f t="shared" si="14"/>
        <v>0.16916852646482591</v>
      </c>
    </row>
    <row r="265" spans="1:4" x14ac:dyDescent="0.25">
      <c r="A265">
        <v>265</v>
      </c>
      <c r="B265">
        <f t="shared" si="12"/>
        <v>0.18257752896614932</v>
      </c>
      <c r="C265">
        <f t="shared" si="13"/>
        <v>0.98337897123026952</v>
      </c>
      <c r="D265">
        <f t="shared" si="14"/>
        <v>0.1815648615291425</v>
      </c>
    </row>
    <row r="266" spans="1:4" x14ac:dyDescent="0.25">
      <c r="A266">
        <v>266</v>
      </c>
      <c r="B266">
        <f t="shared" si="12"/>
        <v>0.19516908268795197</v>
      </c>
      <c r="C266">
        <f t="shared" si="13"/>
        <v>0.98101489295960276</v>
      </c>
      <c r="D266">
        <f t="shared" si="14"/>
        <v>0.19393241036881659</v>
      </c>
    </row>
    <row r="267" spans="1:4" x14ac:dyDescent="0.25">
      <c r="A267">
        <v>267</v>
      </c>
      <c r="B267">
        <f t="shared" si="12"/>
        <v>0.20776063640975462</v>
      </c>
      <c r="C267">
        <f t="shared" si="13"/>
        <v>0.97849527955483528</v>
      </c>
      <c r="D267">
        <f t="shared" si="14"/>
        <v>0.20626921216920552</v>
      </c>
    </row>
    <row r="268" spans="1:4" x14ac:dyDescent="0.25">
      <c r="A268">
        <v>268</v>
      </c>
      <c r="B268">
        <f t="shared" si="12"/>
        <v>0.22035219013155771</v>
      </c>
      <c r="C268">
        <f t="shared" si="13"/>
        <v>0.97582053048840278</v>
      </c>
      <c r="D268">
        <f t="shared" si="14"/>
        <v>0.21857331099045985</v>
      </c>
    </row>
    <row r="269" spans="1:4" x14ac:dyDescent="0.25">
      <c r="A269">
        <v>269</v>
      </c>
      <c r="B269">
        <f t="shared" si="12"/>
        <v>0.23294374385336036</v>
      </c>
      <c r="C269">
        <f t="shared" si="13"/>
        <v>0.97299106982874473</v>
      </c>
      <c r="D269">
        <f t="shared" si="14"/>
        <v>0.23084275607762703</v>
      </c>
    </row>
    <row r="270" spans="1:4" x14ac:dyDescent="0.25">
      <c r="A270">
        <v>270</v>
      </c>
      <c r="B270">
        <f t="shared" si="12"/>
        <v>0.24553529757516301</v>
      </c>
      <c r="C270">
        <f t="shared" si="13"/>
        <v>0.97000734617307038</v>
      </c>
      <c r="D270">
        <f t="shared" si="14"/>
        <v>0.24307560216993654</v>
      </c>
    </row>
    <row r="271" spans="1:4" x14ac:dyDescent="0.25">
      <c r="A271">
        <v>271</v>
      </c>
      <c r="B271">
        <f t="shared" si="12"/>
        <v>0.25812685129696611</v>
      </c>
      <c r="C271">
        <f t="shared" si="13"/>
        <v>0.96686983257623549</v>
      </c>
      <c r="D271">
        <f t="shared" si="14"/>
        <v>0.25526990980921033</v>
      </c>
    </row>
    <row r="272" spans="1:4" x14ac:dyDescent="0.25">
      <c r="A272">
        <v>272</v>
      </c>
      <c r="B272">
        <f t="shared" si="12"/>
        <v>0.27071840501876876</v>
      </c>
      <c r="C272">
        <f t="shared" si="13"/>
        <v>0.96357902647574256</v>
      </c>
      <c r="D272">
        <f t="shared" si="14"/>
        <v>0.267423745647353</v>
      </c>
    </row>
    <row r="273" spans="1:4" x14ac:dyDescent="0.25">
      <c r="A273">
        <v>273</v>
      </c>
      <c r="B273">
        <f t="shared" si="12"/>
        <v>0.28330995874057141</v>
      </c>
      <c r="C273">
        <f t="shared" si="13"/>
        <v>0.96013544961287378</v>
      </c>
      <c r="D273">
        <f t="shared" si="14"/>
        <v>0.27953518275287759</v>
      </c>
    </row>
    <row r="274" spans="1:4" x14ac:dyDescent="0.25">
      <c r="A274">
        <v>274</v>
      </c>
      <c r="B274">
        <f t="shared" si="12"/>
        <v>0.29590151246237451</v>
      </c>
      <c r="C274">
        <f t="shared" si="13"/>
        <v>0.95653964794997159</v>
      </c>
      <c r="D274">
        <f t="shared" si="14"/>
        <v>0.29160230091640965</v>
      </c>
    </row>
    <row r="275" spans="1:4" x14ac:dyDescent="0.25">
      <c r="A275">
        <v>275</v>
      </c>
      <c r="B275">
        <f t="shared" si="12"/>
        <v>0.30849306618417716</v>
      </c>
      <c r="C275">
        <f t="shared" si="13"/>
        <v>0.95279219158387984</v>
      </c>
      <c r="D275">
        <f t="shared" si="14"/>
        <v>0.3036231869551258</v>
      </c>
    </row>
    <row r="276" spans="1:4" x14ac:dyDescent="0.25">
      <c r="A276">
        <v>276</v>
      </c>
      <c r="B276">
        <f t="shared" si="12"/>
        <v>0.32108461990597981</v>
      </c>
      <c r="C276">
        <f t="shared" si="13"/>
        <v>0.9488936746555563</v>
      </c>
      <c r="D276">
        <f t="shared" si="14"/>
        <v>0.3155959350160823</v>
      </c>
    </row>
    <row r="277" spans="1:4" x14ac:dyDescent="0.25">
      <c r="A277">
        <v>277</v>
      </c>
      <c r="B277">
        <f t="shared" si="12"/>
        <v>0.3336761736277829</v>
      </c>
      <c r="C277">
        <f t="shared" si="13"/>
        <v>0.94484471525587566</v>
      </c>
      <c r="D277">
        <f t="shared" si="14"/>
        <v>0.3275186468783774</v>
      </c>
    </row>
    <row r="278" spans="1:4" x14ac:dyDescent="0.25">
      <c r="A278">
        <v>278</v>
      </c>
      <c r="B278">
        <f t="shared" si="12"/>
        <v>0.34626772734958555</v>
      </c>
      <c r="C278">
        <f t="shared" si="13"/>
        <v>0.94064595532763395</v>
      </c>
      <c r="D278">
        <f t="shared" si="14"/>
        <v>0.33938943225410362</v>
      </c>
    </row>
    <row r="279" spans="1:4" x14ac:dyDescent="0.25">
      <c r="A279">
        <v>279</v>
      </c>
      <c r="B279">
        <f t="shared" si="12"/>
        <v>0.3588592810713882</v>
      </c>
      <c r="C279">
        <f t="shared" si="13"/>
        <v>0.93629806056377141</v>
      </c>
      <c r="D279">
        <f t="shared" si="14"/>
        <v>0.35120640908804635</v>
      </c>
    </row>
    <row r="280" spans="1:4" x14ac:dyDescent="0.25">
      <c r="A280">
        <v>280</v>
      </c>
      <c r="B280">
        <f t="shared" si="12"/>
        <v>0.3714508347931913</v>
      </c>
      <c r="C280">
        <f t="shared" si="13"/>
        <v>0.93180172030183006</v>
      </c>
      <c r="D280">
        <f t="shared" si="14"/>
        <v>0.36296770385607335</v>
      </c>
    </row>
    <row r="281" spans="1:4" x14ac:dyDescent="0.25">
      <c r="A281">
        <v>281</v>
      </c>
      <c r="B281">
        <f t="shared" si="12"/>
        <v>0.38404238851499395</v>
      </c>
      <c r="C281">
        <f t="shared" si="13"/>
        <v>0.927157647414663</v>
      </c>
      <c r="D281">
        <f t="shared" si="14"/>
        <v>0.37467145186217138</v>
      </c>
    </row>
    <row r="282" spans="1:4" x14ac:dyDescent="0.25">
      <c r="A282">
        <v>282</v>
      </c>
      <c r="B282">
        <f t="shared" si="12"/>
        <v>0.3966339422367966</v>
      </c>
      <c r="C282">
        <f t="shared" si="13"/>
        <v>0.92236657819741175</v>
      </c>
      <c r="D282">
        <f t="shared" si="14"/>
        <v>0.3863157975340874</v>
      </c>
    </row>
    <row r="283" spans="1:4" x14ac:dyDescent="0.25">
      <c r="A283">
        <v>283</v>
      </c>
      <c r="B283">
        <f t="shared" si="12"/>
        <v>0.40922549595859969</v>
      </c>
      <c r="C283">
        <f t="shared" si="13"/>
        <v>0.91742927225076953</v>
      </c>
      <c r="D283">
        <f t="shared" si="14"/>
        <v>0.39789889471751921</v>
      </c>
    </row>
    <row r="284" spans="1:4" x14ac:dyDescent="0.25">
      <c r="A284">
        <v>284</v>
      </c>
      <c r="B284">
        <f t="shared" si="12"/>
        <v>0.42181704968040235</v>
      </c>
      <c r="C284">
        <f t="shared" si="13"/>
        <v>0.91234651236055175</v>
      </c>
      <c r="D284">
        <f t="shared" si="14"/>
        <v>0.40941890696881295</v>
      </c>
    </row>
    <row r="285" spans="1:4" x14ac:dyDescent="0.25">
      <c r="A285">
        <v>285</v>
      </c>
      <c r="B285">
        <f t="shared" si="12"/>
        <v>0.434408603402205</v>
      </c>
      <c r="C285">
        <f t="shared" si="13"/>
        <v>0.90711910437358789</v>
      </c>
      <c r="D285">
        <f t="shared" si="14"/>
        <v>0.42087400784612472</v>
      </c>
    </row>
    <row r="286" spans="1:4" x14ac:dyDescent="0.25">
      <c r="A286">
        <v>286</v>
      </c>
      <c r="B286">
        <f t="shared" si="12"/>
        <v>0.44700015712400809</v>
      </c>
      <c r="C286">
        <f t="shared" si="13"/>
        <v>0.90174787706995829</v>
      </c>
      <c r="D286">
        <f t="shared" si="14"/>
        <v>0.43226238119899291</v>
      </c>
    </row>
    <row r="287" spans="1:4" x14ac:dyDescent="0.25">
      <c r="A287">
        <v>287</v>
      </c>
      <c r="B287">
        <f t="shared" si="12"/>
        <v>0.45959171084581074</v>
      </c>
      <c r="C287">
        <f t="shared" si="13"/>
        <v>0.89623368203159648</v>
      </c>
      <c r="D287">
        <f t="shared" si="14"/>
        <v>0.44358222145627879</v>
      </c>
    </row>
    <row r="288" spans="1:4" x14ac:dyDescent="0.25">
      <c r="A288">
        <v>288</v>
      </c>
      <c r="B288">
        <f t="shared" si="12"/>
        <v>0.47218326456761339</v>
      </c>
      <c r="C288">
        <f t="shared" si="13"/>
        <v>0.89057739350727372</v>
      </c>
      <c r="D288">
        <f t="shared" si="14"/>
        <v>0.45483173391243337</v>
      </c>
    </row>
    <row r="289" spans="1:4" x14ac:dyDescent="0.25">
      <c r="A289">
        <v>289</v>
      </c>
      <c r="B289">
        <f t="shared" si="12"/>
        <v>0.48477481828941649</v>
      </c>
      <c r="C289">
        <f t="shared" si="13"/>
        <v>0.88477990827399111</v>
      </c>
      <c r="D289">
        <f t="shared" si="14"/>
        <v>0.46600913501203806</v>
      </c>
    </row>
    <row r="290" spans="1:4" x14ac:dyDescent="0.25">
      <c r="A290">
        <v>290</v>
      </c>
      <c r="B290">
        <f t="shared" si="12"/>
        <v>0.49736637201121914</v>
      </c>
      <c r="C290">
        <f t="shared" si="13"/>
        <v>0.87884214549480122</v>
      </c>
      <c r="D290">
        <f t="shared" si="14"/>
        <v>0.47711265263257752</v>
      </c>
    </row>
    <row r="291" spans="1:4" x14ac:dyDescent="0.25">
      <c r="A291">
        <v>291</v>
      </c>
      <c r="B291">
        <f t="shared" si="12"/>
        <v>0.50995792573302179</v>
      </c>
      <c r="C291">
        <f t="shared" si="13"/>
        <v>0.87276504657307785</v>
      </c>
      <c r="D291">
        <f t="shared" si="14"/>
        <v>0.48814052636540345</v>
      </c>
    </row>
    <row r="292" spans="1:4" x14ac:dyDescent="0.25">
      <c r="A292">
        <v>292</v>
      </c>
      <c r="B292">
        <f t="shared" si="12"/>
        <v>0.52254947945482488</v>
      </c>
      <c r="C292">
        <f t="shared" si="13"/>
        <v>0.86654957500326169</v>
      </c>
      <c r="D292">
        <f t="shared" si="14"/>
        <v>0.49909100779483756</v>
      </c>
    </row>
    <row r="293" spans="1:4" x14ac:dyDescent="0.25">
      <c r="A293">
        <v>293</v>
      </c>
      <c r="B293">
        <f t="shared" si="12"/>
        <v>0.53514103317662753</v>
      </c>
      <c r="C293">
        <f t="shared" si="13"/>
        <v>0.86019671621810334</v>
      </c>
      <c r="D293">
        <f t="shared" si="14"/>
        <v>0.50996236077537316</v>
      </c>
    </row>
    <row r="294" spans="1:4" x14ac:dyDescent="0.25">
      <c r="A294">
        <v>294</v>
      </c>
      <c r="B294">
        <f t="shared" si="12"/>
        <v>0.54773258689843018</v>
      </c>
      <c r="C294">
        <f t="shared" si="13"/>
        <v>0.85370747743242703</v>
      </c>
      <c r="D294">
        <f t="shared" si="14"/>
        <v>0.52075286170693491</v>
      </c>
    </row>
    <row r="295" spans="1:4" x14ac:dyDescent="0.25">
      <c r="A295">
        <v>295</v>
      </c>
      <c r="B295">
        <f t="shared" si="12"/>
        <v>0.56032414062023328</v>
      </c>
      <c r="C295">
        <f t="shared" si="13"/>
        <v>0.84708288748344174</v>
      </c>
      <c r="D295">
        <f t="shared" si="14"/>
        <v>0.53146079980814653</v>
      </c>
    </row>
    <row r="296" spans="1:4" x14ac:dyDescent="0.25">
      <c r="A296">
        <v>296</v>
      </c>
      <c r="B296">
        <f t="shared" si="12"/>
        <v>0.57291569434203593</v>
      </c>
      <c r="C296">
        <f t="shared" si="13"/>
        <v>0.84032399666762514</v>
      </c>
      <c r="D296">
        <f t="shared" si="14"/>
        <v>0.54208447738756471</v>
      </c>
    </row>
    <row r="297" spans="1:4" x14ac:dyDescent="0.25">
      <c r="A297">
        <v>297</v>
      </c>
      <c r="B297">
        <f t="shared" si="12"/>
        <v>0.58550724806383858</v>
      </c>
      <c r="C297">
        <f t="shared" si="13"/>
        <v>0.83343187657420248</v>
      </c>
      <c r="D297">
        <f t="shared" si="14"/>
        <v>0.55262221011284307</v>
      </c>
    </row>
    <row r="298" spans="1:4" x14ac:dyDescent="0.25">
      <c r="A298">
        <v>298</v>
      </c>
      <c r="B298">
        <f t="shared" si="12"/>
        <v>0.59809880178564168</v>
      </c>
      <c r="C298">
        <f t="shared" si="13"/>
        <v>0.82640761991525236</v>
      </c>
      <c r="D298">
        <f t="shared" si="14"/>
        <v>0.56307232727777323</v>
      </c>
    </row>
    <row r="299" spans="1:4" x14ac:dyDescent="0.25">
      <c r="A299">
        <v>299</v>
      </c>
      <c r="B299">
        <f t="shared" si="12"/>
        <v>0.61069035550744433</v>
      </c>
      <c r="C299">
        <f t="shared" si="13"/>
        <v>0.81925234035246286</v>
      </c>
      <c r="D299">
        <f t="shared" si="14"/>
        <v>0.57343317206716626</v>
      </c>
    </row>
    <row r="300" spans="1:4" x14ac:dyDescent="0.25">
      <c r="A300">
        <v>300</v>
      </c>
      <c r="B300">
        <f t="shared" si="12"/>
        <v>0.62328190922924698</v>
      </c>
      <c r="C300">
        <f t="shared" si="13"/>
        <v>0.81196717232056503</v>
      </c>
      <c r="D300">
        <f t="shared" si="14"/>
        <v>0.58370310181953444</v>
      </c>
    </row>
    <row r="301" spans="1:4" x14ac:dyDescent="0.25">
      <c r="A301">
        <v>301</v>
      </c>
      <c r="B301">
        <f t="shared" si="12"/>
        <v>0.63587346295105007</v>
      </c>
      <c r="C301">
        <f t="shared" si="13"/>
        <v>0.80455327084747397</v>
      </c>
      <c r="D301">
        <f t="shared" si="14"/>
        <v>0.59388048828752671</v>
      </c>
    </row>
    <row r="302" spans="1:4" x14ac:dyDescent="0.25">
      <c r="A302">
        <v>302</v>
      </c>
      <c r="B302">
        <f t="shared" si="12"/>
        <v>0.64846501667285272</v>
      </c>
      <c r="C302">
        <f t="shared" si="13"/>
        <v>0.79701181137116583</v>
      </c>
      <c r="D302">
        <f t="shared" si="14"/>
        <v>0.60396371789607795</v>
      </c>
    </row>
    <row r="303" spans="1:4" x14ac:dyDescent="0.25">
      <c r="A303">
        <v>303</v>
      </c>
      <c r="B303">
        <f t="shared" si="12"/>
        <v>0.66105657039465537</v>
      </c>
      <c r="C303">
        <f t="shared" si="13"/>
        <v>0.78934398955331608</v>
      </c>
      <c r="D303">
        <f t="shared" si="14"/>
        <v>0.61395119199823567</v>
      </c>
    </row>
    <row r="304" spans="1:4" x14ac:dyDescent="0.25">
      <c r="A304">
        <v>304</v>
      </c>
      <c r="B304">
        <f t="shared" si="12"/>
        <v>0.67364812411645847</v>
      </c>
      <c r="C304">
        <f t="shared" si="13"/>
        <v>0.7815510210897344</v>
      </c>
      <c r="D304">
        <f t="shared" si="14"/>
        <v>0.62384132712861662</v>
      </c>
    </row>
    <row r="305" spans="1:4" x14ac:dyDescent="0.25">
      <c r="A305">
        <v>305</v>
      </c>
      <c r="B305">
        <f t="shared" si="12"/>
        <v>0.68623967783826112</v>
      </c>
      <c r="C305">
        <f t="shared" si="13"/>
        <v>0.77363414151762222</v>
      </c>
      <c r="D305">
        <f t="shared" si="14"/>
        <v>0.63363255525445639</v>
      </c>
    </row>
    <row r="306" spans="1:4" x14ac:dyDescent="0.25">
      <c r="A306">
        <v>306</v>
      </c>
      <c r="B306">
        <f t="shared" si="12"/>
        <v>0.69883123156006377</v>
      </c>
      <c r="C306">
        <f t="shared" si="13"/>
        <v>0.76559460601968321</v>
      </c>
      <c r="D306">
        <f t="shared" si="14"/>
        <v>0.64332332402421566</v>
      </c>
    </row>
    <row r="307" spans="1:4" x14ac:dyDescent="0.25">
      <c r="A307">
        <v>307</v>
      </c>
      <c r="B307">
        <f t="shared" si="12"/>
        <v>0.71142278528186687</v>
      </c>
      <c r="C307">
        <f t="shared" si="13"/>
        <v>0.75743368922512078</v>
      </c>
      <c r="D307">
        <f t="shared" si="14"/>
        <v>0.65291209701369679</v>
      </c>
    </row>
    <row r="308" spans="1:4" x14ac:dyDescent="0.25">
      <c r="A308">
        <v>308</v>
      </c>
      <c r="B308">
        <f t="shared" si="12"/>
        <v>0.72401433900366952</v>
      </c>
      <c r="C308">
        <f t="shared" si="13"/>
        <v>0.74915268500755272</v>
      </c>
      <c r="D308">
        <f t="shared" si="14"/>
        <v>0.66239735396963551</v>
      </c>
    </row>
    <row r="309" spans="1:4" x14ac:dyDescent="0.25">
      <c r="A309">
        <v>309</v>
      </c>
      <c r="B309">
        <f t="shared" si="12"/>
        <v>0.73660589272547217</v>
      </c>
      <c r="C309">
        <f t="shared" si="13"/>
        <v>0.74075290627987178</v>
      </c>
      <c r="D309">
        <f t="shared" si="14"/>
        <v>0.6717775910507312</v>
      </c>
    </row>
    <row r="310" spans="1:4" x14ac:dyDescent="0.25">
      <c r="A310">
        <v>310</v>
      </c>
      <c r="B310">
        <f t="shared" si="12"/>
        <v>0.74919744644727526</v>
      </c>
      <c r="C310">
        <f t="shared" si="13"/>
        <v>0.73223568478609136</v>
      </c>
      <c r="D310">
        <f t="shared" si="14"/>
        <v>0.68105132106607336</v>
      </c>
    </row>
    <row r="311" spans="1:4" x14ac:dyDescent="0.25">
      <c r="A311">
        <v>311</v>
      </c>
      <c r="B311">
        <f t="shared" si="12"/>
        <v>0.76178900016907791</v>
      </c>
      <c r="C311">
        <f t="shared" si="13"/>
        <v>0.72360237089020418</v>
      </c>
      <c r="D311">
        <f t="shared" si="14"/>
        <v>0.69021707371092711</v>
      </c>
    </row>
    <row r="312" spans="1:4" x14ac:dyDescent="0.25">
      <c r="A312">
        <v>312</v>
      </c>
      <c r="B312">
        <f t="shared" si="12"/>
        <v>0.77438055389088056</v>
      </c>
      <c r="C312">
        <f t="shared" si="13"/>
        <v>0.71485433336208692</v>
      </c>
      <c r="D312">
        <f t="shared" si="14"/>
        <v>0.69927339579984471</v>
      </c>
    </row>
    <row r="313" spans="1:4" x14ac:dyDescent="0.25">
      <c r="A313">
        <v>313</v>
      </c>
      <c r="B313">
        <f t="shared" si="12"/>
        <v>0.78697210761268366</v>
      </c>
      <c r="C313">
        <f t="shared" si="13"/>
        <v>0.70599295916048987</v>
      </c>
      <c r="D313">
        <f t="shared" si="14"/>
        <v>0.7082188514970601</v>
      </c>
    </row>
    <row r="314" spans="1:4" x14ac:dyDescent="0.25">
      <c r="A314">
        <v>314</v>
      </c>
      <c r="B314">
        <f t="shared" si="12"/>
        <v>0.79956366133448631</v>
      </c>
      <c r="C314">
        <f t="shared" si="13"/>
        <v>0.69701965321314163</v>
      </c>
      <c r="D314">
        <f t="shared" si="14"/>
        <v>0.71705202254413303</v>
      </c>
    </row>
    <row r="315" spans="1:4" x14ac:dyDescent="0.25">
      <c r="A315">
        <v>315</v>
      </c>
      <c r="B315">
        <f t="shared" si="12"/>
        <v>0.81215521505628896</v>
      </c>
      <c r="C315">
        <f t="shared" si="13"/>
        <v>0.68793583819400306</v>
      </c>
      <c r="D315">
        <f t="shared" si="14"/>
        <v>0.72577150848480843</v>
      </c>
    </row>
    <row r="316" spans="1:4" x14ac:dyDescent="0.25">
      <c r="A316">
        <v>316</v>
      </c>
      <c r="B316">
        <f t="shared" si="12"/>
        <v>0.82474676877809205</v>
      </c>
      <c r="C316">
        <f t="shared" si="13"/>
        <v>0.67874295429771048</v>
      </c>
      <c r="D316">
        <f t="shared" si="14"/>
        <v>0.73437592688705156</v>
      </c>
    </row>
    <row r="317" spans="1:4" x14ac:dyDescent="0.25">
      <c r="A317">
        <v>317</v>
      </c>
      <c r="B317">
        <f t="shared" si="12"/>
        <v>0.8373383224998947</v>
      </c>
      <c r="C317">
        <f t="shared" si="13"/>
        <v>0.66944245901124033</v>
      </c>
      <c r="D317">
        <f t="shared" si="14"/>
        <v>0.74286391356222425</v>
      </c>
    </row>
    <row r="318" spans="1:4" x14ac:dyDescent="0.25">
      <c r="A318">
        <v>318</v>
      </c>
      <c r="B318">
        <f t="shared" si="12"/>
        <v>0.84992987622169736</v>
      </c>
      <c r="C318">
        <f t="shared" si="13"/>
        <v>0.66003582688283002</v>
      </c>
      <c r="D318">
        <f t="shared" si="14"/>
        <v>0.75123412278137291</v>
      </c>
    </row>
    <row r="319" spans="1:4" x14ac:dyDescent="0.25">
      <c r="A319">
        <v>319</v>
      </c>
      <c r="B319">
        <f t="shared" si="12"/>
        <v>0.86252142994350001</v>
      </c>
      <c r="C319">
        <f t="shared" si="13"/>
        <v>0.65052454928819659</v>
      </c>
      <c r="D319">
        <f t="shared" si="14"/>
        <v>0.7594852274885856</v>
      </c>
    </row>
    <row r="320" spans="1:4" x14ac:dyDescent="0.25">
      <c r="A320">
        <v>320</v>
      </c>
      <c r="B320">
        <f t="shared" si="12"/>
        <v>0.8751129836653031</v>
      </c>
      <c r="C320">
        <f t="shared" si="13"/>
        <v>0.64091013419408605</v>
      </c>
      <c r="D320">
        <f t="shared" si="14"/>
        <v>0.76761591951139119</v>
      </c>
    </row>
    <row r="321" spans="1:4" x14ac:dyDescent="0.25">
      <c r="A321">
        <v>321</v>
      </c>
      <c r="B321">
        <f t="shared" ref="B321:B384" si="15">-3.14159265358979+(A321-1)*0.0125915537218028</f>
        <v>0.8877045373871062</v>
      </c>
      <c r="C321">
        <f t="shared" ref="C321:C384" si="16">1*COS(B321)+0</f>
        <v>0.63119410591919323</v>
      </c>
      <c r="D321">
        <f t="shared" ref="D321:D384" si="17">1*SIN(B321)+0+0*COS(B321)</f>
        <v>0.77562490976816245</v>
      </c>
    </row>
    <row r="322" spans="1:4" x14ac:dyDescent="0.25">
      <c r="A322">
        <v>322</v>
      </c>
      <c r="B322">
        <f t="shared" si="15"/>
        <v>0.9002960911089084</v>
      </c>
      <c r="C322">
        <f t="shared" si="16"/>
        <v>0.6213780048924884</v>
      </c>
      <c r="D322">
        <f t="shared" si="17"/>
        <v>0.78351092847249459</v>
      </c>
    </row>
    <row r="323" spans="1:4" x14ac:dyDescent="0.25">
      <c r="A323">
        <v>323</v>
      </c>
      <c r="B323">
        <f t="shared" si="15"/>
        <v>0.9128876448307115</v>
      </c>
      <c r="C323">
        <f t="shared" si="16"/>
        <v>0.6114633874089872</v>
      </c>
      <c r="D323">
        <f t="shared" si="17"/>
        <v>0.79127272533452508</v>
      </c>
    </row>
    <row r="324" spans="1:4" x14ac:dyDescent="0.25">
      <c r="A324">
        <v>324</v>
      </c>
      <c r="B324">
        <f t="shared" si="15"/>
        <v>0.92547919855251459</v>
      </c>
      <c r="C324">
        <f t="shared" si="16"/>
        <v>0.60145182538301178</v>
      </c>
      <c r="D324">
        <f t="shared" si="17"/>
        <v>0.79890906975915799</v>
      </c>
    </row>
    <row r="325" spans="1:4" x14ac:dyDescent="0.25">
      <c r="A325">
        <v>325</v>
      </c>
      <c r="B325">
        <f t="shared" si="15"/>
        <v>0.9380707522743168</v>
      </c>
      <c r="C325">
        <f t="shared" si="16"/>
        <v>0.5913449060989695</v>
      </c>
      <c r="D325">
        <f t="shared" si="17"/>
        <v>0.80641875104117022</v>
      </c>
    </row>
    <row r="326" spans="1:4" x14ac:dyDescent="0.25">
      <c r="A326">
        <v>326</v>
      </c>
      <c r="B326">
        <f t="shared" si="15"/>
        <v>0.95066230599611989</v>
      </c>
      <c r="C326">
        <f t="shared" si="16"/>
        <v>0.58114423195969445</v>
      </c>
      <c r="D326">
        <f t="shared" si="17"/>
        <v>0.81380057855716526</v>
      </c>
    </row>
    <row r="327" spans="1:4" x14ac:dyDescent="0.25">
      <c r="A327">
        <v>327</v>
      </c>
      <c r="B327">
        <f t="shared" si="15"/>
        <v>0.96325385971792299</v>
      </c>
      <c r="C327">
        <f t="shared" si="16"/>
        <v>0.57085142023239865</v>
      </c>
      <c r="D327">
        <f t="shared" si="17"/>
        <v>0.8210533819543363</v>
      </c>
    </row>
    <row r="328" spans="1:4" x14ac:dyDescent="0.25">
      <c r="A328">
        <v>328</v>
      </c>
      <c r="B328">
        <f t="shared" si="15"/>
        <v>0.9758454134397252</v>
      </c>
      <c r="C328">
        <f t="shared" si="16"/>
        <v>0.56046810279226011</v>
      </c>
      <c r="D328">
        <f t="shared" si="17"/>
        <v>0.82817601133602303</v>
      </c>
    </row>
    <row r="329" spans="1:4" x14ac:dyDescent="0.25">
      <c r="A329">
        <v>329</v>
      </c>
      <c r="B329">
        <f t="shared" si="15"/>
        <v>0.98843696716152829</v>
      </c>
      <c r="C329">
        <f t="shared" si="16"/>
        <v>0.5499959258636945</v>
      </c>
      <c r="D329">
        <f t="shared" si="17"/>
        <v>0.83516733744402227</v>
      </c>
    </row>
    <row r="330" spans="1:4" x14ac:dyDescent="0.25">
      <c r="A330">
        <v>330</v>
      </c>
      <c r="B330">
        <f t="shared" si="15"/>
        <v>1.0010285208833314</v>
      </c>
      <c r="C330">
        <f t="shared" si="16"/>
        <v>0.53943654975935906</v>
      </c>
      <c r="D330">
        <f t="shared" si="17"/>
        <v>0.84202625183762447</v>
      </c>
    </row>
    <row r="331" spans="1:4" x14ac:dyDescent="0.25">
      <c r="A331">
        <v>331</v>
      </c>
      <c r="B331">
        <f t="shared" si="15"/>
        <v>1.0136200746051336</v>
      </c>
      <c r="C331">
        <f t="shared" si="16"/>
        <v>0.52879164861691552</v>
      </c>
      <c r="D331">
        <f t="shared" si="17"/>
        <v>0.84875166706935223</v>
      </c>
    </row>
    <row r="332" spans="1:4" x14ac:dyDescent="0.25">
      <c r="A332">
        <v>332</v>
      </c>
      <c r="B332">
        <f t="shared" si="15"/>
        <v>1.0262116283269367</v>
      </c>
      <c r="C332">
        <f t="shared" si="16"/>
        <v>0.51806291013360184</v>
      </c>
      <c r="D332">
        <f t="shared" si="17"/>
        <v>0.85534251685737195</v>
      </c>
    </row>
    <row r="333" spans="1:4" x14ac:dyDescent="0.25">
      <c r="A333">
        <v>333</v>
      </c>
      <c r="B333">
        <f t="shared" si="15"/>
        <v>1.0388031820487398</v>
      </c>
      <c r="C333">
        <f t="shared" si="16"/>
        <v>0.50725203529866036</v>
      </c>
      <c r="D333">
        <f t="shared" si="17"/>
        <v>0.86179775625454413</v>
      </c>
    </row>
    <row r="334" spans="1:4" x14ac:dyDescent="0.25">
      <c r="A334">
        <v>334</v>
      </c>
      <c r="B334">
        <f t="shared" si="15"/>
        <v>1.051394735770542</v>
      </c>
      <c r="C334">
        <f t="shared" si="16"/>
        <v>0.496360738123652</v>
      </c>
      <c r="D334">
        <f t="shared" si="17"/>
        <v>0.86811636181409657</v>
      </c>
    </row>
    <row r="335" spans="1:4" x14ac:dyDescent="0.25">
      <c r="A335">
        <v>335</v>
      </c>
      <c r="B335">
        <f t="shared" si="15"/>
        <v>1.0639862894923451</v>
      </c>
      <c r="C335">
        <f t="shared" si="16"/>
        <v>0.48539074537070576</v>
      </c>
      <c r="D335">
        <f t="shared" si="17"/>
        <v>0.87429733175188784</v>
      </c>
    </row>
    <row r="336" spans="1:4" x14ac:dyDescent="0.25">
      <c r="A336">
        <v>336</v>
      </c>
      <c r="B336">
        <f t="shared" si="15"/>
        <v>1.0765778432141482</v>
      </c>
      <c r="C336">
        <f t="shared" si="16"/>
        <v>0.4743437962787535</v>
      </c>
      <c r="D336">
        <f t="shared" si="17"/>
        <v>0.88033968610523317</v>
      </c>
    </row>
    <row r="337" spans="1:4" x14ac:dyDescent="0.25">
      <c r="A337">
        <v>337</v>
      </c>
      <c r="B337">
        <f t="shared" si="15"/>
        <v>1.0891693969359504</v>
      </c>
      <c r="C337">
        <f t="shared" si="16"/>
        <v>0.46322164228778012</v>
      </c>
      <c r="D337">
        <f t="shared" si="17"/>
        <v>0.88624246688827313</v>
      </c>
    </row>
    <row r="338" spans="1:4" x14ac:dyDescent="0.25">
      <c r="A338">
        <v>338</v>
      </c>
      <c r="B338">
        <f t="shared" si="15"/>
        <v>1.1017609506577535</v>
      </c>
      <c r="C338">
        <f t="shared" si="16"/>
        <v>0.4520260467611385</v>
      </c>
      <c r="D338">
        <f t="shared" si="17"/>
        <v>0.89200473824385995</v>
      </c>
    </row>
    <row r="339" spans="1:4" x14ac:dyDescent="0.25">
      <c r="A339">
        <v>339</v>
      </c>
      <c r="B339">
        <f t="shared" si="15"/>
        <v>1.1143525043795566</v>
      </c>
      <c r="C339">
        <f t="shared" si="16"/>
        <v>0.44075878470598173</v>
      </c>
      <c r="D339">
        <f t="shared" si="17"/>
        <v>0.89762558659192981</v>
      </c>
    </row>
    <row r="340" spans="1:4" x14ac:dyDescent="0.25">
      <c r="A340">
        <v>340</v>
      </c>
      <c r="B340">
        <f t="shared" si="15"/>
        <v>1.1269440581013588</v>
      </c>
      <c r="C340">
        <f t="shared" si="16"/>
        <v>0.42942164249184217</v>
      </c>
      <c r="D340">
        <f t="shared" si="17"/>
        <v>0.90310412077434821</v>
      </c>
    </row>
    <row r="341" spans="1:4" x14ac:dyDescent="0.25">
      <c r="A341">
        <v>341</v>
      </c>
      <c r="B341">
        <f t="shared" si="15"/>
        <v>1.1395356118231619</v>
      </c>
      <c r="C341">
        <f t="shared" si="16"/>
        <v>0.41801641756740859</v>
      </c>
      <c r="D341">
        <f t="shared" si="17"/>
        <v>0.90843947219619969</v>
      </c>
    </row>
    <row r="342" spans="1:4" x14ac:dyDescent="0.25">
      <c r="A342">
        <v>342</v>
      </c>
      <c r="B342">
        <f t="shared" si="15"/>
        <v>1.152127165544965</v>
      </c>
      <c r="C342">
        <f t="shared" si="16"/>
        <v>0.40654491817555433</v>
      </c>
      <c r="D342">
        <f t="shared" si="17"/>
        <v>0.91363079496349719</v>
      </c>
    </row>
    <row r="343" spans="1:4" x14ac:dyDescent="0.25">
      <c r="A343">
        <v>343</v>
      </c>
      <c r="B343">
        <f t="shared" si="15"/>
        <v>1.1647187192667672</v>
      </c>
      <c r="C343">
        <f t="shared" si="16"/>
        <v>0.39500896306664679</v>
      </c>
      <c r="D343">
        <f t="shared" si="17"/>
        <v>0.91867726601729538</v>
      </c>
    </row>
    <row r="344" spans="1:4" x14ac:dyDescent="0.25">
      <c r="A344">
        <v>344</v>
      </c>
      <c r="B344">
        <f t="shared" si="15"/>
        <v>1.1773102729885703</v>
      </c>
      <c r="C344">
        <f t="shared" si="16"/>
        <v>0.38341038121019116</v>
      </c>
      <c r="D344">
        <f t="shared" si="17"/>
        <v>0.92357808526418372</v>
      </c>
    </row>
    <row r="345" spans="1:4" x14ac:dyDescent="0.25">
      <c r="A345">
        <v>345</v>
      </c>
      <c r="B345">
        <f t="shared" si="15"/>
        <v>1.1899018267103734</v>
      </c>
      <c r="C345">
        <f t="shared" si="16"/>
        <v>0.37175101150486073</v>
      </c>
      <c r="D345">
        <f t="shared" si="17"/>
        <v>0.9283324757031356</v>
      </c>
    </row>
    <row r="346" spans="1:4" x14ac:dyDescent="0.25">
      <c r="A346">
        <v>346</v>
      </c>
      <c r="B346">
        <f t="shared" si="15"/>
        <v>1.2024933804321756</v>
      </c>
      <c r="C346">
        <f t="shared" si="16"/>
        <v>0.3600327024869463</v>
      </c>
      <c r="D346">
        <f t="shared" si="17"/>
        <v>0.93293968354869872</v>
      </c>
    </row>
    <row r="347" spans="1:4" x14ac:dyDescent="0.25">
      <c r="A347">
        <v>347</v>
      </c>
      <c r="B347">
        <f t="shared" si="15"/>
        <v>1.2150849341539787</v>
      </c>
      <c r="C347">
        <f t="shared" si="16"/>
        <v>0.34825731203727722</v>
      </c>
      <c r="D347">
        <f t="shared" si="17"/>
        <v>0.93739897835050501</v>
      </c>
    </row>
    <row r="348" spans="1:4" x14ac:dyDescent="0.25">
      <c r="A348">
        <v>348</v>
      </c>
      <c r="B348">
        <f t="shared" si="15"/>
        <v>1.2276764878757818</v>
      </c>
      <c r="C348">
        <f t="shared" si="16"/>
        <v>0.33642670708666833</v>
      </c>
      <c r="D348">
        <f t="shared" si="17"/>
        <v>0.9417096531090785</v>
      </c>
    </row>
    <row r="349" spans="1:4" x14ac:dyDescent="0.25">
      <c r="A349">
        <v>349</v>
      </c>
      <c r="B349">
        <f t="shared" si="15"/>
        <v>1.240268041597584</v>
      </c>
      <c r="C349">
        <f t="shared" si="16"/>
        <v>0.32454276331992477</v>
      </c>
      <c r="D349">
        <f t="shared" si="17"/>
        <v>0.94587102438792747</v>
      </c>
    </row>
    <row r="350" spans="1:4" x14ac:dyDescent="0.25">
      <c r="A350">
        <v>350</v>
      </c>
      <c r="B350">
        <f t="shared" si="15"/>
        <v>1.2528595953193871</v>
      </c>
      <c r="C350">
        <f t="shared" si="16"/>
        <v>0.31260736487845869</v>
      </c>
      <c r="D350">
        <f t="shared" si="17"/>
        <v>0.9498824324219004</v>
      </c>
    </row>
    <row r="351" spans="1:4" x14ac:dyDescent="0.25">
      <c r="A351">
        <v>351</v>
      </c>
      <c r="B351">
        <f t="shared" si="15"/>
        <v>1.2654511490411902</v>
      </c>
      <c r="C351">
        <f t="shared" si="16"/>
        <v>0.30062240406157281</v>
      </c>
      <c r="D351">
        <f t="shared" si="17"/>
        <v>0.95374324122178733</v>
      </c>
    </row>
    <row r="352" spans="1:4" x14ac:dyDescent="0.25">
      <c r="A352">
        <v>352</v>
      </c>
      <c r="B352">
        <f t="shared" si="15"/>
        <v>1.2780427027629924</v>
      </c>
      <c r="C352">
        <f t="shared" si="16"/>
        <v>0.28858978102644323</v>
      </c>
      <c r="D352">
        <f t="shared" si="17"/>
        <v>0.95745283867515352</v>
      </c>
    </row>
    <row r="353" spans="1:4" x14ac:dyDescent="0.25">
      <c r="A353">
        <v>353</v>
      </c>
      <c r="B353">
        <f t="shared" si="15"/>
        <v>1.2906342564847955</v>
      </c>
      <c r="C353">
        <f t="shared" si="16"/>
        <v>0.27651140348685604</v>
      </c>
      <c r="D353">
        <f t="shared" si="17"/>
        <v>0.96101063664338759</v>
      </c>
    </row>
    <row r="354" spans="1:4" x14ac:dyDescent="0.25">
      <c r="A354">
        <v>354</v>
      </c>
      <c r="B354">
        <f t="shared" si="15"/>
        <v>1.3032258102065986</v>
      </c>
      <c r="C354">
        <f t="shared" si="16"/>
        <v>0.26438918641075382</v>
      </c>
      <c r="D354">
        <f t="shared" si="17"/>
        <v>0.96441607105494653</v>
      </c>
    </row>
    <row r="355" spans="1:4" x14ac:dyDescent="0.25">
      <c r="A355">
        <v>355</v>
      </c>
      <c r="B355">
        <f t="shared" si="15"/>
        <v>1.3158173639284008</v>
      </c>
      <c r="C355">
        <f t="shared" si="16"/>
        <v>0.25222505171662413</v>
      </c>
      <c r="D355">
        <f t="shared" si="17"/>
        <v>0.96766860199478744</v>
      </c>
    </row>
    <row r="356" spans="1:4" x14ac:dyDescent="0.25">
      <c r="A356">
        <v>356</v>
      </c>
      <c r="B356">
        <f t="shared" si="15"/>
        <v>1.3284089176502039</v>
      </c>
      <c r="C356">
        <f t="shared" si="16"/>
        <v>0.24002092796878616</v>
      </c>
      <c r="D356">
        <f t="shared" si="17"/>
        <v>0.97076771378996884</v>
      </c>
    </row>
    <row r="357" spans="1:4" x14ac:dyDescent="0.25">
      <c r="A357">
        <v>357</v>
      </c>
      <c r="B357">
        <f t="shared" si="15"/>
        <v>1.341000471372007</v>
      </c>
      <c r="C357">
        <f t="shared" si="16"/>
        <v>0.22777875007163151</v>
      </c>
      <c r="D357">
        <f t="shared" si="17"/>
        <v>0.97371291509140678</v>
      </c>
    </row>
    <row r="358" spans="1:4" x14ac:dyDescent="0.25">
      <c r="A358">
        <v>358</v>
      </c>
      <c r="B358">
        <f t="shared" si="15"/>
        <v>1.3535920250938092</v>
      </c>
      <c r="C358">
        <f t="shared" si="16"/>
        <v>0.21550045896285175</v>
      </c>
      <c r="D358">
        <f t="shared" si="17"/>
        <v>0.976503738951777</v>
      </c>
    </row>
    <row r="359" spans="1:4" x14ac:dyDescent="0.25">
      <c r="A359">
        <v>359</v>
      </c>
      <c r="B359">
        <f t="shared" si="15"/>
        <v>1.3661835788156123</v>
      </c>
      <c r="C359">
        <f t="shared" si="16"/>
        <v>0.20318800130570971</v>
      </c>
      <c r="D359">
        <f t="shared" si="17"/>
        <v>0.97913974289954697</v>
      </c>
    </row>
    <row r="360" spans="1:4" x14ac:dyDescent="0.25">
      <c r="A360">
        <v>360</v>
      </c>
      <c r="B360">
        <f t="shared" si="15"/>
        <v>1.3787751325374153</v>
      </c>
      <c r="C360">
        <f t="shared" si="16"/>
        <v>0.19084332918041072</v>
      </c>
      <c r="D360">
        <f t="shared" si="17"/>
        <v>0.9816205090091269</v>
      </c>
    </row>
    <row r="361" spans="1:4" x14ac:dyDescent="0.25">
      <c r="A361">
        <v>361</v>
      </c>
      <c r="B361">
        <f t="shared" si="15"/>
        <v>1.3913666862592176</v>
      </c>
      <c r="C361">
        <f t="shared" si="16"/>
        <v>0.17846839977460716</v>
      </c>
      <c r="D361">
        <f t="shared" si="17"/>
        <v>0.98394564396713047</v>
      </c>
    </row>
    <row r="362" spans="1:4" x14ac:dyDescent="0.25">
      <c r="A362">
        <v>362</v>
      </c>
      <c r="B362">
        <f t="shared" si="15"/>
        <v>1.4039582399810207</v>
      </c>
      <c r="C362">
        <f t="shared" si="16"/>
        <v>0.16606517507309324</v>
      </c>
      <c r="D362">
        <f t="shared" si="17"/>
        <v>0.98611477913473278</v>
      </c>
    </row>
    <row r="363" spans="1:4" x14ac:dyDescent="0.25">
      <c r="A363">
        <v>363</v>
      </c>
      <c r="B363">
        <f t="shared" si="15"/>
        <v>1.4165497937028237</v>
      </c>
      <c r="C363">
        <f t="shared" si="16"/>
        <v>0.15363562154674718</v>
      </c>
      <c r="D363">
        <f t="shared" si="17"/>
        <v>0.988127570606116</v>
      </c>
    </row>
    <row r="364" spans="1:4" x14ac:dyDescent="0.25">
      <c r="A364">
        <v>364</v>
      </c>
      <c r="B364">
        <f t="shared" si="15"/>
        <v>1.429141347424626</v>
      </c>
      <c r="C364">
        <f t="shared" si="16"/>
        <v>0.14118170984075415</v>
      </c>
      <c r="D364">
        <f t="shared" si="17"/>
        <v>0.98998369926299346</v>
      </c>
    </row>
    <row r="365" spans="1:4" x14ac:dyDescent="0.25">
      <c r="A365">
        <v>365</v>
      </c>
      <c r="B365">
        <f t="shared" si="15"/>
        <v>1.441732901146429</v>
      </c>
      <c r="C365">
        <f t="shared" si="16"/>
        <v>0.12870541446216746</v>
      </c>
      <c r="D365">
        <f t="shared" si="17"/>
        <v>0.99168287082520579</v>
      </c>
    </row>
    <row r="366" spans="1:4" x14ac:dyDescent="0.25">
      <c r="A366">
        <v>366</v>
      </c>
      <c r="B366">
        <f t="shared" si="15"/>
        <v>1.4543244548682321</v>
      </c>
      <c r="C366">
        <f t="shared" si="16"/>
        <v>0.11620871346686536</v>
      </c>
      <c r="D366">
        <f t="shared" si="17"/>
        <v>0.99322481589737577</v>
      </c>
    </row>
    <row r="367" spans="1:4" x14ac:dyDescent="0.25">
      <c r="A367">
        <v>367</v>
      </c>
      <c r="B367">
        <f t="shared" si="15"/>
        <v>1.4669160085900343</v>
      </c>
      <c r="C367">
        <f t="shared" si="16"/>
        <v>0.10369358814593721</v>
      </c>
      <c r="D367">
        <f t="shared" si="17"/>
        <v>0.99460929001162102</v>
      </c>
    </row>
    <row r="368" spans="1:4" x14ac:dyDescent="0.25">
      <c r="A368">
        <v>368</v>
      </c>
      <c r="B368">
        <f t="shared" si="15"/>
        <v>1.4795075623118374</v>
      </c>
      <c r="C368">
        <f t="shared" si="16"/>
        <v>9.1162022711556878E-2</v>
      </c>
      <c r="D368">
        <f t="shared" si="17"/>
        <v>0.99583607366631266</v>
      </c>
    </row>
    <row r="369" spans="1:4" x14ac:dyDescent="0.25">
      <c r="A369">
        <v>369</v>
      </c>
      <c r="B369">
        <f t="shared" si="15"/>
        <v>1.4920991160336405</v>
      </c>
      <c r="C369">
        <f t="shared" si="16"/>
        <v>7.8616003982400817E-2</v>
      </c>
      <c r="D369">
        <f t="shared" si="17"/>
        <v>0.99690497236087605</v>
      </c>
    </row>
    <row r="370" spans="1:4" x14ac:dyDescent="0.25">
      <c r="A370">
        <v>370</v>
      </c>
      <c r="B370">
        <f t="shared" si="15"/>
        <v>1.5046906697554427</v>
      </c>
      <c r="C370">
        <f t="shared" si="16"/>
        <v>6.6057521068644959E-2</v>
      </c>
      <c r="D370">
        <f t="shared" si="17"/>
        <v>0.99781581662662855</v>
      </c>
    </row>
    <row r="371" spans="1:4" x14ac:dyDescent="0.25">
      <c r="A371">
        <v>371</v>
      </c>
      <c r="B371">
        <f t="shared" si="15"/>
        <v>1.5172822234772458</v>
      </c>
      <c r="C371">
        <f t="shared" si="16"/>
        <v>5.3488565056598353E-2</v>
      </c>
      <c r="D371">
        <f t="shared" si="17"/>
        <v>0.99856846205364713</v>
      </c>
    </row>
    <row r="372" spans="1:4" x14ac:dyDescent="0.25">
      <c r="A372">
        <v>372</v>
      </c>
      <c r="B372">
        <f t="shared" si="15"/>
        <v>1.5298737771990489</v>
      </c>
      <c r="C372">
        <f t="shared" si="16"/>
        <v>4.091112869303147E-2</v>
      </c>
      <c r="D372">
        <f t="shared" si="17"/>
        <v>0.99916278931366442</v>
      </c>
    </row>
    <row r="373" spans="1:4" x14ac:dyDescent="0.25">
      <c r="A373">
        <v>373</v>
      </c>
      <c r="B373">
        <f t="shared" si="15"/>
        <v>1.5424653309208511</v>
      </c>
      <c r="C373">
        <f t="shared" si="16"/>
        <v>2.8327206069233189E-2</v>
      </c>
      <c r="D373">
        <f t="shared" si="17"/>
        <v>0.99959870417898766</v>
      </c>
    </row>
    <row r="374" spans="1:4" x14ac:dyDescent="0.25">
      <c r="A374">
        <v>374</v>
      </c>
      <c r="B374">
        <f t="shared" si="15"/>
        <v>1.5550568846426542</v>
      </c>
      <c r="C374">
        <f t="shared" si="16"/>
        <v>1.5738792304854712E-2</v>
      </c>
      <c r="D374">
        <f t="shared" si="17"/>
        <v>0.99987613753743754</v>
      </c>
    </row>
    <row r="375" spans="1:4" x14ac:dyDescent="0.25">
      <c r="A375">
        <v>375</v>
      </c>
      <c r="B375">
        <f t="shared" si="15"/>
        <v>1.5676484383644573</v>
      </c>
      <c r="C375">
        <f t="shared" si="16"/>
        <v>3.1478832315983678E-3</v>
      </c>
      <c r="D375">
        <f t="shared" si="17"/>
        <v>0.99999504540330608</v>
      </c>
    </row>
    <row r="376" spans="1:4" x14ac:dyDescent="0.25">
      <c r="A376">
        <v>376</v>
      </c>
      <c r="B376">
        <f t="shared" si="15"/>
        <v>1.5802399920862595</v>
      </c>
      <c r="C376">
        <f t="shared" si="16"/>
        <v>-9.4435249232144355E-3</v>
      </c>
      <c r="D376">
        <f t="shared" si="17"/>
        <v>0.99995540892433032</v>
      </c>
    </row>
    <row r="377" spans="1:4" x14ac:dyDescent="0.25">
      <c r="A377">
        <v>377</v>
      </c>
      <c r="B377">
        <f t="shared" si="15"/>
        <v>1.5928315458080626</v>
      </c>
      <c r="C377">
        <f t="shared" si="16"/>
        <v>-2.2033435853138009E-2</v>
      </c>
      <c r="D377">
        <f t="shared" si="17"/>
        <v>0.99975723438468078</v>
      </c>
    </row>
    <row r="378" spans="1:4" x14ac:dyDescent="0.25">
      <c r="A378">
        <v>378</v>
      </c>
      <c r="B378">
        <f t="shared" si="15"/>
        <v>1.6054230995298657</v>
      </c>
      <c r="C378">
        <f t="shared" si="16"/>
        <v>-3.461985348910171E-2</v>
      </c>
      <c r="D378">
        <f t="shared" si="17"/>
        <v>0.99940055320396592</v>
      </c>
    </row>
    <row r="379" spans="1:4" x14ac:dyDescent="0.25">
      <c r="A379">
        <v>379</v>
      </c>
      <c r="B379">
        <f t="shared" si="15"/>
        <v>1.6180146532516679</v>
      </c>
      <c r="C379">
        <f t="shared" si="16"/>
        <v>-4.7200782315879652E-2</v>
      </c>
      <c r="D379">
        <f t="shared" si="17"/>
        <v>0.99888542193224994</v>
      </c>
    </row>
    <row r="380" spans="1:4" x14ac:dyDescent="0.25">
      <c r="A380">
        <v>380</v>
      </c>
      <c r="B380">
        <f t="shared" si="15"/>
        <v>1.630606206973471</v>
      </c>
      <c r="C380">
        <f t="shared" si="16"/>
        <v>-5.977422768847257E-2</v>
      </c>
      <c r="D380">
        <f t="shared" si="17"/>
        <v>0.99821192224108735</v>
      </c>
    </row>
    <row r="381" spans="1:4" x14ac:dyDescent="0.25">
      <c r="A381">
        <v>381</v>
      </c>
      <c r="B381">
        <f t="shared" si="15"/>
        <v>1.6431977606952741</v>
      </c>
      <c r="C381">
        <f t="shared" si="16"/>
        <v>-7.2338196148343761E-2</v>
      </c>
      <c r="D381">
        <f t="shared" si="17"/>
        <v>0.99738016091057469</v>
      </c>
    </row>
    <row r="382" spans="1:4" x14ac:dyDescent="0.25">
      <c r="A382">
        <v>382</v>
      </c>
      <c r="B382">
        <f t="shared" si="15"/>
        <v>1.6557893144170763</v>
      </c>
      <c r="C382">
        <f t="shared" si="16"/>
        <v>-8.4890695739474886E-2</v>
      </c>
      <c r="D382">
        <f t="shared" si="17"/>
        <v>0.9963902698124204</v>
      </c>
    </row>
    <row r="383" spans="1:4" x14ac:dyDescent="0.25">
      <c r="A383">
        <v>383</v>
      </c>
      <c r="B383">
        <f t="shared" si="15"/>
        <v>1.6683808681388794</v>
      </c>
      <c r="C383">
        <f t="shared" si="16"/>
        <v>-9.7429736324183544E-2</v>
      </c>
      <c r="D383">
        <f t="shared" si="17"/>
        <v>0.99524240588903767</v>
      </c>
    </row>
    <row r="384" spans="1:4" x14ac:dyDescent="0.25">
      <c r="A384">
        <v>384</v>
      </c>
      <c r="B384">
        <f t="shared" si="15"/>
        <v>1.6809724218606825</v>
      </c>
      <c r="C384">
        <f t="shared" si="16"/>
        <v>-0.10995332989864461</v>
      </c>
      <c r="D384">
        <f t="shared" si="17"/>
        <v>0.99393675112866198</v>
      </c>
    </row>
    <row r="385" spans="1:4" x14ac:dyDescent="0.25">
      <c r="A385">
        <v>385</v>
      </c>
      <c r="B385">
        <f t="shared" ref="B385:B448" si="18">-3.14159265358979+(A385-1)*0.0125915537218028</f>
        <v>1.6935639755824847</v>
      </c>
      <c r="C385">
        <f t="shared" ref="C385:C448" si="19">1*COS(B385)+0</f>
        <v>-0.12245949090808123</v>
      </c>
      <c r="D385">
        <f t="shared" ref="D385:D448" si="20">1*SIN(B385)+0+0*COS(B385)</f>
        <v>0.99247351253649763</v>
      </c>
    </row>
    <row r="386" spans="1:4" x14ac:dyDescent="0.25">
      <c r="A386">
        <v>386</v>
      </c>
      <c r="B386">
        <f t="shared" si="18"/>
        <v>1.7061555293042878</v>
      </c>
      <c r="C386">
        <f t="shared" si="19"/>
        <v>-0.13494623656156748</v>
      </c>
      <c r="D386">
        <f t="shared" si="20"/>
        <v>0.99085292210189779</v>
      </c>
    </row>
    <row r="387" spans="1:4" x14ac:dyDescent="0.25">
      <c r="A387">
        <v>387</v>
      </c>
      <c r="B387">
        <f t="shared" si="18"/>
        <v>1.7187470830260909</v>
      </c>
      <c r="C387">
        <f t="shared" si="19"/>
        <v>-0.14741158714638491</v>
      </c>
      <c r="D387">
        <f t="shared" si="20"/>
        <v>0.98907523676158415</v>
      </c>
    </row>
    <row r="388" spans="1:4" x14ac:dyDescent="0.25">
      <c r="A388">
        <v>388</v>
      </c>
      <c r="B388">
        <f t="shared" si="18"/>
        <v>1.731338636747894</v>
      </c>
      <c r="C388">
        <f t="shared" si="19"/>
        <v>-0.15985356634189996</v>
      </c>
      <c r="D388">
        <f t="shared" si="20"/>
        <v>0.98714073835891092</v>
      </c>
    </row>
    <row r="389" spans="1:4" x14ac:dyDescent="0.25">
      <c r="A389">
        <v>389</v>
      </c>
      <c r="B389">
        <f t="shared" si="18"/>
        <v>1.7439301904696962</v>
      </c>
      <c r="C389">
        <f t="shared" si="19"/>
        <v>-0.17227020153289807</v>
      </c>
      <c r="D389">
        <f t="shared" si="20"/>
        <v>0.98504973359917958</v>
      </c>
    </row>
    <row r="390" spans="1:4" x14ac:dyDescent="0.25">
      <c r="A390">
        <v>390</v>
      </c>
      <c r="B390">
        <f t="shared" si="18"/>
        <v>1.7565217441914993</v>
      </c>
      <c r="C390">
        <f t="shared" si="19"/>
        <v>-0.18465952412233588</v>
      </c>
      <c r="D390">
        <f t="shared" si="20"/>
        <v>0.98280255400101213</v>
      </c>
    </row>
    <row r="391" spans="1:4" x14ac:dyDescent="0.25">
      <c r="A391">
        <v>391</v>
      </c>
      <c r="B391">
        <f t="shared" si="18"/>
        <v>1.7691132979133024</v>
      </c>
      <c r="C391">
        <f t="shared" si="19"/>
        <v>-0.1970195698434474</v>
      </c>
      <c r="D391">
        <f t="shared" si="20"/>
        <v>0.98039955584379113</v>
      </c>
    </row>
    <row r="392" spans="1:4" x14ac:dyDescent="0.25">
      <c r="A392">
        <v>392</v>
      </c>
      <c r="B392">
        <f t="shared" si="18"/>
        <v>1.7817048516351046</v>
      </c>
      <c r="C392">
        <f t="shared" si="19"/>
        <v>-0.20934837907117143</v>
      </c>
      <c r="D392">
        <f t="shared" si="20"/>
        <v>0.97784112011117286</v>
      </c>
    </row>
    <row r="393" spans="1:4" x14ac:dyDescent="0.25">
      <c r="A393">
        <v>393</v>
      </c>
      <c r="B393">
        <f t="shared" si="18"/>
        <v>1.7942964053569077</v>
      </c>
      <c r="C393">
        <f t="shared" si="19"/>
        <v>-0.22164399713284344</v>
      </c>
      <c r="D393">
        <f t="shared" si="20"/>
        <v>0.97512765243068356</v>
      </c>
    </row>
    <row r="394" spans="1:4" x14ac:dyDescent="0.25">
      <c r="A394">
        <v>394</v>
      </c>
      <c r="B394">
        <f t="shared" si="18"/>
        <v>1.8068879590787108</v>
      </c>
      <c r="C394">
        <f t="shared" si="19"/>
        <v>-0.23390447461809394</v>
      </c>
      <c r="D394">
        <f t="shared" si="20"/>
        <v>0.97225958300941084</v>
      </c>
    </row>
    <row r="395" spans="1:4" x14ac:dyDescent="0.25">
      <c r="A395">
        <v>395</v>
      </c>
      <c r="B395">
        <f t="shared" si="18"/>
        <v>1.819479512800513</v>
      </c>
      <c r="C395">
        <f t="shared" si="19"/>
        <v>-0.24612786768792078</v>
      </c>
      <c r="D395">
        <f t="shared" si="20"/>
        <v>0.96923736656579507</v>
      </c>
    </row>
    <row r="396" spans="1:4" x14ac:dyDescent="0.25">
      <c r="A396">
        <v>396</v>
      </c>
      <c r="B396">
        <f t="shared" si="18"/>
        <v>1.8320710665223161</v>
      </c>
      <c r="C396">
        <f t="shared" si="19"/>
        <v>-0.25831223838287781</v>
      </c>
      <c r="D396">
        <f t="shared" si="20"/>
        <v>0.96606148225753585</v>
      </c>
    </row>
    <row r="397" spans="1:4" x14ac:dyDescent="0.25">
      <c r="A397">
        <v>397</v>
      </c>
      <c r="B397">
        <f t="shared" si="18"/>
        <v>1.8446626202441192</v>
      </c>
      <c r="C397">
        <f t="shared" si="19"/>
        <v>-0.27045565493032381</v>
      </c>
      <c r="D397">
        <f t="shared" si="20"/>
        <v>0.96273243360562522</v>
      </c>
    </row>
    <row r="398" spans="1:4" x14ac:dyDescent="0.25">
      <c r="A398">
        <v>398</v>
      </c>
      <c r="B398">
        <f t="shared" si="18"/>
        <v>1.8572541739659214</v>
      </c>
      <c r="C398">
        <f t="shared" si="19"/>
        <v>-0.28255619205069837</v>
      </c>
      <c r="D398">
        <f t="shared" si="20"/>
        <v>0.95925074841451585</v>
      </c>
    </row>
    <row r="399" spans="1:4" x14ac:dyDescent="0.25">
      <c r="A399">
        <v>399</v>
      </c>
      <c r="B399">
        <f t="shared" si="18"/>
        <v>1.8698457276877245</v>
      </c>
      <c r="C399">
        <f t="shared" si="19"/>
        <v>-0.29461193126276775</v>
      </c>
      <c r="D399">
        <f t="shared" si="20"/>
        <v>0.95561697868843987</v>
      </c>
    </row>
    <row r="400" spans="1:4" x14ac:dyDescent="0.25">
      <c r="A400">
        <v>400</v>
      </c>
      <c r="B400">
        <f t="shared" si="18"/>
        <v>1.8824372814095276</v>
      </c>
      <c r="C400">
        <f t="shared" si="19"/>
        <v>-0.30662096118778609</v>
      </c>
      <c r="D400">
        <f t="shared" si="20"/>
        <v>0.95183170054389243</v>
      </c>
    </row>
    <row r="401" spans="1:4" x14ac:dyDescent="0.25">
      <c r="A401">
        <v>401</v>
      </c>
      <c r="B401">
        <f t="shared" si="18"/>
        <v>1.8950288351313298</v>
      </c>
      <c r="C401">
        <f t="shared" si="19"/>
        <v>-0.31858137785253743</v>
      </c>
      <c r="D401">
        <f t="shared" si="20"/>
        <v>0.94789551411829076</v>
      </c>
    </row>
    <row r="402" spans="1:4" x14ac:dyDescent="0.25">
      <c r="A402">
        <v>402</v>
      </c>
      <c r="B402">
        <f t="shared" si="18"/>
        <v>1.9076203888531329</v>
      </c>
      <c r="C402">
        <f t="shared" si="19"/>
        <v>-0.330491284991204</v>
      </c>
      <c r="D402">
        <f t="shared" si="20"/>
        <v>0.94380904347482431</v>
      </c>
    </row>
    <row r="403" spans="1:4" x14ac:dyDescent="0.25">
      <c r="A403">
        <v>403</v>
      </c>
      <c r="B403">
        <f t="shared" si="18"/>
        <v>1.920211942574936</v>
      </c>
      <c r="C403">
        <f t="shared" si="19"/>
        <v>-0.34234879434600496</v>
      </c>
      <c r="D403">
        <f t="shared" si="20"/>
        <v>0.93957293650351426</v>
      </c>
    </row>
    <row r="404" spans="1:4" x14ac:dyDescent="0.25">
      <c r="A404">
        <v>404</v>
      </c>
      <c r="B404">
        <f t="shared" si="18"/>
        <v>1.9328034962967382</v>
      </c>
      <c r="C404">
        <f t="shared" si="19"/>
        <v>-0.35415202596657297</v>
      </c>
      <c r="D404">
        <f t="shared" si="20"/>
        <v>0.93518786481849292</v>
      </c>
    </row>
    <row r="405" spans="1:4" x14ac:dyDescent="0.25">
      <c r="A405">
        <v>405</v>
      </c>
      <c r="B405">
        <f t="shared" si="18"/>
        <v>1.9453950500185413</v>
      </c>
      <c r="C405">
        <f t="shared" si="19"/>
        <v>-0.3658991085080136</v>
      </c>
      <c r="D405">
        <f t="shared" si="20"/>
        <v>0.93065452365152179</v>
      </c>
    </row>
    <row r="406" spans="1:4" x14ac:dyDescent="0.25">
      <c r="A406">
        <v>406</v>
      </c>
      <c r="B406">
        <f t="shared" si="18"/>
        <v>1.9579866037403444</v>
      </c>
      <c r="C406">
        <f t="shared" si="19"/>
        <v>-0.37758817952759294</v>
      </c>
      <c r="D406">
        <f t="shared" si="20"/>
        <v>0.92597363174176739</v>
      </c>
    </row>
    <row r="407" spans="1:4" x14ac:dyDescent="0.25">
      <c r="A407">
        <v>407</v>
      </c>
      <c r="B407">
        <f t="shared" si="18"/>
        <v>1.9705781574621466</v>
      </c>
      <c r="C407">
        <f t="shared" si="19"/>
        <v>-0.38921738578002152</v>
      </c>
      <c r="D407">
        <f t="shared" si="20"/>
        <v>0.92114593122184818</v>
      </c>
    </row>
    <row r="408" spans="1:4" x14ac:dyDescent="0.25">
      <c r="A408">
        <v>408</v>
      </c>
      <c r="B408">
        <f t="shared" si="18"/>
        <v>1.9831697111839497</v>
      </c>
      <c r="C408">
        <f t="shared" si="19"/>
        <v>-0.40078488351127955</v>
      </c>
      <c r="D408">
        <f t="shared" si="20"/>
        <v>0.91617218750017182</v>
      </c>
    </row>
    <row r="409" spans="1:4" x14ac:dyDescent="0.25">
      <c r="A409">
        <v>409</v>
      </c>
      <c r="B409">
        <f t="shared" si="18"/>
        <v>1.9957612649057528</v>
      </c>
      <c r="C409">
        <f t="shared" si="19"/>
        <v>-0.41228883875093031</v>
      </c>
      <c r="D409">
        <f t="shared" si="20"/>
        <v>0.91105318913958555</v>
      </c>
    </row>
    <row r="410" spans="1:4" x14ac:dyDescent="0.25">
      <c r="A410">
        <v>410</v>
      </c>
      <c r="B410">
        <f t="shared" si="18"/>
        <v>2.008352818627555</v>
      </c>
      <c r="C410">
        <f t="shared" si="19"/>
        <v>-0.42372742760288978</v>
      </c>
      <c r="D410">
        <f t="shared" si="20"/>
        <v>0.90578974773235199</v>
      </c>
    </row>
    <row r="411" spans="1:4" x14ac:dyDescent="0.25">
      <c r="A411">
        <v>411</v>
      </c>
      <c r="B411">
        <f t="shared" si="18"/>
        <v>2.0209443723493581</v>
      </c>
      <c r="C411">
        <f t="shared" si="19"/>
        <v>-0.43509883653459874</v>
      </c>
      <c r="D411">
        <f t="shared" si="20"/>
        <v>0.90038269777147462</v>
      </c>
    </row>
    <row r="412" spans="1:4" x14ac:dyDescent="0.25">
      <c r="A412">
        <v>412</v>
      </c>
      <c r="B412">
        <f t="shared" si="18"/>
        <v>2.0335359260711612</v>
      </c>
      <c r="C412">
        <f t="shared" si="19"/>
        <v>-0.44640126266454477</v>
      </c>
      <c r="D412">
        <f t="shared" si="20"/>
        <v>0.8948328965183947</v>
      </c>
    </row>
    <row r="413" spans="1:4" x14ac:dyDescent="0.25">
      <c r="A413">
        <v>413</v>
      </c>
      <c r="B413">
        <f t="shared" si="18"/>
        <v>2.0461274797929634</v>
      </c>
      <c r="C413">
        <f t="shared" si="19"/>
        <v>-0.45763291404810286</v>
      </c>
      <c r="D413">
        <f t="shared" si="20"/>
        <v>0.88914122386707595</v>
      </c>
    </row>
    <row r="414" spans="1:4" x14ac:dyDescent="0.25">
      <c r="A414">
        <v>414</v>
      </c>
      <c r="B414">
        <f t="shared" si="18"/>
        <v>2.0587190335147665</v>
      </c>
      <c r="C414">
        <f t="shared" si="19"/>
        <v>-0.46879200996164166</v>
      </c>
      <c r="D414">
        <f t="shared" si="20"/>
        <v>0.88330858220450004</v>
      </c>
    </row>
    <row r="415" spans="1:4" x14ac:dyDescent="0.25">
      <c r="A415">
        <v>415</v>
      </c>
      <c r="B415">
        <f t="shared" si="18"/>
        <v>2.0713105872365696</v>
      </c>
      <c r="C415">
        <f t="shared" si="19"/>
        <v>-0.47987678118484395</v>
      </c>
      <c r="D415">
        <f t="shared" si="20"/>
        <v>0.87733589626760022</v>
      </c>
    </row>
    <row r="416" spans="1:4" x14ac:dyDescent="0.25">
      <c r="A416">
        <v>416</v>
      </c>
      <c r="B416">
        <f t="shared" si="18"/>
        <v>2.0839021409583718</v>
      </c>
      <c r="C416">
        <f t="shared" si="19"/>
        <v>-0.49088547028121021</v>
      </c>
      <c r="D416">
        <f t="shared" si="20"/>
        <v>0.87122411299664748</v>
      </c>
    </row>
    <row r="417" spans="1:4" x14ac:dyDescent="0.25">
      <c r="A417">
        <v>417</v>
      </c>
      <c r="B417">
        <f t="shared" si="18"/>
        <v>2.0964936946801749</v>
      </c>
      <c r="C417">
        <f t="shared" si="19"/>
        <v>-0.50181633187669406</v>
      </c>
      <c r="D417">
        <f t="shared" si="20"/>
        <v>0.86497420138511627</v>
      </c>
    </row>
    <row r="418" spans="1:4" x14ac:dyDescent="0.25">
      <c r="A418">
        <v>418</v>
      </c>
      <c r="B418">
        <f t="shared" si="18"/>
        <v>2.109085248401978</v>
      </c>
      <c r="C418">
        <f t="shared" si="19"/>
        <v>-0.51266763293641782</v>
      </c>
      <c r="D418">
        <f t="shared" si="20"/>
        <v>0.85858715232605853</v>
      </c>
    </row>
    <row r="419" spans="1:4" x14ac:dyDescent="0.25">
      <c r="A419">
        <v>419</v>
      </c>
      <c r="B419">
        <f t="shared" si="18"/>
        <v>2.1216768021237802</v>
      </c>
      <c r="C419">
        <f t="shared" si="19"/>
        <v>-0.52343765303943968</v>
      </c>
      <c r="D419">
        <f t="shared" si="20"/>
        <v>0.85206397845500026</v>
      </c>
    </row>
    <row r="420" spans="1:4" x14ac:dyDescent="0.25">
      <c r="A420">
        <v>420</v>
      </c>
      <c r="B420">
        <f t="shared" si="18"/>
        <v>2.1342683558455833</v>
      </c>
      <c r="C420">
        <f t="shared" si="19"/>
        <v>-0.53412468465151974</v>
      </c>
      <c r="D420">
        <f t="shared" si="20"/>
        <v>0.84540571398939246</v>
      </c>
    </row>
    <row r="421" spans="1:4" x14ac:dyDescent="0.25">
      <c r="A421">
        <v>421</v>
      </c>
      <c r="B421">
        <f t="shared" si="18"/>
        <v>2.1468599095673864</v>
      </c>
      <c r="C421">
        <f t="shared" si="19"/>
        <v>-0.54472703339583717</v>
      </c>
      <c r="D421">
        <f t="shared" si="20"/>
        <v>0.83861341456464344</v>
      </c>
    </row>
    <row r="422" spans="1:4" x14ac:dyDescent="0.25">
      <c r="A422">
        <v>422</v>
      </c>
      <c r="B422">
        <f t="shared" si="18"/>
        <v>2.1594514632891886</v>
      </c>
      <c r="C422">
        <f t="shared" si="19"/>
        <v>-0.55524301832162715</v>
      </c>
      <c r="D422">
        <f t="shared" si="20"/>
        <v>0.83168815706675137</v>
      </c>
    </row>
    <row r="423" spans="1:4" x14ac:dyDescent="0.25">
      <c r="A423">
        <v>423</v>
      </c>
      <c r="B423">
        <f t="shared" si="18"/>
        <v>2.1720430170109917</v>
      </c>
      <c r="C423">
        <f t="shared" si="19"/>
        <v>-0.56567097217069007</v>
      </c>
      <c r="D423">
        <f t="shared" si="20"/>
        <v>0.82463103946156813</v>
      </c>
    </row>
    <row r="424" spans="1:4" x14ac:dyDescent="0.25">
      <c r="A424">
        <v>424</v>
      </c>
      <c r="B424">
        <f t="shared" si="18"/>
        <v>2.1846345707327948</v>
      </c>
      <c r="C424">
        <f t="shared" si="19"/>
        <v>-0.57600924164172285</v>
      </c>
      <c r="D424">
        <f t="shared" si="20"/>
        <v>0.81744318062072507</v>
      </c>
    </row>
    <row r="425" spans="1:4" x14ac:dyDescent="0.25">
      <c r="A425">
        <v>425</v>
      </c>
      <c r="B425">
        <f t="shared" si="18"/>
        <v>2.197226124454597</v>
      </c>
      <c r="C425">
        <f t="shared" si="19"/>
        <v>-0.58625618765244358</v>
      </c>
      <c r="D425">
        <f t="shared" si="20"/>
        <v>0.81012572014423967</v>
      </c>
    </row>
    <row r="426" spans="1:4" x14ac:dyDescent="0.25">
      <c r="A426">
        <v>426</v>
      </c>
      <c r="B426">
        <f t="shared" si="18"/>
        <v>2.2098176781764001</v>
      </c>
      <c r="C426">
        <f t="shared" si="19"/>
        <v>-0.59641018559946257</v>
      </c>
      <c r="D426">
        <f t="shared" si="20"/>
        <v>0.80267981817983602</v>
      </c>
    </row>
    <row r="427" spans="1:4" x14ac:dyDescent="0.25">
      <c r="A427">
        <v>427</v>
      </c>
      <c r="B427">
        <f t="shared" si="18"/>
        <v>2.2224092318982032</v>
      </c>
      <c r="C427">
        <f t="shared" si="19"/>
        <v>-0.60646962561585072</v>
      </c>
      <c r="D427">
        <f t="shared" si="20"/>
        <v>0.79510665523901247</v>
      </c>
    </row>
    <row r="428" spans="1:4" x14ac:dyDescent="0.25">
      <c r="A428">
        <v>428</v>
      </c>
      <c r="B428">
        <f t="shared" si="18"/>
        <v>2.2350007856200054</v>
      </c>
      <c r="C428">
        <f t="shared" si="19"/>
        <v>-0.61643291282637847</v>
      </c>
      <c r="D428">
        <f t="shared" si="20"/>
        <v>0.7874074320098754</v>
      </c>
    </row>
    <row r="429" spans="1:4" x14ac:dyDescent="0.25">
      <c r="A429">
        <v>429</v>
      </c>
      <c r="B429">
        <f t="shared" si="18"/>
        <v>2.2475923393418085</v>
      </c>
      <c r="C429">
        <f t="shared" si="19"/>
        <v>-0.62629846760037755</v>
      </c>
      <c r="D429">
        <f t="shared" si="20"/>
        <v>0.77958336916677407</v>
      </c>
    </row>
    <row r="430" spans="1:4" x14ac:dyDescent="0.25">
      <c r="A430">
        <v>430</v>
      </c>
      <c r="B430">
        <f t="shared" si="18"/>
        <v>2.2601838930636116</v>
      </c>
      <c r="C430">
        <f t="shared" si="19"/>
        <v>-0.63606472580217954</v>
      </c>
      <c r="D430">
        <f t="shared" si="20"/>
        <v>0.77163570717677277</v>
      </c>
    </row>
    <row r="431" spans="1:4" x14ac:dyDescent="0.25">
      <c r="A431">
        <v>431</v>
      </c>
      <c r="B431">
        <f t="shared" si="18"/>
        <v>2.2727754467854138</v>
      </c>
      <c r="C431">
        <f t="shared" si="19"/>
        <v>-0.64573013903910359</v>
      </c>
      <c r="D431">
        <f t="shared" si="20"/>
        <v>0.76356570610297836</v>
      </c>
    </row>
    <row r="432" spans="1:4" x14ac:dyDescent="0.25">
      <c r="A432">
        <v>432</v>
      </c>
      <c r="B432">
        <f t="shared" si="18"/>
        <v>2.2853670005072169</v>
      </c>
      <c r="C432">
        <f t="shared" si="19"/>
        <v>-0.6552931749069496</v>
      </c>
      <c r="D432">
        <f t="shared" si="20"/>
        <v>0.75537464540476196</v>
      </c>
    </row>
    <row r="433" spans="1:4" x14ac:dyDescent="0.25">
      <c r="A433">
        <v>433</v>
      </c>
      <c r="B433">
        <f t="shared" si="18"/>
        <v>2.29795855422902</v>
      </c>
      <c r="C433">
        <f t="shared" si="19"/>
        <v>-0.66475231723294848</v>
      </c>
      <c r="D433">
        <f t="shared" si="20"/>
        <v>0.74706382373491054</v>
      </c>
    </row>
    <row r="434" spans="1:4" x14ac:dyDescent="0.25">
      <c r="A434">
        <v>434</v>
      </c>
      <c r="B434">
        <f t="shared" si="18"/>
        <v>2.3105501079508222</v>
      </c>
      <c r="C434">
        <f t="shared" si="19"/>
        <v>-0.67410606631614611</v>
      </c>
      <c r="D434">
        <f t="shared" si="20"/>
        <v>0.73863455873372974</v>
      </c>
    </row>
    <row r="435" spans="1:4" x14ac:dyDescent="0.25">
      <c r="A435">
        <v>435</v>
      </c>
      <c r="B435">
        <f t="shared" si="18"/>
        <v>2.3231416616726253</v>
      </c>
      <c r="C435">
        <f t="shared" si="19"/>
        <v>-0.68335293916517603</v>
      </c>
      <c r="D435">
        <f t="shared" si="20"/>
        <v>0.73008818682013699</v>
      </c>
    </row>
    <row r="436" spans="1:4" x14ac:dyDescent="0.25">
      <c r="A436">
        <v>436</v>
      </c>
      <c r="B436">
        <f t="shared" si="18"/>
        <v>2.3357332153944284</v>
      </c>
      <c r="C436">
        <f t="shared" si="19"/>
        <v>-0.69249146973337627</v>
      </c>
      <c r="D436">
        <f t="shared" si="20"/>
        <v>0.72142606297978207</v>
      </c>
    </row>
    <row r="437" spans="1:4" x14ac:dyDescent="0.25">
      <c r="A437">
        <v>437</v>
      </c>
      <c r="B437">
        <f t="shared" si="18"/>
        <v>2.3483247691162306</v>
      </c>
      <c r="C437">
        <f t="shared" si="19"/>
        <v>-0.7015202091512257</v>
      </c>
      <c r="D437">
        <f t="shared" si="20"/>
        <v>0.71264956055021922</v>
      </c>
    </row>
    <row r="438" spans="1:4" x14ac:dyDescent="0.25">
      <c r="A438">
        <v>438</v>
      </c>
      <c r="B438">
        <f t="shared" si="18"/>
        <v>2.3609163228380337</v>
      </c>
      <c r="C438">
        <f t="shared" si="19"/>
        <v>-0.7104377259560577</v>
      </c>
      <c r="D438">
        <f t="shared" si="20"/>
        <v>0.70376007100316906</v>
      </c>
    </row>
    <row r="439" spans="1:4" x14ac:dyDescent="0.25">
      <c r="A439">
        <v>439</v>
      </c>
      <c r="B439">
        <f t="shared" si="18"/>
        <v>2.3735078765598367</v>
      </c>
      <c r="C439">
        <f t="shared" si="19"/>
        <v>-0.71924260631900705</v>
      </c>
      <c r="D439">
        <f t="shared" si="20"/>
        <v>0.69475900372391142</v>
      </c>
    </row>
    <row r="440" spans="1:4" x14ac:dyDescent="0.25">
      <c r="A440">
        <v>440</v>
      </c>
      <c r="B440">
        <f t="shared" si="18"/>
        <v>2.386099430281639</v>
      </c>
      <c r="C440">
        <f t="shared" si="19"/>
        <v>-0.72793345426916811</v>
      </c>
      <c r="D440">
        <f t="shared" si="20"/>
        <v>0.68564778578783214</v>
      </c>
    </row>
    <row r="441" spans="1:4" x14ac:dyDescent="0.25">
      <c r="A441">
        <v>441</v>
      </c>
      <c r="B441">
        <f t="shared" si="18"/>
        <v>2.3986909840034421</v>
      </c>
      <c r="C441">
        <f t="shared" si="19"/>
        <v>-0.73650889191492097</v>
      </c>
      <c r="D441">
        <f t="shared" si="20"/>
        <v>0.67642786173416547</v>
      </c>
    </row>
    <row r="442" spans="1:4" x14ac:dyDescent="0.25">
      <c r="A442">
        <v>442</v>
      </c>
      <c r="B442">
        <f t="shared" si="18"/>
        <v>2.4112825377252451</v>
      </c>
      <c r="C442">
        <f t="shared" si="19"/>
        <v>-0.74496755966238526</v>
      </c>
      <c r="D442">
        <f t="shared" si="20"/>
        <v>0.6671006933369733</v>
      </c>
    </row>
    <row r="443" spans="1:4" x14ac:dyDescent="0.25">
      <c r="A443">
        <v>443</v>
      </c>
      <c r="B443">
        <f t="shared" si="18"/>
        <v>2.4238740914470474</v>
      </c>
      <c r="C443">
        <f t="shared" si="19"/>
        <v>-0.75330811643097972</v>
      </c>
      <c r="D443">
        <f t="shared" si="20"/>
        <v>0.65766775937338562</v>
      </c>
    </row>
    <row r="444" spans="1:4" x14ac:dyDescent="0.25">
      <c r="A444">
        <v>444</v>
      </c>
      <c r="B444">
        <f t="shared" si="18"/>
        <v>2.4364656451688504</v>
      </c>
      <c r="C444">
        <f t="shared" si="19"/>
        <v>-0.76152923986604526</v>
      </c>
      <c r="D444">
        <f t="shared" si="20"/>
        <v>0.64813055538914632</v>
      </c>
    </row>
    <row r="445" spans="1:4" x14ac:dyDescent="0.25">
      <c r="A445">
        <v>445</v>
      </c>
      <c r="B445">
        <f t="shared" si="18"/>
        <v>2.4490571988906535</v>
      </c>
      <c r="C445">
        <f t="shared" si="19"/>
        <v>-0.76962962654849454</v>
      </c>
      <c r="D445">
        <f t="shared" si="20"/>
        <v>0.63849059346150505</v>
      </c>
    </row>
    <row r="446" spans="1:4" x14ac:dyDescent="0.25">
      <c r="A446">
        <v>446</v>
      </c>
      <c r="B446">
        <f t="shared" si="18"/>
        <v>2.4616487526124557</v>
      </c>
      <c r="C446">
        <f t="shared" si="19"/>
        <v>-0.77760799220146415</v>
      </c>
      <c r="D446">
        <f t="shared" si="20"/>
        <v>0.62874940195948303</v>
      </c>
    </row>
    <row r="447" spans="1:4" x14ac:dyDescent="0.25">
      <c r="A447">
        <v>447</v>
      </c>
      <c r="B447">
        <f t="shared" si="18"/>
        <v>2.4742403063342588</v>
      </c>
      <c r="C447">
        <f t="shared" si="19"/>
        <v>-0.78546307189393294</v>
      </c>
      <c r="D447">
        <f t="shared" si="20"/>
        <v>0.61890852530155571</v>
      </c>
    </row>
    <row r="448" spans="1:4" x14ac:dyDescent="0.25">
      <c r="A448">
        <v>448</v>
      </c>
      <c r="B448">
        <f t="shared" si="18"/>
        <v>2.4868318600560619</v>
      </c>
      <c r="C448">
        <f t="shared" si="19"/>
        <v>-0.79319362024126616</v>
      </c>
      <c r="D448">
        <f t="shared" si="20"/>
        <v>0.60896952371079627</v>
      </c>
    </row>
    <row r="449" spans="1:4" x14ac:dyDescent="0.25">
      <c r="A449">
        <v>449</v>
      </c>
      <c r="B449">
        <f t="shared" ref="B449:B512" si="21">-3.14159265358979+(A449-1)*0.0125915537218028</f>
        <v>2.4994234137778641</v>
      </c>
      <c r="C449">
        <f t="shared" ref="C449:C512" si="22">1*COS(B449)+0</f>
        <v>-0.80079841160266774</v>
      </c>
      <c r="D449">
        <f t="shared" ref="D449:D500" si="23">1*SIN(B449)+0+0*COS(B449)</f>
        <v>0.59893397296750861</v>
      </c>
    </row>
    <row r="450" spans="1:4" x14ac:dyDescent="0.25">
      <c r="A450">
        <v>450</v>
      </c>
      <c r="B450">
        <f t="shared" si="21"/>
        <v>2.5120149674996672</v>
      </c>
      <c r="C450">
        <f t="shared" si="22"/>
        <v>-0.80827624027550105</v>
      </c>
      <c r="D450">
        <f t="shared" si="23"/>
        <v>0.588803464159392</v>
      </c>
    </row>
    <row r="451" spans="1:4" x14ac:dyDescent="0.25">
      <c r="A451">
        <v>451</v>
      </c>
      <c r="B451">
        <f t="shared" si="21"/>
        <v>2.5246065212214703</v>
      </c>
      <c r="C451">
        <f t="shared" si="22"/>
        <v>-0.81562592068644368</v>
      </c>
      <c r="D451">
        <f t="shared" si="23"/>
        <v>0.57857960342928716</v>
      </c>
    </row>
    <row r="452" spans="1:4" x14ac:dyDescent="0.25">
      <c r="A452">
        <v>452</v>
      </c>
      <c r="B452">
        <f t="shared" si="21"/>
        <v>2.5371980749432725</v>
      </c>
      <c r="C452">
        <f t="shared" si="22"/>
        <v>-0.82284628757945599</v>
      </c>
      <c r="D452">
        <f t="shared" si="23"/>
        <v>0.56826401172052687</v>
      </c>
    </row>
    <row r="453" spans="1:4" x14ac:dyDescent="0.25">
      <c r="A453">
        <v>453</v>
      </c>
      <c r="B453">
        <f t="shared" si="21"/>
        <v>2.5497896286650756</v>
      </c>
      <c r="C453">
        <f t="shared" si="22"/>
        <v>-0.82993619620052894</v>
      </c>
      <c r="D453">
        <f t="shared" si="23"/>
        <v>0.55785832451994222</v>
      </c>
    </row>
    <row r="454" spans="1:4" x14ac:dyDescent="0.25">
      <c r="A454">
        <v>454</v>
      </c>
      <c r="B454">
        <f t="shared" si="21"/>
        <v>2.5623811823868787</v>
      </c>
      <c r="C454">
        <f t="shared" si="22"/>
        <v>-0.83689452247917506</v>
      </c>
      <c r="D454">
        <f t="shared" si="23"/>
        <v>0.54736419159856775</v>
      </c>
    </row>
    <row r="455" spans="1:4" x14ac:dyDescent="0.25">
      <c r="A455">
        <v>455</v>
      </c>
      <c r="B455">
        <f t="shared" si="21"/>
        <v>2.5749727361086809</v>
      </c>
      <c r="C455">
        <f t="shared" si="22"/>
        <v>-0.843720163206647</v>
      </c>
      <c r="D455">
        <f t="shared" si="23"/>
        <v>0.5367832767500762</v>
      </c>
    </row>
    <row r="456" spans="1:4" x14ac:dyDescent="0.25">
      <c r="A456">
        <v>456</v>
      </c>
      <c r="B456">
        <f t="shared" si="21"/>
        <v>2.587564289830484</v>
      </c>
      <c r="C456">
        <f t="shared" si="22"/>
        <v>-0.85041203621084671</v>
      </c>
      <c r="D456">
        <f t="shared" si="23"/>
        <v>0.52611725752699035</v>
      </c>
    </row>
    <row r="457" spans="1:4" x14ac:dyDescent="0.25">
      <c r="A457">
        <v>457</v>
      </c>
      <c r="B457">
        <f t="shared" si="21"/>
        <v>2.6001558435522871</v>
      </c>
      <c r="C457">
        <f t="shared" si="22"/>
        <v>-0.85696908052789589</v>
      </c>
      <c r="D457">
        <f t="shared" si="23"/>
        <v>0.51536782497471911</v>
      </c>
    </row>
    <row r="458" spans="1:4" x14ac:dyDescent="0.25">
      <c r="A458">
        <v>458</v>
      </c>
      <c r="B458">
        <f t="shared" si="21"/>
        <v>2.6127473972740893</v>
      </c>
      <c r="C458">
        <f t="shared" si="22"/>
        <v>-0.86339025657034785</v>
      </c>
      <c r="D458">
        <f t="shared" si="23"/>
        <v>0.50453668336344881</v>
      </c>
    </row>
    <row r="459" spans="1:4" x14ac:dyDescent="0.25">
      <c r="A459">
        <v>459</v>
      </c>
      <c r="B459">
        <f t="shared" si="21"/>
        <v>2.6253389509958924</v>
      </c>
      <c r="C459">
        <f t="shared" si="22"/>
        <v>-0.8696745462920108</v>
      </c>
      <c r="D459">
        <f t="shared" si="23"/>
        <v>0.4936255499179365</v>
      </c>
    </row>
    <row r="460" spans="1:4" x14ac:dyDescent="0.25">
      <c r="A460">
        <v>460</v>
      </c>
      <c r="B460">
        <f t="shared" si="21"/>
        <v>2.6379305047176955</v>
      </c>
      <c r="C460">
        <f t="shared" si="22"/>
        <v>-0.87582095334935095</v>
      </c>
      <c r="D460">
        <f t="shared" si="23"/>
        <v>0.48263615454525777</v>
      </c>
    </row>
    <row r="461" spans="1:4" x14ac:dyDescent="0.25">
      <c r="A461">
        <v>461</v>
      </c>
      <c r="B461">
        <f t="shared" si="21"/>
        <v>2.6505220584394977</v>
      </c>
      <c r="C461">
        <f t="shared" si="22"/>
        <v>-0.88182850325945983</v>
      </c>
      <c r="D461">
        <f t="shared" si="23"/>
        <v>0.47157023956053545</v>
      </c>
    </row>
    <row r="462" spans="1:4" x14ac:dyDescent="0.25">
      <c r="A462">
        <v>462</v>
      </c>
      <c r="B462">
        <f t="shared" si="21"/>
        <v>2.6631136121613008</v>
      </c>
      <c r="C462">
        <f t="shared" si="22"/>
        <v>-0.88769624355455456</v>
      </c>
      <c r="D462">
        <f t="shared" si="23"/>
        <v>0.46042955941070179</v>
      </c>
    </row>
    <row r="463" spans="1:4" x14ac:dyDescent="0.25">
      <c r="A463">
        <v>463</v>
      </c>
      <c r="B463">
        <f t="shared" si="21"/>
        <v>2.6757051658831039</v>
      </c>
      <c r="C463">
        <f t="shared" si="22"/>
        <v>-0.89342324393298445</v>
      </c>
      <c r="D463">
        <f t="shared" si="23"/>
        <v>0.44921588039634452</v>
      </c>
    </row>
    <row r="464" spans="1:4" x14ac:dyDescent="0.25">
      <c r="A464">
        <v>464</v>
      </c>
      <c r="B464">
        <f t="shared" si="21"/>
        <v>2.6882967196049061</v>
      </c>
      <c r="C464">
        <f t="shared" si="22"/>
        <v>-0.8990085964067277</v>
      </c>
      <c r="D464">
        <f t="shared" si="23"/>
        <v>0.43793098039166556</v>
      </c>
    </row>
    <row r="465" spans="1:4" x14ac:dyDescent="0.25">
      <c r="A465">
        <v>465</v>
      </c>
      <c r="B465">
        <f t="shared" si="21"/>
        <v>2.7008882733267092</v>
      </c>
      <c r="C465">
        <f t="shared" si="22"/>
        <v>-0.90445141544534879</v>
      </c>
      <c r="D465">
        <f t="shared" si="23"/>
        <v>0.42657664856260591</v>
      </c>
    </row>
    <row r="466" spans="1:4" x14ac:dyDescent="0.25">
      <c r="A466">
        <v>466</v>
      </c>
      <c r="B466">
        <f t="shared" si="21"/>
        <v>2.7134798270485123</v>
      </c>
      <c r="C466">
        <f t="shared" si="22"/>
        <v>-0.90975083811639346</v>
      </c>
      <c r="D466">
        <f t="shared" si="23"/>
        <v>0.41515468508318643</v>
      </c>
    </row>
    <row r="467" spans="1:4" x14ac:dyDescent="0.25">
      <c r="A467">
        <v>467</v>
      </c>
      <c r="B467">
        <f t="shared" si="21"/>
        <v>2.7260713807703145</v>
      </c>
      <c r="C467">
        <f t="shared" si="22"/>
        <v>-0.91490602422220291</v>
      </c>
      <c r="D467">
        <f t="shared" si="23"/>
        <v>0.40366690085009682</v>
      </c>
    </row>
    <row r="468" spans="1:4" x14ac:dyDescent="0.25">
      <c r="A468">
        <v>468</v>
      </c>
      <c r="B468">
        <f t="shared" si="21"/>
        <v>2.7386629344921176</v>
      </c>
      <c r="C468">
        <f t="shared" si="22"/>
        <v>-0.91991615643312463</v>
      </c>
      <c r="D468">
        <f t="shared" si="23"/>
        <v>0.39211511719558451</v>
      </c>
    </row>
    <row r="469" spans="1:4" x14ac:dyDescent="0.25">
      <c r="A469">
        <v>469</v>
      </c>
      <c r="B469">
        <f t="shared" si="21"/>
        <v>2.7512544882139207</v>
      </c>
      <c r="C469">
        <f t="shared" si="22"/>
        <v>-0.92478044041709373</v>
      </c>
      <c r="D469">
        <f t="shared" si="23"/>
        <v>0.38050116559869573</v>
      </c>
    </row>
    <row r="470" spans="1:4" x14ac:dyDescent="0.25">
      <c r="A470">
        <v>470</v>
      </c>
      <c r="B470">
        <f t="shared" si="21"/>
        <v>2.7638460419357229</v>
      </c>
      <c r="C470">
        <f t="shared" si="22"/>
        <v>-0.92949810496557161</v>
      </c>
      <c r="D470">
        <f t="shared" si="23"/>
        <v>0.36882688739490138</v>
      </c>
    </row>
    <row r="471" spans="1:4" x14ac:dyDescent="0.25">
      <c r="A471">
        <v>471</v>
      </c>
      <c r="B471">
        <f t="shared" si="21"/>
        <v>2.776437595657526</v>
      </c>
      <c r="C471">
        <f t="shared" si="22"/>
        <v>-0.93406840211581788</v>
      </c>
      <c r="D471">
        <f t="shared" si="23"/>
        <v>0.35709413348415964</v>
      </c>
    </row>
    <row r="472" spans="1:4" x14ac:dyDescent="0.25">
      <c r="A472">
        <v>472</v>
      </c>
      <c r="B472">
        <f t="shared" si="21"/>
        <v>2.7890291493793291</v>
      </c>
      <c r="C472">
        <f t="shared" si="22"/>
        <v>-0.93849060726947464</v>
      </c>
      <c r="D472">
        <f t="shared" si="23"/>
        <v>0.34530476403746974</v>
      </c>
    </row>
    <row r="473" spans="1:4" x14ac:dyDescent="0.25">
      <c r="A473">
        <v>473</v>
      </c>
      <c r="B473">
        <f t="shared" si="21"/>
        <v>2.8016207031011313</v>
      </c>
      <c r="C473">
        <f t="shared" si="22"/>
        <v>-0.94276401930744913</v>
      </c>
      <c r="D473">
        <f t="shared" si="23"/>
        <v>0.33346064820194843</v>
      </c>
    </row>
    <row r="474" spans="1:4" x14ac:dyDescent="0.25">
      <c r="A474">
        <v>474</v>
      </c>
      <c r="B474">
        <f t="shared" si="21"/>
        <v>2.8142122568229344</v>
      </c>
      <c r="C474">
        <f t="shared" si="22"/>
        <v>-0.94688796070107328</v>
      </c>
      <c r="D474">
        <f t="shared" si="23"/>
        <v>0.32156366380448331</v>
      </c>
    </row>
    <row r="475" spans="1:4" x14ac:dyDescent="0.25">
      <c r="A475">
        <v>475</v>
      </c>
      <c r="B475">
        <f t="shared" si="21"/>
        <v>2.8268038105447375</v>
      </c>
      <c r="C475">
        <f t="shared" si="22"/>
        <v>-0.95086177761952073</v>
      </c>
      <c r="D475">
        <f t="shared" si="23"/>
        <v>0.30961569705401759</v>
      </c>
    </row>
    <row r="476" spans="1:4" x14ac:dyDescent="0.25">
      <c r="A476">
        <v>476</v>
      </c>
      <c r="B476">
        <f t="shared" si="21"/>
        <v>2.8393953642665397</v>
      </c>
      <c r="C476">
        <f t="shared" si="22"/>
        <v>-0.95468484003346987</v>
      </c>
      <c r="D476">
        <f t="shared" si="23"/>
        <v>0.29761864224249818</v>
      </c>
    </row>
    <row r="477" spans="1:4" x14ac:dyDescent="0.25">
      <c r="A477">
        <v>477</v>
      </c>
      <c r="B477">
        <f t="shared" si="21"/>
        <v>2.8519869179883428</v>
      </c>
      <c r="C477">
        <f t="shared" si="22"/>
        <v>-0.95835654181499241</v>
      </c>
      <c r="D477">
        <f t="shared" si="23"/>
        <v>0.28557440144454255</v>
      </c>
    </row>
    <row r="478" spans="1:4" x14ac:dyDescent="0.25">
      <c r="A478">
        <v>478</v>
      </c>
      <c r="B478">
        <f t="shared" si="21"/>
        <v>2.8645784717101459</v>
      </c>
      <c r="C478">
        <f t="shared" si="22"/>
        <v>-0.96187630083365039</v>
      </c>
      <c r="D478">
        <f t="shared" si="23"/>
        <v>0.27348488421587913</v>
      </c>
    </row>
    <row r="479" spans="1:4" x14ac:dyDescent="0.25">
      <c r="A479">
        <v>479</v>
      </c>
      <c r="B479">
        <f t="shared" si="21"/>
        <v>2.8771700254319481</v>
      </c>
      <c r="C479">
        <f t="shared" si="22"/>
        <v>-0.96524355904879122</v>
      </c>
      <c r="D479">
        <f t="shared" si="23"/>
        <v>0.26135200729059388</v>
      </c>
    </row>
    <row r="480" spans="1:4" x14ac:dyDescent="0.25">
      <c r="A480">
        <v>480</v>
      </c>
      <c r="B480">
        <f t="shared" si="21"/>
        <v>2.8897615791537512</v>
      </c>
      <c r="C480">
        <f t="shared" si="22"/>
        <v>-0.96845778259802262</v>
      </c>
      <c r="D480">
        <f t="shared" si="23"/>
        <v>0.24917769427723904</v>
      </c>
    </row>
    <row r="481" spans="1:4" x14ac:dyDescent="0.25">
      <c r="A481">
        <v>481</v>
      </c>
      <c r="B481">
        <f t="shared" si="21"/>
        <v>2.9023531328755543</v>
      </c>
      <c r="C481">
        <f t="shared" si="22"/>
        <v>-0.97151846188185254</v>
      </c>
      <c r="D481">
        <f t="shared" si="23"/>
        <v>0.23696387535385935</v>
      </c>
    </row>
    <row r="482" spans="1:4" x14ac:dyDescent="0.25">
      <c r="A482">
        <v>482</v>
      </c>
      <c r="B482">
        <f t="shared" si="21"/>
        <v>2.9149446865973565</v>
      </c>
      <c r="C482">
        <f t="shared" si="22"/>
        <v>-0.97442511164448486</v>
      </c>
      <c r="D482">
        <f t="shared" si="23"/>
        <v>0.22471248696196916</v>
      </c>
    </row>
    <row r="483" spans="1:4" x14ac:dyDescent="0.25">
      <c r="A483">
        <v>483</v>
      </c>
      <c r="B483">
        <f t="shared" si="21"/>
        <v>2.9275362403191596</v>
      </c>
      <c r="C483">
        <f t="shared" si="22"/>
        <v>-0.97717727105075436</v>
      </c>
      <c r="D483">
        <f t="shared" si="23"/>
        <v>0.21242547149953661</v>
      </c>
    </row>
    <row r="484" spans="1:4" x14ac:dyDescent="0.25">
      <c r="A484">
        <v>484</v>
      </c>
      <c r="B484">
        <f t="shared" si="21"/>
        <v>2.9401277940409627</v>
      </c>
      <c r="C484">
        <f t="shared" si="22"/>
        <v>-0.97977450375918906</v>
      </c>
      <c r="D484">
        <f t="shared" si="23"/>
        <v>0.20010477701303092</v>
      </c>
    </row>
    <row r="485" spans="1:4" x14ac:dyDescent="0.25">
      <c r="A485">
        <v>485</v>
      </c>
      <c r="B485">
        <f t="shared" si="21"/>
        <v>2.9527193477627649</v>
      </c>
      <c r="C485">
        <f t="shared" si="22"/>
        <v>-0.98221639799119032</v>
      </c>
      <c r="D485">
        <f t="shared" si="23"/>
        <v>0.18775235688856662</v>
      </c>
    </row>
    <row r="486" spans="1:4" x14ac:dyDescent="0.25">
      <c r="A486">
        <v>486</v>
      </c>
      <c r="B486">
        <f t="shared" si="21"/>
        <v>2.965310901484568</v>
      </c>
      <c r="C486">
        <f t="shared" si="22"/>
        <v>-0.98450256659631907</v>
      </c>
      <c r="D486">
        <f t="shared" si="23"/>
        <v>0.17537016954220097</v>
      </c>
    </row>
    <row r="487" spans="1:4" x14ac:dyDescent="0.25">
      <c r="A487">
        <v>487</v>
      </c>
      <c r="B487">
        <f t="shared" si="21"/>
        <v>2.9779024552063711</v>
      </c>
      <c r="C487">
        <f t="shared" si="22"/>
        <v>-0.98663264711367571</v>
      </c>
      <c r="D487">
        <f t="shared" si="23"/>
        <v>0.16296017810944194</v>
      </c>
    </row>
    <row r="488" spans="1:4" x14ac:dyDescent="0.25">
      <c r="A488">
        <v>488</v>
      </c>
      <c r="B488">
        <f t="shared" si="21"/>
        <v>2.9904940089281733</v>
      </c>
      <c r="C488">
        <f t="shared" si="22"/>
        <v>-0.98860630182936671</v>
      </c>
      <c r="D488">
        <f t="shared" si="23"/>
        <v>0.15052435013400009</v>
      </c>
    </row>
    <row r="489" spans="1:4" x14ac:dyDescent="0.25">
      <c r="A489">
        <v>489</v>
      </c>
      <c r="B489">
        <f t="shared" si="21"/>
        <v>3.0030855626499764</v>
      </c>
      <c r="C489">
        <f t="shared" si="22"/>
        <v>-0.99042321783004816</v>
      </c>
      <c r="D489">
        <f t="shared" si="23"/>
        <v>0.13806465725584124</v>
      </c>
    </row>
    <row r="490" spans="1:4" x14ac:dyDescent="0.25">
      <c r="A490">
        <v>490</v>
      </c>
      <c r="B490">
        <f t="shared" si="21"/>
        <v>3.0156771163717795</v>
      </c>
      <c r="C490">
        <f t="shared" si="22"/>
        <v>-0.99208310705253577</v>
      </c>
      <c r="D490">
        <f t="shared" si="23"/>
        <v>0.12558307489859807</v>
      </c>
    </row>
    <row r="491" spans="1:4" x14ac:dyDescent="0.25">
      <c r="A491">
        <v>491</v>
      </c>
      <c r="B491">
        <f t="shared" si="21"/>
        <v>3.0282686700935817</v>
      </c>
      <c r="C491">
        <f t="shared" si="22"/>
        <v>-0.99358570632947618</v>
      </c>
      <c r="D491">
        <f t="shared" si="23"/>
        <v>0.11308158195637352</v>
      </c>
    </row>
    <row r="492" spans="1:4" x14ac:dyDescent="0.25">
      <c r="A492">
        <v>492</v>
      </c>
      <c r="B492">
        <f t="shared" si="21"/>
        <v>3.0408602238153848</v>
      </c>
      <c r="C492">
        <f t="shared" si="22"/>
        <v>-0.99493077743107128</v>
      </c>
      <c r="D492">
        <f t="shared" si="23"/>
        <v>0.10056216047999419</v>
      </c>
    </row>
    <row r="493" spans="1:4" x14ac:dyDescent="0.25">
      <c r="A493">
        <v>493</v>
      </c>
      <c r="B493">
        <f t="shared" si="21"/>
        <v>3.0534517775371879</v>
      </c>
      <c r="C493">
        <f t="shared" si="22"/>
        <v>-0.99611810710284798</v>
      </c>
      <c r="D493">
        <f t="shared" si="23"/>
        <v>8.8026795362771124E-2</v>
      </c>
    </row>
    <row r="494" spans="1:4" x14ac:dyDescent="0.25">
      <c r="A494">
        <v>494</v>
      </c>
      <c r="B494">
        <f t="shared" si="21"/>
        <v>3.0660433312589901</v>
      </c>
      <c r="C494">
        <f t="shared" si="22"/>
        <v>-0.99714750709946842</v>
      </c>
      <c r="D494">
        <f t="shared" si="23"/>
        <v>7.5477474025801961E-2</v>
      </c>
    </row>
    <row r="495" spans="1:4" x14ac:dyDescent="0.25">
      <c r="A495">
        <v>495</v>
      </c>
      <c r="B495">
        <f t="shared" si="21"/>
        <v>3.0786348849807932</v>
      </c>
      <c r="C495">
        <f t="shared" si="22"/>
        <v>-0.99801881421457617</v>
      </c>
      <c r="D495">
        <f t="shared" si="23"/>
        <v>6.2916186102872362E-2</v>
      </c>
    </row>
    <row r="496" spans="1:4" x14ac:dyDescent="0.25">
      <c r="A496">
        <v>496</v>
      </c>
      <c r="B496">
        <f t="shared" si="21"/>
        <v>3.0912264387025963</v>
      </c>
      <c r="C496">
        <f t="shared" si="22"/>
        <v>-0.99873189030667098</v>
      </c>
      <c r="D496">
        <f t="shared" si="23"/>
        <v>5.0344923125014603E-2</v>
      </c>
    </row>
    <row r="497" spans="1:4" x14ac:dyDescent="0.25">
      <c r="A497">
        <v>497</v>
      </c>
      <c r="B497">
        <f t="shared" si="21"/>
        <v>3.1038179924243985</v>
      </c>
      <c r="C497">
        <f t="shared" si="22"/>
        <v>-0.99928662232101095</v>
      </c>
      <c r="D497">
        <f t="shared" si="23"/>
        <v>3.7765678204757333E-2</v>
      </c>
    </row>
    <row r="498" spans="1:4" x14ac:dyDescent="0.25">
      <c r="A498">
        <v>498</v>
      </c>
      <c r="B498">
        <f t="shared" si="21"/>
        <v>3.1164095461462016</v>
      </c>
      <c r="C498">
        <f t="shared" si="22"/>
        <v>-0.99968292230753641</v>
      </c>
      <c r="D498">
        <f t="shared" si="23"/>
        <v>2.5180445720124629E-2</v>
      </c>
    </row>
    <row r="499" spans="1:4" x14ac:dyDescent="0.25">
      <c r="A499">
        <v>499</v>
      </c>
      <c r="B499">
        <f t="shared" si="21"/>
        <v>3.1290010998680047</v>
      </c>
      <c r="C499">
        <f t="shared" si="22"/>
        <v>-0.99992072743481442</v>
      </c>
      <c r="D499">
        <f t="shared" si="23"/>
        <v>1.2591220998442417E-2</v>
      </c>
    </row>
    <row r="500" spans="1:4" x14ac:dyDescent="0.25">
      <c r="A500">
        <v>500</v>
      </c>
      <c r="B500">
        <f t="shared" si="21"/>
        <v>3.1415926535898069</v>
      </c>
      <c r="C500">
        <f t="shared" si="22"/>
        <v>-1</v>
      </c>
      <c r="D500">
        <f t="shared" si="23"/>
        <v>-1.3644250659861079E-14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F99D7-816C-47F7-A999-D22CD664082D}">
  <sheetPr codeName="XLSTAT_20220714_115916_1_HID">
    <tabColor rgb="FF007800"/>
  </sheetPr>
  <dimension ref="A1:B24"/>
  <sheetViews>
    <sheetView workbookViewId="0"/>
  </sheetViews>
  <sheetFormatPr baseColWidth="10" defaultRowHeight="15" x14ac:dyDescent="0.25"/>
  <sheetData>
    <row r="1" spans="1:2" x14ac:dyDescent="0.25">
      <c r="A1">
        <v>0.64608167025980234</v>
      </c>
      <c r="B1">
        <v>0.25269060034618374</v>
      </c>
    </row>
    <row r="2" spans="1:2" x14ac:dyDescent="0.25">
      <c r="A2">
        <v>0.61798142877229856</v>
      </c>
      <c r="B2">
        <v>0.38050444724268467</v>
      </c>
    </row>
    <row r="3" spans="1:2" x14ac:dyDescent="0.25">
      <c r="A3">
        <v>0.20307602650534048</v>
      </c>
      <c r="B3">
        <v>0.27289053841772037</v>
      </c>
    </row>
    <row r="4" spans="1:2" x14ac:dyDescent="0.25">
      <c r="A4">
        <v>0.84409940849125442</v>
      </c>
      <c r="B4">
        <v>-0.168769288337837</v>
      </c>
    </row>
    <row r="5" spans="1:2" x14ac:dyDescent="0.25">
      <c r="A5">
        <v>0.87502815197854678</v>
      </c>
      <c r="B5">
        <v>-0.28042956806630892</v>
      </c>
    </row>
    <row r="6" spans="1:2" x14ac:dyDescent="0.25">
      <c r="A6">
        <v>0.75111614146324546</v>
      </c>
      <c r="B6">
        <v>-0.46300644451044293</v>
      </c>
    </row>
    <row r="7" spans="1:2" x14ac:dyDescent="0.25">
      <c r="A7">
        <v>0.79768235124311371</v>
      </c>
      <c r="B7">
        <v>7.0100452707820504E-2</v>
      </c>
    </row>
    <row r="8" spans="1:2" x14ac:dyDescent="0.25">
      <c r="A8">
        <v>0.69315421583672054</v>
      </c>
      <c r="B8">
        <v>-0.21923381950638879</v>
      </c>
    </row>
    <row r="9" spans="1:2" x14ac:dyDescent="0.25">
      <c r="A9">
        <v>0.26963648522060624</v>
      </c>
      <c r="B9">
        <v>0.29721405538415113</v>
      </c>
    </row>
    <row r="10" spans="1:2" x14ac:dyDescent="0.25">
      <c r="A10">
        <v>3.2682815273074872E-2</v>
      </c>
      <c r="B10">
        <v>0.28030441793951555</v>
      </c>
    </row>
    <row r="11" spans="1:2" x14ac:dyDescent="0.25">
      <c r="A11">
        <v>0.19811398429135835</v>
      </c>
      <c r="B11">
        <v>0.7433450201688524</v>
      </c>
    </row>
    <row r="12" spans="1:2" x14ac:dyDescent="0.25">
      <c r="A12">
        <v>0.53195271901640517</v>
      </c>
      <c r="B12">
        <v>0.39744730581893212</v>
      </c>
    </row>
    <row r="13" spans="1:2" x14ac:dyDescent="0.25">
      <c r="A13">
        <v>0.42478198617169793</v>
      </c>
      <c r="B13">
        <v>0.52363632343354982</v>
      </c>
    </row>
    <row r="14" spans="1:2" x14ac:dyDescent="0.25">
      <c r="A14">
        <v>0.36769216846940811</v>
      </c>
      <c r="B14">
        <v>0.17490068158122937</v>
      </c>
    </row>
    <row r="15" spans="1:2" x14ac:dyDescent="0.25">
      <c r="A15">
        <v>0.12406894015032174</v>
      </c>
      <c r="B15">
        <v>0.7396397431973275</v>
      </c>
    </row>
    <row r="16" spans="1:2" x14ac:dyDescent="0.25">
      <c r="A16">
        <v>0.69821231267507178</v>
      </c>
      <c r="B16">
        <v>-0.23075300386776187</v>
      </c>
    </row>
    <row r="17" spans="1:2" x14ac:dyDescent="0.25">
      <c r="A17">
        <v>0.77415653870859469</v>
      </c>
      <c r="B17">
        <v>-0.17670795625642685</v>
      </c>
    </row>
    <row r="18" spans="1:2" x14ac:dyDescent="0.25">
      <c r="A18">
        <v>0.35344279701925213</v>
      </c>
      <c r="B18">
        <v>7.1189236649866094E-2</v>
      </c>
    </row>
    <row r="19" spans="1:2" x14ac:dyDescent="0.25">
      <c r="A19">
        <v>0.53541919579690722</v>
      </c>
      <c r="B19">
        <v>1.0082192583599582E-2</v>
      </c>
    </row>
    <row r="20" spans="1:2" x14ac:dyDescent="0.25">
      <c r="A20">
        <v>0.33852154740120188</v>
      </c>
      <c r="B20">
        <v>0.40083947545155235</v>
      </c>
    </row>
    <row r="21" spans="1:2" x14ac:dyDescent="0.25">
      <c r="A21">
        <v>0.19574911960566235</v>
      </c>
      <c r="B21">
        <v>0.27967998450283077</v>
      </c>
    </row>
    <row r="22" spans="1:2" x14ac:dyDescent="0.25">
      <c r="A22">
        <v>0.78900563240574928</v>
      </c>
      <c r="B22">
        <v>-0.35569506971045073</v>
      </c>
    </row>
    <row r="23" spans="1:2" x14ac:dyDescent="0.25">
      <c r="A23">
        <v>0.12450412250728798</v>
      </c>
      <c r="B23">
        <v>0.21909320243633346</v>
      </c>
    </row>
    <row r="24" spans="1:2" x14ac:dyDescent="0.25">
      <c r="A24">
        <v>-0.46129867679264858</v>
      </c>
      <c r="B24">
        <v>0.25662054620623914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36F9-A55C-434B-B7F2-18FBD7214C6B}">
  <sheetPr codeName="XLSTAT_20220714_115013_1">
    <tabColor rgb="FF007800"/>
  </sheetPr>
  <dimension ref="B1:Z95"/>
  <sheetViews>
    <sheetView topLeftCell="A16" zoomScaleNormal="100" workbookViewId="0">
      <selection activeCell="B12" sqref="B12:Z36"/>
    </sheetView>
  </sheetViews>
  <sheetFormatPr baseColWidth="10" defaultRowHeight="15" x14ac:dyDescent="0.25"/>
  <cols>
    <col min="1" max="1" width="6" customWidth="1"/>
  </cols>
  <sheetData>
    <row r="1" spans="2:26" x14ac:dyDescent="0.25">
      <c r="B1" s="8" t="s">
        <v>35</v>
      </c>
      <c r="C1" s="7"/>
      <c r="D1" s="7"/>
      <c r="E1" s="7"/>
      <c r="F1" s="7"/>
      <c r="G1" s="7"/>
      <c r="H1" s="7"/>
      <c r="I1" s="7"/>
      <c r="J1" s="7"/>
      <c r="K1" s="7"/>
      <c r="L1" s="7"/>
      <c r="M1" s="6"/>
    </row>
    <row r="2" spans="2:26" x14ac:dyDescent="0.25">
      <c r="B2" s="7"/>
      <c r="C2" s="7"/>
      <c r="D2" s="7"/>
      <c r="E2" s="7"/>
      <c r="F2" s="7"/>
      <c r="G2" s="7"/>
      <c r="H2" s="7"/>
      <c r="I2" s="7"/>
      <c r="J2" s="7"/>
      <c r="K2" s="7"/>
      <c r="L2" s="7"/>
      <c r="M2" s="6"/>
    </row>
    <row r="3" spans="2:26" x14ac:dyDescent="0.25">
      <c r="B3" t="s">
        <v>45</v>
      </c>
    </row>
    <row r="4" spans="2:26" x14ac:dyDescent="0.25">
      <c r="B4" t="s">
        <v>36</v>
      </c>
    </row>
    <row r="5" spans="2:26" x14ac:dyDescent="0.25">
      <c r="B5" t="s">
        <v>37</v>
      </c>
    </row>
    <row r="6" spans="2:26" ht="38.1" customHeight="1" x14ac:dyDescent="0.25"/>
    <row r="7" spans="2:26" ht="15.75" customHeight="1" x14ac:dyDescent="0.25">
      <c r="B7" s="32"/>
    </row>
    <row r="10" spans="2:26" x14ac:dyDescent="0.25">
      <c r="B10" s="10" t="s">
        <v>38</v>
      </c>
    </row>
    <row r="11" spans="2:26" ht="15.75" thickBot="1" x14ac:dyDescent="0.3"/>
    <row r="12" spans="2:26" x14ac:dyDescent="0.25">
      <c r="B12" s="12" t="s">
        <v>39</v>
      </c>
      <c r="C12" s="13" t="s">
        <v>8</v>
      </c>
      <c r="D12" s="13" t="s">
        <v>7</v>
      </c>
      <c r="E12" s="13" t="s">
        <v>28</v>
      </c>
      <c r="F12" s="13" t="s">
        <v>40</v>
      </c>
      <c r="G12" s="13" t="s">
        <v>41</v>
      </c>
      <c r="H12" s="13" t="s">
        <v>4</v>
      </c>
      <c r="I12" s="13" t="s">
        <v>30</v>
      </c>
      <c r="J12" s="13" t="s">
        <v>31</v>
      </c>
      <c r="K12" s="13" t="s">
        <v>32</v>
      </c>
      <c r="L12" s="13" t="s">
        <v>33</v>
      </c>
      <c r="M12" s="13" t="s">
        <v>9</v>
      </c>
      <c r="N12" s="13" t="s">
        <v>10</v>
      </c>
      <c r="O12" s="13" t="s">
        <v>17</v>
      </c>
      <c r="P12" s="13" t="s">
        <v>11</v>
      </c>
      <c r="Q12" s="13" t="s">
        <v>12</v>
      </c>
      <c r="R12" s="13" t="s">
        <v>1</v>
      </c>
      <c r="S12" s="13" t="s">
        <v>2</v>
      </c>
      <c r="T12" s="13" t="s">
        <v>26</v>
      </c>
      <c r="U12" s="13" t="s">
        <v>16</v>
      </c>
      <c r="V12" s="13" t="s">
        <v>15</v>
      </c>
      <c r="W12" s="13" t="s">
        <v>27</v>
      </c>
      <c r="X12" s="13" t="s">
        <v>14</v>
      </c>
      <c r="Y12" s="13" t="s">
        <v>13</v>
      </c>
      <c r="Z12" s="13" t="s">
        <v>3</v>
      </c>
    </row>
    <row r="13" spans="2:26" x14ac:dyDescent="0.25">
      <c r="B13" s="14" t="s">
        <v>8</v>
      </c>
      <c r="C13" s="20">
        <v>1</v>
      </c>
      <c r="D13" s="19">
        <v>0.71221263352870345</v>
      </c>
      <c r="E13" s="19">
        <v>0.33383827533044341</v>
      </c>
      <c r="F13" s="19">
        <v>0.4254505442221278</v>
      </c>
      <c r="G13" s="19">
        <v>0.54368350338139626</v>
      </c>
      <c r="H13" s="19">
        <v>0.43789865150999313</v>
      </c>
      <c r="I13" s="19">
        <v>0.35861044660252828</v>
      </c>
      <c r="J13" s="19">
        <v>0.26753135639216541</v>
      </c>
      <c r="K13" s="19">
        <v>0.37101366956056281</v>
      </c>
      <c r="L13" s="19">
        <v>0.26223025141843959</v>
      </c>
      <c r="M13" s="19">
        <v>0.22708987292133601</v>
      </c>
      <c r="N13" s="19">
        <v>0.27576494536507162</v>
      </c>
      <c r="O13" s="19">
        <v>0.14712882341210837</v>
      </c>
      <c r="P13" s="16">
        <v>0.12688018316002281</v>
      </c>
      <c r="Q13" s="16">
        <v>0.12005254363925369</v>
      </c>
      <c r="R13" s="19">
        <v>0.31336181631038118</v>
      </c>
      <c r="S13" s="19">
        <v>0.5172541657536236</v>
      </c>
      <c r="T13" s="19">
        <v>0.30121799853422937</v>
      </c>
      <c r="U13" s="19">
        <v>0.41839288575261807</v>
      </c>
      <c r="V13" s="19">
        <v>0.40813762216540461</v>
      </c>
      <c r="W13" s="19">
        <v>0.18694266806666301</v>
      </c>
      <c r="X13" s="19">
        <v>0.30395243435666613</v>
      </c>
      <c r="Y13" s="16">
        <v>8.3854979985842376E-2</v>
      </c>
      <c r="Z13" s="19">
        <v>-0.17794772163996347</v>
      </c>
    </row>
    <row r="14" spans="2:26" x14ac:dyDescent="0.25">
      <c r="B14" s="11" t="s">
        <v>7</v>
      </c>
      <c r="C14" s="21">
        <v>0.71221263352870345</v>
      </c>
      <c r="D14" s="22">
        <v>1</v>
      </c>
      <c r="E14" s="21">
        <v>0.26766673105741001</v>
      </c>
      <c r="F14" s="21">
        <v>0.37802459726150467</v>
      </c>
      <c r="G14" s="21">
        <v>0.47625656270311806</v>
      </c>
      <c r="H14" s="21">
        <v>0.24719636770827924</v>
      </c>
      <c r="I14" s="21">
        <v>0.3917589619154726</v>
      </c>
      <c r="J14" s="21">
        <v>0.2496409559879689</v>
      </c>
      <c r="K14" s="21">
        <v>0.21991316669733496</v>
      </c>
      <c r="L14" s="17">
        <v>0.11553325903274284</v>
      </c>
      <c r="M14" s="21">
        <v>0.48357596695472987</v>
      </c>
      <c r="N14" s="21">
        <v>0.29564944170373841</v>
      </c>
      <c r="O14" s="21">
        <v>0.28149824133462348</v>
      </c>
      <c r="P14" s="17">
        <v>8.9871138977242596E-2</v>
      </c>
      <c r="Q14" s="21">
        <v>0.27229722566958764</v>
      </c>
      <c r="R14" s="21">
        <v>0.34156353372724302</v>
      </c>
      <c r="S14" s="21">
        <v>0.45346753774399445</v>
      </c>
      <c r="T14" s="21">
        <v>0.21764581861048612</v>
      </c>
      <c r="U14" s="21">
        <v>0.31910576534153934</v>
      </c>
      <c r="V14" s="21">
        <v>0.42176809345212302</v>
      </c>
      <c r="W14" s="17">
        <v>0.13457305603916417</v>
      </c>
      <c r="X14" s="21">
        <v>0.39607661114908671</v>
      </c>
      <c r="Y14" s="17">
        <v>8.5135944135261862E-2</v>
      </c>
      <c r="Z14" s="21">
        <v>-0.20740701329819652</v>
      </c>
    </row>
    <row r="15" spans="2:26" x14ac:dyDescent="0.25">
      <c r="B15" s="11" t="s">
        <v>28</v>
      </c>
      <c r="C15" s="21">
        <v>0.33383827533044341</v>
      </c>
      <c r="D15" s="21">
        <v>0.26766673105741001</v>
      </c>
      <c r="E15" s="22">
        <v>1</v>
      </c>
      <c r="F15" s="17">
        <v>5.9819913717692914E-2</v>
      </c>
      <c r="G15" s="21">
        <v>0.15031487991038903</v>
      </c>
      <c r="H15" s="17">
        <v>5.7433967186634162E-2</v>
      </c>
      <c r="I15" s="21">
        <v>0.13981004181603199</v>
      </c>
      <c r="J15" s="17">
        <v>2.9735455936968767E-2</v>
      </c>
      <c r="K15" s="21">
        <v>0.33206754333348293</v>
      </c>
      <c r="L15" s="21">
        <v>0.31595416725015035</v>
      </c>
      <c r="M15" s="21">
        <v>0.1634079799352362</v>
      </c>
      <c r="N15" s="17">
        <v>6.2231113531252005E-2</v>
      </c>
      <c r="O15" s="17">
        <v>4.4507591632198279E-2</v>
      </c>
      <c r="P15" s="17">
        <v>2.4146531696562737E-2</v>
      </c>
      <c r="Q15" s="17">
        <v>3.0423540467908978E-2</v>
      </c>
      <c r="R15" s="17">
        <v>4.0747091122015612E-2</v>
      </c>
      <c r="S15" s="17">
        <v>9.4064325513024516E-2</v>
      </c>
      <c r="T15" s="21">
        <v>0.20678677046146757</v>
      </c>
      <c r="U15" s="17">
        <v>0.10453334795763783</v>
      </c>
      <c r="V15" s="21">
        <v>0.16468826344300161</v>
      </c>
      <c r="W15" s="17">
        <v>-8.4852895725508623E-2</v>
      </c>
      <c r="X15" s="17">
        <v>4.8880816713075197E-2</v>
      </c>
      <c r="Y15" s="17">
        <v>0.12811681154351504</v>
      </c>
      <c r="Z15" s="17">
        <v>-1.2241214053347342E-2</v>
      </c>
    </row>
    <row r="16" spans="2:26" x14ac:dyDescent="0.25">
      <c r="B16" s="11" t="s">
        <v>40</v>
      </c>
      <c r="C16" s="21">
        <v>0.4254505442221278</v>
      </c>
      <c r="D16" s="21">
        <v>0.37802459726150467</v>
      </c>
      <c r="E16" s="17">
        <v>5.9819913717692914E-2</v>
      </c>
      <c r="F16" s="22">
        <v>1</v>
      </c>
      <c r="G16" s="21">
        <v>0.88293655518250658</v>
      </c>
      <c r="H16" s="21">
        <v>0.67289043974020879</v>
      </c>
      <c r="I16" s="21">
        <v>0.67766681308489107</v>
      </c>
      <c r="J16" s="21">
        <v>0.51261703501621758</v>
      </c>
      <c r="K16" s="17">
        <v>0.12421522401243111</v>
      </c>
      <c r="L16" s="17">
        <v>-1.7525091486353804E-2</v>
      </c>
      <c r="M16" s="17">
        <v>0.10379699659706648</v>
      </c>
      <c r="N16" s="21">
        <v>0.27430758533713528</v>
      </c>
      <c r="O16" s="21">
        <v>0.27685113286744589</v>
      </c>
      <c r="P16" s="21">
        <v>0.60817395363688498</v>
      </c>
      <c r="Q16" s="17">
        <v>0.10184437882458641</v>
      </c>
      <c r="R16" s="21">
        <v>0.62585129673475648</v>
      </c>
      <c r="S16" s="21">
        <v>0.71882868960042789</v>
      </c>
      <c r="T16" s="21">
        <v>0.16598599309485113</v>
      </c>
      <c r="U16" s="21">
        <v>0.30811148067741773</v>
      </c>
      <c r="V16" s="17">
        <v>9.9617910602839158E-2</v>
      </c>
      <c r="W16" s="17">
        <v>6.8775172338125606E-2</v>
      </c>
      <c r="X16" s="21">
        <v>0.71146106271207898</v>
      </c>
      <c r="Y16" s="17">
        <v>0.11929739477247896</v>
      </c>
      <c r="Z16" s="21">
        <v>-0.3674327990894527</v>
      </c>
    </row>
    <row r="17" spans="2:26" x14ac:dyDescent="0.25">
      <c r="B17" s="11" t="s">
        <v>41</v>
      </c>
      <c r="C17" s="21">
        <v>0.54368350338139626</v>
      </c>
      <c r="D17" s="21">
        <v>0.47625656270311806</v>
      </c>
      <c r="E17" s="21">
        <v>0.15031487991038903</v>
      </c>
      <c r="F17" s="21">
        <v>0.88293655518250658</v>
      </c>
      <c r="G17" s="22">
        <v>1</v>
      </c>
      <c r="H17" s="21">
        <v>0.7914593712492658</v>
      </c>
      <c r="I17" s="21">
        <v>0.61414293940966258</v>
      </c>
      <c r="J17" s="21">
        <v>0.55949479555331727</v>
      </c>
      <c r="K17" s="21">
        <v>0.18091708701061515</v>
      </c>
      <c r="L17" s="17">
        <v>6.3504993670031831E-2</v>
      </c>
      <c r="M17" s="17">
        <v>-1.7996115562190416E-2</v>
      </c>
      <c r="N17" s="21">
        <v>0.24295213692502424</v>
      </c>
      <c r="O17" s="17">
        <v>0.1288528279684979</v>
      </c>
      <c r="P17" s="21">
        <v>0.39112551419466363</v>
      </c>
      <c r="Q17" s="17">
        <v>-9.1273952473596043E-2</v>
      </c>
      <c r="R17" s="21">
        <v>0.64123839624311763</v>
      </c>
      <c r="S17" s="21">
        <v>0.73799347791781322</v>
      </c>
      <c r="T17" s="21">
        <v>0.25645361317018756</v>
      </c>
      <c r="U17" s="21">
        <v>0.37111037987340773</v>
      </c>
      <c r="V17" s="21">
        <v>0.1774635001712048</v>
      </c>
      <c r="W17" s="17">
        <v>5.0538094515865953E-2</v>
      </c>
      <c r="X17" s="21">
        <v>0.78503946743914021</v>
      </c>
      <c r="Y17" s="17">
        <v>7.9345073294078833E-2</v>
      </c>
      <c r="Z17" s="21">
        <v>-0.40204048677877985</v>
      </c>
    </row>
    <row r="18" spans="2:26" x14ac:dyDescent="0.25">
      <c r="B18" s="11" t="s">
        <v>4</v>
      </c>
      <c r="C18" s="21">
        <v>0.43789865150999313</v>
      </c>
      <c r="D18" s="21">
        <v>0.24719636770827924</v>
      </c>
      <c r="E18" s="17">
        <v>5.7433967186634162E-2</v>
      </c>
      <c r="F18" s="21">
        <v>0.67289043974020879</v>
      </c>
      <c r="G18" s="21">
        <v>0.7914593712492658</v>
      </c>
      <c r="H18" s="22">
        <v>1</v>
      </c>
      <c r="I18" s="21">
        <v>0.51733960975931803</v>
      </c>
      <c r="J18" s="21">
        <v>0.59527749579782641</v>
      </c>
      <c r="K18" s="21">
        <v>0.31073357249357625</v>
      </c>
      <c r="L18" s="21">
        <v>0.14246191918958728</v>
      </c>
      <c r="M18" s="21">
        <v>-0.29856240834254766</v>
      </c>
      <c r="N18" s="21">
        <v>0.24185656398403815</v>
      </c>
      <c r="O18" s="17">
        <v>2.8822743102342025E-2</v>
      </c>
      <c r="P18" s="21">
        <v>0.2316431925266676</v>
      </c>
      <c r="Q18" s="21">
        <v>-0.29811667763107413</v>
      </c>
      <c r="R18" s="21">
        <v>0.61985559911648136</v>
      </c>
      <c r="S18" s="21">
        <v>0.53389020418635791</v>
      </c>
      <c r="T18" s="21">
        <v>0.26398531744318704</v>
      </c>
      <c r="U18" s="21">
        <v>0.36787949096856515</v>
      </c>
      <c r="V18" s="17">
        <v>9.0137310951828184E-2</v>
      </c>
      <c r="W18" s="17">
        <v>2.8030379511781847E-2</v>
      </c>
      <c r="X18" s="21">
        <v>0.65694360683684061</v>
      </c>
      <c r="Y18" s="17">
        <v>-5.9263423357848758E-3</v>
      </c>
      <c r="Z18" s="21">
        <v>-0.5139234171407866</v>
      </c>
    </row>
    <row r="19" spans="2:26" x14ac:dyDescent="0.25">
      <c r="B19" s="11" t="s">
        <v>30</v>
      </c>
      <c r="C19" s="21">
        <v>0.35861044660252828</v>
      </c>
      <c r="D19" s="21">
        <v>0.3917589619154726</v>
      </c>
      <c r="E19" s="21">
        <v>0.13981004181603199</v>
      </c>
      <c r="F19" s="21">
        <v>0.67766681308489107</v>
      </c>
      <c r="G19" s="21">
        <v>0.61414293940966258</v>
      </c>
      <c r="H19" s="21">
        <v>0.51733960975931803</v>
      </c>
      <c r="I19" s="22">
        <v>1</v>
      </c>
      <c r="J19" s="21">
        <v>0.73142353702299867</v>
      </c>
      <c r="K19" s="21">
        <v>0.16085275556489545</v>
      </c>
      <c r="L19" s="17">
        <v>-8.8527934203221109E-2</v>
      </c>
      <c r="M19" s="21">
        <v>0.20553496050877254</v>
      </c>
      <c r="N19" s="21">
        <v>0.51635517574148182</v>
      </c>
      <c r="O19" s="21">
        <v>0.56147844351711096</v>
      </c>
      <c r="P19" s="21">
        <v>0.39818064891274491</v>
      </c>
      <c r="Q19" s="21">
        <v>0.20551814146048783</v>
      </c>
      <c r="R19" s="21">
        <v>0.43294271649646576</v>
      </c>
      <c r="S19" s="21">
        <v>0.50961570657402167</v>
      </c>
      <c r="T19" s="21">
        <v>0.16111013033459992</v>
      </c>
      <c r="U19" s="21">
        <v>0.32053183610755803</v>
      </c>
      <c r="V19" s="21">
        <v>0.2160774431500932</v>
      </c>
      <c r="W19" s="21">
        <v>0.15883898118635689</v>
      </c>
      <c r="X19" s="21">
        <v>0.65233214367580461</v>
      </c>
      <c r="Y19" s="17">
        <v>3.2155351225772899E-2</v>
      </c>
      <c r="Z19" s="21">
        <v>-0.31842866557790739</v>
      </c>
    </row>
    <row r="20" spans="2:26" x14ac:dyDescent="0.25">
      <c r="B20" s="11" t="s">
        <v>31</v>
      </c>
      <c r="C20" s="21">
        <v>0.26753135639216541</v>
      </c>
      <c r="D20" s="21">
        <v>0.2496409559879689</v>
      </c>
      <c r="E20" s="17">
        <v>2.9735455936968767E-2</v>
      </c>
      <c r="F20" s="21">
        <v>0.51261703501621758</v>
      </c>
      <c r="G20" s="21">
        <v>0.55949479555331727</v>
      </c>
      <c r="H20" s="21">
        <v>0.59527749579782641</v>
      </c>
      <c r="I20" s="21">
        <v>0.73142353702299867</v>
      </c>
      <c r="J20" s="22">
        <v>1</v>
      </c>
      <c r="K20" s="17">
        <v>5.0443434834285913E-2</v>
      </c>
      <c r="L20" s="21">
        <v>-0.14571115865432113</v>
      </c>
      <c r="M20" s="17">
        <v>-8.5451520487108384E-2</v>
      </c>
      <c r="N20" s="21">
        <v>0.43361641482962276</v>
      </c>
      <c r="O20" s="21">
        <v>0.29540126364373648</v>
      </c>
      <c r="P20" s="17">
        <v>9.9172820279464155E-2</v>
      </c>
      <c r="Q20" s="17">
        <v>-5.8743912546473473E-2</v>
      </c>
      <c r="R20" s="21">
        <v>0.42053967800273084</v>
      </c>
      <c r="S20" s="21">
        <v>0.44478083454256873</v>
      </c>
      <c r="T20" s="21">
        <v>0.15017128275640271</v>
      </c>
      <c r="U20" s="21">
        <v>0.34691379184470128</v>
      </c>
      <c r="V20" s="21">
        <v>0.27787969057017498</v>
      </c>
      <c r="W20" s="17">
        <v>0.13797381171882303</v>
      </c>
      <c r="X20" s="21">
        <v>0.63607725841583473</v>
      </c>
      <c r="Y20" s="17">
        <v>-6.7754424517232195E-2</v>
      </c>
      <c r="Z20" s="21">
        <v>-0.35344177280714556</v>
      </c>
    </row>
    <row r="21" spans="2:26" x14ac:dyDescent="0.25">
      <c r="B21" s="11" t="s">
        <v>32</v>
      </c>
      <c r="C21" s="21">
        <v>0.37101366956056281</v>
      </c>
      <c r="D21" s="21">
        <v>0.21991316669733496</v>
      </c>
      <c r="E21" s="21">
        <v>0.33206754333348293</v>
      </c>
      <c r="F21" s="17">
        <v>0.12421522401243111</v>
      </c>
      <c r="G21" s="21">
        <v>0.18091708701061515</v>
      </c>
      <c r="H21" s="21">
        <v>0.31073357249357625</v>
      </c>
      <c r="I21" s="21">
        <v>0.16085275556489545</v>
      </c>
      <c r="J21" s="17">
        <v>5.0443434834285913E-2</v>
      </c>
      <c r="K21" s="22">
        <v>1</v>
      </c>
      <c r="L21" s="21">
        <v>0.63114473141445271</v>
      </c>
      <c r="M21" s="17">
        <v>2.2449669703659334E-2</v>
      </c>
      <c r="N21" s="21">
        <v>0.18568498326152585</v>
      </c>
      <c r="O21" s="17">
        <v>0.10898845427801844</v>
      </c>
      <c r="P21" s="21">
        <v>0.27945172132970852</v>
      </c>
      <c r="Q21" s="17">
        <v>0.10212224855568107</v>
      </c>
      <c r="R21" s="17">
        <v>9.415143413658833E-2</v>
      </c>
      <c r="S21" s="17">
        <v>6.5501606061586906E-2</v>
      </c>
      <c r="T21" s="17">
        <v>0.13157907431262228</v>
      </c>
      <c r="U21" s="17">
        <v>4.543030997330496E-2</v>
      </c>
      <c r="V21" s="21">
        <v>0.22006450770033834</v>
      </c>
      <c r="W21" s="17">
        <v>5.323360614353382E-2</v>
      </c>
      <c r="X21" s="17">
        <v>-4.1636326548705895E-2</v>
      </c>
      <c r="Y21" s="17">
        <v>4.8762709739006427E-2</v>
      </c>
      <c r="Z21" s="17">
        <v>-9.9010367970266383E-2</v>
      </c>
    </row>
    <row r="22" spans="2:26" x14ac:dyDescent="0.25">
      <c r="B22" s="11" t="s">
        <v>33</v>
      </c>
      <c r="C22" s="21">
        <v>0.26223025141843959</v>
      </c>
      <c r="D22" s="17">
        <v>0.11553325903274284</v>
      </c>
      <c r="E22" s="21">
        <v>0.31595416725015035</v>
      </c>
      <c r="F22" s="17">
        <v>-1.7525091486353804E-2</v>
      </c>
      <c r="G22" s="17">
        <v>6.3504993670031831E-2</v>
      </c>
      <c r="H22" s="21">
        <v>0.14246191918958728</v>
      </c>
      <c r="I22" s="17">
        <v>-8.8527934203221109E-2</v>
      </c>
      <c r="J22" s="21">
        <v>-0.14571115865432113</v>
      </c>
      <c r="K22" s="21">
        <v>0.63114473141445271</v>
      </c>
      <c r="L22" s="22">
        <v>1</v>
      </c>
      <c r="M22" s="17">
        <v>-5.1005328483174324E-3</v>
      </c>
      <c r="N22" s="17">
        <v>-6.2527605693426497E-2</v>
      </c>
      <c r="O22" s="21">
        <v>-0.16273411434390847</v>
      </c>
      <c r="P22" s="21">
        <v>0.38381459213145197</v>
      </c>
      <c r="Q22" s="17">
        <v>7.0111925384151494E-2</v>
      </c>
      <c r="R22" s="17">
        <v>-7.6367687280337451E-2</v>
      </c>
      <c r="S22" s="21">
        <v>-0.14507987863552108</v>
      </c>
      <c r="T22" s="17">
        <v>5.2777607021176245E-2</v>
      </c>
      <c r="U22" s="17">
        <v>-0.11277872432065067</v>
      </c>
      <c r="V22" s="21">
        <v>0.26202856980148809</v>
      </c>
      <c r="W22" s="17">
        <v>-5.9488107127616742E-2</v>
      </c>
      <c r="X22" s="21">
        <v>-0.18742678436533206</v>
      </c>
      <c r="Y22" s="17">
        <v>1.4886519114091832E-2</v>
      </c>
      <c r="Z22" s="17">
        <v>3.8672181466239068E-2</v>
      </c>
    </row>
    <row r="23" spans="2:26" x14ac:dyDescent="0.25">
      <c r="B23" s="11" t="s">
        <v>9</v>
      </c>
      <c r="C23" s="21">
        <v>0.22708987292133601</v>
      </c>
      <c r="D23" s="21">
        <v>0.48357596695472987</v>
      </c>
      <c r="E23" s="21">
        <v>0.1634079799352362</v>
      </c>
      <c r="F23" s="17">
        <v>0.10379699659706648</v>
      </c>
      <c r="G23" s="17">
        <v>-1.7996115562190416E-2</v>
      </c>
      <c r="H23" s="21">
        <v>-0.29856240834254766</v>
      </c>
      <c r="I23" s="21">
        <v>0.20553496050877254</v>
      </c>
      <c r="J23" s="17">
        <v>-8.5451520487108384E-2</v>
      </c>
      <c r="K23" s="17">
        <v>2.2449669703659334E-2</v>
      </c>
      <c r="L23" s="17">
        <v>-5.1005328483174324E-3</v>
      </c>
      <c r="M23" s="22">
        <v>1</v>
      </c>
      <c r="N23" s="21">
        <v>0.37498277115470452</v>
      </c>
      <c r="O23" s="21">
        <v>0.46126584539723675</v>
      </c>
      <c r="P23" s="17">
        <v>0.11321372230823579</v>
      </c>
      <c r="Q23" s="21">
        <v>0.58191088056622131</v>
      </c>
      <c r="R23" s="21">
        <v>0.14955789987421961</v>
      </c>
      <c r="S23" s="17">
        <v>0.13121861046879738</v>
      </c>
      <c r="T23" s="17">
        <v>4.4015442116408475E-2</v>
      </c>
      <c r="U23" s="17">
        <v>-2.2192970477713951E-2</v>
      </c>
      <c r="V23" s="21">
        <v>0.23020338891139269</v>
      </c>
      <c r="W23" s="21">
        <v>0.1470915206044984</v>
      </c>
      <c r="X23" s="17">
        <v>2.7036062560424883E-2</v>
      </c>
      <c r="Y23" s="21">
        <v>0.22936562932863722</v>
      </c>
      <c r="Z23" s="21">
        <v>0.17010031134775122</v>
      </c>
    </row>
    <row r="24" spans="2:26" x14ac:dyDescent="0.25">
      <c r="B24" s="11" t="s">
        <v>10</v>
      </c>
      <c r="C24" s="21">
        <v>0.27576494536507162</v>
      </c>
      <c r="D24" s="21">
        <v>0.29564944170373841</v>
      </c>
      <c r="E24" s="17">
        <v>6.2231113531252005E-2</v>
      </c>
      <c r="F24" s="21">
        <v>0.27430758533713528</v>
      </c>
      <c r="G24" s="21">
        <v>0.24295213692502424</v>
      </c>
      <c r="H24" s="21">
        <v>0.24185656398403815</v>
      </c>
      <c r="I24" s="21">
        <v>0.51635517574148182</v>
      </c>
      <c r="J24" s="21">
        <v>0.43361641482962276</v>
      </c>
      <c r="K24" s="21">
        <v>0.18568498326152585</v>
      </c>
      <c r="L24" s="17">
        <v>-6.2527605693426497E-2</v>
      </c>
      <c r="M24" s="21">
        <v>0.37498277115470452</v>
      </c>
      <c r="N24" s="22">
        <v>1</v>
      </c>
      <c r="O24" s="21">
        <v>0.58675880798283497</v>
      </c>
      <c r="P24" s="21">
        <v>0.13863166891055187</v>
      </c>
      <c r="Q24" s="21">
        <v>0.38719369944519461</v>
      </c>
      <c r="R24" s="21">
        <v>0.25940629166515988</v>
      </c>
      <c r="S24" s="21">
        <v>0.28559483158448273</v>
      </c>
      <c r="T24" s="21">
        <v>0.20762021198449229</v>
      </c>
      <c r="U24" s="21">
        <v>0.34300820194142012</v>
      </c>
      <c r="V24" s="21">
        <v>0.26135042684058085</v>
      </c>
      <c r="W24" s="21">
        <v>0.20172924110093107</v>
      </c>
      <c r="X24" s="21">
        <v>0.29119050412339592</v>
      </c>
      <c r="Y24" s="17">
        <v>9.4132540985263344E-2</v>
      </c>
      <c r="Z24" s="21">
        <v>-0.22208799777719584</v>
      </c>
    </row>
    <row r="25" spans="2:26" x14ac:dyDescent="0.25">
      <c r="B25" s="11" t="s">
        <v>17</v>
      </c>
      <c r="C25" s="21">
        <v>0.14712882341210837</v>
      </c>
      <c r="D25" s="21">
        <v>0.28149824133462348</v>
      </c>
      <c r="E25" s="17">
        <v>4.4507591632198279E-2</v>
      </c>
      <c r="F25" s="21">
        <v>0.27685113286744589</v>
      </c>
      <c r="G25" s="17">
        <v>0.1288528279684979</v>
      </c>
      <c r="H25" s="17">
        <v>2.8822743102342025E-2</v>
      </c>
      <c r="I25" s="21">
        <v>0.56147844351711096</v>
      </c>
      <c r="J25" s="21">
        <v>0.29540126364373648</v>
      </c>
      <c r="K25" s="17">
        <v>0.10898845427801844</v>
      </c>
      <c r="L25" s="21">
        <v>-0.16273411434390847</v>
      </c>
      <c r="M25" s="21">
        <v>0.46126584539723675</v>
      </c>
      <c r="N25" s="21">
        <v>0.58675880798283497</v>
      </c>
      <c r="O25" s="22">
        <v>1</v>
      </c>
      <c r="P25" s="21">
        <v>0.23297557517679102</v>
      </c>
      <c r="Q25" s="21">
        <v>0.61410777625279145</v>
      </c>
      <c r="R25" s="21">
        <v>0.24749185292000711</v>
      </c>
      <c r="S25" s="21">
        <v>0.1594193357757229</v>
      </c>
      <c r="T25" s="17">
        <v>6.6991231875519558E-2</v>
      </c>
      <c r="U25" s="21">
        <v>0.21446767786839102</v>
      </c>
      <c r="V25" s="17">
        <v>0.11689682149853038</v>
      </c>
      <c r="W25" s="21">
        <v>0.20210944414082199</v>
      </c>
      <c r="X25" s="21">
        <v>0.17995410722357863</v>
      </c>
      <c r="Y25" s="17">
        <v>9.3933308421537562E-2</v>
      </c>
      <c r="Z25" s="21">
        <v>-0.19541899640281879</v>
      </c>
    </row>
    <row r="26" spans="2:26" x14ac:dyDescent="0.25">
      <c r="B26" s="11" t="s">
        <v>11</v>
      </c>
      <c r="C26" s="17">
        <v>0.12688018316002281</v>
      </c>
      <c r="D26" s="17">
        <v>8.9871138977242596E-2</v>
      </c>
      <c r="E26" s="17">
        <v>2.4146531696562737E-2</v>
      </c>
      <c r="F26" s="21">
        <v>0.60817395363688498</v>
      </c>
      <c r="G26" s="21">
        <v>0.39112551419466363</v>
      </c>
      <c r="H26" s="21">
        <v>0.2316431925266676</v>
      </c>
      <c r="I26" s="21">
        <v>0.39818064891274491</v>
      </c>
      <c r="J26" s="17">
        <v>9.9172820279464155E-2</v>
      </c>
      <c r="K26" s="21">
        <v>0.27945172132970852</v>
      </c>
      <c r="L26" s="21">
        <v>0.38381459213145197</v>
      </c>
      <c r="M26" s="17">
        <v>0.11321372230823579</v>
      </c>
      <c r="N26" s="21">
        <v>0.13863166891055187</v>
      </c>
      <c r="O26" s="21">
        <v>0.23297557517679102</v>
      </c>
      <c r="P26" s="22">
        <v>1</v>
      </c>
      <c r="Q26" s="21">
        <v>0.36391268384763692</v>
      </c>
      <c r="R26" s="17">
        <v>0.10153267000990045</v>
      </c>
      <c r="S26" s="21">
        <v>0.15487783037654429</v>
      </c>
      <c r="T26" s="17">
        <v>-3.4589026961605332E-2</v>
      </c>
      <c r="U26" s="17">
        <v>-6.9613261243100369E-2</v>
      </c>
      <c r="V26" s="17">
        <v>1.4699401052652397E-2</v>
      </c>
      <c r="W26" s="17">
        <v>6.7586267925513884E-3</v>
      </c>
      <c r="X26" s="21">
        <v>0.20258991663982892</v>
      </c>
      <c r="Y26" s="17">
        <v>0.11576962157675434</v>
      </c>
      <c r="Z26" s="21">
        <v>-0.1775223827158402</v>
      </c>
    </row>
    <row r="27" spans="2:26" x14ac:dyDescent="0.25">
      <c r="B27" s="11" t="s">
        <v>12</v>
      </c>
      <c r="C27" s="17">
        <v>0.12005254363925369</v>
      </c>
      <c r="D27" s="21">
        <v>0.27229722566958764</v>
      </c>
      <c r="E27" s="17">
        <v>3.0423540467908978E-2</v>
      </c>
      <c r="F27" s="17">
        <v>0.10184437882458641</v>
      </c>
      <c r="G27" s="17">
        <v>-9.1273952473596043E-2</v>
      </c>
      <c r="H27" s="21">
        <v>-0.29811667763107413</v>
      </c>
      <c r="I27" s="21">
        <v>0.20551814146048783</v>
      </c>
      <c r="J27" s="17">
        <v>-5.8743912546473473E-2</v>
      </c>
      <c r="K27" s="17">
        <v>0.10212224855568107</v>
      </c>
      <c r="L27" s="17">
        <v>7.0111925384151494E-2</v>
      </c>
      <c r="M27" s="21">
        <v>0.58191088056622131</v>
      </c>
      <c r="N27" s="21">
        <v>0.38719369944519461</v>
      </c>
      <c r="O27" s="21">
        <v>0.61410777625279145</v>
      </c>
      <c r="P27" s="21">
        <v>0.36391268384763692</v>
      </c>
      <c r="Q27" s="22">
        <v>1</v>
      </c>
      <c r="R27" s="17">
        <v>5.2595830240818479E-2</v>
      </c>
      <c r="S27" s="17">
        <v>4.8510032639404507E-3</v>
      </c>
      <c r="T27" s="17">
        <v>-0.10453122600401923</v>
      </c>
      <c r="U27" s="17">
        <v>-7.4458642731921293E-2</v>
      </c>
      <c r="V27" s="21">
        <v>0.16240896229446625</v>
      </c>
      <c r="W27" s="17">
        <v>3.2478334984982891E-2</v>
      </c>
      <c r="X27" s="21">
        <v>-0.14366084704597612</v>
      </c>
      <c r="Y27" s="17">
        <v>-6.4301423414019773E-2</v>
      </c>
      <c r="Z27" s="17">
        <v>7.371779110906812E-2</v>
      </c>
    </row>
    <row r="28" spans="2:26" x14ac:dyDescent="0.25">
      <c r="B28" s="11" t="s">
        <v>1</v>
      </c>
      <c r="C28" s="21">
        <v>0.31336181631038118</v>
      </c>
      <c r="D28" s="21">
        <v>0.34156353372724302</v>
      </c>
      <c r="E28" s="17">
        <v>4.0747091122015612E-2</v>
      </c>
      <c r="F28" s="21">
        <v>0.62585129673475648</v>
      </c>
      <c r="G28" s="21">
        <v>0.64123839624311763</v>
      </c>
      <c r="H28" s="21">
        <v>0.61985559911648136</v>
      </c>
      <c r="I28" s="21">
        <v>0.43294271649646576</v>
      </c>
      <c r="J28" s="21">
        <v>0.42053967800273084</v>
      </c>
      <c r="K28" s="17">
        <v>9.415143413658833E-2</v>
      </c>
      <c r="L28" s="17">
        <v>-7.6367687280337451E-2</v>
      </c>
      <c r="M28" s="21">
        <v>0.14955789987421961</v>
      </c>
      <c r="N28" s="21">
        <v>0.25940629166515988</v>
      </c>
      <c r="O28" s="21">
        <v>0.24749185292000711</v>
      </c>
      <c r="P28" s="17">
        <v>0.10153267000990045</v>
      </c>
      <c r="Q28" s="17">
        <v>5.2595830240818479E-2</v>
      </c>
      <c r="R28" s="22">
        <v>1</v>
      </c>
      <c r="S28" s="21">
        <v>0.72767892957234492</v>
      </c>
      <c r="T28" s="17">
        <v>0.11541019905685883</v>
      </c>
      <c r="U28" s="21">
        <v>0.23574165649284123</v>
      </c>
      <c r="V28" s="17">
        <v>3.8952737885968342E-2</v>
      </c>
      <c r="W28" s="17">
        <v>-4.9490600971617185E-2</v>
      </c>
      <c r="X28" s="21">
        <v>0.66478632814199223</v>
      </c>
      <c r="Y28" s="17">
        <v>-5.2621297358310892E-2</v>
      </c>
      <c r="Z28" s="21">
        <v>-0.31242434736668523</v>
      </c>
    </row>
    <row r="29" spans="2:26" x14ac:dyDescent="0.25">
      <c r="B29" s="11" t="s">
        <v>2</v>
      </c>
      <c r="C29" s="21">
        <v>0.5172541657536236</v>
      </c>
      <c r="D29" s="21">
        <v>0.45346753774399445</v>
      </c>
      <c r="E29" s="17">
        <v>9.4064325513024516E-2</v>
      </c>
      <c r="F29" s="21">
        <v>0.71882868960042789</v>
      </c>
      <c r="G29" s="21">
        <v>0.73799347791781322</v>
      </c>
      <c r="H29" s="21">
        <v>0.53389020418635791</v>
      </c>
      <c r="I29" s="21">
        <v>0.50961570657402167</v>
      </c>
      <c r="J29" s="21">
        <v>0.44478083454256873</v>
      </c>
      <c r="K29" s="17">
        <v>6.5501606061586906E-2</v>
      </c>
      <c r="L29" s="21">
        <v>-0.14507987863552108</v>
      </c>
      <c r="M29" s="17">
        <v>0.13121861046879738</v>
      </c>
      <c r="N29" s="21">
        <v>0.28559483158448273</v>
      </c>
      <c r="O29" s="21">
        <v>0.1594193357757229</v>
      </c>
      <c r="P29" s="21">
        <v>0.15487783037654429</v>
      </c>
      <c r="Q29" s="17">
        <v>4.8510032639404507E-3</v>
      </c>
      <c r="R29" s="21">
        <v>0.72767892957234492</v>
      </c>
      <c r="S29" s="22">
        <v>1</v>
      </c>
      <c r="T29" s="21">
        <v>0.21242826823162783</v>
      </c>
      <c r="U29" s="21">
        <v>0.37314825320592238</v>
      </c>
      <c r="V29" s="17">
        <v>0.13843200635710479</v>
      </c>
      <c r="W29" s="17">
        <v>0.12596807620895645</v>
      </c>
      <c r="X29" s="21">
        <v>0.67884935278400382</v>
      </c>
      <c r="Y29" s="17">
        <v>7.6085250019385001E-2</v>
      </c>
      <c r="Z29" s="21">
        <v>-0.22668289741690101</v>
      </c>
    </row>
    <row r="30" spans="2:26" x14ac:dyDescent="0.25">
      <c r="B30" s="11" t="s">
        <v>26</v>
      </c>
      <c r="C30" s="21">
        <v>0.30121799853422937</v>
      </c>
      <c r="D30" s="21">
        <v>0.21764581861048612</v>
      </c>
      <c r="E30" s="21">
        <v>0.20678677046146757</v>
      </c>
      <c r="F30" s="21">
        <v>0.16598599309485113</v>
      </c>
      <c r="G30" s="21">
        <v>0.25645361317018756</v>
      </c>
      <c r="H30" s="21">
        <v>0.26398531744318704</v>
      </c>
      <c r="I30" s="21">
        <v>0.16111013033459992</v>
      </c>
      <c r="J30" s="21">
        <v>0.15017128275640271</v>
      </c>
      <c r="K30" s="17">
        <v>0.13157907431262228</v>
      </c>
      <c r="L30" s="17">
        <v>5.2777607021176245E-2</v>
      </c>
      <c r="M30" s="17">
        <v>4.4015442116408475E-2</v>
      </c>
      <c r="N30" s="21">
        <v>0.20762021198449229</v>
      </c>
      <c r="O30" s="17">
        <v>6.6991231875519558E-2</v>
      </c>
      <c r="P30" s="17">
        <v>-3.4589026961605332E-2</v>
      </c>
      <c r="Q30" s="17">
        <v>-0.10453122600401923</v>
      </c>
      <c r="R30" s="17">
        <v>0.11541019905685883</v>
      </c>
      <c r="S30" s="21">
        <v>0.21242826823162783</v>
      </c>
      <c r="T30" s="22">
        <v>1</v>
      </c>
      <c r="U30" s="21">
        <v>0.57099080007288383</v>
      </c>
      <c r="V30" s="21">
        <v>0.18233723120764586</v>
      </c>
      <c r="W30" s="21">
        <v>0.24601574368978951</v>
      </c>
      <c r="X30" s="21">
        <v>0.18638976690157333</v>
      </c>
      <c r="Y30" s="21">
        <v>0.23429820516643873</v>
      </c>
      <c r="Z30" s="17">
        <v>-8.4608246263414011E-2</v>
      </c>
    </row>
    <row r="31" spans="2:26" x14ac:dyDescent="0.25">
      <c r="B31" s="11" t="s">
        <v>16</v>
      </c>
      <c r="C31" s="21">
        <v>0.41839288575261807</v>
      </c>
      <c r="D31" s="21">
        <v>0.31910576534153934</v>
      </c>
      <c r="E31" s="17">
        <v>0.10453334795763783</v>
      </c>
      <c r="F31" s="21">
        <v>0.30811148067741773</v>
      </c>
      <c r="G31" s="21">
        <v>0.37111037987340773</v>
      </c>
      <c r="H31" s="21">
        <v>0.36787949096856515</v>
      </c>
      <c r="I31" s="21">
        <v>0.32053183610755803</v>
      </c>
      <c r="J31" s="21">
        <v>0.34691379184470128</v>
      </c>
      <c r="K31" s="17">
        <v>4.543030997330496E-2</v>
      </c>
      <c r="L31" s="17">
        <v>-0.11277872432065067</v>
      </c>
      <c r="M31" s="17">
        <v>-2.2192970477713951E-2</v>
      </c>
      <c r="N31" s="21">
        <v>0.34300820194142012</v>
      </c>
      <c r="O31" s="21">
        <v>0.21446767786839102</v>
      </c>
      <c r="P31" s="17">
        <v>-6.9613261243100369E-2</v>
      </c>
      <c r="Q31" s="17">
        <v>-7.4458642731921293E-2</v>
      </c>
      <c r="R31" s="21">
        <v>0.23574165649284123</v>
      </c>
      <c r="S31" s="21">
        <v>0.37314825320592238</v>
      </c>
      <c r="T31" s="21">
        <v>0.57099080007288383</v>
      </c>
      <c r="U31" s="22">
        <v>1</v>
      </c>
      <c r="V31" s="21">
        <v>0.40597289639817835</v>
      </c>
      <c r="W31" s="21">
        <v>0.24508348292380847</v>
      </c>
      <c r="X31" s="21">
        <v>0.35320536418893694</v>
      </c>
      <c r="Y31" s="21">
        <v>0.14502719160549102</v>
      </c>
      <c r="Z31" s="21">
        <v>-0.23564049293039666</v>
      </c>
    </row>
    <row r="32" spans="2:26" x14ac:dyDescent="0.25">
      <c r="B32" s="11" t="s">
        <v>15</v>
      </c>
      <c r="C32" s="21">
        <v>0.40813762216540461</v>
      </c>
      <c r="D32" s="21">
        <v>0.42176809345212302</v>
      </c>
      <c r="E32" s="21">
        <v>0.16468826344300161</v>
      </c>
      <c r="F32" s="17">
        <v>9.9617910602839158E-2</v>
      </c>
      <c r="G32" s="21">
        <v>0.1774635001712048</v>
      </c>
      <c r="H32" s="17">
        <v>9.0137310951828184E-2</v>
      </c>
      <c r="I32" s="21">
        <v>0.2160774431500932</v>
      </c>
      <c r="J32" s="21">
        <v>0.27787969057017498</v>
      </c>
      <c r="K32" s="21">
        <v>0.22006450770033834</v>
      </c>
      <c r="L32" s="21">
        <v>0.26202856980148809</v>
      </c>
      <c r="M32" s="21">
        <v>0.23020338891139269</v>
      </c>
      <c r="N32" s="21">
        <v>0.26135042684058085</v>
      </c>
      <c r="O32" s="17">
        <v>0.11689682149853038</v>
      </c>
      <c r="P32" s="17">
        <v>1.4699401052652397E-2</v>
      </c>
      <c r="Q32" s="21">
        <v>0.16240896229446625</v>
      </c>
      <c r="R32" s="17">
        <v>3.8952737885968342E-2</v>
      </c>
      <c r="S32" s="17">
        <v>0.13843200635710479</v>
      </c>
      <c r="T32" s="21">
        <v>0.18233723120764586</v>
      </c>
      <c r="U32" s="21">
        <v>0.40597289639817835</v>
      </c>
      <c r="V32" s="22">
        <v>1</v>
      </c>
      <c r="W32" s="21">
        <v>0.29306680200327012</v>
      </c>
      <c r="X32" s="17">
        <v>8.2426667886128818E-2</v>
      </c>
      <c r="Y32" s="17">
        <v>8.2587636684752618E-3</v>
      </c>
      <c r="Z32" s="17">
        <v>-2.4756211593186021E-2</v>
      </c>
    </row>
    <row r="33" spans="2:26" x14ac:dyDescent="0.25">
      <c r="B33" s="11" t="s">
        <v>27</v>
      </c>
      <c r="C33" s="21">
        <v>0.18694266806666301</v>
      </c>
      <c r="D33" s="17">
        <v>0.13457305603916417</v>
      </c>
      <c r="E33" s="17">
        <v>-8.4852895725508623E-2</v>
      </c>
      <c r="F33" s="17">
        <v>6.8775172338125606E-2</v>
      </c>
      <c r="G33" s="17">
        <v>5.0538094515865953E-2</v>
      </c>
      <c r="H33" s="17">
        <v>2.8030379511781847E-2</v>
      </c>
      <c r="I33" s="21">
        <v>0.15883898118635689</v>
      </c>
      <c r="J33" s="17">
        <v>0.13797381171882303</v>
      </c>
      <c r="K33" s="17">
        <v>5.323360614353382E-2</v>
      </c>
      <c r="L33" s="17">
        <v>-5.9488107127616742E-2</v>
      </c>
      <c r="M33" s="21">
        <v>0.1470915206044984</v>
      </c>
      <c r="N33" s="21">
        <v>0.20172924110093107</v>
      </c>
      <c r="O33" s="21">
        <v>0.20210944414082199</v>
      </c>
      <c r="P33" s="17">
        <v>6.7586267925513884E-3</v>
      </c>
      <c r="Q33" s="17">
        <v>3.2478334984982891E-2</v>
      </c>
      <c r="R33" s="17">
        <v>-4.9490600971617185E-2</v>
      </c>
      <c r="S33" s="17">
        <v>0.12596807620895645</v>
      </c>
      <c r="T33" s="21">
        <v>0.24601574368978951</v>
      </c>
      <c r="U33" s="21">
        <v>0.24508348292380847</v>
      </c>
      <c r="V33" s="21">
        <v>0.29306680200327012</v>
      </c>
      <c r="W33" s="22">
        <v>1</v>
      </c>
      <c r="X33" s="17">
        <v>1.3906713975087349E-2</v>
      </c>
      <c r="Y33" s="21">
        <v>0.41076302871921344</v>
      </c>
      <c r="Z33" s="17">
        <v>-6.9826149949729693E-3</v>
      </c>
    </row>
    <row r="34" spans="2:26" x14ac:dyDescent="0.25">
      <c r="B34" s="11" t="s">
        <v>14</v>
      </c>
      <c r="C34" s="21">
        <v>0.30395243435666613</v>
      </c>
      <c r="D34" s="21">
        <v>0.39607661114908671</v>
      </c>
      <c r="E34" s="17">
        <v>4.8880816713075197E-2</v>
      </c>
      <c r="F34" s="21">
        <v>0.71146106271207898</v>
      </c>
      <c r="G34" s="21">
        <v>0.78503946743914021</v>
      </c>
      <c r="H34" s="21">
        <v>0.65694360683684061</v>
      </c>
      <c r="I34" s="21">
        <v>0.65233214367580461</v>
      </c>
      <c r="J34" s="21">
        <v>0.63607725841583473</v>
      </c>
      <c r="K34" s="17">
        <v>-4.1636326548705895E-2</v>
      </c>
      <c r="L34" s="21">
        <v>-0.18742678436533206</v>
      </c>
      <c r="M34" s="17">
        <v>2.7036062560424883E-2</v>
      </c>
      <c r="N34" s="21">
        <v>0.29119050412339592</v>
      </c>
      <c r="O34" s="21">
        <v>0.17995410722357863</v>
      </c>
      <c r="P34" s="21">
        <v>0.20258991663982892</v>
      </c>
      <c r="Q34" s="21">
        <v>-0.14366084704597612</v>
      </c>
      <c r="R34" s="21">
        <v>0.66478632814199223</v>
      </c>
      <c r="S34" s="21">
        <v>0.67884935278400382</v>
      </c>
      <c r="T34" s="21">
        <v>0.18638976690157333</v>
      </c>
      <c r="U34" s="21">
        <v>0.35320536418893694</v>
      </c>
      <c r="V34" s="17">
        <v>8.2426667886128818E-2</v>
      </c>
      <c r="W34" s="17">
        <v>1.3906713975087349E-2</v>
      </c>
      <c r="X34" s="22">
        <v>1</v>
      </c>
      <c r="Y34" s="17">
        <v>7.4432032971723613E-2</v>
      </c>
      <c r="Z34" s="21">
        <v>-0.34851242735853938</v>
      </c>
    </row>
    <row r="35" spans="2:26" x14ac:dyDescent="0.25">
      <c r="B35" s="11" t="s">
        <v>13</v>
      </c>
      <c r="C35" s="17">
        <v>8.3854979985842376E-2</v>
      </c>
      <c r="D35" s="17">
        <v>8.5135944135261862E-2</v>
      </c>
      <c r="E35" s="17">
        <v>0.12811681154351504</v>
      </c>
      <c r="F35" s="17">
        <v>0.11929739477247896</v>
      </c>
      <c r="G35" s="17">
        <v>7.9345073294078833E-2</v>
      </c>
      <c r="H35" s="17">
        <v>-5.9263423357848758E-3</v>
      </c>
      <c r="I35" s="17">
        <v>3.2155351225772899E-2</v>
      </c>
      <c r="J35" s="17">
        <v>-6.7754424517232195E-2</v>
      </c>
      <c r="K35" s="17">
        <v>4.8762709739006427E-2</v>
      </c>
      <c r="L35" s="17">
        <v>1.4886519114091832E-2</v>
      </c>
      <c r="M35" s="21">
        <v>0.22936562932863722</v>
      </c>
      <c r="N35" s="17">
        <v>9.4132540985263344E-2</v>
      </c>
      <c r="O35" s="17">
        <v>9.3933308421537562E-2</v>
      </c>
      <c r="P35" s="17">
        <v>0.11576962157675434</v>
      </c>
      <c r="Q35" s="17">
        <v>-6.4301423414019773E-2</v>
      </c>
      <c r="R35" s="17">
        <v>-5.2621297358310892E-2</v>
      </c>
      <c r="S35" s="17">
        <v>7.6085250019385001E-2</v>
      </c>
      <c r="T35" s="21">
        <v>0.23429820516643873</v>
      </c>
      <c r="U35" s="21">
        <v>0.14502719160549102</v>
      </c>
      <c r="V35" s="17">
        <v>8.2587636684752618E-3</v>
      </c>
      <c r="W35" s="21">
        <v>0.41076302871921344</v>
      </c>
      <c r="X35" s="17">
        <v>7.4432032971723613E-2</v>
      </c>
      <c r="Y35" s="22">
        <v>1</v>
      </c>
      <c r="Z35" s="17">
        <v>2.1337630198973827E-2</v>
      </c>
    </row>
    <row r="36" spans="2:26" ht="15.75" thickBot="1" x14ac:dyDescent="0.3">
      <c r="B36" s="15" t="s">
        <v>3</v>
      </c>
      <c r="C36" s="23">
        <v>-0.17794772163996347</v>
      </c>
      <c r="D36" s="23">
        <v>-0.20740701329819652</v>
      </c>
      <c r="E36" s="18">
        <v>-1.2241214053347342E-2</v>
      </c>
      <c r="F36" s="23">
        <v>-0.3674327990894527</v>
      </c>
      <c r="G36" s="23">
        <v>-0.40204048677877985</v>
      </c>
      <c r="H36" s="23">
        <v>-0.5139234171407866</v>
      </c>
      <c r="I36" s="23">
        <v>-0.31842866557790739</v>
      </c>
      <c r="J36" s="23">
        <v>-0.35344177280714556</v>
      </c>
      <c r="K36" s="18">
        <v>-9.9010367970266383E-2</v>
      </c>
      <c r="L36" s="18">
        <v>3.8672181466239068E-2</v>
      </c>
      <c r="M36" s="23">
        <v>0.17010031134775122</v>
      </c>
      <c r="N36" s="23">
        <v>-0.22208799777719584</v>
      </c>
      <c r="O36" s="23">
        <v>-0.19541899640281879</v>
      </c>
      <c r="P36" s="23">
        <v>-0.1775223827158402</v>
      </c>
      <c r="Q36" s="18">
        <v>7.371779110906812E-2</v>
      </c>
      <c r="R36" s="23">
        <v>-0.31242434736668523</v>
      </c>
      <c r="S36" s="23">
        <v>-0.22668289741690101</v>
      </c>
      <c r="T36" s="18">
        <v>-8.4608246263414011E-2</v>
      </c>
      <c r="U36" s="23">
        <v>-0.23564049293039666</v>
      </c>
      <c r="V36" s="18">
        <v>-2.4756211593186021E-2</v>
      </c>
      <c r="W36" s="18">
        <v>-6.9826149949729693E-3</v>
      </c>
      <c r="X36" s="23">
        <v>-0.34851242735853938</v>
      </c>
      <c r="Y36" s="18">
        <v>2.1337630198973827E-2</v>
      </c>
      <c r="Z36" s="24">
        <v>1</v>
      </c>
    </row>
    <row r="37" spans="2:26" x14ac:dyDescent="0.25">
      <c r="B37" s="25" t="s">
        <v>42</v>
      </c>
    </row>
    <row r="40" spans="2:26" x14ac:dyDescent="0.25">
      <c r="B40" s="10" t="s">
        <v>43</v>
      </c>
    </row>
    <row r="41" spans="2:26" ht="15.75" thickBot="1" x14ac:dyDescent="0.3"/>
    <row r="42" spans="2:26" x14ac:dyDescent="0.25">
      <c r="B42" s="12" t="s">
        <v>39</v>
      </c>
      <c r="C42" s="13" t="s">
        <v>8</v>
      </c>
      <c r="D42" s="13" t="s">
        <v>7</v>
      </c>
      <c r="E42" s="13" t="s">
        <v>28</v>
      </c>
      <c r="F42" s="13" t="s">
        <v>40</v>
      </c>
      <c r="G42" s="13" t="s">
        <v>41</v>
      </c>
      <c r="H42" s="13" t="s">
        <v>4</v>
      </c>
      <c r="I42" s="13" t="s">
        <v>30</v>
      </c>
      <c r="J42" s="13" t="s">
        <v>31</v>
      </c>
      <c r="K42" s="13" t="s">
        <v>32</v>
      </c>
      <c r="L42" s="13" t="s">
        <v>33</v>
      </c>
      <c r="M42" s="13" t="s">
        <v>9</v>
      </c>
      <c r="N42" s="13" t="s">
        <v>10</v>
      </c>
      <c r="O42" s="13" t="s">
        <v>17</v>
      </c>
      <c r="P42" s="13" t="s">
        <v>11</v>
      </c>
      <c r="Q42" s="13" t="s">
        <v>12</v>
      </c>
      <c r="R42" s="13" t="s">
        <v>1</v>
      </c>
      <c r="S42" s="13" t="s">
        <v>2</v>
      </c>
      <c r="T42" s="13" t="s">
        <v>26</v>
      </c>
      <c r="U42" s="13" t="s">
        <v>16</v>
      </c>
      <c r="V42" s="13" t="s">
        <v>15</v>
      </c>
      <c r="W42" s="13" t="s">
        <v>27</v>
      </c>
      <c r="X42" s="13" t="s">
        <v>14</v>
      </c>
      <c r="Y42" s="13" t="s">
        <v>13</v>
      </c>
      <c r="Z42" s="13" t="s">
        <v>3</v>
      </c>
    </row>
    <row r="43" spans="2:26" x14ac:dyDescent="0.25">
      <c r="B43" s="14" t="s">
        <v>8</v>
      </c>
      <c r="C43" s="20">
        <v>0</v>
      </c>
      <c r="D43" s="29">
        <v>0</v>
      </c>
      <c r="E43" s="29">
        <v>1.2781459608479651E-6</v>
      </c>
      <c r="F43" s="29">
        <v>3.0559932362450581E-10</v>
      </c>
      <c r="G43" s="29">
        <v>0</v>
      </c>
      <c r="H43" s="29">
        <v>7.9879658443360313E-11</v>
      </c>
      <c r="I43" s="29">
        <v>1.7192383849895521E-7</v>
      </c>
      <c r="J43" s="29">
        <v>1.2329616445816427E-4</v>
      </c>
      <c r="K43" s="29">
        <v>5.8940245128979996E-8</v>
      </c>
      <c r="L43" s="29">
        <v>1.6951179363466906E-4</v>
      </c>
      <c r="M43" s="29">
        <v>1.1872073781276082E-3</v>
      </c>
      <c r="N43" s="29">
        <v>7.421102845150962E-5</v>
      </c>
      <c r="O43" s="29">
        <v>3.71367116145076E-2</v>
      </c>
      <c r="P43" s="26">
        <v>7.267296413619162E-2</v>
      </c>
      <c r="Q43" s="26">
        <v>8.9589251985655372E-2</v>
      </c>
      <c r="R43" s="29">
        <v>5.9103781697711355E-6</v>
      </c>
      <c r="S43" s="29">
        <v>3.7747582837255322E-15</v>
      </c>
      <c r="T43" s="29">
        <v>1.3913845675617154E-5</v>
      </c>
      <c r="U43" s="29">
        <v>6.3847771514247142E-10</v>
      </c>
      <c r="V43" s="29">
        <v>1.8075816399232281E-9</v>
      </c>
      <c r="W43" s="29">
        <v>7.8767543373448046E-3</v>
      </c>
      <c r="X43" s="29">
        <v>1.1512142572778217E-5</v>
      </c>
      <c r="Y43" s="26">
        <v>0.23660288407449537</v>
      </c>
      <c r="Z43" s="29">
        <v>1.1493886292361699E-2</v>
      </c>
    </row>
    <row r="44" spans="2:26" x14ac:dyDescent="0.25">
      <c r="B44" s="11" t="s">
        <v>7</v>
      </c>
      <c r="C44" s="30">
        <v>0</v>
      </c>
      <c r="D44" s="22">
        <v>0</v>
      </c>
      <c r="E44" s="30">
        <v>1.2228727464336231E-4</v>
      </c>
      <c r="F44" s="30">
        <v>3.1537841227446961E-8</v>
      </c>
      <c r="G44" s="30">
        <v>8.9328544561340095E-13</v>
      </c>
      <c r="H44" s="30">
        <v>4.034441806195499E-4</v>
      </c>
      <c r="I44" s="30">
        <v>8.8695872868527204E-9</v>
      </c>
      <c r="J44" s="30">
        <v>3.5163403536531135E-4</v>
      </c>
      <c r="K44" s="30">
        <v>1.7077142898160869E-3</v>
      </c>
      <c r="L44" s="27">
        <v>0.10242174636972745</v>
      </c>
      <c r="M44" s="30">
        <v>3.5504932327512506E-13</v>
      </c>
      <c r="N44" s="30">
        <v>2.0346189870013021E-5</v>
      </c>
      <c r="O44" s="30">
        <v>5.1612405147505314E-5</v>
      </c>
      <c r="P44" s="27">
        <v>0.20452461511384046</v>
      </c>
      <c r="Q44" s="30">
        <v>9.2084543873660607E-5</v>
      </c>
      <c r="R44" s="30">
        <v>6.9644501610177656E-7</v>
      </c>
      <c r="S44" s="30">
        <v>1.3789858144264144E-11</v>
      </c>
      <c r="T44" s="30">
        <v>1.9111081233933458E-3</v>
      </c>
      <c r="U44" s="30">
        <v>3.8899937311320798E-6</v>
      </c>
      <c r="V44" s="30">
        <v>4.498186267909432E-10</v>
      </c>
      <c r="W44" s="27">
        <v>5.6822176982698647E-2</v>
      </c>
      <c r="X44" s="30">
        <v>5.8806304270575538E-9</v>
      </c>
      <c r="Y44" s="27">
        <v>0.2294931716607902</v>
      </c>
      <c r="Z44" s="30">
        <v>3.1332173687756981E-3</v>
      </c>
    </row>
    <row r="45" spans="2:26" x14ac:dyDescent="0.25">
      <c r="B45" s="11" t="s">
        <v>28</v>
      </c>
      <c r="C45" s="30">
        <v>1.2781459608479651E-6</v>
      </c>
      <c r="D45" s="30">
        <v>1.2228727464336231E-4</v>
      </c>
      <c r="E45" s="22">
        <v>0</v>
      </c>
      <c r="F45" s="27">
        <v>0.39891530831449074</v>
      </c>
      <c r="G45" s="30">
        <v>3.3179330096528847E-2</v>
      </c>
      <c r="H45" s="27">
        <v>0.41802214170901264</v>
      </c>
      <c r="I45" s="30">
        <v>4.7757450023773629E-2</v>
      </c>
      <c r="J45" s="27">
        <v>0.6751896201179215</v>
      </c>
      <c r="K45" s="30">
        <v>1.4656195193030186E-6</v>
      </c>
      <c r="L45" s="30">
        <v>4.8988186243104082E-6</v>
      </c>
      <c r="M45" s="30">
        <v>2.0456881123773085E-2</v>
      </c>
      <c r="N45" s="27">
        <v>0.38014631233836793</v>
      </c>
      <c r="O45" s="27">
        <v>0.53041044572494189</v>
      </c>
      <c r="P45" s="27">
        <v>0.73366772678648395</v>
      </c>
      <c r="Q45" s="27">
        <v>0.66811440959801405</v>
      </c>
      <c r="R45" s="27">
        <v>0.56574762473928186</v>
      </c>
      <c r="S45" s="27">
        <v>0.18410492361549946</v>
      </c>
      <c r="T45" s="30">
        <v>3.226151590332238E-3</v>
      </c>
      <c r="U45" s="27">
        <v>0.13972336018095244</v>
      </c>
      <c r="V45" s="30">
        <v>1.9477060786462941E-2</v>
      </c>
      <c r="W45" s="27">
        <v>0.23105103621521561</v>
      </c>
      <c r="X45" s="27">
        <v>0.49076340080803837</v>
      </c>
      <c r="Y45" s="27">
        <v>6.990624654117128E-2</v>
      </c>
      <c r="Z45" s="27">
        <v>0.8630654999679388</v>
      </c>
    </row>
    <row r="46" spans="2:26" x14ac:dyDescent="0.25">
      <c r="B46" s="11" t="s">
        <v>40</v>
      </c>
      <c r="C46" s="30">
        <v>3.0559932362450581E-10</v>
      </c>
      <c r="D46" s="30">
        <v>3.1537841227446961E-8</v>
      </c>
      <c r="E46" s="27">
        <v>0.39891530831449074</v>
      </c>
      <c r="F46" s="22">
        <v>0</v>
      </c>
      <c r="G46" s="30">
        <v>0</v>
      </c>
      <c r="H46" s="30">
        <v>0</v>
      </c>
      <c r="I46" s="30">
        <v>0</v>
      </c>
      <c r="J46" s="30">
        <v>7.3274719625260332E-15</v>
      </c>
      <c r="K46" s="27">
        <v>7.8937934224517337E-2</v>
      </c>
      <c r="L46" s="27">
        <v>0.80496207011021403</v>
      </c>
      <c r="M46" s="27">
        <v>0.14254963283642241</v>
      </c>
      <c r="N46" s="30">
        <v>8.1284524111602252E-5</v>
      </c>
      <c r="O46" s="30">
        <v>6.9319370642473288E-5</v>
      </c>
      <c r="P46" s="30">
        <v>0</v>
      </c>
      <c r="Q46" s="27">
        <v>0.15025498362679746</v>
      </c>
      <c r="R46" s="30">
        <v>0</v>
      </c>
      <c r="S46" s="30">
        <v>0</v>
      </c>
      <c r="T46" s="30">
        <v>1.8525674810881965E-2</v>
      </c>
      <c r="U46" s="30">
        <v>8.5980443647049043E-6</v>
      </c>
      <c r="V46" s="27">
        <v>0.15942098396119153</v>
      </c>
      <c r="W46" s="27">
        <v>0.33198449816522624</v>
      </c>
      <c r="X46" s="30">
        <v>0</v>
      </c>
      <c r="Y46" s="27">
        <v>9.1639266039833966E-2</v>
      </c>
      <c r="Z46" s="30">
        <v>8.065996182082813E-8</v>
      </c>
    </row>
    <row r="47" spans="2:26" x14ac:dyDescent="0.25">
      <c r="B47" s="11" t="s">
        <v>41</v>
      </c>
      <c r="C47" s="30">
        <v>0</v>
      </c>
      <c r="D47" s="30">
        <v>8.9328544561340095E-13</v>
      </c>
      <c r="E47" s="30">
        <v>3.3179330096528847E-2</v>
      </c>
      <c r="F47" s="30">
        <v>0</v>
      </c>
      <c r="G47" s="22">
        <v>0</v>
      </c>
      <c r="H47" s="30">
        <v>0</v>
      </c>
      <c r="I47" s="30">
        <v>0</v>
      </c>
      <c r="J47" s="30">
        <v>0</v>
      </c>
      <c r="K47" s="30">
        <v>1.0164278610141242E-2</v>
      </c>
      <c r="L47" s="27">
        <v>0.37045153605588022</v>
      </c>
      <c r="M47" s="27">
        <v>0.79982911592783434</v>
      </c>
      <c r="N47" s="30">
        <v>5.1052267547935237E-4</v>
      </c>
      <c r="O47" s="27">
        <v>6.8300693299782944E-2</v>
      </c>
      <c r="P47" s="30">
        <v>9.4161474173404258E-9</v>
      </c>
      <c r="Q47" s="27">
        <v>0.19751888391214623</v>
      </c>
      <c r="R47" s="30">
        <v>0</v>
      </c>
      <c r="S47" s="30">
        <v>0</v>
      </c>
      <c r="T47" s="30">
        <v>2.3800697817999428E-4</v>
      </c>
      <c r="U47" s="30">
        <v>5.8439876937654844E-8</v>
      </c>
      <c r="V47" s="30">
        <v>1.1724656992577742E-2</v>
      </c>
      <c r="W47" s="27">
        <v>0.47616266669048635</v>
      </c>
      <c r="X47" s="30">
        <v>0</v>
      </c>
      <c r="Y47" s="27">
        <v>0.26285826451720884</v>
      </c>
      <c r="Z47" s="30">
        <v>3.3010121303078677E-9</v>
      </c>
    </row>
    <row r="48" spans="2:26" x14ac:dyDescent="0.25">
      <c r="B48" s="11" t="s">
        <v>4</v>
      </c>
      <c r="C48" s="30">
        <v>7.9879658443360313E-11</v>
      </c>
      <c r="D48" s="30">
        <v>4.034441806195499E-4</v>
      </c>
      <c r="E48" s="27">
        <v>0.41802214170901264</v>
      </c>
      <c r="F48" s="30">
        <v>0</v>
      </c>
      <c r="G48" s="30">
        <v>0</v>
      </c>
      <c r="H48" s="22">
        <v>0</v>
      </c>
      <c r="I48" s="30">
        <v>3.7747582837255322E-15</v>
      </c>
      <c r="J48" s="30">
        <v>0</v>
      </c>
      <c r="K48" s="30">
        <v>7.1365926563871085E-6</v>
      </c>
      <c r="L48" s="30">
        <v>4.3648429193180904E-2</v>
      </c>
      <c r="M48" s="30">
        <v>1.6694582603893338E-5</v>
      </c>
      <c r="N48" s="30">
        <v>5.4214588876422276E-4</v>
      </c>
      <c r="O48" s="27">
        <v>0.68461860293813714</v>
      </c>
      <c r="P48" s="30">
        <v>9.3714593691429648E-4</v>
      </c>
      <c r="Q48" s="30">
        <v>1.7210005029300035E-5</v>
      </c>
      <c r="R48" s="30">
        <v>0</v>
      </c>
      <c r="S48" s="30">
        <v>2.2204460492503131E-16</v>
      </c>
      <c r="T48" s="30">
        <v>1.5266779436462485E-4</v>
      </c>
      <c r="U48" s="30">
        <v>7.7580460944304264E-8</v>
      </c>
      <c r="V48" s="27">
        <v>0.20318173304414722</v>
      </c>
      <c r="W48" s="27">
        <v>0.69284409824619431</v>
      </c>
      <c r="X48" s="30">
        <v>0</v>
      </c>
      <c r="Y48" s="27">
        <v>0.93345626756202682</v>
      </c>
      <c r="Z48" s="30">
        <v>5.9952043329758453E-15</v>
      </c>
    </row>
    <row r="49" spans="2:26" x14ac:dyDescent="0.25">
      <c r="B49" s="11" t="s">
        <v>30</v>
      </c>
      <c r="C49" s="30">
        <v>1.7192383849895521E-7</v>
      </c>
      <c r="D49" s="30">
        <v>8.8695872868527204E-9</v>
      </c>
      <c r="E49" s="30">
        <v>4.7757450023773629E-2</v>
      </c>
      <c r="F49" s="30">
        <v>0</v>
      </c>
      <c r="G49" s="30">
        <v>0</v>
      </c>
      <c r="H49" s="30">
        <v>3.7747582837255322E-15</v>
      </c>
      <c r="I49" s="22">
        <v>0</v>
      </c>
      <c r="J49" s="30">
        <v>0</v>
      </c>
      <c r="K49" s="30">
        <v>2.254058030413808E-2</v>
      </c>
      <c r="L49" s="27">
        <v>0.21139909638253074</v>
      </c>
      <c r="M49" s="30">
        <v>3.4213477609394971E-3</v>
      </c>
      <c r="N49" s="30">
        <v>4.2188474935755949E-15</v>
      </c>
      <c r="O49" s="30">
        <v>0</v>
      </c>
      <c r="P49" s="30">
        <v>4.8030410759736242E-9</v>
      </c>
      <c r="Q49" s="30">
        <v>3.4240414964556987E-3</v>
      </c>
      <c r="R49" s="30">
        <v>1.3717427194137599E-10</v>
      </c>
      <c r="S49" s="30">
        <v>1.1102230246251565E-14</v>
      </c>
      <c r="T49" s="30">
        <v>2.2322720464993839E-2</v>
      </c>
      <c r="U49" s="30">
        <v>3.5015586694608913E-6</v>
      </c>
      <c r="V49" s="30">
        <v>2.0644641397240537E-3</v>
      </c>
      <c r="W49" s="30">
        <v>2.4309380117796486E-2</v>
      </c>
      <c r="X49" s="30">
        <v>0</v>
      </c>
      <c r="Y49" s="27">
        <v>0.65043729649935744</v>
      </c>
      <c r="Z49" s="30">
        <v>4.0884590781775643E-6</v>
      </c>
    </row>
    <row r="50" spans="2:26" x14ac:dyDescent="0.25">
      <c r="B50" s="11" t="s">
        <v>31</v>
      </c>
      <c r="C50" s="30">
        <v>1.2329616445816427E-4</v>
      </c>
      <c r="D50" s="30">
        <v>3.5163403536531135E-4</v>
      </c>
      <c r="E50" s="27">
        <v>0.6751896201179215</v>
      </c>
      <c r="F50" s="30">
        <v>7.3274719625260332E-15</v>
      </c>
      <c r="G50" s="30">
        <v>0</v>
      </c>
      <c r="H50" s="30">
        <v>0</v>
      </c>
      <c r="I50" s="30">
        <v>0</v>
      </c>
      <c r="J50" s="22">
        <v>0</v>
      </c>
      <c r="K50" s="27">
        <v>0.47699021255389362</v>
      </c>
      <c r="L50" s="30">
        <v>3.9021814733449567E-2</v>
      </c>
      <c r="M50" s="27">
        <v>0.22776503862810404</v>
      </c>
      <c r="N50" s="30">
        <v>1.2751821820700115E-10</v>
      </c>
      <c r="O50" s="30">
        <v>2.0689945779972518E-5</v>
      </c>
      <c r="P50" s="27">
        <v>0.1613026634528385</v>
      </c>
      <c r="Q50" s="27">
        <v>0.40746658553155513</v>
      </c>
      <c r="R50" s="30">
        <v>5.1120219168865333E-10</v>
      </c>
      <c r="S50" s="30">
        <v>3.7150948983821763E-11</v>
      </c>
      <c r="T50" s="30">
        <v>3.3349653563342629E-2</v>
      </c>
      <c r="U50" s="30">
        <v>4.5294713491017546E-7</v>
      </c>
      <c r="V50" s="30">
        <v>6.496775186715098E-5</v>
      </c>
      <c r="W50" s="27">
        <v>5.0787781452670044E-2</v>
      </c>
      <c r="X50" s="30">
        <v>0</v>
      </c>
      <c r="Y50" s="27">
        <v>0.33922759272261027</v>
      </c>
      <c r="Z50" s="30">
        <v>2.6505594030723501E-7</v>
      </c>
    </row>
    <row r="51" spans="2:26" x14ac:dyDescent="0.25">
      <c r="B51" s="11" t="s">
        <v>32</v>
      </c>
      <c r="C51" s="30">
        <v>5.8940245128979996E-8</v>
      </c>
      <c r="D51" s="30">
        <v>1.7077142898160869E-3</v>
      </c>
      <c r="E51" s="30">
        <v>1.4656195193030186E-6</v>
      </c>
      <c r="F51" s="27">
        <v>7.8937934224517337E-2</v>
      </c>
      <c r="G51" s="30">
        <v>1.0164278610141242E-2</v>
      </c>
      <c r="H51" s="30">
        <v>7.1365926563871085E-6</v>
      </c>
      <c r="I51" s="30">
        <v>2.254058030413808E-2</v>
      </c>
      <c r="J51" s="27">
        <v>0.47699021255389362</v>
      </c>
      <c r="K51" s="22">
        <v>0</v>
      </c>
      <c r="L51" s="30">
        <v>0</v>
      </c>
      <c r="M51" s="27">
        <v>0.75174912770068558</v>
      </c>
      <c r="N51" s="30">
        <v>8.3123625003549417E-3</v>
      </c>
      <c r="O51" s="27">
        <v>0.12352804549619445</v>
      </c>
      <c r="P51" s="30">
        <v>5.8809624674305283E-5</v>
      </c>
      <c r="Q51" s="27">
        <v>0.14913962149519011</v>
      </c>
      <c r="R51" s="27">
        <v>0.18369722426314672</v>
      </c>
      <c r="S51" s="27">
        <v>0.35556631076782841</v>
      </c>
      <c r="T51" s="27">
        <v>6.2613766945468941E-2</v>
      </c>
      <c r="U51" s="27">
        <v>0.5219128753352309</v>
      </c>
      <c r="V51" s="30">
        <v>1.6948684987039275E-3</v>
      </c>
      <c r="W51" s="27">
        <v>0.45292833570816304</v>
      </c>
      <c r="X51" s="27">
        <v>0.55729113065188285</v>
      </c>
      <c r="Y51" s="27">
        <v>0.49181296902118454</v>
      </c>
      <c r="Z51" s="27">
        <v>0.16199358342027281</v>
      </c>
    </row>
    <row r="52" spans="2:26" x14ac:dyDescent="0.25">
      <c r="B52" s="11" t="s">
        <v>33</v>
      </c>
      <c r="C52" s="30">
        <v>1.6951179363466906E-4</v>
      </c>
      <c r="D52" s="27">
        <v>0.10242174636972745</v>
      </c>
      <c r="E52" s="30">
        <v>4.8988186243104082E-6</v>
      </c>
      <c r="F52" s="27">
        <v>0.80496207011021403</v>
      </c>
      <c r="G52" s="27">
        <v>0.37045153605588022</v>
      </c>
      <c r="H52" s="30">
        <v>4.3648429193180904E-2</v>
      </c>
      <c r="I52" s="27">
        <v>0.21139909638253074</v>
      </c>
      <c r="J52" s="30">
        <v>3.9021814733449567E-2</v>
      </c>
      <c r="K52" s="30">
        <v>0</v>
      </c>
      <c r="L52" s="22">
        <v>0</v>
      </c>
      <c r="M52" s="27">
        <v>0.94271172891787725</v>
      </c>
      <c r="N52" s="27">
        <v>0.37787617395416451</v>
      </c>
      <c r="O52" s="30">
        <v>2.0989532338800521E-2</v>
      </c>
      <c r="P52" s="30">
        <v>1.8606416407607185E-8</v>
      </c>
      <c r="Q52" s="27">
        <v>0.32265023843772034</v>
      </c>
      <c r="R52" s="27">
        <v>0.28124773513430035</v>
      </c>
      <c r="S52" s="30">
        <v>3.9886844964058144E-2</v>
      </c>
      <c r="T52" s="27">
        <v>0.45681365465111035</v>
      </c>
      <c r="U52" s="27">
        <v>0.11092887004517293</v>
      </c>
      <c r="V52" s="30">
        <v>1.7155481069663914E-4</v>
      </c>
      <c r="W52" s="27">
        <v>0.40154076303004871</v>
      </c>
      <c r="X52" s="30">
        <v>7.7145634734594459E-3</v>
      </c>
      <c r="Y52" s="27">
        <v>0.83386422875368948</v>
      </c>
      <c r="Z52" s="27">
        <v>0.5857141089162079</v>
      </c>
    </row>
    <row r="53" spans="2:26" x14ac:dyDescent="0.25">
      <c r="B53" s="11" t="s">
        <v>9</v>
      </c>
      <c r="C53" s="30">
        <v>1.1872073781276082E-3</v>
      </c>
      <c r="D53" s="30">
        <v>3.5504932327512506E-13</v>
      </c>
      <c r="E53" s="30">
        <v>2.0456881123773085E-2</v>
      </c>
      <c r="F53" s="27">
        <v>0.14254963283642241</v>
      </c>
      <c r="G53" s="27">
        <v>0.79982911592783434</v>
      </c>
      <c r="H53" s="30">
        <v>1.6694582603893338E-5</v>
      </c>
      <c r="I53" s="30">
        <v>3.4213477609394971E-3</v>
      </c>
      <c r="J53" s="27">
        <v>0.22776503862810404</v>
      </c>
      <c r="K53" s="27">
        <v>0.75174912770068558</v>
      </c>
      <c r="L53" s="27">
        <v>0.94271172891787725</v>
      </c>
      <c r="M53" s="22">
        <v>0</v>
      </c>
      <c r="N53" s="30">
        <v>4.1443058762524743E-8</v>
      </c>
      <c r="O53" s="30">
        <v>5.5293547518431296E-12</v>
      </c>
      <c r="P53" s="27">
        <v>0.10954976763327862</v>
      </c>
      <c r="Q53" s="30">
        <v>0</v>
      </c>
      <c r="R53" s="30">
        <v>3.4085582372818335E-2</v>
      </c>
      <c r="S53" s="27">
        <v>6.334262514729927E-2</v>
      </c>
      <c r="T53" s="27">
        <v>0.53497112695835591</v>
      </c>
      <c r="U53" s="27">
        <v>0.75449655538762439</v>
      </c>
      <c r="V53" s="30">
        <v>1.0104226677862815E-3</v>
      </c>
      <c r="W53" s="30">
        <v>3.7185310019440365E-2</v>
      </c>
      <c r="X53" s="27">
        <v>0.70321702877287251</v>
      </c>
      <c r="Y53" s="30">
        <v>1.0554453439892697E-3</v>
      </c>
      <c r="Z53" s="30">
        <v>1.5771205863409188E-2</v>
      </c>
    </row>
    <row r="54" spans="2:26" x14ac:dyDescent="0.25">
      <c r="B54" s="11" t="s">
        <v>10</v>
      </c>
      <c r="C54" s="30">
        <v>7.421102845150962E-5</v>
      </c>
      <c r="D54" s="30">
        <v>2.0346189870013021E-5</v>
      </c>
      <c r="E54" s="27">
        <v>0.38014631233836793</v>
      </c>
      <c r="F54" s="30">
        <v>8.1284524111602252E-5</v>
      </c>
      <c r="G54" s="30">
        <v>5.1052267547935237E-4</v>
      </c>
      <c r="H54" s="30">
        <v>5.4214588876422276E-4</v>
      </c>
      <c r="I54" s="30">
        <v>4.2188474935755949E-15</v>
      </c>
      <c r="J54" s="30">
        <v>1.2751821820700115E-10</v>
      </c>
      <c r="K54" s="30">
        <v>8.3123625003549417E-3</v>
      </c>
      <c r="L54" s="27">
        <v>0.37787617395416451</v>
      </c>
      <c r="M54" s="30">
        <v>4.1443058762524743E-8</v>
      </c>
      <c r="N54" s="22">
        <v>0</v>
      </c>
      <c r="O54" s="30">
        <v>0</v>
      </c>
      <c r="P54" s="30">
        <v>4.9684242620466001E-2</v>
      </c>
      <c r="Q54" s="30">
        <v>1.360964363428252E-8</v>
      </c>
      <c r="R54" s="30">
        <v>2.0029750507055688E-4</v>
      </c>
      <c r="S54" s="30">
        <v>3.9621609374540512E-5</v>
      </c>
      <c r="T54" s="30">
        <v>3.1018364455219771E-3</v>
      </c>
      <c r="U54" s="30">
        <v>6.205532605552122E-7</v>
      </c>
      <c r="V54" s="30">
        <v>1.7859414901577608E-4</v>
      </c>
      <c r="W54" s="30">
        <v>4.0820376269545822E-3</v>
      </c>
      <c r="X54" s="30">
        <v>2.7427913330102527E-5</v>
      </c>
      <c r="Y54" s="27">
        <v>0.1837855945227449</v>
      </c>
      <c r="Z54" s="30">
        <v>1.5313838880257613E-3</v>
      </c>
    </row>
    <row r="55" spans="2:26" x14ac:dyDescent="0.25">
      <c r="B55" s="11" t="s">
        <v>17</v>
      </c>
      <c r="C55" s="30">
        <v>3.71367116145076E-2</v>
      </c>
      <c r="D55" s="30">
        <v>5.1612405147505314E-5</v>
      </c>
      <c r="E55" s="27">
        <v>0.53041044572494189</v>
      </c>
      <c r="F55" s="30">
        <v>6.9319370642473288E-5</v>
      </c>
      <c r="G55" s="27">
        <v>6.8300693299782944E-2</v>
      </c>
      <c r="H55" s="27">
        <v>0.68461860293813714</v>
      </c>
      <c r="I55" s="30">
        <v>0</v>
      </c>
      <c r="J55" s="30">
        <v>2.0689945779972518E-5</v>
      </c>
      <c r="K55" s="27">
        <v>0.12352804549619445</v>
      </c>
      <c r="L55" s="30">
        <v>2.0989532338800521E-2</v>
      </c>
      <c r="M55" s="30">
        <v>5.5293547518431296E-12</v>
      </c>
      <c r="N55" s="30">
        <v>0</v>
      </c>
      <c r="O55" s="22">
        <v>0</v>
      </c>
      <c r="P55" s="30">
        <v>8.7372137486685375E-4</v>
      </c>
      <c r="Q55" s="30">
        <v>0</v>
      </c>
      <c r="R55" s="30">
        <v>3.9682565832244165E-4</v>
      </c>
      <c r="S55" s="30">
        <v>2.378777705802726E-2</v>
      </c>
      <c r="T55" s="27">
        <v>0.34470833476492446</v>
      </c>
      <c r="U55" s="30">
        <v>2.2334420586265225E-3</v>
      </c>
      <c r="V55" s="27">
        <v>9.8405566095888908E-2</v>
      </c>
      <c r="W55" s="30">
        <v>4.0112156086855588E-3</v>
      </c>
      <c r="X55" s="30">
        <v>1.0579765720130085E-2</v>
      </c>
      <c r="Y55" s="27">
        <v>0.1847193817422168</v>
      </c>
      <c r="Z55" s="30">
        <v>5.4339075092897371E-3</v>
      </c>
    </row>
    <row r="56" spans="2:26" x14ac:dyDescent="0.25">
      <c r="B56" s="11" t="s">
        <v>11</v>
      </c>
      <c r="C56" s="27">
        <v>7.267296413619162E-2</v>
      </c>
      <c r="D56" s="27">
        <v>0.20452461511384046</v>
      </c>
      <c r="E56" s="27">
        <v>0.73366772678648395</v>
      </c>
      <c r="F56" s="30">
        <v>0</v>
      </c>
      <c r="G56" s="30">
        <v>9.4161474173404258E-9</v>
      </c>
      <c r="H56" s="30">
        <v>9.3714593691429648E-4</v>
      </c>
      <c r="I56" s="30">
        <v>4.8030410759736242E-9</v>
      </c>
      <c r="J56" s="27">
        <v>0.1613026634528385</v>
      </c>
      <c r="K56" s="30">
        <v>5.8809624674305283E-5</v>
      </c>
      <c r="L56" s="30">
        <v>1.8606416407607185E-8</v>
      </c>
      <c r="M56" s="27">
        <v>0.10954976763327862</v>
      </c>
      <c r="N56" s="30">
        <v>4.9684242620466001E-2</v>
      </c>
      <c r="O56" s="30">
        <v>8.7372137486685375E-4</v>
      </c>
      <c r="P56" s="22">
        <v>0</v>
      </c>
      <c r="Q56" s="30">
        <v>1.0939236472218283E-7</v>
      </c>
      <c r="R56" s="27">
        <v>0.15151367462899268</v>
      </c>
      <c r="S56" s="30">
        <v>2.8139109497032244E-2</v>
      </c>
      <c r="T56" s="27">
        <v>0.62592417414434798</v>
      </c>
      <c r="U56" s="27">
        <v>0.32611224423793805</v>
      </c>
      <c r="V56" s="27">
        <v>0.83592284022727759</v>
      </c>
      <c r="W56" s="27">
        <v>0.9241372641720087</v>
      </c>
      <c r="X56" s="30">
        <v>3.9233003203318351E-3</v>
      </c>
      <c r="Y56" s="27">
        <v>0.10171644891464471</v>
      </c>
      <c r="Z56" s="30">
        <v>1.1696378560232423E-2</v>
      </c>
    </row>
    <row r="57" spans="2:26" x14ac:dyDescent="0.25">
      <c r="B57" s="11" t="s">
        <v>12</v>
      </c>
      <c r="C57" s="27">
        <v>8.9589251985655372E-2</v>
      </c>
      <c r="D57" s="30">
        <v>9.2084543873660607E-5</v>
      </c>
      <c r="E57" s="27">
        <v>0.66811440959801405</v>
      </c>
      <c r="F57" s="27">
        <v>0.15025498362679746</v>
      </c>
      <c r="G57" s="27">
        <v>0.19751888391214623</v>
      </c>
      <c r="H57" s="30">
        <v>1.7210005029300035E-5</v>
      </c>
      <c r="I57" s="30">
        <v>3.4240414964556987E-3</v>
      </c>
      <c r="J57" s="27">
        <v>0.40746658553155513</v>
      </c>
      <c r="K57" s="27">
        <v>0.14913962149519011</v>
      </c>
      <c r="L57" s="27">
        <v>0.32265023843772034</v>
      </c>
      <c r="M57" s="30">
        <v>0</v>
      </c>
      <c r="N57" s="30">
        <v>1.360964363428252E-8</v>
      </c>
      <c r="O57" s="30">
        <v>0</v>
      </c>
      <c r="P57" s="30">
        <v>1.0939236472218283E-7</v>
      </c>
      <c r="Q57" s="22">
        <v>0</v>
      </c>
      <c r="R57" s="27">
        <v>0.45836764094743154</v>
      </c>
      <c r="S57" s="27">
        <v>0.94550996083426941</v>
      </c>
      <c r="T57" s="27">
        <v>0.13973144274339067</v>
      </c>
      <c r="U57" s="27">
        <v>0.29348429666822562</v>
      </c>
      <c r="V57" s="30">
        <v>2.1250807681226336E-2</v>
      </c>
      <c r="W57" s="27">
        <v>0.64716161532358973</v>
      </c>
      <c r="X57" s="30">
        <v>4.1890392435722124E-2</v>
      </c>
      <c r="Y57" s="27">
        <v>0.36446850522912899</v>
      </c>
      <c r="Z57" s="27">
        <v>0.29832707250910362</v>
      </c>
    </row>
    <row r="58" spans="2:26" x14ac:dyDescent="0.25">
      <c r="B58" s="11" t="s">
        <v>1</v>
      </c>
      <c r="C58" s="30">
        <v>5.9103781697711355E-6</v>
      </c>
      <c r="D58" s="30">
        <v>6.9644501610177656E-7</v>
      </c>
      <c r="E58" s="27">
        <v>0.56574762473928186</v>
      </c>
      <c r="F58" s="30">
        <v>0</v>
      </c>
      <c r="G58" s="30">
        <v>0</v>
      </c>
      <c r="H58" s="30">
        <v>0</v>
      </c>
      <c r="I58" s="30">
        <v>1.3717427194137599E-10</v>
      </c>
      <c r="J58" s="30">
        <v>5.1120219168865333E-10</v>
      </c>
      <c r="K58" s="27">
        <v>0.18369722426314672</v>
      </c>
      <c r="L58" s="27">
        <v>0.28124773513430035</v>
      </c>
      <c r="M58" s="30">
        <v>3.4085582372818335E-2</v>
      </c>
      <c r="N58" s="30">
        <v>2.0029750507055688E-4</v>
      </c>
      <c r="O58" s="30">
        <v>3.9682565832244165E-4</v>
      </c>
      <c r="P58" s="27">
        <v>0.15151367462899268</v>
      </c>
      <c r="Q58" s="27">
        <v>0.45836764094743154</v>
      </c>
      <c r="R58" s="22">
        <v>0</v>
      </c>
      <c r="S58" s="30">
        <v>0</v>
      </c>
      <c r="T58" s="27">
        <v>0.10279047859729129</v>
      </c>
      <c r="U58" s="30">
        <v>7.5447115039839474E-4</v>
      </c>
      <c r="V58" s="27">
        <v>0.58299547116822104</v>
      </c>
      <c r="W58" s="27">
        <v>0.48536355792922414</v>
      </c>
      <c r="X58" s="30">
        <v>0</v>
      </c>
      <c r="Y58" s="27">
        <v>0.45814974877159775</v>
      </c>
      <c r="Z58" s="30">
        <v>6.3227941722310277E-6</v>
      </c>
    </row>
    <row r="59" spans="2:26" x14ac:dyDescent="0.25">
      <c r="B59" s="11" t="s">
        <v>2</v>
      </c>
      <c r="C59" s="30">
        <v>3.7747582837255322E-15</v>
      </c>
      <c r="D59" s="30">
        <v>1.3789858144264144E-11</v>
      </c>
      <c r="E59" s="27">
        <v>0.18410492361549946</v>
      </c>
      <c r="F59" s="30">
        <v>0</v>
      </c>
      <c r="G59" s="30">
        <v>0</v>
      </c>
      <c r="H59" s="30">
        <v>2.2204460492503131E-16</v>
      </c>
      <c r="I59" s="30">
        <v>1.1102230246251565E-14</v>
      </c>
      <c r="J59" s="30">
        <v>3.7150948983821763E-11</v>
      </c>
      <c r="K59" s="27">
        <v>0.35556631076782841</v>
      </c>
      <c r="L59" s="30">
        <v>3.9886844964058144E-2</v>
      </c>
      <c r="M59" s="27">
        <v>6.334262514729927E-2</v>
      </c>
      <c r="N59" s="30">
        <v>3.9621609374540512E-5</v>
      </c>
      <c r="O59" s="30">
        <v>2.378777705802726E-2</v>
      </c>
      <c r="P59" s="30">
        <v>2.8139109497032244E-2</v>
      </c>
      <c r="Q59" s="27">
        <v>0.94550996083426941</v>
      </c>
      <c r="R59" s="30">
        <v>0</v>
      </c>
      <c r="S59" s="22">
        <v>0</v>
      </c>
      <c r="T59" s="30">
        <v>2.4655516653591114E-3</v>
      </c>
      <c r="U59" s="30">
        <v>4.8798335150479488E-8</v>
      </c>
      <c r="V59" s="27">
        <v>5.0017042031265335E-2</v>
      </c>
      <c r="W59" s="27">
        <v>7.47701016565403E-2</v>
      </c>
      <c r="X59" s="30">
        <v>0</v>
      </c>
      <c r="Y59" s="27">
        <v>0.28303610598876294</v>
      </c>
      <c r="Z59" s="30">
        <v>1.2123025740873317E-3</v>
      </c>
    </row>
    <row r="60" spans="2:26" x14ac:dyDescent="0.25">
      <c r="B60" s="11" t="s">
        <v>26</v>
      </c>
      <c r="C60" s="30">
        <v>1.3913845675617154E-5</v>
      </c>
      <c r="D60" s="30">
        <v>1.9111081233933458E-3</v>
      </c>
      <c r="E60" s="30">
        <v>3.226151590332238E-3</v>
      </c>
      <c r="F60" s="30">
        <v>1.8525674810881965E-2</v>
      </c>
      <c r="G60" s="30">
        <v>2.3800697817999428E-4</v>
      </c>
      <c r="H60" s="30">
        <v>1.5266779436462485E-4</v>
      </c>
      <c r="I60" s="30">
        <v>2.2322720464993839E-2</v>
      </c>
      <c r="J60" s="30">
        <v>3.3349653563342629E-2</v>
      </c>
      <c r="K60" s="27">
        <v>6.2613766945468941E-2</v>
      </c>
      <c r="L60" s="27">
        <v>0.45681365465111035</v>
      </c>
      <c r="M60" s="27">
        <v>0.53497112695835591</v>
      </c>
      <c r="N60" s="30">
        <v>3.1018364455219771E-3</v>
      </c>
      <c r="O60" s="27">
        <v>0.34470833476492446</v>
      </c>
      <c r="P60" s="27">
        <v>0.62592417414434798</v>
      </c>
      <c r="Q60" s="27">
        <v>0.13973144274339067</v>
      </c>
      <c r="R60" s="27">
        <v>0.10279047859729129</v>
      </c>
      <c r="S60" s="30">
        <v>2.4655516653591114E-3</v>
      </c>
      <c r="T60" s="22">
        <v>0</v>
      </c>
      <c r="U60" s="30">
        <v>0</v>
      </c>
      <c r="V60" s="30">
        <v>9.5778499037273424E-3</v>
      </c>
      <c r="W60" s="30">
        <v>4.3092330102112442E-4</v>
      </c>
      <c r="X60" s="30">
        <v>8.0656918868273753E-3</v>
      </c>
      <c r="Y60" s="30">
        <v>8.1468930326122901E-4</v>
      </c>
      <c r="Z60" s="27">
        <v>0.23240355336342677</v>
      </c>
    </row>
    <row r="61" spans="2:26" x14ac:dyDescent="0.25">
      <c r="B61" s="11" t="s">
        <v>16</v>
      </c>
      <c r="C61" s="30">
        <v>6.3847771514247142E-10</v>
      </c>
      <c r="D61" s="30">
        <v>3.8899937311320798E-6</v>
      </c>
      <c r="E61" s="27">
        <v>0.13972336018095244</v>
      </c>
      <c r="F61" s="30">
        <v>8.5980443647049043E-6</v>
      </c>
      <c r="G61" s="30">
        <v>5.8439876937654844E-8</v>
      </c>
      <c r="H61" s="30">
        <v>7.7580460944304264E-8</v>
      </c>
      <c r="I61" s="30">
        <v>3.5015586694608913E-6</v>
      </c>
      <c r="J61" s="30">
        <v>4.5294713491017546E-7</v>
      </c>
      <c r="K61" s="27">
        <v>0.5219128753352309</v>
      </c>
      <c r="L61" s="27">
        <v>0.11092887004517293</v>
      </c>
      <c r="M61" s="27">
        <v>0.75449655538762439</v>
      </c>
      <c r="N61" s="30">
        <v>6.205532605552122E-7</v>
      </c>
      <c r="O61" s="30">
        <v>2.2334420586265225E-3</v>
      </c>
      <c r="P61" s="27">
        <v>0.32611224423793805</v>
      </c>
      <c r="Q61" s="27">
        <v>0.29348429666822562</v>
      </c>
      <c r="R61" s="30">
        <v>7.5447115039839474E-4</v>
      </c>
      <c r="S61" s="30">
        <v>4.8798335150479488E-8</v>
      </c>
      <c r="T61" s="30">
        <v>0</v>
      </c>
      <c r="U61" s="22">
        <v>0</v>
      </c>
      <c r="V61" s="30">
        <v>2.2416202227759641E-9</v>
      </c>
      <c r="W61" s="30">
        <v>4.5383622228523102E-4</v>
      </c>
      <c r="X61" s="30">
        <v>2.7030673743766442E-7</v>
      </c>
      <c r="Y61" s="30">
        <v>3.9959765350929821E-2</v>
      </c>
      <c r="Z61" s="30">
        <v>7.5855398096869031E-4</v>
      </c>
    </row>
    <row r="62" spans="2:26" x14ac:dyDescent="0.25">
      <c r="B62" s="11" t="s">
        <v>15</v>
      </c>
      <c r="C62" s="30">
        <v>1.8075816399232281E-9</v>
      </c>
      <c r="D62" s="30">
        <v>4.498186267909432E-10</v>
      </c>
      <c r="E62" s="30">
        <v>1.9477060786462941E-2</v>
      </c>
      <c r="F62" s="27">
        <v>0.15942098396119153</v>
      </c>
      <c r="G62" s="30">
        <v>1.1724656992577742E-2</v>
      </c>
      <c r="H62" s="27">
        <v>0.20318173304414722</v>
      </c>
      <c r="I62" s="30">
        <v>2.0644641397240537E-3</v>
      </c>
      <c r="J62" s="30">
        <v>6.496775186715098E-5</v>
      </c>
      <c r="K62" s="30">
        <v>1.6948684987039275E-3</v>
      </c>
      <c r="L62" s="30">
        <v>1.7155481069663914E-4</v>
      </c>
      <c r="M62" s="30">
        <v>1.0104226677862815E-3</v>
      </c>
      <c r="N62" s="30">
        <v>1.7859414901577608E-4</v>
      </c>
      <c r="O62" s="27">
        <v>9.8405566095888908E-2</v>
      </c>
      <c r="P62" s="27">
        <v>0.83592284022727759</v>
      </c>
      <c r="Q62" s="30">
        <v>2.1250807681226336E-2</v>
      </c>
      <c r="R62" s="27">
        <v>0.58299547116822104</v>
      </c>
      <c r="S62" s="27">
        <v>5.0017042031265335E-2</v>
      </c>
      <c r="T62" s="30">
        <v>9.5778499037273424E-3</v>
      </c>
      <c r="U62" s="30">
        <v>2.2416202227759641E-9</v>
      </c>
      <c r="V62" s="22">
        <v>0</v>
      </c>
      <c r="W62" s="30">
        <v>2.4203300429181951E-5</v>
      </c>
      <c r="X62" s="27">
        <v>0.24471102827666646</v>
      </c>
      <c r="Y62" s="27">
        <v>0.90736730347773609</v>
      </c>
      <c r="Z62" s="27">
        <v>0.72720615174138037</v>
      </c>
    </row>
    <row r="63" spans="2:26" x14ac:dyDescent="0.25">
      <c r="B63" s="11" t="s">
        <v>27</v>
      </c>
      <c r="C63" s="30">
        <v>7.8767543373448046E-3</v>
      </c>
      <c r="D63" s="27">
        <v>5.6822176982698647E-2</v>
      </c>
      <c r="E63" s="27">
        <v>0.23105103621521561</v>
      </c>
      <c r="F63" s="27">
        <v>0.33198449816522624</v>
      </c>
      <c r="G63" s="27">
        <v>0.47616266669048635</v>
      </c>
      <c r="H63" s="27">
        <v>0.69284409824619431</v>
      </c>
      <c r="I63" s="30">
        <v>2.4309380117796486E-2</v>
      </c>
      <c r="J63" s="27">
        <v>5.0787781452670044E-2</v>
      </c>
      <c r="K63" s="27">
        <v>0.45292833570816304</v>
      </c>
      <c r="L63" s="27">
        <v>0.40154076303004871</v>
      </c>
      <c r="M63" s="30">
        <v>3.7185310019440365E-2</v>
      </c>
      <c r="N63" s="30">
        <v>4.0820376269545822E-3</v>
      </c>
      <c r="O63" s="30">
        <v>4.0112156086855588E-3</v>
      </c>
      <c r="P63" s="27">
        <v>0.9241372641720087</v>
      </c>
      <c r="Q63" s="27">
        <v>0.64716161532358973</v>
      </c>
      <c r="R63" s="27">
        <v>0.48536355792922414</v>
      </c>
      <c r="S63" s="27">
        <v>7.47701016565403E-2</v>
      </c>
      <c r="T63" s="30">
        <v>4.3092330102112442E-4</v>
      </c>
      <c r="U63" s="30">
        <v>4.5383622228523102E-4</v>
      </c>
      <c r="V63" s="30">
        <v>2.4203300429181951E-5</v>
      </c>
      <c r="W63" s="22">
        <v>0</v>
      </c>
      <c r="X63" s="27">
        <v>0.84465593799751382</v>
      </c>
      <c r="Y63" s="30">
        <v>1.3894545514148149E-9</v>
      </c>
      <c r="Z63" s="27">
        <v>0.92163100158453926</v>
      </c>
    </row>
    <row r="64" spans="2:26" x14ac:dyDescent="0.25">
      <c r="B64" s="11" t="s">
        <v>14</v>
      </c>
      <c r="C64" s="30">
        <v>1.1512142572778217E-5</v>
      </c>
      <c r="D64" s="30">
        <v>5.8806304270575538E-9</v>
      </c>
      <c r="E64" s="27">
        <v>0.49076340080803837</v>
      </c>
      <c r="F64" s="30">
        <v>0</v>
      </c>
      <c r="G64" s="30">
        <v>0</v>
      </c>
      <c r="H64" s="30">
        <v>0</v>
      </c>
      <c r="I64" s="30">
        <v>0</v>
      </c>
      <c r="J64" s="30">
        <v>0</v>
      </c>
      <c r="K64" s="27">
        <v>0.55729113065188285</v>
      </c>
      <c r="L64" s="30">
        <v>7.7145634734594459E-3</v>
      </c>
      <c r="M64" s="27">
        <v>0.70321702877287251</v>
      </c>
      <c r="N64" s="30">
        <v>2.7427913330102527E-5</v>
      </c>
      <c r="O64" s="30">
        <v>1.0579765720130085E-2</v>
      </c>
      <c r="P64" s="30">
        <v>3.9233003203318351E-3</v>
      </c>
      <c r="Q64" s="30">
        <v>4.1890392435722124E-2</v>
      </c>
      <c r="R64" s="30">
        <v>0</v>
      </c>
      <c r="S64" s="30">
        <v>0</v>
      </c>
      <c r="T64" s="30">
        <v>8.0656918868273753E-3</v>
      </c>
      <c r="U64" s="30">
        <v>2.7030673743766442E-7</v>
      </c>
      <c r="V64" s="27">
        <v>0.24471102827666646</v>
      </c>
      <c r="W64" s="27">
        <v>0.84465593799751382</v>
      </c>
      <c r="X64" s="22">
        <v>0</v>
      </c>
      <c r="Y64" s="27">
        <v>0.29365732699226466</v>
      </c>
      <c r="Z64" s="30">
        <v>3.9768926418659589E-7</v>
      </c>
    </row>
    <row r="65" spans="2:26" x14ac:dyDescent="0.25">
      <c r="B65" s="11" t="s">
        <v>13</v>
      </c>
      <c r="C65" s="27">
        <v>0.23660288407449537</v>
      </c>
      <c r="D65" s="27">
        <v>0.2294931716607902</v>
      </c>
      <c r="E65" s="27">
        <v>6.990624654117128E-2</v>
      </c>
      <c r="F65" s="27">
        <v>9.1639266039833966E-2</v>
      </c>
      <c r="G65" s="27">
        <v>0.26285826451720884</v>
      </c>
      <c r="H65" s="27">
        <v>0.93345626756202682</v>
      </c>
      <c r="I65" s="27">
        <v>0.65043729649935744</v>
      </c>
      <c r="J65" s="27">
        <v>0.33922759272261027</v>
      </c>
      <c r="K65" s="27">
        <v>0.49181296902118454</v>
      </c>
      <c r="L65" s="27">
        <v>0.83386422875368948</v>
      </c>
      <c r="M65" s="30">
        <v>1.0554453439892697E-3</v>
      </c>
      <c r="N65" s="27">
        <v>0.1837855945227449</v>
      </c>
      <c r="O65" s="27">
        <v>0.1847193817422168</v>
      </c>
      <c r="P65" s="27">
        <v>0.10171644891464471</v>
      </c>
      <c r="Q65" s="27">
        <v>0.36446850522912899</v>
      </c>
      <c r="R65" s="27">
        <v>0.45814974877159775</v>
      </c>
      <c r="S65" s="27">
        <v>0.28303610598876294</v>
      </c>
      <c r="T65" s="30">
        <v>8.1468930326122901E-4</v>
      </c>
      <c r="U65" s="30">
        <v>3.9959765350929821E-2</v>
      </c>
      <c r="V65" s="27">
        <v>0.90736730347773609</v>
      </c>
      <c r="W65" s="30">
        <v>1.3894545514148149E-9</v>
      </c>
      <c r="X65" s="27">
        <v>0.29365732699226466</v>
      </c>
      <c r="Y65" s="22">
        <v>0</v>
      </c>
      <c r="Z65" s="27">
        <v>0.76367327807207408</v>
      </c>
    </row>
    <row r="66" spans="2:26" ht="15.75" thickBot="1" x14ac:dyDescent="0.3">
      <c r="B66" s="15" t="s">
        <v>3</v>
      </c>
      <c r="C66" s="31">
        <v>1.1493886292361699E-2</v>
      </c>
      <c r="D66" s="31">
        <v>3.1332173687756981E-3</v>
      </c>
      <c r="E66" s="28">
        <v>0.8630654999679388</v>
      </c>
      <c r="F66" s="31">
        <v>8.065996182082813E-8</v>
      </c>
      <c r="G66" s="31">
        <v>3.3010121303078677E-9</v>
      </c>
      <c r="H66" s="31">
        <v>5.9952043329758453E-15</v>
      </c>
      <c r="I66" s="31">
        <v>4.0884590781775643E-6</v>
      </c>
      <c r="J66" s="31">
        <v>2.6505594030723501E-7</v>
      </c>
      <c r="K66" s="28">
        <v>0.16199358342027281</v>
      </c>
      <c r="L66" s="28">
        <v>0.5857141089162079</v>
      </c>
      <c r="M66" s="31">
        <v>1.5771205863409188E-2</v>
      </c>
      <c r="N66" s="31">
        <v>1.5313838880257613E-3</v>
      </c>
      <c r="O66" s="31">
        <v>5.4339075092897371E-3</v>
      </c>
      <c r="P66" s="31">
        <v>1.1696378560232423E-2</v>
      </c>
      <c r="Q66" s="28">
        <v>0.29832707250910362</v>
      </c>
      <c r="R66" s="31">
        <v>6.3227941722310277E-6</v>
      </c>
      <c r="S66" s="31">
        <v>1.2123025740873317E-3</v>
      </c>
      <c r="T66" s="28">
        <v>0.23240355336342677</v>
      </c>
      <c r="U66" s="31">
        <v>7.5855398096869031E-4</v>
      </c>
      <c r="V66" s="28">
        <v>0.72720615174138037</v>
      </c>
      <c r="W66" s="28">
        <v>0.92163100158453926</v>
      </c>
      <c r="X66" s="31">
        <v>3.9768926418659589E-7</v>
      </c>
      <c r="Y66" s="28">
        <v>0.76367327807207408</v>
      </c>
      <c r="Z66" s="24">
        <v>0</v>
      </c>
    </row>
    <row r="69" spans="2:26" x14ac:dyDescent="0.25">
      <c r="B69" s="10" t="s">
        <v>44</v>
      </c>
    </row>
    <row r="70" spans="2:26" ht="15.75" thickBot="1" x14ac:dyDescent="0.3"/>
    <row r="71" spans="2:26" x14ac:dyDescent="0.25">
      <c r="B71" s="12" t="s">
        <v>39</v>
      </c>
      <c r="C71" s="13" t="s">
        <v>8</v>
      </c>
      <c r="D71" s="13" t="s">
        <v>7</v>
      </c>
      <c r="E71" s="13" t="s">
        <v>28</v>
      </c>
      <c r="F71" s="13" t="s">
        <v>40</v>
      </c>
      <c r="G71" s="13" t="s">
        <v>41</v>
      </c>
      <c r="H71" s="13" t="s">
        <v>4</v>
      </c>
      <c r="I71" s="13" t="s">
        <v>30</v>
      </c>
      <c r="J71" s="13" t="s">
        <v>31</v>
      </c>
      <c r="K71" s="13" t="s">
        <v>32</v>
      </c>
      <c r="L71" s="13" t="s">
        <v>33</v>
      </c>
      <c r="M71" s="13" t="s">
        <v>9</v>
      </c>
      <c r="N71" s="13" t="s">
        <v>10</v>
      </c>
      <c r="O71" s="13" t="s">
        <v>17</v>
      </c>
      <c r="P71" s="13" t="s">
        <v>11</v>
      </c>
      <c r="Q71" s="13" t="s">
        <v>12</v>
      </c>
      <c r="R71" s="13" t="s">
        <v>1</v>
      </c>
      <c r="S71" s="13" t="s">
        <v>2</v>
      </c>
      <c r="T71" s="13" t="s">
        <v>26</v>
      </c>
      <c r="U71" s="13" t="s">
        <v>16</v>
      </c>
      <c r="V71" s="13" t="s">
        <v>15</v>
      </c>
      <c r="W71" s="13" t="s">
        <v>27</v>
      </c>
      <c r="X71" s="13" t="s">
        <v>14</v>
      </c>
      <c r="Y71" s="13" t="s">
        <v>13</v>
      </c>
      <c r="Z71" s="13" t="s">
        <v>3</v>
      </c>
    </row>
    <row r="72" spans="2:26" x14ac:dyDescent="0.25">
      <c r="B72" s="14" t="s">
        <v>8</v>
      </c>
      <c r="C72" s="20">
        <v>1</v>
      </c>
      <c r="D72" s="16">
        <v>0.50724683535789128</v>
      </c>
      <c r="E72" s="16">
        <v>0.11144799407560495</v>
      </c>
      <c r="F72" s="16">
        <v>0.18100816557890473</v>
      </c>
      <c r="G72" s="16">
        <v>0.29559175184906872</v>
      </c>
      <c r="H72" s="16">
        <v>0.19175522899427042</v>
      </c>
      <c r="I72" s="16">
        <v>0.12860145241246479</v>
      </c>
      <c r="J72" s="16">
        <v>7.1573026653031821E-2</v>
      </c>
      <c r="K72" s="16">
        <v>0.13765114300079448</v>
      </c>
      <c r="L72" s="16">
        <v>6.8764704758978043E-2</v>
      </c>
      <c r="M72" s="16">
        <v>5.1569810383428533E-2</v>
      </c>
      <c r="N72" s="16">
        <v>7.6046305092200936E-2</v>
      </c>
      <c r="O72" s="16">
        <v>2.1646890678631368E-2</v>
      </c>
      <c r="P72" s="16">
        <v>1.6098580878720934E-2</v>
      </c>
      <c r="Q72" s="16">
        <v>1.4412613234254912E-2</v>
      </c>
      <c r="R72" s="16">
        <v>9.819562792134108E-2</v>
      </c>
      <c r="S72" s="16">
        <v>0.26755187198947711</v>
      </c>
      <c r="T72" s="16">
        <v>9.0732282640967013E-2</v>
      </c>
      <c r="U72" s="16">
        <v>0.17505260684840332</v>
      </c>
      <c r="V72" s="16">
        <v>0.16657631862683056</v>
      </c>
      <c r="W72" s="16">
        <v>3.4947561143882547E-2</v>
      </c>
      <c r="X72" s="16">
        <v>9.2387082351343436E-2</v>
      </c>
      <c r="Y72" s="16">
        <v>7.0316576684260257E-3</v>
      </c>
      <c r="Z72" s="16">
        <v>3.1665391636853925E-2</v>
      </c>
    </row>
    <row r="73" spans="2:26" x14ac:dyDescent="0.25">
      <c r="B73" s="11" t="s">
        <v>7</v>
      </c>
      <c r="C73" s="17">
        <v>0.50724683535789128</v>
      </c>
      <c r="D73" s="22">
        <v>1</v>
      </c>
      <c r="E73" s="17">
        <v>7.1645478914959856E-2</v>
      </c>
      <c r="F73" s="17">
        <v>0.14290259613472281</v>
      </c>
      <c r="G73" s="17">
        <v>0.22682031351778903</v>
      </c>
      <c r="H73" s="17">
        <v>6.1106044208166801E-2</v>
      </c>
      <c r="I73" s="17">
        <v>0.15347508424108872</v>
      </c>
      <c r="J73" s="17">
        <v>6.2320606906587021E-2</v>
      </c>
      <c r="K73" s="17">
        <v>4.8361800886849833E-2</v>
      </c>
      <c r="L73" s="17">
        <v>1.3347933942726854E-2</v>
      </c>
      <c r="M73" s="17">
        <v>0.233845715816202</v>
      </c>
      <c r="N73" s="17">
        <v>8.7408592379732225E-2</v>
      </c>
      <c r="O73" s="17">
        <v>7.9241259874485923E-2</v>
      </c>
      <c r="P73" s="17">
        <v>8.0768216210668538E-3</v>
      </c>
      <c r="Q73" s="17">
        <v>7.4145779107354343E-2</v>
      </c>
      <c r="R73" s="17">
        <v>0.11666564757224147</v>
      </c>
      <c r="S73" s="17">
        <v>0.20563280778760104</v>
      </c>
      <c r="T73" s="17">
        <v>4.7369702358628626E-2</v>
      </c>
      <c r="U73" s="17">
        <v>0.10182848947420957</v>
      </c>
      <c r="V73" s="17">
        <v>0.17788832465423876</v>
      </c>
      <c r="W73" s="17">
        <v>1.8109907411720021E-2</v>
      </c>
      <c r="X73" s="17">
        <v>0.15687668189934484</v>
      </c>
      <c r="Y73" s="17">
        <v>7.2481289838024288E-3</v>
      </c>
      <c r="Z73" s="17">
        <v>4.3017669165278272E-2</v>
      </c>
    </row>
    <row r="74" spans="2:26" x14ac:dyDescent="0.25">
      <c r="B74" s="11" t="s">
        <v>28</v>
      </c>
      <c r="C74" s="17">
        <v>0.11144799407560495</v>
      </c>
      <c r="D74" s="17">
        <v>7.1645478914959856E-2</v>
      </c>
      <c r="E74" s="22">
        <v>1</v>
      </c>
      <c r="F74" s="17">
        <v>3.5784220771922248E-3</v>
      </c>
      <c r="G74" s="17">
        <v>2.2594563122474674E-2</v>
      </c>
      <c r="H74" s="17">
        <v>3.2986605867953698E-3</v>
      </c>
      <c r="I74" s="17">
        <v>1.9546847792600613E-2</v>
      </c>
      <c r="J74" s="17">
        <v>8.8419733977941107E-4</v>
      </c>
      <c r="K74" s="17">
        <v>0.11026885333553456</v>
      </c>
      <c r="L74" s="17">
        <v>9.9827035802735983E-2</v>
      </c>
      <c r="M74" s="17">
        <v>2.6702167906514557E-2</v>
      </c>
      <c r="N74" s="17">
        <v>3.8727114913395763E-3</v>
      </c>
      <c r="O74" s="17">
        <v>1.9809257128985264E-3</v>
      </c>
      <c r="P74" s="17">
        <v>5.8305499297310896E-4</v>
      </c>
      <c r="Q74" s="17">
        <v>9.2559181460249518E-4</v>
      </c>
      <c r="R74" s="17">
        <v>1.6603254349058436E-3</v>
      </c>
      <c r="S74" s="17">
        <v>8.848097334220234E-3</v>
      </c>
      <c r="T74" s="17">
        <v>4.2760768437883678E-2</v>
      </c>
      <c r="U74" s="17">
        <v>1.0927220835232584E-2</v>
      </c>
      <c r="V74" s="17">
        <v>2.71222241158715E-2</v>
      </c>
      <c r="W74" s="17">
        <v>7.2000139130040395E-3</v>
      </c>
      <c r="X74" s="17">
        <v>2.3893342425372515E-3</v>
      </c>
      <c r="Y74" s="17">
        <v>1.6413917400076548E-2</v>
      </c>
      <c r="Z74" s="17">
        <v>1.4984732149986847E-4</v>
      </c>
    </row>
    <row r="75" spans="2:26" x14ac:dyDescent="0.25">
      <c r="B75" s="11" t="s">
        <v>40</v>
      </c>
      <c r="C75" s="17">
        <v>0.18100816557890473</v>
      </c>
      <c r="D75" s="17">
        <v>0.14290259613472281</v>
      </c>
      <c r="E75" s="17">
        <v>3.5784220771922248E-3</v>
      </c>
      <c r="F75" s="22">
        <v>1</v>
      </c>
      <c r="G75" s="17">
        <v>0.77957696047755143</v>
      </c>
      <c r="H75" s="17">
        <v>0.45278154389377157</v>
      </c>
      <c r="I75" s="17">
        <v>0.45923230955663269</v>
      </c>
      <c r="J75" s="17">
        <v>0.26277622458881805</v>
      </c>
      <c r="K75" s="17">
        <v>1.5429421876458443E-2</v>
      </c>
      <c r="L75" s="17">
        <v>3.071288316050706E-4</v>
      </c>
      <c r="M75" s="17">
        <v>1.0773816502571431E-2</v>
      </c>
      <c r="N75" s="17">
        <v>7.5244651373489763E-2</v>
      </c>
      <c r="O75" s="17">
        <v>7.6646549769988179E-2</v>
      </c>
      <c r="P75" s="17">
        <v>0.36987555788231991</v>
      </c>
      <c r="Q75" s="17">
        <v>1.0372277498165865E-2</v>
      </c>
      <c r="R75" s="17">
        <v>0.39168984562457621</v>
      </c>
      <c r="S75" s="17">
        <v>0.51671468499266826</v>
      </c>
      <c r="T75" s="17">
        <v>2.7551349903683964E-2</v>
      </c>
      <c r="U75" s="17">
        <v>9.4932684525230751E-2</v>
      </c>
      <c r="V75" s="17">
        <v>9.923728112875254E-3</v>
      </c>
      <c r="W75" s="17">
        <v>4.7300243301388774E-3</v>
      </c>
      <c r="X75" s="17">
        <v>0.50617684375540084</v>
      </c>
      <c r="Y75" s="17">
        <v>1.4231868399500689E-2</v>
      </c>
      <c r="Z75" s="17">
        <v>0.13500686184671012</v>
      </c>
    </row>
    <row r="76" spans="2:26" x14ac:dyDescent="0.25">
      <c r="B76" s="11" t="s">
        <v>41</v>
      </c>
      <c r="C76" s="17">
        <v>0.29559175184906872</v>
      </c>
      <c r="D76" s="17">
        <v>0.22682031351778903</v>
      </c>
      <c r="E76" s="17">
        <v>2.2594563122474674E-2</v>
      </c>
      <c r="F76" s="17">
        <v>0.77957696047755143</v>
      </c>
      <c r="G76" s="22">
        <v>1</v>
      </c>
      <c r="H76" s="17">
        <v>0.62640793633828318</v>
      </c>
      <c r="I76" s="17">
        <v>0.37717155002674047</v>
      </c>
      <c r="J76" s="17">
        <v>0.31303442625124828</v>
      </c>
      <c r="K76" s="17">
        <v>3.2730992372406495E-2</v>
      </c>
      <c r="L76" s="17">
        <v>4.0328842210307827E-3</v>
      </c>
      <c r="M76" s="17">
        <v>3.2386017532771207E-4</v>
      </c>
      <c r="N76" s="17">
        <v>5.9025740836435726E-2</v>
      </c>
      <c r="O76" s="17">
        <v>1.6603051275479314E-2</v>
      </c>
      <c r="P76" s="17">
        <v>0.15297916785404</v>
      </c>
      <c r="Q76" s="17">
        <v>8.3309344001522689E-3</v>
      </c>
      <c r="R76" s="17">
        <v>0.41118668081644555</v>
      </c>
      <c r="S76" s="17">
        <v>0.54463437344922982</v>
      </c>
      <c r="T76" s="17">
        <v>6.5768455708044196E-2</v>
      </c>
      <c r="U76" s="17">
        <v>0.13772291404978498</v>
      </c>
      <c r="V76" s="17">
        <v>3.1493293893015202E-2</v>
      </c>
      <c r="W76" s="17">
        <v>2.5540989972946005E-3</v>
      </c>
      <c r="X76" s="17">
        <v>0.61628696543712891</v>
      </c>
      <c r="Y76" s="17">
        <v>6.2956406560427417E-3</v>
      </c>
      <c r="Z76" s="17">
        <v>0.16163655300931826</v>
      </c>
    </row>
    <row r="77" spans="2:26" x14ac:dyDescent="0.25">
      <c r="B77" s="11" t="s">
        <v>4</v>
      </c>
      <c r="C77" s="17">
        <v>0.19175522899427042</v>
      </c>
      <c r="D77" s="17">
        <v>6.1106044208166801E-2</v>
      </c>
      <c r="E77" s="17">
        <v>3.2986605867953698E-3</v>
      </c>
      <c r="F77" s="17">
        <v>0.45278154389377157</v>
      </c>
      <c r="G77" s="17">
        <v>0.62640793633828318</v>
      </c>
      <c r="H77" s="22">
        <v>1</v>
      </c>
      <c r="I77" s="17">
        <v>0.26764027182592348</v>
      </c>
      <c r="J77" s="17">
        <v>0.35435529700333124</v>
      </c>
      <c r="K77" s="17">
        <v>9.6555353074620612E-2</v>
      </c>
      <c r="L77" s="17">
        <v>2.0295398419180499E-2</v>
      </c>
      <c r="M77" s="17">
        <v>8.9139511675302166E-2</v>
      </c>
      <c r="N77" s="17">
        <v>5.8494597542165142E-2</v>
      </c>
      <c r="O77" s="17">
        <v>8.3075051994360477E-4</v>
      </c>
      <c r="P77" s="17">
        <v>5.3658568643946788E-2</v>
      </c>
      <c r="Q77" s="17">
        <v>8.8873553481789783E-2</v>
      </c>
      <c r="R77" s="17">
        <v>0.38422096375605203</v>
      </c>
      <c r="S77" s="17">
        <v>0.28503875012615093</v>
      </c>
      <c r="T77" s="17">
        <v>6.9688247825580238E-2</v>
      </c>
      <c r="U77" s="17">
        <v>0.1353353198752906</v>
      </c>
      <c r="V77" s="17">
        <v>8.1247348256265652E-3</v>
      </c>
      <c r="W77" s="17">
        <v>7.8570217557451954E-4</v>
      </c>
      <c r="X77" s="17">
        <v>0.43157490256379744</v>
      </c>
      <c r="Y77" s="17">
        <v>3.5121533480916138E-5</v>
      </c>
      <c r="Z77" s="17">
        <v>0.26411727868566293</v>
      </c>
    </row>
    <row r="78" spans="2:26" x14ac:dyDescent="0.25">
      <c r="B78" s="11" t="s">
        <v>30</v>
      </c>
      <c r="C78" s="17">
        <v>0.12860145241246479</v>
      </c>
      <c r="D78" s="17">
        <v>0.15347508424108872</v>
      </c>
      <c r="E78" s="17">
        <v>1.9546847792600613E-2</v>
      </c>
      <c r="F78" s="17">
        <v>0.45923230955663269</v>
      </c>
      <c r="G78" s="17">
        <v>0.37717155002674047</v>
      </c>
      <c r="H78" s="17">
        <v>0.26764027182592348</v>
      </c>
      <c r="I78" s="22">
        <v>1</v>
      </c>
      <c r="J78" s="17">
        <v>0.53498039051123392</v>
      </c>
      <c r="K78" s="17">
        <v>2.5873608972820004E-2</v>
      </c>
      <c r="L78" s="17">
        <v>7.8371951342898465E-3</v>
      </c>
      <c r="M78" s="17">
        <v>4.2244619991342686E-2</v>
      </c>
      <c r="N78" s="17">
        <v>0.26662266751501656</v>
      </c>
      <c r="O78" s="17">
        <v>0.31525804253439754</v>
      </c>
      <c r="P78" s="17">
        <v>0.15854782916857463</v>
      </c>
      <c r="Q78" s="17">
        <v>4.2237706469373089E-2</v>
      </c>
      <c r="R78" s="17">
        <v>0.18743939576733912</v>
      </c>
      <c r="S78" s="17">
        <v>0.25970816838693933</v>
      </c>
      <c r="T78" s="17">
        <v>2.5956474096431773E-2</v>
      </c>
      <c r="U78" s="17">
        <v>0.10274065795848245</v>
      </c>
      <c r="V78" s="17">
        <v>4.668946143828176E-2</v>
      </c>
      <c r="W78" s="17">
        <v>2.5229821944319837E-2</v>
      </c>
      <c r="X78" s="17">
        <v>0.4255372256726706</v>
      </c>
      <c r="Y78" s="17">
        <v>1.0339666124528147E-3</v>
      </c>
      <c r="Z78" s="17">
        <v>0.10139681506172678</v>
      </c>
    </row>
    <row r="79" spans="2:26" x14ac:dyDescent="0.25">
      <c r="B79" s="11" t="s">
        <v>31</v>
      </c>
      <c r="C79" s="17">
        <v>7.1573026653031821E-2</v>
      </c>
      <c r="D79" s="17">
        <v>6.2320606906587021E-2</v>
      </c>
      <c r="E79" s="17">
        <v>8.8419733977941107E-4</v>
      </c>
      <c r="F79" s="17">
        <v>0.26277622458881805</v>
      </c>
      <c r="G79" s="17">
        <v>0.31303442625124828</v>
      </c>
      <c r="H79" s="17">
        <v>0.35435529700333124</v>
      </c>
      <c r="I79" s="17">
        <v>0.53498039051123392</v>
      </c>
      <c r="J79" s="22">
        <v>1</v>
      </c>
      <c r="K79" s="17">
        <v>2.5445401178808497E-3</v>
      </c>
      <c r="L79" s="17">
        <v>2.1231741756384745E-2</v>
      </c>
      <c r="M79" s="17">
        <v>7.3019623535587035E-3</v>
      </c>
      <c r="N79" s="17">
        <v>0.18802319520969549</v>
      </c>
      <c r="O79" s="17">
        <v>8.7261906562316305E-2</v>
      </c>
      <c r="P79" s="17">
        <v>9.8352482821828964E-3</v>
      </c>
      <c r="Q79" s="17">
        <v>3.4508472612677235E-3</v>
      </c>
      <c r="R79" s="17">
        <v>0.17685362077464054</v>
      </c>
      <c r="S79" s="17">
        <v>0.19782999077638388</v>
      </c>
      <c r="T79" s="17">
        <v>2.2551414164703455E-2</v>
      </c>
      <c r="U79" s="17">
        <v>0.12034917897206873</v>
      </c>
      <c r="V79" s="17">
        <v>7.7217122431376198E-2</v>
      </c>
      <c r="W79" s="17">
        <v>1.9036772720221227E-2</v>
      </c>
      <c r="X79" s="17">
        <v>0.4045942786738046</v>
      </c>
      <c r="Y79" s="17">
        <v>4.5906620416613156E-3</v>
      </c>
      <c r="Z79" s="17">
        <v>0.12492108676505789</v>
      </c>
    </row>
    <row r="80" spans="2:26" x14ac:dyDescent="0.25">
      <c r="B80" s="11" t="s">
        <v>32</v>
      </c>
      <c r="C80" s="17">
        <v>0.13765114300079448</v>
      </c>
      <c r="D80" s="17">
        <v>4.8361800886849833E-2</v>
      </c>
      <c r="E80" s="17">
        <v>0.11026885333553456</v>
      </c>
      <c r="F80" s="17">
        <v>1.5429421876458443E-2</v>
      </c>
      <c r="G80" s="17">
        <v>3.2730992372406495E-2</v>
      </c>
      <c r="H80" s="17">
        <v>9.6555353074620612E-2</v>
      </c>
      <c r="I80" s="17">
        <v>2.5873608972820004E-2</v>
      </c>
      <c r="J80" s="17">
        <v>2.5445401178808497E-3</v>
      </c>
      <c r="K80" s="22">
        <v>1</v>
      </c>
      <c r="L80" s="17">
        <v>0.39834367199222165</v>
      </c>
      <c r="M80" s="17">
        <v>5.0398766980339982E-4</v>
      </c>
      <c r="N80" s="17">
        <v>3.4478913008833136E-2</v>
      </c>
      <c r="O80" s="17">
        <v>1.1878483165911715E-2</v>
      </c>
      <c r="P80" s="17">
        <v>7.8093264554137065E-2</v>
      </c>
      <c r="Q80" s="17">
        <v>1.0428953650068304E-2</v>
      </c>
      <c r="R80" s="17">
        <v>8.86449254997633E-3</v>
      </c>
      <c r="S80" s="17">
        <v>4.2904603966473186E-3</v>
      </c>
      <c r="T80" s="17">
        <v>1.7313052796966575E-2</v>
      </c>
      <c r="U80" s="17">
        <v>2.0639130642705721E-3</v>
      </c>
      <c r="V80" s="17">
        <v>4.8428387549392271E-2</v>
      </c>
      <c r="W80" s="17">
        <v>2.8338168230448817E-3</v>
      </c>
      <c r="X80" s="17">
        <v>1.7335836884704713E-3</v>
      </c>
      <c r="Y80" s="17">
        <v>2.3778018610905922E-3</v>
      </c>
      <c r="Z80" s="17">
        <v>9.8030529656075518E-3</v>
      </c>
    </row>
    <row r="81" spans="2:26" x14ac:dyDescent="0.25">
      <c r="B81" s="11" t="s">
        <v>33</v>
      </c>
      <c r="C81" s="17">
        <v>6.8764704758978043E-2</v>
      </c>
      <c r="D81" s="17">
        <v>1.3347933942726854E-2</v>
      </c>
      <c r="E81" s="17">
        <v>9.9827035802735983E-2</v>
      </c>
      <c r="F81" s="17">
        <v>3.071288316050706E-4</v>
      </c>
      <c r="G81" s="17">
        <v>4.0328842210307827E-3</v>
      </c>
      <c r="H81" s="17">
        <v>2.0295398419180499E-2</v>
      </c>
      <c r="I81" s="17">
        <v>7.8371951342898465E-3</v>
      </c>
      <c r="J81" s="17">
        <v>2.1231741756384745E-2</v>
      </c>
      <c r="K81" s="17">
        <v>0.39834367199222165</v>
      </c>
      <c r="L81" s="22">
        <v>1</v>
      </c>
      <c r="M81" s="17">
        <v>2.6015435336765139E-5</v>
      </c>
      <c r="N81" s="17">
        <v>3.909701473752622E-3</v>
      </c>
      <c r="O81" s="17">
        <v>2.6482391971296277E-2</v>
      </c>
      <c r="P81" s="17">
        <v>0.14731364113303283</v>
      </c>
      <c r="Q81" s="17">
        <v>4.9156820810728266E-3</v>
      </c>
      <c r="R81" s="17">
        <v>5.8320236605474149E-3</v>
      </c>
      <c r="S81" s="17">
        <v>2.1048171184897525E-2</v>
      </c>
      <c r="T81" s="17">
        <v>2.785475802881712E-3</v>
      </c>
      <c r="U81" s="17">
        <v>1.2719040659393322E-2</v>
      </c>
      <c r="V81" s="17">
        <v>6.8658971392213317E-2</v>
      </c>
      <c r="W81" s="17">
        <v>3.5388348896268056E-3</v>
      </c>
      <c r="X81" s="17">
        <v>3.512879949752868E-2</v>
      </c>
      <c r="Y81" s="17">
        <v>2.2160845133422147E-4</v>
      </c>
      <c r="Z81" s="17">
        <v>1.4955376193577245E-3</v>
      </c>
    </row>
    <row r="82" spans="2:26" x14ac:dyDescent="0.25">
      <c r="B82" s="11" t="s">
        <v>9</v>
      </c>
      <c r="C82" s="17">
        <v>5.1569810383428533E-2</v>
      </c>
      <c r="D82" s="17">
        <v>0.233845715816202</v>
      </c>
      <c r="E82" s="17">
        <v>2.6702167906514557E-2</v>
      </c>
      <c r="F82" s="17">
        <v>1.0773816502571431E-2</v>
      </c>
      <c r="G82" s="17">
        <v>3.2386017532771207E-4</v>
      </c>
      <c r="H82" s="17">
        <v>8.9139511675302166E-2</v>
      </c>
      <c r="I82" s="17">
        <v>4.2244619991342686E-2</v>
      </c>
      <c r="J82" s="17">
        <v>7.3019623535587035E-3</v>
      </c>
      <c r="K82" s="17">
        <v>5.0398766980339982E-4</v>
      </c>
      <c r="L82" s="17">
        <v>2.6015435336765139E-5</v>
      </c>
      <c r="M82" s="22">
        <v>1</v>
      </c>
      <c r="N82" s="17">
        <v>0.14061207866286149</v>
      </c>
      <c r="O82" s="17">
        <v>0.21276618013002752</v>
      </c>
      <c r="P82" s="17">
        <v>1.2817346918886325E-2</v>
      </c>
      <c r="Q82" s="17">
        <v>0.3386202729213551</v>
      </c>
      <c r="R82" s="17">
        <v>2.2367565414787096E-2</v>
      </c>
      <c r="S82" s="17">
        <v>1.7218323733361979E-2</v>
      </c>
      <c r="T82" s="17">
        <v>1.9373591447029049E-3</v>
      </c>
      <c r="U82" s="17">
        <v>4.9252793862468295E-4</v>
      </c>
      <c r="V82" s="17">
        <v>5.2993600266289916E-2</v>
      </c>
      <c r="W82" s="17">
        <v>2.1635915433743578E-2</v>
      </c>
      <c r="X82" s="17">
        <v>7.3094867877120811E-4</v>
      </c>
      <c r="Y82" s="17">
        <v>5.2608591917321805E-2</v>
      </c>
      <c r="Z82" s="17">
        <v>2.8934115920601904E-2</v>
      </c>
    </row>
    <row r="83" spans="2:26" x14ac:dyDescent="0.25">
      <c r="B83" s="11" t="s">
        <v>10</v>
      </c>
      <c r="C83" s="17">
        <v>7.6046305092200936E-2</v>
      </c>
      <c r="D83" s="17">
        <v>8.7408592379732225E-2</v>
      </c>
      <c r="E83" s="17">
        <v>3.8727114913395763E-3</v>
      </c>
      <c r="F83" s="17">
        <v>7.5244651373489763E-2</v>
      </c>
      <c r="G83" s="17">
        <v>5.9025740836435726E-2</v>
      </c>
      <c r="H83" s="17">
        <v>5.8494597542165142E-2</v>
      </c>
      <c r="I83" s="17">
        <v>0.26662266751501656</v>
      </c>
      <c r="J83" s="17">
        <v>0.18802319520969549</v>
      </c>
      <c r="K83" s="17">
        <v>3.4478913008833136E-2</v>
      </c>
      <c r="L83" s="17">
        <v>3.909701473752622E-3</v>
      </c>
      <c r="M83" s="17">
        <v>0.14061207866286149</v>
      </c>
      <c r="N83" s="22">
        <v>1</v>
      </c>
      <c r="O83" s="17">
        <v>0.34428589874543741</v>
      </c>
      <c r="P83" s="17">
        <v>1.9218739624924874E-2</v>
      </c>
      <c r="Q83" s="17">
        <v>0.14991896089005569</v>
      </c>
      <c r="R83" s="17">
        <v>6.7291624155469992E-2</v>
      </c>
      <c r="S83" s="17">
        <v>8.1564407827769053E-2</v>
      </c>
      <c r="T83" s="17">
        <v>4.3106152424485518E-2</v>
      </c>
      <c r="U83" s="17">
        <v>0.11765462659908604</v>
      </c>
      <c r="V83" s="17">
        <v>6.8304045609753811E-2</v>
      </c>
      <c r="W83" s="17">
        <v>4.069468671515758E-2</v>
      </c>
      <c r="X83" s="17">
        <v>8.4791909691637454E-2</v>
      </c>
      <c r="Y83" s="17">
        <v>8.8609352723422827E-3</v>
      </c>
      <c r="Z83" s="17">
        <v>4.932307875668375E-2</v>
      </c>
    </row>
    <row r="84" spans="2:26" x14ac:dyDescent="0.25">
      <c r="B84" s="11" t="s">
        <v>17</v>
      </c>
      <c r="C84" s="17">
        <v>2.1646890678631368E-2</v>
      </c>
      <c r="D84" s="17">
        <v>7.9241259874485923E-2</v>
      </c>
      <c r="E84" s="17">
        <v>1.9809257128985264E-3</v>
      </c>
      <c r="F84" s="17">
        <v>7.6646549769988179E-2</v>
      </c>
      <c r="G84" s="17">
        <v>1.6603051275479314E-2</v>
      </c>
      <c r="H84" s="17">
        <v>8.3075051994360477E-4</v>
      </c>
      <c r="I84" s="17">
        <v>0.31525804253439754</v>
      </c>
      <c r="J84" s="17">
        <v>8.7261906562316305E-2</v>
      </c>
      <c r="K84" s="17">
        <v>1.1878483165911715E-2</v>
      </c>
      <c r="L84" s="17">
        <v>2.6482391971296277E-2</v>
      </c>
      <c r="M84" s="17">
        <v>0.21276618013002752</v>
      </c>
      <c r="N84" s="17">
        <v>0.34428589874543741</v>
      </c>
      <c r="O84" s="22">
        <v>1</v>
      </c>
      <c r="P84" s="17">
        <v>5.4277618628956602E-2</v>
      </c>
      <c r="Q84" s="17">
        <v>0.37712836085414858</v>
      </c>
      <c r="R84" s="17">
        <v>6.125221726177843E-2</v>
      </c>
      <c r="S84" s="17">
        <v>2.5414524619172683E-2</v>
      </c>
      <c r="T84" s="17">
        <v>4.4878251481996279E-3</v>
      </c>
      <c r="U84" s="17">
        <v>4.599638485025994E-2</v>
      </c>
      <c r="V84" s="17">
        <v>1.3664866876459274E-2</v>
      </c>
      <c r="W84" s="17">
        <v>4.0848227410912048E-2</v>
      </c>
      <c r="X84" s="17">
        <v>3.2383480706635236E-2</v>
      </c>
      <c r="Y84" s="17">
        <v>8.8234664310156991E-3</v>
      </c>
      <c r="Z84" s="17">
        <v>3.8188584155084901E-2</v>
      </c>
    </row>
    <row r="85" spans="2:26" x14ac:dyDescent="0.25">
      <c r="B85" s="11" t="s">
        <v>11</v>
      </c>
      <c r="C85" s="17">
        <v>1.6098580878720934E-2</v>
      </c>
      <c r="D85" s="17">
        <v>8.0768216210668538E-3</v>
      </c>
      <c r="E85" s="17">
        <v>5.8305499297310896E-4</v>
      </c>
      <c r="F85" s="17">
        <v>0.36987555788231991</v>
      </c>
      <c r="G85" s="17">
        <v>0.15297916785404</v>
      </c>
      <c r="H85" s="17">
        <v>5.3658568643946788E-2</v>
      </c>
      <c r="I85" s="17">
        <v>0.15854782916857463</v>
      </c>
      <c r="J85" s="17">
        <v>9.8352482821828964E-3</v>
      </c>
      <c r="K85" s="17">
        <v>7.8093264554137065E-2</v>
      </c>
      <c r="L85" s="17">
        <v>0.14731364113303283</v>
      </c>
      <c r="M85" s="17">
        <v>1.2817346918886325E-2</v>
      </c>
      <c r="N85" s="17">
        <v>1.9218739624924874E-2</v>
      </c>
      <c r="O85" s="17">
        <v>5.4277618628956602E-2</v>
      </c>
      <c r="P85" s="22">
        <v>1</v>
      </c>
      <c r="Q85" s="17">
        <v>0.13243244146519015</v>
      </c>
      <c r="R85" s="17">
        <v>1.0308883079339337E-2</v>
      </c>
      <c r="S85" s="17">
        <v>2.3987142342145624E-2</v>
      </c>
      <c r="T85" s="17">
        <v>1.1964007861506607E-3</v>
      </c>
      <c r="U85" s="17">
        <v>4.8460061409001396E-3</v>
      </c>
      <c r="V85" s="17">
        <v>2.1607239130671841E-4</v>
      </c>
      <c r="W85" s="17">
        <v>4.5679036120993472E-5</v>
      </c>
      <c r="X85" s="17">
        <v>4.1042674324132833E-2</v>
      </c>
      <c r="Y85" s="17">
        <v>1.3402605280024904E-2</v>
      </c>
      <c r="Z85" s="17">
        <v>3.1514196365109236E-2</v>
      </c>
    </row>
    <row r="86" spans="2:26" x14ac:dyDescent="0.25">
      <c r="B86" s="11" t="s">
        <v>12</v>
      </c>
      <c r="C86" s="17">
        <v>1.4412613234254912E-2</v>
      </c>
      <c r="D86" s="17">
        <v>7.4145779107354343E-2</v>
      </c>
      <c r="E86" s="17">
        <v>9.2559181460249518E-4</v>
      </c>
      <c r="F86" s="17">
        <v>1.0372277498165865E-2</v>
      </c>
      <c r="G86" s="17">
        <v>8.3309344001522689E-3</v>
      </c>
      <c r="H86" s="17">
        <v>8.8873553481789783E-2</v>
      </c>
      <c r="I86" s="17">
        <v>4.2237706469373089E-2</v>
      </c>
      <c r="J86" s="17">
        <v>3.4508472612677235E-3</v>
      </c>
      <c r="K86" s="17">
        <v>1.0428953650068304E-2</v>
      </c>
      <c r="L86" s="17">
        <v>4.9156820810728266E-3</v>
      </c>
      <c r="M86" s="17">
        <v>0.3386202729213551</v>
      </c>
      <c r="N86" s="17">
        <v>0.14991896089005569</v>
      </c>
      <c r="O86" s="17">
        <v>0.37712836085414858</v>
      </c>
      <c r="P86" s="17">
        <v>0.13243244146519015</v>
      </c>
      <c r="Q86" s="22">
        <v>1</v>
      </c>
      <c r="R86" s="17">
        <v>2.7663213587209956E-3</v>
      </c>
      <c r="S86" s="17">
        <v>2.3532232666760906E-5</v>
      </c>
      <c r="T86" s="17">
        <v>1.0926777209903347E-2</v>
      </c>
      <c r="U86" s="17">
        <v>5.5440894774798953E-3</v>
      </c>
      <c r="V86" s="17">
        <v>2.637667103356536E-2</v>
      </c>
      <c r="W86" s="17">
        <v>1.0548422433967637E-3</v>
      </c>
      <c r="X86" s="17">
        <v>2.0638438973967346E-2</v>
      </c>
      <c r="Y86" s="17">
        <v>4.1346730530690502E-3</v>
      </c>
      <c r="Z86" s="17">
        <v>5.4343127260002028E-3</v>
      </c>
    </row>
    <row r="87" spans="2:26" x14ac:dyDescent="0.25">
      <c r="B87" s="11" t="s">
        <v>1</v>
      </c>
      <c r="C87" s="17">
        <v>9.819562792134108E-2</v>
      </c>
      <c r="D87" s="17">
        <v>0.11666564757224147</v>
      </c>
      <c r="E87" s="17">
        <v>1.6603254349058436E-3</v>
      </c>
      <c r="F87" s="17">
        <v>0.39168984562457621</v>
      </c>
      <c r="G87" s="17">
        <v>0.41118668081644555</v>
      </c>
      <c r="H87" s="17">
        <v>0.38422096375605203</v>
      </c>
      <c r="I87" s="17">
        <v>0.18743939576733912</v>
      </c>
      <c r="J87" s="17">
        <v>0.17685362077464054</v>
      </c>
      <c r="K87" s="17">
        <v>8.86449254997633E-3</v>
      </c>
      <c r="L87" s="17">
        <v>5.8320236605474149E-3</v>
      </c>
      <c r="M87" s="17">
        <v>2.2367565414787096E-2</v>
      </c>
      <c r="N87" s="17">
        <v>6.7291624155469992E-2</v>
      </c>
      <c r="O87" s="17">
        <v>6.125221726177843E-2</v>
      </c>
      <c r="P87" s="17">
        <v>1.0308883079339337E-2</v>
      </c>
      <c r="Q87" s="17">
        <v>2.7663213587209956E-3</v>
      </c>
      <c r="R87" s="22">
        <v>1</v>
      </c>
      <c r="S87" s="17">
        <v>0.52951662454355375</v>
      </c>
      <c r="T87" s="17">
        <v>1.3319514046343779E-2</v>
      </c>
      <c r="U87" s="17">
        <v>5.5574128605988753E-2</v>
      </c>
      <c r="V87" s="17">
        <v>1.5173157888129533E-3</v>
      </c>
      <c r="W87" s="17">
        <v>2.4493195845318358E-3</v>
      </c>
      <c r="X87" s="17">
        <v>0.44194086208451255</v>
      </c>
      <c r="Y87" s="17">
        <v>2.7690009356717768E-3</v>
      </c>
      <c r="Z87" s="17">
        <v>9.7608972827499196E-2</v>
      </c>
    </row>
    <row r="88" spans="2:26" x14ac:dyDescent="0.25">
      <c r="B88" s="11" t="s">
        <v>2</v>
      </c>
      <c r="C88" s="17">
        <v>0.26755187198947711</v>
      </c>
      <c r="D88" s="17">
        <v>0.20563280778760104</v>
      </c>
      <c r="E88" s="17">
        <v>8.848097334220234E-3</v>
      </c>
      <c r="F88" s="17">
        <v>0.51671468499266826</v>
      </c>
      <c r="G88" s="17">
        <v>0.54463437344922982</v>
      </c>
      <c r="H88" s="17">
        <v>0.28503875012615093</v>
      </c>
      <c r="I88" s="17">
        <v>0.25970816838693933</v>
      </c>
      <c r="J88" s="17">
        <v>0.19782999077638388</v>
      </c>
      <c r="K88" s="17">
        <v>4.2904603966473186E-3</v>
      </c>
      <c r="L88" s="17">
        <v>2.1048171184897525E-2</v>
      </c>
      <c r="M88" s="17">
        <v>1.7218323733361979E-2</v>
      </c>
      <c r="N88" s="17">
        <v>8.1564407827769053E-2</v>
      </c>
      <c r="O88" s="17">
        <v>2.5414524619172683E-2</v>
      </c>
      <c r="P88" s="17">
        <v>2.3987142342145624E-2</v>
      </c>
      <c r="Q88" s="17">
        <v>2.3532232666760906E-5</v>
      </c>
      <c r="R88" s="17">
        <v>0.52951662454355375</v>
      </c>
      <c r="S88" s="22">
        <v>1</v>
      </c>
      <c r="T88" s="17">
        <v>4.5125769143888425E-2</v>
      </c>
      <c r="U88" s="17">
        <v>0.13923961887063116</v>
      </c>
      <c r="V88" s="17">
        <v>1.9163420384053501E-2</v>
      </c>
      <c r="W88" s="17">
        <v>1.5867956223785458E-2</v>
      </c>
      <c r="X88" s="17">
        <v>0.4608364437752609</v>
      </c>
      <c r="Y88" s="17">
        <v>5.7889652705123253E-3</v>
      </c>
      <c r="Z88" s="17">
        <v>5.1385135981321266E-2</v>
      </c>
    </row>
    <row r="89" spans="2:26" x14ac:dyDescent="0.25">
      <c r="B89" s="11" t="s">
        <v>26</v>
      </c>
      <c r="C89" s="17">
        <v>9.0732282640967013E-2</v>
      </c>
      <c r="D89" s="17">
        <v>4.7369702358628626E-2</v>
      </c>
      <c r="E89" s="17">
        <v>4.2760768437883678E-2</v>
      </c>
      <c r="F89" s="17">
        <v>2.7551349903683964E-2</v>
      </c>
      <c r="G89" s="17">
        <v>6.5768455708044196E-2</v>
      </c>
      <c r="H89" s="17">
        <v>6.9688247825580238E-2</v>
      </c>
      <c r="I89" s="17">
        <v>2.5956474096431773E-2</v>
      </c>
      <c r="J89" s="17">
        <v>2.2551414164703455E-2</v>
      </c>
      <c r="K89" s="17">
        <v>1.7313052796966575E-2</v>
      </c>
      <c r="L89" s="17">
        <v>2.785475802881712E-3</v>
      </c>
      <c r="M89" s="17">
        <v>1.9373591447029049E-3</v>
      </c>
      <c r="N89" s="17">
        <v>4.3106152424485518E-2</v>
      </c>
      <c r="O89" s="17">
        <v>4.4878251481996279E-3</v>
      </c>
      <c r="P89" s="17">
        <v>1.1964007861506607E-3</v>
      </c>
      <c r="Q89" s="17">
        <v>1.0926777209903347E-2</v>
      </c>
      <c r="R89" s="17">
        <v>1.3319514046343779E-2</v>
      </c>
      <c r="S89" s="17">
        <v>4.5125769143888425E-2</v>
      </c>
      <c r="T89" s="22">
        <v>1</v>
      </c>
      <c r="U89" s="17">
        <v>0.32603049376787202</v>
      </c>
      <c r="V89" s="17">
        <v>3.3246865884470504E-2</v>
      </c>
      <c r="W89" s="17">
        <v>6.0523746143240208E-2</v>
      </c>
      <c r="X89" s="17">
        <v>3.4741145205622839E-2</v>
      </c>
      <c r="Y89" s="17">
        <v>5.4895648944214614E-2</v>
      </c>
      <c r="Z89" s="17">
        <v>7.1585553357705108E-3</v>
      </c>
    </row>
    <row r="90" spans="2:26" x14ac:dyDescent="0.25">
      <c r="B90" s="11" t="s">
        <v>16</v>
      </c>
      <c r="C90" s="17">
        <v>0.17505260684840332</v>
      </c>
      <c r="D90" s="17">
        <v>0.10182848947420957</v>
      </c>
      <c r="E90" s="17">
        <v>1.0927220835232584E-2</v>
      </c>
      <c r="F90" s="17">
        <v>9.4932684525230751E-2</v>
      </c>
      <c r="G90" s="17">
        <v>0.13772291404978498</v>
      </c>
      <c r="H90" s="17">
        <v>0.1353353198752906</v>
      </c>
      <c r="I90" s="17">
        <v>0.10274065795848245</v>
      </c>
      <c r="J90" s="17">
        <v>0.12034917897206873</v>
      </c>
      <c r="K90" s="17">
        <v>2.0639130642705721E-3</v>
      </c>
      <c r="L90" s="17">
        <v>1.2719040659393322E-2</v>
      </c>
      <c r="M90" s="17">
        <v>4.9252793862468295E-4</v>
      </c>
      <c r="N90" s="17">
        <v>0.11765462659908604</v>
      </c>
      <c r="O90" s="17">
        <v>4.599638485025994E-2</v>
      </c>
      <c r="P90" s="17">
        <v>4.8460061409001396E-3</v>
      </c>
      <c r="Q90" s="17">
        <v>5.5440894774798953E-3</v>
      </c>
      <c r="R90" s="17">
        <v>5.5574128605988753E-2</v>
      </c>
      <c r="S90" s="17">
        <v>0.13923961887063116</v>
      </c>
      <c r="T90" s="17">
        <v>0.32603049376787202</v>
      </c>
      <c r="U90" s="22">
        <v>1</v>
      </c>
      <c r="V90" s="17">
        <v>0.16481399260992605</v>
      </c>
      <c r="W90" s="17">
        <v>6.0065913602064716E-2</v>
      </c>
      <c r="X90" s="17">
        <v>0.12475402929183958</v>
      </c>
      <c r="Y90" s="17">
        <v>2.1032886304975806E-2</v>
      </c>
      <c r="Z90" s="17">
        <v>5.5526441908480315E-2</v>
      </c>
    </row>
    <row r="91" spans="2:26" x14ac:dyDescent="0.25">
      <c r="B91" s="11" t="s">
        <v>15</v>
      </c>
      <c r="C91" s="17">
        <v>0.16657631862683056</v>
      </c>
      <c r="D91" s="17">
        <v>0.17788832465423876</v>
      </c>
      <c r="E91" s="17">
        <v>2.71222241158715E-2</v>
      </c>
      <c r="F91" s="17">
        <v>9.923728112875254E-3</v>
      </c>
      <c r="G91" s="17">
        <v>3.1493293893015202E-2</v>
      </c>
      <c r="H91" s="17">
        <v>8.1247348256265652E-3</v>
      </c>
      <c r="I91" s="17">
        <v>4.668946143828176E-2</v>
      </c>
      <c r="J91" s="17">
        <v>7.7217122431376198E-2</v>
      </c>
      <c r="K91" s="17">
        <v>4.8428387549392271E-2</v>
      </c>
      <c r="L91" s="17">
        <v>6.8658971392213317E-2</v>
      </c>
      <c r="M91" s="17">
        <v>5.2993600266289916E-2</v>
      </c>
      <c r="N91" s="17">
        <v>6.8304045609753811E-2</v>
      </c>
      <c r="O91" s="17">
        <v>1.3664866876459274E-2</v>
      </c>
      <c r="P91" s="17">
        <v>2.1607239130671841E-4</v>
      </c>
      <c r="Q91" s="17">
        <v>2.637667103356536E-2</v>
      </c>
      <c r="R91" s="17">
        <v>1.5173157888129533E-3</v>
      </c>
      <c r="S91" s="17">
        <v>1.9163420384053501E-2</v>
      </c>
      <c r="T91" s="17">
        <v>3.3246865884470504E-2</v>
      </c>
      <c r="U91" s="17">
        <v>0.16481399260992605</v>
      </c>
      <c r="V91" s="22">
        <v>1</v>
      </c>
      <c r="W91" s="17">
        <v>8.5888150436423935E-2</v>
      </c>
      <c r="X91" s="17">
        <v>6.79415557881018E-3</v>
      </c>
      <c r="Y91" s="17">
        <v>6.8207177331726959E-5</v>
      </c>
      <c r="Z91" s="17">
        <v>6.1287001244659796E-4</v>
      </c>
    </row>
    <row r="92" spans="2:26" x14ac:dyDescent="0.25">
      <c r="B92" s="11" t="s">
        <v>27</v>
      </c>
      <c r="C92" s="17">
        <v>3.4947561143882547E-2</v>
      </c>
      <c r="D92" s="17">
        <v>1.8109907411720021E-2</v>
      </c>
      <c r="E92" s="17">
        <v>7.2000139130040395E-3</v>
      </c>
      <c r="F92" s="17">
        <v>4.7300243301388774E-3</v>
      </c>
      <c r="G92" s="17">
        <v>2.5540989972946005E-3</v>
      </c>
      <c r="H92" s="17">
        <v>7.8570217557451954E-4</v>
      </c>
      <c r="I92" s="17">
        <v>2.5229821944319837E-2</v>
      </c>
      <c r="J92" s="17">
        <v>1.9036772720221227E-2</v>
      </c>
      <c r="K92" s="17">
        <v>2.8338168230448817E-3</v>
      </c>
      <c r="L92" s="17">
        <v>3.5388348896268056E-3</v>
      </c>
      <c r="M92" s="17">
        <v>2.1635915433743578E-2</v>
      </c>
      <c r="N92" s="17">
        <v>4.069468671515758E-2</v>
      </c>
      <c r="O92" s="17">
        <v>4.0848227410912048E-2</v>
      </c>
      <c r="P92" s="17">
        <v>4.5679036120993472E-5</v>
      </c>
      <c r="Q92" s="17">
        <v>1.0548422433967637E-3</v>
      </c>
      <c r="R92" s="17">
        <v>2.4493195845318358E-3</v>
      </c>
      <c r="S92" s="17">
        <v>1.5867956223785458E-2</v>
      </c>
      <c r="T92" s="17">
        <v>6.0523746143240208E-2</v>
      </c>
      <c r="U92" s="17">
        <v>6.0065913602064716E-2</v>
      </c>
      <c r="V92" s="17">
        <v>8.5888150436423935E-2</v>
      </c>
      <c r="W92" s="22">
        <v>1</v>
      </c>
      <c r="X92" s="17">
        <v>1.9339669358488977E-4</v>
      </c>
      <c r="Y92" s="17">
        <v>0.16872626576258137</v>
      </c>
      <c r="Z92" s="17">
        <v>4.8756912168021359E-5</v>
      </c>
    </row>
    <row r="93" spans="2:26" x14ac:dyDescent="0.25">
      <c r="B93" s="11" t="s">
        <v>14</v>
      </c>
      <c r="C93" s="17">
        <v>9.2387082351343436E-2</v>
      </c>
      <c r="D93" s="17">
        <v>0.15687668189934484</v>
      </c>
      <c r="E93" s="17">
        <v>2.3893342425372515E-3</v>
      </c>
      <c r="F93" s="17">
        <v>0.50617684375540084</v>
      </c>
      <c r="G93" s="17">
        <v>0.61628696543712891</v>
      </c>
      <c r="H93" s="17">
        <v>0.43157490256379744</v>
      </c>
      <c r="I93" s="17">
        <v>0.4255372256726706</v>
      </c>
      <c r="J93" s="17">
        <v>0.4045942786738046</v>
      </c>
      <c r="K93" s="17">
        <v>1.7335836884704713E-3</v>
      </c>
      <c r="L93" s="17">
        <v>3.512879949752868E-2</v>
      </c>
      <c r="M93" s="17">
        <v>7.3094867877120811E-4</v>
      </c>
      <c r="N93" s="17">
        <v>8.4791909691637454E-2</v>
      </c>
      <c r="O93" s="17">
        <v>3.2383480706635236E-2</v>
      </c>
      <c r="P93" s="17">
        <v>4.1042674324132833E-2</v>
      </c>
      <c r="Q93" s="17">
        <v>2.0638438973967346E-2</v>
      </c>
      <c r="R93" s="17">
        <v>0.44194086208451255</v>
      </c>
      <c r="S93" s="17">
        <v>0.4608364437752609</v>
      </c>
      <c r="T93" s="17">
        <v>3.4741145205622839E-2</v>
      </c>
      <c r="U93" s="17">
        <v>0.12475402929183958</v>
      </c>
      <c r="V93" s="17">
        <v>6.79415557881018E-3</v>
      </c>
      <c r="W93" s="17">
        <v>1.9339669358488977E-4</v>
      </c>
      <c r="X93" s="22">
        <v>1</v>
      </c>
      <c r="Y93" s="17">
        <v>5.5401275323037511E-3</v>
      </c>
      <c r="Z93" s="17">
        <v>0.12146091202334118</v>
      </c>
    </row>
    <row r="94" spans="2:26" x14ac:dyDescent="0.25">
      <c r="B94" s="11" t="s">
        <v>13</v>
      </c>
      <c r="C94" s="17">
        <v>7.0316576684260257E-3</v>
      </c>
      <c r="D94" s="17">
        <v>7.2481289838024288E-3</v>
      </c>
      <c r="E94" s="17">
        <v>1.6413917400076548E-2</v>
      </c>
      <c r="F94" s="17">
        <v>1.4231868399500689E-2</v>
      </c>
      <c r="G94" s="17">
        <v>6.2956406560427417E-3</v>
      </c>
      <c r="H94" s="17">
        <v>3.5121533480916138E-5</v>
      </c>
      <c r="I94" s="17">
        <v>1.0339666124528147E-3</v>
      </c>
      <c r="J94" s="17">
        <v>4.5906620416613156E-3</v>
      </c>
      <c r="K94" s="17">
        <v>2.3778018610905922E-3</v>
      </c>
      <c r="L94" s="17">
        <v>2.2160845133422147E-4</v>
      </c>
      <c r="M94" s="17">
        <v>5.2608591917321805E-2</v>
      </c>
      <c r="N94" s="17">
        <v>8.8609352723422827E-3</v>
      </c>
      <c r="O94" s="17">
        <v>8.8234664310156991E-3</v>
      </c>
      <c r="P94" s="17">
        <v>1.3402605280024904E-2</v>
      </c>
      <c r="Q94" s="17">
        <v>4.1346730530690502E-3</v>
      </c>
      <c r="R94" s="17">
        <v>2.7690009356717768E-3</v>
      </c>
      <c r="S94" s="17">
        <v>5.7889652705123253E-3</v>
      </c>
      <c r="T94" s="17">
        <v>5.4895648944214614E-2</v>
      </c>
      <c r="U94" s="17">
        <v>2.1032886304975806E-2</v>
      </c>
      <c r="V94" s="17">
        <v>6.8207177331726959E-5</v>
      </c>
      <c r="W94" s="17">
        <v>0.16872626576258137</v>
      </c>
      <c r="X94" s="17">
        <v>5.5401275323037511E-3</v>
      </c>
      <c r="Y94" s="22">
        <v>1</v>
      </c>
      <c r="Z94" s="17">
        <v>4.5529446250815983E-4</v>
      </c>
    </row>
    <row r="95" spans="2:26" ht="15.75" thickBot="1" x14ac:dyDescent="0.3">
      <c r="B95" s="15" t="s">
        <v>3</v>
      </c>
      <c r="C95" s="18">
        <v>3.1665391636853925E-2</v>
      </c>
      <c r="D95" s="18">
        <v>4.3017669165278272E-2</v>
      </c>
      <c r="E95" s="18">
        <v>1.4984732149986847E-4</v>
      </c>
      <c r="F95" s="18">
        <v>0.13500686184671012</v>
      </c>
      <c r="G95" s="18">
        <v>0.16163655300931826</v>
      </c>
      <c r="H95" s="18">
        <v>0.26411727868566293</v>
      </c>
      <c r="I95" s="18">
        <v>0.10139681506172678</v>
      </c>
      <c r="J95" s="18">
        <v>0.12492108676505789</v>
      </c>
      <c r="K95" s="18">
        <v>9.8030529656075518E-3</v>
      </c>
      <c r="L95" s="18">
        <v>1.4955376193577245E-3</v>
      </c>
      <c r="M95" s="18">
        <v>2.8934115920601904E-2</v>
      </c>
      <c r="N95" s="18">
        <v>4.932307875668375E-2</v>
      </c>
      <c r="O95" s="18">
        <v>3.8188584155084901E-2</v>
      </c>
      <c r="P95" s="18">
        <v>3.1514196365109236E-2</v>
      </c>
      <c r="Q95" s="18">
        <v>5.4343127260002028E-3</v>
      </c>
      <c r="R95" s="18">
        <v>9.7608972827499196E-2</v>
      </c>
      <c r="S95" s="18">
        <v>5.1385135981321266E-2</v>
      </c>
      <c r="T95" s="18">
        <v>7.1585553357705108E-3</v>
      </c>
      <c r="U95" s="18">
        <v>5.5526441908480315E-2</v>
      </c>
      <c r="V95" s="18">
        <v>6.1287001244659796E-4</v>
      </c>
      <c r="W95" s="18">
        <v>4.8756912168021359E-5</v>
      </c>
      <c r="X95" s="18">
        <v>0.12146091202334118</v>
      </c>
      <c r="Y95" s="18">
        <v>4.5529446250815983E-4</v>
      </c>
      <c r="Z95" s="24">
        <v>1</v>
      </c>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3073" r:id="rId3" name="DD601659">
              <controlPr defaultSize="0" autoFill="0" autoPict="0" macro="[0]!GoToResultsNew0714202211505864">
                <anchor moveWithCells="1">
                  <from>
                    <xdr:col>1</xdr:col>
                    <xdr:colOff>0</xdr:colOff>
                    <xdr:row>5</xdr:row>
                    <xdr:rowOff>466725</xdr:rowOff>
                  </from>
                  <to>
                    <xdr:col>4</xdr:col>
                    <xdr:colOff>0</xdr:colOff>
                    <xdr:row>6</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A289-14BC-4198-9D76-DBAA24184BE3}">
  <sheetPr codeName="XLSTAT_20220714_123546_1">
    <tabColor rgb="FF007800"/>
  </sheetPr>
  <dimension ref="B1:Z2003"/>
  <sheetViews>
    <sheetView topLeftCell="A115" zoomScaleNormal="100" workbookViewId="0">
      <selection activeCell="B3" sqref="B3"/>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1059</v>
      </c>
    </row>
    <row r="4" spans="2:13" x14ac:dyDescent="0.25">
      <c r="B4" t="s">
        <v>966</v>
      </c>
    </row>
    <row r="5" spans="2:13" x14ac:dyDescent="0.25">
      <c r="B5" t="s">
        <v>969</v>
      </c>
    </row>
    <row r="6" spans="2:13" x14ac:dyDescent="0.25">
      <c r="B6" t="s">
        <v>647</v>
      </c>
    </row>
    <row r="7" spans="2:13" x14ac:dyDescent="0.25">
      <c r="B7" t="s">
        <v>648</v>
      </c>
    </row>
    <row r="8" spans="2:13" x14ac:dyDescent="0.25">
      <c r="B8" t="s">
        <v>649</v>
      </c>
    </row>
    <row r="9" spans="2:13" x14ac:dyDescent="0.25">
      <c r="B9" t="s">
        <v>650</v>
      </c>
    </row>
    <row r="10" spans="2:13" ht="38.1" customHeight="1" x14ac:dyDescent="0.25"/>
    <row r="11" spans="2:13" ht="15.75" customHeight="1" x14ac:dyDescent="0.25">
      <c r="B11" s="32"/>
    </row>
    <row r="14" spans="2:13" x14ac:dyDescent="0.25">
      <c r="B14" s="9" t="s">
        <v>651</v>
      </c>
    </row>
    <row r="16" spans="2:13" x14ac:dyDescent="0.25">
      <c r="B16" s="10" t="s">
        <v>652</v>
      </c>
    </row>
    <row r="17" spans="2:3" ht="15.75" thickBot="1" x14ac:dyDescent="0.3"/>
    <row r="18" spans="2:3" x14ac:dyDescent="0.25">
      <c r="B18" s="58" t="s">
        <v>53</v>
      </c>
      <c r="C18" s="83">
        <v>201</v>
      </c>
    </row>
    <row r="19" spans="2:3" x14ac:dyDescent="0.25">
      <c r="B19" s="11" t="s">
        <v>342</v>
      </c>
      <c r="C19" s="43">
        <v>201</v>
      </c>
    </row>
    <row r="20" spans="2:3" x14ac:dyDescent="0.25">
      <c r="B20" s="11" t="s">
        <v>653</v>
      </c>
      <c r="C20" s="43">
        <v>197</v>
      </c>
    </row>
    <row r="21" spans="2:3" x14ac:dyDescent="0.25">
      <c r="B21" s="11" t="s">
        <v>654</v>
      </c>
      <c r="C21" s="17">
        <v>0.23106361023086597</v>
      </c>
    </row>
    <row r="22" spans="2:3" x14ac:dyDescent="0.25">
      <c r="B22" s="11" t="s">
        <v>655</v>
      </c>
      <c r="C22" s="17">
        <v>0.21935391901610757</v>
      </c>
    </row>
    <row r="23" spans="2:3" x14ac:dyDescent="0.25">
      <c r="B23" s="11" t="s">
        <v>656</v>
      </c>
      <c r="C23" s="17">
        <v>0.33686716913071013</v>
      </c>
    </row>
    <row r="24" spans="2:3" x14ac:dyDescent="0.25">
      <c r="B24" s="11" t="s">
        <v>657</v>
      </c>
      <c r="C24" s="17">
        <v>0.58040259228462288</v>
      </c>
    </row>
    <row r="25" spans="2:3" x14ac:dyDescent="0.25">
      <c r="B25" s="11" t="s">
        <v>658</v>
      </c>
      <c r="C25" s="17"/>
    </row>
    <row r="26" spans="2:3" x14ac:dyDescent="0.25">
      <c r="B26" s="11" t="s">
        <v>659</v>
      </c>
      <c r="C26" s="17"/>
    </row>
    <row r="27" spans="2:3" x14ac:dyDescent="0.25">
      <c r="B27" s="11" t="s">
        <v>660</v>
      </c>
      <c r="C27" s="17">
        <v>4</v>
      </c>
    </row>
    <row r="28" spans="2:3" x14ac:dyDescent="0.25">
      <c r="B28" s="11" t="s">
        <v>661</v>
      </c>
      <c r="C28" s="17">
        <v>-214.74172026918731</v>
      </c>
    </row>
    <row r="29" spans="2:3" x14ac:dyDescent="0.25">
      <c r="B29" s="11" t="s">
        <v>662</v>
      </c>
      <c r="C29" s="17">
        <v>-201.52850063695101</v>
      </c>
    </row>
    <row r="30" spans="2:3" ht="15.75" thickBot="1" x14ac:dyDescent="0.3">
      <c r="B30" s="15" t="s">
        <v>663</v>
      </c>
      <c r="C30" s="18">
        <v>0.80016223300848965</v>
      </c>
    </row>
    <row r="33" spans="2:8" x14ac:dyDescent="0.25">
      <c r="B33" s="10" t="s">
        <v>664</v>
      </c>
    </row>
    <row r="34" spans="2:8" ht="15.75" thickBot="1" x14ac:dyDescent="0.3"/>
    <row r="35" spans="2:8" ht="30" x14ac:dyDescent="0.25">
      <c r="B35" s="12" t="s">
        <v>665</v>
      </c>
      <c r="C35" s="13" t="s">
        <v>653</v>
      </c>
      <c r="D35" s="13" t="s">
        <v>666</v>
      </c>
      <c r="E35" s="13" t="s">
        <v>667</v>
      </c>
      <c r="F35" s="13" t="s">
        <v>322</v>
      </c>
      <c r="G35" s="13" t="s">
        <v>668</v>
      </c>
    </row>
    <row r="36" spans="2:8" x14ac:dyDescent="0.25">
      <c r="B36" s="14" t="s">
        <v>669</v>
      </c>
      <c r="C36" s="42">
        <v>3</v>
      </c>
      <c r="D36" s="16">
        <v>19.941877930006456</v>
      </c>
      <c r="E36" s="16">
        <v>6.6472926433354855</v>
      </c>
      <c r="F36" s="16">
        <v>19.732681758477401</v>
      </c>
      <c r="G36" s="29">
        <v>3.1621481534539122E-11</v>
      </c>
    </row>
    <row r="37" spans="2:8" x14ac:dyDescent="0.25">
      <c r="B37" s="11" t="s">
        <v>670</v>
      </c>
      <c r="C37" s="43">
        <v>197</v>
      </c>
      <c r="D37" s="17">
        <v>66.362832318749895</v>
      </c>
      <c r="E37" s="17">
        <v>0.33686716913071013</v>
      </c>
      <c r="F37" s="17"/>
      <c r="G37" s="30"/>
    </row>
    <row r="38" spans="2:8" ht="15.75" thickBot="1" x14ac:dyDescent="0.3">
      <c r="B38" s="15" t="s">
        <v>671</v>
      </c>
      <c r="C38" s="44">
        <v>200</v>
      </c>
      <c r="D38" s="18">
        <v>86.304710248756351</v>
      </c>
      <c r="E38" s="18"/>
      <c r="F38" s="18"/>
      <c r="G38" s="31"/>
    </row>
    <row r="39" spans="2:8" x14ac:dyDescent="0.25">
      <c r="B39" s="25" t="s">
        <v>672</v>
      </c>
    </row>
    <row r="42" spans="2:8" x14ac:dyDescent="0.25">
      <c r="B42" s="10" t="s">
        <v>673</v>
      </c>
    </row>
    <row r="43" spans="2:8" ht="15.75" thickBot="1" x14ac:dyDescent="0.3"/>
    <row r="44" spans="2:8" ht="45" x14ac:dyDescent="0.25">
      <c r="B44" s="12" t="s">
        <v>665</v>
      </c>
      <c r="C44" s="13" t="s">
        <v>300</v>
      </c>
      <c r="D44" s="13" t="s">
        <v>674</v>
      </c>
      <c r="E44" s="13" t="s">
        <v>675</v>
      </c>
      <c r="F44" s="13" t="s">
        <v>676</v>
      </c>
      <c r="G44" s="13" t="s">
        <v>677</v>
      </c>
      <c r="H44" s="13" t="s">
        <v>678</v>
      </c>
    </row>
    <row r="45" spans="2:8" x14ac:dyDescent="0.25">
      <c r="B45" s="14" t="s">
        <v>375</v>
      </c>
      <c r="C45" s="16">
        <v>6.2300000000000253</v>
      </c>
      <c r="D45" s="16">
        <v>0.33509559289388252</v>
      </c>
      <c r="E45" s="16">
        <v>18.591709745263437</v>
      </c>
      <c r="F45" s="29">
        <v>3.2022292492160543E-45</v>
      </c>
      <c r="G45" s="16">
        <v>5.5691650069424234</v>
      </c>
      <c r="H45" s="16">
        <v>6.8908349930576271</v>
      </c>
    </row>
    <row r="46" spans="2:8" x14ac:dyDescent="0.25">
      <c r="B46" s="11" t="s">
        <v>970</v>
      </c>
      <c r="C46" s="17">
        <v>-0.89615000000002631</v>
      </c>
      <c r="D46" s="17">
        <v>0.34743450549012889</v>
      </c>
      <c r="E46" s="17">
        <v>-2.5793350569363271</v>
      </c>
      <c r="F46" s="30">
        <v>1.0627551351288567E-2</v>
      </c>
      <c r="G46" s="17">
        <v>-1.5813183038883114</v>
      </c>
      <c r="H46" s="17">
        <v>-0.21098169611174133</v>
      </c>
    </row>
    <row r="47" spans="2:8" x14ac:dyDescent="0.25">
      <c r="B47" s="11" t="s">
        <v>971</v>
      </c>
      <c r="C47" s="17">
        <v>-0.64492187500002696</v>
      </c>
      <c r="D47" s="17">
        <v>0.33899975093757273</v>
      </c>
      <c r="E47" s="17">
        <v>-1.9024258077369214</v>
      </c>
      <c r="F47" s="27">
        <v>5.8574180575026169E-2</v>
      </c>
      <c r="G47" s="17">
        <v>-1.3134561762801482</v>
      </c>
      <c r="H47" s="17">
        <v>2.3612426280094301E-2</v>
      </c>
    </row>
    <row r="48" spans="2:8" x14ac:dyDescent="0.25">
      <c r="B48" s="11" t="s">
        <v>972</v>
      </c>
      <c r="C48" s="17">
        <v>0.11299999999997677</v>
      </c>
      <c r="D48" s="17">
        <v>0.35145122280992691</v>
      </c>
      <c r="E48" s="17">
        <v>0.32152399156991929</v>
      </c>
      <c r="F48" s="27">
        <v>0.74815421500850676</v>
      </c>
      <c r="G48" s="17">
        <v>-0.58008958789929688</v>
      </c>
      <c r="H48" s="17">
        <v>0.80608958789925045</v>
      </c>
    </row>
    <row r="49" spans="2:8" ht="15.75" thickBot="1" x14ac:dyDescent="0.3">
      <c r="B49" s="15" t="s">
        <v>973</v>
      </c>
      <c r="C49" s="18">
        <v>0</v>
      </c>
      <c r="D49" s="18">
        <v>0</v>
      </c>
      <c r="E49" s="18"/>
      <c r="F49" s="31"/>
      <c r="G49" s="18"/>
      <c r="H49" s="18"/>
    </row>
    <row r="52" spans="2:8" x14ac:dyDescent="0.25">
      <c r="B52" s="10" t="s">
        <v>684</v>
      </c>
    </row>
    <row r="54" spans="2:8" x14ac:dyDescent="0.25">
      <c r="B54" t="s">
        <v>974</v>
      </c>
    </row>
    <row r="57" spans="2:8" x14ac:dyDescent="0.25">
      <c r="B57" s="10" t="s">
        <v>686</v>
      </c>
    </row>
    <row r="59" spans="2:8" x14ac:dyDescent="0.25">
      <c r="B59" s="84" t="s">
        <v>975</v>
      </c>
      <c r="C59" s="84"/>
      <c r="D59" s="84"/>
      <c r="E59" s="84"/>
      <c r="F59" s="84"/>
      <c r="G59" s="84"/>
      <c r="H59" s="84"/>
    </row>
    <row r="60" spans="2:8" x14ac:dyDescent="0.25">
      <c r="B60" s="84"/>
      <c r="C60" s="84"/>
      <c r="D60" s="84"/>
      <c r="E60" s="84"/>
      <c r="F60" s="84"/>
      <c r="G60" s="84"/>
      <c r="H60" s="84"/>
    </row>
    <row r="62" spans="2:8" x14ac:dyDescent="0.25">
      <c r="B62" s="84" t="s">
        <v>688</v>
      </c>
      <c r="C62" s="84"/>
      <c r="D62" s="84"/>
      <c r="E62" s="84"/>
      <c r="F62" s="84"/>
      <c r="G62" s="84"/>
      <c r="H62" s="84"/>
    </row>
    <row r="63" spans="2:8" x14ac:dyDescent="0.25">
      <c r="B63" s="84"/>
      <c r="C63" s="84"/>
      <c r="D63" s="84"/>
      <c r="E63" s="84"/>
      <c r="F63" s="84"/>
      <c r="G63" s="84"/>
      <c r="H63" s="84"/>
    </row>
    <row r="64" spans="2:8" x14ac:dyDescent="0.25">
      <c r="B64" s="84"/>
      <c r="C64" s="84"/>
      <c r="D64" s="84"/>
      <c r="E64" s="84"/>
      <c r="F64" s="84"/>
      <c r="G64" s="84"/>
      <c r="H64" s="84"/>
    </row>
    <row r="68" spans="2:8" x14ac:dyDescent="0.25">
      <c r="B68" s="9" t="s">
        <v>689</v>
      </c>
    </row>
    <row r="70" spans="2:8" x14ac:dyDescent="0.25">
      <c r="B70" s="9" t="s">
        <v>976</v>
      </c>
    </row>
    <row r="71" spans="2:8" ht="15.75" thickBot="1" x14ac:dyDescent="0.3"/>
    <row r="72" spans="2:8" ht="45" x14ac:dyDescent="0.25">
      <c r="B72" s="12" t="s">
        <v>692</v>
      </c>
      <c r="C72" s="13" t="s">
        <v>693</v>
      </c>
      <c r="D72" s="13" t="s">
        <v>694</v>
      </c>
      <c r="E72" s="13" t="s">
        <v>695</v>
      </c>
      <c r="F72" s="13" t="s">
        <v>696</v>
      </c>
      <c r="G72" s="13" t="s">
        <v>716</v>
      </c>
      <c r="H72" s="13" t="s">
        <v>697</v>
      </c>
    </row>
    <row r="73" spans="2:8" x14ac:dyDescent="0.25">
      <c r="B73" s="14" t="s">
        <v>977</v>
      </c>
      <c r="C73" s="85">
        <v>1.0091500000000031</v>
      </c>
      <c r="D73" s="85">
        <v>7.1989305540748836</v>
      </c>
      <c r="E73" s="85">
        <v>3.0336271357883238</v>
      </c>
      <c r="F73" s="87">
        <v>7.4661388183017152E-11</v>
      </c>
      <c r="G73" s="87">
        <v>0.14262500000000011</v>
      </c>
      <c r="H73" s="89" t="s">
        <v>708</v>
      </c>
    </row>
    <row r="74" spans="2:8" x14ac:dyDescent="0.25">
      <c r="B74" s="11" t="s">
        <v>978</v>
      </c>
      <c r="C74" s="61">
        <v>0.75792187500000374</v>
      </c>
      <c r="D74" s="61">
        <v>6.4377212346674222</v>
      </c>
      <c r="E74" s="61">
        <v>2.935724085948586</v>
      </c>
      <c r="F74" s="62">
        <v>2.7127395885173655E-9</v>
      </c>
      <c r="G74" s="62">
        <v>9.7500000000000031E-2</v>
      </c>
      <c r="H74" s="90" t="s">
        <v>708</v>
      </c>
    </row>
    <row r="75" spans="2:8" x14ac:dyDescent="0.25">
      <c r="B75" s="11" t="s">
        <v>979</v>
      </c>
      <c r="C75" s="61">
        <v>0.11299999999997677</v>
      </c>
      <c r="D75" s="61">
        <v>0.32152399156991929</v>
      </c>
      <c r="E75" s="61">
        <v>2.7889409178614804</v>
      </c>
      <c r="F75" s="62">
        <v>0.74815421500844947</v>
      </c>
      <c r="G75" s="62">
        <v>5.0000000000000044E-2</v>
      </c>
      <c r="H75" s="90" t="s">
        <v>709</v>
      </c>
    </row>
    <row r="76" spans="2:8" x14ac:dyDescent="0.25">
      <c r="B76" s="11" t="s">
        <v>980</v>
      </c>
      <c r="C76" s="61">
        <v>0.89615000000002631</v>
      </c>
      <c r="D76" s="61">
        <v>2.5793350569363271</v>
      </c>
      <c r="E76" s="61">
        <v>2.935724085948586</v>
      </c>
      <c r="F76" s="62">
        <v>2.8525817735567172E-2</v>
      </c>
      <c r="G76" s="62">
        <v>9.7500000000000031E-2</v>
      </c>
      <c r="H76" s="90" t="s">
        <v>708</v>
      </c>
    </row>
    <row r="77" spans="2:8" x14ac:dyDescent="0.25">
      <c r="B77" s="11" t="s">
        <v>981</v>
      </c>
      <c r="C77" s="61">
        <v>0.64492187500002696</v>
      </c>
      <c r="D77" s="61">
        <v>1.9024258077369214</v>
      </c>
      <c r="E77" s="61">
        <v>2.7889409178614804</v>
      </c>
      <c r="F77" s="62">
        <v>5.8574180574806012E-2</v>
      </c>
      <c r="G77" s="62">
        <v>5.0000000000000044E-2</v>
      </c>
      <c r="H77" s="90" t="s">
        <v>709</v>
      </c>
    </row>
    <row r="78" spans="2:8" ht="15.75" thickBot="1" x14ac:dyDescent="0.3">
      <c r="B78" s="15" t="s">
        <v>982</v>
      </c>
      <c r="C78" s="86">
        <v>0.25122812499999936</v>
      </c>
      <c r="D78" s="86">
        <v>2.3895672266830883</v>
      </c>
      <c r="E78" s="86">
        <v>2.7889409178614804</v>
      </c>
      <c r="F78" s="88">
        <v>1.7811344979858035E-2</v>
      </c>
      <c r="G78" s="88">
        <v>5.0000000000000044E-2</v>
      </c>
      <c r="H78" s="91" t="s">
        <v>708</v>
      </c>
    </row>
    <row r="80" spans="2:8" ht="15.75" thickBot="1" x14ac:dyDescent="0.3"/>
    <row r="81" spans="2:9" ht="45" x14ac:dyDescent="0.25">
      <c r="B81" s="12" t="s">
        <v>690</v>
      </c>
      <c r="C81" s="13" t="s">
        <v>710</v>
      </c>
      <c r="D81" s="13" t="s">
        <v>674</v>
      </c>
      <c r="E81" s="13" t="s">
        <v>677</v>
      </c>
      <c r="F81" s="13" t="s">
        <v>678</v>
      </c>
      <c r="G81" s="95" t="s">
        <v>713</v>
      </c>
      <c r="H81" s="96"/>
      <c r="I81" s="96"/>
    </row>
    <row r="82" spans="2:9" x14ac:dyDescent="0.25">
      <c r="B82" s="14" t="s">
        <v>615</v>
      </c>
      <c r="C82" s="16">
        <v>6.3430000000000017</v>
      </c>
      <c r="D82" s="16">
        <v>0.10596653074292037</v>
      </c>
      <c r="E82" s="16">
        <v>6.1340256264396436</v>
      </c>
      <c r="F82" s="16">
        <v>6.5519743735603599</v>
      </c>
      <c r="G82" s="92" t="s">
        <v>711</v>
      </c>
      <c r="H82" s="92"/>
      <c r="I82" s="92"/>
    </row>
    <row r="83" spans="2:9" x14ac:dyDescent="0.25">
      <c r="B83" s="11" t="s">
        <v>616</v>
      </c>
      <c r="C83" s="17">
        <v>6.2300000000000253</v>
      </c>
      <c r="D83" s="17">
        <v>0.33509559289388252</v>
      </c>
      <c r="E83" s="17">
        <v>5.5691650069424234</v>
      </c>
      <c r="F83" s="17">
        <v>6.8908349930576271</v>
      </c>
      <c r="G83" s="93" t="s">
        <v>711</v>
      </c>
      <c r="H83" s="93" t="s">
        <v>712</v>
      </c>
      <c r="I83" s="93"/>
    </row>
    <row r="84" spans="2:9" x14ac:dyDescent="0.25">
      <c r="B84" s="11" t="s">
        <v>614</v>
      </c>
      <c r="C84" s="17">
        <v>5.5850781249999981</v>
      </c>
      <c r="D84" s="17">
        <v>5.1300826102838266E-2</v>
      </c>
      <c r="E84" s="17">
        <v>5.4839088414270742</v>
      </c>
      <c r="F84" s="17">
        <v>5.686247408572922</v>
      </c>
      <c r="G84" s="93"/>
      <c r="H84" s="93" t="s">
        <v>712</v>
      </c>
      <c r="I84" s="93"/>
    </row>
    <row r="85" spans="2:9" ht="15.75" thickBot="1" x14ac:dyDescent="0.3">
      <c r="B85" s="15" t="s">
        <v>630</v>
      </c>
      <c r="C85" s="18">
        <v>5.3338499999999991</v>
      </c>
      <c r="D85" s="18">
        <v>9.1769707574273954E-2</v>
      </c>
      <c r="E85" s="18">
        <v>5.152872883756789</v>
      </c>
      <c r="F85" s="18">
        <v>5.5148271162432092</v>
      </c>
      <c r="G85" s="94"/>
      <c r="H85" s="94"/>
      <c r="I85" s="94" t="s">
        <v>714</v>
      </c>
    </row>
    <row r="88" spans="2:9" x14ac:dyDescent="0.25">
      <c r="B88" s="9" t="s">
        <v>717</v>
      </c>
    </row>
    <row r="90" spans="2:9" x14ac:dyDescent="0.25">
      <c r="B90" s="10" t="s">
        <v>718</v>
      </c>
    </row>
    <row r="91" spans="2:9" ht="15.75" thickBot="1" x14ac:dyDescent="0.3"/>
    <row r="92" spans="2:9" x14ac:dyDescent="0.25">
      <c r="B92" s="58" t="s">
        <v>53</v>
      </c>
      <c r="C92" s="83">
        <v>201</v>
      </c>
    </row>
    <row r="93" spans="2:9" x14ac:dyDescent="0.25">
      <c r="B93" s="11" t="s">
        <v>342</v>
      </c>
      <c r="C93" s="43">
        <v>201</v>
      </c>
    </row>
    <row r="94" spans="2:9" x14ac:dyDescent="0.25">
      <c r="B94" s="11" t="s">
        <v>653</v>
      </c>
      <c r="C94" s="43">
        <v>197</v>
      </c>
    </row>
    <row r="95" spans="2:9" x14ac:dyDescent="0.25">
      <c r="B95" s="11" t="s">
        <v>654</v>
      </c>
      <c r="C95" s="17">
        <v>0.18723052417201591</v>
      </c>
    </row>
    <row r="96" spans="2:9" x14ac:dyDescent="0.25">
      <c r="B96" s="11" t="s">
        <v>655</v>
      </c>
      <c r="C96" s="17">
        <v>0.17485332403250348</v>
      </c>
    </row>
    <row r="97" spans="2:7" x14ac:dyDescent="0.25">
      <c r="B97" s="11" t="s">
        <v>656</v>
      </c>
      <c r="C97" s="17">
        <v>0.1373185636827669</v>
      </c>
    </row>
    <row r="98" spans="2:7" x14ac:dyDescent="0.25">
      <c r="B98" s="11" t="s">
        <v>657</v>
      </c>
      <c r="C98" s="17">
        <v>0.37056519491550594</v>
      </c>
    </row>
    <row r="99" spans="2:7" x14ac:dyDescent="0.25">
      <c r="B99" s="11" t="s">
        <v>658</v>
      </c>
      <c r="C99" s="17"/>
    </row>
    <row r="100" spans="2:7" x14ac:dyDescent="0.25">
      <c r="B100" s="11" t="s">
        <v>659</v>
      </c>
      <c r="C100" s="17"/>
    </row>
    <row r="101" spans="2:7" x14ac:dyDescent="0.25">
      <c r="B101" s="11" t="s">
        <v>660</v>
      </c>
      <c r="C101" s="17">
        <v>3.9999999999999716</v>
      </c>
    </row>
    <row r="102" spans="2:7" x14ac:dyDescent="0.25">
      <c r="B102" s="11" t="s">
        <v>661</v>
      </c>
      <c r="C102" s="17">
        <v>-395.11614283031719</v>
      </c>
    </row>
    <row r="103" spans="2:7" x14ac:dyDescent="0.25">
      <c r="B103" s="11" t="s">
        <v>662</v>
      </c>
      <c r="C103" s="17">
        <v>-381.90292319808088</v>
      </c>
    </row>
    <row r="104" spans="2:7" ht="15.75" thickBot="1" x14ac:dyDescent="0.3">
      <c r="B104" s="15" t="s">
        <v>663</v>
      </c>
      <c r="C104" s="18">
        <v>0.84577534286668388</v>
      </c>
    </row>
    <row r="107" spans="2:7" x14ac:dyDescent="0.25">
      <c r="B107" s="10" t="s">
        <v>719</v>
      </c>
    </row>
    <row r="108" spans="2:7" ht="15.75" thickBot="1" x14ac:dyDescent="0.3"/>
    <row r="109" spans="2:7" ht="30" x14ac:dyDescent="0.25">
      <c r="B109" s="12" t="s">
        <v>665</v>
      </c>
      <c r="C109" s="13" t="s">
        <v>653</v>
      </c>
      <c r="D109" s="13" t="s">
        <v>666</v>
      </c>
      <c r="E109" s="13" t="s">
        <v>667</v>
      </c>
      <c r="F109" s="13" t="s">
        <v>322</v>
      </c>
      <c r="G109" s="13" t="s">
        <v>668</v>
      </c>
    </row>
    <row r="110" spans="2:7" x14ac:dyDescent="0.25">
      <c r="B110" s="14" t="s">
        <v>669</v>
      </c>
      <c r="C110" s="42">
        <v>3</v>
      </c>
      <c r="D110" s="16">
        <v>6.2316742963854708</v>
      </c>
      <c r="E110" s="16">
        <v>2.0772247654618234</v>
      </c>
      <c r="F110" s="16">
        <v>15.127049903177143</v>
      </c>
      <c r="G110" s="29">
        <v>6.7294571062380084E-9</v>
      </c>
    </row>
    <row r="111" spans="2:7" x14ac:dyDescent="0.25">
      <c r="B111" s="11" t="s">
        <v>670</v>
      </c>
      <c r="C111" s="43">
        <v>197</v>
      </c>
      <c r="D111" s="17">
        <v>27.051757045505077</v>
      </c>
      <c r="E111" s="17">
        <v>0.1373185636827669</v>
      </c>
      <c r="F111" s="17"/>
      <c r="G111" s="30"/>
    </row>
    <row r="112" spans="2:7" ht="15.75" thickBot="1" x14ac:dyDescent="0.3">
      <c r="B112" s="15" t="s">
        <v>671</v>
      </c>
      <c r="C112" s="44">
        <v>200</v>
      </c>
      <c r="D112" s="18">
        <v>33.283431341890548</v>
      </c>
      <c r="E112" s="18"/>
      <c r="F112" s="18"/>
      <c r="G112" s="31"/>
    </row>
    <row r="113" spans="2:8" x14ac:dyDescent="0.25">
      <c r="B113" s="25" t="s">
        <v>672</v>
      </c>
    </row>
    <row r="116" spans="2:8" x14ac:dyDescent="0.25">
      <c r="B116" s="10" t="s">
        <v>720</v>
      </c>
    </row>
    <row r="117" spans="2:8" ht="15.75" thickBot="1" x14ac:dyDescent="0.3"/>
    <row r="118" spans="2:8" ht="45" x14ac:dyDescent="0.25">
      <c r="B118" s="12" t="s">
        <v>665</v>
      </c>
      <c r="C118" s="13" t="s">
        <v>300</v>
      </c>
      <c r="D118" s="13" t="s">
        <v>674</v>
      </c>
      <c r="E118" s="13" t="s">
        <v>675</v>
      </c>
      <c r="F118" s="13" t="s">
        <v>676</v>
      </c>
      <c r="G118" s="13" t="s">
        <v>677</v>
      </c>
      <c r="H118" s="13" t="s">
        <v>678</v>
      </c>
    </row>
    <row r="119" spans="2:8" x14ac:dyDescent="0.25">
      <c r="B119" s="14" t="s">
        <v>375</v>
      </c>
      <c r="C119" s="16">
        <v>3.5033333333334347</v>
      </c>
      <c r="D119" s="16">
        <v>0.21394591503677279</v>
      </c>
      <c r="E119" s="16">
        <v>16.374854984874496</v>
      </c>
      <c r="F119" s="29">
        <v>1.3197403416913774E-38</v>
      </c>
      <c r="G119" s="16">
        <v>3.0814150799268583</v>
      </c>
      <c r="H119" s="16">
        <v>3.9252515867400111</v>
      </c>
    </row>
    <row r="120" spans="2:8" x14ac:dyDescent="0.25">
      <c r="B120" s="11" t="s">
        <v>970</v>
      </c>
      <c r="C120" s="17">
        <v>-0.47103083333343293</v>
      </c>
      <c r="D120" s="17">
        <v>0.22182384599720378</v>
      </c>
      <c r="E120" s="17">
        <v>-2.1234454357958006</v>
      </c>
      <c r="F120" s="30">
        <v>3.4964397227710275E-2</v>
      </c>
      <c r="G120" s="17">
        <v>-0.90848498921662979</v>
      </c>
      <c r="H120" s="17">
        <v>-3.357667745023607E-2</v>
      </c>
    </row>
    <row r="121" spans="2:8" x14ac:dyDescent="0.25">
      <c r="B121" s="11" t="s">
        <v>971</v>
      </c>
      <c r="C121" s="17">
        <v>-0.26737161458343567</v>
      </c>
      <c r="D121" s="17">
        <v>0.21643857290162868</v>
      </c>
      <c r="E121" s="17">
        <v>-1.235323311362601</v>
      </c>
      <c r="F121" s="27">
        <v>0.21818138762929529</v>
      </c>
      <c r="G121" s="17">
        <v>-0.69420558630367735</v>
      </c>
      <c r="H121" s="17">
        <v>0.15946235713680607</v>
      </c>
    </row>
    <row r="122" spans="2:8" x14ac:dyDescent="0.25">
      <c r="B122" s="11" t="s">
        <v>972</v>
      </c>
      <c r="C122" s="17">
        <v>0.11759999999989915</v>
      </c>
      <c r="D122" s="17">
        <v>0.22438836872042678</v>
      </c>
      <c r="E122" s="17">
        <v>0.52409133624221427</v>
      </c>
      <c r="F122" s="27">
        <v>0.60080416259019431</v>
      </c>
      <c r="G122" s="17">
        <v>-0.32491159737741426</v>
      </c>
      <c r="H122" s="17">
        <v>0.56011159737721261</v>
      </c>
    </row>
    <row r="123" spans="2:8" ht="15.75" thickBot="1" x14ac:dyDescent="0.3">
      <c r="B123" s="15" t="s">
        <v>973</v>
      </c>
      <c r="C123" s="18">
        <v>0</v>
      </c>
      <c r="D123" s="18">
        <v>0</v>
      </c>
      <c r="E123" s="18"/>
      <c r="F123" s="31"/>
      <c r="G123" s="18"/>
      <c r="H123" s="18"/>
    </row>
    <row r="126" spans="2:8" x14ac:dyDescent="0.25">
      <c r="B126" s="10" t="s">
        <v>721</v>
      </c>
    </row>
    <row r="128" spans="2:8" x14ac:dyDescent="0.25">
      <c r="B128" t="s">
        <v>983</v>
      </c>
    </row>
    <row r="131" spans="2:8" x14ac:dyDescent="0.25">
      <c r="B131" s="10" t="s">
        <v>723</v>
      </c>
    </row>
    <row r="133" spans="2:8" x14ac:dyDescent="0.25">
      <c r="B133" s="84" t="s">
        <v>984</v>
      </c>
      <c r="C133" s="84"/>
      <c r="D133" s="84"/>
      <c r="E133" s="84"/>
      <c r="F133" s="84"/>
      <c r="G133" s="84"/>
      <c r="H133" s="84"/>
    </row>
    <row r="134" spans="2:8" x14ac:dyDescent="0.25">
      <c r="B134" s="84"/>
      <c r="C134" s="84"/>
      <c r="D134" s="84"/>
      <c r="E134" s="84"/>
      <c r="F134" s="84"/>
      <c r="G134" s="84"/>
      <c r="H134" s="84"/>
    </row>
    <row r="136" spans="2:8" x14ac:dyDescent="0.25">
      <c r="B136" s="84" t="s">
        <v>688</v>
      </c>
      <c r="C136" s="84"/>
      <c r="D136" s="84"/>
      <c r="E136" s="84"/>
      <c r="F136" s="84"/>
      <c r="G136" s="84"/>
      <c r="H136" s="84"/>
    </row>
    <row r="137" spans="2:8" x14ac:dyDescent="0.25">
      <c r="B137" s="84"/>
      <c r="C137" s="84"/>
      <c r="D137" s="84"/>
      <c r="E137" s="84"/>
      <c r="F137" s="84"/>
      <c r="G137" s="84"/>
      <c r="H137" s="84"/>
    </row>
    <row r="138" spans="2:8" x14ac:dyDescent="0.25">
      <c r="B138" s="84"/>
      <c r="C138" s="84"/>
      <c r="D138" s="84"/>
      <c r="E138" s="84"/>
      <c r="F138" s="84"/>
      <c r="G138" s="84"/>
      <c r="H138" s="84"/>
    </row>
    <row r="142" spans="2:8" x14ac:dyDescent="0.25">
      <c r="B142" s="9" t="s">
        <v>689</v>
      </c>
    </row>
    <row r="144" spans="2:8" x14ac:dyDescent="0.25">
      <c r="B144" s="9" t="s">
        <v>985</v>
      </c>
    </row>
    <row r="145" spans="2:9" ht="15.75" thickBot="1" x14ac:dyDescent="0.3"/>
    <row r="146" spans="2:9" ht="45" x14ac:dyDescent="0.25">
      <c r="B146" s="12" t="s">
        <v>692</v>
      </c>
      <c r="C146" s="13" t="s">
        <v>693</v>
      </c>
      <c r="D146" s="13" t="s">
        <v>694</v>
      </c>
      <c r="E146" s="13" t="s">
        <v>695</v>
      </c>
      <c r="F146" s="13" t="s">
        <v>696</v>
      </c>
      <c r="G146" s="13" t="s">
        <v>716</v>
      </c>
      <c r="H146" s="13" t="s">
        <v>697</v>
      </c>
    </row>
    <row r="147" spans="2:9" x14ac:dyDescent="0.25">
      <c r="B147" s="14" t="s">
        <v>977</v>
      </c>
      <c r="C147" s="85">
        <v>0.5886308333333321</v>
      </c>
      <c r="D147" s="85">
        <v>6.5768810048597244</v>
      </c>
      <c r="E147" s="85">
        <v>3.0336271357883238</v>
      </c>
      <c r="F147" s="87">
        <v>2.531100884439752E-9</v>
      </c>
      <c r="G147" s="87">
        <v>0.14262500000000011</v>
      </c>
      <c r="H147" s="89" t="s">
        <v>708</v>
      </c>
    </row>
    <row r="148" spans="2:9" x14ac:dyDescent="0.25">
      <c r="B148" s="11" t="s">
        <v>978</v>
      </c>
      <c r="C148" s="61">
        <v>0.38497161458333484</v>
      </c>
      <c r="D148" s="61">
        <v>5.1215468653057536</v>
      </c>
      <c r="E148" s="61">
        <v>2.935724085948586</v>
      </c>
      <c r="F148" s="62">
        <v>2.1475823827055152E-6</v>
      </c>
      <c r="G148" s="62">
        <v>9.7500000000000031E-2</v>
      </c>
      <c r="H148" s="90" t="s">
        <v>708</v>
      </c>
    </row>
    <row r="149" spans="2:9" x14ac:dyDescent="0.25">
      <c r="B149" s="11" t="s">
        <v>979</v>
      </c>
      <c r="C149" s="61">
        <v>0.11759999999989915</v>
      </c>
      <c r="D149" s="61">
        <v>0.52409133624221427</v>
      </c>
      <c r="E149" s="61">
        <v>2.7889409178614804</v>
      </c>
      <c r="F149" s="62">
        <v>0.6008041625900894</v>
      </c>
      <c r="G149" s="62">
        <v>5.0000000000000044E-2</v>
      </c>
      <c r="H149" s="90" t="s">
        <v>709</v>
      </c>
    </row>
    <row r="150" spans="2:9" x14ac:dyDescent="0.25">
      <c r="B150" s="11" t="s">
        <v>980</v>
      </c>
      <c r="C150" s="61">
        <v>0.47103083333343293</v>
      </c>
      <c r="D150" s="61">
        <v>2.1234454357958006</v>
      </c>
      <c r="E150" s="61">
        <v>2.935724085948586</v>
      </c>
      <c r="F150" s="62">
        <v>8.7717798782230183E-2</v>
      </c>
      <c r="G150" s="62">
        <v>9.7500000000000031E-2</v>
      </c>
      <c r="H150" s="90" t="s">
        <v>708</v>
      </c>
    </row>
    <row r="151" spans="2:9" x14ac:dyDescent="0.25">
      <c r="B151" s="11" t="s">
        <v>981</v>
      </c>
      <c r="C151" s="61">
        <v>0.26737161458343567</v>
      </c>
      <c r="D151" s="61">
        <v>1.235323311362601</v>
      </c>
      <c r="E151" s="61">
        <v>2.7889409178614804</v>
      </c>
      <c r="F151" s="62">
        <v>0.21818138762911254</v>
      </c>
      <c r="G151" s="62">
        <v>5.0000000000000044E-2</v>
      </c>
      <c r="H151" s="90" t="s">
        <v>709</v>
      </c>
    </row>
    <row r="152" spans="2:9" ht="15.75" thickBot="1" x14ac:dyDescent="0.3">
      <c r="B152" s="15" t="s">
        <v>982</v>
      </c>
      <c r="C152" s="86">
        <v>0.20365921874999726</v>
      </c>
      <c r="D152" s="86">
        <v>3.0340294151799805</v>
      </c>
      <c r="E152" s="86">
        <v>2.7889409178614804</v>
      </c>
      <c r="F152" s="88">
        <v>2.7384571309339023E-3</v>
      </c>
      <c r="G152" s="88">
        <v>5.0000000000000044E-2</v>
      </c>
      <c r="H152" s="91" t="s">
        <v>708</v>
      </c>
    </row>
    <row r="154" spans="2:9" ht="15.75" thickBot="1" x14ac:dyDescent="0.3"/>
    <row r="155" spans="2:9" ht="45" x14ac:dyDescent="0.25">
      <c r="B155" s="12" t="s">
        <v>690</v>
      </c>
      <c r="C155" s="13" t="s">
        <v>710</v>
      </c>
      <c r="D155" s="13" t="s">
        <v>674</v>
      </c>
      <c r="E155" s="13" t="s">
        <v>677</v>
      </c>
      <c r="F155" s="13" t="s">
        <v>678</v>
      </c>
      <c r="G155" s="95" t="s">
        <v>713</v>
      </c>
      <c r="H155" s="96"/>
      <c r="I155" s="96"/>
    </row>
    <row r="156" spans="2:9" x14ac:dyDescent="0.25">
      <c r="B156" s="14" t="s">
        <v>615</v>
      </c>
      <c r="C156" s="16">
        <v>3.6209333333333338</v>
      </c>
      <c r="D156" s="16">
        <v>6.765563876050687E-2</v>
      </c>
      <c r="E156" s="16">
        <v>3.4875110666168458</v>
      </c>
      <c r="F156" s="16">
        <v>3.7543556000498217</v>
      </c>
      <c r="G156" s="92" t="s">
        <v>711</v>
      </c>
      <c r="H156" s="92"/>
      <c r="I156" s="92"/>
    </row>
    <row r="157" spans="2:9" x14ac:dyDescent="0.25">
      <c r="B157" s="11" t="s">
        <v>616</v>
      </c>
      <c r="C157" s="17">
        <v>3.5033333333334347</v>
      </c>
      <c r="D157" s="17">
        <v>0.21394591503677279</v>
      </c>
      <c r="E157" s="17">
        <v>3.0814150799268583</v>
      </c>
      <c r="F157" s="17">
        <v>3.9252515867400111</v>
      </c>
      <c r="G157" s="93" t="s">
        <v>711</v>
      </c>
      <c r="H157" s="93" t="s">
        <v>712</v>
      </c>
      <c r="I157" s="93"/>
    </row>
    <row r="158" spans="2:9" x14ac:dyDescent="0.25">
      <c r="B158" s="11" t="s">
        <v>614</v>
      </c>
      <c r="C158" s="17">
        <v>3.2359617187499992</v>
      </c>
      <c r="D158" s="17">
        <v>3.2753645274558499E-2</v>
      </c>
      <c r="E158" s="17">
        <v>3.1713689416242241</v>
      </c>
      <c r="F158" s="17">
        <v>3.3005544958757742</v>
      </c>
      <c r="G158" s="93"/>
      <c r="H158" s="93" t="s">
        <v>712</v>
      </c>
      <c r="I158" s="93"/>
    </row>
    <row r="159" spans="2:9" ht="15.75" thickBot="1" x14ac:dyDescent="0.3">
      <c r="B159" s="15" t="s">
        <v>630</v>
      </c>
      <c r="C159" s="18">
        <v>3.0323025000000019</v>
      </c>
      <c r="D159" s="18">
        <v>5.8591501875862241E-2</v>
      </c>
      <c r="E159" s="18">
        <v>2.9167554275930203</v>
      </c>
      <c r="F159" s="18">
        <v>3.1478495724069835</v>
      </c>
      <c r="G159" s="94"/>
      <c r="H159" s="94"/>
      <c r="I159" s="94" t="s">
        <v>714</v>
      </c>
    </row>
    <row r="162" spans="2:3" x14ac:dyDescent="0.25">
      <c r="B162" s="9" t="s">
        <v>729</v>
      </c>
    </row>
    <row r="164" spans="2:3" x14ac:dyDescent="0.25">
      <c r="B164" s="10" t="s">
        <v>730</v>
      </c>
    </row>
    <row r="165" spans="2:3" ht="15.75" thickBot="1" x14ac:dyDescent="0.3"/>
    <row r="166" spans="2:3" x14ac:dyDescent="0.25">
      <c r="B166" s="58" t="s">
        <v>53</v>
      </c>
      <c r="C166" s="83">
        <v>201</v>
      </c>
    </row>
    <row r="167" spans="2:3" x14ac:dyDescent="0.25">
      <c r="B167" s="11" t="s">
        <v>342</v>
      </c>
      <c r="C167" s="43">
        <v>201</v>
      </c>
    </row>
    <row r="168" spans="2:3" x14ac:dyDescent="0.25">
      <c r="B168" s="11" t="s">
        <v>653</v>
      </c>
      <c r="C168" s="43">
        <v>197</v>
      </c>
    </row>
    <row r="169" spans="2:3" x14ac:dyDescent="0.25">
      <c r="B169" s="11" t="s">
        <v>654</v>
      </c>
      <c r="C169" s="17">
        <v>1.7433858612436515E-2</v>
      </c>
    </row>
    <row r="170" spans="2:3" x14ac:dyDescent="0.25">
      <c r="B170" s="11" t="s">
        <v>655</v>
      </c>
      <c r="C170" s="17">
        <v>2.4709224491741254E-3</v>
      </c>
    </row>
    <row r="171" spans="2:3" x14ac:dyDescent="0.25">
      <c r="B171" s="11" t="s">
        <v>656</v>
      </c>
      <c r="C171" s="17">
        <v>6.882005130142245E-2</v>
      </c>
    </row>
    <row r="172" spans="2:3" x14ac:dyDescent="0.25">
      <c r="B172" s="11" t="s">
        <v>657</v>
      </c>
      <c r="C172" s="17">
        <v>0.26233576062257019</v>
      </c>
    </row>
    <row r="173" spans="2:3" x14ac:dyDescent="0.25">
      <c r="B173" s="11" t="s">
        <v>658</v>
      </c>
      <c r="C173" s="17"/>
    </row>
    <row r="174" spans="2:3" x14ac:dyDescent="0.25">
      <c r="B174" s="11" t="s">
        <v>659</v>
      </c>
      <c r="C174" s="17"/>
    </row>
    <row r="175" spans="2:3" x14ac:dyDescent="0.25">
      <c r="B175" s="11" t="s">
        <v>660</v>
      </c>
      <c r="C175" s="17">
        <v>4</v>
      </c>
    </row>
    <row r="176" spans="2:3" x14ac:dyDescent="0.25">
      <c r="B176" s="11" t="s">
        <v>661</v>
      </c>
      <c r="C176" s="17">
        <v>-533.96862381062192</v>
      </c>
    </row>
    <row r="177" spans="2:8" x14ac:dyDescent="0.25">
      <c r="B177" s="11" t="s">
        <v>662</v>
      </c>
      <c r="C177" s="17">
        <v>-520.75540417838556</v>
      </c>
    </row>
    <row r="178" spans="2:8" ht="15.75" thickBot="1" x14ac:dyDescent="0.3">
      <c r="B178" s="15" t="s">
        <v>663</v>
      </c>
      <c r="C178" s="18">
        <v>1.0224673044895964</v>
      </c>
    </row>
    <row r="181" spans="2:8" x14ac:dyDescent="0.25">
      <c r="B181" s="10" t="s">
        <v>731</v>
      </c>
    </row>
    <row r="182" spans="2:8" ht="15.75" thickBot="1" x14ac:dyDescent="0.3"/>
    <row r="183" spans="2:8" ht="30" x14ac:dyDescent="0.25">
      <c r="B183" s="12" t="s">
        <v>665</v>
      </c>
      <c r="C183" s="13" t="s">
        <v>653</v>
      </c>
      <c r="D183" s="13" t="s">
        <v>666</v>
      </c>
      <c r="E183" s="13" t="s">
        <v>667</v>
      </c>
      <c r="F183" s="13" t="s">
        <v>322</v>
      </c>
      <c r="G183" s="13" t="s">
        <v>668</v>
      </c>
    </row>
    <row r="184" spans="2:8" x14ac:dyDescent="0.25">
      <c r="B184" s="14" t="s">
        <v>669</v>
      </c>
      <c r="C184" s="42">
        <v>3</v>
      </c>
      <c r="D184" s="16">
        <v>0.24055419958993518</v>
      </c>
      <c r="E184" s="16">
        <v>8.0184733196645055E-2</v>
      </c>
      <c r="F184" s="16">
        <v>1.1651362020270348</v>
      </c>
      <c r="G184" s="26">
        <v>0.3242123539510624</v>
      </c>
    </row>
    <row r="185" spans="2:8" x14ac:dyDescent="0.25">
      <c r="B185" s="11" t="s">
        <v>670</v>
      </c>
      <c r="C185" s="43">
        <v>197</v>
      </c>
      <c r="D185" s="17">
        <v>13.557550106380223</v>
      </c>
      <c r="E185" s="17">
        <v>6.882005130142245E-2</v>
      </c>
      <c r="F185" s="17"/>
      <c r="G185" s="30"/>
    </row>
    <row r="186" spans="2:8" ht="15.75" thickBot="1" x14ac:dyDescent="0.3">
      <c r="B186" s="15" t="s">
        <v>671</v>
      </c>
      <c r="C186" s="44">
        <v>200</v>
      </c>
      <c r="D186" s="18">
        <v>13.798104305970158</v>
      </c>
      <c r="E186" s="18"/>
      <c r="F186" s="18"/>
      <c r="G186" s="31"/>
    </row>
    <row r="187" spans="2:8" x14ac:dyDescent="0.25">
      <c r="B187" s="25" t="s">
        <v>672</v>
      </c>
    </row>
    <row r="190" spans="2:8" x14ac:dyDescent="0.25">
      <c r="B190" s="10" t="s">
        <v>732</v>
      </c>
    </row>
    <row r="191" spans="2:8" ht="15.75" thickBot="1" x14ac:dyDescent="0.3"/>
    <row r="192" spans="2:8" ht="45" x14ac:dyDescent="0.25">
      <c r="B192" s="12" t="s">
        <v>665</v>
      </c>
      <c r="C192" s="13" t="s">
        <v>300</v>
      </c>
      <c r="D192" s="13" t="s">
        <v>674</v>
      </c>
      <c r="E192" s="13" t="s">
        <v>675</v>
      </c>
      <c r="F192" s="13" t="s">
        <v>676</v>
      </c>
      <c r="G192" s="13" t="s">
        <v>677</v>
      </c>
      <c r="H192" s="13" t="s">
        <v>678</v>
      </c>
    </row>
    <row r="193" spans="2:8" x14ac:dyDescent="0.25">
      <c r="B193" s="14" t="s">
        <v>375</v>
      </c>
      <c r="C193" s="16">
        <v>1.5763333333333043</v>
      </c>
      <c r="D193" s="16">
        <v>0.15145962201350563</v>
      </c>
      <c r="E193" s="16">
        <v>10.407614335606509</v>
      </c>
      <c r="F193" s="29">
        <v>1.7062701410377833E-20</v>
      </c>
      <c r="G193" s="16">
        <v>1.2776429882964528</v>
      </c>
      <c r="H193" s="16">
        <v>1.8750236783701557</v>
      </c>
    </row>
    <row r="194" spans="2:8" x14ac:dyDescent="0.25">
      <c r="B194" s="11" t="s">
        <v>970</v>
      </c>
      <c r="C194" s="17">
        <v>-5.8433333333304381E-2</v>
      </c>
      <c r="D194" s="17">
        <v>0.15703667846401223</v>
      </c>
      <c r="E194" s="17">
        <v>-0.37209990624384881</v>
      </c>
      <c r="F194" s="27">
        <v>0.71021842464285068</v>
      </c>
      <c r="G194" s="17">
        <v>-0.36812207446639889</v>
      </c>
      <c r="H194" s="17">
        <v>0.25125540779979016</v>
      </c>
    </row>
    <row r="195" spans="2:8" x14ac:dyDescent="0.25">
      <c r="B195" s="11" t="s">
        <v>971</v>
      </c>
      <c r="C195" s="17">
        <v>-4.3212239583303613E-2</v>
      </c>
      <c r="D195" s="17">
        <v>0.15322425966950001</v>
      </c>
      <c r="E195" s="17">
        <v>-0.28201956841893755</v>
      </c>
      <c r="F195" s="27">
        <v>0.77822455527940559</v>
      </c>
      <c r="G195" s="17">
        <v>-0.3453825895437575</v>
      </c>
      <c r="H195" s="17">
        <v>0.25895811037715027</v>
      </c>
    </row>
    <row r="196" spans="2:8" x14ac:dyDescent="0.25">
      <c r="B196" s="11" t="s">
        <v>972</v>
      </c>
      <c r="C196" s="17">
        <v>4.8300000000029375E-2</v>
      </c>
      <c r="D196" s="17">
        <v>0.15885219170827136</v>
      </c>
      <c r="E196" s="17">
        <v>0.30405623920336766</v>
      </c>
      <c r="F196" s="27">
        <v>0.76140596516231906</v>
      </c>
      <c r="G196" s="17">
        <v>-0.26496907673761577</v>
      </c>
      <c r="H196" s="17">
        <v>0.36156907673767452</v>
      </c>
    </row>
    <row r="197" spans="2:8" ht="15.75" thickBot="1" x14ac:dyDescent="0.3">
      <c r="B197" s="15" t="s">
        <v>973</v>
      </c>
      <c r="C197" s="18">
        <v>0</v>
      </c>
      <c r="D197" s="18">
        <v>0</v>
      </c>
      <c r="E197" s="18"/>
      <c r="F197" s="31"/>
      <c r="G197" s="18"/>
      <c r="H197" s="18"/>
    </row>
    <row r="200" spans="2:8" x14ac:dyDescent="0.25">
      <c r="B200" s="10" t="s">
        <v>733</v>
      </c>
    </row>
    <row r="202" spans="2:8" x14ac:dyDescent="0.25">
      <c r="B202" t="s">
        <v>986</v>
      </c>
    </row>
    <row r="205" spans="2:8" x14ac:dyDescent="0.25">
      <c r="B205" s="10" t="s">
        <v>735</v>
      </c>
    </row>
    <row r="207" spans="2:8" x14ac:dyDescent="0.25">
      <c r="B207" s="84" t="s">
        <v>987</v>
      </c>
      <c r="C207" s="84"/>
      <c r="D207" s="84"/>
      <c r="E207" s="84"/>
      <c r="F207" s="84"/>
      <c r="G207" s="84"/>
      <c r="H207" s="84"/>
    </row>
    <row r="208" spans="2:8" x14ac:dyDescent="0.25">
      <c r="B208" s="84"/>
      <c r="C208" s="84"/>
      <c r="D208" s="84"/>
      <c r="E208" s="84"/>
      <c r="F208" s="84"/>
      <c r="G208" s="84"/>
      <c r="H208" s="84"/>
    </row>
    <row r="210" spans="2:8" x14ac:dyDescent="0.25">
      <c r="B210" s="84" t="s">
        <v>750</v>
      </c>
      <c r="C210" s="84"/>
      <c r="D210" s="84"/>
      <c r="E210" s="84"/>
      <c r="F210" s="84"/>
      <c r="G210" s="84"/>
      <c r="H210" s="84"/>
    </row>
    <row r="211" spans="2:8" x14ac:dyDescent="0.25">
      <c r="B211" s="84"/>
      <c r="C211" s="84"/>
      <c r="D211" s="84"/>
      <c r="E211" s="84"/>
      <c r="F211" s="84"/>
      <c r="G211" s="84"/>
      <c r="H211" s="84"/>
    </row>
    <row r="212" spans="2:8" x14ac:dyDescent="0.25">
      <c r="B212" s="84"/>
      <c r="C212" s="84"/>
      <c r="D212" s="84"/>
      <c r="E212" s="84"/>
      <c r="F212" s="84"/>
      <c r="G212" s="84"/>
      <c r="H212" s="84"/>
    </row>
    <row r="213" spans="2:8" x14ac:dyDescent="0.25">
      <c r="B213" s="84"/>
      <c r="C213" s="84"/>
      <c r="D213" s="84"/>
      <c r="E213" s="84"/>
      <c r="F213" s="84"/>
      <c r="G213" s="84"/>
      <c r="H213" s="84"/>
    </row>
    <row r="214" spans="2:8" x14ac:dyDescent="0.25">
      <c r="B214" s="84"/>
      <c r="C214" s="84"/>
      <c r="D214" s="84"/>
      <c r="E214" s="84"/>
      <c r="F214" s="84"/>
      <c r="G214" s="84"/>
      <c r="H214" s="84"/>
    </row>
    <row r="215" spans="2:8" x14ac:dyDescent="0.25">
      <c r="B215" s="84"/>
      <c r="C215" s="84"/>
      <c r="D215" s="84"/>
      <c r="E215" s="84"/>
      <c r="F215" s="84"/>
      <c r="G215" s="84"/>
      <c r="H215" s="84"/>
    </row>
    <row r="216" spans="2:8" x14ac:dyDescent="0.25">
      <c r="B216" s="84"/>
      <c r="C216" s="84"/>
      <c r="D216" s="84"/>
      <c r="E216" s="84"/>
      <c r="F216" s="84"/>
      <c r="G216" s="84"/>
      <c r="H216" s="84"/>
    </row>
    <row r="220" spans="2:8" x14ac:dyDescent="0.25">
      <c r="B220" s="9" t="s">
        <v>689</v>
      </c>
    </row>
    <row r="222" spans="2:8" x14ac:dyDescent="0.25">
      <c r="B222" s="9" t="s">
        <v>988</v>
      </c>
    </row>
    <row r="223" spans="2:8" ht="15.75" thickBot="1" x14ac:dyDescent="0.3"/>
    <row r="224" spans="2:8" ht="45" x14ac:dyDescent="0.25">
      <c r="B224" s="12" t="s">
        <v>692</v>
      </c>
      <c r="C224" s="13" t="s">
        <v>693</v>
      </c>
      <c r="D224" s="13" t="s">
        <v>694</v>
      </c>
      <c r="E224" s="13" t="s">
        <v>695</v>
      </c>
      <c r="F224" s="13" t="s">
        <v>696</v>
      </c>
      <c r="G224" s="13" t="s">
        <v>716</v>
      </c>
      <c r="H224" s="13" t="s">
        <v>697</v>
      </c>
    </row>
    <row r="225" spans="2:8" x14ac:dyDescent="0.25">
      <c r="B225" s="14" t="s">
        <v>977</v>
      </c>
      <c r="C225" s="85">
        <v>0.10673333333333376</v>
      </c>
      <c r="D225" s="85">
        <v>1.684551062173508</v>
      </c>
      <c r="E225" s="85">
        <v>3.0336271357883238</v>
      </c>
      <c r="F225" s="87">
        <v>0.33457637972466403</v>
      </c>
      <c r="G225" s="87">
        <v>0.14262500000000011</v>
      </c>
      <c r="H225" s="89" t="s">
        <v>709</v>
      </c>
    </row>
    <row r="226" spans="2:8" x14ac:dyDescent="0.25">
      <c r="B226" s="11" t="s">
        <v>978</v>
      </c>
      <c r="C226" s="61">
        <v>9.1512239583332988E-2</v>
      </c>
      <c r="D226" s="61">
        <v>1.7197240177484967</v>
      </c>
      <c r="E226" s="61">
        <v>2.935724085948586</v>
      </c>
      <c r="F226" s="62">
        <v>0.20036986415068947</v>
      </c>
      <c r="G226" s="62">
        <v>9.7500000000000031E-2</v>
      </c>
      <c r="H226" s="90" t="s">
        <v>709</v>
      </c>
    </row>
    <row r="227" spans="2:8" x14ac:dyDescent="0.25">
      <c r="B227" s="11" t="s">
        <v>979</v>
      </c>
      <c r="C227" s="61">
        <v>4.8300000000029375E-2</v>
      </c>
      <c r="D227" s="61">
        <v>0.30405623920336766</v>
      </c>
      <c r="E227" s="61">
        <v>2.7889409178614804</v>
      </c>
      <c r="F227" s="62">
        <v>0.76140596516224901</v>
      </c>
      <c r="G227" s="62">
        <v>5.0000000000000044E-2</v>
      </c>
      <c r="H227" s="90" t="s">
        <v>709</v>
      </c>
    </row>
    <row r="228" spans="2:8" x14ac:dyDescent="0.25">
      <c r="B228" s="11" t="s">
        <v>980</v>
      </c>
      <c r="C228" s="61">
        <v>5.8433333333304381E-2</v>
      </c>
      <c r="D228" s="61">
        <v>0.37209990624384881</v>
      </c>
      <c r="E228" s="61">
        <v>2.935724085948586</v>
      </c>
      <c r="F228" s="62">
        <v>0.92655300003531649</v>
      </c>
      <c r="G228" s="62">
        <v>9.7500000000000031E-2</v>
      </c>
      <c r="H228" s="90" t="s">
        <v>709</v>
      </c>
    </row>
    <row r="229" spans="2:8" x14ac:dyDescent="0.25">
      <c r="B229" s="11" t="s">
        <v>981</v>
      </c>
      <c r="C229" s="61">
        <v>4.3212239583303613E-2</v>
      </c>
      <c r="D229" s="61">
        <v>0.28201956841893755</v>
      </c>
      <c r="E229" s="61">
        <v>2.7889409178614804</v>
      </c>
      <c r="F229" s="62">
        <v>0.77822455527934786</v>
      </c>
      <c r="G229" s="62">
        <v>5.0000000000000044E-2</v>
      </c>
      <c r="H229" s="90" t="s">
        <v>709</v>
      </c>
    </row>
    <row r="230" spans="2:8" ht="15.75" thickBot="1" x14ac:dyDescent="0.3">
      <c r="B230" s="15" t="s">
        <v>982</v>
      </c>
      <c r="C230" s="86">
        <v>1.5221093750000768E-2</v>
      </c>
      <c r="D230" s="86">
        <v>0.32030867762656051</v>
      </c>
      <c r="E230" s="86">
        <v>2.7889409178614804</v>
      </c>
      <c r="F230" s="88">
        <v>0.7490738306128395</v>
      </c>
      <c r="G230" s="88">
        <v>5.0000000000000044E-2</v>
      </c>
      <c r="H230" s="91" t="s">
        <v>709</v>
      </c>
    </row>
    <row r="232" spans="2:8" ht="15.75" thickBot="1" x14ac:dyDescent="0.3"/>
    <row r="233" spans="2:8" ht="45" x14ac:dyDescent="0.25">
      <c r="B233" s="12" t="s">
        <v>690</v>
      </c>
      <c r="C233" s="13" t="s">
        <v>710</v>
      </c>
      <c r="D233" s="13" t="s">
        <v>674</v>
      </c>
      <c r="E233" s="13" t="s">
        <v>677</v>
      </c>
      <c r="F233" s="13" t="s">
        <v>678</v>
      </c>
      <c r="G233" s="13" t="s">
        <v>713</v>
      </c>
    </row>
    <row r="234" spans="2:8" x14ac:dyDescent="0.25">
      <c r="B234" s="14" t="s">
        <v>615</v>
      </c>
      <c r="C234" s="16">
        <v>1.6246333333333336</v>
      </c>
      <c r="D234" s="16">
        <v>4.789573791108568E-2</v>
      </c>
      <c r="E234" s="16">
        <v>1.5301791527915314</v>
      </c>
      <c r="F234" s="16">
        <v>1.7190875138751358</v>
      </c>
      <c r="G234" s="92" t="s">
        <v>711</v>
      </c>
    </row>
    <row r="235" spans="2:8" x14ac:dyDescent="0.25">
      <c r="B235" s="11" t="s">
        <v>616</v>
      </c>
      <c r="C235" s="17">
        <v>1.5763333333333043</v>
      </c>
      <c r="D235" s="17">
        <v>0.15145962201350563</v>
      </c>
      <c r="E235" s="17">
        <v>1.2776429882964528</v>
      </c>
      <c r="F235" s="17">
        <v>1.8750236783701557</v>
      </c>
      <c r="G235" s="93" t="s">
        <v>711</v>
      </c>
    </row>
    <row r="236" spans="2:8" x14ac:dyDescent="0.25">
      <c r="B236" s="11" t="s">
        <v>614</v>
      </c>
      <c r="C236" s="17">
        <v>1.5331210937500006</v>
      </c>
      <c r="D236" s="17">
        <v>2.3187424410493686E-2</v>
      </c>
      <c r="E236" s="17">
        <v>1.4873936602227422</v>
      </c>
      <c r="F236" s="17">
        <v>1.578848527277259</v>
      </c>
      <c r="G236" s="93" t="s">
        <v>711</v>
      </c>
    </row>
    <row r="237" spans="2:8" ht="15.75" thickBot="1" x14ac:dyDescent="0.3">
      <c r="B237" s="15" t="s">
        <v>630</v>
      </c>
      <c r="C237" s="18">
        <v>1.5178999999999998</v>
      </c>
      <c r="D237" s="18">
        <v>4.1478925764001737E-2</v>
      </c>
      <c r="E237" s="18">
        <v>1.436100280157157</v>
      </c>
      <c r="F237" s="18">
        <v>1.5996997198428426</v>
      </c>
      <c r="G237" s="94" t="s">
        <v>711</v>
      </c>
    </row>
    <row r="240" spans="2:8" x14ac:dyDescent="0.25">
      <c r="B240" s="9" t="s">
        <v>742</v>
      </c>
    </row>
    <row r="242" spans="2:3" x14ac:dyDescent="0.25">
      <c r="B242" s="10" t="s">
        <v>743</v>
      </c>
    </row>
    <row r="243" spans="2:3" ht="15.75" thickBot="1" x14ac:dyDescent="0.3"/>
    <row r="244" spans="2:3" x14ac:dyDescent="0.25">
      <c r="B244" s="58" t="s">
        <v>53</v>
      </c>
      <c r="C244" s="83">
        <v>201</v>
      </c>
    </row>
    <row r="245" spans="2:3" x14ac:dyDescent="0.25">
      <c r="B245" s="11" t="s">
        <v>342</v>
      </c>
      <c r="C245" s="43">
        <v>201</v>
      </c>
    </row>
    <row r="246" spans="2:3" x14ac:dyDescent="0.25">
      <c r="B246" s="11" t="s">
        <v>653</v>
      </c>
      <c r="C246" s="43">
        <v>197</v>
      </c>
    </row>
    <row r="247" spans="2:3" x14ac:dyDescent="0.25">
      <c r="B247" s="11" t="s">
        <v>654</v>
      </c>
      <c r="C247" s="17">
        <v>0.81393490286443693</v>
      </c>
    </row>
    <row r="248" spans="2:3" x14ac:dyDescent="0.25">
      <c r="B248" s="11" t="s">
        <v>655</v>
      </c>
      <c r="C248" s="17">
        <v>0.81110142422785469</v>
      </c>
    </row>
    <row r="249" spans="2:3" x14ac:dyDescent="0.25">
      <c r="B249" s="11" t="s">
        <v>656</v>
      </c>
      <c r="C249" s="17">
        <v>4.3543646489109016E-2</v>
      </c>
    </row>
    <row r="250" spans="2:3" x14ac:dyDescent="0.25">
      <c r="B250" s="11" t="s">
        <v>657</v>
      </c>
      <c r="C250" s="17">
        <v>0.20867114436143061</v>
      </c>
    </row>
    <row r="251" spans="2:3" x14ac:dyDescent="0.25">
      <c r="B251" s="11" t="s">
        <v>658</v>
      </c>
      <c r="C251" s="17"/>
    </row>
    <row r="252" spans="2:3" x14ac:dyDescent="0.25">
      <c r="B252" s="11" t="s">
        <v>659</v>
      </c>
      <c r="C252" s="17"/>
    </row>
    <row r="253" spans="2:3" x14ac:dyDescent="0.25">
      <c r="B253" s="11" t="s">
        <v>660</v>
      </c>
      <c r="C253" s="17">
        <v>4</v>
      </c>
    </row>
    <row r="254" spans="2:3" x14ac:dyDescent="0.25">
      <c r="B254" s="11" t="s">
        <v>661</v>
      </c>
      <c r="C254" s="17">
        <v>-625.97262379160736</v>
      </c>
    </row>
    <row r="255" spans="2:3" x14ac:dyDescent="0.25">
      <c r="B255" s="11" t="s">
        <v>662</v>
      </c>
      <c r="C255" s="17">
        <v>-612.75940415937112</v>
      </c>
    </row>
    <row r="256" spans="2:3" ht="15.75" thickBot="1" x14ac:dyDescent="0.3">
      <c r="B256" s="15" t="s">
        <v>663</v>
      </c>
      <c r="C256" s="18">
        <v>0.19362104016644882</v>
      </c>
    </row>
    <row r="259" spans="2:8" x14ac:dyDescent="0.25">
      <c r="B259" s="10" t="s">
        <v>744</v>
      </c>
    </row>
    <row r="260" spans="2:8" ht="15.75" thickBot="1" x14ac:dyDescent="0.3"/>
    <row r="261" spans="2:8" ht="30" x14ac:dyDescent="0.25">
      <c r="B261" s="12" t="s">
        <v>665</v>
      </c>
      <c r="C261" s="13" t="s">
        <v>653</v>
      </c>
      <c r="D261" s="13" t="s">
        <v>666</v>
      </c>
      <c r="E261" s="13" t="s">
        <v>667</v>
      </c>
      <c r="F261" s="13" t="s">
        <v>322</v>
      </c>
      <c r="G261" s="13" t="s">
        <v>668</v>
      </c>
    </row>
    <row r="262" spans="2:8" x14ac:dyDescent="0.25">
      <c r="B262" s="14" t="s">
        <v>669</v>
      </c>
      <c r="C262" s="42">
        <v>3</v>
      </c>
      <c r="D262" s="16">
        <v>37.524574794282302</v>
      </c>
      <c r="E262" s="16">
        <v>12.508191598094101</v>
      </c>
      <c r="F262" s="16">
        <v>287.25641067342866</v>
      </c>
      <c r="G262" s="29">
        <v>1.1711375673729246E-71</v>
      </c>
    </row>
    <row r="263" spans="2:8" x14ac:dyDescent="0.25">
      <c r="B263" s="11" t="s">
        <v>670</v>
      </c>
      <c r="C263" s="43">
        <v>197</v>
      </c>
      <c r="D263" s="17">
        <v>8.5780983583544756</v>
      </c>
      <c r="E263" s="17">
        <v>4.3543646489109016E-2</v>
      </c>
      <c r="F263" s="17"/>
      <c r="G263" s="30"/>
    </row>
    <row r="264" spans="2:8" ht="15.75" thickBot="1" x14ac:dyDescent="0.3">
      <c r="B264" s="15" t="s">
        <v>671</v>
      </c>
      <c r="C264" s="44">
        <v>200</v>
      </c>
      <c r="D264" s="18">
        <v>46.102673152636775</v>
      </c>
      <c r="E264" s="18"/>
      <c r="F264" s="18"/>
      <c r="G264" s="31"/>
    </row>
    <row r="265" spans="2:8" x14ac:dyDescent="0.25">
      <c r="B265" s="25" t="s">
        <v>672</v>
      </c>
    </row>
    <row r="268" spans="2:8" x14ac:dyDescent="0.25">
      <c r="B268" s="10" t="s">
        <v>745</v>
      </c>
    </row>
    <row r="269" spans="2:8" ht="15.75" thickBot="1" x14ac:dyDescent="0.3"/>
    <row r="270" spans="2:8" ht="45" x14ac:dyDescent="0.25">
      <c r="B270" s="12" t="s">
        <v>665</v>
      </c>
      <c r="C270" s="13" t="s">
        <v>300</v>
      </c>
      <c r="D270" s="13" t="s">
        <v>674</v>
      </c>
      <c r="E270" s="13" t="s">
        <v>675</v>
      </c>
      <c r="F270" s="13" t="s">
        <v>676</v>
      </c>
      <c r="G270" s="13" t="s">
        <v>677</v>
      </c>
      <c r="H270" s="13" t="s">
        <v>678</v>
      </c>
    </row>
    <row r="271" spans="2:8" x14ac:dyDescent="0.25">
      <c r="B271" s="14" t="s">
        <v>375</v>
      </c>
      <c r="C271" s="16">
        <v>3.8366666666666323</v>
      </c>
      <c r="D271" s="16">
        <v>0.12047634136917883</v>
      </c>
      <c r="E271" s="16">
        <v>31.845809916403699</v>
      </c>
      <c r="F271" s="29">
        <v>1.2647633889316205E-79</v>
      </c>
      <c r="G271" s="16">
        <v>3.5990777997861332</v>
      </c>
      <c r="H271" s="16">
        <v>4.0742555335471318</v>
      </c>
    </row>
    <row r="272" spans="2:8" x14ac:dyDescent="0.25">
      <c r="B272" s="11" t="s">
        <v>970</v>
      </c>
      <c r="C272" s="17">
        <v>-2.7459916666666322</v>
      </c>
      <c r="D272" s="17">
        <v>0.12491252936327338</v>
      </c>
      <c r="E272" s="17">
        <v>-21.983316490859604</v>
      </c>
      <c r="F272" s="30">
        <v>0</v>
      </c>
      <c r="G272" s="17">
        <v>-2.9923290468801853</v>
      </c>
      <c r="H272" s="17">
        <v>-2.4996542864530791</v>
      </c>
    </row>
    <row r="273" spans="2:8" x14ac:dyDescent="0.25">
      <c r="B273" s="11" t="s">
        <v>971</v>
      </c>
      <c r="C273" s="17">
        <v>-2.3546276041666325</v>
      </c>
      <c r="D273" s="17">
        <v>0.12187999658639262</v>
      </c>
      <c r="E273" s="17">
        <v>-19.319229324867873</v>
      </c>
      <c r="F273" s="30">
        <v>0</v>
      </c>
      <c r="G273" s="17">
        <v>-2.5949845900716526</v>
      </c>
      <c r="H273" s="17">
        <v>-2.1142706182616124</v>
      </c>
    </row>
    <row r="274" spans="2:8" x14ac:dyDescent="0.25">
      <c r="B274" s="11" t="s">
        <v>972</v>
      </c>
      <c r="C274" s="17">
        <v>-1.6332266666666313</v>
      </c>
      <c r="D274" s="17">
        <v>0.12635665282316239</v>
      </c>
      <c r="E274" s="17">
        <v>-12.925529682654313</v>
      </c>
      <c r="F274" s="30">
        <v>0</v>
      </c>
      <c r="G274" s="17">
        <v>-1.8824119724776189</v>
      </c>
      <c r="H274" s="17">
        <v>-1.3840413608556437</v>
      </c>
    </row>
    <row r="275" spans="2:8" ht="15.75" thickBot="1" x14ac:dyDescent="0.3">
      <c r="B275" s="15" t="s">
        <v>973</v>
      </c>
      <c r="C275" s="18">
        <v>0</v>
      </c>
      <c r="D275" s="18">
        <v>0</v>
      </c>
      <c r="E275" s="18"/>
      <c r="F275" s="31"/>
      <c r="G275" s="18"/>
      <c r="H275" s="18"/>
    </row>
    <row r="278" spans="2:8" x14ac:dyDescent="0.25">
      <c r="B278" s="10" t="s">
        <v>746</v>
      </c>
    </row>
    <row r="280" spans="2:8" x14ac:dyDescent="0.25">
      <c r="B280" t="s">
        <v>989</v>
      </c>
    </row>
    <row r="283" spans="2:8" x14ac:dyDescent="0.25">
      <c r="B283" s="10" t="s">
        <v>748</v>
      </c>
    </row>
    <row r="285" spans="2:8" x14ac:dyDescent="0.25">
      <c r="B285" s="84" t="s">
        <v>990</v>
      </c>
      <c r="C285" s="84"/>
      <c r="D285" s="84"/>
      <c r="E285" s="84"/>
      <c r="F285" s="84"/>
      <c r="G285" s="84"/>
      <c r="H285" s="84"/>
    </row>
    <row r="286" spans="2:8" x14ac:dyDescent="0.25">
      <c r="B286" s="84"/>
      <c r="C286" s="84"/>
      <c r="D286" s="84"/>
      <c r="E286" s="84"/>
      <c r="F286" s="84"/>
      <c r="G286" s="84"/>
      <c r="H286" s="84"/>
    </row>
    <row r="288" spans="2:8" x14ac:dyDescent="0.25">
      <c r="B288" s="84" t="s">
        <v>688</v>
      </c>
      <c r="C288" s="84"/>
      <c r="D288" s="84"/>
      <c r="E288" s="84"/>
      <c r="F288" s="84"/>
      <c r="G288" s="84"/>
      <c r="H288" s="84"/>
    </row>
    <row r="289" spans="2:8" x14ac:dyDescent="0.25">
      <c r="B289" s="84"/>
      <c r="C289" s="84"/>
      <c r="D289" s="84"/>
      <c r="E289" s="84"/>
      <c r="F289" s="84"/>
      <c r="G289" s="84"/>
      <c r="H289" s="84"/>
    </row>
    <row r="290" spans="2:8" x14ac:dyDescent="0.25">
      <c r="B290" s="84"/>
      <c r="C290" s="84"/>
      <c r="D290" s="84"/>
      <c r="E290" s="84"/>
      <c r="F290" s="84"/>
      <c r="G290" s="84"/>
      <c r="H290" s="84"/>
    </row>
    <row r="294" spans="2:8" x14ac:dyDescent="0.25">
      <c r="B294" s="9" t="s">
        <v>689</v>
      </c>
    </row>
    <row r="296" spans="2:8" x14ac:dyDescent="0.25">
      <c r="B296" s="9" t="s">
        <v>991</v>
      </c>
    </row>
    <row r="297" spans="2:8" ht="15.75" thickBot="1" x14ac:dyDescent="0.3"/>
    <row r="298" spans="2:8" ht="45" x14ac:dyDescent="0.25">
      <c r="B298" s="12" t="s">
        <v>692</v>
      </c>
      <c r="C298" s="13" t="s">
        <v>693</v>
      </c>
      <c r="D298" s="13" t="s">
        <v>694</v>
      </c>
      <c r="E298" s="13" t="s">
        <v>695</v>
      </c>
      <c r="F298" s="13" t="s">
        <v>696</v>
      </c>
      <c r="G298" s="13" t="s">
        <v>716</v>
      </c>
      <c r="H298" s="13" t="s">
        <v>697</v>
      </c>
    </row>
    <row r="299" spans="2:8" x14ac:dyDescent="0.25">
      <c r="B299" s="14" t="s">
        <v>980</v>
      </c>
      <c r="C299" s="85">
        <v>2.7459916666666322</v>
      </c>
      <c r="D299" s="85">
        <v>21.983316490859604</v>
      </c>
      <c r="E299" s="85">
        <v>3.0336271357883238</v>
      </c>
      <c r="F299" s="87">
        <v>0</v>
      </c>
      <c r="G299" s="87">
        <v>0.14262500000000011</v>
      </c>
      <c r="H299" s="89" t="s">
        <v>708</v>
      </c>
    </row>
    <row r="300" spans="2:8" x14ac:dyDescent="0.25">
      <c r="B300" s="11" t="s">
        <v>981</v>
      </c>
      <c r="C300" s="61">
        <v>2.3546276041666325</v>
      </c>
      <c r="D300" s="61">
        <v>19.319229324867873</v>
      </c>
      <c r="E300" s="61">
        <v>2.935724085948586</v>
      </c>
      <c r="F300" s="62">
        <v>0</v>
      </c>
      <c r="G300" s="62">
        <v>9.7500000000000031E-2</v>
      </c>
      <c r="H300" s="90" t="s">
        <v>708</v>
      </c>
    </row>
    <row r="301" spans="2:8" x14ac:dyDescent="0.25">
      <c r="B301" s="11" t="s">
        <v>992</v>
      </c>
      <c r="C301" s="61">
        <v>1.6332266666666313</v>
      </c>
      <c r="D301" s="61">
        <v>12.925529682654313</v>
      </c>
      <c r="E301" s="61">
        <v>2.7889409178614804</v>
      </c>
      <c r="F301" s="62">
        <v>0</v>
      </c>
      <c r="G301" s="62">
        <v>5.0000000000000044E-2</v>
      </c>
      <c r="H301" s="90" t="s">
        <v>708</v>
      </c>
    </row>
    <row r="302" spans="2:8" x14ac:dyDescent="0.25">
      <c r="B302" s="11" t="s">
        <v>977</v>
      </c>
      <c r="C302" s="61">
        <v>1.1127650000000009</v>
      </c>
      <c r="D302" s="61">
        <v>22.079165890179272</v>
      </c>
      <c r="E302" s="61">
        <v>2.935724085948586</v>
      </c>
      <c r="F302" s="62">
        <v>0</v>
      </c>
      <c r="G302" s="62">
        <v>9.7500000000000031E-2</v>
      </c>
      <c r="H302" s="90" t="s">
        <v>708</v>
      </c>
    </row>
    <row r="303" spans="2:8" x14ac:dyDescent="0.25">
      <c r="B303" s="11" t="s">
        <v>978</v>
      </c>
      <c r="C303" s="61">
        <v>0.72140093750000123</v>
      </c>
      <c r="D303" s="61">
        <v>17.043209140307013</v>
      </c>
      <c r="E303" s="61">
        <v>2.7889409178614804</v>
      </c>
      <c r="F303" s="62">
        <v>0</v>
      </c>
      <c r="G303" s="62">
        <v>5.0000000000000044E-2</v>
      </c>
      <c r="H303" s="90" t="s">
        <v>708</v>
      </c>
    </row>
    <row r="304" spans="2:8" ht="15.75" thickBot="1" x14ac:dyDescent="0.3">
      <c r="B304" s="15" t="s">
        <v>982</v>
      </c>
      <c r="C304" s="86">
        <v>0.39136406249999967</v>
      </c>
      <c r="D304" s="86">
        <v>10.353778871420248</v>
      </c>
      <c r="E304" s="86">
        <v>2.7889409178614804</v>
      </c>
      <c r="F304" s="88">
        <v>0</v>
      </c>
      <c r="G304" s="88">
        <v>5.0000000000000044E-2</v>
      </c>
      <c r="H304" s="91" t="s">
        <v>708</v>
      </c>
    </row>
    <row r="306" spans="2:10" ht="15.75" thickBot="1" x14ac:dyDescent="0.3"/>
    <row r="307" spans="2:10" ht="45" x14ac:dyDescent="0.25">
      <c r="B307" s="12" t="s">
        <v>690</v>
      </c>
      <c r="C307" s="13" t="s">
        <v>710</v>
      </c>
      <c r="D307" s="13" t="s">
        <v>674</v>
      </c>
      <c r="E307" s="13" t="s">
        <v>677</v>
      </c>
      <c r="F307" s="13" t="s">
        <v>678</v>
      </c>
      <c r="G307" s="95" t="s">
        <v>713</v>
      </c>
      <c r="H307" s="96"/>
      <c r="I307" s="96"/>
      <c r="J307" s="96"/>
    </row>
    <row r="308" spans="2:10" x14ac:dyDescent="0.25">
      <c r="B308" s="14" t="s">
        <v>616</v>
      </c>
      <c r="C308" s="16">
        <v>3.8366666666666323</v>
      </c>
      <c r="D308" s="16">
        <v>0.12047634136917883</v>
      </c>
      <c r="E308" s="16">
        <v>3.5990777997861332</v>
      </c>
      <c r="F308" s="16">
        <v>4.0742555335471318</v>
      </c>
      <c r="G308" s="92" t="s">
        <v>711</v>
      </c>
      <c r="H308" s="92"/>
      <c r="I308" s="92"/>
      <c r="J308" s="92"/>
    </row>
    <row r="309" spans="2:10" x14ac:dyDescent="0.25">
      <c r="B309" s="11" t="s">
        <v>615</v>
      </c>
      <c r="C309" s="17">
        <v>2.203440000000001</v>
      </c>
      <c r="D309" s="17">
        <v>3.8097964289057387E-2</v>
      </c>
      <c r="E309" s="17">
        <v>2.1283078033959089</v>
      </c>
      <c r="F309" s="17">
        <v>2.278572196604093</v>
      </c>
      <c r="G309" s="93"/>
      <c r="H309" s="93" t="s">
        <v>712</v>
      </c>
      <c r="I309" s="93"/>
      <c r="J309" s="93"/>
    </row>
    <row r="310" spans="2:10" x14ac:dyDescent="0.25">
      <c r="B310" s="11" t="s">
        <v>614</v>
      </c>
      <c r="C310" s="17">
        <v>1.4820390624999997</v>
      </c>
      <c r="D310" s="17">
        <v>1.8444097651990621E-2</v>
      </c>
      <c r="E310" s="17">
        <v>1.4456658442235457</v>
      </c>
      <c r="F310" s="17">
        <v>1.5184122807764537</v>
      </c>
      <c r="G310" s="93"/>
      <c r="H310" s="93"/>
      <c r="I310" s="93" t="s">
        <v>714</v>
      </c>
      <c r="J310" s="93"/>
    </row>
    <row r="311" spans="2:10" ht="15.75" thickBot="1" x14ac:dyDescent="0.3">
      <c r="B311" s="15" t="s">
        <v>630</v>
      </c>
      <c r="C311" s="18">
        <v>1.0906750000000001</v>
      </c>
      <c r="D311" s="18">
        <v>3.2993804906796209E-2</v>
      </c>
      <c r="E311" s="18">
        <v>1.0256086090987291</v>
      </c>
      <c r="F311" s="18">
        <v>1.155741390901271</v>
      </c>
      <c r="G311" s="94"/>
      <c r="H311" s="94"/>
      <c r="I311" s="94"/>
      <c r="J311" s="94" t="s">
        <v>772</v>
      </c>
    </row>
    <row r="314" spans="2:10" x14ac:dyDescent="0.25">
      <c r="B314" s="9" t="s">
        <v>755</v>
      </c>
    </row>
    <row r="316" spans="2:10" x14ac:dyDescent="0.25">
      <c r="B316" s="10" t="s">
        <v>756</v>
      </c>
    </row>
    <row r="317" spans="2:10" ht="15.75" thickBot="1" x14ac:dyDescent="0.3"/>
    <row r="318" spans="2:10" x14ac:dyDescent="0.25">
      <c r="B318" s="58" t="s">
        <v>53</v>
      </c>
      <c r="C318" s="83">
        <v>201</v>
      </c>
    </row>
    <row r="319" spans="2:10" x14ac:dyDescent="0.25">
      <c r="B319" s="11" t="s">
        <v>342</v>
      </c>
      <c r="C319" s="43">
        <v>201</v>
      </c>
    </row>
    <row r="320" spans="2:10" x14ac:dyDescent="0.25">
      <c r="B320" s="11" t="s">
        <v>653</v>
      </c>
      <c r="C320" s="43">
        <v>197</v>
      </c>
    </row>
    <row r="321" spans="2:7" x14ac:dyDescent="0.25">
      <c r="B321" s="11" t="s">
        <v>654</v>
      </c>
      <c r="C321" s="17">
        <v>0.82443628893091958</v>
      </c>
    </row>
    <row r="322" spans="2:7" x14ac:dyDescent="0.25">
      <c r="B322" s="11" t="s">
        <v>655</v>
      </c>
      <c r="C322" s="17">
        <v>0.82176272987910615</v>
      </c>
    </row>
    <row r="323" spans="2:7" x14ac:dyDescent="0.25">
      <c r="B323" s="11" t="s">
        <v>656</v>
      </c>
      <c r="C323" s="17">
        <v>4.0498237650835954E-2</v>
      </c>
    </row>
    <row r="324" spans="2:7" x14ac:dyDescent="0.25">
      <c r="B324" s="11" t="s">
        <v>657</v>
      </c>
      <c r="C324" s="17">
        <v>0.20124173933564565</v>
      </c>
    </row>
    <row r="325" spans="2:7" x14ac:dyDescent="0.25">
      <c r="B325" s="11" t="s">
        <v>658</v>
      </c>
      <c r="C325" s="17"/>
    </row>
    <row r="326" spans="2:7" x14ac:dyDescent="0.25">
      <c r="B326" s="11" t="s">
        <v>659</v>
      </c>
      <c r="C326" s="17"/>
    </row>
    <row r="327" spans="2:7" x14ac:dyDescent="0.25">
      <c r="B327" s="11" t="s">
        <v>660</v>
      </c>
      <c r="C327" s="17">
        <v>4</v>
      </c>
    </row>
    <row r="328" spans="2:7" x14ac:dyDescent="0.25">
      <c r="B328" s="11" t="s">
        <v>661</v>
      </c>
      <c r="C328" s="17">
        <v>-640.54619798627186</v>
      </c>
    </row>
    <row r="329" spans="2:7" x14ac:dyDescent="0.25">
      <c r="B329" s="11" t="s">
        <v>662</v>
      </c>
      <c r="C329" s="17">
        <v>-627.3329783540355</v>
      </c>
    </row>
    <row r="330" spans="2:7" ht="15.75" thickBot="1" x14ac:dyDescent="0.3">
      <c r="B330" s="15" t="s">
        <v>663</v>
      </c>
      <c r="C330" s="18">
        <v>0.18269320187391619</v>
      </c>
    </row>
    <row r="333" spans="2:7" x14ac:dyDescent="0.25">
      <c r="B333" s="10" t="s">
        <v>757</v>
      </c>
    </row>
    <row r="334" spans="2:7" ht="15.75" thickBot="1" x14ac:dyDescent="0.3"/>
    <row r="335" spans="2:7" ht="30" x14ac:dyDescent="0.25">
      <c r="B335" s="12" t="s">
        <v>665</v>
      </c>
      <c r="C335" s="13" t="s">
        <v>653</v>
      </c>
      <c r="D335" s="13" t="s">
        <v>666</v>
      </c>
      <c r="E335" s="13" t="s">
        <v>667</v>
      </c>
      <c r="F335" s="13" t="s">
        <v>322</v>
      </c>
      <c r="G335" s="13" t="s">
        <v>668</v>
      </c>
    </row>
    <row r="336" spans="2:7" x14ac:dyDescent="0.25">
      <c r="B336" s="14" t="s">
        <v>669</v>
      </c>
      <c r="C336" s="42">
        <v>3</v>
      </c>
      <c r="D336" s="16">
        <v>37.464910379800195</v>
      </c>
      <c r="E336" s="16">
        <v>12.488303459933398</v>
      </c>
      <c r="F336" s="16">
        <v>308.36659035891694</v>
      </c>
      <c r="G336" s="29">
        <v>3.8564407797590759E-74</v>
      </c>
    </row>
    <row r="337" spans="2:8" x14ac:dyDescent="0.25">
      <c r="B337" s="11" t="s">
        <v>670</v>
      </c>
      <c r="C337" s="43">
        <v>197</v>
      </c>
      <c r="D337" s="17">
        <v>7.9781528172146832</v>
      </c>
      <c r="E337" s="17">
        <v>4.0498237650835954E-2</v>
      </c>
      <c r="F337" s="17"/>
      <c r="G337" s="30"/>
    </row>
    <row r="338" spans="2:8" ht="15.75" thickBot="1" x14ac:dyDescent="0.3">
      <c r="B338" s="15" t="s">
        <v>671</v>
      </c>
      <c r="C338" s="44">
        <v>200</v>
      </c>
      <c r="D338" s="18">
        <v>45.44306319701488</v>
      </c>
      <c r="E338" s="18"/>
      <c r="F338" s="18"/>
      <c r="G338" s="31"/>
    </row>
    <row r="339" spans="2:8" x14ac:dyDescent="0.25">
      <c r="B339" s="25" t="s">
        <v>672</v>
      </c>
    </row>
    <row r="342" spans="2:8" x14ac:dyDescent="0.25">
      <c r="B342" s="10" t="s">
        <v>758</v>
      </c>
    </row>
    <row r="343" spans="2:8" ht="15.75" thickBot="1" x14ac:dyDescent="0.3"/>
    <row r="344" spans="2:8" ht="45" x14ac:dyDescent="0.25">
      <c r="B344" s="12" t="s">
        <v>665</v>
      </c>
      <c r="C344" s="13" t="s">
        <v>300</v>
      </c>
      <c r="D344" s="13" t="s">
        <v>674</v>
      </c>
      <c r="E344" s="13" t="s">
        <v>675</v>
      </c>
      <c r="F344" s="13" t="s">
        <v>676</v>
      </c>
      <c r="G344" s="13" t="s">
        <v>677</v>
      </c>
      <c r="H344" s="13" t="s">
        <v>678</v>
      </c>
    </row>
    <row r="345" spans="2:8" x14ac:dyDescent="0.25">
      <c r="B345" s="14" t="s">
        <v>375</v>
      </c>
      <c r="C345" s="16">
        <v>3.4299999999998572</v>
      </c>
      <c r="D345" s="16">
        <v>0.11618697237762315</v>
      </c>
      <c r="E345" s="16">
        <v>29.521382043176921</v>
      </c>
      <c r="F345" s="29">
        <v>2.9381162620128717E-74</v>
      </c>
      <c r="G345" s="16">
        <v>3.2008701077757444</v>
      </c>
      <c r="H345" s="16">
        <v>3.6591298922239699</v>
      </c>
    </row>
    <row r="346" spans="2:8" x14ac:dyDescent="0.25">
      <c r="B346" s="11" t="s">
        <v>970</v>
      </c>
      <c r="C346" s="17">
        <v>-1.9025999999998584</v>
      </c>
      <c r="D346" s="17">
        <v>0.12046521693646454</v>
      </c>
      <c r="E346" s="17">
        <v>-15.793770586934839</v>
      </c>
      <c r="F346" s="30">
        <v>0</v>
      </c>
      <c r="G346" s="17">
        <v>-2.140166928619839</v>
      </c>
      <c r="H346" s="17">
        <v>-1.6650330713798778</v>
      </c>
    </row>
    <row r="347" spans="2:8" x14ac:dyDescent="0.25">
      <c r="B347" s="11" t="s">
        <v>971</v>
      </c>
      <c r="C347" s="17">
        <v>-1.544258593749857</v>
      </c>
      <c r="D347" s="17">
        <v>0.11754065267781068</v>
      </c>
      <c r="E347" s="17">
        <v>-13.138080813476563</v>
      </c>
      <c r="F347" s="30">
        <v>0</v>
      </c>
      <c r="G347" s="17">
        <v>-1.7760580505124084</v>
      </c>
      <c r="H347" s="17">
        <v>-1.3124591369873055</v>
      </c>
    </row>
    <row r="348" spans="2:8" x14ac:dyDescent="0.25">
      <c r="B348" s="11" t="s">
        <v>972</v>
      </c>
      <c r="C348" s="17">
        <v>-0.59703333333319064</v>
      </c>
      <c r="D348" s="17">
        <v>0.12185792467175215</v>
      </c>
      <c r="E348" s="17">
        <v>-4.8994214774411695</v>
      </c>
      <c r="F348" s="30">
        <v>2.0011766337368897E-6</v>
      </c>
      <c r="G348" s="17">
        <v>-0.8373467916781131</v>
      </c>
      <c r="H348" s="17">
        <v>-0.35671987498826818</v>
      </c>
    </row>
    <row r="349" spans="2:8" ht="15.75" thickBot="1" x14ac:dyDescent="0.3">
      <c r="B349" s="15" t="s">
        <v>973</v>
      </c>
      <c r="C349" s="18">
        <v>0</v>
      </c>
      <c r="D349" s="18">
        <v>0</v>
      </c>
      <c r="E349" s="18"/>
      <c r="F349" s="31"/>
      <c r="G349" s="18"/>
      <c r="H349" s="18"/>
    </row>
    <row r="352" spans="2:8" x14ac:dyDescent="0.25">
      <c r="B352" s="10" t="s">
        <v>759</v>
      </c>
    </row>
    <row r="354" spans="2:8" x14ac:dyDescent="0.25">
      <c r="B354" t="s">
        <v>993</v>
      </c>
    </row>
    <row r="357" spans="2:8" x14ac:dyDescent="0.25">
      <c r="B357" s="10" t="s">
        <v>761</v>
      </c>
    </row>
    <row r="359" spans="2:8" x14ac:dyDescent="0.25">
      <c r="B359" s="84" t="s">
        <v>994</v>
      </c>
      <c r="C359" s="84"/>
      <c r="D359" s="84"/>
      <c r="E359" s="84"/>
      <c r="F359" s="84"/>
      <c r="G359" s="84"/>
      <c r="H359" s="84"/>
    </row>
    <row r="360" spans="2:8" x14ac:dyDescent="0.25">
      <c r="B360" s="84"/>
      <c r="C360" s="84"/>
      <c r="D360" s="84"/>
      <c r="E360" s="84"/>
      <c r="F360" s="84"/>
      <c r="G360" s="84"/>
      <c r="H360" s="84"/>
    </row>
    <row r="362" spans="2:8" x14ac:dyDescent="0.25">
      <c r="B362" s="84" t="s">
        <v>688</v>
      </c>
      <c r="C362" s="84"/>
      <c r="D362" s="84"/>
      <c r="E362" s="84"/>
      <c r="F362" s="84"/>
      <c r="G362" s="84"/>
      <c r="H362" s="84"/>
    </row>
    <row r="363" spans="2:8" x14ac:dyDescent="0.25">
      <c r="B363" s="84"/>
      <c r="C363" s="84"/>
      <c r="D363" s="84"/>
      <c r="E363" s="84"/>
      <c r="F363" s="84"/>
      <c r="G363" s="84"/>
      <c r="H363" s="84"/>
    </row>
    <row r="364" spans="2:8" x14ac:dyDescent="0.25">
      <c r="B364" s="84"/>
      <c r="C364" s="84"/>
      <c r="D364" s="84"/>
      <c r="E364" s="84"/>
      <c r="F364" s="84"/>
      <c r="G364" s="84"/>
      <c r="H364" s="84"/>
    </row>
    <row r="368" spans="2:8" x14ac:dyDescent="0.25">
      <c r="B368" s="9" t="s">
        <v>689</v>
      </c>
    </row>
    <row r="370" spans="2:10" x14ac:dyDescent="0.25">
      <c r="B370" s="9" t="s">
        <v>995</v>
      </c>
    </row>
    <row r="371" spans="2:10" ht="15.75" thickBot="1" x14ac:dyDescent="0.3"/>
    <row r="372" spans="2:10" ht="45" x14ac:dyDescent="0.25">
      <c r="B372" s="12" t="s">
        <v>692</v>
      </c>
      <c r="C372" s="13" t="s">
        <v>693</v>
      </c>
      <c r="D372" s="13" t="s">
        <v>694</v>
      </c>
      <c r="E372" s="13" t="s">
        <v>695</v>
      </c>
      <c r="F372" s="13" t="s">
        <v>696</v>
      </c>
      <c r="G372" s="13" t="s">
        <v>716</v>
      </c>
      <c r="H372" s="13" t="s">
        <v>697</v>
      </c>
    </row>
    <row r="373" spans="2:10" x14ac:dyDescent="0.25">
      <c r="B373" s="14" t="s">
        <v>980</v>
      </c>
      <c r="C373" s="85">
        <v>1.9025999999998584</v>
      </c>
      <c r="D373" s="85">
        <v>15.793770586934839</v>
      </c>
      <c r="E373" s="85">
        <v>3.0336271357883238</v>
      </c>
      <c r="F373" s="87">
        <v>0</v>
      </c>
      <c r="G373" s="87">
        <v>0.14262500000000011</v>
      </c>
      <c r="H373" s="89" t="s">
        <v>708</v>
      </c>
    </row>
    <row r="374" spans="2:10" x14ac:dyDescent="0.25">
      <c r="B374" s="11" t="s">
        <v>981</v>
      </c>
      <c r="C374" s="61">
        <v>1.544258593749857</v>
      </c>
      <c r="D374" s="61">
        <v>13.138080813476563</v>
      </c>
      <c r="E374" s="61">
        <v>2.935724085948586</v>
      </c>
      <c r="F374" s="62">
        <v>0</v>
      </c>
      <c r="G374" s="62">
        <v>9.7500000000000031E-2</v>
      </c>
      <c r="H374" s="90" t="s">
        <v>708</v>
      </c>
    </row>
    <row r="375" spans="2:10" x14ac:dyDescent="0.25">
      <c r="B375" s="11" t="s">
        <v>992</v>
      </c>
      <c r="C375" s="61">
        <v>0.59703333333319064</v>
      </c>
      <c r="D375" s="61">
        <v>4.8994214774411695</v>
      </c>
      <c r="E375" s="61">
        <v>2.7889409178614804</v>
      </c>
      <c r="F375" s="62">
        <v>2.0011764022553891E-6</v>
      </c>
      <c r="G375" s="62">
        <v>5.0000000000000044E-2</v>
      </c>
      <c r="H375" s="90" t="s">
        <v>708</v>
      </c>
    </row>
    <row r="376" spans="2:10" x14ac:dyDescent="0.25">
      <c r="B376" s="11" t="s">
        <v>977</v>
      </c>
      <c r="C376" s="61">
        <v>1.3055666666666679</v>
      </c>
      <c r="D376" s="61">
        <v>26.861025801096947</v>
      </c>
      <c r="E376" s="61">
        <v>2.935724085948586</v>
      </c>
      <c r="F376" s="62">
        <v>0</v>
      </c>
      <c r="G376" s="62">
        <v>9.7500000000000031E-2</v>
      </c>
      <c r="H376" s="90" t="s">
        <v>708</v>
      </c>
    </row>
    <row r="377" spans="2:10" x14ac:dyDescent="0.25">
      <c r="B377" s="11" t="s">
        <v>978</v>
      </c>
      <c r="C377" s="61">
        <v>0.94722526041666633</v>
      </c>
      <c r="D377" s="61">
        <v>23.204503353243236</v>
      </c>
      <c r="E377" s="61">
        <v>2.7889409178614804</v>
      </c>
      <c r="F377" s="62">
        <v>0</v>
      </c>
      <c r="G377" s="62">
        <v>5.0000000000000044E-2</v>
      </c>
      <c r="H377" s="90" t="s">
        <v>708</v>
      </c>
    </row>
    <row r="378" spans="2:10" ht="15.75" thickBot="1" x14ac:dyDescent="0.3">
      <c r="B378" s="15" t="s">
        <v>982</v>
      </c>
      <c r="C378" s="86">
        <v>0.35834140625000144</v>
      </c>
      <c r="D378" s="86">
        <v>9.830130220729318</v>
      </c>
      <c r="E378" s="86">
        <v>2.7889409178614804</v>
      </c>
      <c r="F378" s="88">
        <v>0</v>
      </c>
      <c r="G378" s="88">
        <v>5.0000000000000044E-2</v>
      </c>
      <c r="H378" s="91" t="s">
        <v>708</v>
      </c>
    </row>
    <row r="380" spans="2:10" ht="15.75" thickBot="1" x14ac:dyDescent="0.3"/>
    <row r="381" spans="2:10" ht="45" x14ac:dyDescent="0.25">
      <c r="B381" s="12" t="s">
        <v>690</v>
      </c>
      <c r="C381" s="13" t="s">
        <v>710</v>
      </c>
      <c r="D381" s="13" t="s">
        <v>674</v>
      </c>
      <c r="E381" s="13" t="s">
        <v>677</v>
      </c>
      <c r="F381" s="13" t="s">
        <v>678</v>
      </c>
      <c r="G381" s="95" t="s">
        <v>713</v>
      </c>
      <c r="H381" s="96"/>
      <c r="I381" s="96"/>
      <c r="J381" s="96"/>
    </row>
    <row r="382" spans="2:10" x14ac:dyDescent="0.25">
      <c r="B382" s="14" t="s">
        <v>616</v>
      </c>
      <c r="C382" s="16">
        <v>3.4299999999998572</v>
      </c>
      <c r="D382" s="16">
        <v>0.11618697237762315</v>
      </c>
      <c r="E382" s="16">
        <v>3.2008701077757444</v>
      </c>
      <c r="F382" s="16">
        <v>3.6591298922239699</v>
      </c>
      <c r="G382" s="92" t="s">
        <v>711</v>
      </c>
      <c r="H382" s="92"/>
      <c r="I382" s="92"/>
      <c r="J382" s="92"/>
    </row>
    <row r="383" spans="2:10" x14ac:dyDescent="0.25">
      <c r="B383" s="11" t="s">
        <v>615</v>
      </c>
      <c r="C383" s="17">
        <v>2.8329666666666666</v>
      </c>
      <c r="D383" s="17">
        <v>3.6741546715235947E-2</v>
      </c>
      <c r="E383" s="17">
        <v>2.7605094327209563</v>
      </c>
      <c r="F383" s="17">
        <v>2.905423900612377</v>
      </c>
      <c r="G383" s="93"/>
      <c r="H383" s="93" t="s">
        <v>712</v>
      </c>
      <c r="I383" s="93"/>
      <c r="J383" s="93"/>
    </row>
    <row r="384" spans="2:10" x14ac:dyDescent="0.25">
      <c r="B384" s="11" t="s">
        <v>614</v>
      </c>
      <c r="C384" s="17">
        <v>1.8857414062500002</v>
      </c>
      <c r="D384" s="17">
        <v>1.7787424817751252E-2</v>
      </c>
      <c r="E384" s="17">
        <v>1.8506631987020015</v>
      </c>
      <c r="F384" s="17">
        <v>1.9208196137979989</v>
      </c>
      <c r="G384" s="93"/>
      <c r="H384" s="93"/>
      <c r="I384" s="93" t="s">
        <v>714</v>
      </c>
      <c r="J384" s="93"/>
    </row>
    <row r="385" spans="2:10" ht="15.75" thickBot="1" x14ac:dyDescent="0.3">
      <c r="B385" s="15" t="s">
        <v>630</v>
      </c>
      <c r="C385" s="18">
        <v>1.5273999999999988</v>
      </c>
      <c r="D385" s="18">
        <v>3.1819112829727103E-2</v>
      </c>
      <c r="E385" s="18">
        <v>1.4646501947150614</v>
      </c>
      <c r="F385" s="18">
        <v>1.5901498052849361</v>
      </c>
      <c r="G385" s="94"/>
      <c r="H385" s="94"/>
      <c r="I385" s="94"/>
      <c r="J385" s="94" t="s">
        <v>772</v>
      </c>
    </row>
    <row r="388" spans="2:10" x14ac:dyDescent="0.25">
      <c r="B388" s="9" t="s">
        <v>764</v>
      </c>
    </row>
    <row r="390" spans="2:10" x14ac:dyDescent="0.25">
      <c r="B390" s="10" t="s">
        <v>765</v>
      </c>
    </row>
    <row r="391" spans="2:10" ht="15.75" thickBot="1" x14ac:dyDescent="0.3"/>
    <row r="392" spans="2:10" x14ac:dyDescent="0.25">
      <c r="B392" s="58" t="s">
        <v>53</v>
      </c>
      <c r="C392" s="83">
        <v>201</v>
      </c>
    </row>
    <row r="393" spans="2:10" x14ac:dyDescent="0.25">
      <c r="B393" s="11" t="s">
        <v>342</v>
      </c>
      <c r="C393" s="43">
        <v>201</v>
      </c>
    </row>
    <row r="394" spans="2:10" x14ac:dyDescent="0.25">
      <c r="B394" s="11" t="s">
        <v>653</v>
      </c>
      <c r="C394" s="43">
        <v>197</v>
      </c>
    </row>
    <row r="395" spans="2:10" x14ac:dyDescent="0.25">
      <c r="B395" s="11" t="s">
        <v>654</v>
      </c>
      <c r="C395" s="17">
        <v>0.57282212568764823</v>
      </c>
    </row>
    <row r="396" spans="2:10" x14ac:dyDescent="0.25">
      <c r="B396" s="11" t="s">
        <v>655</v>
      </c>
      <c r="C396" s="17">
        <v>0.56631687887070892</v>
      </c>
    </row>
    <row r="397" spans="2:10" x14ac:dyDescent="0.25">
      <c r="B397" s="11" t="s">
        <v>656</v>
      </c>
      <c r="C397" s="17">
        <v>0.15361292237997062</v>
      </c>
    </row>
    <row r="398" spans="2:10" x14ac:dyDescent="0.25">
      <c r="B398" s="11" t="s">
        <v>657</v>
      </c>
      <c r="C398" s="17">
        <v>0.39193484455961636</v>
      </c>
    </row>
    <row r="399" spans="2:10" x14ac:dyDescent="0.25">
      <c r="B399" s="11" t="s">
        <v>658</v>
      </c>
      <c r="C399" s="17"/>
    </row>
    <row r="400" spans="2:10" x14ac:dyDescent="0.25">
      <c r="B400" s="11" t="s">
        <v>659</v>
      </c>
      <c r="C400" s="17"/>
    </row>
    <row r="401" spans="2:7" x14ac:dyDescent="0.25">
      <c r="B401" s="11" t="s">
        <v>660</v>
      </c>
      <c r="C401" s="17">
        <v>3.9999999999999716</v>
      </c>
    </row>
    <row r="402" spans="2:7" x14ac:dyDescent="0.25">
      <c r="B402" s="11" t="s">
        <v>661</v>
      </c>
      <c r="C402" s="17">
        <v>-372.57752272114152</v>
      </c>
    </row>
    <row r="403" spans="2:7" x14ac:dyDescent="0.25">
      <c r="B403" s="11" t="s">
        <v>662</v>
      </c>
      <c r="C403" s="17">
        <v>-359.36430308890522</v>
      </c>
    </row>
    <row r="404" spans="2:7" ht="15.75" thickBot="1" x14ac:dyDescent="0.3">
      <c r="B404" s="15" t="s">
        <v>663</v>
      </c>
      <c r="C404" s="18">
        <v>0.44452519915752337</v>
      </c>
    </row>
    <row r="407" spans="2:7" x14ac:dyDescent="0.25">
      <c r="B407" s="10" t="s">
        <v>766</v>
      </c>
    </row>
    <row r="408" spans="2:7" ht="15.75" thickBot="1" x14ac:dyDescent="0.3"/>
    <row r="409" spans="2:7" ht="30" x14ac:dyDescent="0.25">
      <c r="B409" s="12" t="s">
        <v>665</v>
      </c>
      <c r="C409" s="13" t="s">
        <v>653</v>
      </c>
      <c r="D409" s="13" t="s">
        <v>666</v>
      </c>
      <c r="E409" s="13" t="s">
        <v>667</v>
      </c>
      <c r="F409" s="13" t="s">
        <v>322</v>
      </c>
      <c r="G409" s="13" t="s">
        <v>668</v>
      </c>
    </row>
    <row r="410" spans="2:7" x14ac:dyDescent="0.25">
      <c r="B410" s="14" t="s">
        <v>669</v>
      </c>
      <c r="C410" s="42">
        <v>3</v>
      </c>
      <c r="D410" s="16">
        <v>40.579343047364645</v>
      </c>
      <c r="E410" s="16">
        <v>13.526447682454881</v>
      </c>
      <c r="F410" s="16">
        <v>88.055402324788901</v>
      </c>
      <c r="G410" s="29">
        <v>3.5189355138300288E-36</v>
      </c>
    </row>
    <row r="411" spans="2:7" x14ac:dyDescent="0.25">
      <c r="B411" s="11" t="s">
        <v>670</v>
      </c>
      <c r="C411" s="43">
        <v>197</v>
      </c>
      <c r="D411" s="17">
        <v>30.26174570885421</v>
      </c>
      <c r="E411" s="17">
        <v>0.15361292237997062</v>
      </c>
      <c r="F411" s="17"/>
      <c r="G411" s="30"/>
    </row>
    <row r="412" spans="2:7" ht="15.75" thickBot="1" x14ac:dyDescent="0.3">
      <c r="B412" s="15" t="s">
        <v>671</v>
      </c>
      <c r="C412" s="44">
        <v>200</v>
      </c>
      <c r="D412" s="18">
        <v>70.841088756218852</v>
      </c>
      <c r="E412" s="18"/>
      <c r="F412" s="18"/>
      <c r="G412" s="31"/>
    </row>
    <row r="413" spans="2:7" x14ac:dyDescent="0.25">
      <c r="B413" s="25" t="s">
        <v>672</v>
      </c>
    </row>
    <row r="416" spans="2:7" x14ac:dyDescent="0.25">
      <c r="B416" s="10" t="s">
        <v>767</v>
      </c>
    </row>
    <row r="417" spans="2:8" ht="15.75" thickBot="1" x14ac:dyDescent="0.3"/>
    <row r="418" spans="2:8" ht="45" x14ac:dyDescent="0.25">
      <c r="B418" s="12" t="s">
        <v>665</v>
      </c>
      <c r="C418" s="13" t="s">
        <v>300</v>
      </c>
      <c r="D418" s="13" t="s">
        <v>674</v>
      </c>
      <c r="E418" s="13" t="s">
        <v>675</v>
      </c>
      <c r="F418" s="13" t="s">
        <v>676</v>
      </c>
      <c r="G418" s="13" t="s">
        <v>677</v>
      </c>
      <c r="H418" s="13" t="s">
        <v>678</v>
      </c>
    </row>
    <row r="419" spans="2:8" x14ac:dyDescent="0.25">
      <c r="B419" s="14" t="s">
        <v>375</v>
      </c>
      <c r="C419" s="16">
        <v>3.0866666666666553</v>
      </c>
      <c r="D419" s="16">
        <v>0.22628368801128784</v>
      </c>
      <c r="E419" s="16">
        <v>13.640694536111155</v>
      </c>
      <c r="F419" s="29">
        <v>2.8897823007289001E-30</v>
      </c>
      <c r="G419" s="16">
        <v>2.6404173498535188</v>
      </c>
      <c r="H419" s="16">
        <v>3.5329159834797919</v>
      </c>
    </row>
    <row r="420" spans="2:8" x14ac:dyDescent="0.25">
      <c r="B420" s="11" t="s">
        <v>970</v>
      </c>
      <c r="C420" s="17">
        <v>-1.5683916666666542</v>
      </c>
      <c r="D420" s="17">
        <v>0.23461592128303893</v>
      </c>
      <c r="E420" s="17">
        <v>-6.6849327960763496</v>
      </c>
      <c r="F420" s="30">
        <v>2.3215740441173693E-10</v>
      </c>
      <c r="G420" s="17">
        <v>-2.0310728060195626</v>
      </c>
      <c r="H420" s="17">
        <v>-1.1057105273137458</v>
      </c>
    </row>
    <row r="421" spans="2:8" x14ac:dyDescent="0.25">
      <c r="B421" s="11" t="s">
        <v>971</v>
      </c>
      <c r="C421" s="17">
        <v>-1.1009869791666544</v>
      </c>
      <c r="D421" s="17">
        <v>0.22892009177021441</v>
      </c>
      <c r="E421" s="17">
        <v>-4.809481643366647</v>
      </c>
      <c r="F421" s="30">
        <v>3.0009696609933911E-6</v>
      </c>
      <c r="G421" s="17">
        <v>-1.5524354925573449</v>
      </c>
      <c r="H421" s="17">
        <v>-0.64953846577596397</v>
      </c>
    </row>
    <row r="422" spans="2:8" x14ac:dyDescent="0.25">
      <c r="B422" s="11" t="s">
        <v>972</v>
      </c>
      <c r="C422" s="17">
        <v>-0.11426666666665455</v>
      </c>
      <c r="D422" s="17">
        <v>0.23732833418281274</v>
      </c>
      <c r="E422" s="17">
        <v>-0.48147081577977774</v>
      </c>
      <c r="F422" s="27">
        <v>0.63071630175111992</v>
      </c>
      <c r="G422" s="17">
        <v>-0.58229689863015732</v>
      </c>
      <c r="H422" s="17">
        <v>0.35376356529684816</v>
      </c>
    </row>
    <row r="423" spans="2:8" ht="15.75" thickBot="1" x14ac:dyDescent="0.3">
      <c r="B423" s="15" t="s">
        <v>973</v>
      </c>
      <c r="C423" s="18">
        <v>0</v>
      </c>
      <c r="D423" s="18">
        <v>0</v>
      </c>
      <c r="E423" s="18"/>
      <c r="F423" s="31"/>
      <c r="G423" s="18"/>
      <c r="H423" s="18"/>
    </row>
    <row r="426" spans="2:8" x14ac:dyDescent="0.25">
      <c r="B426" s="10" t="s">
        <v>768</v>
      </c>
    </row>
    <row r="428" spans="2:8" x14ac:dyDescent="0.25">
      <c r="B428" t="s">
        <v>996</v>
      </c>
    </row>
    <row r="431" spans="2:8" x14ac:dyDescent="0.25">
      <c r="B431" s="10" t="s">
        <v>770</v>
      </c>
    </row>
    <row r="433" spans="2:8" x14ac:dyDescent="0.25">
      <c r="B433" s="84" t="s">
        <v>997</v>
      </c>
      <c r="C433" s="84"/>
      <c r="D433" s="84"/>
      <c r="E433" s="84"/>
      <c r="F433" s="84"/>
      <c r="G433" s="84"/>
      <c r="H433" s="84"/>
    </row>
    <row r="434" spans="2:8" x14ac:dyDescent="0.25">
      <c r="B434" s="84"/>
      <c r="C434" s="84"/>
      <c r="D434" s="84"/>
      <c r="E434" s="84"/>
      <c r="F434" s="84"/>
      <c r="G434" s="84"/>
      <c r="H434" s="84"/>
    </row>
    <row r="436" spans="2:8" x14ac:dyDescent="0.25">
      <c r="B436" s="84" t="s">
        <v>688</v>
      </c>
      <c r="C436" s="84"/>
      <c r="D436" s="84"/>
      <c r="E436" s="84"/>
      <c r="F436" s="84"/>
      <c r="G436" s="84"/>
      <c r="H436" s="84"/>
    </row>
    <row r="437" spans="2:8" x14ac:dyDescent="0.25">
      <c r="B437" s="84"/>
      <c r="C437" s="84"/>
      <c r="D437" s="84"/>
      <c r="E437" s="84"/>
      <c r="F437" s="84"/>
      <c r="G437" s="84"/>
      <c r="H437" s="84"/>
    </row>
    <row r="438" spans="2:8" x14ac:dyDescent="0.25">
      <c r="B438" s="84"/>
      <c r="C438" s="84"/>
      <c r="D438" s="84"/>
      <c r="E438" s="84"/>
      <c r="F438" s="84"/>
      <c r="G438" s="84"/>
      <c r="H438" s="84"/>
    </row>
    <row r="442" spans="2:8" x14ac:dyDescent="0.25">
      <c r="B442" s="9" t="s">
        <v>689</v>
      </c>
    </row>
    <row r="444" spans="2:8" x14ac:dyDescent="0.25">
      <c r="B444" s="9" t="s">
        <v>998</v>
      </c>
    </row>
    <row r="445" spans="2:8" ht="15.75" thickBot="1" x14ac:dyDescent="0.3"/>
    <row r="446" spans="2:8" ht="45" x14ac:dyDescent="0.25">
      <c r="B446" s="12" t="s">
        <v>692</v>
      </c>
      <c r="C446" s="13" t="s">
        <v>693</v>
      </c>
      <c r="D446" s="13" t="s">
        <v>694</v>
      </c>
      <c r="E446" s="13" t="s">
        <v>695</v>
      </c>
      <c r="F446" s="13" t="s">
        <v>696</v>
      </c>
      <c r="G446" s="13" t="s">
        <v>716</v>
      </c>
      <c r="H446" s="13" t="s">
        <v>697</v>
      </c>
    </row>
    <row r="447" spans="2:8" x14ac:dyDescent="0.25">
      <c r="B447" s="14" t="s">
        <v>980</v>
      </c>
      <c r="C447" s="85">
        <v>1.5683916666666542</v>
      </c>
      <c r="D447" s="85">
        <v>6.6849327960763496</v>
      </c>
      <c r="E447" s="85">
        <v>3.0336271357883238</v>
      </c>
      <c r="F447" s="87">
        <v>1.3914518426361155E-9</v>
      </c>
      <c r="G447" s="87">
        <v>0.14262500000000011</v>
      </c>
      <c r="H447" s="89" t="s">
        <v>708</v>
      </c>
    </row>
    <row r="448" spans="2:8" x14ac:dyDescent="0.25">
      <c r="B448" s="11" t="s">
        <v>981</v>
      </c>
      <c r="C448" s="61">
        <v>1.1009869791666544</v>
      </c>
      <c r="D448" s="61">
        <v>4.809481643366647</v>
      </c>
      <c r="E448" s="61">
        <v>2.935724085948586</v>
      </c>
      <c r="F448" s="62">
        <v>8.9401160314750427E-6</v>
      </c>
      <c r="G448" s="62">
        <v>9.7500000000000031E-2</v>
      </c>
      <c r="H448" s="90" t="s">
        <v>708</v>
      </c>
    </row>
    <row r="449" spans="2:9" x14ac:dyDescent="0.25">
      <c r="B449" s="11" t="s">
        <v>992</v>
      </c>
      <c r="C449" s="61">
        <v>0.11426666666665455</v>
      </c>
      <c r="D449" s="61">
        <v>0.48147081577977774</v>
      </c>
      <c r="E449" s="61">
        <v>2.7889409178614804</v>
      </c>
      <c r="F449" s="62">
        <v>0.63071630175101956</v>
      </c>
      <c r="G449" s="62">
        <v>5.0000000000000044E-2</v>
      </c>
      <c r="H449" s="90" t="s">
        <v>709</v>
      </c>
    </row>
    <row r="450" spans="2:9" x14ac:dyDescent="0.25">
      <c r="B450" s="11" t="s">
        <v>977</v>
      </c>
      <c r="C450" s="61">
        <v>1.4541249999999997</v>
      </c>
      <c r="D450" s="61">
        <v>15.361352970892636</v>
      </c>
      <c r="E450" s="61">
        <v>2.935724085948586</v>
      </c>
      <c r="F450" s="62">
        <v>0</v>
      </c>
      <c r="G450" s="62">
        <v>9.7500000000000031E-2</v>
      </c>
      <c r="H450" s="90" t="s">
        <v>708</v>
      </c>
    </row>
    <row r="451" spans="2:9" x14ac:dyDescent="0.25">
      <c r="B451" s="11" t="s">
        <v>978</v>
      </c>
      <c r="C451" s="61">
        <v>0.98672031249999992</v>
      </c>
      <c r="D451" s="61">
        <v>12.411299666735548</v>
      </c>
      <c r="E451" s="61">
        <v>2.7889409178614804</v>
      </c>
      <c r="F451" s="62">
        <v>0</v>
      </c>
      <c r="G451" s="62">
        <v>5.0000000000000044E-2</v>
      </c>
      <c r="H451" s="90" t="s">
        <v>708</v>
      </c>
    </row>
    <row r="452" spans="2:9" ht="15.75" thickBot="1" x14ac:dyDescent="0.3">
      <c r="B452" s="15" t="s">
        <v>982</v>
      </c>
      <c r="C452" s="86">
        <v>0.46740468749999975</v>
      </c>
      <c r="D452" s="86">
        <v>6.5835407409379192</v>
      </c>
      <c r="E452" s="86">
        <v>2.7889409178614804</v>
      </c>
      <c r="F452" s="88">
        <v>4.0690006919419375E-10</v>
      </c>
      <c r="G452" s="88">
        <v>5.0000000000000044E-2</v>
      </c>
      <c r="H452" s="91" t="s">
        <v>708</v>
      </c>
    </row>
    <row r="454" spans="2:9" ht="15.75" thickBot="1" x14ac:dyDescent="0.3"/>
    <row r="455" spans="2:9" ht="45" x14ac:dyDescent="0.25">
      <c r="B455" s="12" t="s">
        <v>690</v>
      </c>
      <c r="C455" s="13" t="s">
        <v>710</v>
      </c>
      <c r="D455" s="13" t="s">
        <v>674</v>
      </c>
      <c r="E455" s="13" t="s">
        <v>677</v>
      </c>
      <c r="F455" s="13" t="s">
        <v>678</v>
      </c>
      <c r="G455" s="95" t="s">
        <v>713</v>
      </c>
      <c r="H455" s="96"/>
      <c r="I455" s="96"/>
    </row>
    <row r="456" spans="2:9" x14ac:dyDescent="0.25">
      <c r="B456" s="14" t="s">
        <v>616</v>
      </c>
      <c r="C456" s="16">
        <v>3.0866666666666553</v>
      </c>
      <c r="D456" s="16">
        <v>0.22628368801128784</v>
      </c>
      <c r="E456" s="16">
        <v>2.6404173498535188</v>
      </c>
      <c r="F456" s="16">
        <v>3.5329159834797919</v>
      </c>
      <c r="G456" s="92" t="s">
        <v>711</v>
      </c>
      <c r="H456" s="92"/>
      <c r="I456" s="92"/>
    </row>
    <row r="457" spans="2:9" x14ac:dyDescent="0.25">
      <c r="B457" s="11" t="s">
        <v>615</v>
      </c>
      <c r="C457" s="17">
        <v>2.9724000000000008</v>
      </c>
      <c r="D457" s="17">
        <v>7.1557185145860847E-2</v>
      </c>
      <c r="E457" s="17">
        <v>2.8312835754576424</v>
      </c>
      <c r="F457" s="17">
        <v>3.1135164245423592</v>
      </c>
      <c r="G457" s="93" t="s">
        <v>711</v>
      </c>
      <c r="H457" s="93"/>
      <c r="I457" s="93"/>
    </row>
    <row r="458" spans="2:9" x14ac:dyDescent="0.25">
      <c r="B458" s="11" t="s">
        <v>614</v>
      </c>
      <c r="C458" s="17">
        <v>1.9856796875000009</v>
      </c>
      <c r="D458" s="17">
        <v>3.4642473296424905E-2</v>
      </c>
      <c r="E458" s="17">
        <v>1.9173619922338898</v>
      </c>
      <c r="F458" s="17">
        <v>2.053997382766112</v>
      </c>
      <c r="G458" s="93"/>
      <c r="H458" s="93" t="s">
        <v>712</v>
      </c>
      <c r="I458" s="93"/>
    </row>
    <row r="459" spans="2:9" ht="15.75" thickBot="1" x14ac:dyDescent="0.3">
      <c r="B459" s="15" t="s">
        <v>630</v>
      </c>
      <c r="C459" s="18">
        <v>1.5182750000000012</v>
      </c>
      <c r="D459" s="18">
        <v>6.1970340159622002E-2</v>
      </c>
      <c r="E459" s="18">
        <v>1.3960645914550887</v>
      </c>
      <c r="F459" s="18">
        <v>1.6404854085449136</v>
      </c>
      <c r="G459" s="94"/>
      <c r="H459" s="94"/>
      <c r="I459" s="94" t="s">
        <v>714</v>
      </c>
    </row>
    <row r="462" spans="2:9" x14ac:dyDescent="0.25">
      <c r="B462" s="9" t="s">
        <v>774</v>
      </c>
    </row>
    <row r="464" spans="2:9" x14ac:dyDescent="0.25">
      <c r="B464" s="10" t="s">
        <v>775</v>
      </c>
    </row>
    <row r="465" spans="2:3" ht="15.75" thickBot="1" x14ac:dyDescent="0.3"/>
    <row r="466" spans="2:3" x14ac:dyDescent="0.25">
      <c r="B466" s="58" t="s">
        <v>53</v>
      </c>
      <c r="C466" s="83">
        <v>201</v>
      </c>
    </row>
    <row r="467" spans="2:3" x14ac:dyDescent="0.25">
      <c r="B467" s="11" t="s">
        <v>342</v>
      </c>
      <c r="C467" s="43">
        <v>201</v>
      </c>
    </row>
    <row r="468" spans="2:3" x14ac:dyDescent="0.25">
      <c r="B468" s="11" t="s">
        <v>653</v>
      </c>
      <c r="C468" s="43">
        <v>197</v>
      </c>
    </row>
    <row r="469" spans="2:3" x14ac:dyDescent="0.25">
      <c r="B469" s="11" t="s">
        <v>654</v>
      </c>
      <c r="C469" s="17">
        <v>0.69907609506969881</v>
      </c>
    </row>
    <row r="470" spans="2:3" x14ac:dyDescent="0.25">
      <c r="B470" s="11" t="s">
        <v>655</v>
      </c>
      <c r="C470" s="17">
        <v>0.69449349753268919</v>
      </c>
    </row>
    <row r="471" spans="2:3" x14ac:dyDescent="0.25">
      <c r="B471" s="11" t="s">
        <v>656</v>
      </c>
      <c r="C471" s="17">
        <v>0.14351805080373117</v>
      </c>
    </row>
    <row r="472" spans="2:3" x14ac:dyDescent="0.25">
      <c r="B472" s="11" t="s">
        <v>657</v>
      </c>
      <c r="C472" s="17">
        <v>0.37883776317010842</v>
      </c>
    </row>
    <row r="473" spans="2:3" x14ac:dyDescent="0.25">
      <c r="B473" s="11" t="s">
        <v>658</v>
      </c>
      <c r="C473" s="17"/>
    </row>
    <row r="474" spans="2:3" x14ac:dyDescent="0.25">
      <c r="B474" s="11" t="s">
        <v>659</v>
      </c>
      <c r="C474" s="17"/>
    </row>
    <row r="475" spans="2:3" x14ac:dyDescent="0.25">
      <c r="B475" s="11" t="s">
        <v>660</v>
      </c>
      <c r="C475" s="17">
        <v>4</v>
      </c>
    </row>
    <row r="476" spans="2:3" x14ac:dyDescent="0.25">
      <c r="B476" s="11" t="s">
        <v>661</v>
      </c>
      <c r="C476" s="17">
        <v>-386.24052392971214</v>
      </c>
    </row>
    <row r="477" spans="2:3" x14ac:dyDescent="0.25">
      <c r="B477" s="11" t="s">
        <v>662</v>
      </c>
      <c r="C477" s="17">
        <v>-373.02730429747584</v>
      </c>
    </row>
    <row r="478" spans="2:3" ht="15.75" thickBot="1" x14ac:dyDescent="0.3">
      <c r="B478" s="15" t="s">
        <v>663</v>
      </c>
      <c r="C478" s="18">
        <v>0.31314416502899367</v>
      </c>
    </row>
    <row r="481" spans="2:8" x14ac:dyDescent="0.25">
      <c r="B481" s="10" t="s">
        <v>776</v>
      </c>
    </row>
    <row r="482" spans="2:8" ht="15.75" thickBot="1" x14ac:dyDescent="0.3"/>
    <row r="483" spans="2:8" ht="30" x14ac:dyDescent="0.25">
      <c r="B483" s="12" t="s">
        <v>665</v>
      </c>
      <c r="C483" s="13" t="s">
        <v>653</v>
      </c>
      <c r="D483" s="13" t="s">
        <v>666</v>
      </c>
      <c r="E483" s="13" t="s">
        <v>667</v>
      </c>
      <c r="F483" s="13" t="s">
        <v>322</v>
      </c>
      <c r="G483" s="13" t="s">
        <v>668</v>
      </c>
    </row>
    <row r="484" spans="2:8" x14ac:dyDescent="0.25">
      <c r="B484" s="14" t="s">
        <v>669</v>
      </c>
      <c r="C484" s="42">
        <v>3</v>
      </c>
      <c r="D484" s="16">
        <v>65.681114946888783</v>
      </c>
      <c r="E484" s="16">
        <v>21.89370498229626</v>
      </c>
      <c r="F484" s="16">
        <v>152.55018347648203</v>
      </c>
      <c r="G484" s="29">
        <v>3.9994796959160242E-51</v>
      </c>
    </row>
    <row r="485" spans="2:8" x14ac:dyDescent="0.25">
      <c r="B485" s="11" t="s">
        <v>670</v>
      </c>
      <c r="C485" s="43">
        <v>197</v>
      </c>
      <c r="D485" s="17">
        <v>28.27305600833504</v>
      </c>
      <c r="E485" s="17">
        <v>0.14351805080373117</v>
      </c>
      <c r="F485" s="17"/>
      <c r="G485" s="30"/>
    </row>
    <row r="486" spans="2:8" ht="15.75" thickBot="1" x14ac:dyDescent="0.3">
      <c r="B486" s="15" t="s">
        <v>671</v>
      </c>
      <c r="C486" s="44">
        <v>200</v>
      </c>
      <c r="D486" s="18">
        <v>93.954170955223816</v>
      </c>
      <c r="E486" s="18"/>
      <c r="F486" s="18"/>
      <c r="G486" s="31"/>
    </row>
    <row r="487" spans="2:8" x14ac:dyDescent="0.25">
      <c r="B487" s="25" t="s">
        <v>672</v>
      </c>
    </row>
    <row r="490" spans="2:8" x14ac:dyDescent="0.25">
      <c r="B490" s="10" t="s">
        <v>777</v>
      </c>
    </row>
    <row r="491" spans="2:8" ht="15.75" thickBot="1" x14ac:dyDescent="0.3"/>
    <row r="492" spans="2:8" ht="45" x14ac:dyDescent="0.25">
      <c r="B492" s="12" t="s">
        <v>665</v>
      </c>
      <c r="C492" s="13" t="s">
        <v>300</v>
      </c>
      <c r="D492" s="13" t="s">
        <v>674</v>
      </c>
      <c r="E492" s="13" t="s">
        <v>675</v>
      </c>
      <c r="F492" s="13" t="s">
        <v>676</v>
      </c>
      <c r="G492" s="13" t="s">
        <v>677</v>
      </c>
      <c r="H492" s="13" t="s">
        <v>678</v>
      </c>
    </row>
    <row r="493" spans="2:8" x14ac:dyDescent="0.25">
      <c r="B493" s="14" t="s">
        <v>375</v>
      </c>
      <c r="C493" s="16">
        <v>6.4133333333331608</v>
      </c>
      <c r="D493" s="16">
        <v>0.21872208454545708</v>
      </c>
      <c r="E493" s="16">
        <v>29.321837100543341</v>
      </c>
      <c r="F493" s="29">
        <v>8.7356931400900879E-74</v>
      </c>
      <c r="G493" s="16">
        <v>5.9819960961767364</v>
      </c>
      <c r="H493" s="16">
        <v>6.8446705704895852</v>
      </c>
    </row>
    <row r="494" spans="2:8" x14ac:dyDescent="0.25">
      <c r="B494" s="11" t="s">
        <v>970</v>
      </c>
      <c r="C494" s="17">
        <v>-3.0562083333331644</v>
      </c>
      <c r="D494" s="17">
        <v>0.22677588394272299</v>
      </c>
      <c r="E494" s="17">
        <v>-13.476778395471161</v>
      </c>
      <c r="F494" s="30">
        <v>0</v>
      </c>
      <c r="G494" s="17">
        <v>-3.5034282994231951</v>
      </c>
      <c r="H494" s="17">
        <v>-2.6089883672431338</v>
      </c>
    </row>
    <row r="495" spans="2:8" x14ac:dyDescent="0.25">
      <c r="B495" s="11" t="s">
        <v>971</v>
      </c>
      <c r="C495" s="17">
        <v>-1.8489583333331616</v>
      </c>
      <c r="D495" s="17">
        <v>0.22127038898102527</v>
      </c>
      <c r="E495" s="17">
        <v>-8.3561037780419696</v>
      </c>
      <c r="F495" s="30">
        <v>1.1546319456101628E-14</v>
      </c>
      <c r="G495" s="17">
        <v>-2.2853210282386551</v>
      </c>
      <c r="H495" s="17">
        <v>-1.4125956384276681</v>
      </c>
    </row>
    <row r="496" spans="2:8" x14ac:dyDescent="0.25">
      <c r="B496" s="11" t="s">
        <v>972</v>
      </c>
      <c r="C496" s="17">
        <v>-1.5456999999998273</v>
      </c>
      <c r="D496" s="17">
        <v>0.22939765756149536</v>
      </c>
      <c r="E496" s="17">
        <v>-6.7380810093296901</v>
      </c>
      <c r="F496" s="30">
        <v>1.7259793594348594E-10</v>
      </c>
      <c r="G496" s="17">
        <v>-1.9980903108747528</v>
      </c>
      <c r="H496" s="17">
        <v>-1.0933096891249019</v>
      </c>
    </row>
    <row r="497" spans="2:8" ht="15.75" thickBot="1" x14ac:dyDescent="0.3">
      <c r="B497" s="15" t="s">
        <v>973</v>
      </c>
      <c r="C497" s="18">
        <v>0</v>
      </c>
      <c r="D497" s="18">
        <v>0</v>
      </c>
      <c r="E497" s="18"/>
      <c r="F497" s="31"/>
      <c r="G497" s="18"/>
      <c r="H497" s="18"/>
    </row>
    <row r="500" spans="2:8" x14ac:dyDescent="0.25">
      <c r="B500" s="10" t="s">
        <v>778</v>
      </c>
    </row>
    <row r="502" spans="2:8" x14ac:dyDescent="0.25">
      <c r="B502" t="s">
        <v>999</v>
      </c>
    </row>
    <row r="505" spans="2:8" x14ac:dyDescent="0.25">
      <c r="B505" s="10" t="s">
        <v>780</v>
      </c>
    </row>
    <row r="507" spans="2:8" x14ac:dyDescent="0.25">
      <c r="B507" s="84" t="s">
        <v>1000</v>
      </c>
      <c r="C507" s="84"/>
      <c r="D507" s="84"/>
      <c r="E507" s="84"/>
      <c r="F507" s="84"/>
      <c r="G507" s="84"/>
      <c r="H507" s="84"/>
    </row>
    <row r="508" spans="2:8" x14ac:dyDescent="0.25">
      <c r="B508" s="84"/>
      <c r="C508" s="84"/>
      <c r="D508" s="84"/>
      <c r="E508" s="84"/>
      <c r="F508" s="84"/>
      <c r="G508" s="84"/>
      <c r="H508" s="84"/>
    </row>
    <row r="510" spans="2:8" x14ac:dyDescent="0.25">
      <c r="B510" s="84" t="s">
        <v>688</v>
      </c>
      <c r="C510" s="84"/>
      <c r="D510" s="84"/>
      <c r="E510" s="84"/>
      <c r="F510" s="84"/>
      <c r="G510" s="84"/>
      <c r="H510" s="84"/>
    </row>
    <row r="511" spans="2:8" x14ac:dyDescent="0.25">
      <c r="B511" s="84"/>
      <c r="C511" s="84"/>
      <c r="D511" s="84"/>
      <c r="E511" s="84"/>
      <c r="F511" s="84"/>
      <c r="G511" s="84"/>
      <c r="H511" s="84"/>
    </row>
    <row r="512" spans="2:8" x14ac:dyDescent="0.25">
      <c r="B512" s="84"/>
      <c r="C512" s="84"/>
      <c r="D512" s="84"/>
      <c r="E512" s="84"/>
      <c r="F512" s="84"/>
      <c r="G512" s="84"/>
      <c r="H512" s="84"/>
    </row>
    <row r="516" spans="2:8" x14ac:dyDescent="0.25">
      <c r="B516" s="9" t="s">
        <v>689</v>
      </c>
    </row>
    <row r="518" spans="2:8" x14ac:dyDescent="0.25">
      <c r="B518" s="9" t="s">
        <v>1001</v>
      </c>
    </row>
    <row r="519" spans="2:8" ht="15.75" thickBot="1" x14ac:dyDescent="0.3"/>
    <row r="520" spans="2:8" ht="45" x14ac:dyDescent="0.25">
      <c r="B520" s="12" t="s">
        <v>692</v>
      </c>
      <c r="C520" s="13" t="s">
        <v>693</v>
      </c>
      <c r="D520" s="13" t="s">
        <v>694</v>
      </c>
      <c r="E520" s="13" t="s">
        <v>695</v>
      </c>
      <c r="F520" s="13" t="s">
        <v>696</v>
      </c>
      <c r="G520" s="13" t="s">
        <v>716</v>
      </c>
      <c r="H520" s="13" t="s">
        <v>697</v>
      </c>
    </row>
    <row r="521" spans="2:8" x14ac:dyDescent="0.25">
      <c r="B521" s="14" t="s">
        <v>980</v>
      </c>
      <c r="C521" s="85">
        <v>3.0562083333331644</v>
      </c>
      <c r="D521" s="85">
        <v>13.476778395471161</v>
      </c>
      <c r="E521" s="85">
        <v>3.0336271357883238</v>
      </c>
      <c r="F521" s="87">
        <v>0</v>
      </c>
      <c r="G521" s="87">
        <v>0.14262500000000011</v>
      </c>
      <c r="H521" s="89" t="s">
        <v>708</v>
      </c>
    </row>
    <row r="522" spans="2:8" x14ac:dyDescent="0.25">
      <c r="B522" s="11" t="s">
        <v>981</v>
      </c>
      <c r="C522" s="61">
        <v>1.8489583333331616</v>
      </c>
      <c r="D522" s="61">
        <v>8.3561037780419696</v>
      </c>
      <c r="E522" s="61">
        <v>2.935724085948586</v>
      </c>
      <c r="F522" s="62">
        <v>0</v>
      </c>
      <c r="G522" s="62">
        <v>9.7500000000000031E-2</v>
      </c>
      <c r="H522" s="90" t="s">
        <v>708</v>
      </c>
    </row>
    <row r="523" spans="2:8" x14ac:dyDescent="0.25">
      <c r="B523" s="11" t="s">
        <v>992</v>
      </c>
      <c r="C523" s="61">
        <v>1.5456999999998273</v>
      </c>
      <c r="D523" s="61">
        <v>6.7380810093296901</v>
      </c>
      <c r="E523" s="61">
        <v>2.7889409178614804</v>
      </c>
      <c r="F523" s="62">
        <v>1.7237955507454217E-10</v>
      </c>
      <c r="G523" s="62">
        <v>5.0000000000000044E-2</v>
      </c>
      <c r="H523" s="90" t="s">
        <v>708</v>
      </c>
    </row>
    <row r="524" spans="2:8" x14ac:dyDescent="0.25">
      <c r="B524" s="11" t="s">
        <v>977</v>
      </c>
      <c r="C524" s="61">
        <v>1.5105083333333371</v>
      </c>
      <c r="D524" s="61">
        <v>16.508646380085093</v>
      </c>
      <c r="E524" s="61">
        <v>2.935724085948586</v>
      </c>
      <c r="F524" s="62">
        <v>0</v>
      </c>
      <c r="G524" s="62">
        <v>9.7500000000000031E-2</v>
      </c>
      <c r="H524" s="90" t="s">
        <v>708</v>
      </c>
    </row>
    <row r="525" spans="2:8" x14ac:dyDescent="0.25">
      <c r="B525" s="11" t="s">
        <v>978</v>
      </c>
      <c r="C525" s="61">
        <v>0.3032583333333343</v>
      </c>
      <c r="D525" s="61">
        <v>3.9463586219822457</v>
      </c>
      <c r="E525" s="61">
        <v>2.7889409178614804</v>
      </c>
      <c r="F525" s="62">
        <v>1.1033725874265432E-4</v>
      </c>
      <c r="G525" s="62">
        <v>5.0000000000000044E-2</v>
      </c>
      <c r="H525" s="90" t="s">
        <v>708</v>
      </c>
    </row>
    <row r="526" spans="2:8" ht="15.75" thickBot="1" x14ac:dyDescent="0.3">
      <c r="B526" s="15" t="s">
        <v>982</v>
      </c>
      <c r="C526" s="86">
        <v>1.2072500000000028</v>
      </c>
      <c r="D526" s="86">
        <v>17.592367551636745</v>
      </c>
      <c r="E526" s="86">
        <v>2.7889409178614804</v>
      </c>
      <c r="F526" s="88">
        <v>0</v>
      </c>
      <c r="G526" s="88">
        <v>5.0000000000000044E-2</v>
      </c>
      <c r="H526" s="91" t="s">
        <v>708</v>
      </c>
    </row>
    <row r="528" spans="2:8" ht="15.75" thickBot="1" x14ac:dyDescent="0.3"/>
    <row r="529" spans="2:10" ht="45" x14ac:dyDescent="0.25">
      <c r="B529" s="12" t="s">
        <v>690</v>
      </c>
      <c r="C529" s="13" t="s">
        <v>710</v>
      </c>
      <c r="D529" s="13" t="s">
        <v>674</v>
      </c>
      <c r="E529" s="13" t="s">
        <v>677</v>
      </c>
      <c r="F529" s="13" t="s">
        <v>678</v>
      </c>
      <c r="G529" s="95" t="s">
        <v>713</v>
      </c>
      <c r="H529" s="96"/>
      <c r="I529" s="96"/>
      <c r="J529" s="96"/>
    </row>
    <row r="530" spans="2:10" x14ac:dyDescent="0.25">
      <c r="B530" s="14" t="s">
        <v>616</v>
      </c>
      <c r="C530" s="16">
        <v>6.4133333333331608</v>
      </c>
      <c r="D530" s="16">
        <v>0.21872208454545708</v>
      </c>
      <c r="E530" s="16">
        <v>5.9819960961767364</v>
      </c>
      <c r="F530" s="16">
        <v>6.8446705704895852</v>
      </c>
      <c r="G530" s="92" t="s">
        <v>711</v>
      </c>
      <c r="H530" s="92"/>
      <c r="I530" s="92"/>
      <c r="J530" s="92"/>
    </row>
    <row r="531" spans="2:10" x14ac:dyDescent="0.25">
      <c r="B531" s="11" t="s">
        <v>615</v>
      </c>
      <c r="C531" s="17">
        <v>4.8676333333333339</v>
      </c>
      <c r="D531" s="17">
        <v>6.9165996174355815E-2</v>
      </c>
      <c r="E531" s="17">
        <v>4.7312325224274829</v>
      </c>
      <c r="F531" s="17">
        <v>5.0040341442391849</v>
      </c>
      <c r="G531" s="93"/>
      <c r="H531" s="93" t="s">
        <v>712</v>
      </c>
      <c r="I531" s="93"/>
      <c r="J531" s="93"/>
    </row>
    <row r="532" spans="2:10" x14ac:dyDescent="0.25">
      <c r="B532" s="11" t="s">
        <v>614</v>
      </c>
      <c r="C532" s="17">
        <v>4.5643749999999992</v>
      </c>
      <c r="D532" s="17">
        <v>3.348484391339078E-2</v>
      </c>
      <c r="E532" s="17">
        <v>4.4983402413690552</v>
      </c>
      <c r="F532" s="17">
        <v>4.6304097586309432</v>
      </c>
      <c r="G532" s="93"/>
      <c r="H532" s="93"/>
      <c r="I532" s="93" t="s">
        <v>714</v>
      </c>
      <c r="J532" s="93"/>
    </row>
    <row r="533" spans="2:10" ht="15.75" thickBot="1" x14ac:dyDescent="0.3">
      <c r="B533" s="15" t="s">
        <v>630</v>
      </c>
      <c r="C533" s="18">
        <v>3.3571249999999964</v>
      </c>
      <c r="D533" s="18">
        <v>5.9899509765049604E-2</v>
      </c>
      <c r="E533" s="18">
        <v>3.2389984326587316</v>
      </c>
      <c r="F533" s="18">
        <v>3.4752515673412612</v>
      </c>
      <c r="G533" s="94"/>
      <c r="H533" s="94"/>
      <c r="I533" s="94"/>
      <c r="J533" s="94" t="s">
        <v>772</v>
      </c>
    </row>
    <row r="536" spans="2:10" x14ac:dyDescent="0.25">
      <c r="B536" s="9" t="s">
        <v>784</v>
      </c>
    </row>
    <row r="538" spans="2:10" x14ac:dyDescent="0.25">
      <c r="B538" s="10" t="s">
        <v>785</v>
      </c>
    </row>
    <row r="539" spans="2:10" ht="15.75" thickBot="1" x14ac:dyDescent="0.3"/>
    <row r="540" spans="2:10" x14ac:dyDescent="0.25">
      <c r="B540" s="58" t="s">
        <v>53</v>
      </c>
      <c r="C540" s="83">
        <v>201</v>
      </c>
    </row>
    <row r="541" spans="2:10" x14ac:dyDescent="0.25">
      <c r="B541" s="11" t="s">
        <v>342</v>
      </c>
      <c r="C541" s="43">
        <v>201</v>
      </c>
    </row>
    <row r="542" spans="2:10" x14ac:dyDescent="0.25">
      <c r="B542" s="11" t="s">
        <v>653</v>
      </c>
      <c r="C542" s="43">
        <v>197</v>
      </c>
    </row>
    <row r="543" spans="2:10" x14ac:dyDescent="0.25">
      <c r="B543" s="11" t="s">
        <v>654</v>
      </c>
      <c r="C543" s="17">
        <v>0.6224130399880331</v>
      </c>
    </row>
    <row r="544" spans="2:10" x14ac:dyDescent="0.25">
      <c r="B544" s="11" t="s">
        <v>655</v>
      </c>
      <c r="C544" s="17">
        <v>0.61666298475942449</v>
      </c>
    </row>
    <row r="545" spans="2:7" x14ac:dyDescent="0.25">
      <c r="B545" s="11" t="s">
        <v>656</v>
      </c>
      <c r="C545" s="17">
        <v>6.4780220061336963E-2</v>
      </c>
    </row>
    <row r="546" spans="2:7" x14ac:dyDescent="0.25">
      <c r="B546" s="11" t="s">
        <v>657</v>
      </c>
      <c r="C546" s="17">
        <v>0.25451958679311298</v>
      </c>
    </row>
    <row r="547" spans="2:7" x14ac:dyDescent="0.25">
      <c r="B547" s="11" t="s">
        <v>658</v>
      </c>
      <c r="C547" s="17"/>
    </row>
    <row r="548" spans="2:7" x14ac:dyDescent="0.25">
      <c r="B548" s="11" t="s">
        <v>659</v>
      </c>
      <c r="C548" s="17"/>
    </row>
    <row r="549" spans="2:7" x14ac:dyDescent="0.25">
      <c r="B549" s="11" t="s">
        <v>660</v>
      </c>
      <c r="C549" s="17">
        <v>4</v>
      </c>
    </row>
    <row r="550" spans="2:7" x14ac:dyDescent="0.25">
      <c r="B550" s="11" t="s">
        <v>661</v>
      </c>
      <c r="C550" s="17">
        <v>-546.12808564931913</v>
      </c>
    </row>
    <row r="551" spans="2:7" x14ac:dyDescent="0.25">
      <c r="B551" s="11" t="s">
        <v>662</v>
      </c>
      <c r="C551" s="17">
        <v>-532.91486601708289</v>
      </c>
    </row>
    <row r="552" spans="2:7" ht="15.75" thickBot="1" x14ac:dyDescent="0.3">
      <c r="B552" s="15" t="s">
        <v>663</v>
      </c>
      <c r="C552" s="18">
        <v>0.39292044062158993</v>
      </c>
    </row>
    <row r="555" spans="2:7" x14ac:dyDescent="0.25">
      <c r="B555" s="10" t="s">
        <v>786</v>
      </c>
    </row>
    <row r="556" spans="2:7" ht="15.75" thickBot="1" x14ac:dyDescent="0.3"/>
    <row r="557" spans="2:7" ht="30" x14ac:dyDescent="0.25">
      <c r="B557" s="12" t="s">
        <v>665</v>
      </c>
      <c r="C557" s="13" t="s">
        <v>653</v>
      </c>
      <c r="D557" s="13" t="s">
        <v>666</v>
      </c>
      <c r="E557" s="13" t="s">
        <v>667</v>
      </c>
      <c r="F557" s="13" t="s">
        <v>322</v>
      </c>
      <c r="G557" s="13" t="s">
        <v>668</v>
      </c>
    </row>
    <row r="558" spans="2:7" x14ac:dyDescent="0.25">
      <c r="B558" s="14" t="s">
        <v>669</v>
      </c>
      <c r="C558" s="42">
        <v>3</v>
      </c>
      <c r="D558" s="16">
        <v>21.036347702642992</v>
      </c>
      <c r="E558" s="16">
        <v>7.012115900880997</v>
      </c>
      <c r="F558" s="16">
        <v>108.24470639713165</v>
      </c>
      <c r="G558" s="29">
        <v>1.9290860358901355E-41</v>
      </c>
    </row>
    <row r="559" spans="2:7" x14ac:dyDescent="0.25">
      <c r="B559" s="11" t="s">
        <v>670</v>
      </c>
      <c r="C559" s="43">
        <v>197</v>
      </c>
      <c r="D559" s="17">
        <v>12.761703352083382</v>
      </c>
      <c r="E559" s="17">
        <v>6.4780220061336963E-2</v>
      </c>
      <c r="F559" s="17"/>
      <c r="G559" s="30"/>
    </row>
    <row r="560" spans="2:7" ht="15.75" thickBot="1" x14ac:dyDescent="0.3">
      <c r="B560" s="15" t="s">
        <v>671</v>
      </c>
      <c r="C560" s="44">
        <v>200</v>
      </c>
      <c r="D560" s="18">
        <v>33.798051054726372</v>
      </c>
      <c r="E560" s="18"/>
      <c r="F560" s="18"/>
      <c r="G560" s="31"/>
    </row>
    <row r="561" spans="2:8" x14ac:dyDescent="0.25">
      <c r="B561" s="25" t="s">
        <v>672</v>
      </c>
    </row>
    <row r="564" spans="2:8" x14ac:dyDescent="0.25">
      <c r="B564" s="10" t="s">
        <v>787</v>
      </c>
    </row>
    <row r="565" spans="2:8" ht="15.75" thickBot="1" x14ac:dyDescent="0.3"/>
    <row r="566" spans="2:8" ht="45" x14ac:dyDescent="0.25">
      <c r="B566" s="12" t="s">
        <v>665</v>
      </c>
      <c r="C566" s="13" t="s">
        <v>300</v>
      </c>
      <c r="D566" s="13" t="s">
        <v>674</v>
      </c>
      <c r="E566" s="13" t="s">
        <v>675</v>
      </c>
      <c r="F566" s="13" t="s">
        <v>676</v>
      </c>
      <c r="G566" s="13" t="s">
        <v>677</v>
      </c>
      <c r="H566" s="13" t="s">
        <v>678</v>
      </c>
    </row>
    <row r="567" spans="2:8" x14ac:dyDescent="0.25">
      <c r="B567" s="14" t="s">
        <v>375</v>
      </c>
      <c r="C567" s="16">
        <v>1.6833333333332863</v>
      </c>
      <c r="D567" s="16">
        <v>0.14694695194903559</v>
      </c>
      <c r="E567" s="16">
        <v>11.455381081447017</v>
      </c>
      <c r="F567" s="29">
        <v>1.293992767364075E-23</v>
      </c>
      <c r="G567" s="16">
        <v>1.3935423303169361</v>
      </c>
      <c r="H567" s="16">
        <v>1.9731243363496365</v>
      </c>
    </row>
    <row r="568" spans="2:8" x14ac:dyDescent="0.25">
      <c r="B568" s="11" t="s">
        <v>970</v>
      </c>
      <c r="C568" s="17">
        <v>-0.83433333333328608</v>
      </c>
      <c r="D568" s="17">
        <v>0.15235784255707222</v>
      </c>
      <c r="E568" s="17">
        <v>-5.4761430020955464</v>
      </c>
      <c r="F568" s="30">
        <v>1.3151432898261817E-7</v>
      </c>
      <c r="G568" s="17">
        <v>-1.1347950402718141</v>
      </c>
      <c r="H568" s="17">
        <v>-0.53387162639475805</v>
      </c>
    </row>
    <row r="569" spans="2:8" x14ac:dyDescent="0.25">
      <c r="B569" s="11" t="s">
        <v>971</v>
      </c>
      <c r="C569" s="17">
        <v>-0.13178645833328548</v>
      </c>
      <c r="D569" s="17">
        <v>0.14865901303433096</v>
      </c>
      <c r="E569" s="17">
        <v>-0.8865016364857139</v>
      </c>
      <c r="F569" s="27">
        <v>0.37642818197803862</v>
      </c>
      <c r="G569" s="17">
        <v>-0.42495378112049464</v>
      </c>
      <c r="H569" s="17">
        <v>0.16138086445392366</v>
      </c>
    </row>
    <row r="570" spans="2:8" x14ac:dyDescent="0.25">
      <c r="B570" s="11" t="s">
        <v>972</v>
      </c>
      <c r="C570" s="17">
        <v>0.18003333333338073</v>
      </c>
      <c r="D570" s="17">
        <v>0.15411926341578264</v>
      </c>
      <c r="E570" s="17">
        <v>1.168142965021103</v>
      </c>
      <c r="F570" s="27">
        <v>0.24416085045835501</v>
      </c>
      <c r="G570" s="17">
        <v>-0.12390203475027028</v>
      </c>
      <c r="H570" s="17">
        <v>0.48396870141703174</v>
      </c>
    </row>
    <row r="571" spans="2:8" ht="15.75" thickBot="1" x14ac:dyDescent="0.3">
      <c r="B571" s="15" t="s">
        <v>973</v>
      </c>
      <c r="C571" s="18">
        <v>0</v>
      </c>
      <c r="D571" s="18">
        <v>0</v>
      </c>
      <c r="E571" s="18"/>
      <c r="F571" s="31"/>
      <c r="G571" s="18"/>
      <c r="H571" s="18"/>
    </row>
    <row r="574" spans="2:8" x14ac:dyDescent="0.25">
      <c r="B574" s="10" t="s">
        <v>788</v>
      </c>
    </row>
    <row r="576" spans="2:8" x14ac:dyDescent="0.25">
      <c r="B576" t="s">
        <v>1002</v>
      </c>
    </row>
    <row r="579" spans="2:8" x14ac:dyDescent="0.25">
      <c r="B579" s="10" t="s">
        <v>790</v>
      </c>
    </row>
    <row r="581" spans="2:8" x14ac:dyDescent="0.25">
      <c r="B581" s="84" t="s">
        <v>1003</v>
      </c>
      <c r="C581" s="84"/>
      <c r="D581" s="84"/>
      <c r="E581" s="84"/>
      <c r="F581" s="84"/>
      <c r="G581" s="84"/>
      <c r="H581" s="84"/>
    </row>
    <row r="582" spans="2:8" x14ac:dyDescent="0.25">
      <c r="B582" s="84"/>
      <c r="C582" s="84"/>
      <c r="D582" s="84"/>
      <c r="E582" s="84"/>
      <c r="F582" s="84"/>
      <c r="G582" s="84"/>
      <c r="H582" s="84"/>
    </row>
    <row r="584" spans="2:8" x14ac:dyDescent="0.25">
      <c r="B584" s="84" t="s">
        <v>688</v>
      </c>
      <c r="C584" s="84"/>
      <c r="D584" s="84"/>
      <c r="E584" s="84"/>
      <c r="F584" s="84"/>
      <c r="G584" s="84"/>
      <c r="H584" s="84"/>
    </row>
    <row r="585" spans="2:8" x14ac:dyDescent="0.25">
      <c r="B585" s="84"/>
      <c r="C585" s="84"/>
      <c r="D585" s="84"/>
      <c r="E585" s="84"/>
      <c r="F585" s="84"/>
      <c r="G585" s="84"/>
      <c r="H585" s="84"/>
    </row>
    <row r="586" spans="2:8" x14ac:dyDescent="0.25">
      <c r="B586" s="84"/>
      <c r="C586" s="84"/>
      <c r="D586" s="84"/>
      <c r="E586" s="84"/>
      <c r="F586" s="84"/>
      <c r="G586" s="84"/>
      <c r="H586" s="84"/>
    </row>
    <row r="590" spans="2:8" x14ac:dyDescent="0.25">
      <c r="B590" s="9" t="s">
        <v>689</v>
      </c>
    </row>
    <row r="592" spans="2:8" x14ac:dyDescent="0.25">
      <c r="B592" s="9" t="s">
        <v>1004</v>
      </c>
    </row>
    <row r="593" spans="2:9" ht="15.75" thickBot="1" x14ac:dyDescent="0.3"/>
    <row r="594" spans="2:9" ht="45" x14ac:dyDescent="0.25">
      <c r="B594" s="12" t="s">
        <v>692</v>
      </c>
      <c r="C594" s="13" t="s">
        <v>693</v>
      </c>
      <c r="D594" s="13" t="s">
        <v>694</v>
      </c>
      <c r="E594" s="13" t="s">
        <v>695</v>
      </c>
      <c r="F594" s="13" t="s">
        <v>696</v>
      </c>
      <c r="G594" s="13" t="s">
        <v>716</v>
      </c>
      <c r="H594" s="13" t="s">
        <v>697</v>
      </c>
    </row>
    <row r="595" spans="2:9" x14ac:dyDescent="0.25">
      <c r="B595" s="14" t="s">
        <v>977</v>
      </c>
      <c r="C595" s="85">
        <v>1.0143666666666669</v>
      </c>
      <c r="D595" s="85">
        <v>16.501193720243322</v>
      </c>
      <c r="E595" s="85">
        <v>3.0336271357883238</v>
      </c>
      <c r="F595" s="87">
        <v>0</v>
      </c>
      <c r="G595" s="87">
        <v>0.14262500000000011</v>
      </c>
      <c r="H595" s="89" t="s">
        <v>708</v>
      </c>
    </row>
    <row r="596" spans="2:9" x14ac:dyDescent="0.25">
      <c r="B596" s="11" t="s">
        <v>978</v>
      </c>
      <c r="C596" s="61">
        <v>0.31181979166666618</v>
      </c>
      <c r="D596" s="61">
        <v>6.0397579794530287</v>
      </c>
      <c r="E596" s="61">
        <v>2.935724085948586</v>
      </c>
      <c r="F596" s="62">
        <v>2.2664281895679039E-8</v>
      </c>
      <c r="G596" s="62">
        <v>9.7500000000000031E-2</v>
      </c>
      <c r="H596" s="90" t="s">
        <v>708</v>
      </c>
    </row>
    <row r="597" spans="2:9" x14ac:dyDescent="0.25">
      <c r="B597" s="11" t="s">
        <v>979</v>
      </c>
      <c r="C597" s="61">
        <v>0.18003333333338073</v>
      </c>
      <c r="D597" s="61">
        <v>1.168142965021103</v>
      </c>
      <c r="E597" s="61">
        <v>2.7889409178614804</v>
      </c>
      <c r="F597" s="62">
        <v>0.24416085045817837</v>
      </c>
      <c r="G597" s="62">
        <v>5.0000000000000044E-2</v>
      </c>
      <c r="H597" s="90" t="s">
        <v>709</v>
      </c>
    </row>
    <row r="598" spans="2:9" x14ac:dyDescent="0.25">
      <c r="B598" s="11" t="s">
        <v>980</v>
      </c>
      <c r="C598" s="61">
        <v>0.83433333333328608</v>
      </c>
      <c r="D598" s="61">
        <v>5.4761430020955464</v>
      </c>
      <c r="E598" s="61">
        <v>2.935724085948586</v>
      </c>
      <c r="F598" s="62">
        <v>3.9346561442332728E-7</v>
      </c>
      <c r="G598" s="62">
        <v>9.7500000000000031E-2</v>
      </c>
      <c r="H598" s="90" t="s">
        <v>708</v>
      </c>
    </row>
    <row r="599" spans="2:9" x14ac:dyDescent="0.25">
      <c r="B599" s="11" t="s">
        <v>981</v>
      </c>
      <c r="C599" s="61">
        <v>0.13178645833328548</v>
      </c>
      <c r="D599" s="61">
        <v>0.8865016364857139</v>
      </c>
      <c r="E599" s="61">
        <v>2.7889409178614804</v>
      </c>
      <c r="F599" s="62">
        <v>0.37642818197789063</v>
      </c>
      <c r="G599" s="62">
        <v>5.0000000000000044E-2</v>
      </c>
      <c r="H599" s="90" t="s">
        <v>709</v>
      </c>
    </row>
    <row r="600" spans="2:9" ht="15.75" thickBot="1" x14ac:dyDescent="0.3">
      <c r="B600" s="15" t="s">
        <v>982</v>
      </c>
      <c r="C600" s="86">
        <v>0.70254687500000057</v>
      </c>
      <c r="D600" s="86">
        <v>15.238226915877309</v>
      </c>
      <c r="E600" s="86">
        <v>2.7889409178614804</v>
      </c>
      <c r="F600" s="88">
        <v>0</v>
      </c>
      <c r="G600" s="88">
        <v>5.0000000000000044E-2</v>
      </c>
      <c r="H600" s="91" t="s">
        <v>708</v>
      </c>
    </row>
    <row r="602" spans="2:9" ht="15.75" thickBot="1" x14ac:dyDescent="0.3"/>
    <row r="603" spans="2:9" ht="45" x14ac:dyDescent="0.25">
      <c r="B603" s="12" t="s">
        <v>690</v>
      </c>
      <c r="C603" s="13" t="s">
        <v>710</v>
      </c>
      <c r="D603" s="13" t="s">
        <v>674</v>
      </c>
      <c r="E603" s="13" t="s">
        <v>677</v>
      </c>
      <c r="F603" s="13" t="s">
        <v>678</v>
      </c>
      <c r="G603" s="95" t="s">
        <v>713</v>
      </c>
      <c r="H603" s="96"/>
      <c r="I603" s="96"/>
    </row>
    <row r="604" spans="2:9" x14ac:dyDescent="0.25">
      <c r="B604" s="14" t="s">
        <v>615</v>
      </c>
      <c r="C604" s="16">
        <v>1.8633666666666671</v>
      </c>
      <c r="D604" s="16">
        <v>4.6468706337827306E-2</v>
      </c>
      <c r="E604" s="16">
        <v>1.7717267051710277</v>
      </c>
      <c r="F604" s="16">
        <v>1.9550066281623064</v>
      </c>
      <c r="G604" s="92" t="s">
        <v>711</v>
      </c>
      <c r="H604" s="92"/>
      <c r="I604" s="92"/>
    </row>
    <row r="605" spans="2:9" x14ac:dyDescent="0.25">
      <c r="B605" s="11" t="s">
        <v>616</v>
      </c>
      <c r="C605" s="17">
        <v>1.6833333333332863</v>
      </c>
      <c r="D605" s="17">
        <v>0.14694695194903559</v>
      </c>
      <c r="E605" s="17">
        <v>1.3935423303169361</v>
      </c>
      <c r="F605" s="17">
        <v>1.9731243363496365</v>
      </c>
      <c r="G605" s="93" t="s">
        <v>711</v>
      </c>
      <c r="H605" s="93" t="s">
        <v>712</v>
      </c>
      <c r="I605" s="93"/>
    </row>
    <row r="606" spans="2:9" x14ac:dyDescent="0.25">
      <c r="B606" s="11" t="s">
        <v>614</v>
      </c>
      <c r="C606" s="17">
        <v>1.5515468750000008</v>
      </c>
      <c r="D606" s="17">
        <v>2.2496565720776185E-2</v>
      </c>
      <c r="E606" s="17">
        <v>1.5071818694100378</v>
      </c>
      <c r="F606" s="17">
        <v>1.5959118805899637</v>
      </c>
      <c r="G606" s="93"/>
      <c r="H606" s="93" t="s">
        <v>712</v>
      </c>
      <c r="I606" s="93"/>
    </row>
    <row r="607" spans="2:9" ht="15.75" thickBot="1" x14ac:dyDescent="0.3">
      <c r="B607" s="15" t="s">
        <v>630</v>
      </c>
      <c r="C607" s="18">
        <v>0.8490000000000002</v>
      </c>
      <c r="D607" s="18">
        <v>4.0243080169557424E-2</v>
      </c>
      <c r="E607" s="18">
        <v>0.76963746534294863</v>
      </c>
      <c r="F607" s="18">
        <v>0.92836253465705176</v>
      </c>
      <c r="G607" s="94"/>
      <c r="H607" s="94"/>
      <c r="I607" s="94" t="s">
        <v>714</v>
      </c>
    </row>
    <row r="610" spans="2:3" x14ac:dyDescent="0.25">
      <c r="B610" s="9" t="s">
        <v>793</v>
      </c>
    </row>
    <row r="612" spans="2:3" x14ac:dyDescent="0.25">
      <c r="B612" s="10" t="s">
        <v>794</v>
      </c>
    </row>
    <row r="613" spans="2:3" ht="15.75" thickBot="1" x14ac:dyDescent="0.3"/>
    <row r="614" spans="2:3" x14ac:dyDescent="0.25">
      <c r="B614" s="58" t="s">
        <v>53</v>
      </c>
      <c r="C614" s="83">
        <v>201</v>
      </c>
    </row>
    <row r="615" spans="2:3" x14ac:dyDescent="0.25">
      <c r="B615" s="11" t="s">
        <v>342</v>
      </c>
      <c r="C615" s="43">
        <v>201</v>
      </c>
    </row>
    <row r="616" spans="2:3" x14ac:dyDescent="0.25">
      <c r="B616" s="11" t="s">
        <v>653</v>
      </c>
      <c r="C616" s="43">
        <v>197</v>
      </c>
    </row>
    <row r="617" spans="2:3" x14ac:dyDescent="0.25">
      <c r="B617" s="11" t="s">
        <v>654</v>
      </c>
      <c r="C617" s="17">
        <v>8.2879548946490411E-2</v>
      </c>
    </row>
    <row r="618" spans="2:3" x14ac:dyDescent="0.25">
      <c r="B618" s="11" t="s">
        <v>655</v>
      </c>
      <c r="C618" s="17">
        <v>6.8913247661411589E-2</v>
      </c>
    </row>
    <row r="619" spans="2:3" x14ac:dyDescent="0.25">
      <c r="B619" s="11" t="s">
        <v>656</v>
      </c>
      <c r="C619" s="17">
        <v>0.18172159850095557</v>
      </c>
    </row>
    <row r="620" spans="2:3" x14ac:dyDescent="0.25">
      <c r="B620" s="11" t="s">
        <v>657</v>
      </c>
      <c r="C620" s="17">
        <v>0.42628816368854949</v>
      </c>
    </row>
    <row r="621" spans="2:3" x14ac:dyDescent="0.25">
      <c r="B621" s="11" t="s">
        <v>658</v>
      </c>
      <c r="C621" s="17"/>
    </row>
    <row r="622" spans="2:3" x14ac:dyDescent="0.25">
      <c r="B622" s="11" t="s">
        <v>659</v>
      </c>
      <c r="C622" s="17"/>
    </row>
    <row r="623" spans="2:3" x14ac:dyDescent="0.25">
      <c r="B623" s="11" t="s">
        <v>660</v>
      </c>
      <c r="C623" s="17">
        <v>3.9999999999999716</v>
      </c>
    </row>
    <row r="624" spans="2:3" x14ac:dyDescent="0.25">
      <c r="B624" s="11" t="s">
        <v>661</v>
      </c>
      <c r="C624" s="17">
        <v>-338.8015048100138</v>
      </c>
    </row>
    <row r="625" spans="2:8" x14ac:dyDescent="0.25">
      <c r="B625" s="11" t="s">
        <v>662</v>
      </c>
      <c r="C625" s="17">
        <v>-325.58828517777749</v>
      </c>
    </row>
    <row r="626" spans="2:8" ht="15.75" thickBot="1" x14ac:dyDescent="0.3">
      <c r="B626" s="15" t="s">
        <v>663</v>
      </c>
      <c r="C626" s="18">
        <v>0.95436392114705315</v>
      </c>
    </row>
    <row r="629" spans="2:8" x14ac:dyDescent="0.25">
      <c r="B629" s="10" t="s">
        <v>795</v>
      </c>
    </row>
    <row r="630" spans="2:8" ht="15.75" thickBot="1" x14ac:dyDescent="0.3"/>
    <row r="631" spans="2:8" ht="30" x14ac:dyDescent="0.25">
      <c r="B631" s="12" t="s">
        <v>665</v>
      </c>
      <c r="C631" s="13" t="s">
        <v>653</v>
      </c>
      <c r="D631" s="13" t="s">
        <v>666</v>
      </c>
      <c r="E631" s="13" t="s">
        <v>667</v>
      </c>
      <c r="F631" s="13" t="s">
        <v>322</v>
      </c>
      <c r="G631" s="13" t="s">
        <v>668</v>
      </c>
    </row>
    <row r="632" spans="2:8" x14ac:dyDescent="0.25">
      <c r="B632" s="14" t="s">
        <v>669</v>
      </c>
      <c r="C632" s="42">
        <v>3</v>
      </c>
      <c r="D632" s="16">
        <v>3.2351451848640451</v>
      </c>
      <c r="E632" s="16">
        <v>1.078381728288015</v>
      </c>
      <c r="F632" s="16">
        <v>5.9342518290820809</v>
      </c>
      <c r="G632" s="29">
        <v>6.7834229220497806E-4</v>
      </c>
    </row>
    <row r="633" spans="2:8" x14ac:dyDescent="0.25">
      <c r="B633" s="11" t="s">
        <v>670</v>
      </c>
      <c r="C633" s="43">
        <v>197</v>
      </c>
      <c r="D633" s="17">
        <v>35.799154904688244</v>
      </c>
      <c r="E633" s="17">
        <v>0.18172159850095557</v>
      </c>
      <c r="F633" s="17"/>
      <c r="G633" s="30"/>
    </row>
    <row r="634" spans="2:8" ht="15.75" thickBot="1" x14ac:dyDescent="0.3">
      <c r="B634" s="15" t="s">
        <v>671</v>
      </c>
      <c r="C634" s="44">
        <v>200</v>
      </c>
      <c r="D634" s="18">
        <v>39.034300089552289</v>
      </c>
      <c r="E634" s="18"/>
      <c r="F634" s="18"/>
      <c r="G634" s="31"/>
    </row>
    <row r="635" spans="2:8" x14ac:dyDescent="0.25">
      <c r="B635" s="25" t="s">
        <v>672</v>
      </c>
    </row>
    <row r="638" spans="2:8" x14ac:dyDescent="0.25">
      <c r="B638" s="10" t="s">
        <v>796</v>
      </c>
    </row>
    <row r="639" spans="2:8" ht="15.75" thickBot="1" x14ac:dyDescent="0.3"/>
    <row r="640" spans="2:8" ht="45" x14ac:dyDescent="0.25">
      <c r="B640" s="12" t="s">
        <v>665</v>
      </c>
      <c r="C640" s="13" t="s">
        <v>300</v>
      </c>
      <c r="D640" s="13" t="s">
        <v>674</v>
      </c>
      <c r="E640" s="13" t="s">
        <v>675</v>
      </c>
      <c r="F640" s="13" t="s">
        <v>676</v>
      </c>
      <c r="G640" s="13" t="s">
        <v>677</v>
      </c>
      <c r="H640" s="13" t="s">
        <v>678</v>
      </c>
    </row>
    <row r="641" spans="2:8" x14ac:dyDescent="0.25">
      <c r="B641" s="14" t="s">
        <v>375</v>
      </c>
      <c r="C641" s="16">
        <v>4.2399999999998688</v>
      </c>
      <c r="D641" s="16">
        <v>0.24611758605793452</v>
      </c>
      <c r="E641" s="16">
        <v>17.227537730691864</v>
      </c>
      <c r="F641" s="29">
        <v>3.5846114071009017E-41</v>
      </c>
      <c r="G641" s="16">
        <v>3.7546366686908401</v>
      </c>
      <c r="H641" s="16">
        <v>4.7253633313088974</v>
      </c>
    </row>
    <row r="642" spans="2:8" x14ac:dyDescent="0.25">
      <c r="B642" s="11" t="s">
        <v>970</v>
      </c>
      <c r="C642" s="17">
        <v>-1.0515499999998692</v>
      </c>
      <c r="D642" s="17">
        <v>0.25518014446564741</v>
      </c>
      <c r="E642" s="17">
        <v>-4.1208143454963437</v>
      </c>
      <c r="F642" s="30">
        <v>5.5575658550743867E-5</v>
      </c>
      <c r="G642" s="17">
        <v>-1.5547854127371417</v>
      </c>
      <c r="H642" s="17">
        <v>-0.54831458726259674</v>
      </c>
    </row>
    <row r="643" spans="2:8" x14ac:dyDescent="0.25">
      <c r="B643" s="11" t="s">
        <v>971</v>
      </c>
      <c r="C643" s="17">
        <v>-0.91046093749986623</v>
      </c>
      <c r="D643" s="17">
        <v>0.24898507215347976</v>
      </c>
      <c r="E643" s="17">
        <v>-3.6566888513647053</v>
      </c>
      <c r="F643" s="30">
        <v>3.2779116224723737E-4</v>
      </c>
      <c r="G643" s="17">
        <v>-1.401479178017571</v>
      </c>
      <c r="H643" s="17">
        <v>-0.4194426969821613</v>
      </c>
    </row>
    <row r="644" spans="2:8" x14ac:dyDescent="0.25">
      <c r="B644" s="11" t="s">
        <v>972</v>
      </c>
      <c r="C644" s="17">
        <v>-0.93559999999986732</v>
      </c>
      <c r="D644" s="17">
        <v>0.25813030194784042</v>
      </c>
      <c r="E644" s="17">
        <v>-3.6245260356489299</v>
      </c>
      <c r="F644" s="30">
        <v>3.6847453427957255E-4</v>
      </c>
      <c r="G644" s="17">
        <v>-1.4446533564541175</v>
      </c>
      <c r="H644" s="17">
        <v>-0.42654664354561722</v>
      </c>
    </row>
    <row r="645" spans="2:8" ht="15.75" thickBot="1" x14ac:dyDescent="0.3">
      <c r="B645" s="15" t="s">
        <v>973</v>
      </c>
      <c r="C645" s="18">
        <v>0</v>
      </c>
      <c r="D645" s="18">
        <v>0</v>
      </c>
      <c r="E645" s="18"/>
      <c r="F645" s="31"/>
      <c r="G645" s="18"/>
      <c r="H645" s="18"/>
    </row>
    <row r="648" spans="2:8" x14ac:dyDescent="0.25">
      <c r="B648" s="10" t="s">
        <v>797</v>
      </c>
    </row>
    <row r="650" spans="2:8" x14ac:dyDescent="0.25">
      <c r="B650" t="s">
        <v>1005</v>
      </c>
    </row>
    <row r="653" spans="2:8" x14ac:dyDescent="0.25">
      <c r="B653" s="10" t="s">
        <v>799</v>
      </c>
    </row>
    <row r="655" spans="2:8" x14ac:dyDescent="0.25">
      <c r="B655" s="84" t="s">
        <v>1006</v>
      </c>
      <c r="C655" s="84"/>
      <c r="D655" s="84"/>
      <c r="E655" s="84"/>
      <c r="F655" s="84"/>
      <c r="G655" s="84"/>
      <c r="H655" s="84"/>
    </row>
    <row r="656" spans="2:8" x14ac:dyDescent="0.25">
      <c r="B656" s="84"/>
      <c r="C656" s="84"/>
      <c r="D656" s="84"/>
      <c r="E656" s="84"/>
      <c r="F656" s="84"/>
      <c r="G656" s="84"/>
      <c r="H656" s="84"/>
    </row>
    <row r="658" spans="2:8" x14ac:dyDescent="0.25">
      <c r="B658" s="84" t="s">
        <v>688</v>
      </c>
      <c r="C658" s="84"/>
      <c r="D658" s="84"/>
      <c r="E658" s="84"/>
      <c r="F658" s="84"/>
      <c r="G658" s="84"/>
      <c r="H658" s="84"/>
    </row>
    <row r="659" spans="2:8" x14ac:dyDescent="0.25">
      <c r="B659" s="84"/>
      <c r="C659" s="84"/>
      <c r="D659" s="84"/>
      <c r="E659" s="84"/>
      <c r="F659" s="84"/>
      <c r="G659" s="84"/>
      <c r="H659" s="84"/>
    </row>
    <row r="660" spans="2:8" x14ac:dyDescent="0.25">
      <c r="B660" s="84"/>
      <c r="C660" s="84"/>
      <c r="D660" s="84"/>
      <c r="E660" s="84"/>
      <c r="F660" s="84"/>
      <c r="G660" s="84"/>
      <c r="H660" s="84"/>
    </row>
    <row r="664" spans="2:8" x14ac:dyDescent="0.25">
      <c r="B664" s="9" t="s">
        <v>689</v>
      </c>
    </row>
    <row r="666" spans="2:8" x14ac:dyDescent="0.25">
      <c r="B666" s="9" t="s">
        <v>1007</v>
      </c>
    </row>
    <row r="667" spans="2:8" ht="15.75" thickBot="1" x14ac:dyDescent="0.3"/>
    <row r="668" spans="2:8" ht="45" x14ac:dyDescent="0.25">
      <c r="B668" s="12" t="s">
        <v>692</v>
      </c>
      <c r="C668" s="13" t="s">
        <v>693</v>
      </c>
      <c r="D668" s="13" t="s">
        <v>694</v>
      </c>
      <c r="E668" s="13" t="s">
        <v>695</v>
      </c>
      <c r="F668" s="13" t="s">
        <v>696</v>
      </c>
      <c r="G668" s="13" t="s">
        <v>716</v>
      </c>
      <c r="H668" s="13" t="s">
        <v>697</v>
      </c>
    </row>
    <row r="669" spans="2:8" x14ac:dyDescent="0.25">
      <c r="B669" s="14" t="s">
        <v>980</v>
      </c>
      <c r="C669" s="85">
        <v>1.0515499999998692</v>
      </c>
      <c r="D669" s="85">
        <v>4.1208143454963437</v>
      </c>
      <c r="E669" s="85">
        <v>3.0336271357883238</v>
      </c>
      <c r="F669" s="87">
        <v>3.2216214198566018E-4</v>
      </c>
      <c r="G669" s="87">
        <v>0.14262500000000011</v>
      </c>
      <c r="H669" s="89" t="s">
        <v>708</v>
      </c>
    </row>
    <row r="670" spans="2:8" x14ac:dyDescent="0.25">
      <c r="B670" s="11" t="s">
        <v>992</v>
      </c>
      <c r="C670" s="61">
        <v>0.93559999999986732</v>
      </c>
      <c r="D670" s="61">
        <v>3.6245260356489299</v>
      </c>
      <c r="E670" s="61">
        <v>2.935724085948586</v>
      </c>
      <c r="F670" s="62">
        <v>1.0693630494639228E-3</v>
      </c>
      <c r="G670" s="62">
        <v>9.7500000000000031E-2</v>
      </c>
      <c r="H670" s="90" t="s">
        <v>708</v>
      </c>
    </row>
    <row r="671" spans="2:8" x14ac:dyDescent="0.25">
      <c r="B671" s="11" t="s">
        <v>981</v>
      </c>
      <c r="C671" s="61">
        <v>0.91046093749986623</v>
      </c>
      <c r="D671" s="61">
        <v>3.6566888513647053</v>
      </c>
      <c r="E671" s="61">
        <v>2.7889409178614804</v>
      </c>
      <c r="F671" s="62">
        <v>3.277911620124252E-4</v>
      </c>
      <c r="G671" s="62">
        <v>5.0000000000000044E-2</v>
      </c>
      <c r="H671" s="90" t="s">
        <v>708</v>
      </c>
    </row>
    <row r="672" spans="2:8" x14ac:dyDescent="0.25">
      <c r="B672" s="11" t="s">
        <v>982</v>
      </c>
      <c r="C672" s="61">
        <v>0.14108906250000297</v>
      </c>
      <c r="D672" s="61">
        <v>1.8271340585902003</v>
      </c>
      <c r="E672" s="61">
        <v>2.935724085948586</v>
      </c>
      <c r="F672" s="62">
        <v>0.16341299702494694</v>
      </c>
      <c r="G672" s="62">
        <v>9.7500000000000031E-2</v>
      </c>
      <c r="H672" s="90" t="s">
        <v>709</v>
      </c>
    </row>
    <row r="673" spans="2:8" x14ac:dyDescent="0.25">
      <c r="B673" s="11" t="s">
        <v>1008</v>
      </c>
      <c r="C673" s="61">
        <v>2.5139062500001086E-2</v>
      </c>
      <c r="D673" s="61">
        <v>0.29072533003347045</v>
      </c>
      <c r="E673" s="61">
        <v>2.7889409178614804</v>
      </c>
      <c r="F673" s="62">
        <v>0.77156723122232296</v>
      </c>
      <c r="G673" s="62">
        <v>5.0000000000000044E-2</v>
      </c>
      <c r="H673" s="90" t="s">
        <v>709</v>
      </c>
    </row>
    <row r="674" spans="2:8" ht="15.75" thickBot="1" x14ac:dyDescent="0.3">
      <c r="B674" s="15" t="s">
        <v>977</v>
      </c>
      <c r="C674" s="86">
        <v>0.11595000000000188</v>
      </c>
      <c r="D674" s="86">
        <v>1.1261832969522321</v>
      </c>
      <c r="E674" s="86">
        <v>2.7889409178614804</v>
      </c>
      <c r="F674" s="88">
        <v>0.26145796782673858</v>
      </c>
      <c r="G674" s="88">
        <v>5.0000000000000044E-2</v>
      </c>
      <c r="H674" s="91" t="s">
        <v>709</v>
      </c>
    </row>
    <row r="676" spans="2:8" ht="15.75" thickBot="1" x14ac:dyDescent="0.3"/>
    <row r="677" spans="2:8" ht="45" x14ac:dyDescent="0.25">
      <c r="B677" s="12" t="s">
        <v>690</v>
      </c>
      <c r="C677" s="13" t="s">
        <v>710</v>
      </c>
      <c r="D677" s="13" t="s">
        <v>674</v>
      </c>
      <c r="E677" s="13" t="s">
        <v>677</v>
      </c>
      <c r="F677" s="13" t="s">
        <v>678</v>
      </c>
      <c r="G677" s="95" t="s">
        <v>713</v>
      </c>
      <c r="H677" s="96"/>
    </row>
    <row r="678" spans="2:8" x14ac:dyDescent="0.25">
      <c r="B678" s="14" t="s">
        <v>616</v>
      </c>
      <c r="C678" s="16">
        <v>4.2399999999998688</v>
      </c>
      <c r="D678" s="16">
        <v>0.24611758605793452</v>
      </c>
      <c r="E678" s="16">
        <v>3.7546366686908401</v>
      </c>
      <c r="F678" s="16">
        <v>4.7253633313088974</v>
      </c>
      <c r="G678" s="92" t="s">
        <v>711</v>
      </c>
      <c r="H678" s="92"/>
    </row>
    <row r="679" spans="2:8" x14ac:dyDescent="0.25">
      <c r="B679" s="11" t="s">
        <v>614</v>
      </c>
      <c r="C679" s="17">
        <v>3.3295390625000025</v>
      </c>
      <c r="D679" s="17">
        <v>3.7678906410466735E-2</v>
      </c>
      <c r="E679" s="17">
        <v>3.2552332811522189</v>
      </c>
      <c r="F679" s="17">
        <v>3.4038448438477862</v>
      </c>
      <c r="G679" s="93"/>
      <c r="H679" s="93" t="s">
        <v>712</v>
      </c>
    </row>
    <row r="680" spans="2:8" x14ac:dyDescent="0.25">
      <c r="B680" s="11" t="s">
        <v>615</v>
      </c>
      <c r="C680" s="17">
        <v>3.3044000000000016</v>
      </c>
      <c r="D680" s="17">
        <v>7.7829214416557727E-2</v>
      </c>
      <c r="E680" s="17">
        <v>3.1509146380336563</v>
      </c>
      <c r="F680" s="17">
        <v>3.4578853619663468</v>
      </c>
      <c r="G680" s="93"/>
      <c r="H680" s="93" t="s">
        <v>712</v>
      </c>
    </row>
    <row r="681" spans="2:8" ht="15.75" thickBot="1" x14ac:dyDescent="0.3">
      <c r="B681" s="15" t="s">
        <v>630</v>
      </c>
      <c r="C681" s="18">
        <v>3.1884499999999996</v>
      </c>
      <c r="D681" s="18">
        <v>6.740207684132514E-2</v>
      </c>
      <c r="E681" s="18">
        <v>3.0555277774280949</v>
      </c>
      <c r="F681" s="18">
        <v>3.3213722225719042</v>
      </c>
      <c r="G681" s="94"/>
      <c r="H681" s="94" t="s">
        <v>712</v>
      </c>
    </row>
    <row r="684" spans="2:8" x14ac:dyDescent="0.25">
      <c r="B684" s="9" t="s">
        <v>802</v>
      </c>
    </row>
    <row r="686" spans="2:8" x14ac:dyDescent="0.25">
      <c r="B686" s="10" t="s">
        <v>803</v>
      </c>
    </row>
    <row r="687" spans="2:8" ht="15.75" thickBot="1" x14ac:dyDescent="0.3"/>
    <row r="688" spans="2:8" x14ac:dyDescent="0.25">
      <c r="B688" s="58" t="s">
        <v>53</v>
      </c>
      <c r="C688" s="83">
        <v>201</v>
      </c>
    </row>
    <row r="689" spans="2:3" x14ac:dyDescent="0.25">
      <c r="B689" s="11" t="s">
        <v>342</v>
      </c>
      <c r="C689" s="43">
        <v>201</v>
      </c>
    </row>
    <row r="690" spans="2:3" x14ac:dyDescent="0.25">
      <c r="B690" s="11" t="s">
        <v>653</v>
      </c>
      <c r="C690" s="43">
        <v>197</v>
      </c>
    </row>
    <row r="691" spans="2:3" x14ac:dyDescent="0.25">
      <c r="B691" s="11" t="s">
        <v>654</v>
      </c>
      <c r="C691" s="17">
        <v>0.25385750130561358</v>
      </c>
    </row>
    <row r="692" spans="2:3" x14ac:dyDescent="0.25">
      <c r="B692" s="11" t="s">
        <v>655</v>
      </c>
      <c r="C692" s="17">
        <v>0.24249492518336405</v>
      </c>
    </row>
    <row r="693" spans="2:3" x14ac:dyDescent="0.25">
      <c r="B693" s="11" t="s">
        <v>656</v>
      </c>
      <c r="C693" s="17">
        <v>3.5042439670896951E-2</v>
      </c>
    </row>
    <row r="694" spans="2:3" x14ac:dyDescent="0.25">
      <c r="B694" s="11" t="s">
        <v>657</v>
      </c>
      <c r="C694" s="17">
        <v>0.18719625976738144</v>
      </c>
    </row>
    <row r="695" spans="2:3" x14ac:dyDescent="0.25">
      <c r="B695" s="11" t="s">
        <v>658</v>
      </c>
      <c r="C695" s="17"/>
    </row>
    <row r="696" spans="2:3" x14ac:dyDescent="0.25">
      <c r="B696" s="11" t="s">
        <v>659</v>
      </c>
      <c r="C696" s="17"/>
    </row>
    <row r="697" spans="2:3" x14ac:dyDescent="0.25">
      <c r="B697" s="11" t="s">
        <v>660</v>
      </c>
      <c r="C697" s="17">
        <v>4.0000000000000284</v>
      </c>
    </row>
    <row r="698" spans="2:3" x14ac:dyDescent="0.25">
      <c r="B698" s="11" t="s">
        <v>661</v>
      </c>
      <c r="C698" s="17">
        <v>-669.6306104389032</v>
      </c>
    </row>
    <row r="699" spans="2:3" x14ac:dyDescent="0.25">
      <c r="B699" s="11" t="s">
        <v>662</v>
      </c>
      <c r="C699" s="17">
        <v>-656.41739080666684</v>
      </c>
    </row>
    <row r="700" spans="2:3" ht="15.75" thickBot="1" x14ac:dyDescent="0.3">
      <c r="B700" s="15" t="s">
        <v>663</v>
      </c>
      <c r="C700" s="18">
        <v>0.77644270168705187</v>
      </c>
    </row>
    <row r="703" spans="2:3" x14ac:dyDescent="0.25">
      <c r="B703" s="10" t="s">
        <v>804</v>
      </c>
    </row>
    <row r="704" spans="2:3" ht="15.75" thickBot="1" x14ac:dyDescent="0.3"/>
    <row r="705" spans="2:8" ht="30" x14ac:dyDescent="0.25">
      <c r="B705" s="12" t="s">
        <v>665</v>
      </c>
      <c r="C705" s="13" t="s">
        <v>653</v>
      </c>
      <c r="D705" s="13" t="s">
        <v>666</v>
      </c>
      <c r="E705" s="13" t="s">
        <v>667</v>
      </c>
      <c r="F705" s="13" t="s">
        <v>322</v>
      </c>
      <c r="G705" s="13" t="s">
        <v>668</v>
      </c>
    </row>
    <row r="706" spans="2:8" x14ac:dyDescent="0.25">
      <c r="B706" s="14" t="s">
        <v>669</v>
      </c>
      <c r="C706" s="42">
        <v>3</v>
      </c>
      <c r="D706" s="16">
        <v>2.3487066873208606</v>
      </c>
      <c r="E706" s="16">
        <v>0.78290222910695351</v>
      </c>
      <c r="F706" s="16">
        <v>22.341544608755097</v>
      </c>
      <c r="G706" s="29">
        <v>1.7074184202737559E-12</v>
      </c>
    </row>
    <row r="707" spans="2:8" x14ac:dyDescent="0.25">
      <c r="B707" s="11" t="s">
        <v>670</v>
      </c>
      <c r="C707" s="43">
        <v>197</v>
      </c>
      <c r="D707" s="17">
        <v>6.9033606151667</v>
      </c>
      <c r="E707" s="17">
        <v>3.5042439670896951E-2</v>
      </c>
      <c r="F707" s="17"/>
      <c r="G707" s="30"/>
    </row>
    <row r="708" spans="2:8" ht="15.75" thickBot="1" x14ac:dyDescent="0.3">
      <c r="B708" s="15" t="s">
        <v>671</v>
      </c>
      <c r="C708" s="44">
        <v>200</v>
      </c>
      <c r="D708" s="18">
        <v>9.2520673024875606</v>
      </c>
      <c r="E708" s="18"/>
      <c r="F708" s="18"/>
      <c r="G708" s="31"/>
    </row>
    <row r="709" spans="2:8" x14ac:dyDescent="0.25">
      <c r="B709" s="25" t="s">
        <v>672</v>
      </c>
    </row>
    <row r="712" spans="2:8" x14ac:dyDescent="0.25">
      <c r="B712" s="10" t="s">
        <v>805</v>
      </c>
    </row>
    <row r="713" spans="2:8" ht="15.75" thickBot="1" x14ac:dyDescent="0.3"/>
    <row r="714" spans="2:8" ht="45" x14ac:dyDescent="0.25">
      <c r="B714" s="12" t="s">
        <v>665</v>
      </c>
      <c r="C714" s="13" t="s">
        <v>300</v>
      </c>
      <c r="D714" s="13" t="s">
        <v>674</v>
      </c>
      <c r="E714" s="13" t="s">
        <v>675</v>
      </c>
      <c r="F714" s="13" t="s">
        <v>676</v>
      </c>
      <c r="G714" s="13" t="s">
        <v>677</v>
      </c>
      <c r="H714" s="13" t="s">
        <v>678</v>
      </c>
    </row>
    <row r="715" spans="2:8" x14ac:dyDescent="0.25">
      <c r="B715" s="14" t="s">
        <v>375</v>
      </c>
      <c r="C715" s="16">
        <v>1.5199999999999894</v>
      </c>
      <c r="D715" s="16">
        <v>0.10807781096798844</v>
      </c>
      <c r="E715" s="16">
        <v>14.063941399129542</v>
      </c>
      <c r="F715" s="29">
        <v>1.4603707413548439E-31</v>
      </c>
      <c r="G715" s="16">
        <v>1.3068620149733432</v>
      </c>
      <c r="H715" s="16">
        <v>1.7331379850266355</v>
      </c>
    </row>
    <row r="716" spans="2:8" x14ac:dyDescent="0.25">
      <c r="B716" s="11" t="s">
        <v>970</v>
      </c>
      <c r="C716" s="17">
        <v>-0.53897249999998964</v>
      </c>
      <c r="D716" s="17">
        <v>0.11205745943668662</v>
      </c>
      <c r="E716" s="17">
        <v>-4.8097868960210857</v>
      </c>
      <c r="F716" s="30">
        <v>2.996872751070967E-6</v>
      </c>
      <c r="G716" s="17">
        <v>-0.75995866633356424</v>
      </c>
      <c r="H716" s="17">
        <v>-0.31798633366641504</v>
      </c>
    </row>
    <row r="717" spans="2:8" x14ac:dyDescent="0.25">
      <c r="B717" s="11" t="s">
        <v>971</v>
      </c>
      <c r="C717" s="17">
        <v>-0.71885937499998964</v>
      </c>
      <c r="D717" s="17">
        <v>0.10933701241373447</v>
      </c>
      <c r="E717" s="17">
        <v>-6.5747120680397284</v>
      </c>
      <c r="F717" s="30">
        <v>4.2742076544755037E-10</v>
      </c>
      <c r="G717" s="17">
        <v>-0.93448060479709516</v>
      </c>
      <c r="H717" s="17">
        <v>-0.50323814520288412</v>
      </c>
    </row>
    <row r="718" spans="2:8" x14ac:dyDescent="0.25">
      <c r="B718" s="11" t="s">
        <v>972</v>
      </c>
      <c r="C718" s="17">
        <v>-0.68883333333332286</v>
      </c>
      <c r="D718" s="17">
        <v>0.11335296443408732</v>
      </c>
      <c r="E718" s="17">
        <v>-6.0768885646027089</v>
      </c>
      <c r="F718" s="30">
        <v>6.2270302247924292E-9</v>
      </c>
      <c r="G718" s="17">
        <v>-0.91237433791042666</v>
      </c>
      <c r="H718" s="17">
        <v>-0.46529232875621906</v>
      </c>
    </row>
    <row r="719" spans="2:8" ht="15.75" thickBot="1" x14ac:dyDescent="0.3">
      <c r="B719" s="15" t="s">
        <v>973</v>
      </c>
      <c r="C719" s="18">
        <v>0</v>
      </c>
      <c r="D719" s="18">
        <v>0</v>
      </c>
      <c r="E719" s="18"/>
      <c r="F719" s="31"/>
      <c r="G719" s="18"/>
      <c r="H719" s="18"/>
    </row>
    <row r="722" spans="2:8" x14ac:dyDescent="0.25">
      <c r="B722" s="10" t="s">
        <v>806</v>
      </c>
    </row>
    <row r="724" spans="2:8" x14ac:dyDescent="0.25">
      <c r="B724" t="s">
        <v>1009</v>
      </c>
    </row>
    <row r="727" spans="2:8" x14ac:dyDescent="0.25">
      <c r="B727" s="10" t="s">
        <v>808</v>
      </c>
    </row>
    <row r="729" spans="2:8" x14ac:dyDescent="0.25">
      <c r="B729" s="84" t="s">
        <v>1010</v>
      </c>
      <c r="C729" s="84"/>
      <c r="D729" s="84"/>
      <c r="E729" s="84"/>
      <c r="F729" s="84"/>
      <c r="G729" s="84"/>
      <c r="H729" s="84"/>
    </row>
    <row r="730" spans="2:8" x14ac:dyDescent="0.25">
      <c r="B730" s="84"/>
      <c r="C730" s="84"/>
      <c r="D730" s="84"/>
      <c r="E730" s="84"/>
      <c r="F730" s="84"/>
      <c r="G730" s="84"/>
      <c r="H730" s="84"/>
    </row>
    <row r="732" spans="2:8" x14ac:dyDescent="0.25">
      <c r="B732" s="84" t="s">
        <v>688</v>
      </c>
      <c r="C732" s="84"/>
      <c r="D732" s="84"/>
      <c r="E732" s="84"/>
      <c r="F732" s="84"/>
      <c r="G732" s="84"/>
      <c r="H732" s="84"/>
    </row>
    <row r="733" spans="2:8" x14ac:dyDescent="0.25">
      <c r="B733" s="84"/>
      <c r="C733" s="84"/>
      <c r="D733" s="84"/>
      <c r="E733" s="84"/>
      <c r="F733" s="84"/>
      <c r="G733" s="84"/>
      <c r="H733" s="84"/>
    </row>
    <row r="734" spans="2:8" x14ac:dyDescent="0.25">
      <c r="B734" s="84"/>
      <c r="C734" s="84"/>
      <c r="D734" s="84"/>
      <c r="E734" s="84"/>
      <c r="F734" s="84"/>
      <c r="G734" s="84"/>
      <c r="H734" s="84"/>
    </row>
    <row r="738" spans="2:9" x14ac:dyDescent="0.25">
      <c r="B738" s="9" t="s">
        <v>689</v>
      </c>
    </row>
    <row r="740" spans="2:9" x14ac:dyDescent="0.25">
      <c r="B740" s="9" t="s">
        <v>1011</v>
      </c>
    </row>
    <row r="741" spans="2:9" ht="15.75" thickBot="1" x14ac:dyDescent="0.3"/>
    <row r="742" spans="2:9" ht="45" x14ac:dyDescent="0.25">
      <c r="B742" s="12" t="s">
        <v>692</v>
      </c>
      <c r="C742" s="13" t="s">
        <v>693</v>
      </c>
      <c r="D742" s="13" t="s">
        <v>694</v>
      </c>
      <c r="E742" s="13" t="s">
        <v>695</v>
      </c>
      <c r="F742" s="13" t="s">
        <v>696</v>
      </c>
      <c r="G742" s="13" t="s">
        <v>716</v>
      </c>
      <c r="H742" s="13" t="s">
        <v>697</v>
      </c>
    </row>
    <row r="743" spans="2:9" x14ac:dyDescent="0.25">
      <c r="B743" s="14" t="s">
        <v>981</v>
      </c>
      <c r="C743" s="85">
        <v>0.71885937499998964</v>
      </c>
      <c r="D743" s="85">
        <v>6.5747120680397284</v>
      </c>
      <c r="E743" s="85">
        <v>3.0336271357883238</v>
      </c>
      <c r="F743" s="87">
        <v>2.5615282117641414E-9</v>
      </c>
      <c r="G743" s="87">
        <v>0.14262500000000011</v>
      </c>
      <c r="H743" s="89" t="s">
        <v>708</v>
      </c>
    </row>
    <row r="744" spans="2:9" x14ac:dyDescent="0.25">
      <c r="B744" s="11" t="s">
        <v>992</v>
      </c>
      <c r="C744" s="61">
        <v>0.68883333333332286</v>
      </c>
      <c r="D744" s="61">
        <v>6.0768885646027089</v>
      </c>
      <c r="E744" s="61">
        <v>2.935724085948586</v>
      </c>
      <c r="F744" s="62">
        <v>1.8659564449130528E-8</v>
      </c>
      <c r="G744" s="62">
        <v>9.7500000000000031E-2</v>
      </c>
      <c r="H744" s="90" t="s">
        <v>708</v>
      </c>
    </row>
    <row r="745" spans="2:9" x14ac:dyDescent="0.25">
      <c r="B745" s="11" t="s">
        <v>980</v>
      </c>
      <c r="C745" s="61">
        <v>0.53897249999998964</v>
      </c>
      <c r="D745" s="61">
        <v>4.8097868960210857</v>
      </c>
      <c r="E745" s="61">
        <v>2.7889409178614804</v>
      </c>
      <c r="F745" s="62">
        <v>2.9968725184792433E-6</v>
      </c>
      <c r="G745" s="62">
        <v>5.0000000000000044E-2</v>
      </c>
      <c r="H745" s="90" t="s">
        <v>708</v>
      </c>
    </row>
    <row r="746" spans="2:9" x14ac:dyDescent="0.25">
      <c r="B746" s="11" t="s">
        <v>1012</v>
      </c>
      <c r="C746" s="61">
        <v>0.179886875</v>
      </c>
      <c r="D746" s="61">
        <v>5.3049665487751643</v>
      </c>
      <c r="E746" s="61">
        <v>2.935724085948586</v>
      </c>
      <c r="F746" s="62">
        <v>9.0157732857143458E-7</v>
      </c>
      <c r="G746" s="62">
        <v>9.7500000000000031E-2</v>
      </c>
      <c r="H746" s="90" t="s">
        <v>708</v>
      </c>
    </row>
    <row r="747" spans="2:9" x14ac:dyDescent="0.25">
      <c r="B747" s="11" t="s">
        <v>1013</v>
      </c>
      <c r="C747" s="61">
        <v>0.14986083333333322</v>
      </c>
      <c r="D747" s="61">
        <v>3.314611090184751</v>
      </c>
      <c r="E747" s="61">
        <v>2.7889409178614804</v>
      </c>
      <c r="F747" s="62">
        <v>1.092266183244317E-3</v>
      </c>
      <c r="G747" s="62">
        <v>5.0000000000000044E-2</v>
      </c>
      <c r="H747" s="90" t="s">
        <v>708</v>
      </c>
    </row>
    <row r="748" spans="2:9" ht="15.75" thickBot="1" x14ac:dyDescent="0.3">
      <c r="B748" s="15" t="s">
        <v>978</v>
      </c>
      <c r="C748" s="86">
        <v>3.0026041666666781E-2</v>
      </c>
      <c r="D748" s="86">
        <v>0.79074778572942961</v>
      </c>
      <c r="E748" s="86">
        <v>2.7889409178614804</v>
      </c>
      <c r="F748" s="88">
        <v>0.43004209975624474</v>
      </c>
      <c r="G748" s="88">
        <v>5.0000000000000044E-2</v>
      </c>
      <c r="H748" s="91" t="s">
        <v>709</v>
      </c>
    </row>
    <row r="750" spans="2:9" ht="15.75" thickBot="1" x14ac:dyDescent="0.3"/>
    <row r="751" spans="2:9" ht="45" x14ac:dyDescent="0.25">
      <c r="B751" s="12" t="s">
        <v>690</v>
      </c>
      <c r="C751" s="13" t="s">
        <v>710</v>
      </c>
      <c r="D751" s="13" t="s">
        <v>674</v>
      </c>
      <c r="E751" s="13" t="s">
        <v>677</v>
      </c>
      <c r="F751" s="13" t="s">
        <v>678</v>
      </c>
      <c r="G751" s="95" t="s">
        <v>713</v>
      </c>
      <c r="H751" s="96"/>
      <c r="I751" s="96"/>
    </row>
    <row r="752" spans="2:9" x14ac:dyDescent="0.25">
      <c r="B752" s="14" t="s">
        <v>616</v>
      </c>
      <c r="C752" s="16">
        <v>1.5199999999999894</v>
      </c>
      <c r="D752" s="16">
        <v>0.10807781096798844</v>
      </c>
      <c r="E752" s="16">
        <v>1.3068620149733432</v>
      </c>
      <c r="F752" s="16">
        <v>1.7331379850266355</v>
      </c>
      <c r="G752" s="92" t="s">
        <v>711</v>
      </c>
      <c r="H752" s="92"/>
      <c r="I752" s="92"/>
    </row>
    <row r="753" spans="2:9" x14ac:dyDescent="0.25">
      <c r="B753" s="11" t="s">
        <v>630</v>
      </c>
      <c r="C753" s="17">
        <v>0.98102749999999972</v>
      </c>
      <c r="D753" s="17">
        <v>2.9598327516473334E-2</v>
      </c>
      <c r="E753" s="17">
        <v>0.92265725886985339</v>
      </c>
      <c r="F753" s="17">
        <v>1.039397741130146</v>
      </c>
      <c r="G753" s="93"/>
      <c r="H753" s="93" t="s">
        <v>712</v>
      </c>
      <c r="I753" s="93"/>
    </row>
    <row r="754" spans="2:9" x14ac:dyDescent="0.25">
      <c r="B754" s="11" t="s">
        <v>615</v>
      </c>
      <c r="C754" s="17">
        <v>0.8311666666666665</v>
      </c>
      <c r="D754" s="17">
        <v>3.4177204718397164E-2</v>
      </c>
      <c r="E754" s="17">
        <v>0.7637665178083598</v>
      </c>
      <c r="F754" s="17">
        <v>0.89856681552497319</v>
      </c>
      <c r="G754" s="93"/>
      <c r="H754" s="93"/>
      <c r="I754" s="93" t="s">
        <v>714</v>
      </c>
    </row>
    <row r="755" spans="2:9" ht="15.75" thickBot="1" x14ac:dyDescent="0.3">
      <c r="B755" s="15" t="s">
        <v>614</v>
      </c>
      <c r="C755" s="18">
        <v>0.80114062499999972</v>
      </c>
      <c r="D755" s="18">
        <v>1.6545968086784206E-2</v>
      </c>
      <c r="E755" s="18">
        <v>0.76851066824248437</v>
      </c>
      <c r="F755" s="18">
        <v>0.83377058175751506</v>
      </c>
      <c r="G755" s="94"/>
      <c r="H755" s="94"/>
      <c r="I755" s="94" t="s">
        <v>714</v>
      </c>
    </row>
    <row r="758" spans="2:9" x14ac:dyDescent="0.25">
      <c r="B758" s="9" t="s">
        <v>811</v>
      </c>
    </row>
    <row r="760" spans="2:9" x14ac:dyDescent="0.25">
      <c r="B760" s="10" t="s">
        <v>812</v>
      </c>
    </row>
    <row r="761" spans="2:9" ht="15.75" thickBot="1" x14ac:dyDescent="0.3"/>
    <row r="762" spans="2:9" x14ac:dyDescent="0.25">
      <c r="B762" s="58" t="s">
        <v>53</v>
      </c>
      <c r="C762" s="83">
        <v>201</v>
      </c>
    </row>
    <row r="763" spans="2:9" x14ac:dyDescent="0.25">
      <c r="B763" s="11" t="s">
        <v>342</v>
      </c>
      <c r="C763" s="43">
        <v>201</v>
      </c>
    </row>
    <row r="764" spans="2:9" x14ac:dyDescent="0.25">
      <c r="B764" s="11" t="s">
        <v>653</v>
      </c>
      <c r="C764" s="43">
        <v>197</v>
      </c>
    </row>
    <row r="765" spans="2:9" x14ac:dyDescent="0.25">
      <c r="B765" s="11" t="s">
        <v>654</v>
      </c>
      <c r="C765" s="17">
        <v>8.0116569130622706E-2</v>
      </c>
    </row>
    <row r="766" spans="2:9" x14ac:dyDescent="0.25">
      <c r="B766" s="11" t="s">
        <v>655</v>
      </c>
      <c r="C766" s="17">
        <v>6.6108192010784467E-2</v>
      </c>
    </row>
    <row r="767" spans="2:9" x14ac:dyDescent="0.25">
      <c r="B767" s="11" t="s">
        <v>656</v>
      </c>
      <c r="C767" s="17">
        <v>4.6284078090630038E-2</v>
      </c>
    </row>
    <row r="768" spans="2:9" x14ac:dyDescent="0.25">
      <c r="B768" s="11" t="s">
        <v>657</v>
      </c>
      <c r="C768" s="17">
        <v>0.21513734703818868</v>
      </c>
    </row>
    <row r="769" spans="2:7" x14ac:dyDescent="0.25">
      <c r="B769" s="11" t="s">
        <v>658</v>
      </c>
      <c r="C769" s="17"/>
    </row>
    <row r="770" spans="2:7" x14ac:dyDescent="0.25">
      <c r="B770" s="11" t="s">
        <v>659</v>
      </c>
      <c r="C770" s="17"/>
    </row>
    <row r="771" spans="2:7" x14ac:dyDescent="0.25">
      <c r="B771" s="11" t="s">
        <v>660</v>
      </c>
      <c r="C771" s="17">
        <v>4</v>
      </c>
    </row>
    <row r="772" spans="2:7" x14ac:dyDescent="0.25">
      <c r="B772" s="11" t="s">
        <v>661</v>
      </c>
      <c r="C772" s="17">
        <v>-613.70474685904992</v>
      </c>
    </row>
    <row r="773" spans="2:7" x14ac:dyDescent="0.25">
      <c r="B773" s="11" t="s">
        <v>662</v>
      </c>
      <c r="C773" s="17">
        <v>-600.49152722681356</v>
      </c>
    </row>
    <row r="774" spans="2:7" ht="15.75" thickBot="1" x14ac:dyDescent="0.3">
      <c r="B774" s="15" t="s">
        <v>663</v>
      </c>
      <c r="C774" s="18">
        <v>0.95723910318894601</v>
      </c>
    </row>
    <row r="777" spans="2:7" x14ac:dyDescent="0.25">
      <c r="B777" s="10" t="s">
        <v>813</v>
      </c>
    </row>
    <row r="778" spans="2:7" ht="15.75" thickBot="1" x14ac:dyDescent="0.3"/>
    <row r="779" spans="2:7" ht="30" x14ac:dyDescent="0.25">
      <c r="B779" s="12" t="s">
        <v>665</v>
      </c>
      <c r="C779" s="13" t="s">
        <v>653</v>
      </c>
      <c r="D779" s="13" t="s">
        <v>666</v>
      </c>
      <c r="E779" s="13" t="s">
        <v>667</v>
      </c>
      <c r="F779" s="13" t="s">
        <v>322</v>
      </c>
      <c r="G779" s="13" t="s">
        <v>668</v>
      </c>
    </row>
    <row r="780" spans="2:7" x14ac:dyDescent="0.25">
      <c r="B780" s="14" t="s">
        <v>669</v>
      </c>
      <c r="C780" s="42">
        <v>3</v>
      </c>
      <c r="D780" s="16">
        <v>0.79412229773792475</v>
      </c>
      <c r="E780" s="16">
        <v>0.26470743257930823</v>
      </c>
      <c r="F780" s="16">
        <v>5.7191899136670248</v>
      </c>
      <c r="G780" s="29">
        <v>8.9856940057262953E-4</v>
      </c>
    </row>
    <row r="781" spans="2:7" x14ac:dyDescent="0.25">
      <c r="B781" s="11" t="s">
        <v>670</v>
      </c>
      <c r="C781" s="43">
        <v>197</v>
      </c>
      <c r="D781" s="17">
        <v>9.1179633838541179</v>
      </c>
      <c r="E781" s="17">
        <v>4.6284078090630038E-2</v>
      </c>
      <c r="F781" s="17"/>
      <c r="G781" s="30"/>
    </row>
    <row r="782" spans="2:7" ht="15.75" thickBot="1" x14ac:dyDescent="0.3">
      <c r="B782" s="15" t="s">
        <v>671</v>
      </c>
      <c r="C782" s="44">
        <v>200</v>
      </c>
      <c r="D782" s="18">
        <v>9.9120856815920426</v>
      </c>
      <c r="E782" s="18"/>
      <c r="F782" s="18"/>
      <c r="G782" s="31"/>
    </row>
    <row r="783" spans="2:7" x14ac:dyDescent="0.25">
      <c r="B783" s="25" t="s">
        <v>672</v>
      </c>
    </row>
    <row r="786" spans="2:8" x14ac:dyDescent="0.25">
      <c r="B786" s="10" t="s">
        <v>814</v>
      </c>
    </row>
    <row r="787" spans="2:8" ht="15.75" thickBot="1" x14ac:dyDescent="0.3"/>
    <row r="788" spans="2:8" ht="45" x14ac:dyDescent="0.25">
      <c r="B788" s="12" t="s">
        <v>665</v>
      </c>
      <c r="C788" s="13" t="s">
        <v>300</v>
      </c>
      <c r="D788" s="13" t="s">
        <v>674</v>
      </c>
      <c r="E788" s="13" t="s">
        <v>675</v>
      </c>
      <c r="F788" s="13" t="s">
        <v>676</v>
      </c>
      <c r="G788" s="13" t="s">
        <v>677</v>
      </c>
      <c r="H788" s="13" t="s">
        <v>678</v>
      </c>
    </row>
    <row r="789" spans="2:8" x14ac:dyDescent="0.25">
      <c r="B789" s="14" t="s">
        <v>375</v>
      </c>
      <c r="C789" s="16">
        <v>1.6203333333333887</v>
      </c>
      <c r="D789" s="16">
        <v>0.12420960522523977</v>
      </c>
      <c r="E789" s="16">
        <v>13.045153234285717</v>
      </c>
      <c r="F789" s="29">
        <v>1.9206849401977574E-28</v>
      </c>
      <c r="G789" s="16">
        <v>1.3753821750747888</v>
      </c>
      <c r="H789" s="16">
        <v>1.8652844915919886</v>
      </c>
    </row>
    <row r="790" spans="2:8" x14ac:dyDescent="0.25">
      <c r="B790" s="11" t="s">
        <v>970</v>
      </c>
      <c r="C790" s="17">
        <v>-0.20575833333338739</v>
      </c>
      <c r="D790" s="17">
        <v>0.1287832597136587</v>
      </c>
      <c r="E790" s="17">
        <v>-1.5977102442575053</v>
      </c>
      <c r="F790" s="27">
        <v>0.11171020778208729</v>
      </c>
      <c r="G790" s="17">
        <v>-0.45972909971634529</v>
      </c>
      <c r="H790" s="17">
        <v>4.8212433049570513E-2</v>
      </c>
    </row>
    <row r="791" spans="2:8" x14ac:dyDescent="0.25">
      <c r="B791" s="11" t="s">
        <v>971</v>
      </c>
      <c r="C791" s="17">
        <v>-0.11796614583338833</v>
      </c>
      <c r="D791" s="17">
        <v>0.12565675624610465</v>
      </c>
      <c r="E791" s="17">
        <v>-0.93879668198935595</v>
      </c>
      <c r="F791" s="27">
        <v>0.34898473651049544</v>
      </c>
      <c r="G791" s="17">
        <v>-0.36577120027894711</v>
      </c>
      <c r="H791" s="17">
        <v>0.12983890861217046</v>
      </c>
    </row>
    <row r="792" spans="2:8" x14ac:dyDescent="0.25">
      <c r="B792" s="11" t="s">
        <v>972</v>
      </c>
      <c r="C792" s="17">
        <v>-0.27673333333338856</v>
      </c>
      <c r="D792" s="17">
        <v>0.13027213298795295</v>
      </c>
      <c r="E792" s="17">
        <v>-2.1242711467615241</v>
      </c>
      <c r="F792" s="30">
        <v>3.4894438071724876E-2</v>
      </c>
      <c r="G792" s="17">
        <v>-0.5336402754845353</v>
      </c>
      <c r="H792" s="17">
        <v>-1.9826391182241776E-2</v>
      </c>
    </row>
    <row r="793" spans="2:8" ht="15.75" thickBot="1" x14ac:dyDescent="0.3">
      <c r="B793" s="15" t="s">
        <v>973</v>
      </c>
      <c r="C793" s="18">
        <v>0</v>
      </c>
      <c r="D793" s="18">
        <v>0</v>
      </c>
      <c r="E793" s="18"/>
      <c r="F793" s="31"/>
      <c r="G793" s="18"/>
      <c r="H793" s="18"/>
    </row>
    <row r="796" spans="2:8" x14ac:dyDescent="0.25">
      <c r="B796" s="10" t="s">
        <v>815</v>
      </c>
    </row>
    <row r="798" spans="2:8" x14ac:dyDescent="0.25">
      <c r="B798" t="s">
        <v>1014</v>
      </c>
    </row>
    <row r="801" spans="2:8" x14ac:dyDescent="0.25">
      <c r="B801" s="10" t="s">
        <v>817</v>
      </c>
    </row>
    <row r="803" spans="2:8" x14ac:dyDescent="0.25">
      <c r="B803" s="84" t="s">
        <v>1015</v>
      </c>
      <c r="C803" s="84"/>
      <c r="D803" s="84"/>
      <c r="E803" s="84"/>
      <c r="F803" s="84"/>
      <c r="G803" s="84"/>
      <c r="H803" s="84"/>
    </row>
    <row r="804" spans="2:8" x14ac:dyDescent="0.25">
      <c r="B804" s="84"/>
      <c r="C804" s="84"/>
      <c r="D804" s="84"/>
      <c r="E804" s="84"/>
      <c r="F804" s="84"/>
      <c r="G804" s="84"/>
      <c r="H804" s="84"/>
    </row>
    <row r="806" spans="2:8" x14ac:dyDescent="0.25">
      <c r="B806" s="84" t="s">
        <v>688</v>
      </c>
      <c r="C806" s="84"/>
      <c r="D806" s="84"/>
      <c r="E806" s="84"/>
      <c r="F806" s="84"/>
      <c r="G806" s="84"/>
      <c r="H806" s="84"/>
    </row>
    <row r="807" spans="2:8" x14ac:dyDescent="0.25">
      <c r="B807" s="84"/>
      <c r="C807" s="84"/>
      <c r="D807" s="84"/>
      <c r="E807" s="84"/>
      <c r="F807" s="84"/>
      <c r="G807" s="84"/>
      <c r="H807" s="84"/>
    </row>
    <row r="808" spans="2:8" x14ac:dyDescent="0.25">
      <c r="B808" s="84"/>
      <c r="C808" s="84"/>
      <c r="D808" s="84"/>
      <c r="E808" s="84"/>
      <c r="F808" s="84"/>
      <c r="G808" s="84"/>
      <c r="H808" s="84"/>
    </row>
    <row r="812" spans="2:8" x14ac:dyDescent="0.25">
      <c r="B812" s="9" t="s">
        <v>689</v>
      </c>
    </row>
    <row r="814" spans="2:8" x14ac:dyDescent="0.25">
      <c r="B814" t="s">
        <v>752</v>
      </c>
    </row>
    <row r="815" spans="2:8" x14ac:dyDescent="0.25">
      <c r="B815" s="97" t="s">
        <v>753</v>
      </c>
      <c r="D815" s="1">
        <v>10.01303780964798</v>
      </c>
    </row>
    <row r="818" spans="2:8" x14ac:dyDescent="0.25">
      <c r="B818" s="9" t="s">
        <v>1016</v>
      </c>
    </row>
    <row r="819" spans="2:8" ht="15.75" thickBot="1" x14ac:dyDescent="0.3"/>
    <row r="820" spans="2:8" ht="45" x14ac:dyDescent="0.25">
      <c r="B820" s="12" t="s">
        <v>692</v>
      </c>
      <c r="C820" s="13" t="s">
        <v>693</v>
      </c>
      <c r="D820" s="13" t="s">
        <v>694</v>
      </c>
      <c r="E820" s="13" t="s">
        <v>695</v>
      </c>
      <c r="F820" s="13" t="s">
        <v>696</v>
      </c>
      <c r="G820" s="13" t="s">
        <v>716</v>
      </c>
      <c r="H820" s="13" t="s">
        <v>697</v>
      </c>
    </row>
    <row r="821" spans="2:8" x14ac:dyDescent="0.25">
      <c r="B821" s="14" t="s">
        <v>992</v>
      </c>
      <c r="C821" s="85">
        <v>0.27673333333338856</v>
      </c>
      <c r="D821" s="85">
        <v>2.8781511363616779</v>
      </c>
      <c r="E821" s="85">
        <v>3.0336271357883238</v>
      </c>
      <c r="F821" s="87">
        <v>2.2851552658232577E-2</v>
      </c>
      <c r="G821" s="87">
        <v>0.14262500000000011</v>
      </c>
      <c r="H821" s="89" t="s">
        <v>708</v>
      </c>
    </row>
    <row r="822" spans="2:8" x14ac:dyDescent="0.25">
      <c r="B822" s="11" t="s">
        <v>980</v>
      </c>
      <c r="C822" s="61">
        <v>0.20575833333338739</v>
      </c>
      <c r="D822" s="61">
        <v>2.1399792130784951</v>
      </c>
      <c r="E822" s="61">
        <v>2.935724085948586</v>
      </c>
      <c r="F822" s="62">
        <v>8.4509522113983659E-2</v>
      </c>
      <c r="G822" s="62">
        <v>9.7500000000000031E-2</v>
      </c>
      <c r="H822" s="90" t="s">
        <v>708</v>
      </c>
    </row>
    <row r="823" spans="2:8" x14ac:dyDescent="0.25">
      <c r="B823" s="11" t="s">
        <v>981</v>
      </c>
      <c r="C823" s="61">
        <v>0.11796614583338833</v>
      </c>
      <c r="D823" s="61">
        <v>1.2269009757257514</v>
      </c>
      <c r="E823" s="61">
        <v>2.7889409178614804</v>
      </c>
      <c r="F823" s="62">
        <v>0.22132407420281974</v>
      </c>
      <c r="G823" s="62">
        <v>5.0000000000000044E-2</v>
      </c>
      <c r="H823" s="90" t="s">
        <v>709</v>
      </c>
    </row>
    <row r="824" spans="2:8" x14ac:dyDescent="0.25">
      <c r="B824" s="11" t="s">
        <v>1008</v>
      </c>
      <c r="C824" s="61">
        <v>0.15876718750000024</v>
      </c>
      <c r="D824" s="61">
        <v>1.6512501606359264</v>
      </c>
      <c r="E824" s="61">
        <v>2.935724085948586</v>
      </c>
      <c r="F824" s="62">
        <v>0.22679331104870826</v>
      </c>
      <c r="G824" s="62">
        <v>9.7500000000000031E-2</v>
      </c>
      <c r="H824" s="90" t="s">
        <v>709</v>
      </c>
    </row>
    <row r="825" spans="2:8" x14ac:dyDescent="0.25">
      <c r="B825" s="11" t="s">
        <v>982</v>
      </c>
      <c r="C825" s="61">
        <v>8.7792187499999064E-2</v>
      </c>
      <c r="D825" s="61">
        <v>0.91307823735274396</v>
      </c>
      <c r="E825" s="61">
        <v>2.7889409178614804</v>
      </c>
      <c r="F825" s="62">
        <v>0.36231748208024162</v>
      </c>
      <c r="G825" s="62">
        <v>5.0000000000000044E-2</v>
      </c>
      <c r="H825" s="90" t="s">
        <v>709</v>
      </c>
    </row>
    <row r="826" spans="2:8" ht="15.75" thickBot="1" x14ac:dyDescent="0.3">
      <c r="B826" s="15" t="s">
        <v>1013</v>
      </c>
      <c r="C826" s="86">
        <v>7.0975000000001176E-2</v>
      </c>
      <c r="D826" s="86">
        <v>0.73817192328318249</v>
      </c>
      <c r="E826" s="86">
        <v>2.7889409178614804</v>
      </c>
      <c r="F826" s="88">
        <v>0.4612884213780819</v>
      </c>
      <c r="G826" s="88">
        <v>5.0000000000000044E-2</v>
      </c>
      <c r="H826" s="91" t="s">
        <v>709</v>
      </c>
    </row>
    <row r="828" spans="2:8" ht="15.75" thickBot="1" x14ac:dyDescent="0.3"/>
    <row r="829" spans="2:8" ht="45" x14ac:dyDescent="0.25">
      <c r="B829" s="12" t="s">
        <v>690</v>
      </c>
      <c r="C829" s="13" t="s">
        <v>710</v>
      </c>
      <c r="D829" s="13" t="s">
        <v>674</v>
      </c>
      <c r="E829" s="13" t="s">
        <v>677</v>
      </c>
      <c r="F829" s="13" t="s">
        <v>678</v>
      </c>
      <c r="G829" s="95" t="s">
        <v>713</v>
      </c>
      <c r="H829" s="96"/>
    </row>
    <row r="830" spans="2:8" x14ac:dyDescent="0.25">
      <c r="B830" s="14" t="s">
        <v>616</v>
      </c>
      <c r="C830" s="16">
        <v>1.6203333333333887</v>
      </c>
      <c r="D830" s="16">
        <v>0.12420960522523977</v>
      </c>
      <c r="E830" s="16">
        <v>1.3753821750747888</v>
      </c>
      <c r="F830" s="16">
        <v>1.8652844915919886</v>
      </c>
      <c r="G830" s="92" t="s">
        <v>711</v>
      </c>
      <c r="H830" s="92"/>
    </row>
    <row r="831" spans="2:8" x14ac:dyDescent="0.25">
      <c r="B831" s="11" t="s">
        <v>614</v>
      </c>
      <c r="C831" s="17">
        <v>1.5023671875000004</v>
      </c>
      <c r="D831" s="17">
        <v>1.9015634622148246E-2</v>
      </c>
      <c r="E831" s="17">
        <v>1.4648668531476692</v>
      </c>
      <c r="F831" s="17">
        <v>1.5398675218523317</v>
      </c>
      <c r="G831" s="93" t="s">
        <v>711</v>
      </c>
      <c r="H831" s="93" t="s">
        <v>712</v>
      </c>
    </row>
    <row r="832" spans="2:8" x14ac:dyDescent="0.25">
      <c r="B832" s="11" t="s">
        <v>630</v>
      </c>
      <c r="C832" s="17">
        <v>1.4145750000000012</v>
      </c>
      <c r="D832" s="17">
        <v>3.4016201320337829E-2</v>
      </c>
      <c r="E832" s="17">
        <v>1.3474923625673745</v>
      </c>
      <c r="F832" s="17">
        <v>1.481657637432628</v>
      </c>
      <c r="G832" s="93"/>
      <c r="H832" s="93" t="s">
        <v>712</v>
      </c>
    </row>
    <row r="833" spans="2:8" ht="15.75" thickBot="1" x14ac:dyDescent="0.3">
      <c r="B833" s="15" t="s">
        <v>615</v>
      </c>
      <c r="C833" s="18">
        <v>1.3436000000000001</v>
      </c>
      <c r="D833" s="18">
        <v>3.9278525978211007E-2</v>
      </c>
      <c r="E833" s="18">
        <v>1.2661396424406459</v>
      </c>
      <c r="F833" s="18">
        <v>1.4210603575593543</v>
      </c>
      <c r="G833" s="94"/>
      <c r="H833" s="94" t="s">
        <v>712</v>
      </c>
    </row>
    <row r="836" spans="2:8" x14ac:dyDescent="0.25">
      <c r="B836" s="9" t="s">
        <v>821</v>
      </c>
    </row>
    <row r="838" spans="2:8" x14ac:dyDescent="0.25">
      <c r="B838" s="10" t="s">
        <v>822</v>
      </c>
    </row>
    <row r="839" spans="2:8" ht="15.75" thickBot="1" x14ac:dyDescent="0.3"/>
    <row r="840" spans="2:8" x14ac:dyDescent="0.25">
      <c r="B840" s="58" t="s">
        <v>53</v>
      </c>
      <c r="C840" s="83">
        <v>201</v>
      </c>
    </row>
    <row r="841" spans="2:8" x14ac:dyDescent="0.25">
      <c r="B841" s="11" t="s">
        <v>342</v>
      </c>
      <c r="C841" s="43">
        <v>201</v>
      </c>
    </row>
    <row r="842" spans="2:8" x14ac:dyDescent="0.25">
      <c r="B842" s="11" t="s">
        <v>653</v>
      </c>
      <c r="C842" s="43">
        <v>197</v>
      </c>
    </row>
    <row r="843" spans="2:8" x14ac:dyDescent="0.25">
      <c r="B843" s="11" t="s">
        <v>654</v>
      </c>
      <c r="C843" s="17">
        <v>0.34413268683639253</v>
      </c>
    </row>
    <row r="844" spans="2:8" x14ac:dyDescent="0.25">
      <c r="B844" s="11" t="s">
        <v>655</v>
      </c>
      <c r="C844" s="17">
        <v>0.33414485973237823</v>
      </c>
    </row>
    <row r="845" spans="2:8" x14ac:dyDescent="0.25">
      <c r="B845" s="11" t="s">
        <v>656</v>
      </c>
      <c r="C845" s="17">
        <v>3.8012456643929902E-2</v>
      </c>
    </row>
    <row r="846" spans="2:8" x14ac:dyDescent="0.25">
      <c r="B846" s="11" t="s">
        <v>657</v>
      </c>
      <c r="C846" s="17">
        <v>0.19496783489573324</v>
      </c>
    </row>
    <row r="847" spans="2:8" x14ac:dyDescent="0.25">
      <c r="B847" s="11" t="s">
        <v>658</v>
      </c>
      <c r="C847" s="17"/>
    </row>
    <row r="848" spans="2:8" x14ac:dyDescent="0.25">
      <c r="B848" s="11" t="s">
        <v>659</v>
      </c>
      <c r="C848" s="17"/>
    </row>
    <row r="849" spans="2:7" x14ac:dyDescent="0.25">
      <c r="B849" s="11" t="s">
        <v>660</v>
      </c>
      <c r="C849" s="17">
        <v>4.0000000000000284</v>
      </c>
    </row>
    <row r="850" spans="2:7" x14ac:dyDescent="0.25">
      <c r="B850" s="11" t="s">
        <v>661</v>
      </c>
      <c r="C850" s="17">
        <v>-653.27845172075763</v>
      </c>
    </row>
    <row r="851" spans="2:7" x14ac:dyDescent="0.25">
      <c r="B851" s="11" t="s">
        <v>662</v>
      </c>
      <c r="C851" s="17">
        <v>-640.06523208852127</v>
      </c>
    </row>
    <row r="852" spans="2:7" ht="15.75" thickBot="1" x14ac:dyDescent="0.3">
      <c r="B852" s="15" t="s">
        <v>663</v>
      </c>
      <c r="C852" s="18">
        <v>0.68250151877431242</v>
      </c>
    </row>
    <row r="855" spans="2:7" x14ac:dyDescent="0.25">
      <c r="B855" s="10" t="s">
        <v>823</v>
      </c>
    </row>
    <row r="856" spans="2:7" ht="15.75" thickBot="1" x14ac:dyDescent="0.3"/>
    <row r="857" spans="2:7" ht="30" x14ac:dyDescent="0.25">
      <c r="B857" s="12" t="s">
        <v>665</v>
      </c>
      <c r="C857" s="13" t="s">
        <v>653</v>
      </c>
      <c r="D857" s="13" t="s">
        <v>666</v>
      </c>
      <c r="E857" s="13" t="s">
        <v>667</v>
      </c>
      <c r="F857" s="13" t="s">
        <v>322</v>
      </c>
      <c r="G857" s="13" t="s">
        <v>668</v>
      </c>
    </row>
    <row r="858" spans="2:7" x14ac:dyDescent="0.25">
      <c r="B858" s="14" t="s">
        <v>669</v>
      </c>
      <c r="C858" s="42">
        <v>3</v>
      </c>
      <c r="D858" s="16">
        <v>3.9291816033348654</v>
      </c>
      <c r="E858" s="16">
        <v>1.3097272011116219</v>
      </c>
      <c r="F858" s="16">
        <v>34.455210653183826</v>
      </c>
      <c r="G858" s="29">
        <v>6.0208834323965599E-18</v>
      </c>
    </row>
    <row r="859" spans="2:7" x14ac:dyDescent="0.25">
      <c r="B859" s="11" t="s">
        <v>670</v>
      </c>
      <c r="C859" s="43">
        <v>197</v>
      </c>
      <c r="D859" s="17">
        <v>7.4884539588541914</v>
      </c>
      <c r="E859" s="17">
        <v>3.8012456643929902E-2</v>
      </c>
      <c r="F859" s="17"/>
      <c r="G859" s="30"/>
    </row>
    <row r="860" spans="2:7" ht="15.75" thickBot="1" x14ac:dyDescent="0.3">
      <c r="B860" s="15" t="s">
        <v>671</v>
      </c>
      <c r="C860" s="44">
        <v>200</v>
      </c>
      <c r="D860" s="18">
        <v>11.417635562189057</v>
      </c>
      <c r="E860" s="18"/>
      <c r="F860" s="18"/>
      <c r="G860" s="31"/>
    </row>
    <row r="861" spans="2:7" x14ac:dyDescent="0.25">
      <c r="B861" s="25" t="s">
        <v>672</v>
      </c>
    </row>
    <row r="864" spans="2:7" x14ac:dyDescent="0.25">
      <c r="B864" s="10" t="s">
        <v>824</v>
      </c>
    </row>
    <row r="865" spans="2:8" ht="15.75" thickBot="1" x14ac:dyDescent="0.3"/>
    <row r="866" spans="2:8" ht="45" x14ac:dyDescent="0.25">
      <c r="B866" s="12" t="s">
        <v>665</v>
      </c>
      <c r="C866" s="13" t="s">
        <v>300</v>
      </c>
      <c r="D866" s="13" t="s">
        <v>674</v>
      </c>
      <c r="E866" s="13" t="s">
        <v>675</v>
      </c>
      <c r="F866" s="13" t="s">
        <v>676</v>
      </c>
      <c r="G866" s="13" t="s">
        <v>677</v>
      </c>
      <c r="H866" s="13" t="s">
        <v>678</v>
      </c>
    </row>
    <row r="867" spans="2:8" x14ac:dyDescent="0.25">
      <c r="B867" s="14" t="s">
        <v>375</v>
      </c>
      <c r="C867" s="16">
        <v>1.9519999999999693</v>
      </c>
      <c r="D867" s="16">
        <v>0.11256473196036976</v>
      </c>
      <c r="E867" s="16">
        <v>17.341133106301914</v>
      </c>
      <c r="F867" s="29">
        <v>1.6386290379659941E-41</v>
      </c>
      <c r="G867" s="16">
        <v>1.7300134521580273</v>
      </c>
      <c r="H867" s="16">
        <v>2.1739865478419116</v>
      </c>
    </row>
    <row r="868" spans="2:8" x14ac:dyDescent="0.25">
      <c r="B868" s="11" t="s">
        <v>970</v>
      </c>
      <c r="C868" s="17">
        <v>-0.42659999999996967</v>
      </c>
      <c r="D868" s="17">
        <v>0.11670959813746312</v>
      </c>
      <c r="E868" s="17">
        <v>-3.6552263636235884</v>
      </c>
      <c r="F868" s="30">
        <v>3.2954525799122614E-4</v>
      </c>
      <c r="G868" s="17">
        <v>-0.65676055152757518</v>
      </c>
      <c r="H868" s="17">
        <v>-0.19643944847236414</v>
      </c>
    </row>
    <row r="869" spans="2:8" x14ac:dyDescent="0.25">
      <c r="B869" s="11" t="s">
        <v>971</v>
      </c>
      <c r="C869" s="17">
        <v>-7.8992187499969155E-2</v>
      </c>
      <c r="D869" s="17">
        <v>0.11387620997750406</v>
      </c>
      <c r="E869" s="17">
        <v>-0.69366716292695241</v>
      </c>
      <c r="F869" s="27">
        <v>0.4887080520436875</v>
      </c>
      <c r="G869" s="17">
        <v>-0.30356507364276314</v>
      </c>
      <c r="H869" s="17">
        <v>0.14558069864282486</v>
      </c>
    </row>
    <row r="870" spans="2:8" x14ac:dyDescent="0.25">
      <c r="B870" s="11" t="s">
        <v>972</v>
      </c>
      <c r="C870" s="17">
        <v>-0.24043333333330202</v>
      </c>
      <c r="D870" s="17">
        <v>0.11805888687193725</v>
      </c>
      <c r="E870" s="17">
        <v>-2.0365542967901162</v>
      </c>
      <c r="F870" s="30">
        <v>4.3032877146717441E-2</v>
      </c>
      <c r="G870" s="17">
        <v>-0.47325478888467748</v>
      </c>
      <c r="H870" s="17">
        <v>-7.6118777819265682E-3</v>
      </c>
    </row>
    <row r="871" spans="2:8" ht="15.75" thickBot="1" x14ac:dyDescent="0.3">
      <c r="B871" s="15" t="s">
        <v>973</v>
      </c>
      <c r="C871" s="18">
        <v>0</v>
      </c>
      <c r="D871" s="18">
        <v>0</v>
      </c>
      <c r="E871" s="18"/>
      <c r="F871" s="31"/>
      <c r="G871" s="18"/>
      <c r="H871" s="18"/>
    </row>
    <row r="874" spans="2:8" x14ac:dyDescent="0.25">
      <c r="B874" s="10" t="s">
        <v>825</v>
      </c>
    </row>
    <row r="876" spans="2:8" x14ac:dyDescent="0.25">
      <c r="B876" t="s">
        <v>1017</v>
      </c>
    </row>
    <row r="879" spans="2:8" x14ac:dyDescent="0.25">
      <c r="B879" s="10" t="s">
        <v>827</v>
      </c>
    </row>
    <row r="881" spans="2:8" x14ac:dyDescent="0.25">
      <c r="B881" s="84" t="s">
        <v>1018</v>
      </c>
      <c r="C881" s="84"/>
      <c r="D881" s="84"/>
      <c r="E881" s="84"/>
      <c r="F881" s="84"/>
      <c r="G881" s="84"/>
      <c r="H881" s="84"/>
    </row>
    <row r="882" spans="2:8" x14ac:dyDescent="0.25">
      <c r="B882" s="84"/>
      <c r="C882" s="84"/>
      <c r="D882" s="84"/>
      <c r="E882" s="84"/>
      <c r="F882" s="84"/>
      <c r="G882" s="84"/>
      <c r="H882" s="84"/>
    </row>
    <row r="884" spans="2:8" x14ac:dyDescent="0.25">
      <c r="B884" s="84" t="s">
        <v>688</v>
      </c>
      <c r="C884" s="84"/>
      <c r="D884" s="84"/>
      <c r="E884" s="84"/>
      <c r="F884" s="84"/>
      <c r="G884" s="84"/>
      <c r="H884" s="84"/>
    </row>
    <row r="885" spans="2:8" x14ac:dyDescent="0.25">
      <c r="B885" s="84"/>
      <c r="C885" s="84"/>
      <c r="D885" s="84"/>
      <c r="E885" s="84"/>
      <c r="F885" s="84"/>
      <c r="G885" s="84"/>
      <c r="H885" s="84"/>
    </row>
    <row r="886" spans="2:8" x14ac:dyDescent="0.25">
      <c r="B886" s="84"/>
      <c r="C886" s="84"/>
      <c r="D886" s="84"/>
      <c r="E886" s="84"/>
      <c r="F886" s="84"/>
      <c r="G886" s="84"/>
      <c r="H886" s="84"/>
    </row>
    <row r="890" spans="2:8" x14ac:dyDescent="0.25">
      <c r="B890" s="9" t="s">
        <v>689</v>
      </c>
    </row>
    <row r="892" spans="2:8" x14ac:dyDescent="0.25">
      <c r="B892" t="s">
        <v>752</v>
      </c>
    </row>
    <row r="893" spans="2:8" x14ac:dyDescent="0.25">
      <c r="B893" s="97" t="s">
        <v>753</v>
      </c>
      <c r="D893" s="1">
        <v>10.01303780964798</v>
      </c>
    </row>
    <row r="896" spans="2:8" x14ac:dyDescent="0.25">
      <c r="B896" s="9" t="s">
        <v>1019</v>
      </c>
    </row>
    <row r="897" spans="2:9" ht="15.75" thickBot="1" x14ac:dyDescent="0.3"/>
    <row r="898" spans="2:9" ht="45" x14ac:dyDescent="0.25">
      <c r="B898" s="12" t="s">
        <v>692</v>
      </c>
      <c r="C898" s="13" t="s">
        <v>693</v>
      </c>
      <c r="D898" s="13" t="s">
        <v>694</v>
      </c>
      <c r="E898" s="13" t="s">
        <v>695</v>
      </c>
      <c r="F898" s="13" t="s">
        <v>696</v>
      </c>
      <c r="G898" s="13" t="s">
        <v>716</v>
      </c>
      <c r="H898" s="13" t="s">
        <v>697</v>
      </c>
    </row>
    <row r="899" spans="2:9" x14ac:dyDescent="0.25">
      <c r="B899" s="14" t="s">
        <v>980</v>
      </c>
      <c r="C899" s="85">
        <v>0.42659999999996967</v>
      </c>
      <c r="D899" s="85">
        <v>4.8958241742301025</v>
      </c>
      <c r="E899" s="85">
        <v>3.0336271357883238</v>
      </c>
      <c r="F899" s="87">
        <v>1.2056242559843611E-5</v>
      </c>
      <c r="G899" s="87">
        <v>0.14262500000000011</v>
      </c>
      <c r="H899" s="89" t="s">
        <v>708</v>
      </c>
    </row>
    <row r="900" spans="2:9" x14ac:dyDescent="0.25">
      <c r="B900" s="11" t="s">
        <v>992</v>
      </c>
      <c r="C900" s="61">
        <v>0.24043333333330202</v>
      </c>
      <c r="D900" s="61">
        <v>2.7593045607688422</v>
      </c>
      <c r="E900" s="61">
        <v>2.935724085948586</v>
      </c>
      <c r="F900" s="62">
        <v>1.7354447809177165E-2</v>
      </c>
      <c r="G900" s="62">
        <v>9.7500000000000031E-2</v>
      </c>
      <c r="H900" s="90" t="s">
        <v>708</v>
      </c>
    </row>
    <row r="901" spans="2:9" x14ac:dyDescent="0.25">
      <c r="B901" s="11" t="s">
        <v>981</v>
      </c>
      <c r="C901" s="61">
        <v>7.8992187499969155E-2</v>
      </c>
      <c r="D901" s="61">
        <v>0.90654444711133009</v>
      </c>
      <c r="E901" s="61">
        <v>2.7889409178614804</v>
      </c>
      <c r="F901" s="62">
        <v>0.36575523757145301</v>
      </c>
      <c r="G901" s="62">
        <v>5.0000000000000044E-2</v>
      </c>
      <c r="H901" s="90" t="s">
        <v>709</v>
      </c>
    </row>
    <row r="902" spans="2:9" x14ac:dyDescent="0.25">
      <c r="B902" s="11" t="s">
        <v>982</v>
      </c>
      <c r="C902" s="61">
        <v>0.3476078125000005</v>
      </c>
      <c r="D902" s="61">
        <v>3.9892797271187725</v>
      </c>
      <c r="E902" s="61">
        <v>2.935724085948586</v>
      </c>
      <c r="F902" s="62">
        <v>2.7439437290932567E-4</v>
      </c>
      <c r="G902" s="62">
        <v>9.7500000000000031E-2</v>
      </c>
      <c r="H902" s="90" t="s">
        <v>708</v>
      </c>
    </row>
    <row r="903" spans="2:9" x14ac:dyDescent="0.25">
      <c r="B903" s="11" t="s">
        <v>1008</v>
      </c>
      <c r="C903" s="61">
        <v>0.16144114583333286</v>
      </c>
      <c r="D903" s="61">
        <v>1.852760113657512</v>
      </c>
      <c r="E903" s="61">
        <v>2.7889409178614804</v>
      </c>
      <c r="F903" s="62">
        <v>6.5412549686581056E-2</v>
      </c>
      <c r="G903" s="62">
        <v>5.0000000000000044E-2</v>
      </c>
      <c r="H903" s="90" t="s">
        <v>709</v>
      </c>
    </row>
    <row r="904" spans="2:9" ht="15.75" thickBot="1" x14ac:dyDescent="0.3">
      <c r="B904" s="15" t="s">
        <v>977</v>
      </c>
      <c r="C904" s="86">
        <v>0.18616666666666765</v>
      </c>
      <c r="D904" s="86">
        <v>2.1365196134612607</v>
      </c>
      <c r="E904" s="86">
        <v>2.7889409178614804</v>
      </c>
      <c r="F904" s="88">
        <v>3.3870734541669001E-2</v>
      </c>
      <c r="G904" s="88">
        <v>5.0000000000000044E-2</v>
      </c>
      <c r="H904" s="91" t="s">
        <v>708</v>
      </c>
    </row>
    <row r="906" spans="2:9" ht="15.75" thickBot="1" x14ac:dyDescent="0.3"/>
    <row r="907" spans="2:9" ht="45" x14ac:dyDescent="0.25">
      <c r="B907" s="12" t="s">
        <v>690</v>
      </c>
      <c r="C907" s="13" t="s">
        <v>710</v>
      </c>
      <c r="D907" s="13" t="s">
        <v>674</v>
      </c>
      <c r="E907" s="13" t="s">
        <v>677</v>
      </c>
      <c r="F907" s="13" t="s">
        <v>678</v>
      </c>
      <c r="G907" s="95" t="s">
        <v>713</v>
      </c>
      <c r="H907" s="96"/>
      <c r="I907" s="96"/>
    </row>
    <row r="908" spans="2:9" x14ac:dyDescent="0.25">
      <c r="B908" s="14" t="s">
        <v>616</v>
      </c>
      <c r="C908" s="16">
        <v>1.9519999999999693</v>
      </c>
      <c r="D908" s="16">
        <v>0.11256473196036976</v>
      </c>
      <c r="E908" s="16">
        <v>1.7300134521580273</v>
      </c>
      <c r="F908" s="16">
        <v>2.1739865478419116</v>
      </c>
      <c r="G908" s="92" t="s">
        <v>711</v>
      </c>
      <c r="H908" s="92"/>
      <c r="I908" s="92"/>
    </row>
    <row r="909" spans="2:9" x14ac:dyDescent="0.25">
      <c r="B909" s="11" t="s">
        <v>614</v>
      </c>
      <c r="C909" s="17">
        <v>1.8730078125000003</v>
      </c>
      <c r="D909" s="17">
        <v>1.7232884771004032E-2</v>
      </c>
      <c r="E909" s="17">
        <v>1.8390232017515824</v>
      </c>
      <c r="F909" s="17">
        <v>1.9069924232484181</v>
      </c>
      <c r="G909" s="93" t="s">
        <v>711</v>
      </c>
      <c r="H909" s="93" t="s">
        <v>712</v>
      </c>
      <c r="I909" s="93"/>
    </row>
    <row r="910" spans="2:9" x14ac:dyDescent="0.25">
      <c r="B910" s="11" t="s">
        <v>615</v>
      </c>
      <c r="C910" s="17">
        <v>1.7115666666666673</v>
      </c>
      <c r="D910" s="17">
        <v>3.5596093720111958E-2</v>
      </c>
      <c r="E910" s="17">
        <v>1.64136835655682</v>
      </c>
      <c r="F910" s="17">
        <v>1.7817649767765147</v>
      </c>
      <c r="G910" s="93"/>
      <c r="H910" s="93" t="s">
        <v>712</v>
      </c>
      <c r="I910" s="93"/>
    </row>
    <row r="911" spans="2:9" ht="15.75" thickBot="1" x14ac:dyDescent="0.3">
      <c r="B911" s="15" t="s">
        <v>630</v>
      </c>
      <c r="C911" s="18">
        <v>1.5253999999999996</v>
      </c>
      <c r="D911" s="18">
        <v>3.0827121437108727E-2</v>
      </c>
      <c r="E911" s="18">
        <v>1.4646064801421337</v>
      </c>
      <c r="F911" s="18">
        <v>1.5861935198578656</v>
      </c>
      <c r="G911" s="94"/>
      <c r="H911" s="94"/>
      <c r="I911" s="94" t="s">
        <v>714</v>
      </c>
    </row>
    <row r="914" spans="2:3" x14ac:dyDescent="0.25">
      <c r="B914" s="9" t="s">
        <v>830</v>
      </c>
    </row>
    <row r="916" spans="2:3" x14ac:dyDescent="0.25">
      <c r="B916" s="10" t="s">
        <v>831</v>
      </c>
    </row>
    <row r="917" spans="2:3" ht="15.75" thickBot="1" x14ac:dyDescent="0.3"/>
    <row r="918" spans="2:3" x14ac:dyDescent="0.25">
      <c r="B918" s="58" t="s">
        <v>53</v>
      </c>
      <c r="C918" s="83">
        <v>201</v>
      </c>
    </row>
    <row r="919" spans="2:3" x14ac:dyDescent="0.25">
      <c r="B919" s="11" t="s">
        <v>342</v>
      </c>
      <c r="C919" s="43">
        <v>201</v>
      </c>
    </row>
    <row r="920" spans="2:3" x14ac:dyDescent="0.25">
      <c r="B920" s="11" t="s">
        <v>653</v>
      </c>
      <c r="C920" s="43">
        <v>197</v>
      </c>
    </row>
    <row r="921" spans="2:3" x14ac:dyDescent="0.25">
      <c r="B921" s="11" t="s">
        <v>654</v>
      </c>
      <c r="C921" s="17">
        <v>0.31894412402406414</v>
      </c>
    </row>
    <row r="922" spans="2:3" x14ac:dyDescent="0.25">
      <c r="B922" s="11" t="s">
        <v>655</v>
      </c>
      <c r="C922" s="17">
        <v>0.30857271474524278</v>
      </c>
    </row>
    <row r="923" spans="2:3" x14ac:dyDescent="0.25">
      <c r="B923" s="11" t="s">
        <v>656</v>
      </c>
      <c r="C923" s="17">
        <v>7.1390907783418231E-3</v>
      </c>
    </row>
    <row r="924" spans="2:3" x14ac:dyDescent="0.25">
      <c r="B924" s="11" t="s">
        <v>657</v>
      </c>
      <c r="C924" s="17">
        <v>8.4493140421822543E-2</v>
      </c>
    </row>
    <row r="925" spans="2:3" x14ac:dyDescent="0.25">
      <c r="B925" s="11" t="s">
        <v>658</v>
      </c>
      <c r="C925" s="17"/>
    </row>
    <row r="926" spans="2:3" x14ac:dyDescent="0.25">
      <c r="B926" s="11" t="s">
        <v>659</v>
      </c>
      <c r="C926" s="17"/>
    </row>
    <row r="927" spans="2:3" x14ac:dyDescent="0.25">
      <c r="B927" s="11" t="s">
        <v>660</v>
      </c>
      <c r="C927" s="17">
        <v>4</v>
      </c>
    </row>
    <row r="928" spans="2:3" x14ac:dyDescent="0.25">
      <c r="B928" s="11" t="s">
        <v>661</v>
      </c>
      <c r="C928" s="17">
        <v>-989.41647743789747</v>
      </c>
    </row>
    <row r="929" spans="2:8" x14ac:dyDescent="0.25">
      <c r="B929" s="11" t="s">
        <v>662</v>
      </c>
      <c r="C929" s="17">
        <v>-976.20325780566122</v>
      </c>
    </row>
    <row r="930" spans="2:8" ht="15.75" thickBot="1" x14ac:dyDescent="0.3">
      <c r="B930" s="15" t="s">
        <v>663</v>
      </c>
      <c r="C930" s="18">
        <v>0.70871296738612621</v>
      </c>
    </row>
    <row r="933" spans="2:8" x14ac:dyDescent="0.25">
      <c r="B933" s="10" t="s">
        <v>832</v>
      </c>
    </row>
    <row r="934" spans="2:8" ht="15.75" thickBot="1" x14ac:dyDescent="0.3"/>
    <row r="935" spans="2:8" ht="30" x14ac:dyDescent="0.25">
      <c r="B935" s="12" t="s">
        <v>665</v>
      </c>
      <c r="C935" s="13" t="s">
        <v>653</v>
      </c>
      <c r="D935" s="13" t="s">
        <v>666</v>
      </c>
      <c r="E935" s="13" t="s">
        <v>667</v>
      </c>
      <c r="F935" s="13" t="s">
        <v>322</v>
      </c>
      <c r="G935" s="13" t="s">
        <v>668</v>
      </c>
    </row>
    <row r="936" spans="2:8" x14ac:dyDescent="0.25">
      <c r="B936" s="14" t="s">
        <v>669</v>
      </c>
      <c r="C936" s="42">
        <v>3</v>
      </c>
      <c r="D936" s="16">
        <v>0.65862921616914627</v>
      </c>
      <c r="E936" s="16">
        <v>0.2195430720563821</v>
      </c>
      <c r="F936" s="16">
        <v>30.752245471148743</v>
      </c>
      <c r="G936" s="29">
        <v>2.3755622980973873E-16</v>
      </c>
    </row>
    <row r="937" spans="2:8" x14ac:dyDescent="0.25">
      <c r="B937" s="11" t="s">
        <v>670</v>
      </c>
      <c r="C937" s="43">
        <v>197</v>
      </c>
      <c r="D937" s="17">
        <v>1.4064008833333392</v>
      </c>
      <c r="E937" s="17">
        <v>7.1390907783418231E-3</v>
      </c>
      <c r="F937" s="17"/>
      <c r="G937" s="30"/>
    </row>
    <row r="938" spans="2:8" ht="15.75" thickBot="1" x14ac:dyDescent="0.3">
      <c r="B938" s="15" t="s">
        <v>671</v>
      </c>
      <c r="C938" s="44">
        <v>200</v>
      </c>
      <c r="D938" s="18">
        <v>2.0650300995024855</v>
      </c>
      <c r="E938" s="18"/>
      <c r="F938" s="18"/>
      <c r="G938" s="31"/>
    </row>
    <row r="939" spans="2:8" x14ac:dyDescent="0.25">
      <c r="B939" s="25" t="s">
        <v>672</v>
      </c>
    </row>
    <row r="942" spans="2:8" x14ac:dyDescent="0.25">
      <c r="B942" s="10" t="s">
        <v>833</v>
      </c>
    </row>
    <row r="943" spans="2:8" ht="15.75" thickBot="1" x14ac:dyDescent="0.3"/>
    <row r="944" spans="2:8" ht="45" x14ac:dyDescent="0.25">
      <c r="B944" s="12" t="s">
        <v>665</v>
      </c>
      <c r="C944" s="13" t="s">
        <v>300</v>
      </c>
      <c r="D944" s="13" t="s">
        <v>674</v>
      </c>
      <c r="E944" s="13" t="s">
        <v>675</v>
      </c>
      <c r="F944" s="13" t="s">
        <v>676</v>
      </c>
      <c r="G944" s="13" t="s">
        <v>677</v>
      </c>
      <c r="H944" s="13" t="s">
        <v>678</v>
      </c>
    </row>
    <row r="945" spans="2:8" x14ac:dyDescent="0.25">
      <c r="B945" s="14" t="s">
        <v>375</v>
      </c>
      <c r="C945" s="16">
        <v>0.79233333333332645</v>
      </c>
      <c r="D945" s="16">
        <v>4.8782137367215934E-2</v>
      </c>
      <c r="E945" s="16">
        <v>16.242284083801021</v>
      </c>
      <c r="F945" s="29">
        <v>3.3228129258367719E-38</v>
      </c>
      <c r="G945" s="16">
        <v>0.69613110300853709</v>
      </c>
      <c r="H945" s="16">
        <v>0.88853556365811581</v>
      </c>
    </row>
    <row r="946" spans="2:8" x14ac:dyDescent="0.25">
      <c r="B946" s="11" t="s">
        <v>970</v>
      </c>
      <c r="C946" s="17">
        <v>-0.24080833333332652</v>
      </c>
      <c r="D946" s="17">
        <v>5.0578396530262512E-2</v>
      </c>
      <c r="E946" s="17">
        <v>-4.7610906998454166</v>
      </c>
      <c r="F946" s="30">
        <v>3.7236903049908676E-6</v>
      </c>
      <c r="G946" s="17">
        <v>-0.34055292869279252</v>
      </c>
      <c r="H946" s="17">
        <v>-0.14106373797386049</v>
      </c>
    </row>
    <row r="947" spans="2:8" x14ac:dyDescent="0.25">
      <c r="B947" s="11" t="s">
        <v>971</v>
      </c>
      <c r="C947" s="17">
        <v>-0.11448958333332666</v>
      </c>
      <c r="D947" s="17">
        <v>4.9350492123379289E-2</v>
      </c>
      <c r="E947" s="17">
        <v>-2.3199278954928273</v>
      </c>
      <c r="F947" s="30">
        <v>2.1369192340690013E-2</v>
      </c>
      <c r="G947" s="17">
        <v>-0.21181265415649406</v>
      </c>
      <c r="H947" s="17">
        <v>-1.7166512510159271E-2</v>
      </c>
    </row>
    <row r="948" spans="2:8" x14ac:dyDescent="0.25">
      <c r="B948" s="11" t="s">
        <v>972</v>
      </c>
      <c r="C948" s="17">
        <v>-0.20789999999999287</v>
      </c>
      <c r="D948" s="17">
        <v>5.1163137303387847E-2</v>
      </c>
      <c r="E948" s="17">
        <v>-4.0634724717365298</v>
      </c>
      <c r="F948" s="30">
        <v>6.979883324853553E-5</v>
      </c>
      <c r="G948" s="17">
        <v>-0.30879775037833479</v>
      </c>
      <c r="H948" s="17">
        <v>-0.10700224962165093</v>
      </c>
    </row>
    <row r="949" spans="2:8" ht="15.75" thickBot="1" x14ac:dyDescent="0.3">
      <c r="B949" s="15" t="s">
        <v>973</v>
      </c>
      <c r="C949" s="18">
        <v>0</v>
      </c>
      <c r="D949" s="18">
        <v>0</v>
      </c>
      <c r="E949" s="18"/>
      <c r="F949" s="31"/>
      <c r="G949" s="18"/>
      <c r="H949" s="18"/>
    </row>
    <row r="952" spans="2:8" x14ac:dyDescent="0.25">
      <c r="B952" s="10" t="s">
        <v>834</v>
      </c>
    </row>
    <row r="954" spans="2:8" x14ac:dyDescent="0.25">
      <c r="B954" t="s">
        <v>1020</v>
      </c>
    </row>
    <row r="957" spans="2:8" x14ac:dyDescent="0.25">
      <c r="B957" s="10" t="s">
        <v>836</v>
      </c>
    </row>
    <row r="959" spans="2:8" x14ac:dyDescent="0.25">
      <c r="B959" s="84" t="s">
        <v>1021</v>
      </c>
      <c r="C959" s="84"/>
      <c r="D959" s="84"/>
      <c r="E959" s="84"/>
      <c r="F959" s="84"/>
      <c r="G959" s="84"/>
      <c r="H959" s="84"/>
    </row>
    <row r="960" spans="2:8" x14ac:dyDescent="0.25">
      <c r="B960" s="84"/>
      <c r="C960" s="84"/>
      <c r="D960" s="84"/>
      <c r="E960" s="84"/>
      <c r="F960" s="84"/>
      <c r="G960" s="84"/>
      <c r="H960" s="84"/>
    </row>
    <row r="962" spans="2:8" x14ac:dyDescent="0.25">
      <c r="B962" s="84" t="s">
        <v>688</v>
      </c>
      <c r="C962" s="84"/>
      <c r="D962" s="84"/>
      <c r="E962" s="84"/>
      <c r="F962" s="84"/>
      <c r="G962" s="84"/>
      <c r="H962" s="84"/>
    </row>
    <row r="963" spans="2:8" x14ac:dyDescent="0.25">
      <c r="B963" s="84"/>
      <c r="C963" s="84"/>
      <c r="D963" s="84"/>
      <c r="E963" s="84"/>
      <c r="F963" s="84"/>
      <c r="G963" s="84"/>
      <c r="H963" s="84"/>
    </row>
    <row r="964" spans="2:8" x14ac:dyDescent="0.25">
      <c r="B964" s="84"/>
      <c r="C964" s="84"/>
      <c r="D964" s="84"/>
      <c r="E964" s="84"/>
      <c r="F964" s="84"/>
      <c r="G964" s="84"/>
      <c r="H964" s="84"/>
    </row>
    <row r="968" spans="2:8" x14ac:dyDescent="0.25">
      <c r="B968" s="9" t="s">
        <v>689</v>
      </c>
    </row>
    <row r="970" spans="2:8" x14ac:dyDescent="0.25">
      <c r="B970" s="9" t="s">
        <v>1022</v>
      </c>
    </row>
    <row r="971" spans="2:8" ht="15.75" thickBot="1" x14ac:dyDescent="0.3"/>
    <row r="972" spans="2:8" ht="45" x14ac:dyDescent="0.25">
      <c r="B972" s="12" t="s">
        <v>692</v>
      </c>
      <c r="C972" s="13" t="s">
        <v>693</v>
      </c>
      <c r="D972" s="13" t="s">
        <v>694</v>
      </c>
      <c r="E972" s="13" t="s">
        <v>695</v>
      </c>
      <c r="F972" s="13" t="s">
        <v>696</v>
      </c>
      <c r="G972" s="13" t="s">
        <v>716</v>
      </c>
      <c r="H972" s="13" t="s">
        <v>697</v>
      </c>
    </row>
    <row r="973" spans="2:8" x14ac:dyDescent="0.25">
      <c r="B973" s="14" t="s">
        <v>980</v>
      </c>
      <c r="C973" s="85">
        <v>0.24080833333332652</v>
      </c>
      <c r="D973" s="85">
        <v>4.7610906998454166</v>
      </c>
      <c r="E973" s="85">
        <v>3.0336271357883238</v>
      </c>
      <c r="F973" s="87">
        <v>2.2016007333092169E-5</v>
      </c>
      <c r="G973" s="87">
        <v>0.14262500000000011</v>
      </c>
      <c r="H973" s="89" t="s">
        <v>708</v>
      </c>
    </row>
    <row r="974" spans="2:8" x14ac:dyDescent="0.25">
      <c r="B974" s="11" t="s">
        <v>992</v>
      </c>
      <c r="C974" s="61">
        <v>0.20789999999999287</v>
      </c>
      <c r="D974" s="61">
        <v>4.0634724717365298</v>
      </c>
      <c r="E974" s="61">
        <v>2.935724085948586</v>
      </c>
      <c r="F974" s="62">
        <v>2.0545116194148338E-4</v>
      </c>
      <c r="G974" s="62">
        <v>9.7500000000000031E-2</v>
      </c>
      <c r="H974" s="90" t="s">
        <v>708</v>
      </c>
    </row>
    <row r="975" spans="2:8" x14ac:dyDescent="0.25">
      <c r="B975" s="11" t="s">
        <v>981</v>
      </c>
      <c r="C975" s="61">
        <v>0.11448958333332666</v>
      </c>
      <c r="D975" s="61">
        <v>2.3199278954928273</v>
      </c>
      <c r="E975" s="61">
        <v>2.7889409178614804</v>
      </c>
      <c r="F975" s="62">
        <v>2.1369192340536358E-2</v>
      </c>
      <c r="G975" s="62">
        <v>5.0000000000000044E-2</v>
      </c>
      <c r="H975" s="90" t="s">
        <v>708</v>
      </c>
    </row>
    <row r="976" spans="2:8" x14ac:dyDescent="0.25">
      <c r="B976" s="11" t="s">
        <v>982</v>
      </c>
      <c r="C976" s="61">
        <v>0.12631874999999987</v>
      </c>
      <c r="D976" s="61">
        <v>8.2532824263838904</v>
      </c>
      <c r="E976" s="61">
        <v>2.935724085948586</v>
      </c>
      <c r="F976" s="62">
        <v>0</v>
      </c>
      <c r="G976" s="62">
        <v>9.7500000000000031E-2</v>
      </c>
      <c r="H976" s="90" t="s">
        <v>708</v>
      </c>
    </row>
    <row r="977" spans="2:9" x14ac:dyDescent="0.25">
      <c r="B977" s="11" t="s">
        <v>1008</v>
      </c>
      <c r="C977" s="61">
        <v>9.3410416666666204E-2</v>
      </c>
      <c r="D977" s="61">
        <v>5.4501810055209141</v>
      </c>
      <c r="E977" s="61">
        <v>2.7889409178614804</v>
      </c>
      <c r="F977" s="62">
        <v>1.4932743441775642E-7</v>
      </c>
      <c r="G977" s="62">
        <v>5.0000000000000044E-2</v>
      </c>
      <c r="H977" s="90" t="s">
        <v>708</v>
      </c>
    </row>
    <row r="978" spans="2:9" ht="15.75" thickBot="1" x14ac:dyDescent="0.3">
      <c r="B978" s="15" t="s">
        <v>977</v>
      </c>
      <c r="C978" s="86">
        <v>3.290833333333365E-2</v>
      </c>
      <c r="D978" s="86">
        <v>1.6125977092568604</v>
      </c>
      <c r="E978" s="86">
        <v>2.7889409178614804</v>
      </c>
      <c r="F978" s="88">
        <v>0.10843274773856615</v>
      </c>
      <c r="G978" s="88">
        <v>5.0000000000000044E-2</v>
      </c>
      <c r="H978" s="91" t="s">
        <v>709</v>
      </c>
    </row>
    <row r="980" spans="2:9" ht="15.75" thickBot="1" x14ac:dyDescent="0.3"/>
    <row r="981" spans="2:9" ht="45" x14ac:dyDescent="0.25">
      <c r="B981" s="12" t="s">
        <v>690</v>
      </c>
      <c r="C981" s="13" t="s">
        <v>710</v>
      </c>
      <c r="D981" s="13" t="s">
        <v>674</v>
      </c>
      <c r="E981" s="13" t="s">
        <v>677</v>
      </c>
      <c r="F981" s="13" t="s">
        <v>678</v>
      </c>
      <c r="G981" s="95" t="s">
        <v>713</v>
      </c>
      <c r="H981" s="96"/>
      <c r="I981" s="96"/>
    </row>
    <row r="982" spans="2:9" x14ac:dyDescent="0.25">
      <c r="B982" s="14" t="s">
        <v>616</v>
      </c>
      <c r="C982" s="16">
        <v>0.79233333333332645</v>
      </c>
      <c r="D982" s="16">
        <v>4.8782137367215934E-2</v>
      </c>
      <c r="E982" s="16">
        <v>0.69613110300853709</v>
      </c>
      <c r="F982" s="16">
        <v>0.88853556365811581</v>
      </c>
      <c r="G982" s="92" t="s">
        <v>711</v>
      </c>
      <c r="H982" s="92"/>
      <c r="I982" s="92"/>
    </row>
    <row r="983" spans="2:9" x14ac:dyDescent="0.25">
      <c r="B983" s="11" t="s">
        <v>614</v>
      </c>
      <c r="C983" s="17">
        <v>0.67784374999999975</v>
      </c>
      <c r="D983" s="17">
        <v>7.4682090695022529E-3</v>
      </c>
      <c r="E983" s="17">
        <v>0.66311585147415986</v>
      </c>
      <c r="F983" s="17">
        <v>0.69257164852583963</v>
      </c>
      <c r="G983" s="93"/>
      <c r="H983" s="93" t="s">
        <v>712</v>
      </c>
      <c r="I983" s="93"/>
    </row>
    <row r="984" spans="2:9" x14ac:dyDescent="0.25">
      <c r="B984" s="11" t="s">
        <v>615</v>
      </c>
      <c r="C984" s="17">
        <v>0.58443333333333358</v>
      </c>
      <c r="D984" s="17">
        <v>1.5426266321161248E-2</v>
      </c>
      <c r="E984" s="17">
        <v>0.55401151695188811</v>
      </c>
      <c r="F984" s="17">
        <v>0.61485514971477906</v>
      </c>
      <c r="G984" s="93"/>
      <c r="H984" s="93"/>
      <c r="I984" s="93" t="s">
        <v>714</v>
      </c>
    </row>
    <row r="985" spans="2:9" ht="15.75" thickBot="1" x14ac:dyDescent="0.3">
      <c r="B985" s="15" t="s">
        <v>630</v>
      </c>
      <c r="C985" s="18">
        <v>0.55152499999999993</v>
      </c>
      <c r="D985" s="18">
        <v>1.3359538519670014E-2</v>
      </c>
      <c r="E985" s="18">
        <v>0.52517893418440242</v>
      </c>
      <c r="F985" s="18">
        <v>0.57787106581559744</v>
      </c>
      <c r="G985" s="94"/>
      <c r="H985" s="94"/>
      <c r="I985" s="94" t="s">
        <v>714</v>
      </c>
    </row>
    <row r="988" spans="2:9" x14ac:dyDescent="0.25">
      <c r="B988" s="9" t="s">
        <v>839</v>
      </c>
    </row>
    <row r="990" spans="2:9" x14ac:dyDescent="0.25">
      <c r="B990" s="10" t="s">
        <v>840</v>
      </c>
    </row>
    <row r="991" spans="2:9" ht="15.75" thickBot="1" x14ac:dyDescent="0.3"/>
    <row r="992" spans="2:9" x14ac:dyDescent="0.25">
      <c r="B992" s="58" t="s">
        <v>53</v>
      </c>
      <c r="C992" s="83">
        <v>201</v>
      </c>
    </row>
    <row r="993" spans="2:3" x14ac:dyDescent="0.25">
      <c r="B993" s="11" t="s">
        <v>342</v>
      </c>
      <c r="C993" s="43">
        <v>201</v>
      </c>
    </row>
    <row r="994" spans="2:3" x14ac:dyDescent="0.25">
      <c r="B994" s="11" t="s">
        <v>653</v>
      </c>
      <c r="C994" s="43">
        <v>197</v>
      </c>
    </row>
    <row r="995" spans="2:3" x14ac:dyDescent="0.25">
      <c r="B995" s="11" t="s">
        <v>654</v>
      </c>
      <c r="C995" s="17">
        <v>0.99297843705290045</v>
      </c>
    </row>
    <row r="996" spans="2:3" x14ac:dyDescent="0.25">
      <c r="B996" s="11" t="s">
        <v>655</v>
      </c>
      <c r="C996" s="17">
        <v>0.99287150969837612</v>
      </c>
    </row>
    <row r="997" spans="2:3" x14ac:dyDescent="0.25">
      <c r="B997" s="11" t="s">
        <v>656</v>
      </c>
      <c r="C997" s="17">
        <v>6.5777315143882272E-3</v>
      </c>
    </row>
    <row r="998" spans="2:3" x14ac:dyDescent="0.25">
      <c r="B998" s="11" t="s">
        <v>657</v>
      </c>
      <c r="C998" s="17">
        <v>8.1103215191435082E-2</v>
      </c>
    </row>
    <row r="999" spans="2:3" x14ac:dyDescent="0.25">
      <c r="B999" s="11" t="s">
        <v>658</v>
      </c>
      <c r="C999" s="17"/>
    </row>
    <row r="1000" spans="2:3" x14ac:dyDescent="0.25">
      <c r="B1000" s="11" t="s">
        <v>659</v>
      </c>
      <c r="C1000" s="17"/>
    </row>
    <row r="1001" spans="2:3" x14ac:dyDescent="0.25">
      <c r="B1001" s="11" t="s">
        <v>660</v>
      </c>
      <c r="C1001" s="17">
        <v>4</v>
      </c>
    </row>
    <row r="1002" spans="2:3" x14ac:dyDescent="0.25">
      <c r="B1002" s="11" t="s">
        <v>661</v>
      </c>
      <c r="C1002" s="17">
        <v>-1005.8774719390181</v>
      </c>
    </row>
    <row r="1003" spans="2:3" x14ac:dyDescent="0.25">
      <c r="B1003" s="11" t="s">
        <v>662</v>
      </c>
      <c r="C1003" s="17">
        <v>-992.66425230678169</v>
      </c>
    </row>
    <row r="1004" spans="2:3" ht="15.75" thickBot="1" x14ac:dyDescent="0.3">
      <c r="B1004" s="15" t="s">
        <v>663</v>
      </c>
      <c r="C1004" s="18">
        <v>7.3067025591645029E-3</v>
      </c>
    </row>
    <row r="1007" spans="2:3" x14ac:dyDescent="0.25">
      <c r="B1007" s="10" t="s">
        <v>841</v>
      </c>
    </row>
    <row r="1008" spans="2:3" ht="15.75" thickBot="1" x14ac:dyDescent="0.3"/>
    <row r="1009" spans="2:8" ht="30" x14ac:dyDescent="0.25">
      <c r="B1009" s="12" t="s">
        <v>665</v>
      </c>
      <c r="C1009" s="13" t="s">
        <v>653</v>
      </c>
      <c r="D1009" s="13" t="s">
        <v>666</v>
      </c>
      <c r="E1009" s="13" t="s">
        <v>667</v>
      </c>
      <c r="F1009" s="13" t="s">
        <v>322</v>
      </c>
      <c r="G1009" s="13" t="s">
        <v>668</v>
      </c>
    </row>
    <row r="1010" spans="2:8" x14ac:dyDescent="0.25">
      <c r="B1010" s="14" t="s">
        <v>669</v>
      </c>
      <c r="C1010" s="42">
        <v>3</v>
      </c>
      <c r="D1010" s="16">
        <v>183.25186069266061</v>
      </c>
      <c r="E1010" s="16">
        <v>61.083953564220202</v>
      </c>
      <c r="F1010" s="16">
        <v>9286.4771738713043</v>
      </c>
      <c r="G1010" s="29">
        <v>8.3759680727932134E-212</v>
      </c>
    </row>
    <row r="1011" spans="2:8" x14ac:dyDescent="0.25">
      <c r="B1011" s="11" t="s">
        <v>670</v>
      </c>
      <c r="C1011" s="43">
        <v>197</v>
      </c>
      <c r="D1011" s="17">
        <v>1.2958131083344808</v>
      </c>
      <c r="E1011" s="17">
        <v>6.5777315143882272E-3</v>
      </c>
      <c r="F1011" s="17"/>
      <c r="G1011" s="30"/>
    </row>
    <row r="1012" spans="2:8" ht="15.75" thickBot="1" x14ac:dyDescent="0.3">
      <c r="B1012" s="15" t="s">
        <v>671</v>
      </c>
      <c r="C1012" s="44">
        <v>200</v>
      </c>
      <c r="D1012" s="18">
        <v>184.54767380099509</v>
      </c>
      <c r="E1012" s="18"/>
      <c r="F1012" s="18"/>
      <c r="G1012" s="31"/>
    </row>
    <row r="1013" spans="2:8" x14ac:dyDescent="0.25">
      <c r="B1013" s="25" t="s">
        <v>672</v>
      </c>
    </row>
    <row r="1016" spans="2:8" x14ac:dyDescent="0.25">
      <c r="B1016" s="10" t="s">
        <v>842</v>
      </c>
    </row>
    <row r="1017" spans="2:8" ht="15.75" thickBot="1" x14ac:dyDescent="0.3"/>
    <row r="1018" spans="2:8" ht="45" x14ac:dyDescent="0.25">
      <c r="B1018" s="12" t="s">
        <v>665</v>
      </c>
      <c r="C1018" s="13" t="s">
        <v>300</v>
      </c>
      <c r="D1018" s="13" t="s">
        <v>674</v>
      </c>
      <c r="E1018" s="13" t="s">
        <v>675</v>
      </c>
      <c r="F1018" s="13" t="s">
        <v>676</v>
      </c>
      <c r="G1018" s="13" t="s">
        <v>677</v>
      </c>
      <c r="H1018" s="13" t="s">
        <v>678</v>
      </c>
    </row>
    <row r="1019" spans="2:8" x14ac:dyDescent="0.25">
      <c r="B1019" s="14" t="s">
        <v>375</v>
      </c>
      <c r="C1019" s="16">
        <v>8.4456666666666163</v>
      </c>
      <c r="D1019" s="16">
        <v>4.6824963122919047E-2</v>
      </c>
      <c r="E1019" s="16">
        <v>180.36675532442186</v>
      </c>
      <c r="F1019" s="29">
        <v>1.0946740598174922E-220</v>
      </c>
      <c r="G1019" s="16">
        <v>8.3533241386344557</v>
      </c>
      <c r="H1019" s="16">
        <v>8.5380091946987768</v>
      </c>
    </row>
    <row r="1020" spans="2:8" x14ac:dyDescent="0.25">
      <c r="B1020" s="11" t="s">
        <v>970</v>
      </c>
      <c r="C1020" s="17">
        <v>-7.9493416666666175</v>
      </c>
      <c r="D1020" s="17">
        <v>4.8549155083507212E-2</v>
      </c>
      <c r="E1020" s="17">
        <v>-163.73800229876943</v>
      </c>
      <c r="F1020" s="30">
        <v>0</v>
      </c>
      <c r="G1020" s="17">
        <v>-8.045084437514463</v>
      </c>
      <c r="H1020" s="17">
        <v>-7.8535988958187719</v>
      </c>
    </row>
    <row r="1021" spans="2:8" x14ac:dyDescent="0.25">
      <c r="B1021" s="11" t="s">
        <v>971</v>
      </c>
      <c r="C1021" s="17">
        <v>-7.8314791666666199</v>
      </c>
      <c r="D1021" s="17">
        <v>4.7370515079729572E-2</v>
      </c>
      <c r="E1021" s="17">
        <v>-165.32391833792423</v>
      </c>
      <c r="F1021" s="30">
        <v>0</v>
      </c>
      <c r="G1021" s="17">
        <v>-7.9248975662746428</v>
      </c>
      <c r="H1021" s="17">
        <v>-7.738060767058597</v>
      </c>
    </row>
    <row r="1022" spans="2:8" x14ac:dyDescent="0.25">
      <c r="B1022" s="11" t="s">
        <v>972</v>
      </c>
      <c r="C1022" s="17">
        <v>-7.8944999999999501</v>
      </c>
      <c r="D1022" s="17">
        <v>4.911043563855854E-2</v>
      </c>
      <c r="E1022" s="17">
        <v>-160.74994850588675</v>
      </c>
      <c r="F1022" s="30">
        <v>0</v>
      </c>
      <c r="G1022" s="17">
        <v>-7.9913496604624799</v>
      </c>
      <c r="H1022" s="17">
        <v>-7.7976503395374204</v>
      </c>
    </row>
    <row r="1023" spans="2:8" ht="15.75" thickBot="1" x14ac:dyDescent="0.3">
      <c r="B1023" s="15" t="s">
        <v>973</v>
      </c>
      <c r="C1023" s="18">
        <v>0</v>
      </c>
      <c r="D1023" s="18">
        <v>0</v>
      </c>
      <c r="E1023" s="18"/>
      <c r="F1023" s="31"/>
      <c r="G1023" s="18"/>
      <c r="H1023" s="18"/>
    </row>
    <row r="1026" spans="2:8" x14ac:dyDescent="0.25">
      <c r="B1026" s="10" t="s">
        <v>843</v>
      </c>
    </row>
    <row r="1028" spans="2:8" x14ac:dyDescent="0.25">
      <c r="B1028" t="s">
        <v>1023</v>
      </c>
    </row>
    <row r="1031" spans="2:8" x14ac:dyDescent="0.25">
      <c r="B1031" s="10" t="s">
        <v>845</v>
      </c>
    </row>
    <row r="1033" spans="2:8" x14ac:dyDescent="0.25">
      <c r="B1033" s="84" t="s">
        <v>1024</v>
      </c>
      <c r="C1033" s="84"/>
      <c r="D1033" s="84"/>
      <c r="E1033" s="84"/>
      <c r="F1033" s="84"/>
      <c r="G1033" s="84"/>
      <c r="H1033" s="84"/>
    </row>
    <row r="1034" spans="2:8" x14ac:dyDescent="0.25">
      <c r="B1034" s="84"/>
      <c r="C1034" s="84"/>
      <c r="D1034" s="84"/>
      <c r="E1034" s="84"/>
      <c r="F1034" s="84"/>
      <c r="G1034" s="84"/>
      <c r="H1034" s="84"/>
    </row>
    <row r="1036" spans="2:8" x14ac:dyDescent="0.25">
      <c r="B1036" s="84" t="s">
        <v>688</v>
      </c>
      <c r="C1036" s="84"/>
      <c r="D1036" s="84"/>
      <c r="E1036" s="84"/>
      <c r="F1036" s="84"/>
      <c r="G1036" s="84"/>
      <c r="H1036" s="84"/>
    </row>
    <row r="1037" spans="2:8" x14ac:dyDescent="0.25">
      <c r="B1037" s="84"/>
      <c r="C1037" s="84"/>
      <c r="D1037" s="84"/>
      <c r="E1037" s="84"/>
      <c r="F1037" s="84"/>
      <c r="G1037" s="84"/>
      <c r="H1037" s="84"/>
    </row>
    <row r="1038" spans="2:8" x14ac:dyDescent="0.25">
      <c r="B1038" s="84"/>
      <c r="C1038" s="84"/>
      <c r="D1038" s="84"/>
      <c r="E1038" s="84"/>
      <c r="F1038" s="84"/>
      <c r="G1038" s="84"/>
      <c r="H1038" s="84"/>
    </row>
    <row r="1042" spans="2:10" x14ac:dyDescent="0.25">
      <c r="B1042" s="9" t="s">
        <v>689</v>
      </c>
    </row>
    <row r="1044" spans="2:10" x14ac:dyDescent="0.25">
      <c r="B1044" s="9" t="s">
        <v>1025</v>
      </c>
    </row>
    <row r="1045" spans="2:10" ht="15.75" thickBot="1" x14ac:dyDescent="0.3"/>
    <row r="1046" spans="2:10" ht="45" x14ac:dyDescent="0.25">
      <c r="B1046" s="12" t="s">
        <v>692</v>
      </c>
      <c r="C1046" s="13" t="s">
        <v>693</v>
      </c>
      <c r="D1046" s="13" t="s">
        <v>694</v>
      </c>
      <c r="E1046" s="13" t="s">
        <v>695</v>
      </c>
      <c r="F1046" s="13" t="s">
        <v>696</v>
      </c>
      <c r="G1046" s="13" t="s">
        <v>716</v>
      </c>
      <c r="H1046" s="13" t="s">
        <v>697</v>
      </c>
    </row>
    <row r="1047" spans="2:10" x14ac:dyDescent="0.25">
      <c r="B1047" s="14" t="s">
        <v>980</v>
      </c>
      <c r="C1047" s="85">
        <v>7.9493416666666175</v>
      </c>
      <c r="D1047" s="85">
        <v>163.73800229876943</v>
      </c>
      <c r="E1047" s="85">
        <v>3.0336271357883238</v>
      </c>
      <c r="F1047" s="87">
        <v>0</v>
      </c>
      <c r="G1047" s="87">
        <v>0.14262500000000011</v>
      </c>
      <c r="H1047" s="89" t="s">
        <v>708</v>
      </c>
    </row>
    <row r="1048" spans="2:10" x14ac:dyDescent="0.25">
      <c r="B1048" s="11" t="s">
        <v>992</v>
      </c>
      <c r="C1048" s="61">
        <v>7.8944999999999501</v>
      </c>
      <c r="D1048" s="61">
        <v>160.74994850588675</v>
      </c>
      <c r="E1048" s="61">
        <v>2.935724085948586</v>
      </c>
      <c r="F1048" s="62">
        <v>0</v>
      </c>
      <c r="G1048" s="62">
        <v>9.7500000000000031E-2</v>
      </c>
      <c r="H1048" s="90" t="s">
        <v>708</v>
      </c>
    </row>
    <row r="1049" spans="2:10" x14ac:dyDescent="0.25">
      <c r="B1049" s="11" t="s">
        <v>981</v>
      </c>
      <c r="C1049" s="61">
        <v>7.8314791666666199</v>
      </c>
      <c r="D1049" s="61">
        <v>165.32391833792423</v>
      </c>
      <c r="E1049" s="61">
        <v>2.7889409178614804</v>
      </c>
      <c r="F1049" s="62">
        <v>0</v>
      </c>
      <c r="G1049" s="62">
        <v>5.0000000000000044E-2</v>
      </c>
      <c r="H1049" s="90" t="s">
        <v>708</v>
      </c>
    </row>
    <row r="1050" spans="2:10" x14ac:dyDescent="0.25">
      <c r="B1050" s="11" t="s">
        <v>982</v>
      </c>
      <c r="C1050" s="61">
        <v>0.11786249999999754</v>
      </c>
      <c r="D1050" s="61">
        <v>8.0226513137373683</v>
      </c>
      <c r="E1050" s="61">
        <v>2.935724085948586</v>
      </c>
      <c r="F1050" s="62">
        <v>6.7390537594747002E-14</v>
      </c>
      <c r="G1050" s="62">
        <v>9.7500000000000031E-2</v>
      </c>
      <c r="H1050" s="90" t="s">
        <v>708</v>
      </c>
    </row>
    <row r="1051" spans="2:10" x14ac:dyDescent="0.25">
      <c r="B1051" s="11" t="s">
        <v>1008</v>
      </c>
      <c r="C1051" s="61">
        <v>6.3020833333330195E-2</v>
      </c>
      <c r="D1051" s="61">
        <v>3.8307440786054139</v>
      </c>
      <c r="E1051" s="61">
        <v>2.7889409178614804</v>
      </c>
      <c r="F1051" s="62">
        <v>1.7168467419903521E-4</v>
      </c>
      <c r="G1051" s="62">
        <v>5.0000000000000044E-2</v>
      </c>
      <c r="H1051" s="90" t="s">
        <v>708</v>
      </c>
    </row>
    <row r="1052" spans="2:10" ht="15.75" thickBot="1" x14ac:dyDescent="0.3">
      <c r="B1052" s="15" t="s">
        <v>977</v>
      </c>
      <c r="C1052" s="86">
        <v>5.4841666666667344E-2</v>
      </c>
      <c r="D1052" s="86">
        <v>2.7997172709570211</v>
      </c>
      <c r="E1052" s="86">
        <v>2.7889409178614804</v>
      </c>
      <c r="F1052" s="88">
        <v>5.6237643022654105E-3</v>
      </c>
      <c r="G1052" s="88">
        <v>5.0000000000000044E-2</v>
      </c>
      <c r="H1052" s="91" t="s">
        <v>708</v>
      </c>
    </row>
    <row r="1054" spans="2:10" ht="15.75" thickBot="1" x14ac:dyDescent="0.3"/>
    <row r="1055" spans="2:10" ht="45" x14ac:dyDescent="0.25">
      <c r="B1055" s="12" t="s">
        <v>690</v>
      </c>
      <c r="C1055" s="13" t="s">
        <v>710</v>
      </c>
      <c r="D1055" s="13" t="s">
        <v>674</v>
      </c>
      <c r="E1055" s="13" t="s">
        <v>677</v>
      </c>
      <c r="F1055" s="13" t="s">
        <v>678</v>
      </c>
      <c r="G1055" s="95" t="s">
        <v>713</v>
      </c>
      <c r="H1055" s="96"/>
      <c r="I1055" s="96"/>
      <c r="J1055" s="96"/>
    </row>
    <row r="1056" spans="2:10" x14ac:dyDescent="0.25">
      <c r="B1056" s="14" t="s">
        <v>616</v>
      </c>
      <c r="C1056" s="16">
        <v>8.4456666666666163</v>
      </c>
      <c r="D1056" s="16">
        <v>4.6824963122919047E-2</v>
      </c>
      <c r="E1056" s="16">
        <v>8.3533241386344557</v>
      </c>
      <c r="F1056" s="16">
        <v>8.5380091946987768</v>
      </c>
      <c r="G1056" s="92" t="s">
        <v>711</v>
      </c>
      <c r="H1056" s="92"/>
      <c r="I1056" s="92"/>
      <c r="J1056" s="92"/>
    </row>
    <row r="1057" spans="2:10" x14ac:dyDescent="0.25">
      <c r="B1057" s="11" t="s">
        <v>614</v>
      </c>
      <c r="C1057" s="17">
        <v>0.61418749999999633</v>
      </c>
      <c r="D1057" s="17">
        <v>7.1685791797369168E-3</v>
      </c>
      <c r="E1057" s="17">
        <v>0.60005049529765608</v>
      </c>
      <c r="F1057" s="17">
        <v>0.62832450470233658</v>
      </c>
      <c r="G1057" s="93"/>
      <c r="H1057" s="93" t="s">
        <v>712</v>
      </c>
      <c r="I1057" s="93"/>
      <c r="J1057" s="93"/>
    </row>
    <row r="1058" spans="2:10" x14ac:dyDescent="0.25">
      <c r="B1058" s="11" t="s">
        <v>615</v>
      </c>
      <c r="C1058" s="17">
        <v>0.55116666666666614</v>
      </c>
      <c r="D1058" s="17">
        <v>1.4807353482181557E-2</v>
      </c>
      <c r="E1058" s="17">
        <v>0.52196539531870878</v>
      </c>
      <c r="F1058" s="17">
        <v>0.5803679380146235</v>
      </c>
      <c r="G1058" s="93"/>
      <c r="H1058" s="93"/>
      <c r="I1058" s="93" t="s">
        <v>714</v>
      </c>
      <c r="J1058" s="93"/>
    </row>
    <row r="1059" spans="2:10" ht="15.75" thickBot="1" x14ac:dyDescent="0.3">
      <c r="B1059" s="15" t="s">
        <v>630</v>
      </c>
      <c r="C1059" s="18">
        <v>0.49632499999999879</v>
      </c>
      <c r="D1059" s="18">
        <v>1.2823544278385205E-2</v>
      </c>
      <c r="E1059" s="18">
        <v>0.47103595718986507</v>
      </c>
      <c r="F1059" s="18">
        <v>0.52161404281013257</v>
      </c>
      <c r="G1059" s="94"/>
      <c r="H1059" s="94"/>
      <c r="I1059" s="94"/>
      <c r="J1059" s="94" t="s">
        <v>772</v>
      </c>
    </row>
    <row r="1062" spans="2:10" x14ac:dyDescent="0.25">
      <c r="B1062" s="9" t="s">
        <v>848</v>
      </c>
    </row>
    <row r="1064" spans="2:10" x14ac:dyDescent="0.25">
      <c r="B1064" s="10" t="s">
        <v>849</v>
      </c>
    </row>
    <row r="1065" spans="2:10" ht="15.75" thickBot="1" x14ac:dyDescent="0.3"/>
    <row r="1066" spans="2:10" x14ac:dyDescent="0.25">
      <c r="B1066" s="58" t="s">
        <v>53</v>
      </c>
      <c r="C1066" s="83">
        <v>201</v>
      </c>
    </row>
    <row r="1067" spans="2:10" x14ac:dyDescent="0.25">
      <c r="B1067" s="11" t="s">
        <v>342</v>
      </c>
      <c r="C1067" s="43">
        <v>201</v>
      </c>
    </row>
    <row r="1068" spans="2:10" x14ac:dyDescent="0.25">
      <c r="B1068" s="11" t="s">
        <v>653</v>
      </c>
      <c r="C1068" s="43">
        <v>197</v>
      </c>
    </row>
    <row r="1069" spans="2:10" x14ac:dyDescent="0.25">
      <c r="B1069" s="11" t="s">
        <v>654</v>
      </c>
      <c r="C1069" s="17">
        <v>0.2624724243087273</v>
      </c>
    </row>
    <row r="1070" spans="2:10" x14ac:dyDescent="0.25">
      <c r="B1070" s="11" t="s">
        <v>655</v>
      </c>
      <c r="C1070" s="17">
        <v>0.25124103990733737</v>
      </c>
    </row>
    <row r="1071" spans="2:10" x14ac:dyDescent="0.25">
      <c r="B1071" s="11" t="s">
        <v>656</v>
      </c>
      <c r="C1071" s="17">
        <v>5.748111601099868E-3</v>
      </c>
    </row>
    <row r="1072" spans="2:10" x14ac:dyDescent="0.25">
      <c r="B1072" s="11" t="s">
        <v>657</v>
      </c>
      <c r="C1072" s="17">
        <v>7.5816301684399429E-2</v>
      </c>
    </row>
    <row r="1073" spans="2:7" x14ac:dyDescent="0.25">
      <c r="B1073" s="11" t="s">
        <v>658</v>
      </c>
      <c r="C1073" s="17"/>
    </row>
    <row r="1074" spans="2:7" x14ac:dyDescent="0.25">
      <c r="B1074" s="11" t="s">
        <v>659</v>
      </c>
      <c r="C1074" s="17"/>
    </row>
    <row r="1075" spans="2:7" x14ac:dyDescent="0.25">
      <c r="B1075" s="11" t="s">
        <v>660</v>
      </c>
      <c r="C1075" s="17">
        <v>4</v>
      </c>
    </row>
    <row r="1076" spans="2:7" x14ac:dyDescent="0.25">
      <c r="B1076" s="11" t="s">
        <v>661</v>
      </c>
      <c r="C1076" s="17">
        <v>-1032.9760000015801</v>
      </c>
    </row>
    <row r="1077" spans="2:7" x14ac:dyDescent="0.25">
      <c r="B1077" s="11" t="s">
        <v>662</v>
      </c>
      <c r="C1077" s="17">
        <v>-1019.7627803693438</v>
      </c>
    </row>
    <row r="1078" spans="2:7" ht="15.75" thickBot="1" x14ac:dyDescent="0.3">
      <c r="B1078" s="15" t="s">
        <v>663</v>
      </c>
      <c r="C1078" s="18">
        <v>0.76747793409497922</v>
      </c>
    </row>
    <row r="1081" spans="2:7" x14ac:dyDescent="0.25">
      <c r="B1081" s="10" t="s">
        <v>850</v>
      </c>
    </row>
    <row r="1082" spans="2:7" ht="15.75" thickBot="1" x14ac:dyDescent="0.3"/>
    <row r="1083" spans="2:7" ht="30" x14ac:dyDescent="0.25">
      <c r="B1083" s="12" t="s">
        <v>665</v>
      </c>
      <c r="C1083" s="13" t="s">
        <v>653</v>
      </c>
      <c r="D1083" s="13" t="s">
        <v>666</v>
      </c>
      <c r="E1083" s="13" t="s">
        <v>667</v>
      </c>
      <c r="F1083" s="13" t="s">
        <v>322</v>
      </c>
      <c r="G1083" s="13" t="s">
        <v>668</v>
      </c>
    </row>
    <row r="1084" spans="2:7" x14ac:dyDescent="0.25">
      <c r="B1084" s="14" t="s">
        <v>669</v>
      </c>
      <c r="C1084" s="42">
        <v>3</v>
      </c>
      <c r="D1084" s="16">
        <v>0.40299238274252924</v>
      </c>
      <c r="E1084" s="16">
        <v>0.13433079424750974</v>
      </c>
      <c r="F1084" s="16">
        <v>23.369552223343458</v>
      </c>
      <c r="G1084" s="29">
        <v>5.5275151089085674E-13</v>
      </c>
    </row>
    <row r="1085" spans="2:7" x14ac:dyDescent="0.25">
      <c r="B1085" s="11" t="s">
        <v>670</v>
      </c>
      <c r="C1085" s="43">
        <v>197</v>
      </c>
      <c r="D1085" s="17">
        <v>1.132377985416674</v>
      </c>
      <c r="E1085" s="17">
        <v>5.748111601099868E-3</v>
      </c>
      <c r="F1085" s="17"/>
      <c r="G1085" s="30"/>
    </row>
    <row r="1086" spans="2:7" ht="15.75" thickBot="1" x14ac:dyDescent="0.3">
      <c r="B1086" s="15" t="s">
        <v>671</v>
      </c>
      <c r="C1086" s="44">
        <v>200</v>
      </c>
      <c r="D1086" s="18">
        <v>1.5353703681592032</v>
      </c>
      <c r="E1086" s="18"/>
      <c r="F1086" s="18"/>
      <c r="G1086" s="31"/>
    </row>
    <row r="1087" spans="2:7" x14ac:dyDescent="0.25">
      <c r="B1087" s="25" t="s">
        <v>672</v>
      </c>
    </row>
    <row r="1090" spans="2:8" x14ac:dyDescent="0.25">
      <c r="B1090" s="10" t="s">
        <v>851</v>
      </c>
    </row>
    <row r="1091" spans="2:8" ht="15.75" thickBot="1" x14ac:dyDescent="0.3"/>
    <row r="1092" spans="2:8" ht="45" x14ac:dyDescent="0.25">
      <c r="B1092" s="12" t="s">
        <v>665</v>
      </c>
      <c r="C1092" s="13" t="s">
        <v>300</v>
      </c>
      <c r="D1092" s="13" t="s">
        <v>674</v>
      </c>
      <c r="E1092" s="13" t="s">
        <v>675</v>
      </c>
      <c r="F1092" s="13" t="s">
        <v>676</v>
      </c>
      <c r="G1092" s="13" t="s">
        <v>677</v>
      </c>
      <c r="H1092" s="13" t="s">
        <v>678</v>
      </c>
    </row>
    <row r="1093" spans="2:8" x14ac:dyDescent="0.25">
      <c r="B1093" s="14" t="s">
        <v>375</v>
      </c>
      <c r="C1093" s="16">
        <v>0.5809999999999933</v>
      </c>
      <c r="D1093" s="16">
        <v>4.3772562186449746E-2</v>
      </c>
      <c r="E1093" s="16">
        <v>13.273154939507926</v>
      </c>
      <c r="F1093" s="29">
        <v>3.8555047302670872E-29</v>
      </c>
      <c r="G1093" s="16">
        <v>0.49467704785733008</v>
      </c>
      <c r="H1093" s="16">
        <v>0.66732295214265647</v>
      </c>
    </row>
    <row r="1094" spans="2:8" x14ac:dyDescent="0.25">
      <c r="B1094" s="11" t="s">
        <v>970</v>
      </c>
      <c r="C1094" s="17">
        <v>-0.24034999999999324</v>
      </c>
      <c r="D1094" s="17">
        <v>4.5384358433210301E-2</v>
      </c>
      <c r="E1094" s="17">
        <v>-5.2958774409845031</v>
      </c>
      <c r="F1094" s="30">
        <v>3.1500418895547E-7</v>
      </c>
      <c r="G1094" s="17">
        <v>-0.32985154172761583</v>
      </c>
      <c r="H1094" s="17">
        <v>-0.15084845827237064</v>
      </c>
    </row>
    <row r="1095" spans="2:8" x14ac:dyDescent="0.25">
      <c r="B1095" s="11" t="s">
        <v>971</v>
      </c>
      <c r="C1095" s="17">
        <v>-0.23032812499999311</v>
      </c>
      <c r="D1095" s="17">
        <v>4.4282550990770657E-2</v>
      </c>
      <c r="E1095" s="17">
        <v>-5.2013291882845225</v>
      </c>
      <c r="F1095" s="30">
        <v>4.9405286173254126E-7</v>
      </c>
      <c r="G1095" s="17">
        <v>-0.31765681537111934</v>
      </c>
      <c r="H1095" s="17">
        <v>-0.14299943462886688</v>
      </c>
    </row>
    <row r="1096" spans="2:8" x14ac:dyDescent="0.25">
      <c r="B1096" s="11" t="s">
        <v>972</v>
      </c>
      <c r="C1096" s="17">
        <v>-0.32566666666665989</v>
      </c>
      <c r="D1096" s="17">
        <v>4.5909050528226684E-2</v>
      </c>
      <c r="E1096" s="17">
        <v>-7.0937356124676825</v>
      </c>
      <c r="F1096" s="30">
        <v>2.2932322707447383E-11</v>
      </c>
      <c r="G1096" s="17">
        <v>-0.41620294267405361</v>
      </c>
      <c r="H1096" s="17">
        <v>-0.23513039065926616</v>
      </c>
    </row>
    <row r="1097" spans="2:8" ht="15.75" thickBot="1" x14ac:dyDescent="0.3">
      <c r="B1097" s="15" t="s">
        <v>973</v>
      </c>
      <c r="C1097" s="18">
        <v>0</v>
      </c>
      <c r="D1097" s="18">
        <v>0</v>
      </c>
      <c r="E1097" s="18"/>
      <c r="F1097" s="31"/>
      <c r="G1097" s="18"/>
      <c r="H1097" s="18"/>
    </row>
    <row r="1100" spans="2:8" x14ac:dyDescent="0.25">
      <c r="B1100" s="10" t="s">
        <v>852</v>
      </c>
    </row>
    <row r="1102" spans="2:8" x14ac:dyDescent="0.25">
      <c r="B1102" t="s">
        <v>1026</v>
      </c>
    </row>
    <row r="1105" spans="2:8" x14ac:dyDescent="0.25">
      <c r="B1105" s="10" t="s">
        <v>854</v>
      </c>
    </row>
    <row r="1107" spans="2:8" x14ac:dyDescent="0.25">
      <c r="B1107" s="84" t="s">
        <v>1027</v>
      </c>
      <c r="C1107" s="84"/>
      <c r="D1107" s="84"/>
      <c r="E1107" s="84"/>
      <c r="F1107" s="84"/>
      <c r="G1107" s="84"/>
      <c r="H1107" s="84"/>
    </row>
    <row r="1108" spans="2:8" x14ac:dyDescent="0.25">
      <c r="B1108" s="84"/>
      <c r="C1108" s="84"/>
      <c r="D1108" s="84"/>
      <c r="E1108" s="84"/>
      <c r="F1108" s="84"/>
      <c r="G1108" s="84"/>
      <c r="H1108" s="84"/>
    </row>
    <row r="1110" spans="2:8" x14ac:dyDescent="0.25">
      <c r="B1110" s="84" t="s">
        <v>688</v>
      </c>
      <c r="C1110" s="84"/>
      <c r="D1110" s="84"/>
      <c r="E1110" s="84"/>
      <c r="F1110" s="84"/>
      <c r="G1110" s="84"/>
      <c r="H1110" s="84"/>
    </row>
    <row r="1111" spans="2:8" x14ac:dyDescent="0.25">
      <c r="B1111" s="84"/>
      <c r="C1111" s="84"/>
      <c r="D1111" s="84"/>
      <c r="E1111" s="84"/>
      <c r="F1111" s="84"/>
      <c r="G1111" s="84"/>
      <c r="H1111" s="84"/>
    </row>
    <row r="1112" spans="2:8" x14ac:dyDescent="0.25">
      <c r="B1112" s="84"/>
      <c r="C1112" s="84"/>
      <c r="D1112" s="84"/>
      <c r="E1112" s="84"/>
      <c r="F1112" s="84"/>
      <c r="G1112" s="84"/>
      <c r="H1112" s="84"/>
    </row>
    <row r="1116" spans="2:8" x14ac:dyDescent="0.25">
      <c r="B1116" s="9" t="s">
        <v>689</v>
      </c>
    </row>
    <row r="1118" spans="2:8" x14ac:dyDescent="0.25">
      <c r="B1118" s="9" t="s">
        <v>1028</v>
      </c>
    </row>
    <row r="1119" spans="2:8" ht="15.75" thickBot="1" x14ac:dyDescent="0.3"/>
    <row r="1120" spans="2:8" ht="45" x14ac:dyDescent="0.25">
      <c r="B1120" s="12" t="s">
        <v>692</v>
      </c>
      <c r="C1120" s="13" t="s">
        <v>693</v>
      </c>
      <c r="D1120" s="13" t="s">
        <v>694</v>
      </c>
      <c r="E1120" s="13" t="s">
        <v>695</v>
      </c>
      <c r="F1120" s="13" t="s">
        <v>696</v>
      </c>
      <c r="G1120" s="13" t="s">
        <v>716</v>
      </c>
      <c r="H1120" s="13" t="s">
        <v>697</v>
      </c>
    </row>
    <row r="1121" spans="2:9" x14ac:dyDescent="0.25">
      <c r="B1121" s="14" t="s">
        <v>992</v>
      </c>
      <c r="C1121" s="85">
        <v>0.32566666666665989</v>
      </c>
      <c r="D1121" s="85">
        <v>7.0937356124676825</v>
      </c>
      <c r="E1121" s="85">
        <v>3.0336271357883238</v>
      </c>
      <c r="F1121" s="87">
        <v>1.373193780906945E-10</v>
      </c>
      <c r="G1121" s="87">
        <v>0.14262500000000011</v>
      </c>
      <c r="H1121" s="89" t="s">
        <v>708</v>
      </c>
    </row>
    <row r="1122" spans="2:9" x14ac:dyDescent="0.25">
      <c r="B1122" s="11" t="s">
        <v>980</v>
      </c>
      <c r="C1122" s="61">
        <v>0.24034999999999324</v>
      </c>
      <c r="D1122" s="61">
        <v>5.2958774409845031</v>
      </c>
      <c r="E1122" s="61">
        <v>2.935724085948586</v>
      </c>
      <c r="F1122" s="62">
        <v>9.4167514796961171E-7</v>
      </c>
      <c r="G1122" s="62">
        <v>9.7500000000000031E-2</v>
      </c>
      <c r="H1122" s="90" t="s">
        <v>708</v>
      </c>
    </row>
    <row r="1123" spans="2:9" x14ac:dyDescent="0.25">
      <c r="B1123" s="11" t="s">
        <v>981</v>
      </c>
      <c r="C1123" s="61">
        <v>0.23032812499999311</v>
      </c>
      <c r="D1123" s="61">
        <v>5.2013291882845225</v>
      </c>
      <c r="E1123" s="61">
        <v>2.7889409178614804</v>
      </c>
      <c r="F1123" s="62">
        <v>4.9405263558011114E-7</v>
      </c>
      <c r="G1123" s="62">
        <v>5.0000000000000044E-2</v>
      </c>
      <c r="H1123" s="90" t="s">
        <v>708</v>
      </c>
    </row>
    <row r="1124" spans="2:9" x14ac:dyDescent="0.25">
      <c r="B1124" s="11" t="s">
        <v>1008</v>
      </c>
      <c r="C1124" s="61">
        <v>9.5338541666666776E-2</v>
      </c>
      <c r="D1124" s="61">
        <v>6.1993046248497112</v>
      </c>
      <c r="E1124" s="61">
        <v>2.935724085948586</v>
      </c>
      <c r="F1124" s="62">
        <v>9.7763658279959031E-9</v>
      </c>
      <c r="G1124" s="62">
        <v>9.7500000000000031E-2</v>
      </c>
      <c r="H1124" s="90" t="s">
        <v>708</v>
      </c>
    </row>
    <row r="1125" spans="2:9" x14ac:dyDescent="0.25">
      <c r="B1125" s="11" t="s">
        <v>982</v>
      </c>
      <c r="C1125" s="61">
        <v>1.0021875000000124E-2</v>
      </c>
      <c r="D1125" s="61">
        <v>0.72973760248263608</v>
      </c>
      <c r="E1125" s="61">
        <v>2.7889409178614804</v>
      </c>
      <c r="F1125" s="62">
        <v>0.46641739149104589</v>
      </c>
      <c r="G1125" s="62">
        <v>5.0000000000000044E-2</v>
      </c>
      <c r="H1125" s="90" t="s">
        <v>709</v>
      </c>
    </row>
    <row r="1126" spans="2:9" ht="15.75" thickBot="1" x14ac:dyDescent="0.3">
      <c r="B1126" s="15" t="s">
        <v>1013</v>
      </c>
      <c r="C1126" s="86">
        <v>8.5316666666666652E-2</v>
      </c>
      <c r="D1126" s="86">
        <v>4.6592164479059219</v>
      </c>
      <c r="E1126" s="86">
        <v>2.7889409178614804</v>
      </c>
      <c r="F1126" s="88">
        <v>5.834693233786048E-6</v>
      </c>
      <c r="G1126" s="88">
        <v>5.0000000000000044E-2</v>
      </c>
      <c r="H1126" s="91" t="s">
        <v>708</v>
      </c>
    </row>
    <row r="1128" spans="2:9" ht="15.75" thickBot="1" x14ac:dyDescent="0.3"/>
    <row r="1129" spans="2:9" ht="45" x14ac:dyDescent="0.25">
      <c r="B1129" s="12" t="s">
        <v>690</v>
      </c>
      <c r="C1129" s="13" t="s">
        <v>710</v>
      </c>
      <c r="D1129" s="13" t="s">
        <v>674</v>
      </c>
      <c r="E1129" s="13" t="s">
        <v>677</v>
      </c>
      <c r="F1129" s="13" t="s">
        <v>678</v>
      </c>
      <c r="G1129" s="95" t="s">
        <v>713</v>
      </c>
      <c r="H1129" s="96"/>
      <c r="I1129" s="96"/>
    </row>
    <row r="1130" spans="2:9" x14ac:dyDescent="0.25">
      <c r="B1130" s="14" t="s">
        <v>616</v>
      </c>
      <c r="C1130" s="16">
        <v>0.5809999999999933</v>
      </c>
      <c r="D1130" s="16">
        <v>4.3772562186449746E-2</v>
      </c>
      <c r="E1130" s="16">
        <v>0.49467704785733008</v>
      </c>
      <c r="F1130" s="16">
        <v>0.66732295214265647</v>
      </c>
      <c r="G1130" s="92" t="s">
        <v>711</v>
      </c>
      <c r="H1130" s="92"/>
      <c r="I1130" s="92"/>
    </row>
    <row r="1131" spans="2:9" x14ac:dyDescent="0.25">
      <c r="B1131" s="11" t="s">
        <v>614</v>
      </c>
      <c r="C1131" s="17">
        <v>0.35067187500000019</v>
      </c>
      <c r="D1131" s="17">
        <v>6.7012776306904697E-3</v>
      </c>
      <c r="E1131" s="17">
        <v>0.33745642588498664</v>
      </c>
      <c r="F1131" s="17">
        <v>0.36388732411501373</v>
      </c>
      <c r="G1131" s="93"/>
      <c r="H1131" s="93" t="s">
        <v>712</v>
      </c>
      <c r="I1131" s="93"/>
    </row>
    <row r="1132" spans="2:9" x14ac:dyDescent="0.25">
      <c r="B1132" s="11" t="s">
        <v>630</v>
      </c>
      <c r="C1132" s="17">
        <v>0.34065000000000006</v>
      </c>
      <c r="D1132" s="17">
        <v>1.1987609854658118E-2</v>
      </c>
      <c r="E1132" s="17">
        <v>0.31700948594051226</v>
      </c>
      <c r="F1132" s="17">
        <v>0.36429051405948787</v>
      </c>
      <c r="G1132" s="93"/>
      <c r="H1132" s="93" t="s">
        <v>712</v>
      </c>
      <c r="I1132" s="93"/>
    </row>
    <row r="1133" spans="2:9" ht="15.75" thickBot="1" x14ac:dyDescent="0.3">
      <c r="B1133" s="15" t="s">
        <v>615</v>
      </c>
      <c r="C1133" s="18">
        <v>0.25533333333333341</v>
      </c>
      <c r="D1133" s="18">
        <v>1.3842099553054141E-2</v>
      </c>
      <c r="E1133" s="18">
        <v>0.22803561902128056</v>
      </c>
      <c r="F1133" s="18">
        <v>0.28263104764538627</v>
      </c>
      <c r="G1133" s="94"/>
      <c r="H1133" s="94"/>
      <c r="I1133" s="94" t="s">
        <v>714</v>
      </c>
    </row>
    <row r="1136" spans="2:9" x14ac:dyDescent="0.25">
      <c r="B1136" s="9" t="s">
        <v>857</v>
      </c>
    </row>
    <row r="1138" spans="2:3" x14ac:dyDescent="0.25">
      <c r="B1138" s="10" t="s">
        <v>858</v>
      </c>
    </row>
    <row r="1139" spans="2:3" ht="15.75" thickBot="1" x14ac:dyDescent="0.3"/>
    <row r="1140" spans="2:3" x14ac:dyDescent="0.25">
      <c r="B1140" s="58" t="s">
        <v>53</v>
      </c>
      <c r="C1140" s="83">
        <v>201</v>
      </c>
    </row>
    <row r="1141" spans="2:3" x14ac:dyDescent="0.25">
      <c r="B1141" s="11" t="s">
        <v>342</v>
      </c>
      <c r="C1141" s="43">
        <v>201</v>
      </c>
    </row>
    <row r="1142" spans="2:3" x14ac:dyDescent="0.25">
      <c r="B1142" s="11" t="s">
        <v>653</v>
      </c>
      <c r="C1142" s="43">
        <v>197</v>
      </c>
    </row>
    <row r="1143" spans="2:3" x14ac:dyDescent="0.25">
      <c r="B1143" s="11" t="s">
        <v>654</v>
      </c>
      <c r="C1143" s="17">
        <v>0.34023216667213974</v>
      </c>
    </row>
    <row r="1144" spans="2:3" x14ac:dyDescent="0.25">
      <c r="B1144" s="11" t="s">
        <v>655</v>
      </c>
      <c r="C1144" s="17">
        <v>0.33018494078389821</v>
      </c>
    </row>
    <row r="1145" spans="2:3" x14ac:dyDescent="0.25">
      <c r="B1145" s="11" t="s">
        <v>656</v>
      </c>
      <c r="C1145" s="17">
        <v>6.6261409078891588E-3</v>
      </c>
    </row>
    <row r="1146" spans="2:3" x14ac:dyDescent="0.25">
      <c r="B1146" s="11" t="s">
        <v>657</v>
      </c>
      <c r="C1146" s="17">
        <v>8.140111122023555E-2</v>
      </c>
    </row>
    <row r="1147" spans="2:3" x14ac:dyDescent="0.25">
      <c r="B1147" s="11" t="s">
        <v>658</v>
      </c>
      <c r="C1147" s="17"/>
    </row>
    <row r="1148" spans="2:3" x14ac:dyDescent="0.25">
      <c r="B1148" s="11" t="s">
        <v>659</v>
      </c>
      <c r="C1148" s="17"/>
    </row>
    <row r="1149" spans="2:3" x14ac:dyDescent="0.25">
      <c r="B1149" s="11" t="s">
        <v>660</v>
      </c>
      <c r="C1149" s="17">
        <v>4</v>
      </c>
    </row>
    <row r="1150" spans="2:3" x14ac:dyDescent="0.25">
      <c r="B1150" s="11" t="s">
        <v>661</v>
      </c>
      <c r="C1150" s="17">
        <v>-1004.4036116379942</v>
      </c>
    </row>
    <row r="1151" spans="2:3" x14ac:dyDescent="0.25">
      <c r="B1151" s="11" t="s">
        <v>662</v>
      </c>
      <c r="C1151" s="17">
        <v>-991.19039200575799</v>
      </c>
    </row>
    <row r="1152" spans="2:3" ht="15.75" thickBot="1" x14ac:dyDescent="0.3">
      <c r="B1152" s="15" t="s">
        <v>663</v>
      </c>
      <c r="C1152" s="18">
        <v>0.68656043569650438</v>
      </c>
    </row>
    <row r="1155" spans="2:8" x14ac:dyDescent="0.25">
      <c r="B1155" s="10" t="s">
        <v>859</v>
      </c>
    </row>
    <row r="1156" spans="2:8" ht="15.75" thickBot="1" x14ac:dyDescent="0.3"/>
    <row r="1157" spans="2:8" ht="30" x14ac:dyDescent="0.25">
      <c r="B1157" s="12" t="s">
        <v>665</v>
      </c>
      <c r="C1157" s="13" t="s">
        <v>653</v>
      </c>
      <c r="D1157" s="13" t="s">
        <v>666</v>
      </c>
      <c r="E1157" s="13" t="s">
        <v>667</v>
      </c>
      <c r="F1157" s="13" t="s">
        <v>322</v>
      </c>
      <c r="G1157" s="13" t="s">
        <v>668</v>
      </c>
    </row>
    <row r="1158" spans="2:8" x14ac:dyDescent="0.25">
      <c r="B1158" s="14" t="s">
        <v>669</v>
      </c>
      <c r="C1158" s="42">
        <v>3</v>
      </c>
      <c r="D1158" s="16">
        <v>0.67314887796175515</v>
      </c>
      <c r="E1158" s="16">
        <v>0.22438295932058505</v>
      </c>
      <c r="F1158" s="16">
        <v>33.863294252229402</v>
      </c>
      <c r="G1158" s="29">
        <v>1.0737618551160935E-17</v>
      </c>
    </row>
    <row r="1159" spans="2:8" x14ac:dyDescent="0.25">
      <c r="B1159" s="11" t="s">
        <v>670</v>
      </c>
      <c r="C1159" s="43">
        <v>197</v>
      </c>
      <c r="D1159" s="17">
        <v>1.3053497588541643</v>
      </c>
      <c r="E1159" s="17">
        <v>6.6261409078891588E-3</v>
      </c>
      <c r="F1159" s="17"/>
      <c r="G1159" s="30"/>
    </row>
    <row r="1160" spans="2:8" ht="15.75" thickBot="1" x14ac:dyDescent="0.3">
      <c r="B1160" s="15" t="s">
        <v>671</v>
      </c>
      <c r="C1160" s="44">
        <v>200</v>
      </c>
      <c r="D1160" s="18">
        <v>1.9784986368159194</v>
      </c>
      <c r="E1160" s="18"/>
      <c r="F1160" s="18"/>
      <c r="G1160" s="31"/>
    </row>
    <row r="1161" spans="2:8" x14ac:dyDescent="0.25">
      <c r="B1161" s="25" t="s">
        <v>672</v>
      </c>
    </row>
    <row r="1164" spans="2:8" x14ac:dyDescent="0.25">
      <c r="B1164" s="10" t="s">
        <v>860</v>
      </c>
    </row>
    <row r="1165" spans="2:8" ht="15.75" thickBot="1" x14ac:dyDescent="0.3"/>
    <row r="1166" spans="2:8" ht="45" x14ac:dyDescent="0.25">
      <c r="B1166" s="12" t="s">
        <v>665</v>
      </c>
      <c r="C1166" s="13" t="s">
        <v>300</v>
      </c>
      <c r="D1166" s="13" t="s">
        <v>674</v>
      </c>
      <c r="E1166" s="13" t="s">
        <v>675</v>
      </c>
      <c r="F1166" s="13" t="s">
        <v>676</v>
      </c>
      <c r="G1166" s="13" t="s">
        <v>677</v>
      </c>
      <c r="H1166" s="13" t="s">
        <v>678</v>
      </c>
    </row>
    <row r="1167" spans="2:8" x14ac:dyDescent="0.25">
      <c r="B1167" s="14" t="s">
        <v>375</v>
      </c>
      <c r="C1167" s="16">
        <v>0.47633333333333566</v>
      </c>
      <c r="D1167" s="16">
        <v>4.6996953475337513E-2</v>
      </c>
      <c r="E1167" s="16">
        <v>10.135408746937182</v>
      </c>
      <c r="F1167" s="29">
        <v>1.0717228242138101E-19</v>
      </c>
      <c r="G1167" s="16">
        <v>0.38365162673315883</v>
      </c>
      <c r="H1167" s="16">
        <v>0.56901503993351243</v>
      </c>
    </row>
    <row r="1168" spans="2:8" x14ac:dyDescent="0.25">
      <c r="B1168" s="11" t="s">
        <v>970</v>
      </c>
      <c r="C1168" s="17">
        <v>-0.13330833333333558</v>
      </c>
      <c r="D1168" s="17">
        <v>4.8727478476320397E-2</v>
      </c>
      <c r="E1168" s="17">
        <v>-2.7357937964739567</v>
      </c>
      <c r="F1168" s="30">
        <v>6.7913979196574381E-3</v>
      </c>
      <c r="G1168" s="17">
        <v>-0.22940277200538026</v>
      </c>
      <c r="H1168" s="17">
        <v>-3.7213894661290908E-2</v>
      </c>
    </row>
    <row r="1169" spans="2:8" x14ac:dyDescent="0.25">
      <c r="B1169" s="11" t="s">
        <v>971</v>
      </c>
      <c r="C1169" s="17">
        <v>-7.738802083333568E-2</v>
      </c>
      <c r="D1169" s="17">
        <v>4.7544509270849807E-2</v>
      </c>
      <c r="E1169" s="17">
        <v>-1.6276962791323486</v>
      </c>
      <c r="F1169" s="27">
        <v>0.10518758514716153</v>
      </c>
      <c r="G1169" s="17">
        <v>-0.17114955073766619</v>
      </c>
      <c r="H1169" s="17">
        <v>1.6373509070994829E-2</v>
      </c>
    </row>
    <row r="1170" spans="2:8" x14ac:dyDescent="0.25">
      <c r="B1170" s="11" t="s">
        <v>972</v>
      </c>
      <c r="C1170" s="17">
        <v>5.8166666666664438E-2</v>
      </c>
      <c r="D1170" s="17">
        <v>4.9290820641974931E-2</v>
      </c>
      <c r="E1170" s="17">
        <v>1.1800709728320296</v>
      </c>
      <c r="F1170" s="27">
        <v>0.23939497447420677</v>
      </c>
      <c r="G1170" s="17">
        <v>-3.9038727279110924E-2</v>
      </c>
      <c r="H1170" s="17">
        <v>0.1553720606124398</v>
      </c>
    </row>
    <row r="1171" spans="2:8" ht="15.75" thickBot="1" x14ac:dyDescent="0.3">
      <c r="B1171" s="15" t="s">
        <v>973</v>
      </c>
      <c r="C1171" s="18">
        <v>0</v>
      </c>
      <c r="D1171" s="18">
        <v>0</v>
      </c>
      <c r="E1171" s="18"/>
      <c r="F1171" s="31"/>
      <c r="G1171" s="18"/>
      <c r="H1171" s="18"/>
    </row>
    <row r="1174" spans="2:8" x14ac:dyDescent="0.25">
      <c r="B1174" s="10" t="s">
        <v>861</v>
      </c>
    </row>
    <row r="1176" spans="2:8" x14ac:dyDescent="0.25">
      <c r="B1176" t="s">
        <v>1029</v>
      </c>
    </row>
    <row r="1179" spans="2:8" x14ac:dyDescent="0.25">
      <c r="B1179" s="10" t="s">
        <v>863</v>
      </c>
    </row>
    <row r="1181" spans="2:8" x14ac:dyDescent="0.25">
      <c r="B1181" s="84" t="s">
        <v>1030</v>
      </c>
      <c r="C1181" s="84"/>
      <c r="D1181" s="84"/>
      <c r="E1181" s="84"/>
      <c r="F1181" s="84"/>
      <c r="G1181" s="84"/>
      <c r="H1181" s="84"/>
    </row>
    <row r="1182" spans="2:8" x14ac:dyDescent="0.25">
      <c r="B1182" s="84"/>
      <c r="C1182" s="84"/>
      <c r="D1182" s="84"/>
      <c r="E1182" s="84"/>
      <c r="F1182" s="84"/>
      <c r="G1182" s="84"/>
      <c r="H1182" s="84"/>
    </row>
    <row r="1184" spans="2:8" x14ac:dyDescent="0.25">
      <c r="B1184" s="84" t="s">
        <v>688</v>
      </c>
      <c r="C1184" s="84"/>
      <c r="D1184" s="84"/>
      <c r="E1184" s="84"/>
      <c r="F1184" s="84"/>
      <c r="G1184" s="84"/>
      <c r="H1184" s="84"/>
    </row>
    <row r="1185" spans="2:8" x14ac:dyDescent="0.25">
      <c r="B1185" s="84"/>
      <c r="C1185" s="84"/>
      <c r="D1185" s="84"/>
      <c r="E1185" s="84"/>
      <c r="F1185" s="84"/>
      <c r="G1185" s="84"/>
      <c r="H1185" s="84"/>
    </row>
    <row r="1186" spans="2:8" x14ac:dyDescent="0.25">
      <c r="B1186" s="84"/>
      <c r="C1186" s="84"/>
      <c r="D1186" s="84"/>
      <c r="E1186" s="84"/>
      <c r="F1186" s="84"/>
      <c r="G1186" s="84"/>
      <c r="H1186" s="84"/>
    </row>
    <row r="1190" spans="2:8" x14ac:dyDescent="0.25">
      <c r="B1190" s="9" t="s">
        <v>689</v>
      </c>
    </row>
    <row r="1192" spans="2:8" x14ac:dyDescent="0.25">
      <c r="B1192" s="9" t="s">
        <v>1031</v>
      </c>
    </row>
    <row r="1193" spans="2:8" ht="15.75" thickBot="1" x14ac:dyDescent="0.3"/>
    <row r="1194" spans="2:8" ht="45" x14ac:dyDescent="0.25">
      <c r="B1194" s="12" t="s">
        <v>692</v>
      </c>
      <c r="C1194" s="13" t="s">
        <v>693</v>
      </c>
      <c r="D1194" s="13" t="s">
        <v>694</v>
      </c>
      <c r="E1194" s="13" t="s">
        <v>695</v>
      </c>
      <c r="F1194" s="13" t="s">
        <v>696</v>
      </c>
      <c r="G1194" s="13" t="s">
        <v>716</v>
      </c>
      <c r="H1194" s="13" t="s">
        <v>697</v>
      </c>
    </row>
    <row r="1195" spans="2:8" x14ac:dyDescent="0.25">
      <c r="B1195" s="14" t="s">
        <v>977</v>
      </c>
      <c r="C1195" s="85">
        <v>0.19147500000000001</v>
      </c>
      <c r="D1195" s="85">
        <v>9.7392014183387072</v>
      </c>
      <c r="E1195" s="85">
        <v>3.0336271357883238</v>
      </c>
      <c r="F1195" s="87">
        <v>0</v>
      </c>
      <c r="G1195" s="87">
        <v>0.14262500000000011</v>
      </c>
      <c r="H1195" s="89" t="s">
        <v>708</v>
      </c>
    </row>
    <row r="1196" spans="2:8" x14ac:dyDescent="0.25">
      <c r="B1196" s="11" t="s">
        <v>978</v>
      </c>
      <c r="C1196" s="61">
        <v>0.1355546875000001</v>
      </c>
      <c r="D1196" s="61">
        <v>8.2095863514227432</v>
      </c>
      <c r="E1196" s="61">
        <v>2.935724085948586</v>
      </c>
      <c r="F1196" s="62">
        <v>0</v>
      </c>
      <c r="G1196" s="62">
        <v>9.7500000000000031E-2</v>
      </c>
      <c r="H1196" s="90" t="s">
        <v>708</v>
      </c>
    </row>
    <row r="1197" spans="2:8" x14ac:dyDescent="0.25">
      <c r="B1197" s="11" t="s">
        <v>979</v>
      </c>
      <c r="C1197" s="61">
        <v>5.8166666666664438E-2</v>
      </c>
      <c r="D1197" s="61">
        <v>1.1800709728320296</v>
      </c>
      <c r="E1197" s="61">
        <v>2.7889409178614804</v>
      </c>
      <c r="F1197" s="62">
        <v>0.2393949744740288</v>
      </c>
      <c r="G1197" s="62">
        <v>5.0000000000000044E-2</v>
      </c>
      <c r="H1197" s="90" t="s">
        <v>709</v>
      </c>
    </row>
    <row r="1198" spans="2:8" x14ac:dyDescent="0.25">
      <c r="B1198" s="11" t="s">
        <v>980</v>
      </c>
      <c r="C1198" s="61">
        <v>0.13330833333333558</v>
      </c>
      <c r="D1198" s="61">
        <v>2.7357937964739567</v>
      </c>
      <c r="E1198" s="61">
        <v>2.935724085948586</v>
      </c>
      <c r="F1198" s="62">
        <v>1.8549617579321387E-2</v>
      </c>
      <c r="G1198" s="62">
        <v>9.7500000000000031E-2</v>
      </c>
      <c r="H1198" s="90" t="s">
        <v>708</v>
      </c>
    </row>
    <row r="1199" spans="2:8" x14ac:dyDescent="0.25">
      <c r="B1199" s="11" t="s">
        <v>981</v>
      </c>
      <c r="C1199" s="61">
        <v>7.738802083333568E-2</v>
      </c>
      <c r="D1199" s="61">
        <v>1.6276962791323486</v>
      </c>
      <c r="E1199" s="61">
        <v>2.7889409178614804</v>
      </c>
      <c r="F1199" s="62">
        <v>0.10518758514695192</v>
      </c>
      <c r="G1199" s="62">
        <v>5.0000000000000044E-2</v>
      </c>
      <c r="H1199" s="90" t="s">
        <v>709</v>
      </c>
    </row>
    <row r="1200" spans="2:8" ht="15.75" thickBot="1" x14ac:dyDescent="0.3">
      <c r="B1200" s="15" t="s">
        <v>982</v>
      </c>
      <c r="C1200" s="86">
        <v>5.5920312499999902E-2</v>
      </c>
      <c r="D1200" s="86">
        <v>3.7924476602790032</v>
      </c>
      <c r="E1200" s="86">
        <v>2.7889409178614804</v>
      </c>
      <c r="F1200" s="88">
        <v>1.983255124616834E-4</v>
      </c>
      <c r="G1200" s="88">
        <v>5.0000000000000044E-2</v>
      </c>
      <c r="H1200" s="91" t="s">
        <v>708</v>
      </c>
    </row>
    <row r="1202" spans="2:9" ht="15.75" thickBot="1" x14ac:dyDescent="0.3"/>
    <row r="1203" spans="2:9" ht="45" x14ac:dyDescent="0.25">
      <c r="B1203" s="12" t="s">
        <v>690</v>
      </c>
      <c r="C1203" s="13" t="s">
        <v>710</v>
      </c>
      <c r="D1203" s="13" t="s">
        <v>674</v>
      </c>
      <c r="E1203" s="13" t="s">
        <v>677</v>
      </c>
      <c r="F1203" s="13" t="s">
        <v>678</v>
      </c>
      <c r="G1203" s="95" t="s">
        <v>713</v>
      </c>
      <c r="H1203" s="96"/>
      <c r="I1203" s="96"/>
    </row>
    <row r="1204" spans="2:9" x14ac:dyDescent="0.25">
      <c r="B1204" s="14" t="s">
        <v>615</v>
      </c>
      <c r="C1204" s="16">
        <v>0.53450000000000009</v>
      </c>
      <c r="D1204" s="16">
        <v>1.4861741607103275E-2</v>
      </c>
      <c r="E1204" s="16">
        <v>0.5051914709711981</v>
      </c>
      <c r="F1204" s="16">
        <v>0.56380852902880207</v>
      </c>
      <c r="G1204" s="92" t="s">
        <v>711</v>
      </c>
      <c r="H1204" s="92"/>
      <c r="I1204" s="92"/>
    </row>
    <row r="1205" spans="2:9" x14ac:dyDescent="0.25">
      <c r="B1205" s="11" t="s">
        <v>616</v>
      </c>
      <c r="C1205" s="17">
        <v>0.47633333333333566</v>
      </c>
      <c r="D1205" s="17">
        <v>4.6996953475337513E-2</v>
      </c>
      <c r="E1205" s="17">
        <v>0.38365162673315883</v>
      </c>
      <c r="F1205" s="17">
        <v>0.56901503993351243</v>
      </c>
      <c r="G1205" s="93" t="s">
        <v>711</v>
      </c>
      <c r="H1205" s="93" t="s">
        <v>712</v>
      </c>
      <c r="I1205" s="93"/>
    </row>
    <row r="1206" spans="2:9" x14ac:dyDescent="0.25">
      <c r="B1206" s="11" t="s">
        <v>614</v>
      </c>
      <c r="C1206" s="17">
        <v>0.39894531249999998</v>
      </c>
      <c r="D1206" s="17">
        <v>7.1949097174935526E-3</v>
      </c>
      <c r="E1206" s="17">
        <v>0.38475638189620176</v>
      </c>
      <c r="F1206" s="17">
        <v>0.4131342431037982</v>
      </c>
      <c r="G1206" s="93"/>
      <c r="H1206" s="93" t="s">
        <v>712</v>
      </c>
      <c r="I1206" s="93"/>
    </row>
    <row r="1207" spans="2:9" ht="15.75" thickBot="1" x14ac:dyDescent="0.3">
      <c r="B1207" s="15" t="s">
        <v>630</v>
      </c>
      <c r="C1207" s="18">
        <v>0.34302500000000008</v>
      </c>
      <c r="D1207" s="18">
        <v>1.2870645776231635E-2</v>
      </c>
      <c r="E1207" s="18">
        <v>0.31764306931350383</v>
      </c>
      <c r="F1207" s="18">
        <v>0.36840693068649633</v>
      </c>
      <c r="G1207" s="94"/>
      <c r="H1207" s="94"/>
      <c r="I1207" s="94" t="s">
        <v>714</v>
      </c>
    </row>
    <row r="1210" spans="2:9" x14ac:dyDescent="0.25">
      <c r="B1210" s="9" t="s">
        <v>866</v>
      </c>
    </row>
    <row r="1212" spans="2:9" x14ac:dyDescent="0.25">
      <c r="B1212" s="10" t="s">
        <v>867</v>
      </c>
    </row>
    <row r="1213" spans="2:9" ht="15.75" thickBot="1" x14ac:dyDescent="0.3"/>
    <row r="1214" spans="2:9" x14ac:dyDescent="0.25">
      <c r="B1214" s="58" t="s">
        <v>53</v>
      </c>
      <c r="C1214" s="83">
        <v>201</v>
      </c>
    </row>
    <row r="1215" spans="2:9" x14ac:dyDescent="0.25">
      <c r="B1215" s="11" t="s">
        <v>342</v>
      </c>
      <c r="C1215" s="43">
        <v>201</v>
      </c>
    </row>
    <row r="1216" spans="2:9" x14ac:dyDescent="0.25">
      <c r="B1216" s="11" t="s">
        <v>653</v>
      </c>
      <c r="C1216" s="43">
        <v>197</v>
      </c>
    </row>
    <row r="1217" spans="2:7" x14ac:dyDescent="0.25">
      <c r="B1217" s="11" t="s">
        <v>654</v>
      </c>
      <c r="C1217" s="17">
        <v>0.50573070524665353</v>
      </c>
    </row>
    <row r="1218" spans="2:7" x14ac:dyDescent="0.25">
      <c r="B1218" s="11" t="s">
        <v>655</v>
      </c>
      <c r="C1218" s="17">
        <v>0.49820376167172947</v>
      </c>
    </row>
    <row r="1219" spans="2:7" x14ac:dyDescent="0.25">
      <c r="B1219" s="11" t="s">
        <v>656</v>
      </c>
      <c r="C1219" s="17">
        <v>2.9104514995769949E-3</v>
      </c>
    </row>
    <row r="1220" spans="2:7" x14ac:dyDescent="0.25">
      <c r="B1220" s="11" t="s">
        <v>657</v>
      </c>
      <c r="C1220" s="17">
        <v>5.3948600533998976E-2</v>
      </c>
    </row>
    <row r="1221" spans="2:7" x14ac:dyDescent="0.25">
      <c r="B1221" s="11" t="s">
        <v>658</v>
      </c>
      <c r="C1221" s="17"/>
    </row>
    <row r="1222" spans="2:7" x14ac:dyDescent="0.25">
      <c r="B1222" s="11" t="s">
        <v>659</v>
      </c>
      <c r="C1222" s="17"/>
    </row>
    <row r="1223" spans="2:7" x14ac:dyDescent="0.25">
      <c r="B1223" s="11" t="s">
        <v>660</v>
      </c>
      <c r="C1223" s="17">
        <v>4</v>
      </c>
    </row>
    <row r="1224" spans="2:7" x14ac:dyDescent="0.25">
      <c r="B1224" s="11" t="s">
        <v>661</v>
      </c>
      <c r="C1224" s="17">
        <v>-1169.769195166906</v>
      </c>
    </row>
    <row r="1225" spans="2:7" x14ac:dyDescent="0.25">
      <c r="B1225" s="11" t="s">
        <v>662</v>
      </c>
      <c r="C1225" s="17">
        <v>-1156.5559755346696</v>
      </c>
    </row>
    <row r="1226" spans="2:7" ht="15.75" thickBot="1" x14ac:dyDescent="0.3">
      <c r="B1226" s="15" t="s">
        <v>663</v>
      </c>
      <c r="C1226" s="18">
        <v>0.51434114428647726</v>
      </c>
    </row>
    <row r="1229" spans="2:7" x14ac:dyDescent="0.25">
      <c r="B1229" s="10" t="s">
        <v>868</v>
      </c>
    </row>
    <row r="1230" spans="2:7" ht="15.75" thickBot="1" x14ac:dyDescent="0.3"/>
    <row r="1231" spans="2:7" ht="30" x14ac:dyDescent="0.25">
      <c r="B1231" s="12" t="s">
        <v>665</v>
      </c>
      <c r="C1231" s="13" t="s">
        <v>653</v>
      </c>
      <c r="D1231" s="13" t="s">
        <v>666</v>
      </c>
      <c r="E1231" s="13" t="s">
        <v>667</v>
      </c>
      <c r="F1231" s="13" t="s">
        <v>322</v>
      </c>
      <c r="G1231" s="13" t="s">
        <v>668</v>
      </c>
    </row>
    <row r="1232" spans="2:7" x14ac:dyDescent="0.25">
      <c r="B1232" s="14" t="s">
        <v>669</v>
      </c>
      <c r="C1232" s="42">
        <v>3</v>
      </c>
      <c r="D1232" s="16">
        <v>0.58665433378731213</v>
      </c>
      <c r="E1232" s="16">
        <v>0.1955514445957707</v>
      </c>
      <c r="F1232" s="16">
        <v>67.189384404513234</v>
      </c>
      <c r="G1232" s="29">
        <v>5.7585870000446185E-30</v>
      </c>
    </row>
    <row r="1233" spans="2:8" x14ac:dyDescent="0.25">
      <c r="B1233" s="11" t="s">
        <v>670</v>
      </c>
      <c r="C1233" s="43">
        <v>197</v>
      </c>
      <c r="D1233" s="17">
        <v>0.57335894541666799</v>
      </c>
      <c r="E1233" s="17">
        <v>2.9104514995769949E-3</v>
      </c>
      <c r="F1233" s="17"/>
      <c r="G1233" s="30"/>
    </row>
    <row r="1234" spans="2:8" ht="15.75" thickBot="1" x14ac:dyDescent="0.3">
      <c r="B1234" s="15" t="s">
        <v>671</v>
      </c>
      <c r="C1234" s="44">
        <v>200</v>
      </c>
      <c r="D1234" s="18">
        <v>1.1600132792039801</v>
      </c>
      <c r="E1234" s="18"/>
      <c r="F1234" s="18"/>
      <c r="G1234" s="31"/>
    </row>
    <row r="1235" spans="2:8" x14ac:dyDescent="0.25">
      <c r="B1235" s="25" t="s">
        <v>672</v>
      </c>
    </row>
    <row r="1238" spans="2:8" x14ac:dyDescent="0.25">
      <c r="B1238" s="10" t="s">
        <v>869</v>
      </c>
    </row>
    <row r="1239" spans="2:8" ht="15.75" thickBot="1" x14ac:dyDescent="0.3"/>
    <row r="1240" spans="2:8" ht="45" x14ac:dyDescent="0.25">
      <c r="B1240" s="12" t="s">
        <v>665</v>
      </c>
      <c r="C1240" s="13" t="s">
        <v>300</v>
      </c>
      <c r="D1240" s="13" t="s">
        <v>674</v>
      </c>
      <c r="E1240" s="13" t="s">
        <v>675</v>
      </c>
      <c r="F1240" s="13" t="s">
        <v>676</v>
      </c>
      <c r="G1240" s="13" t="s">
        <v>677</v>
      </c>
      <c r="H1240" s="13" t="s">
        <v>678</v>
      </c>
    </row>
    <row r="1241" spans="2:8" x14ac:dyDescent="0.25">
      <c r="B1241" s="14" t="s">
        <v>375</v>
      </c>
      <c r="C1241" s="16">
        <v>0.46966666666666407</v>
      </c>
      <c r="D1241" s="16">
        <v>3.1147239040707798E-2</v>
      </c>
      <c r="E1241" s="16">
        <v>15.078918104196475</v>
      </c>
      <c r="F1241" s="29">
        <v>1.146784037951738E-34</v>
      </c>
      <c r="G1241" s="16">
        <v>0.40824184959439702</v>
      </c>
      <c r="H1241" s="16">
        <v>0.53109148373893111</v>
      </c>
    </row>
    <row r="1242" spans="2:8" x14ac:dyDescent="0.25">
      <c r="B1242" s="11" t="s">
        <v>970</v>
      </c>
      <c r="C1242" s="17">
        <v>-0.15346666666666406</v>
      </c>
      <c r="D1242" s="17">
        <v>3.2294144784285848E-2</v>
      </c>
      <c r="E1242" s="17">
        <v>-4.752151440819083</v>
      </c>
      <c r="F1242" s="30">
        <v>3.8744515791222511E-6</v>
      </c>
      <c r="G1242" s="17">
        <v>-0.21715327250956154</v>
      </c>
      <c r="H1242" s="17">
        <v>-8.9780060823766578E-2</v>
      </c>
    </row>
    <row r="1243" spans="2:8" x14ac:dyDescent="0.25">
      <c r="B1243" s="11" t="s">
        <v>971</v>
      </c>
      <c r="C1243" s="17">
        <v>-9.5913541666663951E-2</v>
      </c>
      <c r="D1243" s="17">
        <v>3.151013173884612E-2</v>
      </c>
      <c r="E1243" s="17">
        <v>-3.0438952925233389</v>
      </c>
      <c r="F1243" s="30">
        <v>2.6541704722580217E-3</v>
      </c>
      <c r="G1243" s="17">
        <v>-0.1580540118204409</v>
      </c>
      <c r="H1243" s="17">
        <v>-3.3773071512886992E-2</v>
      </c>
    </row>
    <row r="1244" spans="2:8" x14ac:dyDescent="0.25">
      <c r="B1244" s="11" t="s">
        <v>972</v>
      </c>
      <c r="C1244" s="17">
        <v>2.5133333333335981E-2</v>
      </c>
      <c r="D1244" s="17">
        <v>3.2667499901965123E-2</v>
      </c>
      <c r="E1244" s="17">
        <v>0.76936813067302035</v>
      </c>
      <c r="F1244" s="27">
        <v>0.44259628060944056</v>
      </c>
      <c r="G1244" s="17">
        <v>-3.9289558309290706E-2</v>
      </c>
      <c r="H1244" s="17">
        <v>8.9556224975962662E-2</v>
      </c>
    </row>
    <row r="1245" spans="2:8" ht="15.75" thickBot="1" x14ac:dyDescent="0.3">
      <c r="B1245" s="15" t="s">
        <v>973</v>
      </c>
      <c r="C1245" s="18">
        <v>0</v>
      </c>
      <c r="D1245" s="18">
        <v>0</v>
      </c>
      <c r="E1245" s="18"/>
      <c r="F1245" s="31"/>
      <c r="G1245" s="18"/>
      <c r="H1245" s="18"/>
    </row>
    <row r="1248" spans="2:8" x14ac:dyDescent="0.25">
      <c r="B1248" s="10" t="s">
        <v>870</v>
      </c>
    </row>
    <row r="1250" spans="2:8" x14ac:dyDescent="0.25">
      <c r="B1250" t="s">
        <v>1032</v>
      </c>
    </row>
    <row r="1253" spans="2:8" x14ac:dyDescent="0.25">
      <c r="B1253" s="10" t="s">
        <v>872</v>
      </c>
    </row>
    <row r="1255" spans="2:8" x14ac:dyDescent="0.25">
      <c r="B1255" s="84" t="s">
        <v>1033</v>
      </c>
      <c r="C1255" s="84"/>
      <c r="D1255" s="84"/>
      <c r="E1255" s="84"/>
      <c r="F1255" s="84"/>
      <c r="G1255" s="84"/>
      <c r="H1255" s="84"/>
    </row>
    <row r="1256" spans="2:8" x14ac:dyDescent="0.25">
      <c r="B1256" s="84"/>
      <c r="C1256" s="84"/>
      <c r="D1256" s="84"/>
      <c r="E1256" s="84"/>
      <c r="F1256" s="84"/>
      <c r="G1256" s="84"/>
      <c r="H1256" s="84"/>
    </row>
    <row r="1258" spans="2:8" x14ac:dyDescent="0.25">
      <c r="B1258" s="84" t="s">
        <v>688</v>
      </c>
      <c r="C1258" s="84"/>
      <c r="D1258" s="84"/>
      <c r="E1258" s="84"/>
      <c r="F1258" s="84"/>
      <c r="G1258" s="84"/>
      <c r="H1258" s="84"/>
    </row>
    <row r="1259" spans="2:8" x14ac:dyDescent="0.25">
      <c r="B1259" s="84"/>
      <c r="C1259" s="84"/>
      <c r="D1259" s="84"/>
      <c r="E1259" s="84"/>
      <c r="F1259" s="84"/>
      <c r="G1259" s="84"/>
      <c r="H1259" s="84"/>
    </row>
    <row r="1260" spans="2:8" x14ac:dyDescent="0.25">
      <c r="B1260" s="84"/>
      <c r="C1260" s="84"/>
      <c r="D1260" s="84"/>
      <c r="E1260" s="84"/>
      <c r="F1260" s="84"/>
      <c r="G1260" s="84"/>
      <c r="H1260" s="84"/>
    </row>
    <row r="1264" spans="2:8" x14ac:dyDescent="0.25">
      <c r="B1264" s="9" t="s">
        <v>689</v>
      </c>
    </row>
    <row r="1266" spans="2:9" x14ac:dyDescent="0.25">
      <c r="B1266" s="9" t="s">
        <v>1034</v>
      </c>
    </row>
    <row r="1267" spans="2:9" ht="15.75" thickBot="1" x14ac:dyDescent="0.3"/>
    <row r="1268" spans="2:9" ht="45" x14ac:dyDescent="0.25">
      <c r="B1268" s="12" t="s">
        <v>692</v>
      </c>
      <c r="C1268" s="13" t="s">
        <v>693</v>
      </c>
      <c r="D1268" s="13" t="s">
        <v>694</v>
      </c>
      <c r="E1268" s="13" t="s">
        <v>695</v>
      </c>
      <c r="F1268" s="13" t="s">
        <v>696</v>
      </c>
      <c r="G1268" s="13" t="s">
        <v>716</v>
      </c>
      <c r="H1268" s="13" t="s">
        <v>697</v>
      </c>
    </row>
    <row r="1269" spans="2:9" x14ac:dyDescent="0.25">
      <c r="B1269" s="14" t="s">
        <v>977</v>
      </c>
      <c r="C1269" s="85">
        <v>0.17860000000000004</v>
      </c>
      <c r="D1269" s="85">
        <v>13.707014567045947</v>
      </c>
      <c r="E1269" s="85">
        <v>3.0336271357883238</v>
      </c>
      <c r="F1269" s="87">
        <v>0</v>
      </c>
      <c r="G1269" s="87">
        <v>0.14262500000000011</v>
      </c>
      <c r="H1269" s="89" t="s">
        <v>708</v>
      </c>
    </row>
    <row r="1270" spans="2:9" x14ac:dyDescent="0.25">
      <c r="B1270" s="11" t="s">
        <v>978</v>
      </c>
      <c r="C1270" s="61">
        <v>0.12104687499999993</v>
      </c>
      <c r="D1270" s="61">
        <v>11.061409422942504</v>
      </c>
      <c r="E1270" s="61">
        <v>2.935724085948586</v>
      </c>
      <c r="F1270" s="62">
        <v>0</v>
      </c>
      <c r="G1270" s="62">
        <v>9.7500000000000031E-2</v>
      </c>
      <c r="H1270" s="90" t="s">
        <v>708</v>
      </c>
    </row>
    <row r="1271" spans="2:9" x14ac:dyDescent="0.25">
      <c r="B1271" s="11" t="s">
        <v>979</v>
      </c>
      <c r="C1271" s="61">
        <v>2.5133333333335981E-2</v>
      </c>
      <c r="D1271" s="61">
        <v>0.76936813067302035</v>
      </c>
      <c r="E1271" s="61">
        <v>2.7889409178614804</v>
      </c>
      <c r="F1271" s="62">
        <v>0.44259628060930756</v>
      </c>
      <c r="G1271" s="62">
        <v>5.0000000000000044E-2</v>
      </c>
      <c r="H1271" s="90" t="s">
        <v>709</v>
      </c>
    </row>
    <row r="1272" spans="2:9" x14ac:dyDescent="0.25">
      <c r="B1272" s="11" t="s">
        <v>980</v>
      </c>
      <c r="C1272" s="61">
        <v>0.15346666666666406</v>
      </c>
      <c r="D1272" s="61">
        <v>4.752151440819083</v>
      </c>
      <c r="E1272" s="61">
        <v>2.935724085948586</v>
      </c>
      <c r="F1272" s="62">
        <v>1.1535646377902609E-5</v>
      </c>
      <c r="G1272" s="62">
        <v>9.7500000000000031E-2</v>
      </c>
      <c r="H1272" s="90" t="s">
        <v>708</v>
      </c>
    </row>
    <row r="1273" spans="2:9" x14ac:dyDescent="0.25">
      <c r="B1273" s="11" t="s">
        <v>981</v>
      </c>
      <c r="C1273" s="61">
        <v>9.5913541666663951E-2</v>
      </c>
      <c r="D1273" s="61">
        <v>3.0438952925233389</v>
      </c>
      <c r="E1273" s="61">
        <v>2.7889409178614804</v>
      </c>
      <c r="F1273" s="62">
        <v>2.6541704720247639E-3</v>
      </c>
      <c r="G1273" s="62">
        <v>5.0000000000000044E-2</v>
      </c>
      <c r="H1273" s="90" t="s">
        <v>708</v>
      </c>
    </row>
    <row r="1274" spans="2:9" ht="15.75" thickBot="1" x14ac:dyDescent="0.3">
      <c r="B1274" s="15" t="s">
        <v>982</v>
      </c>
      <c r="C1274" s="86">
        <v>5.7553125000000108E-2</v>
      </c>
      <c r="D1274" s="86">
        <v>5.889373070205421</v>
      </c>
      <c r="E1274" s="86">
        <v>2.7889409178614804</v>
      </c>
      <c r="F1274" s="88">
        <v>1.6498256205643713E-8</v>
      </c>
      <c r="G1274" s="88">
        <v>5.0000000000000044E-2</v>
      </c>
      <c r="H1274" s="91" t="s">
        <v>708</v>
      </c>
    </row>
    <row r="1276" spans="2:9" ht="15.75" thickBot="1" x14ac:dyDescent="0.3"/>
    <row r="1277" spans="2:9" ht="45" x14ac:dyDescent="0.25">
      <c r="B1277" s="12" t="s">
        <v>690</v>
      </c>
      <c r="C1277" s="13" t="s">
        <v>710</v>
      </c>
      <c r="D1277" s="13" t="s">
        <v>674</v>
      </c>
      <c r="E1277" s="13" t="s">
        <v>677</v>
      </c>
      <c r="F1277" s="13" t="s">
        <v>678</v>
      </c>
      <c r="G1277" s="95" t="s">
        <v>713</v>
      </c>
      <c r="H1277" s="96"/>
      <c r="I1277" s="96"/>
    </row>
    <row r="1278" spans="2:9" x14ac:dyDescent="0.25">
      <c r="B1278" s="14" t="s">
        <v>615</v>
      </c>
      <c r="C1278" s="16">
        <v>0.49480000000000007</v>
      </c>
      <c r="D1278" s="16">
        <v>9.8496218194354928E-3</v>
      </c>
      <c r="E1278" s="16">
        <v>0.47537576731924408</v>
      </c>
      <c r="F1278" s="16">
        <v>0.51422423268075612</v>
      </c>
      <c r="G1278" s="92" t="s">
        <v>711</v>
      </c>
      <c r="H1278" s="92"/>
      <c r="I1278" s="92"/>
    </row>
    <row r="1279" spans="2:9" x14ac:dyDescent="0.25">
      <c r="B1279" s="11" t="s">
        <v>616</v>
      </c>
      <c r="C1279" s="17">
        <v>0.46966666666666407</v>
      </c>
      <c r="D1279" s="17">
        <v>3.1147239040707798E-2</v>
      </c>
      <c r="E1279" s="17">
        <v>0.40824184959439702</v>
      </c>
      <c r="F1279" s="17">
        <v>0.53109148373893111</v>
      </c>
      <c r="G1279" s="93" t="s">
        <v>711</v>
      </c>
      <c r="H1279" s="93"/>
      <c r="I1279" s="93"/>
    </row>
    <row r="1280" spans="2:9" x14ac:dyDescent="0.25">
      <c r="B1280" s="11" t="s">
        <v>614</v>
      </c>
      <c r="C1280" s="17">
        <v>0.37375312500000013</v>
      </c>
      <c r="D1280" s="17">
        <v>4.7684276591393408E-3</v>
      </c>
      <c r="E1280" s="17">
        <v>0.36434940878932193</v>
      </c>
      <c r="F1280" s="17">
        <v>0.38315684121067833</v>
      </c>
      <c r="G1280" s="93"/>
      <c r="H1280" s="93" t="s">
        <v>712</v>
      </c>
      <c r="I1280" s="93"/>
    </row>
    <row r="1281" spans="2:9" ht="15.75" thickBot="1" x14ac:dyDescent="0.3">
      <c r="B1281" s="15" t="s">
        <v>630</v>
      </c>
      <c r="C1281" s="18">
        <v>0.31620000000000004</v>
      </c>
      <c r="D1281" s="18">
        <v>8.530022713300639E-3</v>
      </c>
      <c r="E1281" s="18">
        <v>0.29937812104944544</v>
      </c>
      <c r="F1281" s="18">
        <v>0.33302187895055463</v>
      </c>
      <c r="G1281" s="94"/>
      <c r="H1281" s="94"/>
      <c r="I1281" s="94" t="s">
        <v>714</v>
      </c>
    </row>
    <row r="1284" spans="2:9" x14ac:dyDescent="0.25">
      <c r="B1284" s="9" t="s">
        <v>875</v>
      </c>
    </row>
    <row r="1286" spans="2:9" x14ac:dyDescent="0.25">
      <c r="B1286" s="10" t="s">
        <v>876</v>
      </c>
    </row>
    <row r="1287" spans="2:9" ht="15.75" thickBot="1" x14ac:dyDescent="0.3"/>
    <row r="1288" spans="2:9" x14ac:dyDescent="0.25">
      <c r="B1288" s="58" t="s">
        <v>53</v>
      </c>
      <c r="C1288" s="83">
        <v>201</v>
      </c>
    </row>
    <row r="1289" spans="2:9" x14ac:dyDescent="0.25">
      <c r="B1289" s="11" t="s">
        <v>342</v>
      </c>
      <c r="C1289" s="43">
        <v>201</v>
      </c>
    </row>
    <row r="1290" spans="2:9" x14ac:dyDescent="0.25">
      <c r="B1290" s="11" t="s">
        <v>653</v>
      </c>
      <c r="C1290" s="43">
        <v>197</v>
      </c>
    </row>
    <row r="1291" spans="2:9" x14ac:dyDescent="0.25">
      <c r="B1291" s="11" t="s">
        <v>654</v>
      </c>
      <c r="C1291" s="17">
        <v>7.5719589095852524E-2</v>
      </c>
    </row>
    <row r="1292" spans="2:9" x14ac:dyDescent="0.25">
      <c r="B1292" s="11" t="s">
        <v>655</v>
      </c>
      <c r="C1292" s="17">
        <v>6.1644252889190385E-2</v>
      </c>
    </row>
    <row r="1293" spans="2:9" x14ac:dyDescent="0.25">
      <c r="B1293" s="11" t="s">
        <v>656</v>
      </c>
      <c r="C1293" s="17">
        <v>4.1123057571912071E-2</v>
      </c>
    </row>
    <row r="1294" spans="2:9" x14ac:dyDescent="0.25">
      <c r="B1294" s="11" t="s">
        <v>657</v>
      </c>
      <c r="C1294" s="17">
        <v>0.20278820866093786</v>
      </c>
    </row>
    <row r="1295" spans="2:9" x14ac:dyDescent="0.25">
      <c r="B1295" s="11" t="s">
        <v>658</v>
      </c>
      <c r="C1295" s="17"/>
    </row>
    <row r="1296" spans="2:9" x14ac:dyDescent="0.25">
      <c r="B1296" s="11" t="s">
        <v>659</v>
      </c>
      <c r="C1296" s="17"/>
    </row>
    <row r="1297" spans="2:7" x14ac:dyDescent="0.25">
      <c r="B1297" s="11" t="s">
        <v>660</v>
      </c>
      <c r="C1297" s="17">
        <v>4</v>
      </c>
    </row>
    <row r="1298" spans="2:7" x14ac:dyDescent="0.25">
      <c r="B1298" s="11" t="s">
        <v>661</v>
      </c>
      <c r="C1298" s="17">
        <v>-637.46878400804701</v>
      </c>
    </row>
    <row r="1299" spans="2:7" x14ac:dyDescent="0.25">
      <c r="B1299" s="11" t="s">
        <v>662</v>
      </c>
      <c r="C1299" s="17">
        <v>-624.25556437581076</v>
      </c>
    </row>
    <row r="1300" spans="2:7" ht="15.75" thickBot="1" x14ac:dyDescent="0.3">
      <c r="B1300" s="15" t="s">
        <v>663</v>
      </c>
      <c r="C1300" s="18">
        <v>0.96181464078857981</v>
      </c>
    </row>
    <row r="1303" spans="2:7" x14ac:dyDescent="0.25">
      <c r="B1303" s="10" t="s">
        <v>877</v>
      </c>
    </row>
    <row r="1304" spans="2:7" ht="15.75" thickBot="1" x14ac:dyDescent="0.3"/>
    <row r="1305" spans="2:7" ht="30" x14ac:dyDescent="0.25">
      <c r="B1305" s="12" t="s">
        <v>665</v>
      </c>
      <c r="C1305" s="13" t="s">
        <v>653</v>
      </c>
      <c r="D1305" s="13" t="s">
        <v>666</v>
      </c>
      <c r="E1305" s="13" t="s">
        <v>667</v>
      </c>
      <c r="F1305" s="13" t="s">
        <v>322</v>
      </c>
      <c r="G1305" s="13" t="s">
        <v>668</v>
      </c>
    </row>
    <row r="1306" spans="2:7" x14ac:dyDescent="0.25">
      <c r="B1306" s="14" t="s">
        <v>669</v>
      </c>
      <c r="C1306" s="42">
        <v>3</v>
      </c>
      <c r="D1306" s="16">
        <v>0.66367601654227748</v>
      </c>
      <c r="E1306" s="16">
        <v>0.22122533884742582</v>
      </c>
      <c r="F1306" s="16">
        <v>5.3795936369898589</v>
      </c>
      <c r="G1306" s="29">
        <v>1.4016459785387151E-3</v>
      </c>
    </row>
    <row r="1307" spans="2:7" x14ac:dyDescent="0.25">
      <c r="B1307" s="11" t="s">
        <v>670</v>
      </c>
      <c r="C1307" s="43">
        <v>197</v>
      </c>
      <c r="D1307" s="17">
        <v>8.1012423416666781</v>
      </c>
      <c r="E1307" s="17">
        <v>4.1123057571912071E-2</v>
      </c>
      <c r="F1307" s="17"/>
      <c r="G1307" s="30"/>
    </row>
    <row r="1308" spans="2:7" ht="15.75" thickBot="1" x14ac:dyDescent="0.3">
      <c r="B1308" s="15" t="s">
        <v>671</v>
      </c>
      <c r="C1308" s="44">
        <v>200</v>
      </c>
      <c r="D1308" s="18">
        <v>8.7649183582089556</v>
      </c>
      <c r="E1308" s="18"/>
      <c r="F1308" s="18"/>
      <c r="G1308" s="31"/>
    </row>
    <row r="1309" spans="2:7" x14ac:dyDescent="0.25">
      <c r="B1309" s="25" t="s">
        <v>672</v>
      </c>
    </row>
    <row r="1312" spans="2:7" x14ac:dyDescent="0.25">
      <c r="B1312" s="10" t="s">
        <v>878</v>
      </c>
    </row>
    <row r="1313" spans="2:8" ht="15.75" thickBot="1" x14ac:dyDescent="0.3"/>
    <row r="1314" spans="2:8" ht="45" x14ac:dyDescent="0.25">
      <c r="B1314" s="12" t="s">
        <v>665</v>
      </c>
      <c r="C1314" s="13" t="s">
        <v>300</v>
      </c>
      <c r="D1314" s="13" t="s">
        <v>674</v>
      </c>
      <c r="E1314" s="13" t="s">
        <v>675</v>
      </c>
      <c r="F1314" s="13" t="s">
        <v>676</v>
      </c>
      <c r="G1314" s="13" t="s">
        <v>677</v>
      </c>
      <c r="H1314" s="13" t="s">
        <v>678</v>
      </c>
    </row>
    <row r="1315" spans="2:8" x14ac:dyDescent="0.25">
      <c r="B1315" s="14" t="s">
        <v>375</v>
      </c>
      <c r="C1315" s="16">
        <v>0.8650000000000152</v>
      </c>
      <c r="D1315" s="16">
        <v>0.11707982685887408</v>
      </c>
      <c r="E1315" s="16">
        <v>7.3881216193005708</v>
      </c>
      <c r="F1315" s="29">
        <v>4.1304799118396004E-12</v>
      </c>
      <c r="G1315" s="16">
        <v>0.63410932817321253</v>
      </c>
      <c r="H1315" s="16">
        <v>1.095890671826818</v>
      </c>
    </row>
    <row r="1316" spans="2:8" x14ac:dyDescent="0.25">
      <c r="B1316" s="11" t="s">
        <v>970</v>
      </c>
      <c r="C1316" s="17">
        <v>-3.2500000000147285E-3</v>
      </c>
      <c r="D1316" s="17">
        <v>0.12139094816584034</v>
      </c>
      <c r="E1316" s="17">
        <v>-2.6773001192598685E-2</v>
      </c>
      <c r="F1316" s="27">
        <v>0.9786678886478366</v>
      </c>
      <c r="G1316" s="17">
        <v>-0.24264254376836136</v>
      </c>
      <c r="H1316" s="17">
        <v>0.23614254376833188</v>
      </c>
    </row>
    <row r="1317" spans="2:8" x14ac:dyDescent="0.25">
      <c r="B1317" s="11" t="s">
        <v>971</v>
      </c>
      <c r="C1317" s="17">
        <v>0.10628124999998503</v>
      </c>
      <c r="D1317" s="17">
        <v>0.11844390969815417</v>
      </c>
      <c r="E1317" s="17">
        <v>0.89731291605313601</v>
      </c>
      <c r="F1317" s="27">
        <v>0.37064724770217139</v>
      </c>
      <c r="G1317" s="17">
        <v>-0.12729950099449899</v>
      </c>
      <c r="H1317" s="17">
        <v>0.33986200099446906</v>
      </c>
    </row>
    <row r="1318" spans="2:8" x14ac:dyDescent="0.25">
      <c r="B1318" s="11" t="s">
        <v>972</v>
      </c>
      <c r="C1318" s="17">
        <v>0.18336666666665133</v>
      </c>
      <c r="D1318" s="17">
        <v>0.12279435835181648</v>
      </c>
      <c r="E1318" s="17">
        <v>1.4932825019638927</v>
      </c>
      <c r="F1318" s="27">
        <v>0.13696310827685032</v>
      </c>
      <c r="G1318" s="17">
        <v>-5.8793512905250034E-2</v>
      </c>
      <c r="H1318" s="17">
        <v>0.42552684623855269</v>
      </c>
    </row>
    <row r="1319" spans="2:8" ht="15.75" thickBot="1" x14ac:dyDescent="0.3">
      <c r="B1319" s="15" t="s">
        <v>973</v>
      </c>
      <c r="C1319" s="18">
        <v>0</v>
      </c>
      <c r="D1319" s="18">
        <v>0</v>
      </c>
      <c r="E1319" s="18"/>
      <c r="F1319" s="31"/>
      <c r="G1319" s="18"/>
      <c r="H1319" s="18"/>
    </row>
    <row r="1322" spans="2:8" x14ac:dyDescent="0.25">
      <c r="B1322" s="10" t="s">
        <v>879</v>
      </c>
    </row>
    <row r="1324" spans="2:8" x14ac:dyDescent="0.25">
      <c r="B1324" t="s">
        <v>1035</v>
      </c>
    </row>
    <row r="1327" spans="2:8" x14ac:dyDescent="0.25">
      <c r="B1327" s="10" t="s">
        <v>881</v>
      </c>
    </row>
    <row r="1329" spans="2:8" x14ac:dyDescent="0.25">
      <c r="B1329" s="84" t="s">
        <v>1036</v>
      </c>
      <c r="C1329" s="84"/>
      <c r="D1329" s="84"/>
      <c r="E1329" s="84"/>
      <c r="F1329" s="84"/>
      <c r="G1329" s="84"/>
      <c r="H1329" s="84"/>
    </row>
    <row r="1330" spans="2:8" x14ac:dyDescent="0.25">
      <c r="B1330" s="84"/>
      <c r="C1330" s="84"/>
      <c r="D1330" s="84"/>
      <c r="E1330" s="84"/>
      <c r="F1330" s="84"/>
      <c r="G1330" s="84"/>
      <c r="H1330" s="84"/>
    </row>
    <row r="1332" spans="2:8" x14ac:dyDescent="0.25">
      <c r="B1332" s="84" t="s">
        <v>688</v>
      </c>
      <c r="C1332" s="84"/>
      <c r="D1332" s="84"/>
      <c r="E1332" s="84"/>
      <c r="F1332" s="84"/>
      <c r="G1332" s="84"/>
      <c r="H1332" s="84"/>
    </row>
    <row r="1333" spans="2:8" x14ac:dyDescent="0.25">
      <c r="B1333" s="84"/>
      <c r="C1333" s="84"/>
      <c r="D1333" s="84"/>
      <c r="E1333" s="84"/>
      <c r="F1333" s="84"/>
      <c r="G1333" s="84"/>
      <c r="H1333" s="84"/>
    </row>
    <row r="1334" spans="2:8" x14ac:dyDescent="0.25">
      <c r="B1334" s="84"/>
      <c r="C1334" s="84"/>
      <c r="D1334" s="84"/>
      <c r="E1334" s="84"/>
      <c r="F1334" s="84"/>
      <c r="G1334" s="84"/>
      <c r="H1334" s="84"/>
    </row>
    <row r="1338" spans="2:8" x14ac:dyDescent="0.25">
      <c r="B1338" s="9" t="s">
        <v>689</v>
      </c>
    </row>
    <row r="1340" spans="2:8" x14ac:dyDescent="0.25">
      <c r="B1340" s="9" t="s">
        <v>1037</v>
      </c>
    </row>
    <row r="1341" spans="2:8" ht="15.75" thickBot="1" x14ac:dyDescent="0.3"/>
    <row r="1342" spans="2:8" ht="45" x14ac:dyDescent="0.25">
      <c r="B1342" s="12" t="s">
        <v>692</v>
      </c>
      <c r="C1342" s="13" t="s">
        <v>693</v>
      </c>
      <c r="D1342" s="13" t="s">
        <v>694</v>
      </c>
      <c r="E1342" s="13" t="s">
        <v>695</v>
      </c>
      <c r="F1342" s="13" t="s">
        <v>696</v>
      </c>
      <c r="G1342" s="13" t="s">
        <v>716</v>
      </c>
      <c r="H1342" s="13" t="s">
        <v>697</v>
      </c>
    </row>
    <row r="1343" spans="2:8" x14ac:dyDescent="0.25">
      <c r="B1343" s="14" t="s">
        <v>977</v>
      </c>
      <c r="C1343" s="85">
        <v>0.18661666666666607</v>
      </c>
      <c r="D1343" s="85">
        <v>3.8102136800642681</v>
      </c>
      <c r="E1343" s="85">
        <v>3.0336271357883238</v>
      </c>
      <c r="F1343" s="87">
        <v>1.0576171834832948E-3</v>
      </c>
      <c r="G1343" s="87">
        <v>0.14262500000000011</v>
      </c>
      <c r="H1343" s="89" t="s">
        <v>708</v>
      </c>
    </row>
    <row r="1344" spans="2:8" x14ac:dyDescent="0.25">
      <c r="B1344" s="11" t="s">
        <v>979</v>
      </c>
      <c r="C1344" s="61">
        <v>0.18336666666665133</v>
      </c>
      <c r="D1344" s="61">
        <v>1.4932825019638927</v>
      </c>
      <c r="E1344" s="61">
        <v>2.935724085948586</v>
      </c>
      <c r="F1344" s="62">
        <v>0.29634017035722238</v>
      </c>
      <c r="G1344" s="62">
        <v>9.7500000000000031E-2</v>
      </c>
      <c r="H1344" s="90" t="s">
        <v>709</v>
      </c>
    </row>
    <row r="1345" spans="2:8" x14ac:dyDescent="0.25">
      <c r="B1345" s="11" t="s">
        <v>978</v>
      </c>
      <c r="C1345" s="61">
        <v>7.7085416666666295E-2</v>
      </c>
      <c r="D1345" s="61">
        <v>1.8739870872817204</v>
      </c>
      <c r="E1345" s="61">
        <v>2.7889409178614804</v>
      </c>
      <c r="F1345" s="62">
        <v>6.2412695917419048E-2</v>
      </c>
      <c r="G1345" s="62">
        <v>5.0000000000000044E-2</v>
      </c>
      <c r="H1345" s="90" t="s">
        <v>709</v>
      </c>
    </row>
    <row r="1346" spans="2:8" x14ac:dyDescent="0.25">
      <c r="B1346" s="11" t="s">
        <v>982</v>
      </c>
      <c r="C1346" s="61">
        <v>0.10953124999999976</v>
      </c>
      <c r="D1346" s="61">
        <v>2.9817805994072621</v>
      </c>
      <c r="E1346" s="61">
        <v>2.935724085948586</v>
      </c>
      <c r="F1346" s="62">
        <v>9.0165903117531698E-3</v>
      </c>
      <c r="G1346" s="62">
        <v>9.7500000000000031E-2</v>
      </c>
      <c r="H1346" s="90" t="s">
        <v>708</v>
      </c>
    </row>
    <row r="1347" spans="2:8" x14ac:dyDescent="0.25">
      <c r="B1347" s="11" t="s">
        <v>1038</v>
      </c>
      <c r="C1347" s="61">
        <v>0.10628124999998503</v>
      </c>
      <c r="D1347" s="61">
        <v>0.89731291605313601</v>
      </c>
      <c r="E1347" s="61">
        <v>2.7889409178614804</v>
      </c>
      <c r="F1347" s="62">
        <v>0.3706472477020224</v>
      </c>
      <c r="G1347" s="62">
        <v>5.0000000000000044E-2</v>
      </c>
      <c r="H1347" s="90" t="s">
        <v>709</v>
      </c>
    </row>
    <row r="1348" spans="2:8" ht="15.75" thickBot="1" x14ac:dyDescent="0.3">
      <c r="B1348" s="15" t="s">
        <v>980</v>
      </c>
      <c r="C1348" s="86">
        <v>3.2500000000147285E-3</v>
      </c>
      <c r="D1348" s="86">
        <v>2.6773001192598685E-2</v>
      </c>
      <c r="E1348" s="86">
        <v>2.7889409178614804</v>
      </c>
      <c r="F1348" s="88">
        <v>0.97866788864769139</v>
      </c>
      <c r="G1348" s="88">
        <v>5.0000000000000044E-2</v>
      </c>
      <c r="H1348" s="91" t="s">
        <v>709</v>
      </c>
    </row>
    <row r="1350" spans="2:8" ht="15.75" thickBot="1" x14ac:dyDescent="0.3"/>
    <row r="1351" spans="2:8" ht="45" x14ac:dyDescent="0.25">
      <c r="B1351" s="12" t="s">
        <v>690</v>
      </c>
      <c r="C1351" s="13" t="s">
        <v>710</v>
      </c>
      <c r="D1351" s="13" t="s">
        <v>674</v>
      </c>
      <c r="E1351" s="13" t="s">
        <v>677</v>
      </c>
      <c r="F1351" s="13" t="s">
        <v>678</v>
      </c>
      <c r="G1351" s="95" t="s">
        <v>713</v>
      </c>
      <c r="H1351" s="96"/>
    </row>
    <row r="1352" spans="2:8" x14ac:dyDescent="0.25">
      <c r="B1352" s="14" t="s">
        <v>615</v>
      </c>
      <c r="C1352" s="16">
        <v>1.0483666666666664</v>
      </c>
      <c r="D1352" s="16">
        <v>3.702389209321999E-2</v>
      </c>
      <c r="E1352" s="16">
        <v>0.97535262532074962</v>
      </c>
      <c r="F1352" s="16">
        <v>1.1213807080125833</v>
      </c>
      <c r="G1352" s="92" t="s">
        <v>711</v>
      </c>
      <c r="H1352" s="92"/>
    </row>
    <row r="1353" spans="2:8" x14ac:dyDescent="0.25">
      <c r="B1353" s="11" t="s">
        <v>614</v>
      </c>
      <c r="C1353" s="17">
        <v>0.97128125000000021</v>
      </c>
      <c r="D1353" s="17">
        <v>1.7924114686102732E-2</v>
      </c>
      <c r="E1353" s="17">
        <v>0.93593347922849568</v>
      </c>
      <c r="F1353" s="17">
        <v>1.0066290207715047</v>
      </c>
      <c r="G1353" s="93" t="s">
        <v>711</v>
      </c>
      <c r="H1353" s="93"/>
    </row>
    <row r="1354" spans="2:8" x14ac:dyDescent="0.25">
      <c r="B1354" s="11" t="s">
        <v>616</v>
      </c>
      <c r="C1354" s="17">
        <v>0.8650000000000152</v>
      </c>
      <c r="D1354" s="17">
        <v>0.11707982685887408</v>
      </c>
      <c r="E1354" s="17">
        <v>0.63410932817321253</v>
      </c>
      <c r="F1354" s="17">
        <v>1.095890671826818</v>
      </c>
      <c r="G1354" s="93" t="s">
        <v>711</v>
      </c>
      <c r="H1354" s="93" t="s">
        <v>712</v>
      </c>
    </row>
    <row r="1355" spans="2:8" ht="15.75" thickBot="1" x14ac:dyDescent="0.3">
      <c r="B1355" s="15" t="s">
        <v>630</v>
      </c>
      <c r="C1355" s="18">
        <v>0.86175000000000046</v>
      </c>
      <c r="D1355" s="18">
        <v>3.2063631099702339E-2</v>
      </c>
      <c r="E1355" s="18">
        <v>0.79851798536146912</v>
      </c>
      <c r="F1355" s="18">
        <v>0.9249820146385318</v>
      </c>
      <c r="G1355" s="94"/>
      <c r="H1355" s="94" t="s">
        <v>712</v>
      </c>
    </row>
    <row r="1358" spans="2:8" x14ac:dyDescent="0.25">
      <c r="B1358" s="9" t="s">
        <v>884</v>
      </c>
    </row>
    <row r="1360" spans="2:8" x14ac:dyDescent="0.25">
      <c r="B1360" s="10" t="s">
        <v>885</v>
      </c>
    </row>
    <row r="1361" spans="2:3" ht="15.75" thickBot="1" x14ac:dyDescent="0.3"/>
    <row r="1362" spans="2:3" x14ac:dyDescent="0.25">
      <c r="B1362" s="58" t="s">
        <v>53</v>
      </c>
      <c r="C1362" s="83">
        <v>201</v>
      </c>
    </row>
    <row r="1363" spans="2:3" x14ac:dyDescent="0.25">
      <c r="B1363" s="11" t="s">
        <v>342</v>
      </c>
      <c r="C1363" s="43">
        <v>201</v>
      </c>
    </row>
    <row r="1364" spans="2:3" x14ac:dyDescent="0.25">
      <c r="B1364" s="11" t="s">
        <v>653</v>
      </c>
      <c r="C1364" s="43">
        <v>197</v>
      </c>
    </row>
    <row r="1365" spans="2:3" x14ac:dyDescent="0.25">
      <c r="B1365" s="11" t="s">
        <v>654</v>
      </c>
      <c r="C1365" s="17">
        <v>0.21789283957210714</v>
      </c>
    </row>
    <row r="1366" spans="2:3" x14ac:dyDescent="0.25">
      <c r="B1366" s="11" t="s">
        <v>655</v>
      </c>
      <c r="C1366" s="17">
        <v>0.20598257824579405</v>
      </c>
    </row>
    <row r="1367" spans="2:3" x14ac:dyDescent="0.25">
      <c r="B1367" s="11" t="s">
        <v>656</v>
      </c>
      <c r="C1367" s="17">
        <v>2.1904618382508356E-2</v>
      </c>
    </row>
    <row r="1368" spans="2:3" x14ac:dyDescent="0.25">
      <c r="B1368" s="11" t="s">
        <v>657</v>
      </c>
      <c r="C1368" s="17">
        <v>0.1480020891153512</v>
      </c>
    </row>
    <row r="1369" spans="2:3" x14ac:dyDescent="0.25">
      <c r="B1369" s="11" t="s">
        <v>658</v>
      </c>
      <c r="C1369" s="17"/>
    </row>
    <row r="1370" spans="2:3" x14ac:dyDescent="0.25">
      <c r="B1370" s="11" t="s">
        <v>659</v>
      </c>
      <c r="C1370" s="17"/>
    </row>
    <row r="1371" spans="2:3" x14ac:dyDescent="0.25">
      <c r="B1371" s="11" t="s">
        <v>660</v>
      </c>
      <c r="C1371" s="17">
        <v>4</v>
      </c>
    </row>
    <row r="1372" spans="2:3" x14ac:dyDescent="0.25">
      <c r="B1372" s="11" t="s">
        <v>661</v>
      </c>
      <c r="C1372" s="17">
        <v>-764.07295069223812</v>
      </c>
    </row>
    <row r="1373" spans="2:3" x14ac:dyDescent="0.25">
      <c r="B1373" s="11" t="s">
        <v>662</v>
      </c>
      <c r="C1373" s="17">
        <v>-750.85973106000188</v>
      </c>
    </row>
    <row r="1374" spans="2:3" ht="15.75" thickBot="1" x14ac:dyDescent="0.3">
      <c r="B1374" s="15" t="s">
        <v>663</v>
      </c>
      <c r="C1374" s="18">
        <v>0.8138678572980611</v>
      </c>
    </row>
    <row r="1377" spans="2:8" x14ac:dyDescent="0.25">
      <c r="B1377" s="10" t="s">
        <v>886</v>
      </c>
    </row>
    <row r="1378" spans="2:8" ht="15.75" thickBot="1" x14ac:dyDescent="0.3"/>
    <row r="1379" spans="2:8" ht="30" x14ac:dyDescent="0.25">
      <c r="B1379" s="12" t="s">
        <v>665</v>
      </c>
      <c r="C1379" s="13" t="s">
        <v>653</v>
      </c>
      <c r="D1379" s="13" t="s">
        <v>666</v>
      </c>
      <c r="E1379" s="13" t="s">
        <v>667</v>
      </c>
      <c r="F1379" s="13" t="s">
        <v>322</v>
      </c>
      <c r="G1379" s="13" t="s">
        <v>668</v>
      </c>
    </row>
    <row r="1380" spans="2:8" x14ac:dyDescent="0.25">
      <c r="B1380" s="14" t="s">
        <v>669</v>
      </c>
      <c r="C1380" s="42">
        <v>3</v>
      </c>
      <c r="D1380" s="16">
        <v>1.2022052333722204</v>
      </c>
      <c r="E1380" s="16">
        <v>0.40073507779074014</v>
      </c>
      <c r="F1380" s="16">
        <v>18.294547332116128</v>
      </c>
      <c r="G1380" s="29">
        <v>1.637956065358589E-10</v>
      </c>
    </row>
    <row r="1381" spans="2:8" x14ac:dyDescent="0.25">
      <c r="B1381" s="11" t="s">
        <v>670</v>
      </c>
      <c r="C1381" s="43">
        <v>197</v>
      </c>
      <c r="D1381" s="17">
        <v>4.3152098213541459</v>
      </c>
      <c r="E1381" s="17">
        <v>2.1904618382508356E-2</v>
      </c>
      <c r="F1381" s="17"/>
      <c r="G1381" s="30"/>
    </row>
    <row r="1382" spans="2:8" ht="15.75" thickBot="1" x14ac:dyDescent="0.3">
      <c r="B1382" s="15" t="s">
        <v>671</v>
      </c>
      <c r="C1382" s="44">
        <v>200</v>
      </c>
      <c r="D1382" s="18">
        <v>5.5174150547263663</v>
      </c>
      <c r="E1382" s="18"/>
      <c r="F1382" s="18"/>
      <c r="G1382" s="31"/>
    </row>
    <row r="1383" spans="2:8" x14ac:dyDescent="0.25">
      <c r="B1383" s="25" t="s">
        <v>672</v>
      </c>
    </row>
    <row r="1386" spans="2:8" x14ac:dyDescent="0.25">
      <c r="B1386" s="10" t="s">
        <v>887</v>
      </c>
    </row>
    <row r="1387" spans="2:8" ht="15.75" thickBot="1" x14ac:dyDescent="0.3"/>
    <row r="1388" spans="2:8" ht="45" x14ac:dyDescent="0.25">
      <c r="B1388" s="12" t="s">
        <v>665</v>
      </c>
      <c r="C1388" s="13" t="s">
        <v>300</v>
      </c>
      <c r="D1388" s="13" t="s">
        <v>674</v>
      </c>
      <c r="E1388" s="13" t="s">
        <v>675</v>
      </c>
      <c r="F1388" s="13" t="s">
        <v>676</v>
      </c>
      <c r="G1388" s="13" t="s">
        <v>677</v>
      </c>
      <c r="H1388" s="13" t="s">
        <v>678</v>
      </c>
    </row>
    <row r="1389" spans="2:8" x14ac:dyDescent="0.25">
      <c r="B1389" s="14" t="s">
        <v>375</v>
      </c>
      <c r="C1389" s="16">
        <v>0.76033333333331132</v>
      </c>
      <c r="D1389" s="16">
        <v>8.544904599137472E-2</v>
      </c>
      <c r="E1389" s="16">
        <v>8.8980903708399488</v>
      </c>
      <c r="F1389" s="29">
        <v>3.7007271728828139E-16</v>
      </c>
      <c r="G1389" s="16">
        <v>0.59182106127734624</v>
      </c>
      <c r="H1389" s="16">
        <v>0.92884560538927641</v>
      </c>
    </row>
    <row r="1390" spans="2:8" x14ac:dyDescent="0.25">
      <c r="B1390" s="11" t="s">
        <v>970</v>
      </c>
      <c r="C1390" s="17">
        <v>7.3666666666886843E-3</v>
      </c>
      <c r="D1390" s="17">
        <v>8.8595456544897269E-2</v>
      </c>
      <c r="E1390" s="17">
        <v>8.3149485921498692E-2</v>
      </c>
      <c r="F1390" s="27">
        <v>0.93381710581868171</v>
      </c>
      <c r="G1390" s="17">
        <v>-0.16735057567353756</v>
      </c>
      <c r="H1390" s="17">
        <v>0.18208390900691496</v>
      </c>
    </row>
    <row r="1391" spans="2:8" x14ac:dyDescent="0.25">
      <c r="B1391" s="11" t="s">
        <v>971</v>
      </c>
      <c r="C1391" s="17">
        <v>0.14358072916668937</v>
      </c>
      <c r="D1391" s="17">
        <v>8.6444602445435656E-2</v>
      </c>
      <c r="E1391" s="17">
        <v>1.6609565560477693</v>
      </c>
      <c r="F1391" s="27">
        <v>9.831284153829456E-2</v>
      </c>
      <c r="G1391" s="17">
        <v>-2.6894858899272095E-2</v>
      </c>
      <c r="H1391" s="17">
        <v>0.31405631723265082</v>
      </c>
    </row>
    <row r="1392" spans="2:8" x14ac:dyDescent="0.25">
      <c r="B1392" s="11" t="s">
        <v>972</v>
      </c>
      <c r="C1392" s="17">
        <v>0.2625666666666886</v>
      </c>
      <c r="D1392" s="17">
        <v>8.9619715503452019E-2</v>
      </c>
      <c r="E1392" s="17">
        <v>2.9297868799480278</v>
      </c>
      <c r="F1392" s="30">
        <v>3.7922900505822366E-3</v>
      </c>
      <c r="G1392" s="17">
        <v>8.5829504709136722E-2</v>
      </c>
      <c r="H1392" s="17">
        <v>0.43930382862424044</v>
      </c>
    </row>
    <row r="1393" spans="2:8" ht="15.75" thickBot="1" x14ac:dyDescent="0.3">
      <c r="B1393" s="15" t="s">
        <v>973</v>
      </c>
      <c r="C1393" s="18">
        <v>0</v>
      </c>
      <c r="D1393" s="18">
        <v>0</v>
      </c>
      <c r="E1393" s="18"/>
      <c r="F1393" s="31"/>
      <c r="G1393" s="18"/>
      <c r="H1393" s="18"/>
    </row>
    <row r="1396" spans="2:8" x14ac:dyDescent="0.25">
      <c r="B1396" s="10" t="s">
        <v>888</v>
      </c>
    </row>
    <row r="1398" spans="2:8" x14ac:dyDescent="0.25">
      <c r="B1398" t="s">
        <v>1039</v>
      </c>
    </row>
    <row r="1401" spans="2:8" x14ac:dyDescent="0.25">
      <c r="B1401" s="10" t="s">
        <v>890</v>
      </c>
    </row>
    <row r="1403" spans="2:8" x14ac:dyDescent="0.25">
      <c r="B1403" s="84" t="s">
        <v>1040</v>
      </c>
      <c r="C1403" s="84"/>
      <c r="D1403" s="84"/>
      <c r="E1403" s="84"/>
      <c r="F1403" s="84"/>
      <c r="G1403" s="84"/>
      <c r="H1403" s="84"/>
    </row>
    <row r="1404" spans="2:8" x14ac:dyDescent="0.25">
      <c r="B1404" s="84"/>
      <c r="C1404" s="84"/>
      <c r="D1404" s="84"/>
      <c r="E1404" s="84"/>
      <c r="F1404" s="84"/>
      <c r="G1404" s="84"/>
      <c r="H1404" s="84"/>
    </row>
    <row r="1406" spans="2:8" x14ac:dyDescent="0.25">
      <c r="B1406" s="84" t="s">
        <v>688</v>
      </c>
      <c r="C1406" s="84"/>
      <c r="D1406" s="84"/>
      <c r="E1406" s="84"/>
      <c r="F1406" s="84"/>
      <c r="G1406" s="84"/>
      <c r="H1406" s="84"/>
    </row>
    <row r="1407" spans="2:8" x14ac:dyDescent="0.25">
      <c r="B1407" s="84"/>
      <c r="C1407" s="84"/>
      <c r="D1407" s="84"/>
      <c r="E1407" s="84"/>
      <c r="F1407" s="84"/>
      <c r="G1407" s="84"/>
      <c r="H1407" s="84"/>
    </row>
    <row r="1408" spans="2:8" x14ac:dyDescent="0.25">
      <c r="B1408" s="84"/>
      <c r="C1408" s="84"/>
      <c r="D1408" s="84"/>
      <c r="E1408" s="84"/>
      <c r="F1408" s="84"/>
      <c r="G1408" s="84"/>
      <c r="H1408" s="84"/>
    </row>
    <row r="1412" spans="2:8" x14ac:dyDescent="0.25">
      <c r="B1412" s="9" t="s">
        <v>689</v>
      </c>
    </row>
    <row r="1414" spans="2:8" x14ac:dyDescent="0.25">
      <c r="B1414" t="s">
        <v>752</v>
      </c>
    </row>
    <row r="1415" spans="2:8" x14ac:dyDescent="0.25">
      <c r="B1415" s="97" t="s">
        <v>753</v>
      </c>
      <c r="D1415" s="1">
        <v>10.01303780964798</v>
      </c>
    </row>
    <row r="1418" spans="2:8" x14ac:dyDescent="0.25">
      <c r="B1418" s="9" t="s">
        <v>1041</v>
      </c>
    </row>
    <row r="1419" spans="2:8" ht="15.75" thickBot="1" x14ac:dyDescent="0.3"/>
    <row r="1420" spans="2:8" ht="45" x14ac:dyDescent="0.25">
      <c r="B1420" s="12" t="s">
        <v>692</v>
      </c>
      <c r="C1420" s="13" t="s">
        <v>693</v>
      </c>
      <c r="D1420" s="13" t="s">
        <v>694</v>
      </c>
      <c r="E1420" s="13" t="s">
        <v>695</v>
      </c>
      <c r="F1420" s="13" t="s">
        <v>696</v>
      </c>
      <c r="G1420" s="13" t="s">
        <v>716</v>
      </c>
      <c r="H1420" s="13" t="s">
        <v>697</v>
      </c>
    </row>
    <row r="1421" spans="2:8" x14ac:dyDescent="0.25">
      <c r="B1421" s="14" t="s">
        <v>979</v>
      </c>
      <c r="C1421" s="85">
        <v>0.2625666666666886</v>
      </c>
      <c r="D1421" s="85">
        <v>3.9695353630703867</v>
      </c>
      <c r="E1421" s="85">
        <v>3.0336271357883238</v>
      </c>
      <c r="F1421" s="87">
        <v>5.8036845848730145E-4</v>
      </c>
      <c r="G1421" s="87">
        <v>0.14262500000000011</v>
      </c>
      <c r="H1421" s="89" t="s">
        <v>708</v>
      </c>
    </row>
    <row r="1422" spans="2:8" x14ac:dyDescent="0.25">
      <c r="B1422" s="11" t="s">
        <v>977</v>
      </c>
      <c r="C1422" s="61">
        <v>0.25519999999999993</v>
      </c>
      <c r="D1422" s="61">
        <v>3.8581646235450466</v>
      </c>
      <c r="E1422" s="61">
        <v>2.935724085948586</v>
      </c>
      <c r="F1422" s="62">
        <v>4.5285102766623453E-4</v>
      </c>
      <c r="G1422" s="62">
        <v>9.7500000000000031E-2</v>
      </c>
      <c r="H1422" s="90" t="s">
        <v>708</v>
      </c>
    </row>
    <row r="1423" spans="2:8" x14ac:dyDescent="0.25">
      <c r="B1423" s="11" t="s">
        <v>978</v>
      </c>
      <c r="C1423" s="61">
        <v>0.11898593749999922</v>
      </c>
      <c r="D1423" s="61">
        <v>1.7988531926404354</v>
      </c>
      <c r="E1423" s="61">
        <v>2.7889409178614804</v>
      </c>
      <c r="F1423" s="62">
        <v>7.3572575285123287E-2</v>
      </c>
      <c r="G1423" s="62">
        <v>5.0000000000000044E-2</v>
      </c>
      <c r="H1423" s="90" t="s">
        <v>709</v>
      </c>
    </row>
    <row r="1424" spans="2:8" x14ac:dyDescent="0.25">
      <c r="B1424" s="11" t="s">
        <v>1038</v>
      </c>
      <c r="C1424" s="61">
        <v>0.14358072916668937</v>
      </c>
      <c r="D1424" s="61">
        <v>2.1706821704299513</v>
      </c>
      <c r="E1424" s="61">
        <v>2.935724085948586</v>
      </c>
      <c r="F1424" s="62">
        <v>7.8804238222810241E-2</v>
      </c>
      <c r="G1424" s="62">
        <v>9.7500000000000031E-2</v>
      </c>
      <c r="H1424" s="90" t="s">
        <v>708</v>
      </c>
    </row>
    <row r="1425" spans="2:8" x14ac:dyDescent="0.25">
      <c r="B1425" s="11" t="s">
        <v>982</v>
      </c>
      <c r="C1425" s="61">
        <v>0.13621406250000068</v>
      </c>
      <c r="D1425" s="61">
        <v>2.0593114309046112</v>
      </c>
      <c r="E1425" s="61">
        <v>2.7889409178614804</v>
      </c>
      <c r="F1425" s="62">
        <v>4.0779683942139267E-2</v>
      </c>
      <c r="G1425" s="62">
        <v>5.0000000000000044E-2</v>
      </c>
      <c r="H1425" s="90" t="s">
        <v>708</v>
      </c>
    </row>
    <row r="1426" spans="2:8" ht="15.75" thickBot="1" x14ac:dyDescent="0.3">
      <c r="B1426" s="15" t="s">
        <v>1042</v>
      </c>
      <c r="C1426" s="86">
        <v>7.3666666666886843E-3</v>
      </c>
      <c r="D1426" s="86">
        <v>0.11137073952534013</v>
      </c>
      <c r="E1426" s="86">
        <v>2.7889409178614804</v>
      </c>
      <c r="F1426" s="88">
        <v>0.91143574973590347</v>
      </c>
      <c r="G1426" s="88">
        <v>5.0000000000000044E-2</v>
      </c>
      <c r="H1426" s="91" t="s">
        <v>709</v>
      </c>
    </row>
    <row r="1428" spans="2:8" ht="15.75" thickBot="1" x14ac:dyDescent="0.3"/>
    <row r="1429" spans="2:8" ht="45" x14ac:dyDescent="0.25">
      <c r="B1429" s="12" t="s">
        <v>690</v>
      </c>
      <c r="C1429" s="13" t="s">
        <v>710</v>
      </c>
      <c r="D1429" s="13" t="s">
        <v>674</v>
      </c>
      <c r="E1429" s="13" t="s">
        <v>677</v>
      </c>
      <c r="F1429" s="13" t="s">
        <v>678</v>
      </c>
      <c r="G1429" s="95" t="s">
        <v>713</v>
      </c>
      <c r="H1429" s="96"/>
    </row>
    <row r="1430" spans="2:8" x14ac:dyDescent="0.25">
      <c r="B1430" s="14" t="s">
        <v>615</v>
      </c>
      <c r="C1430" s="16">
        <v>1.0228999999999999</v>
      </c>
      <c r="D1430" s="16">
        <v>2.7021360922122546E-2</v>
      </c>
      <c r="E1430" s="16">
        <v>0.96961174066132028</v>
      </c>
      <c r="F1430" s="16">
        <v>1.0761882593386796</v>
      </c>
      <c r="G1430" s="92" t="s">
        <v>711</v>
      </c>
      <c r="H1430" s="92"/>
    </row>
    <row r="1431" spans="2:8" x14ac:dyDescent="0.25">
      <c r="B1431" s="11" t="s">
        <v>614</v>
      </c>
      <c r="C1431" s="17">
        <v>0.90391406250000073</v>
      </c>
      <c r="D1431" s="17">
        <v>1.3081660105405098E-2</v>
      </c>
      <c r="E1431" s="17">
        <v>0.87811599487911463</v>
      </c>
      <c r="F1431" s="17">
        <v>0.92971213012088683</v>
      </c>
      <c r="G1431" s="93" t="s">
        <v>711</v>
      </c>
      <c r="H1431" s="93"/>
    </row>
    <row r="1432" spans="2:8" x14ac:dyDescent="0.25">
      <c r="B1432" s="11" t="s">
        <v>630</v>
      </c>
      <c r="C1432" s="17">
        <v>0.76770000000000005</v>
      </c>
      <c r="D1432" s="17">
        <v>2.3401185003386268E-2</v>
      </c>
      <c r="E1432" s="17">
        <v>0.72155101368925012</v>
      </c>
      <c r="F1432" s="17">
        <v>0.81384898631074998</v>
      </c>
      <c r="G1432" s="93"/>
      <c r="H1432" s="93" t="s">
        <v>712</v>
      </c>
    </row>
    <row r="1433" spans="2:8" ht="15.75" thickBot="1" x14ac:dyDescent="0.3">
      <c r="B1433" s="15" t="s">
        <v>616</v>
      </c>
      <c r="C1433" s="18">
        <v>0.76033333333331132</v>
      </c>
      <c r="D1433" s="18">
        <v>8.544904599137472E-2</v>
      </c>
      <c r="E1433" s="18">
        <v>0.59182106127734624</v>
      </c>
      <c r="F1433" s="18">
        <v>0.92884560538927641</v>
      </c>
      <c r="G1433" s="94"/>
      <c r="H1433" s="94" t="s">
        <v>712</v>
      </c>
    </row>
    <row r="1436" spans="2:8" x14ac:dyDescent="0.25">
      <c r="B1436" s="9" t="s">
        <v>893</v>
      </c>
    </row>
    <row r="1438" spans="2:8" x14ac:dyDescent="0.25">
      <c r="B1438" s="10" t="s">
        <v>894</v>
      </c>
    </row>
    <row r="1439" spans="2:8" ht="15.75" thickBot="1" x14ac:dyDescent="0.3"/>
    <row r="1440" spans="2:8" x14ac:dyDescent="0.25">
      <c r="B1440" s="58" t="s">
        <v>53</v>
      </c>
      <c r="C1440" s="83">
        <v>201</v>
      </c>
    </row>
    <row r="1441" spans="2:3" x14ac:dyDescent="0.25">
      <c r="B1441" s="11" t="s">
        <v>342</v>
      </c>
      <c r="C1441" s="43">
        <v>201</v>
      </c>
    </row>
    <row r="1442" spans="2:3" x14ac:dyDescent="0.25">
      <c r="B1442" s="11" t="s">
        <v>653</v>
      </c>
      <c r="C1442" s="43">
        <v>197</v>
      </c>
    </row>
    <row r="1443" spans="2:3" x14ac:dyDescent="0.25">
      <c r="B1443" s="11" t="s">
        <v>654</v>
      </c>
      <c r="C1443" s="17">
        <v>5.1455754811752574E-2</v>
      </c>
    </row>
    <row r="1444" spans="2:3" x14ac:dyDescent="0.25">
      <c r="B1444" s="11" t="s">
        <v>655</v>
      </c>
      <c r="C1444" s="17">
        <v>3.7010918590611751E-2</v>
      </c>
    </row>
    <row r="1445" spans="2:3" x14ac:dyDescent="0.25">
      <c r="B1445" s="11" t="s">
        <v>656</v>
      </c>
      <c r="C1445" s="17">
        <v>2.4862894839255502E-2</v>
      </c>
    </row>
    <row r="1446" spans="2:3" x14ac:dyDescent="0.25">
      <c r="B1446" s="11" t="s">
        <v>657</v>
      </c>
      <c r="C1446" s="17">
        <v>0.15767972234645614</v>
      </c>
    </row>
    <row r="1447" spans="2:3" x14ac:dyDescent="0.25">
      <c r="B1447" s="11" t="s">
        <v>658</v>
      </c>
      <c r="C1447" s="17"/>
    </row>
    <row r="1448" spans="2:3" x14ac:dyDescent="0.25">
      <c r="B1448" s="11" t="s">
        <v>659</v>
      </c>
      <c r="C1448" s="17"/>
    </row>
    <row r="1449" spans="2:3" x14ac:dyDescent="0.25">
      <c r="B1449" s="11" t="s">
        <v>660</v>
      </c>
      <c r="C1449" s="17">
        <v>4</v>
      </c>
    </row>
    <row r="1450" spans="2:3" x14ac:dyDescent="0.25">
      <c r="B1450" s="11" t="s">
        <v>661</v>
      </c>
      <c r="C1450" s="17">
        <v>-738.61046660013005</v>
      </c>
    </row>
    <row r="1451" spans="2:3" x14ac:dyDescent="0.25">
      <c r="B1451" s="11" t="s">
        <v>662</v>
      </c>
      <c r="C1451" s="17">
        <v>-725.39724696789381</v>
      </c>
    </row>
    <row r="1452" spans="2:3" ht="15.75" thickBot="1" x14ac:dyDescent="0.3">
      <c r="B1452" s="15" t="s">
        <v>663</v>
      </c>
      <c r="C1452" s="18">
        <v>0.98706380844462294</v>
      </c>
    </row>
    <row r="1455" spans="2:3" x14ac:dyDescent="0.25">
      <c r="B1455" s="10" t="s">
        <v>895</v>
      </c>
    </row>
    <row r="1456" spans="2:3" ht="15.75" thickBot="1" x14ac:dyDescent="0.3"/>
    <row r="1457" spans="2:8" ht="30" x14ac:dyDescent="0.25">
      <c r="B1457" s="12" t="s">
        <v>665</v>
      </c>
      <c r="C1457" s="13" t="s">
        <v>653</v>
      </c>
      <c r="D1457" s="13" t="s">
        <v>666</v>
      </c>
      <c r="E1457" s="13" t="s">
        <v>667</v>
      </c>
      <c r="F1457" s="13" t="s">
        <v>322</v>
      </c>
      <c r="G1457" s="13" t="s">
        <v>668</v>
      </c>
    </row>
    <row r="1458" spans="2:8" x14ac:dyDescent="0.25">
      <c r="B1458" s="14" t="s">
        <v>669</v>
      </c>
      <c r="C1458" s="42">
        <v>3</v>
      </c>
      <c r="D1458" s="16">
        <v>0.26570166691542063</v>
      </c>
      <c r="E1458" s="16">
        <v>8.8567222305140206E-2</v>
      </c>
      <c r="F1458" s="16">
        <v>3.5622248687350471</v>
      </c>
      <c r="G1458" s="29">
        <v>1.5221447433038503E-2</v>
      </c>
    </row>
    <row r="1459" spans="2:8" x14ac:dyDescent="0.25">
      <c r="B1459" s="11" t="s">
        <v>670</v>
      </c>
      <c r="C1459" s="43">
        <v>197</v>
      </c>
      <c r="D1459" s="17">
        <v>4.8979902833333337</v>
      </c>
      <c r="E1459" s="17">
        <v>2.4862894839255502E-2</v>
      </c>
      <c r="F1459" s="17"/>
      <c r="G1459" s="30"/>
    </row>
    <row r="1460" spans="2:8" ht="15.75" thickBot="1" x14ac:dyDescent="0.3">
      <c r="B1460" s="15" t="s">
        <v>671</v>
      </c>
      <c r="C1460" s="44">
        <v>200</v>
      </c>
      <c r="D1460" s="18">
        <v>5.1636919502487544</v>
      </c>
      <c r="E1460" s="18"/>
      <c r="F1460" s="18"/>
      <c r="G1460" s="31"/>
    </row>
    <row r="1461" spans="2:8" x14ac:dyDescent="0.25">
      <c r="B1461" s="25" t="s">
        <v>672</v>
      </c>
    </row>
    <row r="1464" spans="2:8" x14ac:dyDescent="0.25">
      <c r="B1464" s="10" t="s">
        <v>896</v>
      </c>
    </row>
    <row r="1465" spans="2:8" ht="15.75" thickBot="1" x14ac:dyDescent="0.3"/>
    <row r="1466" spans="2:8" ht="45" x14ac:dyDescent="0.25">
      <c r="B1466" s="12" t="s">
        <v>665</v>
      </c>
      <c r="C1466" s="13" t="s">
        <v>300</v>
      </c>
      <c r="D1466" s="13" t="s">
        <v>674</v>
      </c>
      <c r="E1466" s="13" t="s">
        <v>675</v>
      </c>
      <c r="F1466" s="13" t="s">
        <v>676</v>
      </c>
      <c r="G1466" s="13" t="s">
        <v>677</v>
      </c>
      <c r="H1466" s="13" t="s">
        <v>678</v>
      </c>
    </row>
    <row r="1467" spans="2:8" x14ac:dyDescent="0.25">
      <c r="B1467" s="14" t="s">
        <v>375</v>
      </c>
      <c r="C1467" s="16">
        <v>0.68866666666667775</v>
      </c>
      <c r="D1467" s="16">
        <v>9.1036430142471605E-2</v>
      </c>
      <c r="E1467" s="16">
        <v>7.5647371671858998</v>
      </c>
      <c r="F1467" s="29">
        <v>1.4509039722209234E-12</v>
      </c>
      <c r="G1467" s="16">
        <v>0.50913563147266827</v>
      </c>
      <c r="H1467" s="16">
        <v>0.86819770186068723</v>
      </c>
    </row>
    <row r="1468" spans="2:8" x14ac:dyDescent="0.25">
      <c r="B1468" s="11" t="s">
        <v>970</v>
      </c>
      <c r="C1468" s="17">
        <v>-5.2841666666677618E-2</v>
      </c>
      <c r="D1468" s="17">
        <v>9.4388579733283948E-2</v>
      </c>
      <c r="E1468" s="17">
        <v>-0.55983114499649822</v>
      </c>
      <c r="F1468" s="27">
        <v>0.57623061123573249</v>
      </c>
      <c r="G1468" s="17">
        <v>-0.23898340578681732</v>
      </c>
      <c r="H1468" s="17">
        <v>0.13330007245346209</v>
      </c>
    </row>
    <row r="1469" spans="2:8" x14ac:dyDescent="0.25">
      <c r="B1469" s="11" t="s">
        <v>971</v>
      </c>
      <c r="C1469" s="17">
        <v>1.7239583333322196E-2</v>
      </c>
      <c r="D1469" s="17">
        <v>9.2097084530493145E-2</v>
      </c>
      <c r="E1469" s="17">
        <v>0.18718924080179983</v>
      </c>
      <c r="F1469" s="27">
        <v>0.8517049057415278</v>
      </c>
      <c r="G1469" s="17">
        <v>-0.16438314614138974</v>
      </c>
      <c r="H1469" s="17">
        <v>0.19886231280803415</v>
      </c>
    </row>
    <row r="1470" spans="2:8" x14ac:dyDescent="0.25">
      <c r="B1470" s="11" t="s">
        <v>972</v>
      </c>
      <c r="C1470" s="17">
        <v>6.7966666666655393E-2</v>
      </c>
      <c r="D1470" s="17">
        <v>9.5479813439248107E-2</v>
      </c>
      <c r="E1470" s="17">
        <v>0.711843312407614</v>
      </c>
      <c r="F1470" s="27">
        <v>0.47740392784810681</v>
      </c>
      <c r="G1470" s="17">
        <v>-0.12032707156596863</v>
      </c>
      <c r="H1470" s="17">
        <v>0.25626040489927943</v>
      </c>
    </row>
    <row r="1471" spans="2:8" ht="15.75" thickBot="1" x14ac:dyDescent="0.3">
      <c r="B1471" s="15" t="s">
        <v>973</v>
      </c>
      <c r="C1471" s="18">
        <v>0</v>
      </c>
      <c r="D1471" s="18">
        <v>0</v>
      </c>
      <c r="E1471" s="18"/>
      <c r="F1471" s="31"/>
      <c r="G1471" s="18"/>
      <c r="H1471" s="18"/>
    </row>
    <row r="1474" spans="2:8" x14ac:dyDescent="0.25">
      <c r="B1474" s="10" t="s">
        <v>897</v>
      </c>
    </row>
    <row r="1476" spans="2:8" x14ac:dyDescent="0.25">
      <c r="B1476" t="s">
        <v>1043</v>
      </c>
    </row>
    <row r="1479" spans="2:8" x14ac:dyDescent="0.25">
      <c r="B1479" s="10" t="s">
        <v>899</v>
      </c>
    </row>
    <row r="1481" spans="2:8" x14ac:dyDescent="0.25">
      <c r="B1481" s="84" t="s">
        <v>1044</v>
      </c>
      <c r="C1481" s="84"/>
      <c r="D1481" s="84"/>
      <c r="E1481" s="84"/>
      <c r="F1481" s="84"/>
      <c r="G1481" s="84"/>
      <c r="H1481" s="84"/>
    </row>
    <row r="1482" spans="2:8" x14ac:dyDescent="0.25">
      <c r="B1482" s="84"/>
      <c r="C1482" s="84"/>
      <c r="D1482" s="84"/>
      <c r="E1482" s="84"/>
      <c r="F1482" s="84"/>
      <c r="G1482" s="84"/>
      <c r="H1482" s="84"/>
    </row>
    <row r="1484" spans="2:8" x14ac:dyDescent="0.25">
      <c r="B1484" s="84" t="s">
        <v>688</v>
      </c>
      <c r="C1484" s="84"/>
      <c r="D1484" s="84"/>
      <c r="E1484" s="84"/>
      <c r="F1484" s="84"/>
      <c r="G1484" s="84"/>
      <c r="H1484" s="84"/>
    </row>
    <row r="1485" spans="2:8" x14ac:dyDescent="0.25">
      <c r="B1485" s="84"/>
      <c r="C1485" s="84"/>
      <c r="D1485" s="84"/>
      <c r="E1485" s="84"/>
      <c r="F1485" s="84"/>
      <c r="G1485" s="84"/>
      <c r="H1485" s="84"/>
    </row>
    <row r="1486" spans="2:8" x14ac:dyDescent="0.25">
      <c r="B1486" s="84"/>
      <c r="C1486" s="84"/>
      <c r="D1486" s="84"/>
      <c r="E1486" s="84"/>
      <c r="F1486" s="84"/>
      <c r="G1486" s="84"/>
      <c r="H1486" s="84"/>
    </row>
    <row r="1490" spans="2:8" x14ac:dyDescent="0.25">
      <c r="B1490" s="9" t="s">
        <v>689</v>
      </c>
    </row>
    <row r="1492" spans="2:8" x14ac:dyDescent="0.25">
      <c r="B1492" s="9" t="s">
        <v>1045</v>
      </c>
    </row>
    <row r="1493" spans="2:8" ht="15.75" thickBot="1" x14ac:dyDescent="0.3"/>
    <row r="1494" spans="2:8" ht="45" x14ac:dyDescent="0.25">
      <c r="B1494" s="12" t="s">
        <v>692</v>
      </c>
      <c r="C1494" s="13" t="s">
        <v>693</v>
      </c>
      <c r="D1494" s="13" t="s">
        <v>694</v>
      </c>
      <c r="E1494" s="13" t="s">
        <v>695</v>
      </c>
      <c r="F1494" s="13" t="s">
        <v>696</v>
      </c>
      <c r="G1494" s="13" t="s">
        <v>716</v>
      </c>
      <c r="H1494" s="13" t="s">
        <v>697</v>
      </c>
    </row>
    <row r="1495" spans="2:8" x14ac:dyDescent="0.25">
      <c r="B1495" s="14" t="s">
        <v>977</v>
      </c>
      <c r="C1495" s="85">
        <v>0.12080833333333302</v>
      </c>
      <c r="D1495" s="85">
        <v>3.1722152553660057</v>
      </c>
      <c r="E1495" s="85">
        <v>3.0336271357883238</v>
      </c>
      <c r="F1495" s="87">
        <v>9.4317960768875997E-3</v>
      </c>
      <c r="G1495" s="87">
        <v>0.14262500000000011</v>
      </c>
      <c r="H1495" s="89" t="s">
        <v>708</v>
      </c>
    </row>
    <row r="1496" spans="2:8" x14ac:dyDescent="0.25">
      <c r="B1496" s="11" t="s">
        <v>979</v>
      </c>
      <c r="C1496" s="61">
        <v>6.7966666666655393E-2</v>
      </c>
      <c r="D1496" s="61">
        <v>0.711843312407614</v>
      </c>
      <c r="E1496" s="61">
        <v>2.935724085948586</v>
      </c>
      <c r="F1496" s="62">
        <v>0.75678516335496893</v>
      </c>
      <c r="G1496" s="62">
        <v>9.7500000000000031E-2</v>
      </c>
      <c r="H1496" s="90" t="s">
        <v>709</v>
      </c>
    </row>
    <row r="1497" spans="2:8" x14ac:dyDescent="0.25">
      <c r="B1497" s="11" t="s">
        <v>978</v>
      </c>
      <c r="C1497" s="61">
        <v>5.0727083333333201E-2</v>
      </c>
      <c r="D1497" s="61">
        <v>1.5859924460470796</v>
      </c>
      <c r="E1497" s="61">
        <v>2.7889409178614804</v>
      </c>
      <c r="F1497" s="62">
        <v>0.11434485918179293</v>
      </c>
      <c r="G1497" s="62">
        <v>5.0000000000000044E-2</v>
      </c>
      <c r="H1497" s="90" t="s">
        <v>709</v>
      </c>
    </row>
    <row r="1498" spans="2:8" x14ac:dyDescent="0.25">
      <c r="B1498" s="11" t="s">
        <v>982</v>
      </c>
      <c r="C1498" s="61">
        <v>7.0081249999999817E-2</v>
      </c>
      <c r="D1498" s="61">
        <v>2.4536145173773134</v>
      </c>
      <c r="E1498" s="61">
        <v>2.935724085948586</v>
      </c>
      <c r="F1498" s="62">
        <v>3.9655505437928062E-2</v>
      </c>
      <c r="G1498" s="62">
        <v>9.7500000000000031E-2</v>
      </c>
      <c r="H1498" s="90" t="s">
        <v>708</v>
      </c>
    </row>
    <row r="1499" spans="2:8" x14ac:dyDescent="0.25">
      <c r="B1499" s="11" t="s">
        <v>1038</v>
      </c>
      <c r="C1499" s="61">
        <v>1.7239583333322196E-2</v>
      </c>
      <c r="D1499" s="61">
        <v>0.18718924080179983</v>
      </c>
      <c r="E1499" s="61">
        <v>2.7889409178614804</v>
      </c>
      <c r="F1499" s="62">
        <v>0.85170490574148994</v>
      </c>
      <c r="G1499" s="62">
        <v>5.0000000000000044E-2</v>
      </c>
      <c r="H1499" s="90" t="s">
        <v>709</v>
      </c>
    </row>
    <row r="1500" spans="2:8" ht="15.75" thickBot="1" x14ac:dyDescent="0.3">
      <c r="B1500" s="15" t="s">
        <v>980</v>
      </c>
      <c r="C1500" s="86">
        <v>5.2841666666677618E-2</v>
      </c>
      <c r="D1500" s="86">
        <v>0.55983114499649822</v>
      </c>
      <c r="E1500" s="86">
        <v>2.7889409178614804</v>
      </c>
      <c r="F1500" s="88">
        <v>0.57623061123563057</v>
      </c>
      <c r="G1500" s="88">
        <v>5.0000000000000044E-2</v>
      </c>
      <c r="H1500" s="91" t="s">
        <v>709</v>
      </c>
    </row>
    <row r="1502" spans="2:8" ht="15.75" thickBot="1" x14ac:dyDescent="0.3"/>
    <row r="1503" spans="2:8" ht="45" x14ac:dyDescent="0.25">
      <c r="B1503" s="12" t="s">
        <v>690</v>
      </c>
      <c r="C1503" s="13" t="s">
        <v>710</v>
      </c>
      <c r="D1503" s="13" t="s">
        <v>674</v>
      </c>
      <c r="E1503" s="13" t="s">
        <v>677</v>
      </c>
      <c r="F1503" s="13" t="s">
        <v>678</v>
      </c>
      <c r="G1503" s="95" t="s">
        <v>713</v>
      </c>
      <c r="H1503" s="96"/>
    </row>
    <row r="1504" spans="2:8" x14ac:dyDescent="0.25">
      <c r="B1504" s="14" t="s">
        <v>615</v>
      </c>
      <c r="C1504" s="16">
        <v>0.75663333333333316</v>
      </c>
      <c r="D1504" s="16">
        <v>2.8788246930101787E-2</v>
      </c>
      <c r="E1504" s="16">
        <v>0.69986063514324115</v>
      </c>
      <c r="F1504" s="16">
        <v>0.81340603152342517</v>
      </c>
      <c r="G1504" s="92" t="s">
        <v>711</v>
      </c>
      <c r="H1504" s="92"/>
    </row>
    <row r="1505" spans="2:8" x14ac:dyDescent="0.25">
      <c r="B1505" s="11" t="s">
        <v>614</v>
      </c>
      <c r="C1505" s="17">
        <v>0.70590624999999996</v>
      </c>
      <c r="D1505" s="17">
        <v>1.3937050115849023E-2</v>
      </c>
      <c r="E1505" s="17">
        <v>0.67842128567381388</v>
      </c>
      <c r="F1505" s="17">
        <v>0.73339121432618604</v>
      </c>
      <c r="G1505" s="93" t="s">
        <v>711</v>
      </c>
      <c r="H1505" s="93"/>
    </row>
    <row r="1506" spans="2:8" x14ac:dyDescent="0.25">
      <c r="B1506" s="11" t="s">
        <v>616</v>
      </c>
      <c r="C1506" s="17">
        <v>0.68866666666667775</v>
      </c>
      <c r="D1506" s="17">
        <v>9.1036430142471605E-2</v>
      </c>
      <c r="E1506" s="17">
        <v>0.50913563147266827</v>
      </c>
      <c r="F1506" s="17">
        <v>0.86819770186068723</v>
      </c>
      <c r="G1506" s="93" t="s">
        <v>711</v>
      </c>
      <c r="H1506" s="93" t="s">
        <v>712</v>
      </c>
    </row>
    <row r="1507" spans="2:8" ht="15.75" thickBot="1" x14ac:dyDescent="0.3">
      <c r="B1507" s="15" t="s">
        <v>630</v>
      </c>
      <c r="C1507" s="18">
        <v>0.63582500000000008</v>
      </c>
      <c r="D1507" s="18">
        <v>2.4931353171887577E-2</v>
      </c>
      <c r="E1507" s="18">
        <v>0.58665840112599343</v>
      </c>
      <c r="F1507" s="18">
        <v>0.68499159887400674</v>
      </c>
      <c r="G1507" s="94"/>
      <c r="H1507" s="94" t="s">
        <v>712</v>
      </c>
    </row>
    <row r="1510" spans="2:8" x14ac:dyDescent="0.25">
      <c r="B1510" s="9" t="s">
        <v>902</v>
      </c>
    </row>
    <row r="1512" spans="2:8" x14ac:dyDescent="0.25">
      <c r="B1512" s="10" t="s">
        <v>903</v>
      </c>
    </row>
    <row r="1513" spans="2:8" ht="15.75" thickBot="1" x14ac:dyDescent="0.3"/>
    <row r="1514" spans="2:8" x14ac:dyDescent="0.25">
      <c r="B1514" s="58" t="s">
        <v>53</v>
      </c>
      <c r="C1514" s="83">
        <v>201</v>
      </c>
    </row>
    <row r="1515" spans="2:8" x14ac:dyDescent="0.25">
      <c r="B1515" s="11" t="s">
        <v>342</v>
      </c>
      <c r="C1515" s="43">
        <v>201</v>
      </c>
    </row>
    <row r="1516" spans="2:8" x14ac:dyDescent="0.25">
      <c r="B1516" s="11" t="s">
        <v>653</v>
      </c>
      <c r="C1516" s="43">
        <v>197</v>
      </c>
    </row>
    <row r="1517" spans="2:8" x14ac:dyDescent="0.25">
      <c r="B1517" s="11" t="s">
        <v>654</v>
      </c>
      <c r="C1517" s="17">
        <v>4.5934349459575086E-2</v>
      </c>
    </row>
    <row r="1518" spans="2:8" x14ac:dyDescent="0.25">
      <c r="B1518" s="11" t="s">
        <v>655</v>
      </c>
      <c r="C1518" s="17">
        <v>3.1405430923426486E-2</v>
      </c>
    </row>
    <row r="1519" spans="2:8" x14ac:dyDescent="0.25">
      <c r="B1519" s="11" t="s">
        <v>656</v>
      </c>
      <c r="C1519" s="17">
        <v>3.1262266415503386E-2</v>
      </c>
    </row>
    <row r="1520" spans="2:8" x14ac:dyDescent="0.25">
      <c r="B1520" s="11" t="s">
        <v>657</v>
      </c>
      <c r="C1520" s="17">
        <v>0.17681138655500495</v>
      </c>
    </row>
    <row r="1521" spans="2:7" x14ac:dyDescent="0.25">
      <c r="B1521" s="11" t="s">
        <v>658</v>
      </c>
      <c r="C1521" s="17"/>
    </row>
    <row r="1522" spans="2:7" x14ac:dyDescent="0.25">
      <c r="B1522" s="11" t="s">
        <v>659</v>
      </c>
      <c r="C1522" s="17"/>
    </row>
    <row r="1523" spans="2:7" x14ac:dyDescent="0.25">
      <c r="B1523" s="11" t="s">
        <v>660</v>
      </c>
      <c r="C1523" s="17">
        <v>4.0000000000000284</v>
      </c>
    </row>
    <row r="1524" spans="2:7" x14ac:dyDescent="0.25">
      <c r="B1524" s="11" t="s">
        <v>661</v>
      </c>
      <c r="C1524" s="17">
        <v>-692.57437140236379</v>
      </c>
    </row>
    <row r="1525" spans="2:7" x14ac:dyDescent="0.25">
      <c r="B1525" s="11" t="s">
        <v>662</v>
      </c>
      <c r="C1525" s="17">
        <v>-679.36115177012744</v>
      </c>
    </row>
    <row r="1526" spans="2:7" ht="15.75" thickBot="1" x14ac:dyDescent="0.3">
      <c r="B1526" s="15" t="s">
        <v>663</v>
      </c>
      <c r="C1526" s="18">
        <v>0.99280943330348792</v>
      </c>
    </row>
    <row r="1529" spans="2:7" x14ac:dyDescent="0.25">
      <c r="B1529" s="10" t="s">
        <v>904</v>
      </c>
    </row>
    <row r="1530" spans="2:7" ht="15.75" thickBot="1" x14ac:dyDescent="0.3"/>
    <row r="1531" spans="2:7" ht="30" x14ac:dyDescent="0.25">
      <c r="B1531" s="12" t="s">
        <v>665</v>
      </c>
      <c r="C1531" s="13" t="s">
        <v>653</v>
      </c>
      <c r="D1531" s="13" t="s">
        <v>666</v>
      </c>
      <c r="E1531" s="13" t="s">
        <v>667</v>
      </c>
      <c r="F1531" s="13" t="s">
        <v>322</v>
      </c>
      <c r="G1531" s="13" t="s">
        <v>668</v>
      </c>
    </row>
    <row r="1532" spans="2:7" x14ac:dyDescent="0.25">
      <c r="B1532" s="14" t="s">
        <v>669</v>
      </c>
      <c r="C1532" s="42">
        <v>3</v>
      </c>
      <c r="D1532" s="16">
        <v>0.29651454102145536</v>
      </c>
      <c r="E1532" s="16">
        <v>9.8838180340485124E-2</v>
      </c>
      <c r="F1532" s="16">
        <v>3.1615807704674257</v>
      </c>
      <c r="G1532" s="29">
        <v>2.5710330762759734E-2</v>
      </c>
    </row>
    <row r="1533" spans="2:7" x14ac:dyDescent="0.25">
      <c r="B1533" s="11" t="s">
        <v>670</v>
      </c>
      <c r="C1533" s="43">
        <v>197</v>
      </c>
      <c r="D1533" s="17">
        <v>6.1586664838541676</v>
      </c>
      <c r="E1533" s="17">
        <v>3.1262266415503386E-2</v>
      </c>
      <c r="F1533" s="17"/>
      <c r="G1533" s="30"/>
    </row>
    <row r="1534" spans="2:7" ht="15.75" thickBot="1" x14ac:dyDescent="0.3">
      <c r="B1534" s="15" t="s">
        <v>671</v>
      </c>
      <c r="C1534" s="44">
        <v>200</v>
      </c>
      <c r="D1534" s="18">
        <v>6.455181024875623</v>
      </c>
      <c r="E1534" s="18"/>
      <c r="F1534" s="18"/>
      <c r="G1534" s="31"/>
    </row>
    <row r="1535" spans="2:7" x14ac:dyDescent="0.25">
      <c r="B1535" s="25" t="s">
        <v>672</v>
      </c>
    </row>
    <row r="1538" spans="2:8" x14ac:dyDescent="0.25">
      <c r="B1538" s="10" t="s">
        <v>905</v>
      </c>
    </row>
    <row r="1539" spans="2:8" ht="15.75" thickBot="1" x14ac:dyDescent="0.3"/>
    <row r="1540" spans="2:8" ht="45" x14ac:dyDescent="0.25">
      <c r="B1540" s="12" t="s">
        <v>665</v>
      </c>
      <c r="C1540" s="13" t="s">
        <v>300</v>
      </c>
      <c r="D1540" s="13" t="s">
        <v>674</v>
      </c>
      <c r="E1540" s="13" t="s">
        <v>675</v>
      </c>
      <c r="F1540" s="13" t="s">
        <v>676</v>
      </c>
      <c r="G1540" s="13" t="s">
        <v>677</v>
      </c>
      <c r="H1540" s="13" t="s">
        <v>678</v>
      </c>
    </row>
    <row r="1541" spans="2:8" x14ac:dyDescent="0.25">
      <c r="B1541" s="14" t="s">
        <v>375</v>
      </c>
      <c r="C1541" s="16">
        <v>0.52099999999999769</v>
      </c>
      <c r="D1541" s="16">
        <v>0.10208210162332276</v>
      </c>
      <c r="E1541" s="16">
        <v>5.1037350496804867</v>
      </c>
      <c r="F1541" s="29">
        <v>7.815374314124719E-7</v>
      </c>
      <c r="G1541" s="16">
        <v>0.31968602766459653</v>
      </c>
      <c r="H1541" s="16">
        <v>0.72231397233539885</v>
      </c>
    </row>
    <row r="1542" spans="2:8" x14ac:dyDescent="0.25">
      <c r="B1542" s="11" t="s">
        <v>970</v>
      </c>
      <c r="C1542" s="17">
        <v>-5.2424999999997633E-2</v>
      </c>
      <c r="D1542" s="17">
        <v>0.10584097567682368</v>
      </c>
      <c r="E1542" s="17">
        <v>-0.49531856320063472</v>
      </c>
      <c r="F1542" s="27">
        <v>0.62092730929874107</v>
      </c>
      <c r="G1542" s="17">
        <v>-0.261151769046922</v>
      </c>
      <c r="H1542" s="17">
        <v>0.15630176904692672</v>
      </c>
    </row>
    <row r="1543" spans="2:8" x14ac:dyDescent="0.25">
      <c r="B1543" s="11" t="s">
        <v>971</v>
      </c>
      <c r="C1543" s="17">
        <v>4.5882812500002333E-2</v>
      </c>
      <c r="D1543" s="17">
        <v>0.10327144778788336</v>
      </c>
      <c r="E1543" s="17">
        <v>0.4442933016127007</v>
      </c>
      <c r="F1543" s="27">
        <v>0.65731821891038589</v>
      </c>
      <c r="G1543" s="17">
        <v>-0.15777664447043369</v>
      </c>
      <c r="H1543" s="17">
        <v>0.24954226947043837</v>
      </c>
    </row>
    <row r="1544" spans="2:8" x14ac:dyDescent="0.25">
      <c r="B1544" s="11" t="s">
        <v>972</v>
      </c>
      <c r="C1544" s="17">
        <v>2.6466666666668925E-2</v>
      </c>
      <c r="D1544" s="17">
        <v>0.10706461142234551</v>
      </c>
      <c r="E1544" s="17">
        <v>0.24720275275892939</v>
      </c>
      <c r="F1544" s="27">
        <v>0.80500874991311533</v>
      </c>
      <c r="G1544" s="17">
        <v>-0.18467320877898097</v>
      </c>
      <c r="H1544" s="17">
        <v>0.2376065421123188</v>
      </c>
    </row>
    <row r="1545" spans="2:8" ht="15.75" thickBot="1" x14ac:dyDescent="0.3">
      <c r="B1545" s="15" t="s">
        <v>973</v>
      </c>
      <c r="C1545" s="18">
        <v>0</v>
      </c>
      <c r="D1545" s="18">
        <v>0</v>
      </c>
      <c r="E1545" s="18"/>
      <c r="F1545" s="31"/>
      <c r="G1545" s="18"/>
      <c r="H1545" s="18"/>
    </row>
    <row r="1548" spans="2:8" x14ac:dyDescent="0.25">
      <c r="B1548" s="10" t="s">
        <v>906</v>
      </c>
    </row>
    <row r="1550" spans="2:8" x14ac:dyDescent="0.25">
      <c r="B1550" t="s">
        <v>1046</v>
      </c>
    </row>
    <row r="1553" spans="2:8" x14ac:dyDescent="0.25">
      <c r="B1553" s="10" t="s">
        <v>908</v>
      </c>
    </row>
    <row r="1555" spans="2:8" x14ac:dyDescent="0.25">
      <c r="B1555" s="84" t="s">
        <v>1047</v>
      </c>
      <c r="C1555" s="84"/>
      <c r="D1555" s="84"/>
      <c r="E1555" s="84"/>
      <c r="F1555" s="84"/>
      <c r="G1555" s="84"/>
      <c r="H1555" s="84"/>
    </row>
    <row r="1556" spans="2:8" x14ac:dyDescent="0.25">
      <c r="B1556" s="84"/>
      <c r="C1556" s="84"/>
      <c r="D1556" s="84"/>
      <c r="E1556" s="84"/>
      <c r="F1556" s="84"/>
      <c r="G1556" s="84"/>
      <c r="H1556" s="84"/>
    </row>
    <row r="1558" spans="2:8" x14ac:dyDescent="0.25">
      <c r="B1558" s="84" t="s">
        <v>688</v>
      </c>
      <c r="C1558" s="84"/>
      <c r="D1558" s="84"/>
      <c r="E1558" s="84"/>
      <c r="F1558" s="84"/>
      <c r="G1558" s="84"/>
      <c r="H1558" s="84"/>
    </row>
    <row r="1559" spans="2:8" x14ac:dyDescent="0.25">
      <c r="B1559" s="84"/>
      <c r="C1559" s="84"/>
      <c r="D1559" s="84"/>
      <c r="E1559" s="84"/>
      <c r="F1559" s="84"/>
      <c r="G1559" s="84"/>
      <c r="H1559" s="84"/>
    </row>
    <row r="1560" spans="2:8" x14ac:dyDescent="0.25">
      <c r="B1560" s="84"/>
      <c r="C1560" s="84"/>
      <c r="D1560" s="84"/>
      <c r="E1560" s="84"/>
      <c r="F1560" s="84"/>
      <c r="G1560" s="84"/>
      <c r="H1560" s="84"/>
    </row>
    <row r="1564" spans="2:8" x14ac:dyDescent="0.25">
      <c r="B1564" s="9" t="s">
        <v>689</v>
      </c>
    </row>
    <row r="1566" spans="2:8" x14ac:dyDescent="0.25">
      <c r="B1566" s="9" t="s">
        <v>1048</v>
      </c>
    </row>
    <row r="1567" spans="2:8" ht="15.75" thickBot="1" x14ac:dyDescent="0.3"/>
    <row r="1568" spans="2:8" ht="45" x14ac:dyDescent="0.25">
      <c r="B1568" s="12" t="s">
        <v>692</v>
      </c>
      <c r="C1568" s="13" t="s">
        <v>693</v>
      </c>
      <c r="D1568" s="13" t="s">
        <v>694</v>
      </c>
      <c r="E1568" s="13" t="s">
        <v>695</v>
      </c>
      <c r="F1568" s="13" t="s">
        <v>696</v>
      </c>
      <c r="G1568" s="13" t="s">
        <v>716</v>
      </c>
      <c r="H1568" s="13" t="s">
        <v>697</v>
      </c>
    </row>
    <row r="1569" spans="2:8" x14ac:dyDescent="0.25">
      <c r="B1569" s="14" t="s">
        <v>982</v>
      </c>
      <c r="C1569" s="85">
        <v>9.8307812499999966E-2</v>
      </c>
      <c r="D1569" s="85">
        <v>3.0694328885625866</v>
      </c>
      <c r="E1569" s="85">
        <v>3.0336271357883238</v>
      </c>
      <c r="F1569" s="87">
        <v>1.2970141903254739E-2</v>
      </c>
      <c r="G1569" s="87">
        <v>0.14262500000000011</v>
      </c>
      <c r="H1569" s="89" t="s">
        <v>708</v>
      </c>
    </row>
    <row r="1570" spans="2:8" x14ac:dyDescent="0.25">
      <c r="B1570" s="11" t="s">
        <v>1038</v>
      </c>
      <c r="C1570" s="61">
        <v>4.5882812500002333E-2</v>
      </c>
      <c r="D1570" s="61">
        <v>0.4442933016127007</v>
      </c>
      <c r="E1570" s="61">
        <v>2.935724085948586</v>
      </c>
      <c r="F1570" s="62">
        <v>0.89697732909188765</v>
      </c>
      <c r="G1570" s="62">
        <v>9.7500000000000031E-2</v>
      </c>
      <c r="H1570" s="90" t="s">
        <v>709</v>
      </c>
    </row>
    <row r="1571" spans="2:8" x14ac:dyDescent="0.25">
      <c r="B1571" s="11" t="s">
        <v>1008</v>
      </c>
      <c r="C1571" s="61">
        <v>1.9416145833333408E-2</v>
      </c>
      <c r="D1571" s="61">
        <v>0.5413646129470181</v>
      </c>
      <c r="E1571" s="61">
        <v>2.7889409178614804</v>
      </c>
      <c r="F1571" s="62">
        <v>0.58886798264506035</v>
      </c>
      <c r="G1571" s="62">
        <v>5.0000000000000044E-2</v>
      </c>
      <c r="H1571" s="90" t="s">
        <v>709</v>
      </c>
    </row>
    <row r="1572" spans="2:8" x14ac:dyDescent="0.25">
      <c r="B1572" s="11" t="s">
        <v>977</v>
      </c>
      <c r="C1572" s="61">
        <v>7.8891666666666554E-2</v>
      </c>
      <c r="D1572" s="61">
        <v>1.8474066567714307</v>
      </c>
      <c r="E1572" s="61">
        <v>2.935724085948586</v>
      </c>
      <c r="F1572" s="62">
        <v>0.15703929537138139</v>
      </c>
      <c r="G1572" s="62">
        <v>9.7500000000000031E-2</v>
      </c>
      <c r="H1572" s="90" t="s">
        <v>709</v>
      </c>
    </row>
    <row r="1573" spans="2:8" x14ac:dyDescent="0.25">
      <c r="B1573" s="11" t="s">
        <v>979</v>
      </c>
      <c r="C1573" s="61">
        <v>2.6466666666668925E-2</v>
      </c>
      <c r="D1573" s="61">
        <v>0.24720275275892939</v>
      </c>
      <c r="E1573" s="61">
        <v>2.7889409178614804</v>
      </c>
      <c r="F1573" s="62">
        <v>0.80500874991308347</v>
      </c>
      <c r="G1573" s="62">
        <v>5.0000000000000044E-2</v>
      </c>
      <c r="H1573" s="90" t="s">
        <v>709</v>
      </c>
    </row>
    <row r="1574" spans="2:8" ht="15.75" thickBot="1" x14ac:dyDescent="0.3">
      <c r="B1574" s="15" t="s">
        <v>980</v>
      </c>
      <c r="C1574" s="86">
        <v>5.2424999999997633E-2</v>
      </c>
      <c r="D1574" s="86">
        <v>0.49531856320063472</v>
      </c>
      <c r="E1574" s="86">
        <v>2.7889409178614804</v>
      </c>
      <c r="F1574" s="88">
        <v>0.62092730929865037</v>
      </c>
      <c r="G1574" s="88">
        <v>5.0000000000000044E-2</v>
      </c>
      <c r="H1574" s="91" t="s">
        <v>709</v>
      </c>
    </row>
    <row r="1576" spans="2:8" ht="15.75" thickBot="1" x14ac:dyDescent="0.3"/>
    <row r="1577" spans="2:8" ht="45" x14ac:dyDescent="0.25">
      <c r="B1577" s="12" t="s">
        <v>690</v>
      </c>
      <c r="C1577" s="13" t="s">
        <v>710</v>
      </c>
      <c r="D1577" s="13" t="s">
        <v>674</v>
      </c>
      <c r="E1577" s="13" t="s">
        <v>677</v>
      </c>
      <c r="F1577" s="13" t="s">
        <v>678</v>
      </c>
      <c r="G1577" s="95" t="s">
        <v>713</v>
      </c>
      <c r="H1577" s="96"/>
    </row>
    <row r="1578" spans="2:8" x14ac:dyDescent="0.25">
      <c r="B1578" s="14" t="s">
        <v>614</v>
      </c>
      <c r="C1578" s="16">
        <v>0.56688281250000006</v>
      </c>
      <c r="D1578" s="16">
        <v>1.5628066303004982E-2</v>
      </c>
      <c r="E1578" s="16">
        <v>0.53606303060534366</v>
      </c>
      <c r="F1578" s="16">
        <v>0.59770259439465645</v>
      </c>
      <c r="G1578" s="92" t="s">
        <v>711</v>
      </c>
      <c r="H1578" s="92"/>
    </row>
    <row r="1579" spans="2:8" x14ac:dyDescent="0.25">
      <c r="B1579" s="11" t="s">
        <v>615</v>
      </c>
      <c r="C1579" s="17">
        <v>0.54746666666666666</v>
      </c>
      <c r="D1579" s="17">
        <v>3.2281194946647232E-2</v>
      </c>
      <c r="E1579" s="17">
        <v>0.48380559892706709</v>
      </c>
      <c r="F1579" s="17">
        <v>0.61112773440626622</v>
      </c>
      <c r="G1579" s="93" t="s">
        <v>711</v>
      </c>
      <c r="H1579" s="93" t="s">
        <v>712</v>
      </c>
    </row>
    <row r="1580" spans="2:8" x14ac:dyDescent="0.25">
      <c r="B1580" s="11" t="s">
        <v>616</v>
      </c>
      <c r="C1580" s="17">
        <v>0.52099999999999769</v>
      </c>
      <c r="D1580" s="17">
        <v>0.10208210162332276</v>
      </c>
      <c r="E1580" s="17">
        <v>0.31968602766459653</v>
      </c>
      <c r="F1580" s="17">
        <v>0.72231397233539885</v>
      </c>
      <c r="G1580" s="93" t="s">
        <v>711</v>
      </c>
      <c r="H1580" s="93" t="s">
        <v>712</v>
      </c>
    </row>
    <row r="1581" spans="2:8" ht="15.75" thickBot="1" x14ac:dyDescent="0.3">
      <c r="B1581" s="15" t="s">
        <v>630</v>
      </c>
      <c r="C1581" s="18">
        <v>0.46857500000000007</v>
      </c>
      <c r="D1581" s="18">
        <v>2.7956334888314355E-2</v>
      </c>
      <c r="E1581" s="18">
        <v>0.41344289810546486</v>
      </c>
      <c r="F1581" s="18">
        <v>0.52370710189453529</v>
      </c>
      <c r="G1581" s="94"/>
      <c r="H1581" s="94" t="s">
        <v>712</v>
      </c>
    </row>
    <row r="1584" spans="2:8" x14ac:dyDescent="0.25">
      <c r="B1584" s="9" t="s">
        <v>911</v>
      </c>
    </row>
    <row r="1586" spans="2:3" x14ac:dyDescent="0.25">
      <c r="B1586" s="10" t="s">
        <v>912</v>
      </c>
    </row>
    <row r="1587" spans="2:3" ht="15.75" thickBot="1" x14ac:dyDescent="0.3"/>
    <row r="1588" spans="2:3" x14ac:dyDescent="0.25">
      <c r="B1588" s="58" t="s">
        <v>53</v>
      </c>
      <c r="C1588" s="83">
        <v>201</v>
      </c>
    </row>
    <row r="1589" spans="2:3" x14ac:dyDescent="0.25">
      <c r="B1589" s="11" t="s">
        <v>342</v>
      </c>
      <c r="C1589" s="43">
        <v>201</v>
      </c>
    </row>
    <row r="1590" spans="2:3" x14ac:dyDescent="0.25">
      <c r="B1590" s="11" t="s">
        <v>653</v>
      </c>
      <c r="C1590" s="43">
        <v>197</v>
      </c>
    </row>
    <row r="1591" spans="2:3" x14ac:dyDescent="0.25">
      <c r="B1591" s="11" t="s">
        <v>654</v>
      </c>
      <c r="C1591" s="17">
        <v>0.66365289894287394</v>
      </c>
    </row>
    <row r="1592" spans="2:3" x14ac:dyDescent="0.25">
      <c r="B1592" s="11" t="s">
        <v>655</v>
      </c>
      <c r="C1592" s="17">
        <v>0.65853086187093801</v>
      </c>
    </row>
    <row r="1593" spans="2:3" x14ac:dyDescent="0.25">
      <c r="B1593" s="11" t="s">
        <v>656</v>
      </c>
      <c r="C1593" s="17">
        <v>3.996959802241986E-2</v>
      </c>
    </row>
    <row r="1594" spans="2:3" x14ac:dyDescent="0.25">
      <c r="B1594" s="11" t="s">
        <v>657</v>
      </c>
      <c r="C1594" s="17">
        <v>0.19992398060868</v>
      </c>
    </row>
    <row r="1595" spans="2:3" x14ac:dyDescent="0.25">
      <c r="B1595" s="11" t="s">
        <v>658</v>
      </c>
      <c r="C1595" s="17"/>
    </row>
    <row r="1596" spans="2:3" x14ac:dyDescent="0.25">
      <c r="B1596" s="11" t="s">
        <v>659</v>
      </c>
      <c r="C1596" s="17"/>
    </row>
    <row r="1597" spans="2:3" x14ac:dyDescent="0.25">
      <c r="B1597" s="11" t="s">
        <v>660</v>
      </c>
      <c r="C1597" s="17">
        <v>4</v>
      </c>
    </row>
    <row r="1598" spans="2:3" x14ac:dyDescent="0.25">
      <c r="B1598" s="11" t="s">
        <v>661</v>
      </c>
      <c r="C1598" s="17">
        <v>-643.18720586517361</v>
      </c>
    </row>
    <row r="1599" spans="2:3" x14ac:dyDescent="0.25">
      <c r="B1599" s="11" t="s">
        <v>662</v>
      </c>
      <c r="C1599" s="17">
        <v>-629.97398623293725</v>
      </c>
    </row>
    <row r="1600" spans="2:3" ht="15.75" thickBot="1" x14ac:dyDescent="0.3">
      <c r="B1600" s="15" t="s">
        <v>663</v>
      </c>
      <c r="C1600" s="18">
        <v>0.35000586658228855</v>
      </c>
    </row>
    <row r="1603" spans="2:8" x14ac:dyDescent="0.25">
      <c r="B1603" s="10" t="s">
        <v>913</v>
      </c>
    </row>
    <row r="1604" spans="2:8" ht="15.75" thickBot="1" x14ac:dyDescent="0.3"/>
    <row r="1605" spans="2:8" ht="30" x14ac:dyDescent="0.25">
      <c r="B1605" s="12" t="s">
        <v>665</v>
      </c>
      <c r="C1605" s="13" t="s">
        <v>653</v>
      </c>
      <c r="D1605" s="13" t="s">
        <v>666</v>
      </c>
      <c r="E1605" s="13" t="s">
        <v>667</v>
      </c>
      <c r="F1605" s="13" t="s">
        <v>322</v>
      </c>
      <c r="G1605" s="13" t="s">
        <v>668</v>
      </c>
    </row>
    <row r="1606" spans="2:8" x14ac:dyDescent="0.25">
      <c r="B1606" s="14" t="s">
        <v>669</v>
      </c>
      <c r="C1606" s="42">
        <v>3</v>
      </c>
      <c r="D1606" s="16">
        <v>15.536361348787267</v>
      </c>
      <c r="E1606" s="16">
        <v>5.1787871162624226</v>
      </c>
      <c r="F1606" s="16">
        <v>129.56815611099023</v>
      </c>
      <c r="G1606" s="29">
        <v>2.2463672070386696E-46</v>
      </c>
    </row>
    <row r="1607" spans="2:8" x14ac:dyDescent="0.25">
      <c r="B1607" s="11" t="s">
        <v>670</v>
      </c>
      <c r="C1607" s="43">
        <v>197</v>
      </c>
      <c r="D1607" s="17">
        <v>7.8740108104167126</v>
      </c>
      <c r="E1607" s="17">
        <v>3.996959802241986E-2</v>
      </c>
      <c r="F1607" s="17"/>
      <c r="G1607" s="30"/>
    </row>
    <row r="1608" spans="2:8" ht="15.75" thickBot="1" x14ac:dyDescent="0.3">
      <c r="B1608" s="15" t="s">
        <v>671</v>
      </c>
      <c r="C1608" s="44">
        <v>200</v>
      </c>
      <c r="D1608" s="18">
        <v>23.41037215920398</v>
      </c>
      <c r="E1608" s="18"/>
      <c r="F1608" s="18"/>
      <c r="G1608" s="31"/>
    </row>
    <row r="1609" spans="2:8" x14ac:dyDescent="0.25">
      <c r="B1609" s="25" t="s">
        <v>672</v>
      </c>
    </row>
    <row r="1612" spans="2:8" x14ac:dyDescent="0.25">
      <c r="B1612" s="10" t="s">
        <v>914</v>
      </c>
    </row>
    <row r="1613" spans="2:8" ht="15.75" thickBot="1" x14ac:dyDescent="0.3"/>
    <row r="1614" spans="2:8" ht="45" x14ac:dyDescent="0.25">
      <c r="B1614" s="12" t="s">
        <v>665</v>
      </c>
      <c r="C1614" s="13" t="s">
        <v>300</v>
      </c>
      <c r="D1614" s="13" t="s">
        <v>674</v>
      </c>
      <c r="E1614" s="13" t="s">
        <v>675</v>
      </c>
      <c r="F1614" s="13" t="s">
        <v>676</v>
      </c>
      <c r="G1614" s="13" t="s">
        <v>677</v>
      </c>
      <c r="H1614" s="13" t="s">
        <v>678</v>
      </c>
    </row>
    <row r="1615" spans="2:8" x14ac:dyDescent="0.25">
      <c r="B1615" s="14" t="s">
        <v>375</v>
      </c>
      <c r="C1615" s="16">
        <v>1.6929999999999907</v>
      </c>
      <c r="D1615" s="16">
        <v>0.11542616402188254</v>
      </c>
      <c r="E1615" s="16">
        <v>14.667385114513822</v>
      </c>
      <c r="F1615" s="29">
        <v>2.0757257383960295E-33</v>
      </c>
      <c r="G1615" s="16">
        <v>1.4653704819829578</v>
      </c>
      <c r="H1615" s="16">
        <v>1.9206295180170236</v>
      </c>
    </row>
    <row r="1616" spans="2:8" x14ac:dyDescent="0.25">
      <c r="B1616" s="11" t="s">
        <v>970</v>
      </c>
      <c r="C1616" s="17">
        <v>-0.93277499999999047</v>
      </c>
      <c r="D1616" s="17">
        <v>0.11967639404396771</v>
      </c>
      <c r="E1616" s="17">
        <v>-7.7941435940767052</v>
      </c>
      <c r="F1616" s="30">
        <v>3.6570746431152656E-13</v>
      </c>
      <c r="G1616" s="17">
        <v>-1.1687863075323135</v>
      </c>
      <c r="H1616" s="17">
        <v>-0.69676369246766734</v>
      </c>
    </row>
    <row r="1617" spans="2:8" x14ac:dyDescent="0.25">
      <c r="B1617" s="11" t="s">
        <v>971</v>
      </c>
      <c r="C1617" s="17">
        <v>-0.51560937499999082</v>
      </c>
      <c r="D1617" s="17">
        <v>0.1167709802363442</v>
      </c>
      <c r="E1617" s="17">
        <v>-4.4155609035429748</v>
      </c>
      <c r="F1617" s="30">
        <v>1.6595040891242974E-5</v>
      </c>
      <c r="G1617" s="17">
        <v>-0.745890976877849</v>
      </c>
      <c r="H1617" s="17">
        <v>-0.28532777312213259</v>
      </c>
    </row>
    <row r="1618" spans="2:8" x14ac:dyDescent="0.25">
      <c r="B1618" s="11" t="s">
        <v>972</v>
      </c>
      <c r="C1618" s="17">
        <v>-6.4333333333245384E-3</v>
      </c>
      <c r="D1618" s="17">
        <v>0.12105998213648961</v>
      </c>
      <c r="E1618" s="17">
        <v>-5.3141700665966136E-2</v>
      </c>
      <c r="F1618" s="27">
        <v>0.95767285569703331</v>
      </c>
      <c r="G1618" s="17">
        <v>-0.24517318593429568</v>
      </c>
      <c r="H1618" s="17">
        <v>0.23230651926764659</v>
      </c>
    </row>
    <row r="1619" spans="2:8" ht="15.75" thickBot="1" x14ac:dyDescent="0.3">
      <c r="B1619" s="15" t="s">
        <v>973</v>
      </c>
      <c r="C1619" s="18">
        <v>0</v>
      </c>
      <c r="D1619" s="18">
        <v>0</v>
      </c>
      <c r="E1619" s="18"/>
      <c r="F1619" s="31"/>
      <c r="G1619" s="18"/>
      <c r="H1619" s="18"/>
    </row>
    <row r="1622" spans="2:8" x14ac:dyDescent="0.25">
      <c r="B1622" s="10" t="s">
        <v>915</v>
      </c>
    </row>
    <row r="1624" spans="2:8" x14ac:dyDescent="0.25">
      <c r="B1624" t="s">
        <v>1049</v>
      </c>
    </row>
    <row r="1627" spans="2:8" x14ac:dyDescent="0.25">
      <c r="B1627" s="10" t="s">
        <v>917</v>
      </c>
    </row>
    <row r="1629" spans="2:8" x14ac:dyDescent="0.25">
      <c r="B1629" s="84" t="s">
        <v>1050</v>
      </c>
      <c r="C1629" s="84"/>
      <c r="D1629" s="84"/>
      <c r="E1629" s="84"/>
      <c r="F1629" s="84"/>
      <c r="G1629" s="84"/>
      <c r="H1629" s="84"/>
    </row>
    <row r="1630" spans="2:8" x14ac:dyDescent="0.25">
      <c r="B1630" s="84"/>
      <c r="C1630" s="84"/>
      <c r="D1630" s="84"/>
      <c r="E1630" s="84"/>
      <c r="F1630" s="84"/>
      <c r="G1630" s="84"/>
      <c r="H1630" s="84"/>
    </row>
    <row r="1632" spans="2:8" x14ac:dyDescent="0.25">
      <c r="B1632" s="84" t="s">
        <v>688</v>
      </c>
      <c r="C1632" s="84"/>
      <c r="D1632" s="84"/>
      <c r="E1632" s="84"/>
      <c r="F1632" s="84"/>
      <c r="G1632" s="84"/>
      <c r="H1632" s="84"/>
    </row>
    <row r="1633" spans="2:8" x14ac:dyDescent="0.25">
      <c r="B1633" s="84"/>
      <c r="C1633" s="84"/>
      <c r="D1633" s="84"/>
      <c r="E1633" s="84"/>
      <c r="F1633" s="84"/>
      <c r="G1633" s="84"/>
      <c r="H1633" s="84"/>
    </row>
    <row r="1634" spans="2:8" x14ac:dyDescent="0.25">
      <c r="B1634" s="84"/>
      <c r="C1634" s="84"/>
      <c r="D1634" s="84"/>
      <c r="E1634" s="84"/>
      <c r="F1634" s="84"/>
      <c r="G1634" s="84"/>
      <c r="H1634" s="84"/>
    </row>
    <row r="1638" spans="2:8" x14ac:dyDescent="0.25">
      <c r="B1638" s="9" t="s">
        <v>689</v>
      </c>
    </row>
    <row r="1640" spans="2:8" x14ac:dyDescent="0.25">
      <c r="B1640" s="9" t="s">
        <v>1051</v>
      </c>
    </row>
    <row r="1641" spans="2:8" ht="15.75" thickBot="1" x14ac:dyDescent="0.3"/>
    <row r="1642" spans="2:8" ht="45" x14ac:dyDescent="0.25">
      <c r="B1642" s="12" t="s">
        <v>692</v>
      </c>
      <c r="C1642" s="13" t="s">
        <v>693</v>
      </c>
      <c r="D1642" s="13" t="s">
        <v>694</v>
      </c>
      <c r="E1642" s="13" t="s">
        <v>695</v>
      </c>
      <c r="F1642" s="13" t="s">
        <v>696</v>
      </c>
      <c r="G1642" s="13" t="s">
        <v>716</v>
      </c>
      <c r="H1642" s="13" t="s">
        <v>697</v>
      </c>
    </row>
    <row r="1643" spans="2:8" x14ac:dyDescent="0.25">
      <c r="B1643" s="14" t="s">
        <v>980</v>
      </c>
      <c r="C1643" s="85">
        <v>0.93277499999999047</v>
      </c>
      <c r="D1643" s="85">
        <v>7.7941435940767052</v>
      </c>
      <c r="E1643" s="85">
        <v>3.0336271357883238</v>
      </c>
      <c r="F1643" s="87">
        <v>1.9961809982760315E-12</v>
      </c>
      <c r="G1643" s="87">
        <v>0.14262500000000011</v>
      </c>
      <c r="H1643" s="89" t="s">
        <v>708</v>
      </c>
    </row>
    <row r="1644" spans="2:8" x14ac:dyDescent="0.25">
      <c r="B1644" s="11" t="s">
        <v>981</v>
      </c>
      <c r="C1644" s="61">
        <v>0.51560937499999082</v>
      </c>
      <c r="D1644" s="61">
        <v>4.4155609035429748</v>
      </c>
      <c r="E1644" s="61">
        <v>2.935724085948586</v>
      </c>
      <c r="F1644" s="62">
        <v>4.9193206254405375E-5</v>
      </c>
      <c r="G1644" s="62">
        <v>9.7500000000000031E-2</v>
      </c>
      <c r="H1644" s="90" t="s">
        <v>708</v>
      </c>
    </row>
    <row r="1645" spans="2:8" x14ac:dyDescent="0.25">
      <c r="B1645" s="11" t="s">
        <v>992</v>
      </c>
      <c r="C1645" s="61">
        <v>6.4333333333245384E-3</v>
      </c>
      <c r="D1645" s="61">
        <v>5.3141700665966136E-2</v>
      </c>
      <c r="E1645" s="61">
        <v>2.7889409178614804</v>
      </c>
      <c r="F1645" s="62">
        <v>0.95767285569701177</v>
      </c>
      <c r="G1645" s="62">
        <v>5.0000000000000044E-2</v>
      </c>
      <c r="H1645" s="90" t="s">
        <v>709</v>
      </c>
    </row>
    <row r="1646" spans="2:8" x14ac:dyDescent="0.25">
      <c r="B1646" s="11" t="s">
        <v>977</v>
      </c>
      <c r="C1646" s="61">
        <v>0.92634166666666595</v>
      </c>
      <c r="D1646" s="61">
        <v>19.184386337374924</v>
      </c>
      <c r="E1646" s="61">
        <v>2.935724085948586</v>
      </c>
      <c r="F1646" s="62">
        <v>0</v>
      </c>
      <c r="G1646" s="62">
        <v>9.7500000000000031E-2</v>
      </c>
      <c r="H1646" s="90" t="s">
        <v>708</v>
      </c>
    </row>
    <row r="1647" spans="2:8" x14ac:dyDescent="0.25">
      <c r="B1647" s="11" t="s">
        <v>978</v>
      </c>
      <c r="C1647" s="61">
        <v>0.5091760416666663</v>
      </c>
      <c r="D1647" s="61">
        <v>12.555677121691758</v>
      </c>
      <c r="E1647" s="61">
        <v>2.7889409178614804</v>
      </c>
      <c r="F1647" s="62">
        <v>0</v>
      </c>
      <c r="G1647" s="62">
        <v>5.0000000000000044E-2</v>
      </c>
      <c r="H1647" s="90" t="s">
        <v>708</v>
      </c>
    </row>
    <row r="1648" spans="2:8" ht="15.75" thickBot="1" x14ac:dyDescent="0.3">
      <c r="B1648" s="15" t="s">
        <v>982</v>
      </c>
      <c r="C1648" s="86">
        <v>0.41716562499999965</v>
      </c>
      <c r="D1648" s="86">
        <v>11.51924364361235</v>
      </c>
      <c r="E1648" s="86">
        <v>2.7889409178614804</v>
      </c>
      <c r="F1648" s="88">
        <v>0</v>
      </c>
      <c r="G1648" s="88">
        <v>5.0000000000000044E-2</v>
      </c>
      <c r="H1648" s="91" t="s">
        <v>708</v>
      </c>
    </row>
    <row r="1650" spans="2:9" ht="15.75" thickBot="1" x14ac:dyDescent="0.3"/>
    <row r="1651" spans="2:9" ht="45" x14ac:dyDescent="0.25">
      <c r="B1651" s="12" t="s">
        <v>690</v>
      </c>
      <c r="C1651" s="13" t="s">
        <v>710</v>
      </c>
      <c r="D1651" s="13" t="s">
        <v>674</v>
      </c>
      <c r="E1651" s="13" t="s">
        <v>677</v>
      </c>
      <c r="F1651" s="13" t="s">
        <v>678</v>
      </c>
      <c r="G1651" s="95" t="s">
        <v>713</v>
      </c>
      <c r="H1651" s="96"/>
      <c r="I1651" s="96"/>
    </row>
    <row r="1652" spans="2:9" x14ac:dyDescent="0.25">
      <c r="B1652" s="14" t="s">
        <v>616</v>
      </c>
      <c r="C1652" s="16">
        <v>1.6929999999999907</v>
      </c>
      <c r="D1652" s="16">
        <v>0.11542616402188254</v>
      </c>
      <c r="E1652" s="16">
        <v>1.4653704819829578</v>
      </c>
      <c r="F1652" s="16">
        <v>1.9206295180170236</v>
      </c>
      <c r="G1652" s="92" t="s">
        <v>711</v>
      </c>
      <c r="H1652" s="92"/>
      <c r="I1652" s="92"/>
    </row>
    <row r="1653" spans="2:9" x14ac:dyDescent="0.25">
      <c r="B1653" s="11" t="s">
        <v>615</v>
      </c>
      <c r="C1653" s="17">
        <v>1.6865666666666661</v>
      </c>
      <c r="D1653" s="17">
        <v>3.6500957988533055E-2</v>
      </c>
      <c r="E1653" s="17">
        <v>1.6145838927046501</v>
      </c>
      <c r="F1653" s="17">
        <v>1.7585494406286821</v>
      </c>
      <c r="G1653" s="93" t="s">
        <v>711</v>
      </c>
      <c r="H1653" s="93"/>
      <c r="I1653" s="93"/>
    </row>
    <row r="1654" spans="2:9" x14ac:dyDescent="0.25">
      <c r="B1654" s="11" t="s">
        <v>614</v>
      </c>
      <c r="C1654" s="17">
        <v>1.1773906249999999</v>
      </c>
      <c r="D1654" s="17">
        <v>1.7670950301275554E-2</v>
      </c>
      <c r="E1654" s="17">
        <v>1.1425421144039125</v>
      </c>
      <c r="F1654" s="17">
        <v>1.2122391355960873</v>
      </c>
      <c r="G1654" s="93"/>
      <c r="H1654" s="93" t="s">
        <v>712</v>
      </c>
      <c r="I1654" s="93"/>
    </row>
    <row r="1655" spans="2:9" ht="15.75" thickBot="1" x14ac:dyDescent="0.3">
      <c r="B1655" s="15" t="s">
        <v>630</v>
      </c>
      <c r="C1655" s="18">
        <v>0.76022500000000026</v>
      </c>
      <c r="D1655" s="18">
        <v>3.1610756880538236E-2</v>
      </c>
      <c r="E1655" s="18">
        <v>0.69788608911402128</v>
      </c>
      <c r="F1655" s="18">
        <v>0.82256391088597924</v>
      </c>
      <c r="G1655" s="94"/>
      <c r="H1655" s="94"/>
      <c r="I1655" s="94" t="s">
        <v>714</v>
      </c>
    </row>
    <row r="1658" spans="2:9" x14ac:dyDescent="0.25">
      <c r="B1658" s="9" t="s">
        <v>920</v>
      </c>
    </row>
    <row r="1660" spans="2:9" x14ac:dyDescent="0.25">
      <c r="B1660" s="10" t="s">
        <v>921</v>
      </c>
    </row>
    <row r="1661" spans="2:9" ht="15.75" thickBot="1" x14ac:dyDescent="0.3"/>
    <row r="1662" spans="2:9" x14ac:dyDescent="0.25">
      <c r="B1662" s="58" t="s">
        <v>53</v>
      </c>
      <c r="C1662" s="83">
        <v>201</v>
      </c>
    </row>
    <row r="1663" spans="2:9" x14ac:dyDescent="0.25">
      <c r="B1663" s="11" t="s">
        <v>342</v>
      </c>
      <c r="C1663" s="43">
        <v>201</v>
      </c>
    </row>
    <row r="1664" spans="2:9" x14ac:dyDescent="0.25">
      <c r="B1664" s="11" t="s">
        <v>653</v>
      </c>
      <c r="C1664" s="43">
        <v>197</v>
      </c>
    </row>
    <row r="1665" spans="2:7" x14ac:dyDescent="0.25">
      <c r="B1665" s="11" t="s">
        <v>654</v>
      </c>
      <c r="C1665" s="17">
        <v>1.9023570863382688E-2</v>
      </c>
    </row>
    <row r="1666" spans="2:7" x14ac:dyDescent="0.25">
      <c r="B1666" s="11" t="s">
        <v>655</v>
      </c>
      <c r="C1666" s="17">
        <v>4.0848435161245575E-3</v>
      </c>
    </row>
    <row r="1667" spans="2:7" x14ac:dyDescent="0.25">
      <c r="B1667" s="11" t="s">
        <v>656</v>
      </c>
      <c r="C1667" s="17">
        <v>5.1222671442073847E-2</v>
      </c>
    </row>
    <row r="1668" spans="2:7" x14ac:dyDescent="0.25">
      <c r="B1668" s="11" t="s">
        <v>657</v>
      </c>
      <c r="C1668" s="17">
        <v>0.22632426171772624</v>
      </c>
    </row>
    <row r="1669" spans="2:7" x14ac:dyDescent="0.25">
      <c r="B1669" s="11" t="s">
        <v>658</v>
      </c>
      <c r="C1669" s="17"/>
    </row>
    <row r="1670" spans="2:7" x14ac:dyDescent="0.25">
      <c r="B1670" s="11" t="s">
        <v>659</v>
      </c>
      <c r="C1670" s="17"/>
    </row>
    <row r="1671" spans="2:7" x14ac:dyDescent="0.25">
      <c r="B1671" s="11" t="s">
        <v>660</v>
      </c>
      <c r="C1671" s="17">
        <v>4</v>
      </c>
    </row>
    <row r="1672" spans="2:7" x14ac:dyDescent="0.25">
      <c r="B1672" s="11" t="s">
        <v>661</v>
      </c>
      <c r="C1672" s="17">
        <v>-593.32651875515364</v>
      </c>
    </row>
    <row r="1673" spans="2:7" x14ac:dyDescent="0.25">
      <c r="B1673" s="11" t="s">
        <v>662</v>
      </c>
      <c r="C1673" s="17">
        <v>-580.1132991229174</v>
      </c>
    </row>
    <row r="1674" spans="2:7" ht="15.75" thickBot="1" x14ac:dyDescent="0.3">
      <c r="B1674" s="15" t="s">
        <v>663</v>
      </c>
      <c r="C1674" s="18">
        <v>1.0208130353959723</v>
      </c>
    </row>
    <row r="1677" spans="2:7" x14ac:dyDescent="0.25">
      <c r="B1677" s="10" t="s">
        <v>922</v>
      </c>
    </row>
    <row r="1678" spans="2:7" ht="15.75" thickBot="1" x14ac:dyDescent="0.3"/>
    <row r="1679" spans="2:7" ht="30" x14ac:dyDescent="0.25">
      <c r="B1679" s="12" t="s">
        <v>665</v>
      </c>
      <c r="C1679" s="13" t="s">
        <v>653</v>
      </c>
      <c r="D1679" s="13" t="s">
        <v>666</v>
      </c>
      <c r="E1679" s="13" t="s">
        <v>667</v>
      </c>
      <c r="F1679" s="13" t="s">
        <v>322</v>
      </c>
      <c r="G1679" s="13" t="s">
        <v>668</v>
      </c>
    </row>
    <row r="1680" spans="2:7" x14ac:dyDescent="0.25">
      <c r="B1680" s="14" t="s">
        <v>669</v>
      </c>
      <c r="C1680" s="42">
        <v>3</v>
      </c>
      <c r="D1680" s="16">
        <v>0.19568697466767304</v>
      </c>
      <c r="E1680" s="16">
        <v>6.5228991555891014E-2</v>
      </c>
      <c r="F1680" s="16">
        <v>1.2734398601146073</v>
      </c>
      <c r="G1680" s="26">
        <v>0.28466447190065047</v>
      </c>
    </row>
    <row r="1681" spans="2:8" x14ac:dyDescent="0.25">
      <c r="B1681" s="11" t="s">
        <v>670</v>
      </c>
      <c r="C1681" s="43">
        <v>197</v>
      </c>
      <c r="D1681" s="17">
        <v>10.090866274088548</v>
      </c>
      <c r="E1681" s="17">
        <v>5.1222671442073847E-2</v>
      </c>
      <c r="F1681" s="17"/>
      <c r="G1681" s="30"/>
    </row>
    <row r="1682" spans="2:8" ht="15.75" thickBot="1" x14ac:dyDescent="0.3">
      <c r="B1682" s="15" t="s">
        <v>671</v>
      </c>
      <c r="C1682" s="44">
        <v>200</v>
      </c>
      <c r="D1682" s="18">
        <v>10.286553248756221</v>
      </c>
      <c r="E1682" s="18"/>
      <c r="F1682" s="18"/>
      <c r="G1682" s="31"/>
    </row>
    <row r="1683" spans="2:8" x14ac:dyDescent="0.25">
      <c r="B1683" s="25" t="s">
        <v>672</v>
      </c>
    </row>
    <row r="1686" spans="2:8" x14ac:dyDescent="0.25">
      <c r="B1686" s="10" t="s">
        <v>923</v>
      </c>
    </row>
    <row r="1687" spans="2:8" ht="15.75" thickBot="1" x14ac:dyDescent="0.3"/>
    <row r="1688" spans="2:8" ht="45" x14ac:dyDescent="0.25">
      <c r="B1688" s="12" t="s">
        <v>665</v>
      </c>
      <c r="C1688" s="13" t="s">
        <v>300</v>
      </c>
      <c r="D1688" s="13" t="s">
        <v>674</v>
      </c>
      <c r="E1688" s="13" t="s">
        <v>675</v>
      </c>
      <c r="F1688" s="13" t="s">
        <v>676</v>
      </c>
      <c r="G1688" s="13" t="s">
        <v>677</v>
      </c>
      <c r="H1688" s="13" t="s">
        <v>678</v>
      </c>
    </row>
    <row r="1689" spans="2:8" x14ac:dyDescent="0.25">
      <c r="B1689" s="14" t="s">
        <v>375</v>
      </c>
      <c r="C1689" s="16">
        <v>0.60099999999999743</v>
      </c>
      <c r="D1689" s="16">
        <v>0.13066837342687213</v>
      </c>
      <c r="E1689" s="16">
        <v>4.5994297184417308</v>
      </c>
      <c r="F1689" s="29">
        <v>7.5692982900068508E-6</v>
      </c>
      <c r="G1689" s="16">
        <v>0.34331164038692297</v>
      </c>
      <c r="H1689" s="16">
        <v>0.85868835961307188</v>
      </c>
    </row>
    <row r="1690" spans="2:8" x14ac:dyDescent="0.25">
      <c r="B1690" s="11" t="s">
        <v>970</v>
      </c>
      <c r="C1690" s="17">
        <v>-0.22999999999999748</v>
      </c>
      <c r="D1690" s="17">
        <v>0.13547985311505306</v>
      </c>
      <c r="E1690" s="17">
        <v>-1.6976693929884572</v>
      </c>
      <c r="F1690" s="27">
        <v>9.1149247118716747E-2</v>
      </c>
      <c r="G1690" s="17">
        <v>-0.49717697782758469</v>
      </c>
      <c r="H1690" s="17">
        <v>3.7176977827589719E-2</v>
      </c>
    </row>
    <row r="1691" spans="2:8" x14ac:dyDescent="0.25">
      <c r="B1691" s="11" t="s">
        <v>971</v>
      </c>
      <c r="C1691" s="17">
        <v>-0.17661328124999756</v>
      </c>
      <c r="D1691" s="17">
        <v>0.13219077477141025</v>
      </c>
      <c r="E1691" s="17">
        <v>-1.336048461440706</v>
      </c>
      <c r="F1691" s="27">
        <v>0.18307472511773382</v>
      </c>
      <c r="G1691" s="17">
        <v>-0.43730393663563183</v>
      </c>
      <c r="H1691" s="17">
        <v>8.4077374135636734E-2</v>
      </c>
    </row>
    <row r="1692" spans="2:8" x14ac:dyDescent="0.25">
      <c r="B1692" s="11" t="s">
        <v>972</v>
      </c>
      <c r="C1692" s="17">
        <v>-0.19716666666666388</v>
      </c>
      <c r="D1692" s="17">
        <v>0.137046146226105</v>
      </c>
      <c r="E1692" s="17">
        <v>-1.438688150642115</v>
      </c>
      <c r="F1692" s="27">
        <v>0.15182574506627455</v>
      </c>
      <c r="G1692" s="17">
        <v>-0.46743249829930833</v>
      </c>
      <c r="H1692" s="17">
        <v>7.3099164965980568E-2</v>
      </c>
    </row>
    <row r="1693" spans="2:8" ht="15.75" thickBot="1" x14ac:dyDescent="0.3">
      <c r="B1693" s="15" t="s">
        <v>973</v>
      </c>
      <c r="C1693" s="18">
        <v>0</v>
      </c>
      <c r="D1693" s="18">
        <v>0</v>
      </c>
      <c r="E1693" s="18"/>
      <c r="F1693" s="31"/>
      <c r="G1693" s="18"/>
      <c r="H1693" s="18"/>
    </row>
    <row r="1696" spans="2:8" x14ac:dyDescent="0.25">
      <c r="B1696" s="10" t="s">
        <v>924</v>
      </c>
    </row>
    <row r="1698" spans="2:8" x14ac:dyDescent="0.25">
      <c r="B1698" t="s">
        <v>1052</v>
      </c>
    </row>
    <row r="1701" spans="2:8" x14ac:dyDescent="0.25">
      <c r="B1701" s="10" t="s">
        <v>926</v>
      </c>
    </row>
    <row r="1703" spans="2:8" x14ac:dyDescent="0.25">
      <c r="B1703" s="84" t="s">
        <v>927</v>
      </c>
      <c r="C1703" s="84"/>
      <c r="D1703" s="84"/>
      <c r="E1703" s="84"/>
      <c r="F1703" s="84"/>
      <c r="G1703" s="84"/>
      <c r="H1703" s="84"/>
    </row>
    <row r="1704" spans="2:8" x14ac:dyDescent="0.25">
      <c r="B1704" s="84"/>
      <c r="C1704" s="84"/>
      <c r="D1704" s="84"/>
      <c r="E1704" s="84"/>
      <c r="F1704" s="84"/>
      <c r="G1704" s="84"/>
      <c r="H1704" s="84"/>
    </row>
    <row r="1706" spans="2:8" x14ac:dyDescent="0.25">
      <c r="B1706" s="84" t="s">
        <v>750</v>
      </c>
      <c r="C1706" s="84"/>
      <c r="D1706" s="84"/>
      <c r="E1706" s="84"/>
      <c r="F1706" s="84"/>
      <c r="G1706" s="84"/>
      <c r="H1706" s="84"/>
    </row>
    <row r="1707" spans="2:8" x14ac:dyDescent="0.25">
      <c r="B1707" s="84"/>
      <c r="C1707" s="84"/>
      <c r="D1707" s="84"/>
      <c r="E1707" s="84"/>
      <c r="F1707" s="84"/>
      <c r="G1707" s="84"/>
      <c r="H1707" s="84"/>
    </row>
    <row r="1708" spans="2:8" x14ac:dyDescent="0.25">
      <c r="B1708" s="84"/>
      <c r="C1708" s="84"/>
      <c r="D1708" s="84"/>
      <c r="E1708" s="84"/>
      <c r="F1708" s="84"/>
      <c r="G1708" s="84"/>
      <c r="H1708" s="84"/>
    </row>
    <row r="1709" spans="2:8" x14ac:dyDescent="0.25">
      <c r="B1709" s="84"/>
      <c r="C1709" s="84"/>
      <c r="D1709" s="84"/>
      <c r="E1709" s="84"/>
      <c r="F1709" s="84"/>
      <c r="G1709" s="84"/>
      <c r="H1709" s="84"/>
    </row>
    <row r="1710" spans="2:8" x14ac:dyDescent="0.25">
      <c r="B1710" s="84"/>
      <c r="C1710" s="84"/>
      <c r="D1710" s="84"/>
      <c r="E1710" s="84"/>
      <c r="F1710" s="84"/>
      <c r="G1710" s="84"/>
      <c r="H1710" s="84"/>
    </row>
    <row r="1711" spans="2:8" x14ac:dyDescent="0.25">
      <c r="B1711" s="84"/>
      <c r="C1711" s="84"/>
      <c r="D1711" s="84"/>
      <c r="E1711" s="84"/>
      <c r="F1711" s="84"/>
      <c r="G1711" s="84"/>
      <c r="H1711" s="84"/>
    </row>
    <row r="1712" spans="2:8" x14ac:dyDescent="0.25">
      <c r="B1712" s="84"/>
      <c r="C1712" s="84"/>
      <c r="D1712" s="84"/>
      <c r="E1712" s="84"/>
      <c r="F1712" s="84"/>
      <c r="G1712" s="84"/>
      <c r="H1712" s="84"/>
    </row>
    <row r="1716" spans="2:8" x14ac:dyDescent="0.25">
      <c r="B1716" s="9" t="s">
        <v>689</v>
      </c>
    </row>
    <row r="1718" spans="2:8" x14ac:dyDescent="0.25">
      <c r="B1718" s="9" t="s">
        <v>1053</v>
      </c>
    </row>
    <row r="1719" spans="2:8" ht="15.75" thickBot="1" x14ac:dyDescent="0.3"/>
    <row r="1720" spans="2:8" ht="45" x14ac:dyDescent="0.25">
      <c r="B1720" s="12" t="s">
        <v>692</v>
      </c>
      <c r="C1720" s="13" t="s">
        <v>693</v>
      </c>
      <c r="D1720" s="13" t="s">
        <v>694</v>
      </c>
      <c r="E1720" s="13" t="s">
        <v>695</v>
      </c>
      <c r="F1720" s="13" t="s">
        <v>696</v>
      </c>
      <c r="G1720" s="13" t="s">
        <v>716</v>
      </c>
      <c r="H1720" s="13" t="s">
        <v>697</v>
      </c>
    </row>
    <row r="1721" spans="2:8" x14ac:dyDescent="0.25">
      <c r="B1721" s="14" t="s">
        <v>980</v>
      </c>
      <c r="C1721" s="85">
        <v>0.22999999999999748</v>
      </c>
      <c r="D1721" s="85">
        <v>1.6976693929884572</v>
      </c>
      <c r="E1721" s="85">
        <v>3.0336271357883238</v>
      </c>
      <c r="F1721" s="87">
        <v>0.32765278527837205</v>
      </c>
      <c r="G1721" s="87">
        <v>0.14262500000000011</v>
      </c>
      <c r="H1721" s="89" t="s">
        <v>709</v>
      </c>
    </row>
    <row r="1722" spans="2:8" x14ac:dyDescent="0.25">
      <c r="B1722" s="11" t="s">
        <v>992</v>
      </c>
      <c r="C1722" s="61">
        <v>0.19716666666666388</v>
      </c>
      <c r="D1722" s="61">
        <v>1.438688150642115</v>
      </c>
      <c r="E1722" s="61">
        <v>2.935724085948586</v>
      </c>
      <c r="F1722" s="62">
        <v>0.32309937049503168</v>
      </c>
      <c r="G1722" s="62">
        <v>9.7500000000000031E-2</v>
      </c>
      <c r="H1722" s="90" t="s">
        <v>709</v>
      </c>
    </row>
    <row r="1723" spans="2:8" x14ac:dyDescent="0.25">
      <c r="B1723" s="11" t="s">
        <v>981</v>
      </c>
      <c r="C1723" s="61">
        <v>0.17661328124999756</v>
      </c>
      <c r="D1723" s="61">
        <v>1.336048461440706</v>
      </c>
      <c r="E1723" s="61">
        <v>2.7889409178614804</v>
      </c>
      <c r="F1723" s="62">
        <v>0.18307472511754153</v>
      </c>
      <c r="G1723" s="62">
        <v>5.0000000000000044E-2</v>
      </c>
      <c r="H1723" s="90" t="s">
        <v>709</v>
      </c>
    </row>
    <row r="1724" spans="2:8" x14ac:dyDescent="0.25">
      <c r="B1724" s="11" t="s">
        <v>982</v>
      </c>
      <c r="C1724" s="61">
        <v>5.3386718749999923E-2</v>
      </c>
      <c r="D1724" s="61">
        <v>1.3022142886870622</v>
      </c>
      <c r="E1724" s="61">
        <v>2.935724085948586</v>
      </c>
      <c r="F1724" s="62">
        <v>0.39563484428974616</v>
      </c>
      <c r="G1724" s="62">
        <v>9.7500000000000031E-2</v>
      </c>
      <c r="H1724" s="90" t="s">
        <v>709</v>
      </c>
    </row>
    <row r="1725" spans="2:8" x14ac:dyDescent="0.25">
      <c r="B1725" s="11" t="s">
        <v>1008</v>
      </c>
      <c r="C1725" s="61">
        <v>2.055338541666632E-2</v>
      </c>
      <c r="D1725" s="61">
        <v>0.44770229695114477</v>
      </c>
      <c r="E1725" s="61">
        <v>2.7889409178614804</v>
      </c>
      <c r="F1725" s="62">
        <v>0.65485997948963881</v>
      </c>
      <c r="G1725" s="62">
        <v>5.0000000000000044E-2</v>
      </c>
      <c r="H1725" s="90" t="s">
        <v>709</v>
      </c>
    </row>
    <row r="1726" spans="2:8" ht="15.75" thickBot="1" x14ac:dyDescent="0.3">
      <c r="B1726" s="15" t="s">
        <v>977</v>
      </c>
      <c r="C1726" s="86">
        <v>3.2833333333333603E-2</v>
      </c>
      <c r="D1726" s="86">
        <v>0.60065551151557106</v>
      </c>
      <c r="E1726" s="86">
        <v>2.7889409178614804</v>
      </c>
      <c r="F1726" s="88">
        <v>0.54875986755645267</v>
      </c>
      <c r="G1726" s="88">
        <v>5.0000000000000044E-2</v>
      </c>
      <c r="H1726" s="91" t="s">
        <v>709</v>
      </c>
    </row>
    <row r="1728" spans="2:8" ht="15.75" thickBot="1" x14ac:dyDescent="0.3"/>
    <row r="1729" spans="2:7" ht="45" x14ac:dyDescent="0.25">
      <c r="B1729" s="12" t="s">
        <v>690</v>
      </c>
      <c r="C1729" s="13" t="s">
        <v>710</v>
      </c>
      <c r="D1729" s="13" t="s">
        <v>674</v>
      </c>
      <c r="E1729" s="13" t="s">
        <v>677</v>
      </c>
      <c r="F1729" s="13" t="s">
        <v>678</v>
      </c>
      <c r="G1729" s="13" t="s">
        <v>713</v>
      </c>
    </row>
    <row r="1730" spans="2:7" x14ac:dyDescent="0.25">
      <c r="B1730" s="14" t="s">
        <v>616</v>
      </c>
      <c r="C1730" s="16">
        <v>0.60099999999999743</v>
      </c>
      <c r="D1730" s="16">
        <v>0.13066837342687213</v>
      </c>
      <c r="E1730" s="16">
        <v>0.34331164038692297</v>
      </c>
      <c r="F1730" s="16">
        <v>0.85868835961307188</v>
      </c>
      <c r="G1730" s="92" t="s">
        <v>711</v>
      </c>
    </row>
    <row r="1731" spans="2:7" x14ac:dyDescent="0.25">
      <c r="B1731" s="11" t="s">
        <v>614</v>
      </c>
      <c r="C1731" s="17">
        <v>0.42438671874999989</v>
      </c>
      <c r="D1731" s="17">
        <v>2.0004427525955347E-2</v>
      </c>
      <c r="E1731" s="17">
        <v>0.38493640664332179</v>
      </c>
      <c r="F1731" s="17">
        <v>0.46383703085667799</v>
      </c>
      <c r="G1731" s="93" t="s">
        <v>711</v>
      </c>
    </row>
    <row r="1732" spans="2:7" x14ac:dyDescent="0.25">
      <c r="B1732" s="11" t="s">
        <v>615</v>
      </c>
      <c r="C1732" s="17">
        <v>0.40383333333333354</v>
      </c>
      <c r="D1732" s="17">
        <v>4.1320967817833822E-2</v>
      </c>
      <c r="E1732" s="17">
        <v>0.32234511904434726</v>
      </c>
      <c r="F1732" s="17">
        <v>0.48532154762231983</v>
      </c>
      <c r="G1732" s="93" t="s">
        <v>711</v>
      </c>
    </row>
    <row r="1733" spans="2:7" ht="15.75" thickBot="1" x14ac:dyDescent="0.3">
      <c r="B1733" s="15" t="s">
        <v>630</v>
      </c>
      <c r="C1733" s="18">
        <v>0.37099999999999994</v>
      </c>
      <c r="D1733" s="18">
        <v>3.5785007839203353E-2</v>
      </c>
      <c r="E1733" s="18">
        <v>0.30042913631670765</v>
      </c>
      <c r="F1733" s="18">
        <v>0.44157086368329224</v>
      </c>
      <c r="G1733" s="94" t="s">
        <v>711</v>
      </c>
    </row>
    <row r="1736" spans="2:7" x14ac:dyDescent="0.25">
      <c r="B1736" s="9" t="s">
        <v>929</v>
      </c>
    </row>
    <row r="1738" spans="2:7" x14ac:dyDescent="0.25">
      <c r="B1738" s="10" t="s">
        <v>930</v>
      </c>
    </row>
    <row r="1739" spans="2:7" ht="15.75" thickBot="1" x14ac:dyDescent="0.3"/>
    <row r="1740" spans="2:7" x14ac:dyDescent="0.25">
      <c r="B1740" s="58" t="s">
        <v>53</v>
      </c>
      <c r="C1740" s="83">
        <v>201</v>
      </c>
    </row>
    <row r="1741" spans="2:7" x14ac:dyDescent="0.25">
      <c r="B1741" s="11" t="s">
        <v>342</v>
      </c>
      <c r="C1741" s="43">
        <v>201</v>
      </c>
    </row>
    <row r="1742" spans="2:7" x14ac:dyDescent="0.25">
      <c r="B1742" s="11" t="s">
        <v>653</v>
      </c>
      <c r="C1742" s="43">
        <v>197</v>
      </c>
    </row>
    <row r="1743" spans="2:7" x14ac:dyDescent="0.25">
      <c r="B1743" s="11" t="s">
        <v>654</v>
      </c>
      <c r="C1743" s="17">
        <v>0.1553418803418799</v>
      </c>
    </row>
    <row r="1744" spans="2:7" x14ac:dyDescent="0.25">
      <c r="B1744" s="11" t="s">
        <v>655</v>
      </c>
      <c r="C1744" s="17">
        <v>0.14247906633693391</v>
      </c>
    </row>
    <row r="1745" spans="2:7" x14ac:dyDescent="0.25">
      <c r="B1745" s="11" t="s">
        <v>656</v>
      </c>
      <c r="C1745" s="17">
        <v>0.20465313028764814</v>
      </c>
    </row>
    <row r="1746" spans="2:7" x14ac:dyDescent="0.25">
      <c r="B1746" s="11" t="s">
        <v>657</v>
      </c>
      <c r="C1746" s="17">
        <v>0.45238604121662301</v>
      </c>
    </row>
    <row r="1747" spans="2:7" x14ac:dyDescent="0.25">
      <c r="B1747" s="11" t="s">
        <v>658</v>
      </c>
      <c r="C1747" s="17"/>
    </row>
    <row r="1748" spans="2:7" x14ac:dyDescent="0.25">
      <c r="B1748" s="11" t="s">
        <v>659</v>
      </c>
      <c r="C1748" s="17"/>
    </row>
    <row r="1749" spans="2:7" x14ac:dyDescent="0.25">
      <c r="B1749" s="11" t="s">
        <v>660</v>
      </c>
      <c r="C1749" s="17">
        <v>4</v>
      </c>
    </row>
    <row r="1750" spans="2:7" x14ac:dyDescent="0.25">
      <c r="B1750" s="11" t="s">
        <v>661</v>
      </c>
      <c r="C1750" s="17">
        <v>-314.91453189390091</v>
      </c>
    </row>
    <row r="1751" spans="2:7" x14ac:dyDescent="0.25">
      <c r="B1751" s="11" t="s">
        <v>662</v>
      </c>
      <c r="C1751" s="17">
        <v>-301.70131226166461</v>
      </c>
    </row>
    <row r="1752" spans="2:7" ht="15.75" thickBot="1" x14ac:dyDescent="0.3">
      <c r="B1752" s="15" t="s">
        <v>663</v>
      </c>
      <c r="C1752" s="18">
        <v>0.87895895700464266</v>
      </c>
    </row>
    <row r="1755" spans="2:7" x14ac:dyDescent="0.25">
      <c r="B1755" s="10" t="s">
        <v>931</v>
      </c>
    </row>
    <row r="1756" spans="2:7" ht="15.75" thickBot="1" x14ac:dyDescent="0.3"/>
    <row r="1757" spans="2:7" ht="30" x14ac:dyDescent="0.25">
      <c r="B1757" s="12" t="s">
        <v>665</v>
      </c>
      <c r="C1757" s="13" t="s">
        <v>653</v>
      </c>
      <c r="D1757" s="13" t="s">
        <v>666</v>
      </c>
      <c r="E1757" s="13" t="s">
        <v>667</v>
      </c>
      <c r="F1757" s="13" t="s">
        <v>322</v>
      </c>
      <c r="G1757" s="13" t="s">
        <v>668</v>
      </c>
    </row>
    <row r="1758" spans="2:7" x14ac:dyDescent="0.25">
      <c r="B1758" s="14" t="s">
        <v>669</v>
      </c>
      <c r="C1758" s="42">
        <v>3</v>
      </c>
      <c r="D1758" s="16">
        <v>7.4146766169154006</v>
      </c>
      <c r="E1758" s="16">
        <v>2.4715588723051334</v>
      </c>
      <c r="F1758" s="16">
        <v>12.076819293363648</v>
      </c>
      <c r="G1758" s="29">
        <v>2.7287074767382105E-7</v>
      </c>
    </row>
    <row r="1759" spans="2:7" x14ac:dyDescent="0.25">
      <c r="B1759" s="11" t="s">
        <v>670</v>
      </c>
      <c r="C1759" s="43">
        <v>197</v>
      </c>
      <c r="D1759" s="17">
        <v>40.316666666666684</v>
      </c>
      <c r="E1759" s="17">
        <v>0.20465313028764814</v>
      </c>
      <c r="F1759" s="17"/>
      <c r="G1759" s="30"/>
    </row>
    <row r="1760" spans="2:7" ht="15.75" thickBot="1" x14ac:dyDescent="0.3">
      <c r="B1760" s="15" t="s">
        <v>671</v>
      </c>
      <c r="C1760" s="44">
        <v>200</v>
      </c>
      <c r="D1760" s="18">
        <v>47.731343283582085</v>
      </c>
      <c r="E1760" s="18"/>
      <c r="F1760" s="18"/>
      <c r="G1760" s="31"/>
    </row>
    <row r="1761" spans="2:8" x14ac:dyDescent="0.25">
      <c r="B1761" s="25" t="s">
        <v>672</v>
      </c>
    </row>
    <row r="1764" spans="2:8" x14ac:dyDescent="0.25">
      <c r="B1764" s="10" t="s">
        <v>932</v>
      </c>
    </row>
    <row r="1765" spans="2:8" ht="15.75" thickBot="1" x14ac:dyDescent="0.3"/>
    <row r="1766" spans="2:8" ht="45" x14ac:dyDescent="0.25">
      <c r="B1766" s="12" t="s">
        <v>665</v>
      </c>
      <c r="C1766" s="13" t="s">
        <v>300</v>
      </c>
      <c r="D1766" s="13" t="s">
        <v>674</v>
      </c>
      <c r="E1766" s="13" t="s">
        <v>675</v>
      </c>
      <c r="F1766" s="13" t="s">
        <v>676</v>
      </c>
      <c r="G1766" s="13" t="s">
        <v>677</v>
      </c>
      <c r="H1766" s="13" t="s">
        <v>678</v>
      </c>
    </row>
    <row r="1767" spans="2:8" x14ac:dyDescent="0.25">
      <c r="B1767" s="14" t="s">
        <v>375</v>
      </c>
      <c r="C1767" s="16">
        <v>5.9999999999999982</v>
      </c>
      <c r="D1767" s="16">
        <v>0.2611852026740456</v>
      </c>
      <c r="E1767" s="16">
        <v>22.972204928040618</v>
      </c>
      <c r="F1767" s="29">
        <v>1.2596565077411835E-57</v>
      </c>
      <c r="G1767" s="16">
        <v>5.4849221378733244</v>
      </c>
      <c r="H1767" s="16">
        <v>6.5150778621266721</v>
      </c>
    </row>
    <row r="1768" spans="2:8" x14ac:dyDescent="0.25">
      <c r="B1768" s="11" t="s">
        <v>970</v>
      </c>
      <c r="C1768" s="17">
        <v>0.92500000000000071</v>
      </c>
      <c r="D1768" s="17">
        <v>0.27080258188036815</v>
      </c>
      <c r="E1768" s="17">
        <v>3.4157724552590709</v>
      </c>
      <c r="F1768" s="30">
        <v>7.7237841789168371E-4</v>
      </c>
      <c r="G1768" s="17">
        <v>0.39095590598064067</v>
      </c>
      <c r="H1768" s="17">
        <v>1.4590440940193607</v>
      </c>
    </row>
    <row r="1769" spans="2:8" x14ac:dyDescent="0.25">
      <c r="B1769" s="11" t="s">
        <v>971</v>
      </c>
      <c r="C1769" s="17">
        <v>0.593750000000001</v>
      </c>
      <c r="D1769" s="17">
        <v>0.26422823974029452</v>
      </c>
      <c r="E1769" s="17">
        <v>2.2471103035148245</v>
      </c>
      <c r="F1769" s="30">
        <v>2.5742032022036065E-2</v>
      </c>
      <c r="G1769" s="17">
        <v>7.2671028275966609E-2</v>
      </c>
      <c r="H1769" s="17">
        <v>1.1148289717240354</v>
      </c>
    </row>
    <row r="1770" spans="2:8" x14ac:dyDescent="0.25">
      <c r="B1770" s="11" t="s">
        <v>972</v>
      </c>
      <c r="C1770" s="17">
        <v>0.33333333333333598</v>
      </c>
      <c r="D1770" s="17">
        <v>0.27393335157565335</v>
      </c>
      <c r="E1770" s="17">
        <v>1.2168409995205636</v>
      </c>
      <c r="F1770" s="27">
        <v>0.22512050598837297</v>
      </c>
      <c r="G1770" s="17">
        <v>-0.20688488596168514</v>
      </c>
      <c r="H1770" s="17">
        <v>0.87355155262835704</v>
      </c>
    </row>
    <row r="1771" spans="2:8" ht="15.75" thickBot="1" x14ac:dyDescent="0.3">
      <c r="B1771" s="15" t="s">
        <v>973</v>
      </c>
      <c r="C1771" s="18">
        <v>0</v>
      </c>
      <c r="D1771" s="18">
        <v>0</v>
      </c>
      <c r="E1771" s="18"/>
      <c r="F1771" s="31"/>
      <c r="G1771" s="18"/>
      <c r="H1771" s="18"/>
    </row>
    <row r="1774" spans="2:8" x14ac:dyDescent="0.25">
      <c r="B1774" s="10" t="s">
        <v>933</v>
      </c>
    </row>
    <row r="1776" spans="2:8" x14ac:dyDescent="0.25">
      <c r="B1776" t="s">
        <v>1054</v>
      </c>
    </row>
    <row r="1779" spans="2:8" x14ac:dyDescent="0.25">
      <c r="B1779" s="10" t="s">
        <v>935</v>
      </c>
    </row>
    <row r="1781" spans="2:8" x14ac:dyDescent="0.25">
      <c r="B1781" s="84" t="s">
        <v>1055</v>
      </c>
      <c r="C1781" s="84"/>
      <c r="D1781" s="84"/>
      <c r="E1781" s="84"/>
      <c r="F1781" s="84"/>
      <c r="G1781" s="84"/>
      <c r="H1781" s="84"/>
    </row>
    <row r="1782" spans="2:8" x14ac:dyDescent="0.25">
      <c r="B1782" s="84"/>
      <c r="C1782" s="84"/>
      <c r="D1782" s="84"/>
      <c r="E1782" s="84"/>
      <c r="F1782" s="84"/>
      <c r="G1782" s="84"/>
      <c r="H1782" s="84"/>
    </row>
    <row r="1784" spans="2:8" x14ac:dyDescent="0.25">
      <c r="B1784" s="84" t="s">
        <v>688</v>
      </c>
      <c r="C1784" s="84"/>
      <c r="D1784" s="84"/>
      <c r="E1784" s="84"/>
      <c r="F1784" s="84"/>
      <c r="G1784" s="84"/>
      <c r="H1784" s="84"/>
    </row>
    <row r="1785" spans="2:8" x14ac:dyDescent="0.25">
      <c r="B1785" s="84"/>
      <c r="C1785" s="84"/>
      <c r="D1785" s="84"/>
      <c r="E1785" s="84"/>
      <c r="F1785" s="84"/>
      <c r="G1785" s="84"/>
      <c r="H1785" s="84"/>
    </row>
    <row r="1786" spans="2:8" x14ac:dyDescent="0.25">
      <c r="B1786" s="84"/>
      <c r="C1786" s="84"/>
      <c r="D1786" s="84"/>
      <c r="E1786" s="84"/>
      <c r="F1786" s="84"/>
      <c r="G1786" s="84"/>
      <c r="H1786" s="84"/>
    </row>
    <row r="1790" spans="2:8" x14ac:dyDescent="0.25">
      <c r="B1790" s="9" t="s">
        <v>689</v>
      </c>
    </row>
    <row r="1792" spans="2:8" x14ac:dyDescent="0.25">
      <c r="B1792" s="9" t="s">
        <v>1056</v>
      </c>
    </row>
    <row r="1793" spans="2:9" ht="15.75" thickBot="1" x14ac:dyDescent="0.3"/>
    <row r="1794" spans="2:9" ht="45" x14ac:dyDescent="0.25">
      <c r="B1794" s="12" t="s">
        <v>692</v>
      </c>
      <c r="C1794" s="13" t="s">
        <v>693</v>
      </c>
      <c r="D1794" s="13" t="s">
        <v>694</v>
      </c>
      <c r="E1794" s="13" t="s">
        <v>695</v>
      </c>
      <c r="F1794" s="13" t="s">
        <v>696</v>
      </c>
      <c r="G1794" s="13" t="s">
        <v>716</v>
      </c>
      <c r="H1794" s="13" t="s">
        <v>697</v>
      </c>
    </row>
    <row r="1795" spans="2:9" x14ac:dyDescent="0.25">
      <c r="B1795" s="14" t="s">
        <v>1042</v>
      </c>
      <c r="C1795" s="85">
        <v>0.92500000000000071</v>
      </c>
      <c r="D1795" s="85">
        <v>3.4157724552590709</v>
      </c>
      <c r="E1795" s="85">
        <v>3.0336271357883238</v>
      </c>
      <c r="F1795" s="87">
        <v>4.2662398097118581E-3</v>
      </c>
      <c r="G1795" s="87">
        <v>0.14262500000000011</v>
      </c>
      <c r="H1795" s="89" t="s">
        <v>708</v>
      </c>
    </row>
    <row r="1796" spans="2:9" x14ac:dyDescent="0.25">
      <c r="B1796" s="11" t="s">
        <v>1013</v>
      </c>
      <c r="C1796" s="61">
        <v>0.59166666666666479</v>
      </c>
      <c r="D1796" s="61">
        <v>5.415137763926511</v>
      </c>
      <c r="E1796" s="61">
        <v>2.935724085948586</v>
      </c>
      <c r="F1796" s="62">
        <v>5.2984204301775861E-7</v>
      </c>
      <c r="G1796" s="62">
        <v>9.7500000000000031E-2</v>
      </c>
      <c r="H1796" s="90" t="s">
        <v>708</v>
      </c>
    </row>
    <row r="1797" spans="2:9" x14ac:dyDescent="0.25">
      <c r="B1797" s="11" t="s">
        <v>1012</v>
      </c>
      <c r="C1797" s="61">
        <v>0.33124999999999971</v>
      </c>
      <c r="D1797" s="61">
        <v>4.0422859364521813</v>
      </c>
      <c r="E1797" s="61">
        <v>2.7889409178614804</v>
      </c>
      <c r="F1797" s="62">
        <v>7.5883864268155854E-5</v>
      </c>
      <c r="G1797" s="62">
        <v>5.0000000000000044E-2</v>
      </c>
      <c r="H1797" s="90" t="s">
        <v>708</v>
      </c>
    </row>
    <row r="1798" spans="2:9" x14ac:dyDescent="0.25">
      <c r="B1798" s="11" t="s">
        <v>1038</v>
      </c>
      <c r="C1798" s="61">
        <v>0.593750000000001</v>
      </c>
      <c r="D1798" s="61">
        <v>2.2471103035148245</v>
      </c>
      <c r="E1798" s="61">
        <v>2.935724085948586</v>
      </c>
      <c r="F1798" s="62">
        <v>6.5957458663209012E-2</v>
      </c>
      <c r="G1798" s="62">
        <v>9.7500000000000031E-2</v>
      </c>
      <c r="H1798" s="90" t="s">
        <v>708</v>
      </c>
    </row>
    <row r="1799" spans="2:9" x14ac:dyDescent="0.25">
      <c r="B1799" s="11" t="s">
        <v>1008</v>
      </c>
      <c r="C1799" s="61">
        <v>0.26041666666666502</v>
      </c>
      <c r="D1799" s="61">
        <v>2.837897127528719</v>
      </c>
      <c r="E1799" s="61">
        <v>2.7889409178614804</v>
      </c>
      <c r="F1799" s="62">
        <v>5.0165878949548492E-3</v>
      </c>
      <c r="G1799" s="62">
        <v>5.0000000000000044E-2</v>
      </c>
      <c r="H1799" s="90" t="s">
        <v>708</v>
      </c>
    </row>
    <row r="1800" spans="2:9" ht="15.75" thickBot="1" x14ac:dyDescent="0.3">
      <c r="B1800" s="15" t="s">
        <v>979</v>
      </c>
      <c r="C1800" s="86">
        <v>0.33333333333333598</v>
      </c>
      <c r="D1800" s="86">
        <v>1.2168409995205636</v>
      </c>
      <c r="E1800" s="86">
        <v>2.7889409178614804</v>
      </c>
      <c r="F1800" s="88">
        <v>0.22512050598819144</v>
      </c>
      <c r="G1800" s="88">
        <v>5.0000000000000044E-2</v>
      </c>
      <c r="H1800" s="91" t="s">
        <v>709</v>
      </c>
    </row>
    <row r="1802" spans="2:9" ht="15.75" thickBot="1" x14ac:dyDescent="0.3"/>
    <row r="1803" spans="2:9" ht="45" x14ac:dyDescent="0.25">
      <c r="B1803" s="12" t="s">
        <v>690</v>
      </c>
      <c r="C1803" s="13" t="s">
        <v>710</v>
      </c>
      <c r="D1803" s="13" t="s">
        <v>674</v>
      </c>
      <c r="E1803" s="13" t="s">
        <v>677</v>
      </c>
      <c r="F1803" s="13" t="s">
        <v>678</v>
      </c>
      <c r="G1803" s="95" t="s">
        <v>713</v>
      </c>
      <c r="H1803" s="96"/>
      <c r="I1803" s="96"/>
    </row>
    <row r="1804" spans="2:9" x14ac:dyDescent="0.25">
      <c r="B1804" s="14" t="s">
        <v>630</v>
      </c>
      <c r="C1804" s="16">
        <v>6.9249999999999989</v>
      </c>
      <c r="D1804" s="16">
        <v>7.1528513595567209E-2</v>
      </c>
      <c r="E1804" s="16">
        <v>6.7839401180208405</v>
      </c>
      <c r="F1804" s="16">
        <v>7.0660598819791574</v>
      </c>
      <c r="G1804" s="92" t="s">
        <v>711</v>
      </c>
      <c r="H1804" s="92"/>
      <c r="I1804" s="92"/>
    </row>
    <row r="1805" spans="2:9" x14ac:dyDescent="0.25">
      <c r="B1805" s="11" t="s">
        <v>614</v>
      </c>
      <c r="C1805" s="17">
        <v>6.5937499999999991</v>
      </c>
      <c r="D1805" s="17">
        <v>3.998565468230135E-2</v>
      </c>
      <c r="E1805" s="17">
        <v>6.5148951287491252</v>
      </c>
      <c r="F1805" s="17">
        <v>6.672604871250873</v>
      </c>
      <c r="G1805" s="93"/>
      <c r="H1805" s="93" t="s">
        <v>712</v>
      </c>
      <c r="I1805" s="93"/>
    </row>
    <row r="1806" spans="2:9" x14ac:dyDescent="0.25">
      <c r="B1806" s="11" t="s">
        <v>615</v>
      </c>
      <c r="C1806" s="17">
        <v>6.3333333333333339</v>
      </c>
      <c r="D1806" s="17">
        <v>8.2594013158268795E-2</v>
      </c>
      <c r="E1806" s="17">
        <v>6.170451411668286</v>
      </c>
      <c r="F1806" s="17">
        <v>6.4962152549983818</v>
      </c>
      <c r="G1806" s="93"/>
      <c r="H1806" s="93"/>
      <c r="I1806" s="93" t="s">
        <v>714</v>
      </c>
    </row>
    <row r="1807" spans="2:9" ht="15.75" thickBot="1" x14ac:dyDescent="0.3">
      <c r="B1807" s="15" t="s">
        <v>616</v>
      </c>
      <c r="C1807" s="18">
        <v>5.9999999999999982</v>
      </c>
      <c r="D1807" s="18">
        <v>0.2611852026740456</v>
      </c>
      <c r="E1807" s="18">
        <v>5.4849221378733244</v>
      </c>
      <c r="F1807" s="18">
        <v>6.5150778621266721</v>
      </c>
      <c r="G1807" s="94"/>
      <c r="H1807" s="94"/>
      <c r="I1807" s="94" t="s">
        <v>714</v>
      </c>
    </row>
    <row r="1810" spans="2:26" x14ac:dyDescent="0.25">
      <c r="B1810" s="10" t="s">
        <v>938</v>
      </c>
    </row>
    <row r="1811" spans="2:26" ht="15.75" thickBot="1" x14ac:dyDescent="0.3"/>
    <row r="1812" spans="2:26" x14ac:dyDescent="0.25">
      <c r="B1812" s="12"/>
      <c r="C1812" s="13" t="s">
        <v>8</v>
      </c>
      <c r="D1812" s="13" t="s">
        <v>7</v>
      </c>
      <c r="E1812" s="13" t="s">
        <v>28</v>
      </c>
      <c r="F1812" s="13" t="s">
        <v>40</v>
      </c>
      <c r="G1812" s="13" t="s">
        <v>41</v>
      </c>
      <c r="H1812" s="13" t="s">
        <v>4</v>
      </c>
      <c r="I1812" s="13" t="s">
        <v>30</v>
      </c>
      <c r="J1812" s="13" t="s">
        <v>31</v>
      </c>
      <c r="K1812" s="13" t="s">
        <v>32</v>
      </c>
      <c r="L1812" s="13" t="s">
        <v>33</v>
      </c>
      <c r="M1812" s="13" t="s">
        <v>9</v>
      </c>
      <c r="N1812" s="13" t="s">
        <v>10</v>
      </c>
      <c r="O1812" s="13" t="s">
        <v>17</v>
      </c>
      <c r="P1812" s="13" t="s">
        <v>11</v>
      </c>
      <c r="Q1812" s="13" t="s">
        <v>12</v>
      </c>
      <c r="R1812" s="13" t="s">
        <v>1</v>
      </c>
      <c r="S1812" s="13" t="s">
        <v>2</v>
      </c>
      <c r="T1812" s="13" t="s">
        <v>26</v>
      </c>
      <c r="U1812" s="13" t="s">
        <v>16</v>
      </c>
      <c r="V1812" s="13" t="s">
        <v>15</v>
      </c>
      <c r="W1812" s="13" t="s">
        <v>27</v>
      </c>
      <c r="X1812" s="13" t="s">
        <v>14</v>
      </c>
      <c r="Y1812" s="13" t="s">
        <v>13</v>
      </c>
      <c r="Z1812" s="13" t="s">
        <v>3</v>
      </c>
    </row>
    <row r="1813" spans="2:26" x14ac:dyDescent="0.25">
      <c r="B1813" s="14" t="s">
        <v>654</v>
      </c>
      <c r="C1813" s="16">
        <v>0.23106361023086597</v>
      </c>
      <c r="D1813" s="16">
        <v>0.18723052417201591</v>
      </c>
      <c r="E1813" s="16">
        <v>1.7433858612436515E-2</v>
      </c>
      <c r="F1813" s="16">
        <v>0.81393490286443693</v>
      </c>
      <c r="G1813" s="16">
        <v>0.82443628893091958</v>
      </c>
      <c r="H1813" s="16">
        <v>0.57282212568764823</v>
      </c>
      <c r="I1813" s="16">
        <v>0.69907609506969881</v>
      </c>
      <c r="J1813" s="16">
        <v>0.6224130399880331</v>
      </c>
      <c r="K1813" s="16">
        <v>8.2879548946490411E-2</v>
      </c>
      <c r="L1813" s="16">
        <v>0.25385750130561358</v>
      </c>
      <c r="M1813" s="16">
        <v>8.0116569130622706E-2</v>
      </c>
      <c r="N1813" s="16">
        <v>0.34413268683639253</v>
      </c>
      <c r="O1813" s="16">
        <v>0.31894412402406414</v>
      </c>
      <c r="P1813" s="16">
        <v>0.99297843705290045</v>
      </c>
      <c r="Q1813" s="16">
        <v>0.2624724243087273</v>
      </c>
      <c r="R1813" s="16">
        <v>0.34023216667213974</v>
      </c>
      <c r="S1813" s="16">
        <v>0.50573070524665353</v>
      </c>
      <c r="T1813" s="16">
        <v>7.5719589095852524E-2</v>
      </c>
      <c r="U1813" s="16">
        <v>0.21789283957210714</v>
      </c>
      <c r="V1813" s="16">
        <v>5.1455754811752574E-2</v>
      </c>
      <c r="W1813" s="16">
        <v>4.5934349459575086E-2</v>
      </c>
      <c r="X1813" s="16">
        <v>0.66365289894287394</v>
      </c>
      <c r="Y1813" s="16">
        <v>1.9023570863382688E-2</v>
      </c>
      <c r="Z1813" s="16">
        <v>0.1553418803418799</v>
      </c>
    </row>
    <row r="1814" spans="2:26" x14ac:dyDescent="0.25">
      <c r="B1814" s="11" t="s">
        <v>322</v>
      </c>
      <c r="C1814" s="17">
        <v>19.732681758477401</v>
      </c>
      <c r="D1814" s="17">
        <v>15.127049903177143</v>
      </c>
      <c r="E1814" s="17">
        <v>1.1651362020270348</v>
      </c>
      <c r="F1814" s="17">
        <v>287.25641067342866</v>
      </c>
      <c r="G1814" s="17">
        <v>308.36659035891694</v>
      </c>
      <c r="H1814" s="17">
        <v>88.055402324788901</v>
      </c>
      <c r="I1814" s="17">
        <v>152.55018347648203</v>
      </c>
      <c r="J1814" s="17">
        <v>108.24470639713165</v>
      </c>
      <c r="K1814" s="17">
        <v>5.9342518290820809</v>
      </c>
      <c r="L1814" s="17">
        <v>22.341544608755097</v>
      </c>
      <c r="M1814" s="17">
        <v>5.7191899136670248</v>
      </c>
      <c r="N1814" s="17">
        <v>34.455210653183826</v>
      </c>
      <c r="O1814" s="17">
        <v>30.752245471148743</v>
      </c>
      <c r="P1814" s="17">
        <v>9286.4771738713043</v>
      </c>
      <c r="Q1814" s="17">
        <v>23.369552223343458</v>
      </c>
      <c r="R1814" s="17">
        <v>33.863294252229402</v>
      </c>
      <c r="S1814" s="17">
        <v>67.189384404513234</v>
      </c>
      <c r="T1814" s="17">
        <v>5.3795936369898589</v>
      </c>
      <c r="U1814" s="17">
        <v>18.294547332116128</v>
      </c>
      <c r="V1814" s="17">
        <v>3.5622248687350471</v>
      </c>
      <c r="W1814" s="17">
        <v>3.1615807704674257</v>
      </c>
      <c r="X1814" s="17">
        <v>129.56815611099023</v>
      </c>
      <c r="Y1814" s="17">
        <v>1.2734398601146073</v>
      </c>
      <c r="Z1814" s="17">
        <v>12.076819293363648</v>
      </c>
    </row>
    <row r="1815" spans="2:26" ht="15.75" thickBot="1" x14ac:dyDescent="0.3">
      <c r="B1815" s="15" t="s">
        <v>668</v>
      </c>
      <c r="C1815" s="28">
        <v>3.1621481534539122E-11</v>
      </c>
      <c r="D1815" s="28">
        <v>6.7294571062380084E-9</v>
      </c>
      <c r="E1815" s="28">
        <v>0.3242123539510624</v>
      </c>
      <c r="F1815" s="28">
        <v>1.1711375673729246E-71</v>
      </c>
      <c r="G1815" s="28">
        <v>3.8564407797590759E-74</v>
      </c>
      <c r="H1815" s="28">
        <v>3.5189355138300288E-36</v>
      </c>
      <c r="I1815" s="28">
        <v>3.9994796959160242E-51</v>
      </c>
      <c r="J1815" s="28">
        <v>1.9290860358901355E-41</v>
      </c>
      <c r="K1815" s="28">
        <v>6.7834229220497806E-4</v>
      </c>
      <c r="L1815" s="28">
        <v>1.7074184202737559E-12</v>
      </c>
      <c r="M1815" s="28">
        <v>8.9856940057262953E-4</v>
      </c>
      <c r="N1815" s="28">
        <v>6.0208834323965599E-18</v>
      </c>
      <c r="O1815" s="28">
        <v>2.3755622980973873E-16</v>
      </c>
      <c r="P1815" s="28">
        <v>8.3759680727932134E-212</v>
      </c>
      <c r="Q1815" s="28">
        <v>5.5275151089085674E-13</v>
      </c>
      <c r="R1815" s="28">
        <v>1.0737618551160935E-17</v>
      </c>
      <c r="S1815" s="28">
        <v>5.7585870000446185E-30</v>
      </c>
      <c r="T1815" s="28">
        <v>1.4016459785387151E-3</v>
      </c>
      <c r="U1815" s="28">
        <v>1.637956065358589E-10</v>
      </c>
      <c r="V1815" s="28">
        <v>1.5221447433038503E-2</v>
      </c>
      <c r="W1815" s="28">
        <v>2.5710330762759734E-2</v>
      </c>
      <c r="X1815" s="28">
        <v>2.2463672070386696E-46</v>
      </c>
      <c r="Y1815" s="28">
        <v>0.28466447190065047</v>
      </c>
      <c r="Z1815" s="28">
        <v>2.7287074767382105E-7</v>
      </c>
    </row>
    <row r="1818" spans="2:26" x14ac:dyDescent="0.25">
      <c r="B1818" s="9" t="s">
        <v>1057</v>
      </c>
    </row>
    <row r="1819" spans="2:26" ht="15.75" thickBot="1" x14ac:dyDescent="0.3"/>
    <row r="1820" spans="2:26" x14ac:dyDescent="0.25">
      <c r="B1820" s="98" t="s">
        <v>690</v>
      </c>
      <c r="C1820" s="99" t="s">
        <v>939</v>
      </c>
      <c r="D1820" s="102" t="s">
        <v>713</v>
      </c>
      <c r="E1820" s="103"/>
      <c r="F1820" s="103"/>
    </row>
    <row r="1821" spans="2:26" x14ac:dyDescent="0.25">
      <c r="B1821" s="100">
        <v>3</v>
      </c>
      <c r="C1821" s="16">
        <v>6.3430000000000017</v>
      </c>
      <c r="D1821" s="92" t="s">
        <v>711</v>
      </c>
      <c r="E1821" s="92"/>
      <c r="F1821" s="92"/>
    </row>
    <row r="1822" spans="2:26" x14ac:dyDescent="0.25">
      <c r="B1822" s="5">
        <v>4</v>
      </c>
      <c r="C1822" s="17">
        <v>6.2300000000000253</v>
      </c>
      <c r="D1822" s="93" t="s">
        <v>711</v>
      </c>
      <c r="E1822" s="93" t="s">
        <v>712</v>
      </c>
      <c r="F1822" s="93"/>
    </row>
    <row r="1823" spans="2:26" x14ac:dyDescent="0.25">
      <c r="B1823" s="5">
        <v>2</v>
      </c>
      <c r="C1823" s="17">
        <v>5.5850781249999981</v>
      </c>
      <c r="D1823" s="93"/>
      <c r="E1823" s="93" t="s">
        <v>712</v>
      </c>
      <c r="F1823" s="93"/>
    </row>
    <row r="1824" spans="2:26" ht="15.75" thickBot="1" x14ac:dyDescent="0.3">
      <c r="B1824" s="101">
        <v>1</v>
      </c>
      <c r="C1824" s="18">
        <v>5.3338499999999991</v>
      </c>
      <c r="D1824" s="94"/>
      <c r="E1824" s="94"/>
      <c r="F1824" s="94" t="s">
        <v>714</v>
      </c>
    </row>
    <row r="1826" spans="2:6" ht="15.75" thickBot="1" x14ac:dyDescent="0.3"/>
    <row r="1827" spans="2:6" x14ac:dyDescent="0.25">
      <c r="B1827" s="98" t="s">
        <v>690</v>
      </c>
      <c r="C1827" s="99" t="s">
        <v>940</v>
      </c>
      <c r="D1827" s="102" t="s">
        <v>713</v>
      </c>
      <c r="E1827" s="103"/>
      <c r="F1827" s="103"/>
    </row>
    <row r="1828" spans="2:6" x14ac:dyDescent="0.25">
      <c r="B1828" s="100">
        <v>3</v>
      </c>
      <c r="C1828" s="16">
        <v>3.6209333333333338</v>
      </c>
      <c r="D1828" s="92" t="s">
        <v>711</v>
      </c>
      <c r="E1828" s="92"/>
      <c r="F1828" s="92"/>
    </row>
    <row r="1829" spans="2:6" x14ac:dyDescent="0.25">
      <c r="B1829" s="5">
        <v>4</v>
      </c>
      <c r="C1829" s="17">
        <v>3.5033333333334347</v>
      </c>
      <c r="D1829" s="93" t="s">
        <v>711</v>
      </c>
      <c r="E1829" s="93" t="s">
        <v>712</v>
      </c>
      <c r="F1829" s="93"/>
    </row>
    <row r="1830" spans="2:6" x14ac:dyDescent="0.25">
      <c r="B1830" s="5">
        <v>2</v>
      </c>
      <c r="C1830" s="17">
        <v>3.2359617187499992</v>
      </c>
      <c r="D1830" s="93"/>
      <c r="E1830" s="93" t="s">
        <v>712</v>
      </c>
      <c r="F1830" s="93"/>
    </row>
    <row r="1831" spans="2:6" ht="15.75" thickBot="1" x14ac:dyDescent="0.3">
      <c r="B1831" s="101">
        <v>1</v>
      </c>
      <c r="C1831" s="18">
        <v>3.0323025000000019</v>
      </c>
      <c r="D1831" s="94"/>
      <c r="E1831" s="94"/>
      <c r="F1831" s="94" t="s">
        <v>714</v>
      </c>
    </row>
    <row r="1833" spans="2:6" ht="15.75" thickBot="1" x14ac:dyDescent="0.3"/>
    <row r="1834" spans="2:6" x14ac:dyDescent="0.25">
      <c r="B1834" s="98" t="s">
        <v>690</v>
      </c>
      <c r="C1834" s="99" t="s">
        <v>941</v>
      </c>
      <c r="D1834" s="99" t="s">
        <v>713</v>
      </c>
    </row>
    <row r="1835" spans="2:6" x14ac:dyDescent="0.25">
      <c r="B1835" s="100">
        <v>3</v>
      </c>
      <c r="C1835" s="16">
        <v>1.6246333333333336</v>
      </c>
      <c r="D1835" s="92" t="s">
        <v>711</v>
      </c>
    </row>
    <row r="1836" spans="2:6" x14ac:dyDescent="0.25">
      <c r="B1836" s="5">
        <v>4</v>
      </c>
      <c r="C1836" s="17">
        <v>1.5763333333333043</v>
      </c>
      <c r="D1836" s="93" t="s">
        <v>711</v>
      </c>
    </row>
    <row r="1837" spans="2:6" x14ac:dyDescent="0.25">
      <c r="B1837" s="5">
        <v>2</v>
      </c>
      <c r="C1837" s="17">
        <v>1.5331210937500006</v>
      </c>
      <c r="D1837" s="93" t="s">
        <v>711</v>
      </c>
    </row>
    <row r="1838" spans="2:6" ht="15.75" thickBot="1" x14ac:dyDescent="0.3">
      <c r="B1838" s="101">
        <v>1</v>
      </c>
      <c r="C1838" s="18">
        <v>1.5178999999999998</v>
      </c>
      <c r="D1838" s="94" t="s">
        <v>711</v>
      </c>
    </row>
    <row r="1840" spans="2:6" ht="15.75" thickBot="1" x14ac:dyDescent="0.3"/>
    <row r="1841" spans="2:7" x14ac:dyDescent="0.25">
      <c r="B1841" s="98" t="s">
        <v>690</v>
      </c>
      <c r="C1841" s="99" t="s">
        <v>942</v>
      </c>
      <c r="D1841" s="102" t="s">
        <v>713</v>
      </c>
      <c r="E1841" s="103"/>
      <c r="F1841" s="103"/>
      <c r="G1841" s="103"/>
    </row>
    <row r="1842" spans="2:7" x14ac:dyDescent="0.25">
      <c r="B1842" s="100">
        <v>4</v>
      </c>
      <c r="C1842" s="16">
        <v>3.8366666666666323</v>
      </c>
      <c r="D1842" s="92" t="s">
        <v>711</v>
      </c>
      <c r="E1842" s="92"/>
      <c r="F1842" s="92"/>
      <c r="G1842" s="92"/>
    </row>
    <row r="1843" spans="2:7" x14ac:dyDescent="0.25">
      <c r="B1843" s="5">
        <v>3</v>
      </c>
      <c r="C1843" s="17">
        <v>2.203440000000001</v>
      </c>
      <c r="D1843" s="93"/>
      <c r="E1843" s="93" t="s">
        <v>712</v>
      </c>
      <c r="F1843" s="93"/>
      <c r="G1843" s="93"/>
    </row>
    <row r="1844" spans="2:7" x14ac:dyDescent="0.25">
      <c r="B1844" s="5">
        <v>2</v>
      </c>
      <c r="C1844" s="17">
        <v>1.4820390624999997</v>
      </c>
      <c r="D1844" s="93"/>
      <c r="E1844" s="93"/>
      <c r="F1844" s="93" t="s">
        <v>714</v>
      </c>
      <c r="G1844" s="93"/>
    </row>
    <row r="1845" spans="2:7" ht="15.75" thickBot="1" x14ac:dyDescent="0.3">
      <c r="B1845" s="101">
        <v>1</v>
      </c>
      <c r="C1845" s="18">
        <v>1.0906750000000001</v>
      </c>
      <c r="D1845" s="94"/>
      <c r="E1845" s="94"/>
      <c r="F1845" s="94"/>
      <c r="G1845" s="94" t="s">
        <v>772</v>
      </c>
    </row>
    <row r="1847" spans="2:7" ht="15.75" thickBot="1" x14ac:dyDescent="0.3"/>
    <row r="1848" spans="2:7" x14ac:dyDescent="0.25">
      <c r="B1848" s="98" t="s">
        <v>690</v>
      </c>
      <c r="C1848" s="99" t="s">
        <v>943</v>
      </c>
      <c r="D1848" s="102" t="s">
        <v>713</v>
      </c>
      <c r="E1848" s="103"/>
      <c r="F1848" s="103"/>
      <c r="G1848" s="103"/>
    </row>
    <row r="1849" spans="2:7" x14ac:dyDescent="0.25">
      <c r="B1849" s="100">
        <v>4</v>
      </c>
      <c r="C1849" s="16">
        <v>3.4299999999998572</v>
      </c>
      <c r="D1849" s="92" t="s">
        <v>711</v>
      </c>
      <c r="E1849" s="92"/>
      <c r="F1849" s="92"/>
      <c r="G1849" s="92"/>
    </row>
    <row r="1850" spans="2:7" x14ac:dyDescent="0.25">
      <c r="B1850" s="5">
        <v>3</v>
      </c>
      <c r="C1850" s="17">
        <v>2.8329666666666666</v>
      </c>
      <c r="D1850" s="93"/>
      <c r="E1850" s="93" t="s">
        <v>712</v>
      </c>
      <c r="F1850" s="93"/>
      <c r="G1850" s="93"/>
    </row>
    <row r="1851" spans="2:7" x14ac:dyDescent="0.25">
      <c r="B1851" s="5">
        <v>2</v>
      </c>
      <c r="C1851" s="17">
        <v>1.8857414062500002</v>
      </c>
      <c r="D1851" s="93"/>
      <c r="E1851" s="93"/>
      <c r="F1851" s="93" t="s">
        <v>714</v>
      </c>
      <c r="G1851" s="93"/>
    </row>
    <row r="1852" spans="2:7" ht="15.75" thickBot="1" x14ac:dyDescent="0.3">
      <c r="B1852" s="101">
        <v>1</v>
      </c>
      <c r="C1852" s="18">
        <v>1.5273999999999988</v>
      </c>
      <c r="D1852" s="94"/>
      <c r="E1852" s="94"/>
      <c r="F1852" s="94"/>
      <c r="G1852" s="94" t="s">
        <v>772</v>
      </c>
    </row>
    <row r="1854" spans="2:7" ht="15.75" thickBot="1" x14ac:dyDescent="0.3"/>
    <row r="1855" spans="2:7" x14ac:dyDescent="0.25">
      <c r="B1855" s="98" t="s">
        <v>690</v>
      </c>
      <c r="C1855" s="99" t="s">
        <v>944</v>
      </c>
      <c r="D1855" s="102" t="s">
        <v>713</v>
      </c>
      <c r="E1855" s="103"/>
      <c r="F1855" s="103"/>
    </row>
    <row r="1856" spans="2:7" x14ac:dyDescent="0.25">
      <c r="B1856" s="100">
        <v>4</v>
      </c>
      <c r="C1856" s="16">
        <v>3.0866666666666553</v>
      </c>
      <c r="D1856" s="92" t="s">
        <v>711</v>
      </c>
      <c r="E1856" s="92"/>
      <c r="F1856" s="92"/>
    </row>
    <row r="1857" spans="2:7" x14ac:dyDescent="0.25">
      <c r="B1857" s="5">
        <v>3</v>
      </c>
      <c r="C1857" s="17">
        <v>2.9724000000000008</v>
      </c>
      <c r="D1857" s="93" t="s">
        <v>711</v>
      </c>
      <c r="E1857" s="93"/>
      <c r="F1857" s="93"/>
    </row>
    <row r="1858" spans="2:7" x14ac:dyDescent="0.25">
      <c r="B1858" s="5">
        <v>2</v>
      </c>
      <c r="C1858" s="17">
        <v>1.9856796875000009</v>
      </c>
      <c r="D1858" s="93"/>
      <c r="E1858" s="93" t="s">
        <v>712</v>
      </c>
      <c r="F1858" s="93"/>
    </row>
    <row r="1859" spans="2:7" ht="15.75" thickBot="1" x14ac:dyDescent="0.3">
      <c r="B1859" s="101">
        <v>1</v>
      </c>
      <c r="C1859" s="18">
        <v>1.5182750000000012</v>
      </c>
      <c r="D1859" s="94"/>
      <c r="E1859" s="94"/>
      <c r="F1859" s="94" t="s">
        <v>714</v>
      </c>
    </row>
    <row r="1861" spans="2:7" ht="15.75" thickBot="1" x14ac:dyDescent="0.3"/>
    <row r="1862" spans="2:7" x14ac:dyDescent="0.25">
      <c r="B1862" s="98" t="s">
        <v>690</v>
      </c>
      <c r="C1862" s="99" t="s">
        <v>945</v>
      </c>
      <c r="D1862" s="102" t="s">
        <v>713</v>
      </c>
      <c r="E1862" s="103"/>
      <c r="F1862" s="103"/>
      <c r="G1862" s="103"/>
    </row>
    <row r="1863" spans="2:7" x14ac:dyDescent="0.25">
      <c r="B1863" s="100">
        <v>4</v>
      </c>
      <c r="C1863" s="16">
        <v>6.4133333333331608</v>
      </c>
      <c r="D1863" s="92" t="s">
        <v>711</v>
      </c>
      <c r="E1863" s="92"/>
      <c r="F1863" s="92"/>
      <c r="G1863" s="92"/>
    </row>
    <row r="1864" spans="2:7" x14ac:dyDescent="0.25">
      <c r="B1864" s="5">
        <v>3</v>
      </c>
      <c r="C1864" s="17">
        <v>4.8676333333333339</v>
      </c>
      <c r="D1864" s="93"/>
      <c r="E1864" s="93" t="s">
        <v>712</v>
      </c>
      <c r="F1864" s="93"/>
      <c r="G1864" s="93"/>
    </row>
    <row r="1865" spans="2:7" x14ac:dyDescent="0.25">
      <c r="B1865" s="5">
        <v>2</v>
      </c>
      <c r="C1865" s="17">
        <v>4.5643749999999992</v>
      </c>
      <c r="D1865" s="93"/>
      <c r="E1865" s="93"/>
      <c r="F1865" s="93" t="s">
        <v>714</v>
      </c>
      <c r="G1865" s="93"/>
    </row>
    <row r="1866" spans="2:7" ht="15.75" thickBot="1" x14ac:dyDescent="0.3">
      <c r="B1866" s="101">
        <v>1</v>
      </c>
      <c r="C1866" s="18">
        <v>3.3571249999999964</v>
      </c>
      <c r="D1866" s="94"/>
      <c r="E1866" s="94"/>
      <c r="F1866" s="94"/>
      <c r="G1866" s="94" t="s">
        <v>772</v>
      </c>
    </row>
    <row r="1868" spans="2:7" ht="15.75" thickBot="1" x14ac:dyDescent="0.3"/>
    <row r="1869" spans="2:7" x14ac:dyDescent="0.25">
      <c r="B1869" s="98" t="s">
        <v>690</v>
      </c>
      <c r="C1869" s="99" t="s">
        <v>946</v>
      </c>
      <c r="D1869" s="102" t="s">
        <v>713</v>
      </c>
      <c r="E1869" s="103"/>
      <c r="F1869" s="103"/>
    </row>
    <row r="1870" spans="2:7" x14ac:dyDescent="0.25">
      <c r="B1870" s="100">
        <v>3</v>
      </c>
      <c r="C1870" s="16">
        <v>1.8633666666666671</v>
      </c>
      <c r="D1870" s="92" t="s">
        <v>711</v>
      </c>
      <c r="E1870" s="92"/>
      <c r="F1870" s="92"/>
    </row>
    <row r="1871" spans="2:7" x14ac:dyDescent="0.25">
      <c r="B1871" s="5">
        <v>4</v>
      </c>
      <c r="C1871" s="17">
        <v>1.6833333333332863</v>
      </c>
      <c r="D1871" s="93" t="s">
        <v>711</v>
      </c>
      <c r="E1871" s="93" t="s">
        <v>712</v>
      </c>
      <c r="F1871" s="93"/>
    </row>
    <row r="1872" spans="2:7" x14ac:dyDescent="0.25">
      <c r="B1872" s="5">
        <v>2</v>
      </c>
      <c r="C1872" s="17">
        <v>1.5515468750000008</v>
      </c>
      <c r="D1872" s="93"/>
      <c r="E1872" s="93" t="s">
        <v>712</v>
      </c>
      <c r="F1872" s="93"/>
    </row>
    <row r="1873" spans="2:6" ht="15.75" thickBot="1" x14ac:dyDescent="0.3">
      <c r="B1873" s="101">
        <v>1</v>
      </c>
      <c r="C1873" s="18">
        <v>0.8490000000000002</v>
      </c>
      <c r="D1873" s="94"/>
      <c r="E1873" s="94"/>
      <c r="F1873" s="94" t="s">
        <v>714</v>
      </c>
    </row>
    <row r="1875" spans="2:6" ht="15.75" thickBot="1" x14ac:dyDescent="0.3"/>
    <row r="1876" spans="2:6" x14ac:dyDescent="0.25">
      <c r="B1876" s="98" t="s">
        <v>690</v>
      </c>
      <c r="C1876" s="99" t="s">
        <v>947</v>
      </c>
      <c r="D1876" s="102" t="s">
        <v>713</v>
      </c>
      <c r="E1876" s="103"/>
    </row>
    <row r="1877" spans="2:6" x14ac:dyDescent="0.25">
      <c r="B1877" s="100">
        <v>4</v>
      </c>
      <c r="C1877" s="16">
        <v>4.2399999999998688</v>
      </c>
      <c r="D1877" s="92" t="s">
        <v>711</v>
      </c>
      <c r="E1877" s="92"/>
    </row>
    <row r="1878" spans="2:6" x14ac:dyDescent="0.25">
      <c r="B1878" s="5">
        <v>2</v>
      </c>
      <c r="C1878" s="17">
        <v>3.3295390625000025</v>
      </c>
      <c r="D1878" s="93"/>
      <c r="E1878" s="93" t="s">
        <v>712</v>
      </c>
    </row>
    <row r="1879" spans="2:6" x14ac:dyDescent="0.25">
      <c r="B1879" s="5">
        <v>3</v>
      </c>
      <c r="C1879" s="17">
        <v>3.3044000000000016</v>
      </c>
      <c r="D1879" s="93"/>
      <c r="E1879" s="93" t="s">
        <v>712</v>
      </c>
    </row>
    <row r="1880" spans="2:6" ht="15.75" thickBot="1" x14ac:dyDescent="0.3">
      <c r="B1880" s="101">
        <v>1</v>
      </c>
      <c r="C1880" s="18">
        <v>3.1884499999999996</v>
      </c>
      <c r="D1880" s="94"/>
      <c r="E1880" s="94" t="s">
        <v>712</v>
      </c>
    </row>
    <row r="1882" spans="2:6" ht="15.75" thickBot="1" x14ac:dyDescent="0.3"/>
    <row r="1883" spans="2:6" x14ac:dyDescent="0.25">
      <c r="B1883" s="98" t="s">
        <v>690</v>
      </c>
      <c r="C1883" s="99" t="s">
        <v>948</v>
      </c>
      <c r="D1883" s="102" t="s">
        <v>713</v>
      </c>
      <c r="E1883" s="103"/>
      <c r="F1883" s="103"/>
    </row>
    <row r="1884" spans="2:6" x14ac:dyDescent="0.25">
      <c r="B1884" s="100">
        <v>4</v>
      </c>
      <c r="C1884" s="16">
        <v>1.5199999999999894</v>
      </c>
      <c r="D1884" s="92" t="s">
        <v>711</v>
      </c>
      <c r="E1884" s="92"/>
      <c r="F1884" s="92"/>
    </row>
    <row r="1885" spans="2:6" x14ac:dyDescent="0.25">
      <c r="B1885" s="5">
        <v>1</v>
      </c>
      <c r="C1885" s="17">
        <v>0.98102749999999972</v>
      </c>
      <c r="D1885" s="93"/>
      <c r="E1885" s="93" t="s">
        <v>712</v>
      </c>
      <c r="F1885" s="93"/>
    </row>
    <row r="1886" spans="2:6" x14ac:dyDescent="0.25">
      <c r="B1886" s="5">
        <v>3</v>
      </c>
      <c r="C1886" s="17">
        <v>0.8311666666666665</v>
      </c>
      <c r="D1886" s="93"/>
      <c r="E1886" s="93"/>
      <c r="F1886" s="93" t="s">
        <v>714</v>
      </c>
    </row>
    <row r="1887" spans="2:6" ht="15.75" thickBot="1" x14ac:dyDescent="0.3">
      <c r="B1887" s="101">
        <v>2</v>
      </c>
      <c r="C1887" s="18">
        <v>0.80114062499999972</v>
      </c>
      <c r="D1887" s="94"/>
      <c r="E1887" s="94"/>
      <c r="F1887" s="94" t="s">
        <v>714</v>
      </c>
    </row>
    <row r="1889" spans="2:6" ht="15.75" thickBot="1" x14ac:dyDescent="0.3"/>
    <row r="1890" spans="2:6" x14ac:dyDescent="0.25">
      <c r="B1890" s="98" t="s">
        <v>690</v>
      </c>
      <c r="C1890" s="99" t="s">
        <v>949</v>
      </c>
      <c r="D1890" s="102" t="s">
        <v>713</v>
      </c>
      <c r="E1890" s="103"/>
    </row>
    <row r="1891" spans="2:6" x14ac:dyDescent="0.25">
      <c r="B1891" s="100">
        <v>4</v>
      </c>
      <c r="C1891" s="16">
        <v>1.6203333333333887</v>
      </c>
      <c r="D1891" s="92" t="s">
        <v>711</v>
      </c>
      <c r="E1891" s="92"/>
    </row>
    <row r="1892" spans="2:6" x14ac:dyDescent="0.25">
      <c r="B1892" s="5">
        <v>2</v>
      </c>
      <c r="C1892" s="17">
        <v>1.5023671875000004</v>
      </c>
      <c r="D1892" s="93" t="s">
        <v>711</v>
      </c>
      <c r="E1892" s="93" t="s">
        <v>712</v>
      </c>
    </row>
    <row r="1893" spans="2:6" x14ac:dyDescent="0.25">
      <c r="B1893" s="5">
        <v>1</v>
      </c>
      <c r="C1893" s="17">
        <v>1.4145750000000012</v>
      </c>
      <c r="D1893" s="93"/>
      <c r="E1893" s="93" t="s">
        <v>712</v>
      </c>
    </row>
    <row r="1894" spans="2:6" ht="15.75" thickBot="1" x14ac:dyDescent="0.3">
      <c r="B1894" s="101">
        <v>3</v>
      </c>
      <c r="C1894" s="18">
        <v>1.3436000000000001</v>
      </c>
      <c r="D1894" s="94"/>
      <c r="E1894" s="94" t="s">
        <v>712</v>
      </c>
    </row>
    <row r="1896" spans="2:6" ht="15.75" thickBot="1" x14ac:dyDescent="0.3"/>
    <row r="1897" spans="2:6" x14ac:dyDescent="0.25">
      <c r="B1897" s="98" t="s">
        <v>690</v>
      </c>
      <c r="C1897" s="99" t="s">
        <v>950</v>
      </c>
      <c r="D1897" s="102" t="s">
        <v>713</v>
      </c>
      <c r="E1897" s="103"/>
      <c r="F1897" s="103"/>
    </row>
    <row r="1898" spans="2:6" x14ac:dyDescent="0.25">
      <c r="B1898" s="100">
        <v>4</v>
      </c>
      <c r="C1898" s="16">
        <v>1.9519999999999693</v>
      </c>
      <c r="D1898" s="92" t="s">
        <v>711</v>
      </c>
      <c r="E1898" s="92"/>
      <c r="F1898" s="92"/>
    </row>
    <row r="1899" spans="2:6" x14ac:dyDescent="0.25">
      <c r="B1899" s="5">
        <v>2</v>
      </c>
      <c r="C1899" s="17">
        <v>1.8730078125000003</v>
      </c>
      <c r="D1899" s="93" t="s">
        <v>711</v>
      </c>
      <c r="E1899" s="93" t="s">
        <v>712</v>
      </c>
      <c r="F1899" s="93"/>
    </row>
    <row r="1900" spans="2:6" x14ac:dyDescent="0.25">
      <c r="B1900" s="5">
        <v>3</v>
      </c>
      <c r="C1900" s="17">
        <v>1.7115666666666673</v>
      </c>
      <c r="D1900" s="93"/>
      <c r="E1900" s="93" t="s">
        <v>712</v>
      </c>
      <c r="F1900" s="93"/>
    </row>
    <row r="1901" spans="2:6" ht="15.75" thickBot="1" x14ac:dyDescent="0.3">
      <c r="B1901" s="101">
        <v>1</v>
      </c>
      <c r="C1901" s="18">
        <v>1.5253999999999996</v>
      </c>
      <c r="D1901" s="94"/>
      <c r="E1901" s="94"/>
      <c r="F1901" s="94" t="s">
        <v>714</v>
      </c>
    </row>
    <row r="1903" spans="2:6" ht="15.75" thickBot="1" x14ac:dyDescent="0.3"/>
    <row r="1904" spans="2:6" x14ac:dyDescent="0.25">
      <c r="B1904" s="98" t="s">
        <v>690</v>
      </c>
      <c r="C1904" s="99" t="s">
        <v>951</v>
      </c>
      <c r="D1904" s="102" t="s">
        <v>713</v>
      </c>
      <c r="E1904" s="103"/>
      <c r="F1904" s="103"/>
    </row>
    <row r="1905" spans="2:7" x14ac:dyDescent="0.25">
      <c r="B1905" s="100">
        <v>4</v>
      </c>
      <c r="C1905" s="16">
        <v>0.79233333333332645</v>
      </c>
      <c r="D1905" s="92" t="s">
        <v>711</v>
      </c>
      <c r="E1905" s="92"/>
      <c r="F1905" s="92"/>
    </row>
    <row r="1906" spans="2:7" x14ac:dyDescent="0.25">
      <c r="B1906" s="5">
        <v>2</v>
      </c>
      <c r="C1906" s="17">
        <v>0.67784374999999975</v>
      </c>
      <c r="D1906" s="93"/>
      <c r="E1906" s="93" t="s">
        <v>712</v>
      </c>
      <c r="F1906" s="93"/>
    </row>
    <row r="1907" spans="2:7" x14ac:dyDescent="0.25">
      <c r="B1907" s="5">
        <v>3</v>
      </c>
      <c r="C1907" s="17">
        <v>0.58443333333333358</v>
      </c>
      <c r="D1907" s="93"/>
      <c r="E1907" s="93"/>
      <c r="F1907" s="93" t="s">
        <v>714</v>
      </c>
    </row>
    <row r="1908" spans="2:7" ht="15.75" thickBot="1" x14ac:dyDescent="0.3">
      <c r="B1908" s="101">
        <v>1</v>
      </c>
      <c r="C1908" s="18">
        <v>0.55152499999999993</v>
      </c>
      <c r="D1908" s="94"/>
      <c r="E1908" s="94"/>
      <c r="F1908" s="94" t="s">
        <v>714</v>
      </c>
    </row>
    <row r="1910" spans="2:7" ht="15.75" thickBot="1" x14ac:dyDescent="0.3"/>
    <row r="1911" spans="2:7" x14ac:dyDescent="0.25">
      <c r="B1911" s="98" t="s">
        <v>690</v>
      </c>
      <c r="C1911" s="99" t="s">
        <v>952</v>
      </c>
      <c r="D1911" s="102" t="s">
        <v>713</v>
      </c>
      <c r="E1911" s="103"/>
      <c r="F1911" s="103"/>
      <c r="G1911" s="103"/>
    </row>
    <row r="1912" spans="2:7" x14ac:dyDescent="0.25">
      <c r="B1912" s="100">
        <v>4</v>
      </c>
      <c r="C1912" s="16">
        <v>8.4456666666666163</v>
      </c>
      <c r="D1912" s="92" t="s">
        <v>711</v>
      </c>
      <c r="E1912" s="92"/>
      <c r="F1912" s="92"/>
      <c r="G1912" s="92"/>
    </row>
    <row r="1913" spans="2:7" x14ac:dyDescent="0.25">
      <c r="B1913" s="5">
        <v>2</v>
      </c>
      <c r="C1913" s="17">
        <v>0.61418749999999633</v>
      </c>
      <c r="D1913" s="93"/>
      <c r="E1913" s="93" t="s">
        <v>712</v>
      </c>
      <c r="F1913" s="93"/>
      <c r="G1913" s="93"/>
    </row>
    <row r="1914" spans="2:7" x14ac:dyDescent="0.25">
      <c r="B1914" s="5">
        <v>3</v>
      </c>
      <c r="C1914" s="17">
        <v>0.55116666666666614</v>
      </c>
      <c r="D1914" s="93"/>
      <c r="E1914" s="93"/>
      <c r="F1914" s="93" t="s">
        <v>714</v>
      </c>
      <c r="G1914" s="93"/>
    </row>
    <row r="1915" spans="2:7" ht="15.75" thickBot="1" x14ac:dyDescent="0.3">
      <c r="B1915" s="101">
        <v>1</v>
      </c>
      <c r="C1915" s="18">
        <v>0.49632499999999879</v>
      </c>
      <c r="D1915" s="94"/>
      <c r="E1915" s="94"/>
      <c r="F1915" s="94"/>
      <c r="G1915" s="94" t="s">
        <v>772</v>
      </c>
    </row>
    <row r="1917" spans="2:7" ht="15.75" thickBot="1" x14ac:dyDescent="0.3"/>
    <row r="1918" spans="2:7" x14ac:dyDescent="0.25">
      <c r="B1918" s="98" t="s">
        <v>690</v>
      </c>
      <c r="C1918" s="99" t="s">
        <v>953</v>
      </c>
      <c r="D1918" s="102" t="s">
        <v>713</v>
      </c>
      <c r="E1918" s="103"/>
      <c r="F1918" s="103"/>
    </row>
    <row r="1919" spans="2:7" x14ac:dyDescent="0.25">
      <c r="B1919" s="100">
        <v>4</v>
      </c>
      <c r="C1919" s="16">
        <v>0.5809999999999933</v>
      </c>
      <c r="D1919" s="92" t="s">
        <v>711</v>
      </c>
      <c r="E1919" s="92"/>
      <c r="F1919" s="92"/>
    </row>
    <row r="1920" spans="2:7" x14ac:dyDescent="0.25">
      <c r="B1920" s="5">
        <v>2</v>
      </c>
      <c r="C1920" s="17">
        <v>0.35067187500000019</v>
      </c>
      <c r="D1920" s="93"/>
      <c r="E1920" s="93" t="s">
        <v>712</v>
      </c>
      <c r="F1920" s="93"/>
    </row>
    <row r="1921" spans="2:6" x14ac:dyDescent="0.25">
      <c r="B1921" s="5">
        <v>1</v>
      </c>
      <c r="C1921" s="17">
        <v>0.34065000000000006</v>
      </c>
      <c r="D1921" s="93"/>
      <c r="E1921" s="93" t="s">
        <v>712</v>
      </c>
      <c r="F1921" s="93"/>
    </row>
    <row r="1922" spans="2:6" ht="15.75" thickBot="1" x14ac:dyDescent="0.3">
      <c r="B1922" s="101">
        <v>3</v>
      </c>
      <c r="C1922" s="18">
        <v>0.25533333333333341</v>
      </c>
      <c r="D1922" s="94"/>
      <c r="E1922" s="94"/>
      <c r="F1922" s="94" t="s">
        <v>714</v>
      </c>
    </row>
    <row r="1924" spans="2:6" ht="15.75" thickBot="1" x14ac:dyDescent="0.3"/>
    <row r="1925" spans="2:6" x14ac:dyDescent="0.25">
      <c r="B1925" s="98" t="s">
        <v>690</v>
      </c>
      <c r="C1925" s="99" t="s">
        <v>954</v>
      </c>
      <c r="D1925" s="102" t="s">
        <v>713</v>
      </c>
      <c r="E1925" s="103"/>
      <c r="F1925" s="103"/>
    </row>
    <row r="1926" spans="2:6" x14ac:dyDescent="0.25">
      <c r="B1926" s="100">
        <v>3</v>
      </c>
      <c r="C1926" s="16">
        <v>0.53450000000000009</v>
      </c>
      <c r="D1926" s="92" t="s">
        <v>711</v>
      </c>
      <c r="E1926" s="92"/>
      <c r="F1926" s="92"/>
    </row>
    <row r="1927" spans="2:6" x14ac:dyDescent="0.25">
      <c r="B1927" s="5">
        <v>4</v>
      </c>
      <c r="C1927" s="17">
        <v>0.47633333333333566</v>
      </c>
      <c r="D1927" s="93" t="s">
        <v>711</v>
      </c>
      <c r="E1927" s="93" t="s">
        <v>712</v>
      </c>
      <c r="F1927" s="93"/>
    </row>
    <row r="1928" spans="2:6" x14ac:dyDescent="0.25">
      <c r="B1928" s="5">
        <v>2</v>
      </c>
      <c r="C1928" s="17">
        <v>0.39894531249999998</v>
      </c>
      <c r="D1928" s="93"/>
      <c r="E1928" s="93" t="s">
        <v>712</v>
      </c>
      <c r="F1928" s="93"/>
    </row>
    <row r="1929" spans="2:6" ht="15.75" thickBot="1" x14ac:dyDescent="0.3">
      <c r="B1929" s="101">
        <v>1</v>
      </c>
      <c r="C1929" s="18">
        <v>0.34302500000000008</v>
      </c>
      <c r="D1929" s="94"/>
      <c r="E1929" s="94"/>
      <c r="F1929" s="94" t="s">
        <v>714</v>
      </c>
    </row>
    <row r="1931" spans="2:6" ht="15.75" thickBot="1" x14ac:dyDescent="0.3"/>
    <row r="1932" spans="2:6" x14ac:dyDescent="0.25">
      <c r="B1932" s="98" t="s">
        <v>690</v>
      </c>
      <c r="C1932" s="99" t="s">
        <v>955</v>
      </c>
      <c r="D1932" s="102" t="s">
        <v>713</v>
      </c>
      <c r="E1932" s="103"/>
      <c r="F1932" s="103"/>
    </row>
    <row r="1933" spans="2:6" x14ac:dyDescent="0.25">
      <c r="B1933" s="100">
        <v>3</v>
      </c>
      <c r="C1933" s="16">
        <v>0.49480000000000007</v>
      </c>
      <c r="D1933" s="92" t="s">
        <v>711</v>
      </c>
      <c r="E1933" s="92"/>
      <c r="F1933" s="92"/>
    </row>
    <row r="1934" spans="2:6" x14ac:dyDescent="0.25">
      <c r="B1934" s="5">
        <v>4</v>
      </c>
      <c r="C1934" s="17">
        <v>0.46966666666666407</v>
      </c>
      <c r="D1934" s="93" t="s">
        <v>711</v>
      </c>
      <c r="E1934" s="93"/>
      <c r="F1934" s="93"/>
    </row>
    <row r="1935" spans="2:6" x14ac:dyDescent="0.25">
      <c r="B1935" s="5">
        <v>2</v>
      </c>
      <c r="C1935" s="17">
        <v>0.37375312500000013</v>
      </c>
      <c r="D1935" s="93"/>
      <c r="E1935" s="93" t="s">
        <v>712</v>
      </c>
      <c r="F1935" s="93"/>
    </row>
    <row r="1936" spans="2:6" ht="15.75" thickBot="1" x14ac:dyDescent="0.3">
      <c r="B1936" s="101">
        <v>1</v>
      </c>
      <c r="C1936" s="18">
        <v>0.31620000000000004</v>
      </c>
      <c r="D1936" s="94"/>
      <c r="E1936" s="94"/>
      <c r="F1936" s="94" t="s">
        <v>714</v>
      </c>
    </row>
    <row r="1938" spans="2:5" ht="15.75" thickBot="1" x14ac:dyDescent="0.3"/>
    <row r="1939" spans="2:5" x14ac:dyDescent="0.25">
      <c r="B1939" s="98" t="s">
        <v>690</v>
      </c>
      <c r="C1939" s="99" t="s">
        <v>956</v>
      </c>
      <c r="D1939" s="102" t="s">
        <v>713</v>
      </c>
      <c r="E1939" s="103"/>
    </row>
    <row r="1940" spans="2:5" x14ac:dyDescent="0.25">
      <c r="B1940" s="100">
        <v>3</v>
      </c>
      <c r="C1940" s="16">
        <v>1.0483666666666664</v>
      </c>
      <c r="D1940" s="92" t="s">
        <v>711</v>
      </c>
      <c r="E1940" s="92"/>
    </row>
    <row r="1941" spans="2:5" x14ac:dyDescent="0.25">
      <c r="B1941" s="5">
        <v>2</v>
      </c>
      <c r="C1941" s="17">
        <v>0.97128125000000021</v>
      </c>
      <c r="D1941" s="93" t="s">
        <v>711</v>
      </c>
      <c r="E1941" s="93"/>
    </row>
    <row r="1942" spans="2:5" x14ac:dyDescent="0.25">
      <c r="B1942" s="5">
        <v>4</v>
      </c>
      <c r="C1942" s="17">
        <v>0.8650000000000152</v>
      </c>
      <c r="D1942" s="93" t="s">
        <v>711</v>
      </c>
      <c r="E1942" s="93" t="s">
        <v>712</v>
      </c>
    </row>
    <row r="1943" spans="2:5" ht="15.75" thickBot="1" x14ac:dyDescent="0.3">
      <c r="B1943" s="101">
        <v>1</v>
      </c>
      <c r="C1943" s="18">
        <v>0.86175000000000046</v>
      </c>
      <c r="D1943" s="94"/>
      <c r="E1943" s="94" t="s">
        <v>712</v>
      </c>
    </row>
    <row r="1945" spans="2:5" ht="15.75" thickBot="1" x14ac:dyDescent="0.3"/>
    <row r="1946" spans="2:5" x14ac:dyDescent="0.25">
      <c r="B1946" s="98" t="s">
        <v>690</v>
      </c>
      <c r="C1946" s="99" t="s">
        <v>957</v>
      </c>
      <c r="D1946" s="102" t="s">
        <v>713</v>
      </c>
      <c r="E1946" s="103"/>
    </row>
    <row r="1947" spans="2:5" x14ac:dyDescent="0.25">
      <c r="B1947" s="100">
        <v>3</v>
      </c>
      <c r="C1947" s="16">
        <v>1.0228999999999999</v>
      </c>
      <c r="D1947" s="92" t="s">
        <v>711</v>
      </c>
      <c r="E1947" s="92"/>
    </row>
    <row r="1948" spans="2:5" x14ac:dyDescent="0.25">
      <c r="B1948" s="5">
        <v>2</v>
      </c>
      <c r="C1948" s="17">
        <v>0.90391406250000073</v>
      </c>
      <c r="D1948" s="93" t="s">
        <v>711</v>
      </c>
      <c r="E1948" s="93"/>
    </row>
    <row r="1949" spans="2:5" x14ac:dyDescent="0.25">
      <c r="B1949" s="5">
        <v>1</v>
      </c>
      <c r="C1949" s="17">
        <v>0.76770000000000005</v>
      </c>
      <c r="D1949" s="93"/>
      <c r="E1949" s="93" t="s">
        <v>712</v>
      </c>
    </row>
    <row r="1950" spans="2:5" ht="15.75" thickBot="1" x14ac:dyDescent="0.3">
      <c r="B1950" s="101">
        <v>4</v>
      </c>
      <c r="C1950" s="18">
        <v>0.76033333333331132</v>
      </c>
      <c r="D1950" s="94"/>
      <c r="E1950" s="94" t="s">
        <v>712</v>
      </c>
    </row>
    <row r="1952" spans="2:5" ht="15.75" thickBot="1" x14ac:dyDescent="0.3"/>
    <row r="1953" spans="2:6" x14ac:dyDescent="0.25">
      <c r="B1953" s="98" t="s">
        <v>690</v>
      </c>
      <c r="C1953" s="99" t="s">
        <v>958</v>
      </c>
      <c r="D1953" s="102" t="s">
        <v>713</v>
      </c>
      <c r="E1953" s="103"/>
    </row>
    <row r="1954" spans="2:6" x14ac:dyDescent="0.25">
      <c r="B1954" s="100">
        <v>3</v>
      </c>
      <c r="C1954" s="16">
        <v>0.75663333333333316</v>
      </c>
      <c r="D1954" s="92" t="s">
        <v>711</v>
      </c>
      <c r="E1954" s="92"/>
    </row>
    <row r="1955" spans="2:6" x14ac:dyDescent="0.25">
      <c r="B1955" s="5">
        <v>2</v>
      </c>
      <c r="C1955" s="17">
        <v>0.70590624999999996</v>
      </c>
      <c r="D1955" s="93" t="s">
        <v>711</v>
      </c>
      <c r="E1955" s="93"/>
    </row>
    <row r="1956" spans="2:6" x14ac:dyDescent="0.25">
      <c r="B1956" s="5">
        <v>4</v>
      </c>
      <c r="C1956" s="17">
        <v>0.68866666666667775</v>
      </c>
      <c r="D1956" s="93" t="s">
        <v>711</v>
      </c>
      <c r="E1956" s="93" t="s">
        <v>712</v>
      </c>
    </row>
    <row r="1957" spans="2:6" ht="15.75" thickBot="1" x14ac:dyDescent="0.3">
      <c r="B1957" s="101">
        <v>1</v>
      </c>
      <c r="C1957" s="18">
        <v>0.63582500000000008</v>
      </c>
      <c r="D1957" s="94"/>
      <c r="E1957" s="94" t="s">
        <v>712</v>
      </c>
    </row>
    <row r="1959" spans="2:6" ht="15.75" thickBot="1" x14ac:dyDescent="0.3"/>
    <row r="1960" spans="2:6" x14ac:dyDescent="0.25">
      <c r="B1960" s="98" t="s">
        <v>690</v>
      </c>
      <c r="C1960" s="99" t="s">
        <v>959</v>
      </c>
      <c r="D1960" s="102" t="s">
        <v>713</v>
      </c>
      <c r="E1960" s="103"/>
    </row>
    <row r="1961" spans="2:6" x14ac:dyDescent="0.25">
      <c r="B1961" s="100">
        <v>2</v>
      </c>
      <c r="C1961" s="16">
        <v>0.56688281250000006</v>
      </c>
      <c r="D1961" s="92" t="s">
        <v>711</v>
      </c>
      <c r="E1961" s="92"/>
    </row>
    <row r="1962" spans="2:6" x14ac:dyDescent="0.25">
      <c r="B1962" s="5">
        <v>3</v>
      </c>
      <c r="C1962" s="17">
        <v>0.54746666666666666</v>
      </c>
      <c r="D1962" s="93" t="s">
        <v>711</v>
      </c>
      <c r="E1962" s="93" t="s">
        <v>712</v>
      </c>
    </row>
    <row r="1963" spans="2:6" x14ac:dyDescent="0.25">
      <c r="B1963" s="5">
        <v>4</v>
      </c>
      <c r="C1963" s="17">
        <v>0.52099999999999769</v>
      </c>
      <c r="D1963" s="93" t="s">
        <v>711</v>
      </c>
      <c r="E1963" s="93" t="s">
        <v>712</v>
      </c>
    </row>
    <row r="1964" spans="2:6" ht="15.75" thickBot="1" x14ac:dyDescent="0.3">
      <c r="B1964" s="101">
        <v>1</v>
      </c>
      <c r="C1964" s="18">
        <v>0.46857500000000007</v>
      </c>
      <c r="D1964" s="94"/>
      <c r="E1964" s="94" t="s">
        <v>712</v>
      </c>
    </row>
    <row r="1966" spans="2:6" ht="15.75" thickBot="1" x14ac:dyDescent="0.3"/>
    <row r="1967" spans="2:6" x14ac:dyDescent="0.25">
      <c r="B1967" s="98" t="s">
        <v>690</v>
      </c>
      <c r="C1967" s="99" t="s">
        <v>960</v>
      </c>
      <c r="D1967" s="102" t="s">
        <v>713</v>
      </c>
      <c r="E1967" s="103"/>
      <c r="F1967" s="103"/>
    </row>
    <row r="1968" spans="2:6" x14ac:dyDescent="0.25">
      <c r="B1968" s="100">
        <v>4</v>
      </c>
      <c r="C1968" s="16">
        <v>1.6929999999999907</v>
      </c>
      <c r="D1968" s="92" t="s">
        <v>711</v>
      </c>
      <c r="E1968" s="92"/>
      <c r="F1968" s="92"/>
    </row>
    <row r="1969" spans="2:6" x14ac:dyDescent="0.25">
      <c r="B1969" s="5">
        <v>3</v>
      </c>
      <c r="C1969" s="17">
        <v>1.6865666666666661</v>
      </c>
      <c r="D1969" s="93" t="s">
        <v>711</v>
      </c>
      <c r="E1969" s="93"/>
      <c r="F1969" s="93"/>
    </row>
    <row r="1970" spans="2:6" x14ac:dyDescent="0.25">
      <c r="B1970" s="5">
        <v>2</v>
      </c>
      <c r="C1970" s="17">
        <v>1.1773906249999999</v>
      </c>
      <c r="D1970" s="93"/>
      <c r="E1970" s="93" t="s">
        <v>712</v>
      </c>
      <c r="F1970" s="93"/>
    </row>
    <row r="1971" spans="2:6" ht="15.75" thickBot="1" x14ac:dyDescent="0.3">
      <c r="B1971" s="101">
        <v>1</v>
      </c>
      <c r="C1971" s="18">
        <v>0.76022500000000026</v>
      </c>
      <c r="D1971" s="94"/>
      <c r="E1971" s="94"/>
      <c r="F1971" s="94" t="s">
        <v>714</v>
      </c>
    </row>
    <row r="1973" spans="2:6" ht="15.75" thickBot="1" x14ac:dyDescent="0.3"/>
    <row r="1974" spans="2:6" x14ac:dyDescent="0.25">
      <c r="B1974" s="98" t="s">
        <v>690</v>
      </c>
      <c r="C1974" s="99" t="s">
        <v>961</v>
      </c>
      <c r="D1974" s="99" t="s">
        <v>713</v>
      </c>
    </row>
    <row r="1975" spans="2:6" x14ac:dyDescent="0.25">
      <c r="B1975" s="100">
        <v>4</v>
      </c>
      <c r="C1975" s="16">
        <v>0.60099999999999743</v>
      </c>
      <c r="D1975" s="92" t="s">
        <v>711</v>
      </c>
    </row>
    <row r="1976" spans="2:6" x14ac:dyDescent="0.25">
      <c r="B1976" s="5">
        <v>2</v>
      </c>
      <c r="C1976" s="17">
        <v>0.42438671874999989</v>
      </c>
      <c r="D1976" s="93" t="s">
        <v>711</v>
      </c>
    </row>
    <row r="1977" spans="2:6" x14ac:dyDescent="0.25">
      <c r="B1977" s="5">
        <v>3</v>
      </c>
      <c r="C1977" s="17">
        <v>0.40383333333333354</v>
      </c>
      <c r="D1977" s="93" t="s">
        <v>711</v>
      </c>
    </row>
    <row r="1978" spans="2:6" ht="15.75" thickBot="1" x14ac:dyDescent="0.3">
      <c r="B1978" s="101">
        <v>1</v>
      </c>
      <c r="C1978" s="18">
        <v>0.37099999999999994</v>
      </c>
      <c r="D1978" s="94" t="s">
        <v>711</v>
      </c>
    </row>
    <row r="1980" spans="2:6" ht="15.75" thickBot="1" x14ac:dyDescent="0.3"/>
    <row r="1981" spans="2:6" x14ac:dyDescent="0.25">
      <c r="B1981" s="98" t="s">
        <v>690</v>
      </c>
      <c r="C1981" s="99" t="s">
        <v>962</v>
      </c>
      <c r="D1981" s="102" t="s">
        <v>713</v>
      </c>
      <c r="E1981" s="103"/>
      <c r="F1981" s="103"/>
    </row>
    <row r="1982" spans="2:6" x14ac:dyDescent="0.25">
      <c r="B1982" s="100">
        <v>1</v>
      </c>
      <c r="C1982" s="16">
        <v>6.9249999999999989</v>
      </c>
      <c r="D1982" s="92" t="s">
        <v>711</v>
      </c>
      <c r="E1982" s="92"/>
      <c r="F1982" s="92"/>
    </row>
    <row r="1983" spans="2:6" x14ac:dyDescent="0.25">
      <c r="B1983" s="5">
        <v>2</v>
      </c>
      <c r="C1983" s="17">
        <v>6.5937499999999991</v>
      </c>
      <c r="D1983" s="93"/>
      <c r="E1983" s="93" t="s">
        <v>712</v>
      </c>
      <c r="F1983" s="93"/>
    </row>
    <row r="1984" spans="2:6" x14ac:dyDescent="0.25">
      <c r="B1984" s="5">
        <v>3</v>
      </c>
      <c r="C1984" s="17">
        <v>6.3333333333333339</v>
      </c>
      <c r="D1984" s="93"/>
      <c r="E1984" s="93"/>
      <c r="F1984" s="93" t="s">
        <v>714</v>
      </c>
    </row>
    <row r="1985" spans="2:26" ht="15.75" thickBot="1" x14ac:dyDescent="0.3">
      <c r="B1985" s="101">
        <v>4</v>
      </c>
      <c r="C1985" s="18">
        <v>5.9999999999999982</v>
      </c>
      <c r="D1985" s="94"/>
      <c r="E1985" s="94"/>
      <c r="F1985" s="94" t="s">
        <v>714</v>
      </c>
    </row>
    <row r="1988" spans="2:26" x14ac:dyDescent="0.25">
      <c r="B1988" s="9" t="s">
        <v>1058</v>
      </c>
    </row>
    <row r="1989" spans="2:26" ht="15.75" thickBot="1" x14ac:dyDescent="0.3"/>
    <row r="1990" spans="2:26" x14ac:dyDescent="0.25">
      <c r="B1990" s="12"/>
      <c r="C1990" s="13" t="s">
        <v>8</v>
      </c>
      <c r="D1990" s="13" t="s">
        <v>7</v>
      </c>
      <c r="E1990" s="13" t="s">
        <v>28</v>
      </c>
      <c r="F1990" s="13" t="s">
        <v>40</v>
      </c>
      <c r="G1990" s="13" t="s">
        <v>41</v>
      </c>
      <c r="H1990" s="13" t="s">
        <v>4</v>
      </c>
      <c r="I1990" s="13" t="s">
        <v>30</v>
      </c>
      <c r="J1990" s="13" t="s">
        <v>31</v>
      </c>
      <c r="K1990" s="13" t="s">
        <v>32</v>
      </c>
      <c r="L1990" s="13" t="s">
        <v>33</v>
      </c>
      <c r="M1990" s="13" t="s">
        <v>9</v>
      </c>
      <c r="N1990" s="13" t="s">
        <v>10</v>
      </c>
      <c r="O1990" s="13" t="s">
        <v>17</v>
      </c>
      <c r="P1990" s="13" t="s">
        <v>11</v>
      </c>
      <c r="Q1990" s="13" t="s">
        <v>12</v>
      </c>
      <c r="R1990" s="13" t="s">
        <v>1</v>
      </c>
      <c r="S1990" s="13" t="s">
        <v>2</v>
      </c>
      <c r="T1990" s="13" t="s">
        <v>26</v>
      </c>
      <c r="U1990" s="13" t="s">
        <v>16</v>
      </c>
      <c r="V1990" s="13" t="s">
        <v>15</v>
      </c>
      <c r="W1990" s="13" t="s">
        <v>27</v>
      </c>
      <c r="X1990" s="13" t="s">
        <v>14</v>
      </c>
      <c r="Y1990" s="13" t="s">
        <v>13</v>
      </c>
      <c r="Z1990" s="13" t="s">
        <v>3</v>
      </c>
    </row>
    <row r="1991" spans="2:26" x14ac:dyDescent="0.25">
      <c r="B1991" s="14" t="s">
        <v>616</v>
      </c>
      <c r="C1991" s="126">
        <v>6.2300000000000253</v>
      </c>
      <c r="D1991" s="126">
        <v>3.5033333333334347</v>
      </c>
      <c r="E1991" s="120">
        <v>1.5763333333333043</v>
      </c>
      <c r="F1991" s="120">
        <v>3.8366666666666323</v>
      </c>
      <c r="G1991" s="120">
        <v>3.4299999999998572</v>
      </c>
      <c r="H1991" s="120">
        <v>3.0866666666666553</v>
      </c>
      <c r="I1991" s="120">
        <v>6.4133333333331608</v>
      </c>
      <c r="J1991" s="126">
        <v>1.6833333333332863</v>
      </c>
      <c r="K1991" s="120">
        <v>4.2399999999998688</v>
      </c>
      <c r="L1991" s="120">
        <v>1.5199999999999894</v>
      </c>
      <c r="M1991" s="120">
        <v>1.6203333333333887</v>
      </c>
      <c r="N1991" s="120">
        <v>1.9519999999999693</v>
      </c>
      <c r="O1991" s="120">
        <v>0.79233333333332645</v>
      </c>
      <c r="P1991" s="120">
        <v>8.4456666666666163</v>
      </c>
      <c r="Q1991" s="120">
        <v>0.5809999999999933</v>
      </c>
      <c r="R1991" s="126">
        <v>0.47633333333333566</v>
      </c>
      <c r="S1991" s="120">
        <v>0.46966666666666407</v>
      </c>
      <c r="T1991" s="126">
        <v>0.8650000000000152</v>
      </c>
      <c r="U1991" s="130">
        <v>0.76033333333331132</v>
      </c>
      <c r="V1991" s="126">
        <v>0.68866666666667775</v>
      </c>
      <c r="W1991" s="126">
        <v>0.52099999999999769</v>
      </c>
      <c r="X1991" s="120">
        <v>1.6929999999999907</v>
      </c>
      <c r="Y1991" s="120">
        <v>0.60099999999999743</v>
      </c>
      <c r="Z1991" s="127">
        <v>5.9999999999999982</v>
      </c>
    </row>
    <row r="1992" spans="2:26" x14ac:dyDescent="0.25">
      <c r="B1992" s="11" t="s">
        <v>615</v>
      </c>
      <c r="C1992" s="119">
        <v>6.3430000000000017</v>
      </c>
      <c r="D1992" s="119">
        <v>3.6209333333333338</v>
      </c>
      <c r="E1992" s="119">
        <v>1.6246333333333336</v>
      </c>
      <c r="F1992" s="122">
        <v>2.203440000000001</v>
      </c>
      <c r="G1992" s="122">
        <v>2.8329666666666666</v>
      </c>
      <c r="H1992" s="119">
        <v>2.9724000000000008</v>
      </c>
      <c r="I1992" s="122">
        <v>4.8676333333333339</v>
      </c>
      <c r="J1992" s="119">
        <v>1.8633666666666671</v>
      </c>
      <c r="K1992" s="122">
        <v>3.3044000000000016</v>
      </c>
      <c r="L1992" s="124">
        <v>0.8311666666666665</v>
      </c>
      <c r="M1992" s="122">
        <v>1.3436000000000001</v>
      </c>
      <c r="N1992" s="122">
        <v>1.7115666666666673</v>
      </c>
      <c r="O1992" s="124">
        <v>0.58443333333333358</v>
      </c>
      <c r="P1992" s="124">
        <v>0.55116666666666614</v>
      </c>
      <c r="Q1992" s="124">
        <v>0.25533333333333341</v>
      </c>
      <c r="R1992" s="119">
        <v>0.53450000000000009</v>
      </c>
      <c r="S1992" s="119">
        <v>0.49480000000000007</v>
      </c>
      <c r="T1992" s="119">
        <v>1.0483666666666664</v>
      </c>
      <c r="U1992" s="119">
        <v>1.0228999999999999</v>
      </c>
      <c r="V1992" s="119">
        <v>0.75663333333333316</v>
      </c>
      <c r="W1992" s="121">
        <v>0.54746666666666666</v>
      </c>
      <c r="X1992" s="119">
        <v>1.6865666666666661</v>
      </c>
      <c r="Y1992" s="119">
        <v>0.40383333333333354</v>
      </c>
      <c r="Z1992" s="124">
        <v>6.3333333333333339</v>
      </c>
    </row>
    <row r="1993" spans="2:26" x14ac:dyDescent="0.25">
      <c r="B1993" s="11" t="s">
        <v>614</v>
      </c>
      <c r="C1993" s="122">
        <v>5.5850781249999981</v>
      </c>
      <c r="D1993" s="122">
        <v>3.2359617187499992</v>
      </c>
      <c r="E1993" s="119">
        <v>1.5331210937500006</v>
      </c>
      <c r="F1993" s="124">
        <v>1.4820390624999997</v>
      </c>
      <c r="G1993" s="124">
        <v>1.8857414062500002</v>
      </c>
      <c r="H1993" s="122">
        <v>1.9856796875000009</v>
      </c>
      <c r="I1993" s="124">
        <v>4.5643749999999992</v>
      </c>
      <c r="J1993" s="122">
        <v>1.5515468750000008</v>
      </c>
      <c r="K1993" s="122">
        <v>3.3295390625000025</v>
      </c>
      <c r="L1993" s="124">
        <v>0.80114062499999972</v>
      </c>
      <c r="M1993" s="121">
        <v>1.5023671875000004</v>
      </c>
      <c r="N1993" s="121">
        <v>1.8730078125000003</v>
      </c>
      <c r="O1993" s="122">
        <v>0.67784374999999975</v>
      </c>
      <c r="P1993" s="122">
        <v>0.61418749999999633</v>
      </c>
      <c r="Q1993" s="122">
        <v>0.35067187500000019</v>
      </c>
      <c r="R1993" s="122">
        <v>0.39894531249999998</v>
      </c>
      <c r="S1993" s="122">
        <v>0.37375312500000013</v>
      </c>
      <c r="T1993" s="119">
        <v>0.97128125000000021</v>
      </c>
      <c r="U1993" s="119">
        <v>0.90391406250000073</v>
      </c>
      <c r="V1993" s="119">
        <v>0.70590624999999996</v>
      </c>
      <c r="W1993" s="119">
        <v>0.56688281250000006</v>
      </c>
      <c r="X1993" s="122">
        <v>1.1773906249999999</v>
      </c>
      <c r="Y1993" s="119">
        <v>0.42438671874999989</v>
      </c>
      <c r="Z1993" s="122">
        <v>6.5937499999999991</v>
      </c>
    </row>
    <row r="1994" spans="2:26" x14ac:dyDescent="0.25">
      <c r="B1994" s="11" t="s">
        <v>630</v>
      </c>
      <c r="C1994" s="124">
        <v>5.3338499999999991</v>
      </c>
      <c r="D1994" s="124">
        <v>3.0323025000000019</v>
      </c>
      <c r="E1994" s="119">
        <v>1.5178999999999998</v>
      </c>
      <c r="F1994" s="125">
        <v>1.0906750000000001</v>
      </c>
      <c r="G1994" s="125">
        <v>1.5273999999999988</v>
      </c>
      <c r="H1994" s="124">
        <v>1.5182750000000012</v>
      </c>
      <c r="I1994" s="125">
        <v>3.3571249999999964</v>
      </c>
      <c r="J1994" s="124">
        <v>0.8490000000000002</v>
      </c>
      <c r="K1994" s="122">
        <v>3.1884499999999996</v>
      </c>
      <c r="L1994" s="122">
        <v>0.98102749999999972</v>
      </c>
      <c r="M1994" s="122">
        <v>1.4145750000000012</v>
      </c>
      <c r="N1994" s="124">
        <v>1.5253999999999996</v>
      </c>
      <c r="O1994" s="124">
        <v>0.55152499999999993</v>
      </c>
      <c r="P1994" s="125">
        <v>0.49632499999999879</v>
      </c>
      <c r="Q1994" s="122">
        <v>0.34065000000000006</v>
      </c>
      <c r="R1994" s="124">
        <v>0.34302500000000008</v>
      </c>
      <c r="S1994" s="124">
        <v>0.31620000000000004</v>
      </c>
      <c r="T1994" s="122">
        <v>0.86175000000000046</v>
      </c>
      <c r="U1994" s="122">
        <v>0.76770000000000005</v>
      </c>
      <c r="V1994" s="122">
        <v>0.63582500000000008</v>
      </c>
      <c r="W1994" s="122">
        <v>0.46857500000000007</v>
      </c>
      <c r="X1994" s="124">
        <v>0.76022500000000026</v>
      </c>
      <c r="Y1994" s="119">
        <v>0.37099999999999994</v>
      </c>
      <c r="Z1994" s="119">
        <v>6.9249999999999989</v>
      </c>
    </row>
    <row r="1995" spans="2:26" x14ac:dyDescent="0.25">
      <c r="B1995" s="14" t="s">
        <v>965</v>
      </c>
      <c r="C1995" s="26">
        <v>3.1621481534539122E-11</v>
      </c>
      <c r="D1995" s="26">
        <v>6.7294571062380084E-9</v>
      </c>
      <c r="E1995" s="26">
        <v>0.3242123539510624</v>
      </c>
      <c r="F1995" s="26">
        <v>1.1711375673729246E-71</v>
      </c>
      <c r="G1995" s="26">
        <v>3.8564407797590759E-74</v>
      </c>
      <c r="H1995" s="26">
        <v>3.5189355138300288E-36</v>
      </c>
      <c r="I1995" s="26">
        <v>3.9994796959160242E-51</v>
      </c>
      <c r="J1995" s="26">
        <v>1.9290860358901355E-41</v>
      </c>
      <c r="K1995" s="26">
        <v>6.7834229220497806E-4</v>
      </c>
      <c r="L1995" s="26">
        <v>1.7074184202737559E-12</v>
      </c>
      <c r="M1995" s="26">
        <v>8.9856940057262953E-4</v>
      </c>
      <c r="N1995" s="26">
        <v>6.0208834323965599E-18</v>
      </c>
      <c r="O1995" s="26">
        <v>2.3755622980973873E-16</v>
      </c>
      <c r="P1995" s="26">
        <v>8.3759680727932134E-212</v>
      </c>
      <c r="Q1995" s="26">
        <v>5.5275151089085674E-13</v>
      </c>
      <c r="R1995" s="26">
        <v>1.0737618551160935E-17</v>
      </c>
      <c r="S1995" s="26">
        <v>5.7585870000446185E-30</v>
      </c>
      <c r="T1995" s="26">
        <v>1.4016459785387151E-3</v>
      </c>
      <c r="U1995" s="26">
        <v>1.637956065358589E-10</v>
      </c>
      <c r="V1995" s="26">
        <v>1.5221447433038503E-2</v>
      </c>
      <c r="W1995" s="26">
        <v>2.5710330762759734E-2</v>
      </c>
      <c r="X1995" s="26">
        <v>2.2463672070386696E-46</v>
      </c>
      <c r="Y1995" s="26">
        <v>0.28466447190065047</v>
      </c>
      <c r="Z1995" s="26">
        <v>2.7287074767382105E-7</v>
      </c>
    </row>
    <row r="1996" spans="2:26" ht="15.75" thickBot="1" x14ac:dyDescent="0.3">
      <c r="B1996" s="15" t="s">
        <v>697</v>
      </c>
      <c r="C1996" s="63" t="s">
        <v>708</v>
      </c>
      <c r="D1996" s="63" t="s">
        <v>708</v>
      </c>
      <c r="E1996" s="63" t="s">
        <v>709</v>
      </c>
      <c r="F1996" s="63" t="s">
        <v>708</v>
      </c>
      <c r="G1996" s="63" t="s">
        <v>708</v>
      </c>
      <c r="H1996" s="63" t="s">
        <v>708</v>
      </c>
      <c r="I1996" s="63" t="s">
        <v>708</v>
      </c>
      <c r="J1996" s="63" t="s">
        <v>708</v>
      </c>
      <c r="K1996" s="63" t="s">
        <v>708</v>
      </c>
      <c r="L1996" s="63" t="s">
        <v>708</v>
      </c>
      <c r="M1996" s="63" t="s">
        <v>708</v>
      </c>
      <c r="N1996" s="63" t="s">
        <v>708</v>
      </c>
      <c r="O1996" s="63" t="s">
        <v>708</v>
      </c>
      <c r="P1996" s="63" t="s">
        <v>708</v>
      </c>
      <c r="Q1996" s="63" t="s">
        <v>708</v>
      </c>
      <c r="R1996" s="63" t="s">
        <v>708</v>
      </c>
      <c r="S1996" s="63" t="s">
        <v>708</v>
      </c>
      <c r="T1996" s="63" t="s">
        <v>708</v>
      </c>
      <c r="U1996" s="63" t="s">
        <v>708</v>
      </c>
      <c r="V1996" s="63" t="s">
        <v>708</v>
      </c>
      <c r="W1996" s="63" t="s">
        <v>708</v>
      </c>
      <c r="X1996" s="63" t="s">
        <v>708</v>
      </c>
      <c r="Y1996" s="63" t="s">
        <v>709</v>
      </c>
      <c r="Z1996" s="63" t="s">
        <v>708</v>
      </c>
    </row>
    <row r="1997" spans="2:26" x14ac:dyDescent="0.25">
      <c r="B1997" s="57"/>
      <c r="C1997" s="57"/>
      <c r="D1997" s="57"/>
      <c r="E1997" s="57"/>
      <c r="F1997" s="57"/>
      <c r="G1997" s="57"/>
      <c r="H1997" s="57"/>
      <c r="I1997" s="57"/>
      <c r="J1997" s="57"/>
      <c r="K1997" s="57"/>
      <c r="L1997" s="57"/>
      <c r="M1997" s="57"/>
      <c r="N1997" s="57"/>
      <c r="O1997" s="57"/>
      <c r="P1997" s="57"/>
      <c r="Q1997" s="57"/>
      <c r="R1997" s="57"/>
      <c r="S1997" s="57"/>
      <c r="T1997" s="57"/>
      <c r="U1997" s="57"/>
      <c r="V1997" s="57"/>
      <c r="W1997" s="57"/>
      <c r="X1997" s="57"/>
      <c r="Y1997" s="57"/>
      <c r="Z1997" s="57"/>
    </row>
    <row r="1998" spans="2:26" ht="15.75" thickBot="1" x14ac:dyDescent="0.3"/>
    <row r="1999" spans="2:26" x14ac:dyDescent="0.25">
      <c r="B1999" s="12"/>
      <c r="C1999" s="13" t="s">
        <v>8</v>
      </c>
      <c r="D1999" s="13" t="s">
        <v>7</v>
      </c>
      <c r="E1999" s="13" t="s">
        <v>28</v>
      </c>
      <c r="F1999" s="13" t="s">
        <v>40</v>
      </c>
      <c r="G1999" s="13" t="s">
        <v>41</v>
      </c>
      <c r="H1999" s="13" t="s">
        <v>4</v>
      </c>
      <c r="I1999" s="13" t="s">
        <v>30</v>
      </c>
      <c r="J1999" s="13" t="s">
        <v>31</v>
      </c>
      <c r="K1999" s="13" t="s">
        <v>32</v>
      </c>
      <c r="L1999" s="13" t="s">
        <v>33</v>
      </c>
      <c r="M1999" s="13" t="s">
        <v>9</v>
      </c>
      <c r="N1999" s="13" t="s">
        <v>10</v>
      </c>
      <c r="O1999" s="13" t="s">
        <v>17</v>
      </c>
      <c r="P1999" s="13" t="s">
        <v>11</v>
      </c>
      <c r="Q1999" s="13" t="s">
        <v>12</v>
      </c>
      <c r="R1999" s="13" t="s">
        <v>1</v>
      </c>
      <c r="S1999" s="13" t="s">
        <v>2</v>
      </c>
      <c r="T1999" s="13" t="s">
        <v>26</v>
      </c>
      <c r="U1999" s="13" t="s">
        <v>16</v>
      </c>
      <c r="V1999" s="13" t="s">
        <v>15</v>
      </c>
      <c r="W1999" s="13" t="s">
        <v>27</v>
      </c>
      <c r="X1999" s="13" t="s">
        <v>14</v>
      </c>
      <c r="Y1999" s="13" t="s">
        <v>13</v>
      </c>
      <c r="Z1999" s="13" t="s">
        <v>3</v>
      </c>
    </row>
    <row r="2000" spans="2:26" x14ac:dyDescent="0.25">
      <c r="B2000" s="14" t="s">
        <v>616</v>
      </c>
      <c r="C2000" s="114">
        <v>6.2300000000000253</v>
      </c>
      <c r="D2000" s="114">
        <v>3.5033333333334347</v>
      </c>
      <c r="E2000" s="114">
        <v>1.5763333333333043</v>
      </c>
      <c r="F2000" s="104">
        <v>3.8366666666666323</v>
      </c>
      <c r="G2000" s="104">
        <v>3.4299999999998572</v>
      </c>
      <c r="H2000" s="104">
        <v>3.0866666666666553</v>
      </c>
      <c r="I2000" s="104">
        <v>6.4133333333331608</v>
      </c>
      <c r="J2000" s="114">
        <v>1.6833333333332863</v>
      </c>
      <c r="K2000" s="104">
        <v>4.2399999999998688</v>
      </c>
      <c r="L2000" s="104">
        <v>1.5199999999999894</v>
      </c>
      <c r="M2000" s="104">
        <v>1.6203333333333887</v>
      </c>
      <c r="N2000" s="104">
        <v>1.9519999999999693</v>
      </c>
      <c r="O2000" s="104">
        <v>0.79233333333332645</v>
      </c>
      <c r="P2000" s="104">
        <v>8.4456666666666163</v>
      </c>
      <c r="Q2000" s="104">
        <v>0.5809999999999933</v>
      </c>
      <c r="R2000" s="114">
        <v>0.47633333333333566</v>
      </c>
      <c r="S2000" s="114">
        <v>0.46966666666666407</v>
      </c>
      <c r="T2000" s="115">
        <v>0.8650000000000152</v>
      </c>
      <c r="U2000" s="118">
        <v>0.76033333333331132</v>
      </c>
      <c r="V2000" s="115">
        <v>0.68866666666667775</v>
      </c>
      <c r="W2000" s="115">
        <v>0.52099999999999769</v>
      </c>
      <c r="X2000" s="104">
        <v>1.6929999999999907</v>
      </c>
      <c r="Y2000" s="104">
        <v>0.60099999999999743</v>
      </c>
      <c r="Z2000" s="118">
        <v>5.9999999999999982</v>
      </c>
    </row>
    <row r="2001" spans="2:26" x14ac:dyDescent="0.25">
      <c r="B2001" s="11" t="s">
        <v>615</v>
      </c>
      <c r="C2001" s="110">
        <v>6.3430000000000017</v>
      </c>
      <c r="D2001" s="110">
        <v>3.6209333333333338</v>
      </c>
      <c r="E2001" s="110">
        <v>1.6246333333333336</v>
      </c>
      <c r="F2001" s="105">
        <v>2.203440000000001</v>
      </c>
      <c r="G2001" s="105">
        <v>2.8329666666666666</v>
      </c>
      <c r="H2001" s="105">
        <v>2.9724000000000008</v>
      </c>
      <c r="I2001" s="105">
        <v>4.8676333333333339</v>
      </c>
      <c r="J2001" s="110">
        <v>1.8633666666666671</v>
      </c>
      <c r="K2001" s="111">
        <v>3.3044000000000016</v>
      </c>
      <c r="L2001" s="111">
        <v>0.8311666666666665</v>
      </c>
      <c r="M2001" s="107">
        <v>1.3436000000000001</v>
      </c>
      <c r="N2001" s="111">
        <v>1.7115666666666673</v>
      </c>
      <c r="O2001" s="111">
        <v>0.58443333333333358</v>
      </c>
      <c r="P2001" s="111">
        <v>0.55116666666666614</v>
      </c>
      <c r="Q2001" s="107">
        <v>0.25533333333333341</v>
      </c>
      <c r="R2001" s="110">
        <v>0.53450000000000009</v>
      </c>
      <c r="S2001" s="110">
        <v>0.49480000000000007</v>
      </c>
      <c r="T2001" s="110">
        <v>1.0483666666666664</v>
      </c>
      <c r="U2001" s="110">
        <v>1.0228999999999999</v>
      </c>
      <c r="V2001" s="110">
        <v>0.75663333333333316</v>
      </c>
      <c r="W2001" s="105">
        <v>0.54746666666666666</v>
      </c>
      <c r="X2001" s="105">
        <v>1.6865666666666661</v>
      </c>
      <c r="Y2001" s="111">
        <v>0.40383333333333354</v>
      </c>
      <c r="Z2001" s="111">
        <v>6.3333333333333339</v>
      </c>
    </row>
    <row r="2002" spans="2:26" x14ac:dyDescent="0.25">
      <c r="B2002" s="11" t="s">
        <v>614</v>
      </c>
      <c r="C2002" s="111">
        <v>5.5850781249999981</v>
      </c>
      <c r="D2002" s="111">
        <v>3.2359617187499992</v>
      </c>
      <c r="E2002" s="111">
        <v>1.5331210937500006</v>
      </c>
      <c r="F2002" s="111">
        <v>1.4820390624999997</v>
      </c>
      <c r="G2002" s="111">
        <v>1.8857414062500002</v>
      </c>
      <c r="H2002" s="111">
        <v>1.9856796875000009</v>
      </c>
      <c r="I2002" s="111">
        <v>4.5643749999999992</v>
      </c>
      <c r="J2002" s="111">
        <v>1.5515468750000008</v>
      </c>
      <c r="K2002" s="105">
        <v>3.3295390625000025</v>
      </c>
      <c r="L2002" s="107">
        <v>0.80114062499999972</v>
      </c>
      <c r="M2002" s="105">
        <v>1.5023671875000004</v>
      </c>
      <c r="N2002" s="105">
        <v>1.8730078125000003</v>
      </c>
      <c r="O2002" s="105">
        <v>0.67784374999999975</v>
      </c>
      <c r="P2002" s="105">
        <v>0.61418749999999633</v>
      </c>
      <c r="Q2002" s="105">
        <v>0.35067187500000019</v>
      </c>
      <c r="R2002" s="111">
        <v>0.39894531249999998</v>
      </c>
      <c r="S2002" s="111">
        <v>0.37375312500000013</v>
      </c>
      <c r="T2002" s="105">
        <v>0.97128125000000021</v>
      </c>
      <c r="U2002" s="105">
        <v>0.90391406250000073</v>
      </c>
      <c r="V2002" s="105">
        <v>0.70590624999999996</v>
      </c>
      <c r="W2002" s="110">
        <v>0.56688281250000006</v>
      </c>
      <c r="X2002" s="111">
        <v>1.1773906249999999</v>
      </c>
      <c r="Y2002" s="105">
        <v>0.42438671874999989</v>
      </c>
      <c r="Z2002" s="105">
        <v>6.5937499999999991</v>
      </c>
    </row>
    <row r="2003" spans="2:26" ht="15.75" thickBot="1" x14ac:dyDescent="0.3">
      <c r="B2003" s="15" t="s">
        <v>630</v>
      </c>
      <c r="C2003" s="113">
        <v>5.3338499999999991</v>
      </c>
      <c r="D2003" s="113">
        <v>3.0323025000000019</v>
      </c>
      <c r="E2003" s="113">
        <v>1.5178999999999998</v>
      </c>
      <c r="F2003" s="113">
        <v>1.0906750000000001</v>
      </c>
      <c r="G2003" s="113">
        <v>1.5273999999999988</v>
      </c>
      <c r="H2003" s="113">
        <v>1.5182750000000012</v>
      </c>
      <c r="I2003" s="113">
        <v>3.3571249999999964</v>
      </c>
      <c r="J2003" s="113">
        <v>0.8490000000000002</v>
      </c>
      <c r="K2003" s="113">
        <v>3.1884499999999996</v>
      </c>
      <c r="L2003" s="112">
        <v>0.98102749999999972</v>
      </c>
      <c r="M2003" s="108">
        <v>1.4145750000000012</v>
      </c>
      <c r="N2003" s="113">
        <v>1.5253999999999996</v>
      </c>
      <c r="O2003" s="113">
        <v>0.55152499999999993</v>
      </c>
      <c r="P2003" s="113">
        <v>0.49632499999999879</v>
      </c>
      <c r="Q2003" s="108">
        <v>0.34065000000000006</v>
      </c>
      <c r="R2003" s="113">
        <v>0.34302500000000008</v>
      </c>
      <c r="S2003" s="113">
        <v>0.31620000000000004</v>
      </c>
      <c r="T2003" s="113">
        <v>0.86175000000000046</v>
      </c>
      <c r="U2003" s="108">
        <v>0.76770000000000005</v>
      </c>
      <c r="V2003" s="113">
        <v>0.63582500000000008</v>
      </c>
      <c r="W2003" s="113">
        <v>0.46857500000000007</v>
      </c>
      <c r="X2003" s="113">
        <v>0.76022500000000026</v>
      </c>
      <c r="Y2003" s="113">
        <v>0.37099999999999994</v>
      </c>
      <c r="Z2003" s="117">
        <v>6.9249999999999989</v>
      </c>
    </row>
  </sheetData>
  <mergeCells count="93">
    <mergeCell ref="D1960:E1960"/>
    <mergeCell ref="D1967:F1967"/>
    <mergeCell ref="D1981:F1981"/>
    <mergeCell ref="D1918:F1918"/>
    <mergeCell ref="D1925:F1925"/>
    <mergeCell ref="D1932:F1932"/>
    <mergeCell ref="D1939:E1939"/>
    <mergeCell ref="D1946:E1946"/>
    <mergeCell ref="D1953:E1953"/>
    <mergeCell ref="D1876:E1876"/>
    <mergeCell ref="D1883:F1883"/>
    <mergeCell ref="D1890:E1890"/>
    <mergeCell ref="D1897:F1897"/>
    <mergeCell ref="D1904:F1904"/>
    <mergeCell ref="D1911:G1911"/>
    <mergeCell ref="D1827:F1827"/>
    <mergeCell ref="D1841:G1841"/>
    <mergeCell ref="D1848:G1848"/>
    <mergeCell ref="D1855:F1855"/>
    <mergeCell ref="D1862:G1862"/>
    <mergeCell ref="D1869:F1869"/>
    <mergeCell ref="B1703:H1704"/>
    <mergeCell ref="B1706:H1712"/>
    <mergeCell ref="B1781:H1782"/>
    <mergeCell ref="B1784:H1786"/>
    <mergeCell ref="G1803:I1803"/>
    <mergeCell ref="D1820:F1820"/>
    <mergeCell ref="B1555:H1556"/>
    <mergeCell ref="B1558:H1560"/>
    <mergeCell ref="G1577:H1577"/>
    <mergeCell ref="B1629:H1630"/>
    <mergeCell ref="B1632:H1634"/>
    <mergeCell ref="G1651:I1651"/>
    <mergeCell ref="B1403:H1404"/>
    <mergeCell ref="B1406:H1408"/>
    <mergeCell ref="G1429:H1429"/>
    <mergeCell ref="B1481:H1482"/>
    <mergeCell ref="B1484:H1486"/>
    <mergeCell ref="G1503:H1503"/>
    <mergeCell ref="B1255:H1256"/>
    <mergeCell ref="B1258:H1260"/>
    <mergeCell ref="G1277:I1277"/>
    <mergeCell ref="B1329:H1330"/>
    <mergeCell ref="B1332:H1334"/>
    <mergeCell ref="G1351:H1351"/>
    <mergeCell ref="B1107:H1108"/>
    <mergeCell ref="B1110:H1112"/>
    <mergeCell ref="G1129:I1129"/>
    <mergeCell ref="B1181:H1182"/>
    <mergeCell ref="B1184:H1186"/>
    <mergeCell ref="G1203:I1203"/>
    <mergeCell ref="B959:H960"/>
    <mergeCell ref="B962:H964"/>
    <mergeCell ref="G981:I981"/>
    <mergeCell ref="B1033:H1034"/>
    <mergeCell ref="B1036:H1038"/>
    <mergeCell ref="G1055:J1055"/>
    <mergeCell ref="B803:H804"/>
    <mergeCell ref="B806:H808"/>
    <mergeCell ref="G829:H829"/>
    <mergeCell ref="B881:H882"/>
    <mergeCell ref="B884:H886"/>
    <mergeCell ref="G907:I907"/>
    <mergeCell ref="B655:H656"/>
    <mergeCell ref="B658:H660"/>
    <mergeCell ref="G677:H677"/>
    <mergeCell ref="B729:H730"/>
    <mergeCell ref="B732:H734"/>
    <mergeCell ref="G751:I751"/>
    <mergeCell ref="B507:H508"/>
    <mergeCell ref="B510:H512"/>
    <mergeCell ref="G529:J529"/>
    <mergeCell ref="B581:H582"/>
    <mergeCell ref="B584:H586"/>
    <mergeCell ref="G603:I603"/>
    <mergeCell ref="B359:H360"/>
    <mergeCell ref="B362:H364"/>
    <mergeCell ref="G381:J381"/>
    <mergeCell ref="B433:H434"/>
    <mergeCell ref="B436:H438"/>
    <mergeCell ref="G455:I455"/>
    <mergeCell ref="G155:I155"/>
    <mergeCell ref="B207:H208"/>
    <mergeCell ref="B210:H216"/>
    <mergeCell ref="B285:H286"/>
    <mergeCell ref="B288:H290"/>
    <mergeCell ref="G307:J307"/>
    <mergeCell ref="B1:L2"/>
    <mergeCell ref="B59:H60"/>
    <mergeCell ref="B62:H64"/>
    <mergeCell ref="G81:I81"/>
    <mergeCell ref="B133:H134"/>
    <mergeCell ref="B136:H138"/>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21601" r:id="rId3" name="DD746520">
              <controlPr defaultSize="0" autoFill="0" autoPict="0" macro="[0]!GoToResultsNew071420221236347">
                <anchor moveWithCells="1">
                  <from>
                    <xdr:col>1</xdr:col>
                    <xdr:colOff>0</xdr:colOff>
                    <xdr:row>9</xdr:row>
                    <xdr:rowOff>466725</xdr:rowOff>
                  </from>
                  <to>
                    <xdr:col>8</xdr:col>
                    <xdr:colOff>0</xdr:colOff>
                    <xdr:row>10</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0EA8-8558-4FD6-A82A-1A3401DDE39C}">
  <sheetPr codeName="Feuil2"/>
  <dimension ref="A1:Z230"/>
  <sheetViews>
    <sheetView tabSelected="1" topLeftCell="E1" zoomScale="73" zoomScaleNormal="73" workbookViewId="0">
      <selection activeCell="Z2" sqref="Z2:Z230"/>
    </sheetView>
  </sheetViews>
  <sheetFormatPr baseColWidth="10" defaultRowHeight="15" x14ac:dyDescent="0.25"/>
  <cols>
    <col min="1" max="1" width="20.140625" bestFit="1" customWidth="1"/>
    <col min="3" max="3" width="11.42578125" customWidth="1"/>
  </cols>
  <sheetData>
    <row r="1" spans="1:26" x14ac:dyDescent="0.25">
      <c r="A1" t="s">
        <v>0</v>
      </c>
      <c r="B1" t="s">
        <v>8</v>
      </c>
      <c r="C1" t="s">
        <v>7</v>
      </c>
      <c r="D1" t="s">
        <v>28</v>
      </c>
      <c r="E1" t="s">
        <v>6</v>
      </c>
      <c r="F1" t="s">
        <v>5</v>
      </c>
      <c r="G1" t="s">
        <v>4</v>
      </c>
      <c r="H1" t="s">
        <v>30</v>
      </c>
      <c r="I1" t="s">
        <v>31</v>
      </c>
      <c r="J1" t="s">
        <v>32</v>
      </c>
      <c r="K1" t="s">
        <v>33</v>
      </c>
      <c r="L1" t="s">
        <v>9</v>
      </c>
      <c r="M1" t="s">
        <v>10</v>
      </c>
      <c r="N1" t="s">
        <v>17</v>
      </c>
      <c r="O1" t="s">
        <v>11</v>
      </c>
      <c r="P1" t="s">
        <v>12</v>
      </c>
      <c r="Q1" t="s">
        <v>1</v>
      </c>
      <c r="R1" t="s">
        <v>2</v>
      </c>
      <c r="S1" t="s">
        <v>26</v>
      </c>
      <c r="T1" t="s">
        <v>16</v>
      </c>
      <c r="U1" t="s">
        <v>15</v>
      </c>
      <c r="V1" t="s">
        <v>27</v>
      </c>
      <c r="W1" t="s">
        <v>14</v>
      </c>
      <c r="X1" t="s">
        <v>13</v>
      </c>
      <c r="Y1" t="s">
        <v>3</v>
      </c>
      <c r="Z1" t="s">
        <v>34</v>
      </c>
    </row>
    <row r="2" spans="1:26" x14ac:dyDescent="0.25">
      <c r="A2" t="s">
        <v>19</v>
      </c>
      <c r="B2">
        <v>2.8210000000000002</v>
      </c>
      <c r="C2">
        <v>1.288</v>
      </c>
      <c r="D2">
        <v>0.93100000000000005</v>
      </c>
      <c r="E2">
        <v>0.995</v>
      </c>
      <c r="F2">
        <v>1.0900000000000001</v>
      </c>
      <c r="G2">
        <v>1.3</v>
      </c>
      <c r="H2">
        <v>2.6110000000000002</v>
      </c>
      <c r="I2">
        <v>1.0289999999999999</v>
      </c>
      <c r="J2">
        <v>1.784</v>
      </c>
      <c r="K2">
        <v>0.51100000000000001</v>
      </c>
      <c r="L2">
        <v>0.68100000000000005</v>
      </c>
      <c r="M2">
        <v>0.88900000000000001</v>
      </c>
      <c r="N2">
        <v>0.27200000000000002</v>
      </c>
      <c r="O2">
        <v>0.39800000000000002</v>
      </c>
      <c r="P2">
        <v>0.78600000000000003</v>
      </c>
      <c r="Q2">
        <v>0.27600000000000002</v>
      </c>
      <c r="R2">
        <v>0.20300000000000001</v>
      </c>
      <c r="S2">
        <v>0.39500000000000002</v>
      </c>
      <c r="T2">
        <v>0.34399999999999997</v>
      </c>
      <c r="U2">
        <v>0.27400000000000002</v>
      </c>
      <c r="V2">
        <v>0.27500000000000002</v>
      </c>
      <c r="W2">
        <v>0.75900000000000001</v>
      </c>
      <c r="X2">
        <v>0.217</v>
      </c>
      <c r="Y2">
        <v>5</v>
      </c>
      <c r="Z2" s="2">
        <v>1</v>
      </c>
    </row>
    <row r="3" spans="1:26" x14ac:dyDescent="0.25">
      <c r="A3" t="s">
        <v>19</v>
      </c>
      <c r="B3">
        <v>2.6150000000000002</v>
      </c>
      <c r="C3">
        <v>1.0860000000000001</v>
      </c>
      <c r="D3">
        <v>0.94099999999999995</v>
      </c>
      <c r="E3">
        <v>0.94899999999999995</v>
      </c>
      <c r="F3">
        <v>1.008</v>
      </c>
      <c r="G3">
        <v>1.2649999999999999</v>
      </c>
      <c r="H3">
        <v>2.5350000000000001</v>
      </c>
      <c r="I3">
        <v>0.95299999999999996</v>
      </c>
      <c r="J3">
        <v>1.7130000000000001</v>
      </c>
      <c r="K3">
        <v>0.55300000000000005</v>
      </c>
      <c r="L3">
        <v>0.64100000000000001</v>
      </c>
      <c r="M3">
        <v>0.83899999999999997</v>
      </c>
      <c r="N3">
        <v>0.36699999999999999</v>
      </c>
      <c r="O3">
        <v>0.36299999999999999</v>
      </c>
      <c r="P3">
        <v>0.20300000000000001</v>
      </c>
      <c r="Q3">
        <v>0.25800000000000001</v>
      </c>
      <c r="R3">
        <v>0.17699999999999999</v>
      </c>
      <c r="S3">
        <v>0.30299999999999999</v>
      </c>
      <c r="T3">
        <v>0.317</v>
      </c>
      <c r="U3">
        <v>0.224</v>
      </c>
      <c r="V3">
        <v>0.24199999999999999</v>
      </c>
      <c r="W3">
        <v>0.72699999999999998</v>
      </c>
      <c r="X3">
        <v>0.27300000000000002</v>
      </c>
      <c r="Y3">
        <v>5</v>
      </c>
      <c r="Z3" s="3">
        <v>1</v>
      </c>
    </row>
    <row r="4" spans="1:26" x14ac:dyDescent="0.25">
      <c r="A4" t="s">
        <v>19</v>
      </c>
      <c r="B4">
        <v>3.016</v>
      </c>
      <c r="C4">
        <v>1.4830000000000001</v>
      </c>
      <c r="D4">
        <v>1.357</v>
      </c>
      <c r="E4">
        <v>1.0489999999999999</v>
      </c>
      <c r="F4">
        <v>1.149</v>
      </c>
      <c r="G4">
        <v>1.365</v>
      </c>
      <c r="H4">
        <v>2.6920000000000002</v>
      </c>
      <c r="I4">
        <v>1.093</v>
      </c>
      <c r="J4">
        <v>1.84</v>
      </c>
      <c r="K4">
        <v>0.55800000000000005</v>
      </c>
      <c r="L4">
        <v>0.72499999999999998</v>
      </c>
      <c r="M4">
        <v>0.93799999999999994</v>
      </c>
      <c r="N4">
        <v>0.377</v>
      </c>
      <c r="O4">
        <v>0.42399999999999999</v>
      </c>
      <c r="P4">
        <v>0.16400000000000001</v>
      </c>
      <c r="Q4">
        <v>0.30199999999999999</v>
      </c>
      <c r="R4">
        <v>0.151</v>
      </c>
      <c r="S4">
        <v>0.38600000000000001</v>
      </c>
      <c r="T4">
        <v>0.39</v>
      </c>
      <c r="U4">
        <v>0.32600000000000001</v>
      </c>
      <c r="V4">
        <v>0.25800000000000001</v>
      </c>
      <c r="W4">
        <v>0.78200000000000003</v>
      </c>
      <c r="X4">
        <v>0.251</v>
      </c>
      <c r="Y4">
        <v>5</v>
      </c>
      <c r="Z4" s="3">
        <v>1</v>
      </c>
    </row>
    <row r="5" spans="1:26" x14ac:dyDescent="0.25">
      <c r="A5" t="s">
        <v>19</v>
      </c>
      <c r="B5">
        <v>2.831</v>
      </c>
      <c r="C5">
        <v>1.2450000000000001</v>
      </c>
      <c r="D5">
        <v>1.274</v>
      </c>
      <c r="E5">
        <v>0.98499999999999999</v>
      </c>
      <c r="F5">
        <v>1.1060000000000001</v>
      </c>
      <c r="G5">
        <v>1.3260000000000001</v>
      </c>
      <c r="H5">
        <v>2.6030000000000002</v>
      </c>
      <c r="I5">
        <v>0.96599999999999997</v>
      </c>
      <c r="J5">
        <v>1.724</v>
      </c>
      <c r="K5">
        <v>0.58799999999999997</v>
      </c>
      <c r="L5">
        <v>0.623</v>
      </c>
      <c r="M5">
        <v>0.84499999999999997</v>
      </c>
      <c r="N5">
        <v>0.39300000000000002</v>
      </c>
      <c r="O5">
        <v>0.374</v>
      </c>
      <c r="P5">
        <v>0.22</v>
      </c>
      <c r="Q5">
        <v>0.26700000000000002</v>
      </c>
      <c r="R5">
        <v>0.183</v>
      </c>
      <c r="S5">
        <v>0.33100000000000002</v>
      </c>
      <c r="T5">
        <v>0.33200000000000002</v>
      </c>
      <c r="U5">
        <v>0.254</v>
      </c>
      <c r="V5">
        <v>0.22800000000000001</v>
      </c>
      <c r="W5">
        <v>0.72699999999999998</v>
      </c>
      <c r="X5">
        <v>0.22800000000000001</v>
      </c>
      <c r="Y5">
        <v>5</v>
      </c>
      <c r="Z5" s="3">
        <v>1</v>
      </c>
    </row>
    <row r="6" spans="1:26" x14ac:dyDescent="0.25">
      <c r="A6" t="s">
        <v>19</v>
      </c>
      <c r="B6">
        <v>2.6429999999999998</v>
      </c>
      <c r="C6">
        <v>1.091</v>
      </c>
      <c r="D6">
        <v>0.89100000000000001</v>
      </c>
      <c r="E6">
        <v>1.0429999999999999</v>
      </c>
      <c r="F6">
        <v>1.165</v>
      </c>
      <c r="G6">
        <v>1.397</v>
      </c>
      <c r="H6">
        <v>2.7869999999999999</v>
      </c>
      <c r="I6">
        <v>1.0349999999999999</v>
      </c>
      <c r="J6">
        <v>1.855</v>
      </c>
      <c r="K6">
        <v>0.629</v>
      </c>
      <c r="L6">
        <v>0.65500000000000003</v>
      </c>
      <c r="M6">
        <v>0.90800000000000003</v>
      </c>
      <c r="N6">
        <v>0.39600000000000002</v>
      </c>
      <c r="O6">
        <v>0.40400000000000003</v>
      </c>
      <c r="P6">
        <v>0.14000000000000001</v>
      </c>
      <c r="Q6">
        <v>0.28899999999999998</v>
      </c>
      <c r="R6">
        <v>0.16900000000000001</v>
      </c>
      <c r="S6">
        <v>0.26200000000000001</v>
      </c>
      <c r="T6">
        <v>0.30399999999999999</v>
      </c>
      <c r="U6">
        <v>0.30399999999999999</v>
      </c>
      <c r="V6">
        <v>0.20200000000000001</v>
      </c>
      <c r="W6">
        <v>0.77800000000000002</v>
      </c>
      <c r="X6">
        <v>0.151</v>
      </c>
      <c r="Y6">
        <v>5</v>
      </c>
      <c r="Z6" s="3">
        <v>1</v>
      </c>
    </row>
    <row r="7" spans="1:26" x14ac:dyDescent="0.25">
      <c r="A7" t="s">
        <v>19</v>
      </c>
      <c r="B7">
        <v>3.0710000000000002</v>
      </c>
      <c r="C7">
        <v>1.393</v>
      </c>
      <c r="D7">
        <v>0.83199999999999996</v>
      </c>
      <c r="E7">
        <v>0.92500000000000004</v>
      </c>
      <c r="F7">
        <v>0.94199999999999995</v>
      </c>
      <c r="G7">
        <v>1.2589999999999999</v>
      </c>
      <c r="H7">
        <v>2.69</v>
      </c>
      <c r="I7">
        <v>1.1020000000000001</v>
      </c>
      <c r="J7">
        <v>1.923</v>
      </c>
      <c r="K7">
        <v>0.56799999999999995</v>
      </c>
      <c r="L7">
        <v>0.69799999999999995</v>
      </c>
      <c r="M7">
        <v>0.96899999999999997</v>
      </c>
      <c r="N7">
        <v>0.376</v>
      </c>
      <c r="O7">
        <v>0.40799999999999997</v>
      </c>
      <c r="P7">
        <v>0.15</v>
      </c>
      <c r="Q7">
        <v>0.32100000000000001</v>
      </c>
      <c r="R7">
        <v>0.20599999999999999</v>
      </c>
      <c r="S7">
        <v>0.34799999999999998</v>
      </c>
      <c r="T7">
        <v>0.38400000000000001</v>
      </c>
      <c r="U7">
        <v>0.314</v>
      </c>
      <c r="V7">
        <v>0.222</v>
      </c>
      <c r="W7">
        <v>0.82099999999999995</v>
      </c>
      <c r="X7">
        <v>0.17299999999999999</v>
      </c>
      <c r="Y7">
        <v>5</v>
      </c>
      <c r="Z7" s="3">
        <v>1</v>
      </c>
    </row>
    <row r="8" spans="1:26" x14ac:dyDescent="0.25">
      <c r="A8" t="s">
        <v>19</v>
      </c>
      <c r="B8">
        <v>2.859</v>
      </c>
      <c r="C8">
        <v>1.1020000000000001</v>
      </c>
      <c r="D8">
        <v>0.90100000000000002</v>
      </c>
      <c r="E8">
        <v>0.96599999999999997</v>
      </c>
      <c r="F8">
        <v>1.105</v>
      </c>
      <c r="G8">
        <v>1.2270000000000001</v>
      </c>
      <c r="H8">
        <v>2.7170000000000001</v>
      </c>
      <c r="I8">
        <v>1.123</v>
      </c>
      <c r="J8">
        <v>1.887</v>
      </c>
      <c r="K8">
        <v>0.59299999999999997</v>
      </c>
      <c r="L8">
        <v>0.71899999999999997</v>
      </c>
      <c r="M8">
        <v>0.95099999999999996</v>
      </c>
      <c r="N8">
        <v>0.38800000000000001</v>
      </c>
      <c r="O8">
        <v>0.48499999999999999</v>
      </c>
      <c r="P8">
        <v>0.21</v>
      </c>
      <c r="Q8">
        <v>0.28499999999999998</v>
      </c>
      <c r="R8">
        <v>0.191</v>
      </c>
      <c r="S8">
        <v>0.23799999999999999</v>
      </c>
      <c r="T8">
        <v>0.32500000000000001</v>
      </c>
      <c r="U8">
        <v>0.30199999999999999</v>
      </c>
      <c r="V8">
        <v>0.183</v>
      </c>
      <c r="W8">
        <v>0.79500000000000004</v>
      </c>
      <c r="X8">
        <v>0.26100000000000001</v>
      </c>
      <c r="Y8">
        <v>5</v>
      </c>
      <c r="Z8" s="3">
        <v>1</v>
      </c>
    </row>
    <row r="9" spans="1:26" x14ac:dyDescent="0.25">
      <c r="A9" t="s">
        <v>19</v>
      </c>
      <c r="B9">
        <v>3.0840000000000001</v>
      </c>
      <c r="C9">
        <v>1.2450000000000001</v>
      </c>
      <c r="D9">
        <v>1.0329999999999999</v>
      </c>
      <c r="E9">
        <v>0.995</v>
      </c>
      <c r="F9">
        <v>1.1359999999999999</v>
      </c>
      <c r="G9">
        <v>1.3109999999999999</v>
      </c>
      <c r="H9">
        <v>2.6469999999999998</v>
      </c>
      <c r="I9">
        <v>1.075</v>
      </c>
      <c r="J9">
        <v>1.837</v>
      </c>
      <c r="K9">
        <v>0.59399999999999997</v>
      </c>
      <c r="L9">
        <v>0.68600000000000005</v>
      </c>
      <c r="M9">
        <v>0.91400000000000003</v>
      </c>
      <c r="N9">
        <v>0.374</v>
      </c>
      <c r="O9">
        <v>0.436</v>
      </c>
      <c r="P9">
        <v>0.17</v>
      </c>
      <c r="Q9">
        <v>0.27600000000000002</v>
      </c>
      <c r="R9">
        <v>0.14599999999999999</v>
      </c>
      <c r="S9">
        <v>0.36899999999999999</v>
      </c>
      <c r="T9">
        <v>0.30099999999999999</v>
      </c>
      <c r="U9">
        <v>0.20699999999999999</v>
      </c>
      <c r="V9">
        <v>0.20599999999999999</v>
      </c>
      <c r="W9">
        <v>0.76900000000000002</v>
      </c>
      <c r="X9">
        <v>0.222</v>
      </c>
      <c r="Y9">
        <v>5</v>
      </c>
      <c r="Z9" s="3">
        <v>1</v>
      </c>
    </row>
    <row r="10" spans="1:26" x14ac:dyDescent="0.25">
      <c r="A10" t="s">
        <v>19</v>
      </c>
      <c r="B10">
        <v>2.9159999999999999</v>
      </c>
      <c r="C10">
        <v>1.387</v>
      </c>
      <c r="D10">
        <v>0.97599999999999998</v>
      </c>
      <c r="E10">
        <v>1.0229999999999999</v>
      </c>
      <c r="F10">
        <v>1.165</v>
      </c>
      <c r="G10">
        <v>1.401</v>
      </c>
      <c r="H10">
        <v>2.5710000000000002</v>
      </c>
      <c r="I10">
        <v>1.026</v>
      </c>
      <c r="J10">
        <v>1.786</v>
      </c>
      <c r="K10">
        <v>0.64500000000000002</v>
      </c>
      <c r="L10">
        <v>0.65500000000000003</v>
      </c>
      <c r="M10">
        <v>0.86599999999999999</v>
      </c>
      <c r="N10">
        <v>0.29899999999999999</v>
      </c>
      <c r="O10">
        <v>0.40400000000000003</v>
      </c>
      <c r="P10">
        <v>0.18</v>
      </c>
      <c r="Q10">
        <v>0.26700000000000002</v>
      </c>
      <c r="R10">
        <v>0.215</v>
      </c>
      <c r="S10">
        <v>0.39700000000000002</v>
      </c>
      <c r="T10">
        <v>0.34100000000000003</v>
      </c>
      <c r="U10">
        <v>0.253</v>
      </c>
      <c r="V10">
        <v>0.20499999999999999</v>
      </c>
      <c r="W10">
        <v>0.755</v>
      </c>
      <c r="X10">
        <v>0.188</v>
      </c>
      <c r="Y10">
        <v>5</v>
      </c>
      <c r="Z10" s="3">
        <v>1</v>
      </c>
    </row>
    <row r="11" spans="1:26" x14ac:dyDescent="0.25">
      <c r="A11" t="s">
        <v>19</v>
      </c>
      <c r="B11">
        <v>2.7709999999999999</v>
      </c>
      <c r="C11">
        <v>1.268</v>
      </c>
      <c r="D11">
        <v>0.92800000000000005</v>
      </c>
      <c r="E11">
        <v>0.999</v>
      </c>
      <c r="F11">
        <v>1.101</v>
      </c>
      <c r="G11">
        <v>1.3120000000000001</v>
      </c>
      <c r="H11">
        <v>2.6520000000000001</v>
      </c>
      <c r="I11">
        <v>1.034</v>
      </c>
      <c r="J11">
        <v>1.8280000000000001</v>
      </c>
      <c r="K11">
        <v>0.625</v>
      </c>
      <c r="L11">
        <v>0.68600000000000005</v>
      </c>
      <c r="M11">
        <v>0.89300000000000002</v>
      </c>
      <c r="N11">
        <v>0.33300000000000002</v>
      </c>
      <c r="O11">
        <v>0.39400000000000002</v>
      </c>
      <c r="P11">
        <v>0.18</v>
      </c>
      <c r="Q11">
        <v>0.27200000000000002</v>
      </c>
      <c r="R11">
        <v>0.193</v>
      </c>
      <c r="S11">
        <v>0.33300000000000002</v>
      </c>
      <c r="T11">
        <v>0.34699999999999998</v>
      </c>
      <c r="U11">
        <v>0.26100000000000001</v>
      </c>
      <c r="V11">
        <v>0.19800000000000001</v>
      </c>
      <c r="W11">
        <v>0.76800000000000002</v>
      </c>
      <c r="X11">
        <v>0.217</v>
      </c>
      <c r="Y11">
        <v>5</v>
      </c>
      <c r="Z11" s="3">
        <v>1</v>
      </c>
    </row>
    <row r="12" spans="1:26" x14ac:dyDescent="0.25">
      <c r="A12" t="s">
        <v>19</v>
      </c>
      <c r="B12">
        <v>2.6040000000000001</v>
      </c>
      <c r="C12">
        <v>0.94799999999999995</v>
      </c>
      <c r="D12">
        <v>1.2110000000000001</v>
      </c>
      <c r="E12">
        <v>0.94799999999999995</v>
      </c>
      <c r="F12">
        <v>1.048</v>
      </c>
      <c r="G12">
        <v>1.2649999999999999</v>
      </c>
      <c r="H12">
        <v>0.92500000000000004</v>
      </c>
      <c r="I12">
        <v>0.314</v>
      </c>
      <c r="J12">
        <v>0.23699999999999999</v>
      </c>
      <c r="K12">
        <v>0.48</v>
      </c>
      <c r="L12">
        <v>0.91100000000000003</v>
      </c>
      <c r="M12">
        <v>0.82699999999999996</v>
      </c>
      <c r="N12">
        <v>0.29299999999999998</v>
      </c>
      <c r="O12">
        <v>0.39700000000000002</v>
      </c>
      <c r="P12">
        <v>0.185</v>
      </c>
      <c r="Q12">
        <v>0.27900000000000003</v>
      </c>
      <c r="R12">
        <v>0.29099999999999998</v>
      </c>
      <c r="S12">
        <v>0.221</v>
      </c>
      <c r="T12">
        <v>0.29099999999999998</v>
      </c>
      <c r="U12">
        <v>0.21199999999999999</v>
      </c>
      <c r="V12">
        <v>0.27500000000000002</v>
      </c>
      <c r="W12">
        <v>0.52800000000000002</v>
      </c>
      <c r="X12">
        <v>0.221</v>
      </c>
      <c r="Y12">
        <v>5</v>
      </c>
      <c r="Z12" s="3">
        <v>1</v>
      </c>
    </row>
    <row r="13" spans="1:26" x14ac:dyDescent="0.25">
      <c r="A13" t="s">
        <v>19</v>
      </c>
      <c r="B13">
        <v>2.5640000000000001</v>
      </c>
      <c r="C13">
        <v>0.96099999999999997</v>
      </c>
      <c r="D13">
        <v>1.135</v>
      </c>
      <c r="E13">
        <v>0.93300000000000005</v>
      </c>
      <c r="F13">
        <v>1.032</v>
      </c>
      <c r="G13">
        <v>1.226</v>
      </c>
      <c r="H13">
        <v>0.248</v>
      </c>
      <c r="I13">
        <v>0.78800000000000003</v>
      </c>
      <c r="J13">
        <v>1.429</v>
      </c>
      <c r="K13">
        <v>0.38100000000000001</v>
      </c>
      <c r="L13">
        <v>0.88400000000000001</v>
      </c>
      <c r="M13">
        <v>0.877</v>
      </c>
      <c r="N13">
        <v>0.28799999999999998</v>
      </c>
      <c r="O13">
        <v>0.39100000000000001</v>
      </c>
      <c r="P13">
        <v>0.182</v>
      </c>
      <c r="Q13">
        <v>0.19900000000000001</v>
      </c>
      <c r="R13">
        <v>0.11700000000000001</v>
      </c>
      <c r="S13">
        <v>0.218</v>
      </c>
      <c r="T13">
        <v>0.216</v>
      </c>
      <c r="U13">
        <v>0.20799999999999999</v>
      </c>
      <c r="V13">
        <v>0.22500000000000001</v>
      </c>
      <c r="W13">
        <v>0.64100000000000001</v>
      </c>
      <c r="X13">
        <v>0.2</v>
      </c>
      <c r="Y13">
        <v>5</v>
      </c>
      <c r="Z13" s="3">
        <v>1</v>
      </c>
    </row>
    <row r="14" spans="1:26" x14ac:dyDescent="0.25">
      <c r="A14" t="s">
        <v>19</v>
      </c>
      <c r="B14">
        <v>2.5859999999999999</v>
      </c>
      <c r="C14">
        <v>0.94199999999999995</v>
      </c>
      <c r="D14">
        <v>1.2330000000000001</v>
      </c>
      <c r="E14">
        <v>0.93799999999999994</v>
      </c>
      <c r="F14">
        <v>1.0409999999999999</v>
      </c>
      <c r="G14">
        <v>1.2430000000000001</v>
      </c>
      <c r="H14">
        <v>0.94699999999999995</v>
      </c>
      <c r="I14">
        <v>0.3</v>
      </c>
      <c r="J14">
        <v>1.407</v>
      </c>
      <c r="K14">
        <v>0.38400000000000001</v>
      </c>
      <c r="L14">
        <v>1.046</v>
      </c>
      <c r="M14">
        <v>1.179</v>
      </c>
      <c r="N14">
        <v>0.27200000000000002</v>
      </c>
      <c r="O14">
        <v>0.51600000000000001</v>
      </c>
      <c r="P14">
        <v>0.20399999999999999</v>
      </c>
      <c r="Q14">
        <v>0.20100000000000001</v>
      </c>
      <c r="R14">
        <v>0.11600000000000001</v>
      </c>
      <c r="S14">
        <v>0.221</v>
      </c>
      <c r="T14">
        <v>0.217</v>
      </c>
      <c r="U14">
        <v>0.21</v>
      </c>
      <c r="V14">
        <v>0.20799999999999999</v>
      </c>
      <c r="W14">
        <v>0.55700000000000005</v>
      </c>
      <c r="X14">
        <v>0.217</v>
      </c>
      <c r="Y14">
        <v>5</v>
      </c>
      <c r="Z14" s="3">
        <v>1</v>
      </c>
    </row>
    <row r="15" spans="1:26" x14ac:dyDescent="0.25">
      <c r="A15" t="s">
        <v>19</v>
      </c>
      <c r="B15">
        <v>2.512</v>
      </c>
      <c r="C15">
        <v>0.88500000000000001</v>
      </c>
      <c r="D15">
        <v>1.111</v>
      </c>
      <c r="E15">
        <v>0.93100000000000005</v>
      </c>
      <c r="F15">
        <v>1.024</v>
      </c>
      <c r="G15">
        <v>1.224</v>
      </c>
      <c r="H15">
        <v>0.748</v>
      </c>
      <c r="I15">
        <v>0.246</v>
      </c>
      <c r="J15">
        <v>1.3779999999999999</v>
      </c>
      <c r="K15">
        <v>0.373</v>
      </c>
      <c r="L15">
        <v>0.70599999999999996</v>
      </c>
      <c r="M15">
        <v>0.77700000000000002</v>
      </c>
      <c r="N15">
        <v>0.28299999999999997</v>
      </c>
      <c r="O15">
        <v>0.38300000000000001</v>
      </c>
      <c r="P15">
        <v>0.17799999999999999</v>
      </c>
      <c r="Q15">
        <v>0.19500000000000001</v>
      </c>
      <c r="R15">
        <v>0.112</v>
      </c>
      <c r="S15">
        <v>0.221</v>
      </c>
      <c r="T15">
        <v>0.21099999999999999</v>
      </c>
      <c r="U15">
        <v>0.20399999999999999</v>
      </c>
      <c r="V15">
        <v>0.19900000000000001</v>
      </c>
      <c r="W15">
        <v>0.61099999999999999</v>
      </c>
      <c r="X15">
        <v>0.21099999999999999</v>
      </c>
      <c r="Y15">
        <v>5</v>
      </c>
      <c r="Z15" s="3">
        <v>1</v>
      </c>
    </row>
    <row r="16" spans="1:26" x14ac:dyDescent="0.25">
      <c r="A16" t="s">
        <v>19</v>
      </c>
      <c r="B16">
        <v>2.7029999999999998</v>
      </c>
      <c r="C16">
        <v>1.1120000000000001</v>
      </c>
      <c r="D16">
        <v>1.21</v>
      </c>
      <c r="E16">
        <v>0.95699999999999996</v>
      </c>
      <c r="F16">
        <v>1.1679999999999999</v>
      </c>
      <c r="G16">
        <v>1.321</v>
      </c>
      <c r="H16">
        <v>1.0349999999999999</v>
      </c>
      <c r="I16">
        <v>0.32600000000000001</v>
      </c>
      <c r="J16">
        <v>1.484</v>
      </c>
      <c r="K16">
        <v>0.40200000000000002</v>
      </c>
      <c r="L16">
        <v>0.91874999999999996</v>
      </c>
      <c r="M16">
        <v>0.95199999999999996</v>
      </c>
      <c r="N16">
        <v>0.30499999999999999</v>
      </c>
      <c r="O16">
        <v>0.41199999999999998</v>
      </c>
      <c r="P16">
        <v>0.192</v>
      </c>
      <c r="Q16">
        <v>0.21099999999999999</v>
      </c>
      <c r="R16">
        <v>0.127</v>
      </c>
      <c r="S16">
        <v>0.23100000000000001</v>
      </c>
      <c r="T16">
        <v>0.23300000000000001</v>
      </c>
      <c r="U16">
        <v>0.219</v>
      </c>
      <c r="V16">
        <v>0.215</v>
      </c>
      <c r="W16">
        <v>0.67300000000000004</v>
      </c>
      <c r="X16">
        <v>0.22700000000000001</v>
      </c>
      <c r="Y16">
        <v>5</v>
      </c>
      <c r="Z16" s="3">
        <v>1</v>
      </c>
    </row>
    <row r="17" spans="1:26" x14ac:dyDescent="0.25">
      <c r="A17" t="s">
        <v>19</v>
      </c>
      <c r="B17">
        <v>2.5219999999999998</v>
      </c>
      <c r="C17">
        <v>0.93300000000000005</v>
      </c>
      <c r="D17">
        <v>1.03</v>
      </c>
      <c r="E17">
        <v>0.91100000000000003</v>
      </c>
      <c r="F17">
        <v>1.0309999999999999</v>
      </c>
      <c r="G17">
        <v>1.802</v>
      </c>
      <c r="H17">
        <v>2.1711</v>
      </c>
      <c r="I17">
        <v>0.85399999999999998</v>
      </c>
      <c r="J17">
        <v>1.3839999999999999</v>
      </c>
      <c r="K17">
        <v>0.374</v>
      </c>
      <c r="L17">
        <v>0.86299999999999999</v>
      </c>
      <c r="M17">
        <v>1.1759999999999999</v>
      </c>
      <c r="N17">
        <v>0.28399999999999997</v>
      </c>
      <c r="O17">
        <v>0.38400000000000001</v>
      </c>
      <c r="P17">
        <v>0.17899999999999999</v>
      </c>
      <c r="Q17">
        <v>0.19600000000000001</v>
      </c>
      <c r="R17">
        <v>0.113</v>
      </c>
      <c r="S17">
        <v>0.215</v>
      </c>
      <c r="T17">
        <v>0.21199999999999999</v>
      </c>
      <c r="U17">
        <v>0.20499999999999999</v>
      </c>
      <c r="V17">
        <v>0.20799999999999999</v>
      </c>
      <c r="W17">
        <v>0.57899999999999996</v>
      </c>
      <c r="X17">
        <v>0.21099999999999999</v>
      </c>
      <c r="Y17">
        <v>5</v>
      </c>
      <c r="Z17" s="3">
        <v>1</v>
      </c>
    </row>
    <row r="18" spans="1:26" x14ac:dyDescent="0.25">
      <c r="A18" t="s">
        <v>19</v>
      </c>
      <c r="B18">
        <v>2.585</v>
      </c>
      <c r="C18">
        <v>0.97099999999999997</v>
      </c>
      <c r="D18">
        <v>1.054</v>
      </c>
      <c r="E18">
        <v>0.93700000000000006</v>
      </c>
      <c r="F18">
        <v>0.98199999999999998</v>
      </c>
      <c r="G18">
        <v>1.738</v>
      </c>
      <c r="H18">
        <v>1.6870000000000001</v>
      </c>
      <c r="I18">
        <v>0.80300000000000005</v>
      </c>
      <c r="J18">
        <v>1.419</v>
      </c>
      <c r="K18">
        <v>0.38400000000000001</v>
      </c>
      <c r="L18">
        <v>0.88800000000000001</v>
      </c>
      <c r="M18">
        <v>0.86399999999999999</v>
      </c>
      <c r="N18">
        <v>0.29099999999999998</v>
      </c>
      <c r="O18">
        <v>0.39400000000000002</v>
      </c>
      <c r="P18">
        <v>0.184</v>
      </c>
      <c r="Q18">
        <v>0.20699999999999999</v>
      </c>
      <c r="R18">
        <v>0.11600000000000001</v>
      </c>
      <c r="S18">
        <v>0.221</v>
      </c>
      <c r="T18">
        <v>0.217</v>
      </c>
      <c r="U18">
        <v>0.218</v>
      </c>
      <c r="V18">
        <v>0.20499999999999999</v>
      </c>
      <c r="W18">
        <v>0.62</v>
      </c>
      <c r="X18">
        <v>0.219</v>
      </c>
      <c r="Y18">
        <v>5</v>
      </c>
      <c r="Z18" s="3">
        <v>1</v>
      </c>
    </row>
    <row r="19" spans="1:26" x14ac:dyDescent="0.25">
      <c r="A19" t="s">
        <v>19</v>
      </c>
      <c r="B19">
        <v>2.524</v>
      </c>
      <c r="C19">
        <v>0.92800000000000005</v>
      </c>
      <c r="D19">
        <v>0.107</v>
      </c>
      <c r="E19">
        <v>0.97799999999999998</v>
      </c>
      <c r="F19">
        <v>0.99299999999999999</v>
      </c>
      <c r="G19">
        <v>1.254</v>
      </c>
      <c r="H19">
        <v>1.99</v>
      </c>
      <c r="I19">
        <v>0.8</v>
      </c>
      <c r="J19">
        <v>1.385</v>
      </c>
      <c r="K19">
        <v>0.375</v>
      </c>
      <c r="L19">
        <v>0.86250000000000004</v>
      </c>
      <c r="M19">
        <v>0.84299999999999997</v>
      </c>
      <c r="N19">
        <v>0.28399999999999997</v>
      </c>
      <c r="O19">
        <v>0.38600000000000001</v>
      </c>
      <c r="P19">
        <v>0.17899999999999999</v>
      </c>
      <c r="Q19">
        <v>0.19700000000000001</v>
      </c>
      <c r="R19">
        <v>0.113</v>
      </c>
      <c r="S19">
        <v>0.215</v>
      </c>
      <c r="T19">
        <v>0.21199999999999999</v>
      </c>
      <c r="U19">
        <v>0.20499999999999999</v>
      </c>
      <c r="V19">
        <v>0.2</v>
      </c>
      <c r="W19">
        <v>0.65400000000000003</v>
      </c>
      <c r="X19">
        <v>0.21199999999999999</v>
      </c>
      <c r="Y19">
        <v>5</v>
      </c>
      <c r="Z19" s="3">
        <v>1</v>
      </c>
    </row>
    <row r="20" spans="1:26" x14ac:dyDescent="0.25">
      <c r="A20" t="s">
        <v>19</v>
      </c>
      <c r="B20">
        <v>2.5619999999999998</v>
      </c>
      <c r="C20">
        <v>0.92600000000000005</v>
      </c>
      <c r="D20">
        <v>1.2410000000000001</v>
      </c>
      <c r="E20">
        <v>0.93300000000000005</v>
      </c>
      <c r="F20">
        <v>0.93100000000000005</v>
      </c>
      <c r="G20">
        <v>0.873</v>
      </c>
      <c r="H20">
        <v>1.9570000000000001</v>
      </c>
      <c r="I20">
        <v>0.83</v>
      </c>
      <c r="J20">
        <v>1.4059999999999999</v>
      </c>
      <c r="K20">
        <v>0.38100000000000001</v>
      </c>
      <c r="L20">
        <v>0.875</v>
      </c>
      <c r="M20">
        <v>0.85599999999999998</v>
      </c>
      <c r="N20">
        <v>0.28799999999999998</v>
      </c>
      <c r="O20">
        <v>0.39100000000000001</v>
      </c>
      <c r="P20">
        <v>0.182</v>
      </c>
      <c r="Q20">
        <v>0.19900000000000001</v>
      </c>
      <c r="R20">
        <v>0.115</v>
      </c>
      <c r="S20">
        <v>0.218</v>
      </c>
      <c r="T20">
        <v>0.215</v>
      </c>
      <c r="U20">
        <v>0.20799999999999999</v>
      </c>
      <c r="V20">
        <v>0.20300000000000001</v>
      </c>
      <c r="W20">
        <v>0.59299999999999997</v>
      </c>
      <c r="X20">
        <v>0.215</v>
      </c>
      <c r="Y20">
        <v>5</v>
      </c>
      <c r="Z20" s="3">
        <v>1</v>
      </c>
    </row>
    <row r="21" spans="1:26" x14ac:dyDescent="0.25">
      <c r="A21" t="s">
        <v>19</v>
      </c>
      <c r="B21">
        <v>2.621</v>
      </c>
      <c r="C21">
        <v>1.0860000000000001</v>
      </c>
      <c r="D21">
        <v>1.2909999999999999</v>
      </c>
      <c r="E21">
        <v>0.95099999999999996</v>
      </c>
      <c r="F21">
        <v>1.0680000000000001</v>
      </c>
      <c r="G21">
        <v>1.0569999999999999</v>
      </c>
      <c r="H21">
        <v>2.62</v>
      </c>
      <c r="I21">
        <v>0.85499999999999998</v>
      </c>
      <c r="J21">
        <v>1.4390000000000001</v>
      </c>
      <c r="K21">
        <v>0.38900000000000001</v>
      </c>
      <c r="L21">
        <v>0.91400000000000003</v>
      </c>
      <c r="M21">
        <v>0.875</v>
      </c>
      <c r="N21">
        <v>0.29499999999999998</v>
      </c>
      <c r="O21">
        <v>0.39989999999999998</v>
      </c>
      <c r="P21">
        <v>0.187</v>
      </c>
      <c r="Q21">
        <v>0.20399999999999999</v>
      </c>
      <c r="R21">
        <v>0.11700000000000001</v>
      </c>
      <c r="S21">
        <v>0.223</v>
      </c>
      <c r="T21">
        <v>0.221</v>
      </c>
      <c r="U21">
        <v>0.21299999999999999</v>
      </c>
      <c r="V21">
        <v>0.20799999999999999</v>
      </c>
      <c r="W21">
        <v>0.60399999999999998</v>
      </c>
      <c r="X21">
        <v>0.22</v>
      </c>
      <c r="Y21">
        <v>5</v>
      </c>
      <c r="Z21" s="3">
        <v>1</v>
      </c>
    </row>
    <row r="22" spans="1:26" x14ac:dyDescent="0.25">
      <c r="A22" t="s">
        <v>19</v>
      </c>
      <c r="B22">
        <v>2.004</v>
      </c>
      <c r="C22">
        <v>1.528</v>
      </c>
      <c r="D22">
        <v>0.88800000000000001</v>
      </c>
      <c r="E22">
        <v>0.89600000000000002</v>
      </c>
      <c r="F22">
        <v>1.032</v>
      </c>
      <c r="G22">
        <v>1.1419999999999999</v>
      </c>
      <c r="H22">
        <v>2.5350000000000001</v>
      </c>
      <c r="I22">
        <v>1.101</v>
      </c>
      <c r="J22">
        <v>1.8120000000000001</v>
      </c>
      <c r="K22">
        <v>0.53200000000000003</v>
      </c>
      <c r="L22">
        <v>0.76900000000000002</v>
      </c>
      <c r="M22">
        <v>0.80900000000000005</v>
      </c>
      <c r="N22">
        <v>0.36699999999999999</v>
      </c>
      <c r="O22">
        <v>0.36899999999999999</v>
      </c>
      <c r="P22">
        <v>0.183</v>
      </c>
      <c r="Q22">
        <v>0.30099999999999999</v>
      </c>
      <c r="R22">
        <v>0.155</v>
      </c>
      <c r="S22">
        <v>0.38200000000000001</v>
      </c>
      <c r="T22">
        <v>0.33600000000000002</v>
      </c>
      <c r="U22">
        <v>0.77300000000000002</v>
      </c>
      <c r="V22">
        <v>0.26600000000000001</v>
      </c>
      <c r="W22">
        <v>0.58199999999999996</v>
      </c>
      <c r="X22">
        <v>0.20899999999999999</v>
      </c>
      <c r="Y22">
        <v>5</v>
      </c>
      <c r="Z22" s="3">
        <v>1</v>
      </c>
    </row>
    <row r="23" spans="1:26" x14ac:dyDescent="0.25">
      <c r="A23" t="s">
        <v>19</v>
      </c>
      <c r="B23">
        <v>1.95</v>
      </c>
      <c r="C23">
        <v>1.0840000000000001</v>
      </c>
      <c r="D23">
        <v>0.66800000000000004</v>
      </c>
      <c r="E23">
        <v>0.98</v>
      </c>
      <c r="F23">
        <v>1.0760000000000001</v>
      </c>
      <c r="G23">
        <v>1.2450000000000001</v>
      </c>
      <c r="H23">
        <v>2.681</v>
      </c>
      <c r="I23">
        <v>1.077</v>
      </c>
      <c r="J23">
        <v>1.8380000000000001</v>
      </c>
      <c r="K23">
        <v>0.50600000000000001</v>
      </c>
      <c r="L23">
        <v>0.79200000000000004</v>
      </c>
      <c r="M23">
        <v>0.84199999999999997</v>
      </c>
      <c r="N23">
        <v>0.39300000000000002</v>
      </c>
      <c r="O23">
        <v>0.377</v>
      </c>
      <c r="P23">
        <v>0.186</v>
      </c>
      <c r="Q23">
        <v>0.24</v>
      </c>
      <c r="R23">
        <v>0.186</v>
      </c>
      <c r="S23">
        <v>0.34499999999999997</v>
      </c>
      <c r="T23">
        <v>0.32600000000000001</v>
      </c>
      <c r="U23">
        <v>0.25900000000000001</v>
      </c>
      <c r="V23">
        <v>0.28100000000000003</v>
      </c>
      <c r="W23">
        <v>0.49099999999999999</v>
      </c>
      <c r="X23">
        <v>0.20499999999999999</v>
      </c>
      <c r="Y23">
        <v>5</v>
      </c>
      <c r="Z23" s="3">
        <v>1</v>
      </c>
    </row>
    <row r="24" spans="1:26" x14ac:dyDescent="0.25">
      <c r="A24" t="s">
        <v>19</v>
      </c>
      <c r="B24">
        <v>2.0030000000000001</v>
      </c>
      <c r="C24">
        <v>1.1020000000000001</v>
      </c>
      <c r="D24">
        <v>0.56799999999999995</v>
      </c>
      <c r="E24">
        <v>1.3979999999999999</v>
      </c>
      <c r="F24">
        <v>1.0760000000000001</v>
      </c>
      <c r="G24">
        <v>1.262</v>
      </c>
      <c r="H24">
        <v>2.2839999999999998</v>
      </c>
      <c r="I24">
        <v>0.752</v>
      </c>
      <c r="J24">
        <v>1.764</v>
      </c>
      <c r="K24">
        <v>0.38800000000000001</v>
      </c>
      <c r="L24">
        <v>0.80100000000000005</v>
      </c>
      <c r="M24">
        <v>0.83499999999999996</v>
      </c>
      <c r="N24">
        <v>0.39300000000000002</v>
      </c>
      <c r="O24">
        <v>0.374</v>
      </c>
      <c r="P24">
        <v>0.188</v>
      </c>
      <c r="Q24">
        <v>0.251</v>
      </c>
      <c r="R24">
        <v>0.16200000000000001</v>
      </c>
      <c r="S24">
        <v>0.56200000000000006</v>
      </c>
      <c r="T24">
        <v>0.44400000000000001</v>
      </c>
      <c r="U24">
        <v>0.3</v>
      </c>
      <c r="V24">
        <v>0.28599999999999998</v>
      </c>
      <c r="W24">
        <v>0.495</v>
      </c>
      <c r="X24">
        <v>0.20699999999999999</v>
      </c>
      <c r="Y24">
        <v>5</v>
      </c>
      <c r="Z24" s="3">
        <v>1</v>
      </c>
    </row>
    <row r="25" spans="1:26" x14ac:dyDescent="0.25">
      <c r="A25" t="s">
        <v>19</v>
      </c>
      <c r="B25">
        <v>2.0009999999999999</v>
      </c>
      <c r="C25">
        <v>1.1000000000000001</v>
      </c>
      <c r="D25">
        <v>0.61599999999999999</v>
      </c>
      <c r="E25">
        <v>0.89100000000000001</v>
      </c>
      <c r="F25">
        <v>1.028</v>
      </c>
      <c r="G25">
        <v>1.1319999999999999</v>
      </c>
      <c r="H25">
        <v>2.5310000000000001</v>
      </c>
      <c r="I25">
        <v>1.069</v>
      </c>
      <c r="J25">
        <v>1.8009999999999999</v>
      </c>
      <c r="K25">
        <v>0.52100000000000002</v>
      </c>
      <c r="L25">
        <v>0.76800000000000002</v>
      </c>
      <c r="M25">
        <v>0.80100000000000005</v>
      </c>
      <c r="N25">
        <v>0.36299999999999999</v>
      </c>
      <c r="O25">
        <v>0.36099999999999999</v>
      </c>
      <c r="P25">
        <v>0.17599999999999999</v>
      </c>
      <c r="Q25">
        <v>0.29099999999999998</v>
      </c>
      <c r="R25">
        <v>0.14799999999999999</v>
      </c>
      <c r="S25">
        <v>0.32100000000000001</v>
      </c>
      <c r="T25">
        <v>0.317</v>
      </c>
      <c r="U25">
        <v>0.24099999999999999</v>
      </c>
      <c r="V25">
        <v>0.27200000000000002</v>
      </c>
      <c r="W25">
        <v>0.55900000000000005</v>
      </c>
      <c r="X25">
        <v>0.216</v>
      </c>
      <c r="Y25">
        <v>5</v>
      </c>
      <c r="Z25" s="3">
        <v>1</v>
      </c>
    </row>
    <row r="26" spans="1:26" x14ac:dyDescent="0.25">
      <c r="A26" t="s">
        <v>19</v>
      </c>
      <c r="B26">
        <v>2.1070000000000002</v>
      </c>
      <c r="C26">
        <v>1.3580000000000001</v>
      </c>
      <c r="D26">
        <v>1.444</v>
      </c>
      <c r="E26">
        <v>1.292</v>
      </c>
      <c r="F26">
        <v>1.3740000000000001</v>
      </c>
      <c r="G26">
        <v>1.802</v>
      </c>
      <c r="H26">
        <v>2.48</v>
      </c>
      <c r="I26">
        <v>1.048</v>
      </c>
      <c r="J26">
        <v>1.8120000000000001</v>
      </c>
      <c r="K26">
        <v>0.54200000000000004</v>
      </c>
      <c r="L26">
        <v>0.77700000000000002</v>
      </c>
      <c r="M26">
        <v>0.8</v>
      </c>
      <c r="N26">
        <v>0.372</v>
      </c>
      <c r="O26">
        <v>0.35499999999999998</v>
      </c>
      <c r="P26">
        <v>0.17699999999999999</v>
      </c>
      <c r="Q26">
        <v>0.38600000000000001</v>
      </c>
      <c r="R26">
        <v>0.19</v>
      </c>
      <c r="S26">
        <v>0.311</v>
      </c>
      <c r="T26">
        <v>0.29799999999999999</v>
      </c>
      <c r="U26">
        <v>0.252</v>
      </c>
      <c r="V26">
        <v>0.222</v>
      </c>
      <c r="W26">
        <v>1.036</v>
      </c>
      <c r="X26">
        <v>0.37</v>
      </c>
      <c r="Y26">
        <v>5</v>
      </c>
      <c r="Z26" s="3">
        <v>1</v>
      </c>
    </row>
    <row r="27" spans="1:26" x14ac:dyDescent="0.25">
      <c r="A27" t="s">
        <v>19</v>
      </c>
      <c r="B27">
        <v>2.0190000000000001</v>
      </c>
      <c r="C27">
        <v>1.0029999999999999</v>
      </c>
      <c r="D27">
        <v>0.59299999999999997</v>
      </c>
      <c r="E27">
        <v>0.93100000000000005</v>
      </c>
      <c r="F27">
        <v>1.101</v>
      </c>
      <c r="G27">
        <v>1.1930000000000001</v>
      </c>
      <c r="H27">
        <v>2.4129999999999998</v>
      </c>
      <c r="I27">
        <v>1.0189999999999999</v>
      </c>
      <c r="J27">
        <v>1.7629999999999999</v>
      </c>
      <c r="K27">
        <v>0.56699999999999995</v>
      </c>
      <c r="L27">
        <v>0.69899999999999995</v>
      </c>
      <c r="M27">
        <v>0.77300000000000002</v>
      </c>
      <c r="N27">
        <v>0.376</v>
      </c>
      <c r="O27">
        <v>0.36499999999999999</v>
      </c>
      <c r="P27">
        <v>0.17899999999999999</v>
      </c>
      <c r="Q27">
        <v>0.28599999999999998</v>
      </c>
      <c r="R27">
        <v>0.17299999999999999</v>
      </c>
      <c r="S27">
        <v>0.35699999999999998</v>
      </c>
      <c r="T27">
        <v>0.33200000000000002</v>
      </c>
      <c r="U27">
        <v>0.23899999999999999</v>
      </c>
      <c r="V27">
        <v>0.27</v>
      </c>
      <c r="W27">
        <v>0.70399999999999996</v>
      </c>
      <c r="X27">
        <v>0.186</v>
      </c>
      <c r="Y27">
        <v>5</v>
      </c>
      <c r="Z27" s="3">
        <v>1</v>
      </c>
    </row>
    <row r="28" spans="1:26" x14ac:dyDescent="0.25">
      <c r="A28" t="s">
        <v>19</v>
      </c>
      <c r="B28">
        <v>2.3929999999999998</v>
      </c>
      <c r="C28">
        <v>1.462</v>
      </c>
      <c r="D28">
        <v>1.744</v>
      </c>
      <c r="E28">
        <v>1.282</v>
      </c>
      <c r="F28">
        <v>1.3759999999999999</v>
      </c>
      <c r="G28">
        <v>1.8919999999999999</v>
      </c>
      <c r="H28">
        <v>2.5139999999999998</v>
      </c>
      <c r="I28">
        <v>1.0840000000000001</v>
      </c>
      <c r="J28">
        <v>1.925</v>
      </c>
      <c r="K28">
        <v>0.60099999999999998</v>
      </c>
      <c r="L28">
        <v>0.81100000000000005</v>
      </c>
      <c r="M28">
        <v>0.81200000000000006</v>
      </c>
      <c r="N28">
        <v>0.375</v>
      </c>
      <c r="O28">
        <v>0.38800000000000001</v>
      </c>
      <c r="P28">
        <v>0.18</v>
      </c>
      <c r="Q28">
        <v>0.375</v>
      </c>
      <c r="R28">
        <v>0.193</v>
      </c>
      <c r="S28">
        <v>0.52600000000000002</v>
      </c>
      <c r="T28">
        <v>0.42199999999999999</v>
      </c>
      <c r="U28">
        <v>0.309</v>
      </c>
      <c r="V28">
        <v>0.27500000000000002</v>
      </c>
      <c r="W28">
        <v>0.85</v>
      </c>
      <c r="X28">
        <v>0.26</v>
      </c>
      <c r="Y28">
        <v>5</v>
      </c>
      <c r="Z28" s="3">
        <v>1</v>
      </c>
    </row>
    <row r="29" spans="1:26" x14ac:dyDescent="0.25">
      <c r="A29" t="s">
        <v>19</v>
      </c>
      <c r="B29">
        <v>2.2010000000000001</v>
      </c>
      <c r="C29">
        <v>1.1120000000000001</v>
      </c>
      <c r="D29">
        <v>0.58599999999999997</v>
      </c>
      <c r="E29">
        <v>0.90100000000000002</v>
      </c>
      <c r="F29">
        <v>1.01</v>
      </c>
      <c r="G29">
        <v>1.1279999999999999</v>
      </c>
      <c r="H29">
        <v>2.5209999999999999</v>
      </c>
      <c r="I29">
        <v>1.046</v>
      </c>
      <c r="J29">
        <v>1.728</v>
      </c>
      <c r="K29">
        <v>0.52100000000000002</v>
      </c>
      <c r="L29">
        <v>0.68899999999999995</v>
      </c>
      <c r="M29">
        <v>0.80200000000000005</v>
      </c>
      <c r="N29">
        <v>0.38600000000000001</v>
      </c>
      <c r="O29">
        <v>0.36</v>
      </c>
      <c r="P29">
        <v>0.18</v>
      </c>
      <c r="Q29">
        <v>0.28999999999999998</v>
      </c>
      <c r="R29">
        <v>0.18</v>
      </c>
      <c r="S29">
        <v>0.34699999999999998</v>
      </c>
      <c r="T29">
        <v>0.32200000000000001</v>
      </c>
      <c r="U29">
        <v>0.24</v>
      </c>
      <c r="V29">
        <v>0.26900000000000002</v>
      </c>
      <c r="W29">
        <v>0.88800000000000001</v>
      </c>
      <c r="X29">
        <v>0.25800000000000001</v>
      </c>
      <c r="Y29">
        <v>5</v>
      </c>
      <c r="Z29" s="3">
        <v>1</v>
      </c>
    </row>
    <row r="30" spans="1:26" x14ac:dyDescent="0.25">
      <c r="A30" t="s">
        <v>19</v>
      </c>
      <c r="B30">
        <v>2.1949999999999998</v>
      </c>
      <c r="C30">
        <v>1.0509999999999999</v>
      </c>
      <c r="D30">
        <v>1.044</v>
      </c>
      <c r="E30">
        <v>1.38</v>
      </c>
      <c r="F30">
        <v>1.466</v>
      </c>
      <c r="G30">
        <v>1.2310000000000001</v>
      </c>
      <c r="H30">
        <v>2.5230000000000001</v>
      </c>
      <c r="I30">
        <v>1.052</v>
      </c>
      <c r="J30">
        <v>1.8080000000000001</v>
      </c>
      <c r="K30">
        <v>0.59299999999999997</v>
      </c>
      <c r="L30">
        <v>0.625</v>
      </c>
      <c r="M30">
        <v>0.79100000000000004</v>
      </c>
      <c r="N30">
        <v>0.38100000000000001</v>
      </c>
      <c r="O30">
        <v>0.35099999999999998</v>
      </c>
      <c r="P30">
        <v>0.153</v>
      </c>
      <c r="Q30">
        <v>0.28799999999999998</v>
      </c>
      <c r="R30">
        <v>0.16300000000000001</v>
      </c>
      <c r="S30">
        <v>0.30299999999999999</v>
      </c>
      <c r="T30">
        <v>0.313</v>
      </c>
      <c r="U30">
        <v>0.224</v>
      </c>
      <c r="V30">
        <v>0.253</v>
      </c>
      <c r="W30">
        <v>0.98599999999999999</v>
      </c>
      <c r="X30">
        <v>0.98599999999999999</v>
      </c>
      <c r="Y30">
        <v>5</v>
      </c>
      <c r="Z30" s="3">
        <v>1</v>
      </c>
    </row>
    <row r="31" spans="1:26" x14ac:dyDescent="0.25">
      <c r="A31" t="s">
        <v>19</v>
      </c>
      <c r="B31">
        <v>1.889</v>
      </c>
      <c r="C31">
        <v>0.96699999999999997</v>
      </c>
      <c r="D31">
        <v>0.75900000000000001</v>
      </c>
      <c r="E31">
        <v>0.98299999999999998</v>
      </c>
      <c r="F31">
        <v>1.083</v>
      </c>
      <c r="G31">
        <v>1.375</v>
      </c>
      <c r="H31">
        <v>2.7850000000000001</v>
      </c>
      <c r="I31">
        <v>1.1850000000000001</v>
      </c>
      <c r="J31">
        <v>1.78</v>
      </c>
      <c r="K31">
        <v>0.54300000000000004</v>
      </c>
      <c r="L31">
        <v>0.66300000000000003</v>
      </c>
      <c r="M31">
        <v>0.83699999999999997</v>
      </c>
      <c r="N31">
        <v>0.373</v>
      </c>
      <c r="O31">
        <v>0.41199999999999998</v>
      </c>
      <c r="P31">
        <v>0.183</v>
      </c>
      <c r="Q31">
        <v>0.28199999999999997</v>
      </c>
      <c r="R31">
        <v>0.192</v>
      </c>
      <c r="S31">
        <v>0.34300000000000003</v>
      </c>
      <c r="T31">
        <v>0.32600000000000001</v>
      </c>
      <c r="U31">
        <v>0.23599999999999999</v>
      </c>
      <c r="V31">
        <v>0.25700000000000001</v>
      </c>
      <c r="W31">
        <v>0.80100000000000005</v>
      </c>
      <c r="X31">
        <v>0.20499999999999999</v>
      </c>
      <c r="Y31">
        <v>5</v>
      </c>
      <c r="Z31" s="3">
        <v>1</v>
      </c>
    </row>
    <row r="32" spans="1:26" x14ac:dyDescent="0.25">
      <c r="A32" t="s">
        <v>19</v>
      </c>
      <c r="B32">
        <v>2.1019999999999999</v>
      </c>
      <c r="C32">
        <v>1</v>
      </c>
      <c r="D32">
        <v>0.72499999999999998</v>
      </c>
      <c r="E32">
        <v>0.91900000000000004</v>
      </c>
      <c r="F32">
        <v>0.99399999999999999</v>
      </c>
      <c r="G32">
        <v>1.1930000000000001</v>
      </c>
      <c r="H32">
        <v>2.2919999999999998</v>
      </c>
      <c r="I32">
        <v>0.86899999999999999</v>
      </c>
      <c r="J32">
        <v>1.65</v>
      </c>
      <c r="K32">
        <v>0.60099999999999998</v>
      </c>
      <c r="L32">
        <v>0.59399999999999997</v>
      </c>
      <c r="M32">
        <v>0.83099999999999996</v>
      </c>
      <c r="N32">
        <v>0.30599999999999999</v>
      </c>
      <c r="O32">
        <v>0.33200000000000002</v>
      </c>
      <c r="P32">
        <v>0.16900000000000001</v>
      </c>
      <c r="Q32">
        <v>0.26300000000000001</v>
      </c>
      <c r="R32">
        <v>0.19600000000000001</v>
      </c>
      <c r="S32">
        <v>0.40100000000000002</v>
      </c>
      <c r="T32">
        <v>0.32800000000000001</v>
      </c>
      <c r="U32">
        <v>0.23300000000000001</v>
      </c>
      <c r="V32">
        <v>0.27900000000000003</v>
      </c>
      <c r="W32">
        <v>0.61099999999999999</v>
      </c>
      <c r="X32">
        <v>0.16</v>
      </c>
      <c r="Y32">
        <v>5</v>
      </c>
      <c r="Z32" s="3">
        <v>1</v>
      </c>
    </row>
    <row r="33" spans="1:26" x14ac:dyDescent="0.25">
      <c r="A33" t="s">
        <v>19</v>
      </c>
      <c r="B33">
        <v>2.5009999999999999</v>
      </c>
      <c r="C33">
        <v>1.071</v>
      </c>
      <c r="D33">
        <v>1.05</v>
      </c>
      <c r="E33">
        <v>0.98399999999999999</v>
      </c>
      <c r="F33">
        <v>0.96599999999999997</v>
      </c>
      <c r="G33">
        <v>1.3440000000000001</v>
      </c>
      <c r="H33">
        <v>2.327</v>
      </c>
      <c r="I33">
        <v>0.91600000000000004</v>
      </c>
      <c r="J33">
        <v>1.7210000000000001</v>
      </c>
      <c r="K33">
        <v>0.51700000000000002</v>
      </c>
      <c r="L33">
        <v>0.78300000000000003</v>
      </c>
      <c r="M33">
        <v>0.81399999999999995</v>
      </c>
      <c r="N33">
        <v>0.32400000000000001</v>
      </c>
      <c r="O33">
        <v>0.36</v>
      </c>
      <c r="P33">
        <v>0.17299999999999999</v>
      </c>
      <c r="Q33">
        <v>0.27400000000000002</v>
      </c>
      <c r="R33">
        <v>0.154</v>
      </c>
      <c r="S33">
        <v>0.21</v>
      </c>
      <c r="T33">
        <v>0.19400000000000001</v>
      </c>
      <c r="U33">
        <v>0.17899999999999999</v>
      </c>
      <c r="V33">
        <v>0.11799999999999999</v>
      </c>
      <c r="W33">
        <v>0.71899999999999997</v>
      </c>
      <c r="X33">
        <v>0.24099999999999999</v>
      </c>
      <c r="Y33">
        <v>5</v>
      </c>
      <c r="Z33" s="3">
        <v>1</v>
      </c>
    </row>
    <row r="34" spans="1:26" x14ac:dyDescent="0.25">
      <c r="A34" t="s">
        <v>19</v>
      </c>
      <c r="B34">
        <v>2.423</v>
      </c>
      <c r="C34">
        <v>1.302</v>
      </c>
      <c r="D34">
        <v>0.8</v>
      </c>
      <c r="E34">
        <v>0.85299999999999998</v>
      </c>
      <c r="F34">
        <v>1.016</v>
      </c>
      <c r="G34">
        <v>1.1679999999999999</v>
      </c>
      <c r="H34">
        <v>2.1890000000000001</v>
      </c>
      <c r="I34">
        <v>0.91300000000000003</v>
      </c>
      <c r="J34">
        <v>1.7</v>
      </c>
      <c r="K34">
        <v>0.44400000000000001</v>
      </c>
      <c r="L34">
        <v>0.57299999999999995</v>
      </c>
      <c r="M34">
        <v>0.80900000000000005</v>
      </c>
      <c r="N34">
        <v>0.28100000000000003</v>
      </c>
      <c r="O34">
        <v>0.31900000000000001</v>
      </c>
      <c r="P34">
        <v>0.184</v>
      </c>
      <c r="Q34">
        <v>0.253</v>
      </c>
      <c r="R34">
        <v>0.14399999999999999</v>
      </c>
      <c r="S34">
        <v>0.28899999999999998</v>
      </c>
      <c r="T34">
        <v>0.28899999999999998</v>
      </c>
      <c r="U34">
        <v>0.26700000000000002</v>
      </c>
      <c r="V34">
        <v>0.32500000000000001</v>
      </c>
      <c r="W34">
        <v>0.61399999999999999</v>
      </c>
      <c r="X34">
        <v>0.23899999999999999</v>
      </c>
      <c r="Y34">
        <v>5</v>
      </c>
      <c r="Z34" s="3">
        <v>1</v>
      </c>
    </row>
    <row r="35" spans="1:26" x14ac:dyDescent="0.25">
      <c r="A35" t="s">
        <v>19</v>
      </c>
      <c r="B35">
        <v>3.036</v>
      </c>
      <c r="C35">
        <v>0.91400000000000003</v>
      </c>
      <c r="D35">
        <v>1.544</v>
      </c>
      <c r="E35">
        <v>0.86199999999999999</v>
      </c>
      <c r="F35">
        <v>1.3919999999999999</v>
      </c>
      <c r="G35">
        <v>1.147</v>
      </c>
      <c r="H35">
        <v>2.5339999999999998</v>
      </c>
      <c r="I35">
        <v>0.95299999999999996</v>
      </c>
      <c r="J35">
        <v>1.7210000000000001</v>
      </c>
      <c r="K35">
        <v>0.47399999999999998</v>
      </c>
      <c r="L35">
        <v>1.1579999999999999</v>
      </c>
      <c r="M35">
        <v>1.0960000000000001</v>
      </c>
      <c r="N35">
        <v>0.51800000000000002</v>
      </c>
      <c r="O35">
        <v>0.55200000000000005</v>
      </c>
      <c r="P35">
        <v>0.25600000000000001</v>
      </c>
      <c r="Q35">
        <v>0.26</v>
      </c>
      <c r="R35">
        <v>0.19700000000000001</v>
      </c>
      <c r="S35">
        <v>0.23100000000000001</v>
      </c>
      <c r="T35">
        <v>0.214</v>
      </c>
      <c r="U35">
        <v>0.16600000000000001</v>
      </c>
      <c r="V35">
        <v>0.13100000000000001</v>
      </c>
      <c r="W35">
        <v>0.70599999999999996</v>
      </c>
      <c r="X35">
        <v>0.214</v>
      </c>
      <c r="Y35">
        <v>5</v>
      </c>
      <c r="Z35" s="3">
        <v>1</v>
      </c>
    </row>
    <row r="36" spans="1:26" x14ac:dyDescent="0.25">
      <c r="A36" t="s">
        <v>19</v>
      </c>
      <c r="B36">
        <v>3.0259999999999998</v>
      </c>
      <c r="C36">
        <v>1.0620000000000001</v>
      </c>
      <c r="D36">
        <v>1.4379999999999999</v>
      </c>
      <c r="E36">
        <v>0.72399999999999998</v>
      </c>
      <c r="F36">
        <v>1.464</v>
      </c>
      <c r="G36">
        <v>1.0740000000000001</v>
      </c>
      <c r="H36">
        <v>2.4990000000000001</v>
      </c>
      <c r="I36">
        <v>0.95699999999999996</v>
      </c>
      <c r="J36">
        <v>1.7410000000000001</v>
      </c>
      <c r="K36">
        <v>0.55200000000000005</v>
      </c>
      <c r="L36">
        <v>1.1879999999999999</v>
      </c>
      <c r="M36">
        <v>1.1919999999999999</v>
      </c>
      <c r="N36">
        <v>0.38800000000000001</v>
      </c>
      <c r="O36">
        <v>0.52</v>
      </c>
      <c r="P36">
        <v>0.20399999999999999</v>
      </c>
      <c r="Q36">
        <v>0.253</v>
      </c>
      <c r="R36">
        <v>0.17</v>
      </c>
      <c r="S36">
        <v>0.3</v>
      </c>
      <c r="T36">
        <v>0.29599999999999999</v>
      </c>
      <c r="U36">
        <v>0.28599999999999998</v>
      </c>
      <c r="V36">
        <v>0.16400000000000001</v>
      </c>
      <c r="W36">
        <v>0.71</v>
      </c>
      <c r="X36">
        <v>0.22700000000000001</v>
      </c>
      <c r="Y36">
        <v>5</v>
      </c>
      <c r="Z36" s="3">
        <v>1</v>
      </c>
    </row>
    <row r="37" spans="1:26" x14ac:dyDescent="0.25">
      <c r="A37" t="s">
        <v>19</v>
      </c>
      <c r="B37">
        <v>3.516</v>
      </c>
      <c r="C37">
        <v>1.3080000000000001</v>
      </c>
      <c r="D37">
        <v>1.5880000000000001</v>
      </c>
      <c r="E37">
        <v>1.3779999999999999</v>
      </c>
      <c r="F37">
        <v>1.4139999999999999</v>
      </c>
      <c r="G37">
        <v>1.0900000000000001</v>
      </c>
      <c r="H37">
        <v>3.5939999999999999</v>
      </c>
      <c r="I37">
        <v>0.91400000000000003</v>
      </c>
      <c r="J37">
        <v>1.958</v>
      </c>
      <c r="K37">
        <v>0.53</v>
      </c>
      <c r="L37">
        <v>1.1519999999999999</v>
      </c>
      <c r="M37">
        <v>1.1140000000000001</v>
      </c>
      <c r="N37">
        <v>0.502</v>
      </c>
      <c r="O37">
        <v>0.54400000000000004</v>
      </c>
      <c r="P37">
        <v>0.254</v>
      </c>
      <c r="Q37">
        <v>0.27100000000000002</v>
      </c>
      <c r="R37">
        <v>0.158</v>
      </c>
      <c r="S37">
        <v>0.28000000000000003</v>
      </c>
      <c r="T37">
        <v>0.156</v>
      </c>
      <c r="U37">
        <v>0.28599999999999998</v>
      </c>
      <c r="V37">
        <v>0.13600000000000001</v>
      </c>
      <c r="W37">
        <v>0.70499999999999996</v>
      </c>
      <c r="X37">
        <v>0.221</v>
      </c>
      <c r="Y37">
        <v>5</v>
      </c>
      <c r="Z37" s="3">
        <v>1</v>
      </c>
    </row>
    <row r="38" spans="1:26" x14ac:dyDescent="0.25">
      <c r="A38" t="s">
        <v>19</v>
      </c>
      <c r="B38">
        <v>2.0649999999999999</v>
      </c>
      <c r="C38">
        <v>1.206</v>
      </c>
      <c r="D38">
        <v>1.107</v>
      </c>
      <c r="E38">
        <v>1.056</v>
      </c>
      <c r="F38">
        <v>1.4219999999999999</v>
      </c>
      <c r="G38">
        <v>1.256</v>
      </c>
      <c r="H38">
        <v>2.3069999999999999</v>
      </c>
      <c r="I38">
        <v>0.96599999999999997</v>
      </c>
      <c r="J38">
        <v>1.6625000000000001</v>
      </c>
      <c r="K38">
        <v>0.47199999999999998</v>
      </c>
      <c r="L38">
        <v>0.996</v>
      </c>
      <c r="M38">
        <v>0.80600000000000005</v>
      </c>
      <c r="N38">
        <v>0.31</v>
      </c>
      <c r="O38">
        <v>0.30099999999999999</v>
      </c>
      <c r="P38">
        <v>0.16600000000000001</v>
      </c>
      <c r="Q38">
        <v>0.26300000000000001</v>
      </c>
      <c r="R38">
        <v>0.14199999999999999</v>
      </c>
      <c r="S38">
        <v>0.20499999999999999</v>
      </c>
      <c r="T38">
        <v>0.191</v>
      </c>
      <c r="U38">
        <v>0.158</v>
      </c>
      <c r="V38">
        <v>0.11899999999999999</v>
      </c>
      <c r="W38">
        <v>0.77400000000000002</v>
      </c>
      <c r="X38">
        <v>0.19700000000000001</v>
      </c>
      <c r="Y38">
        <v>5</v>
      </c>
      <c r="Z38" s="3">
        <v>1</v>
      </c>
    </row>
    <row r="39" spans="1:26" x14ac:dyDescent="0.25">
      <c r="A39" t="s">
        <v>19</v>
      </c>
      <c r="B39">
        <v>2.5019999999999998</v>
      </c>
      <c r="C39">
        <v>0.99299999999999999</v>
      </c>
      <c r="D39">
        <v>1.123</v>
      </c>
      <c r="E39">
        <v>0.98899999999999999</v>
      </c>
      <c r="F39">
        <v>1.1125</v>
      </c>
      <c r="G39">
        <v>0.99199999999999999</v>
      </c>
      <c r="H39">
        <v>1.861</v>
      </c>
      <c r="I39">
        <v>0.85399999999999998</v>
      </c>
      <c r="J39">
        <v>1.5880000000000001</v>
      </c>
      <c r="K39">
        <v>0.60299999999999998</v>
      </c>
      <c r="L39">
        <v>0.88800000000000001</v>
      </c>
      <c r="M39">
        <v>0.872</v>
      </c>
      <c r="N39">
        <v>0.32200000000000001</v>
      </c>
      <c r="O39">
        <v>0.35</v>
      </c>
      <c r="P39">
        <v>0.185</v>
      </c>
      <c r="Q39">
        <v>0.33100000000000002</v>
      </c>
      <c r="R39">
        <v>0.29299999999999998</v>
      </c>
      <c r="S39">
        <v>0.21199999999999999</v>
      </c>
      <c r="T39">
        <v>0.20200000000000001</v>
      </c>
      <c r="U39">
        <v>0.182</v>
      </c>
      <c r="V39">
        <v>0.22</v>
      </c>
      <c r="W39">
        <v>0.77700000000000002</v>
      </c>
      <c r="X39">
        <v>0.20499999999999999</v>
      </c>
      <c r="Y39">
        <v>5</v>
      </c>
      <c r="Z39" s="3">
        <v>1</v>
      </c>
    </row>
    <row r="40" spans="1:26" x14ac:dyDescent="0.25">
      <c r="A40" t="s">
        <v>19</v>
      </c>
      <c r="B40">
        <v>2.4900000000000002</v>
      </c>
      <c r="C40">
        <v>1.0469999999999999</v>
      </c>
      <c r="D40">
        <v>0.92100000000000004</v>
      </c>
      <c r="E40">
        <v>1.012</v>
      </c>
      <c r="F40">
        <v>1.0289999999999999</v>
      </c>
      <c r="G40">
        <v>1.2829999999999999</v>
      </c>
      <c r="H40">
        <v>1.9410000000000001</v>
      </c>
      <c r="I40">
        <v>0.84799999999999998</v>
      </c>
      <c r="J40">
        <v>1.016</v>
      </c>
      <c r="K40">
        <v>0.59799999999999998</v>
      </c>
      <c r="L40">
        <v>0.88200000000000001</v>
      </c>
      <c r="M40">
        <v>0.89600000000000002</v>
      </c>
      <c r="N40">
        <v>0.40400000000000003</v>
      </c>
      <c r="O40">
        <v>0.32200000000000001</v>
      </c>
      <c r="P40">
        <v>0.17499999999999999</v>
      </c>
      <c r="Q40">
        <v>0.32200000000000001</v>
      </c>
      <c r="R40">
        <v>0.28999999999999998</v>
      </c>
      <c r="S40">
        <v>0.25800000000000001</v>
      </c>
      <c r="T40">
        <v>0.27100000000000002</v>
      </c>
      <c r="U40">
        <v>0.20499999999999999</v>
      </c>
      <c r="V40">
        <v>0.185</v>
      </c>
      <c r="W40">
        <v>0.60399999999999998</v>
      </c>
      <c r="X40">
        <v>0.29499999999999998</v>
      </c>
      <c r="Y40">
        <v>5</v>
      </c>
      <c r="Z40" s="3">
        <v>1</v>
      </c>
    </row>
    <row r="41" spans="1:26" x14ac:dyDescent="0.25">
      <c r="A41" t="s">
        <v>19</v>
      </c>
      <c r="B41">
        <v>2.488</v>
      </c>
      <c r="C41">
        <v>1.0429999999999999</v>
      </c>
      <c r="D41">
        <v>1.2649999999999999</v>
      </c>
      <c r="E41">
        <v>1.042</v>
      </c>
      <c r="F41">
        <v>1.075</v>
      </c>
      <c r="G41">
        <v>0.90600000000000003</v>
      </c>
      <c r="H41">
        <v>2.206</v>
      </c>
      <c r="I41">
        <v>0.56499999999999995</v>
      </c>
      <c r="J41">
        <v>1.35</v>
      </c>
      <c r="K41">
        <v>0.55500000000000005</v>
      </c>
      <c r="L41">
        <v>0.88124999999999998</v>
      </c>
      <c r="M41">
        <v>0.84099999999999997</v>
      </c>
      <c r="N41">
        <v>0.33300000000000002</v>
      </c>
      <c r="O41">
        <v>0.317</v>
      </c>
      <c r="P41">
        <v>0.191</v>
      </c>
      <c r="Q41">
        <v>0.254</v>
      </c>
      <c r="R41">
        <v>0.28799999999999998</v>
      </c>
      <c r="S41">
        <v>0.27700000000000002</v>
      </c>
      <c r="T41">
        <v>0.27500000000000002</v>
      </c>
      <c r="U41">
        <v>0.26100000000000001</v>
      </c>
      <c r="V41">
        <v>0.14699999999999999</v>
      </c>
      <c r="W41">
        <v>0.60599999999999998</v>
      </c>
      <c r="X41">
        <v>0.28100000000000003</v>
      </c>
      <c r="Y41">
        <v>5</v>
      </c>
      <c r="Z41" s="3">
        <v>1</v>
      </c>
    </row>
    <row r="42" spans="1:26" x14ac:dyDescent="0.25">
      <c r="A42" t="s">
        <v>19</v>
      </c>
      <c r="B42">
        <v>2.871</v>
      </c>
      <c r="C42">
        <v>1.242</v>
      </c>
      <c r="D42">
        <v>1.0549999999999999</v>
      </c>
      <c r="E42">
        <v>0.69199999999999995</v>
      </c>
      <c r="F42">
        <v>1.161</v>
      </c>
      <c r="G42">
        <v>0.83199999999999996</v>
      </c>
      <c r="H42">
        <v>2.3809999999999998</v>
      </c>
      <c r="I42">
        <v>1.169</v>
      </c>
      <c r="J42">
        <v>1.7809999999999999</v>
      </c>
      <c r="K42">
        <v>0.47799999999999998</v>
      </c>
      <c r="L42">
        <v>0.90700000000000003</v>
      </c>
      <c r="M42">
        <v>0.996</v>
      </c>
      <c r="N42">
        <v>0.41</v>
      </c>
      <c r="O42">
        <v>0.376</v>
      </c>
      <c r="P42">
        <v>0.115</v>
      </c>
      <c r="Q42">
        <v>0.29099999999999998</v>
      </c>
      <c r="R42">
        <v>0.184</v>
      </c>
      <c r="S42">
        <v>0.36599999999999999</v>
      </c>
      <c r="T42">
        <v>0.35199999999999998</v>
      </c>
      <c r="U42">
        <v>0.27700000000000002</v>
      </c>
      <c r="V42">
        <v>0.255</v>
      </c>
      <c r="W42">
        <v>0.78</v>
      </c>
      <c r="X42">
        <v>0.311</v>
      </c>
      <c r="Y42">
        <v>5</v>
      </c>
      <c r="Z42" s="3">
        <v>1</v>
      </c>
    </row>
    <row r="43" spans="1:26" x14ac:dyDescent="0.25">
      <c r="A43" t="s">
        <v>19</v>
      </c>
      <c r="B43">
        <v>2.5019999999999998</v>
      </c>
      <c r="C43">
        <v>0.94599999999999995</v>
      </c>
      <c r="D43">
        <v>1.071</v>
      </c>
      <c r="E43">
        <v>0.47699999999999998</v>
      </c>
      <c r="F43">
        <v>1.05</v>
      </c>
      <c r="G43">
        <v>0.81699999999999995</v>
      </c>
      <c r="H43">
        <v>1.764</v>
      </c>
      <c r="I43">
        <v>0.83199999999999996</v>
      </c>
      <c r="J43">
        <v>1.635</v>
      </c>
      <c r="K43">
        <v>0.42099999999999999</v>
      </c>
      <c r="L43">
        <v>0.77100000000000002</v>
      </c>
      <c r="M43">
        <v>0.72699999999999998</v>
      </c>
      <c r="N43">
        <v>0.35099999999999998</v>
      </c>
      <c r="O43">
        <v>0.32700000000000001</v>
      </c>
      <c r="P43">
        <v>0.187</v>
      </c>
      <c r="Q43">
        <v>0.315</v>
      </c>
      <c r="R43">
        <v>0.29199999999999998</v>
      </c>
      <c r="S43">
        <v>0.29199999999999998</v>
      </c>
      <c r="T43">
        <v>0.27500000000000002</v>
      </c>
      <c r="U43">
        <v>0.23300000000000001</v>
      </c>
      <c r="V43">
        <v>0.21199999999999999</v>
      </c>
      <c r="W43">
        <v>0.65800000000000003</v>
      </c>
      <c r="X43">
        <v>0.41199999999999998</v>
      </c>
      <c r="Y43">
        <v>5</v>
      </c>
      <c r="Z43" s="3">
        <v>1</v>
      </c>
    </row>
    <row r="44" spans="1:26" x14ac:dyDescent="0.25">
      <c r="A44" t="s">
        <v>19</v>
      </c>
      <c r="B44">
        <v>2.516</v>
      </c>
      <c r="C44">
        <v>0.98599999999999999</v>
      </c>
      <c r="D44">
        <v>0.90600000000000003</v>
      </c>
      <c r="E44">
        <v>0.94399999999999995</v>
      </c>
      <c r="F44">
        <v>0.96699999999999997</v>
      </c>
      <c r="G44">
        <v>1.288</v>
      </c>
      <c r="H44">
        <v>1.9450000000000001</v>
      </c>
      <c r="I44">
        <v>0.80700000000000005</v>
      </c>
      <c r="J44">
        <v>1.1140000000000001</v>
      </c>
      <c r="K44">
        <v>0.36099999999999999</v>
      </c>
      <c r="L44">
        <v>0.82099999999999995</v>
      </c>
      <c r="M44">
        <v>0.82799999999999996</v>
      </c>
      <c r="N44">
        <v>0.35899999999999999</v>
      </c>
      <c r="O44">
        <v>0.32900000000000001</v>
      </c>
      <c r="P44">
        <v>0.189</v>
      </c>
      <c r="Q44">
        <v>0.30299999999999999</v>
      </c>
      <c r="R44">
        <v>0.28799999999999998</v>
      </c>
      <c r="S44">
        <v>0.3</v>
      </c>
      <c r="T44">
        <v>0.28799999999999998</v>
      </c>
      <c r="U44">
        <v>0.23499999999999999</v>
      </c>
      <c r="V44">
        <v>0.23200000000000001</v>
      </c>
      <c r="W44">
        <v>0.98899999999999999</v>
      </c>
      <c r="X44">
        <v>0.61799999999999999</v>
      </c>
      <c r="Y44">
        <v>5</v>
      </c>
      <c r="Z44" s="3">
        <v>1</v>
      </c>
    </row>
    <row r="45" spans="1:26" x14ac:dyDescent="0.25">
      <c r="A45" t="s">
        <v>19</v>
      </c>
      <c r="B45">
        <v>2.702</v>
      </c>
      <c r="C45">
        <v>1.264</v>
      </c>
      <c r="D45">
        <v>1.093</v>
      </c>
      <c r="E45">
        <v>0.66400000000000003</v>
      </c>
      <c r="F45">
        <v>1.052</v>
      </c>
      <c r="G45">
        <v>1.054</v>
      </c>
      <c r="H45">
        <v>2.2330000000000001</v>
      </c>
      <c r="I45">
        <v>0.82299999999999995</v>
      </c>
      <c r="J45">
        <v>1.8149999999999999</v>
      </c>
      <c r="K45">
        <v>0.47199999999999998</v>
      </c>
      <c r="L45">
        <v>0.86250000000000004</v>
      </c>
      <c r="M45">
        <v>0.78500000000000003</v>
      </c>
      <c r="N45">
        <v>0.38600000000000001</v>
      </c>
      <c r="O45">
        <v>0.378</v>
      </c>
      <c r="P45">
        <v>0.11799999999999999</v>
      </c>
      <c r="Q45">
        <v>0.32900000000000001</v>
      </c>
      <c r="R45">
        <v>0.29499999999999998</v>
      </c>
      <c r="S45">
        <v>0.34699999999999998</v>
      </c>
      <c r="T45">
        <v>0.32700000000000001</v>
      </c>
      <c r="U45">
        <v>0.316</v>
      </c>
      <c r="V45">
        <v>0.17499999999999999</v>
      </c>
      <c r="W45">
        <v>0.61899999999999999</v>
      </c>
      <c r="X45">
        <v>0.40200000000000002</v>
      </c>
      <c r="Y45">
        <v>5</v>
      </c>
      <c r="Z45" s="3">
        <v>1</v>
      </c>
    </row>
    <row r="46" spans="1:26" x14ac:dyDescent="0.25">
      <c r="A46" t="s">
        <v>19</v>
      </c>
      <c r="B46">
        <v>2.4500000000000002</v>
      </c>
      <c r="C46">
        <v>0.76400000000000001</v>
      </c>
      <c r="D46">
        <v>1.125</v>
      </c>
      <c r="E46">
        <v>0.6875</v>
      </c>
      <c r="F46">
        <v>1.0166999999999999</v>
      </c>
      <c r="G46">
        <v>1.0980000000000001</v>
      </c>
      <c r="H46">
        <v>2.1480000000000001</v>
      </c>
      <c r="I46">
        <v>0.75</v>
      </c>
      <c r="J46">
        <v>0.35199999999999998</v>
      </c>
      <c r="K46">
        <v>0.33124999999999999</v>
      </c>
      <c r="L46">
        <v>0.76900000000000002</v>
      </c>
      <c r="M46">
        <v>0.71199999999999997</v>
      </c>
      <c r="N46">
        <v>0.34899999999999998</v>
      </c>
      <c r="O46">
        <v>0.32100000000000001</v>
      </c>
      <c r="P46">
        <v>0.17899999999999999</v>
      </c>
      <c r="Q46">
        <v>0.254</v>
      </c>
      <c r="R46">
        <v>0.28499999999999998</v>
      </c>
      <c r="S46">
        <v>0.20899999999999999</v>
      </c>
      <c r="T46">
        <v>0.214</v>
      </c>
      <c r="U46">
        <v>0.184</v>
      </c>
      <c r="V46">
        <v>0.16900000000000001</v>
      </c>
      <c r="W46">
        <v>0.53900000000000003</v>
      </c>
      <c r="X46">
        <v>0.29299999999999998</v>
      </c>
      <c r="Y46">
        <v>5</v>
      </c>
      <c r="Z46" s="3">
        <v>1</v>
      </c>
    </row>
    <row r="47" spans="1:26" x14ac:dyDescent="0.25">
      <c r="A47" t="s">
        <v>19</v>
      </c>
      <c r="B47">
        <v>2.6749999999999998</v>
      </c>
      <c r="C47">
        <v>0.98899999999999999</v>
      </c>
      <c r="D47">
        <v>1.107</v>
      </c>
      <c r="E47">
        <v>1.0429999999999999</v>
      </c>
      <c r="F47">
        <v>1.0625</v>
      </c>
      <c r="G47">
        <v>0.84399999999999997</v>
      </c>
      <c r="H47">
        <v>2.153</v>
      </c>
      <c r="I47">
        <v>0.92500000000000004</v>
      </c>
      <c r="J47">
        <v>1.0385</v>
      </c>
      <c r="K47">
        <v>0.44374999999999998</v>
      </c>
      <c r="L47">
        <v>0.80500000000000005</v>
      </c>
      <c r="M47">
        <v>0.38200000000000001</v>
      </c>
      <c r="N47">
        <v>0.39300000000000002</v>
      </c>
      <c r="O47">
        <v>0.39300000000000002</v>
      </c>
      <c r="P47">
        <v>0.115</v>
      </c>
      <c r="Q47">
        <v>0.28699999999999998</v>
      </c>
      <c r="R47">
        <v>0.29599999999999999</v>
      </c>
      <c r="S47">
        <v>0.34100000000000003</v>
      </c>
      <c r="T47">
        <v>0.32800000000000001</v>
      </c>
      <c r="U47">
        <v>0.25800000000000001</v>
      </c>
      <c r="V47">
        <v>0.23699999999999999</v>
      </c>
      <c r="W47">
        <v>0.72799999999999998</v>
      </c>
      <c r="X47">
        <v>0.26500000000000001</v>
      </c>
      <c r="Y47">
        <v>5</v>
      </c>
      <c r="Z47" s="3">
        <v>1</v>
      </c>
    </row>
    <row r="48" spans="1:26" x14ac:dyDescent="0.25">
      <c r="A48" t="s">
        <v>19</v>
      </c>
      <c r="B48">
        <v>2.617</v>
      </c>
      <c r="C48">
        <v>0.89200000000000002</v>
      </c>
      <c r="D48">
        <v>1.2909999999999999</v>
      </c>
      <c r="E48">
        <v>0.60099999999999998</v>
      </c>
      <c r="F48">
        <v>1.0449999999999999</v>
      </c>
      <c r="G48">
        <v>0.88600000000000001</v>
      </c>
      <c r="H48">
        <v>2.21</v>
      </c>
      <c r="I48">
        <v>0.82299999999999995</v>
      </c>
      <c r="J48">
        <v>1.637</v>
      </c>
      <c r="K48">
        <v>0.42699999999999999</v>
      </c>
      <c r="L48">
        <v>0.81100000000000005</v>
      </c>
      <c r="M48">
        <v>0.83099999999999996</v>
      </c>
      <c r="N48">
        <v>0.373</v>
      </c>
      <c r="O48">
        <v>0.36099999999999999</v>
      </c>
      <c r="P48">
        <v>0.105</v>
      </c>
      <c r="Q48">
        <v>0.28199999999999997</v>
      </c>
      <c r="R48">
        <v>0.29399999999999998</v>
      </c>
      <c r="S48">
        <v>0.33300000000000002</v>
      </c>
      <c r="T48">
        <v>0.32</v>
      </c>
      <c r="U48">
        <v>0.252</v>
      </c>
      <c r="V48">
        <v>0.23200000000000001</v>
      </c>
      <c r="W48">
        <v>0.69899999999999995</v>
      </c>
      <c r="X48">
        <v>0.251</v>
      </c>
      <c r="Y48">
        <v>5</v>
      </c>
      <c r="Z48" s="3">
        <v>1</v>
      </c>
    </row>
    <row r="49" spans="1:26" x14ac:dyDescent="0.25">
      <c r="A49" t="s">
        <v>19</v>
      </c>
      <c r="B49">
        <v>2.5219999999999998</v>
      </c>
      <c r="C49">
        <v>0.97</v>
      </c>
      <c r="D49">
        <v>1.056</v>
      </c>
      <c r="E49">
        <v>1.048</v>
      </c>
      <c r="F49">
        <v>0.92200000000000004</v>
      </c>
      <c r="G49">
        <v>1.0980000000000001</v>
      </c>
      <c r="H49">
        <v>2.2519999999999998</v>
      </c>
      <c r="I49">
        <v>0.66800000000000004</v>
      </c>
      <c r="J49">
        <v>1.627</v>
      </c>
      <c r="K49">
        <v>0.42099999999999999</v>
      </c>
      <c r="L49">
        <v>0.77200000000000002</v>
      </c>
      <c r="M49">
        <v>0.78700000000000003</v>
      </c>
      <c r="N49">
        <v>0.36</v>
      </c>
      <c r="O49">
        <v>0.34799999999999998</v>
      </c>
      <c r="P49">
        <v>0.191</v>
      </c>
      <c r="Q49">
        <v>0.309</v>
      </c>
      <c r="R49">
        <v>0.29199999999999998</v>
      </c>
      <c r="S49">
        <v>0.313</v>
      </c>
      <c r="T49">
        <v>0.27200000000000002</v>
      </c>
      <c r="U49">
        <v>0.23300000000000001</v>
      </c>
      <c r="V49">
        <v>0.25700000000000001</v>
      </c>
      <c r="W49">
        <v>0.56599999999999995</v>
      </c>
      <c r="X49">
        <v>0.621</v>
      </c>
      <c r="Y49">
        <v>5</v>
      </c>
      <c r="Z49" s="3">
        <v>1</v>
      </c>
    </row>
    <row r="50" spans="1:26" x14ac:dyDescent="0.25">
      <c r="A50" t="s">
        <v>19</v>
      </c>
      <c r="B50">
        <v>2.6539999999999999</v>
      </c>
      <c r="C50">
        <v>1.2030000000000001</v>
      </c>
      <c r="D50">
        <v>1.0549999999999999</v>
      </c>
      <c r="E50">
        <v>1.107</v>
      </c>
      <c r="F50">
        <v>0.93799999999999994</v>
      </c>
      <c r="G50">
        <v>1.1850000000000001</v>
      </c>
      <c r="H50">
        <v>2.294</v>
      </c>
      <c r="I50">
        <v>0.76400000000000001</v>
      </c>
      <c r="J50">
        <v>1.6739999999999999</v>
      </c>
      <c r="K50">
        <v>0.434</v>
      </c>
      <c r="L50">
        <v>0.80900000000000005</v>
      </c>
      <c r="M50">
        <v>0.82</v>
      </c>
      <c r="N50">
        <v>0.28299999999999997</v>
      </c>
      <c r="O50">
        <v>0.30299999999999999</v>
      </c>
      <c r="P50">
        <v>0.17199999999999999</v>
      </c>
      <c r="Q50">
        <v>0.27800000000000002</v>
      </c>
      <c r="R50">
        <v>0.26900000000000002</v>
      </c>
      <c r="S50">
        <v>0.33800000000000002</v>
      </c>
      <c r="T50">
        <v>0.32500000000000001</v>
      </c>
      <c r="U50">
        <v>0.25600000000000001</v>
      </c>
      <c r="V50">
        <v>0.23499999999999999</v>
      </c>
      <c r="W50">
        <v>0.70299999999999996</v>
      </c>
      <c r="X50">
        <v>0.25624999999999998</v>
      </c>
      <c r="Y50">
        <v>5</v>
      </c>
      <c r="Z50" s="3">
        <v>1</v>
      </c>
    </row>
    <row r="51" spans="1:26" x14ac:dyDescent="0.25">
      <c r="A51" t="s">
        <v>20</v>
      </c>
      <c r="B51">
        <v>2.2010000000000001</v>
      </c>
      <c r="C51">
        <v>0.75900000000000001</v>
      </c>
      <c r="D51">
        <v>1.1639999999999999</v>
      </c>
      <c r="E51">
        <v>1.0329999999999999</v>
      </c>
      <c r="F51">
        <v>0.83599999999999997</v>
      </c>
      <c r="G51">
        <v>0.91874999999999996</v>
      </c>
      <c r="H51">
        <v>2.3330000000000002</v>
      </c>
      <c r="I51">
        <v>0.76700000000000002</v>
      </c>
      <c r="J51">
        <v>1.581</v>
      </c>
      <c r="K51">
        <v>0.32800000000000001</v>
      </c>
      <c r="L51">
        <v>0.67800000000000005</v>
      </c>
      <c r="M51">
        <v>0.90500000000000003</v>
      </c>
      <c r="N51">
        <v>0.29499999999999998</v>
      </c>
      <c r="O51">
        <v>0.36099999999999999</v>
      </c>
      <c r="P51">
        <v>0.18099999999999999</v>
      </c>
      <c r="Q51">
        <v>0.374</v>
      </c>
      <c r="R51">
        <v>0.19500000000000001</v>
      </c>
      <c r="S51">
        <v>0.52700000000000002</v>
      </c>
      <c r="T51">
        <v>0.42099999999999999</v>
      </c>
      <c r="U51">
        <v>0.311</v>
      </c>
      <c r="V51">
        <v>0.26900000000000002</v>
      </c>
      <c r="W51">
        <v>0.60299999999999998</v>
      </c>
      <c r="X51">
        <v>0.25800000000000001</v>
      </c>
      <c r="Y51">
        <v>5</v>
      </c>
      <c r="Z51" s="3">
        <v>1</v>
      </c>
    </row>
    <row r="52" spans="1:26" x14ac:dyDescent="0.25">
      <c r="A52" t="s">
        <v>20</v>
      </c>
      <c r="B52">
        <v>1.2949999999999999</v>
      </c>
      <c r="C52">
        <v>1.1839999999999999</v>
      </c>
      <c r="D52">
        <v>0.83399999999999996</v>
      </c>
      <c r="E52">
        <v>1.0980000000000001</v>
      </c>
      <c r="F52">
        <v>1.0960000000000001</v>
      </c>
      <c r="G52">
        <v>1.2749999999999999</v>
      </c>
      <c r="H52">
        <v>2.7810000000000001</v>
      </c>
      <c r="I52">
        <v>1.087</v>
      </c>
      <c r="J52">
        <v>1.8580000000000001</v>
      </c>
      <c r="K52">
        <v>0.50600000000000001</v>
      </c>
      <c r="L52">
        <v>0.79200000000000004</v>
      </c>
      <c r="M52">
        <v>0.84199999999999997</v>
      </c>
      <c r="N52">
        <v>0.39300000000000002</v>
      </c>
      <c r="O52">
        <v>0.377</v>
      </c>
      <c r="P52">
        <v>0.186</v>
      </c>
      <c r="Q52">
        <v>0.24</v>
      </c>
      <c r="R52">
        <v>0.186</v>
      </c>
      <c r="S52">
        <v>0.34499999999999997</v>
      </c>
      <c r="T52">
        <v>0.32600000000000001</v>
      </c>
      <c r="U52">
        <v>0.25900000000000001</v>
      </c>
      <c r="V52">
        <v>0.28100000000000003</v>
      </c>
      <c r="W52">
        <v>0.49099999999999999</v>
      </c>
      <c r="X52">
        <v>0.20499999999999999</v>
      </c>
      <c r="Y52">
        <v>5</v>
      </c>
      <c r="Z52" s="3">
        <v>1</v>
      </c>
    </row>
    <row r="53" spans="1:26" x14ac:dyDescent="0.25">
      <c r="A53" t="s">
        <v>20</v>
      </c>
      <c r="B53">
        <v>2.5139999999999998</v>
      </c>
      <c r="C53">
        <v>0.98899999999999999</v>
      </c>
      <c r="D53">
        <v>1.0840000000000001</v>
      </c>
      <c r="E53">
        <v>0.78</v>
      </c>
      <c r="F53">
        <v>1.123</v>
      </c>
      <c r="G53">
        <v>1.0109999999999999</v>
      </c>
      <c r="H53">
        <v>2.2709999999999999</v>
      </c>
      <c r="I53">
        <v>0.92300000000000004</v>
      </c>
      <c r="J53">
        <v>1.2430000000000001</v>
      </c>
      <c r="K53">
        <v>0.54400000000000004</v>
      </c>
      <c r="L53">
        <v>0.91600000000000004</v>
      </c>
      <c r="M53">
        <v>0.74399999999999999</v>
      </c>
      <c r="N53">
        <v>0.29299999999999998</v>
      </c>
      <c r="O53">
        <v>0.41899999999999998</v>
      </c>
      <c r="P53">
        <v>0.16800000000000001</v>
      </c>
      <c r="Q53">
        <v>0.29599999999999999</v>
      </c>
      <c r="R53">
        <v>0.222</v>
      </c>
      <c r="S53">
        <v>0.28799999999999998</v>
      </c>
      <c r="T53">
        <v>0.27200000000000002</v>
      </c>
      <c r="U53">
        <v>0.25800000000000001</v>
      </c>
      <c r="V53">
        <v>0.26100000000000001</v>
      </c>
      <c r="W53">
        <v>0.57499999999999996</v>
      </c>
      <c r="X53">
        <v>0.23599999999999999</v>
      </c>
      <c r="Y53">
        <v>5</v>
      </c>
      <c r="Z53" s="3">
        <v>1</v>
      </c>
    </row>
    <row r="54" spans="1:26" x14ac:dyDescent="0.25">
      <c r="A54" t="s">
        <v>20</v>
      </c>
      <c r="B54">
        <v>2.7109999999999999</v>
      </c>
      <c r="C54">
        <v>1.161</v>
      </c>
      <c r="D54">
        <v>1.0580000000000001</v>
      </c>
      <c r="E54">
        <v>0.79800000000000004</v>
      </c>
      <c r="F54">
        <v>1.0920000000000001</v>
      </c>
      <c r="G54">
        <v>0.91249999999999998</v>
      </c>
      <c r="H54">
        <v>1.925</v>
      </c>
      <c r="I54">
        <v>0.90100000000000002</v>
      </c>
      <c r="J54">
        <v>1.5920000000000001</v>
      </c>
      <c r="K54">
        <v>0.71299999999999997</v>
      </c>
      <c r="L54">
        <v>1.169</v>
      </c>
      <c r="M54">
        <v>0.80500000000000005</v>
      </c>
      <c r="N54">
        <v>0.35499999999999998</v>
      </c>
      <c r="O54">
        <v>0.309</v>
      </c>
      <c r="P54">
        <v>0.14499999999999999</v>
      </c>
      <c r="Q54">
        <v>0.28999999999999998</v>
      </c>
      <c r="R54">
        <v>0.252</v>
      </c>
      <c r="S54">
        <v>0.29099999999999998</v>
      </c>
      <c r="T54">
        <v>0.26100000000000001</v>
      </c>
      <c r="U54">
        <v>0.20499999999999999</v>
      </c>
      <c r="V54">
        <v>0.24299999999999999</v>
      </c>
      <c r="W54">
        <v>0.51900000000000002</v>
      </c>
      <c r="X54">
        <v>0.309</v>
      </c>
      <c r="Y54">
        <v>5</v>
      </c>
      <c r="Z54" s="3">
        <v>1</v>
      </c>
    </row>
    <row r="55" spans="1:26" x14ac:dyDescent="0.25">
      <c r="A55" t="s">
        <v>20</v>
      </c>
      <c r="B55">
        <v>2.4689999999999999</v>
      </c>
      <c r="C55">
        <v>0.98399999999999999</v>
      </c>
      <c r="D55">
        <v>0.95899999999999996</v>
      </c>
      <c r="E55">
        <v>0.84199999999999997</v>
      </c>
      <c r="F55">
        <v>1.107</v>
      </c>
      <c r="G55">
        <v>1.268</v>
      </c>
      <c r="H55">
        <v>2.2189999999999999</v>
      </c>
      <c r="I55">
        <v>0.91200000000000003</v>
      </c>
      <c r="J55">
        <v>1.202</v>
      </c>
      <c r="K55">
        <v>0.55000000000000004</v>
      </c>
      <c r="L55">
        <v>1.0289999999999999</v>
      </c>
      <c r="M55">
        <v>0.95</v>
      </c>
      <c r="N55">
        <v>0.36499999999999999</v>
      </c>
      <c r="O55">
        <v>0.42699999999999999</v>
      </c>
      <c r="P55">
        <v>0.23599999999999999</v>
      </c>
      <c r="Q55">
        <v>0.28599999999999998</v>
      </c>
      <c r="R55">
        <v>0.188</v>
      </c>
      <c r="S55">
        <v>0.217</v>
      </c>
      <c r="T55">
        <v>0.223</v>
      </c>
      <c r="U55">
        <v>0.20300000000000001</v>
      </c>
      <c r="V55">
        <v>0.2</v>
      </c>
      <c r="W55">
        <v>0.65100000000000002</v>
      </c>
      <c r="X55">
        <v>0.307</v>
      </c>
      <c r="Y55">
        <v>5</v>
      </c>
      <c r="Z55" s="3">
        <v>1</v>
      </c>
    </row>
    <row r="56" spans="1:26" x14ac:dyDescent="0.25">
      <c r="A56" t="s">
        <v>20</v>
      </c>
      <c r="B56">
        <v>2.6110000000000002</v>
      </c>
      <c r="C56">
        <v>1.0860000000000001</v>
      </c>
      <c r="D56">
        <v>1.117</v>
      </c>
      <c r="E56">
        <v>0.88800000000000001</v>
      </c>
      <c r="F56">
        <v>1.012</v>
      </c>
      <c r="G56">
        <v>1.093</v>
      </c>
      <c r="H56">
        <v>2.0920000000000001</v>
      </c>
      <c r="I56">
        <v>0.91300000000000003</v>
      </c>
      <c r="J56">
        <v>1.2150000000000001</v>
      </c>
      <c r="K56">
        <v>0.57999999999999996</v>
      </c>
      <c r="L56">
        <v>0.999</v>
      </c>
      <c r="M56">
        <v>0.95099999999999996</v>
      </c>
      <c r="N56">
        <v>0.33</v>
      </c>
      <c r="O56">
        <v>0.41199999999999998</v>
      </c>
      <c r="P56">
        <v>0.23799999999999999</v>
      </c>
      <c r="Q56">
        <v>0.28399999999999997</v>
      </c>
      <c r="R56">
        <v>0.188</v>
      </c>
      <c r="S56">
        <v>0.29199999999999998</v>
      </c>
      <c r="T56">
        <v>0.28999999999999998</v>
      </c>
      <c r="U56">
        <v>0.223</v>
      </c>
      <c r="V56">
        <v>0.24099999999999999</v>
      </c>
      <c r="W56">
        <v>0.61199999999999999</v>
      </c>
      <c r="X56">
        <v>0.309</v>
      </c>
      <c r="Y56">
        <v>5</v>
      </c>
      <c r="Z56" s="3">
        <v>1</v>
      </c>
    </row>
    <row r="57" spans="1:26" x14ac:dyDescent="0.25">
      <c r="A57" t="s">
        <v>20</v>
      </c>
      <c r="B57">
        <v>2.3690000000000002</v>
      </c>
      <c r="C57">
        <v>1.117</v>
      </c>
      <c r="D57">
        <v>1.0169999999999999</v>
      </c>
      <c r="E57">
        <v>0.58699999999999997</v>
      </c>
      <c r="F57">
        <v>1.044</v>
      </c>
      <c r="G57">
        <v>1.111</v>
      </c>
      <c r="H57">
        <v>2.0859999999999999</v>
      </c>
      <c r="I57">
        <v>1.135</v>
      </c>
      <c r="J57">
        <v>1.85</v>
      </c>
      <c r="K57">
        <v>0.56000000000000005</v>
      </c>
      <c r="L57">
        <v>0.97199999999999998</v>
      </c>
      <c r="M57">
        <v>0.79900000000000004</v>
      </c>
      <c r="N57">
        <v>0.29799999999999999</v>
      </c>
      <c r="O57">
        <v>0.40100000000000002</v>
      </c>
      <c r="P57">
        <v>0.21199999999999999</v>
      </c>
      <c r="Q57">
        <v>0.38900000000000001</v>
      </c>
      <c r="R57">
        <v>0.246</v>
      </c>
      <c r="S57">
        <v>0.25700000000000001</v>
      </c>
      <c r="T57">
        <v>0.27100000000000002</v>
      </c>
      <c r="U57">
        <v>0.182</v>
      </c>
      <c r="V57">
        <v>0.17499999999999999</v>
      </c>
      <c r="W57">
        <v>0.55200000000000005</v>
      </c>
      <c r="X57">
        <v>0.252</v>
      </c>
      <c r="Y57">
        <v>5</v>
      </c>
      <c r="Z57" s="3">
        <v>1</v>
      </c>
    </row>
    <row r="58" spans="1:26" x14ac:dyDescent="0.25">
      <c r="A58" t="s">
        <v>20</v>
      </c>
      <c r="B58">
        <v>2.222</v>
      </c>
      <c r="C58">
        <v>0.91100000000000003</v>
      </c>
      <c r="D58">
        <v>0.95399999999999996</v>
      </c>
      <c r="E58">
        <v>0.47599999999999998</v>
      </c>
      <c r="F58">
        <v>1.103</v>
      </c>
      <c r="G58">
        <v>0.92500000000000004</v>
      </c>
      <c r="H58">
        <v>2.0920000000000001</v>
      </c>
      <c r="I58">
        <v>0.91500000000000004</v>
      </c>
      <c r="J58">
        <v>1.2</v>
      </c>
      <c r="K58">
        <v>0.49199999999999999</v>
      </c>
      <c r="L58">
        <v>0.99199999999999999</v>
      </c>
      <c r="M58">
        <v>0.81100000000000005</v>
      </c>
      <c r="N58">
        <v>0.31900000000000001</v>
      </c>
      <c r="O58">
        <v>0.39900000000000002</v>
      </c>
      <c r="P58">
        <v>0.186</v>
      </c>
      <c r="Q58">
        <v>0.23599999999999999</v>
      </c>
      <c r="R58">
        <v>0.158</v>
      </c>
      <c r="S58">
        <v>0.21</v>
      </c>
      <c r="T58">
        <v>0.20699999999999999</v>
      </c>
      <c r="U58">
        <v>0.19900000000000001</v>
      </c>
      <c r="V58">
        <v>0.192</v>
      </c>
      <c r="W58">
        <v>0.51200000000000001</v>
      </c>
      <c r="X58">
        <v>0.27300000000000002</v>
      </c>
      <c r="Y58">
        <v>5</v>
      </c>
      <c r="Z58" s="3">
        <v>1</v>
      </c>
    </row>
    <row r="59" spans="1:26" x14ac:dyDescent="0.25">
      <c r="A59" t="s">
        <v>20</v>
      </c>
      <c r="B59">
        <v>2.5950000000000002</v>
      </c>
      <c r="C59">
        <v>1.272</v>
      </c>
      <c r="D59">
        <v>1.0249999999999999</v>
      </c>
      <c r="E59">
        <v>1.0649999999999999</v>
      </c>
      <c r="F59">
        <v>1.0629999999999999</v>
      </c>
      <c r="G59">
        <v>0.93700000000000006</v>
      </c>
      <c r="H59">
        <v>2.6179999999999999</v>
      </c>
      <c r="I59">
        <v>0.96499999999999997</v>
      </c>
      <c r="J59">
        <v>1.2629999999999999</v>
      </c>
      <c r="K59">
        <v>0.45</v>
      </c>
      <c r="L59">
        <v>0.76875000000000004</v>
      </c>
      <c r="M59">
        <v>0.77700000000000002</v>
      </c>
      <c r="N59">
        <v>0.27900000000000003</v>
      </c>
      <c r="O59">
        <v>0.42199999999999999</v>
      </c>
      <c r="P59">
        <v>0.17499999999999999</v>
      </c>
      <c r="Q59">
        <v>0.312</v>
      </c>
      <c r="R59">
        <v>0.254</v>
      </c>
      <c r="S59">
        <v>0.29199999999999998</v>
      </c>
      <c r="T59">
        <v>0.27600000000000002</v>
      </c>
      <c r="U59">
        <v>0.26500000000000001</v>
      </c>
      <c r="V59">
        <v>0.26400000000000001</v>
      </c>
      <c r="W59">
        <v>0.68600000000000005</v>
      </c>
      <c r="X59">
        <v>0.25700000000000001</v>
      </c>
      <c r="Y59">
        <v>5</v>
      </c>
      <c r="Z59" s="3">
        <v>1</v>
      </c>
    </row>
    <row r="60" spans="1:26" x14ac:dyDescent="0.25">
      <c r="A60" t="s">
        <v>20</v>
      </c>
      <c r="B60">
        <v>2.7850000000000001</v>
      </c>
      <c r="C60">
        <v>1.204</v>
      </c>
      <c r="D60">
        <v>1.054</v>
      </c>
      <c r="E60">
        <v>1.0640000000000001</v>
      </c>
      <c r="F60">
        <v>1.081</v>
      </c>
      <c r="G60">
        <v>1.05</v>
      </c>
      <c r="H60">
        <v>2.5880000000000001</v>
      </c>
      <c r="I60">
        <v>1.0149999999999999</v>
      </c>
      <c r="J60">
        <v>1.9590000000000001</v>
      </c>
      <c r="K60">
        <v>0.439</v>
      </c>
      <c r="L60">
        <v>0.90800000000000003</v>
      </c>
      <c r="M60">
        <v>0.94499999999999995</v>
      </c>
      <c r="N60">
        <v>0.28199999999999997</v>
      </c>
      <c r="O60">
        <v>0.39300000000000002</v>
      </c>
      <c r="P60">
        <v>0.17499999999999999</v>
      </c>
      <c r="Q60">
        <v>0.29499999999999998</v>
      </c>
      <c r="R60">
        <v>0.25600000000000001</v>
      </c>
      <c r="S60">
        <v>0.29499999999999998</v>
      </c>
      <c r="T60">
        <v>0.26500000000000001</v>
      </c>
      <c r="U60">
        <v>0.20799999999999999</v>
      </c>
      <c r="V60">
        <v>0.26600000000000001</v>
      </c>
      <c r="W60">
        <v>0.72099999999999997</v>
      </c>
      <c r="X60">
        <v>0.25624999999999998</v>
      </c>
      <c r="Y60">
        <v>5</v>
      </c>
      <c r="Z60" s="3">
        <v>1</v>
      </c>
    </row>
    <row r="61" spans="1:26" x14ac:dyDescent="0.25">
      <c r="A61" t="s">
        <v>20</v>
      </c>
      <c r="B61">
        <v>2.5125000000000002</v>
      </c>
      <c r="C61">
        <v>0.997</v>
      </c>
      <c r="D61">
        <v>0.96699999999999997</v>
      </c>
      <c r="E61">
        <v>1.0329999999999999</v>
      </c>
      <c r="F61">
        <v>1.1220000000000001</v>
      </c>
      <c r="G61">
        <v>1.2290000000000001</v>
      </c>
      <c r="H61">
        <v>2.2625000000000002</v>
      </c>
      <c r="I61">
        <v>0.74099999999999999</v>
      </c>
      <c r="J61">
        <v>1.2450000000000001</v>
      </c>
      <c r="K61">
        <v>0.42099999999999999</v>
      </c>
      <c r="L61">
        <v>0.80800000000000005</v>
      </c>
      <c r="M61">
        <v>0.77200000000000002</v>
      </c>
      <c r="N61">
        <v>0.26900000000000002</v>
      </c>
      <c r="O61">
        <v>0.24299999999999999</v>
      </c>
      <c r="P61">
        <v>0.2</v>
      </c>
      <c r="Q61">
        <v>0.24099999999999999</v>
      </c>
      <c r="R61">
        <v>0.17199999999999999</v>
      </c>
      <c r="S61">
        <v>0.192</v>
      </c>
      <c r="T61">
        <v>0.26400000000000001</v>
      </c>
      <c r="U61">
        <v>0.26600000000000001</v>
      </c>
      <c r="V61">
        <v>0.26800000000000002</v>
      </c>
      <c r="W61">
        <v>0.62</v>
      </c>
      <c r="X61">
        <v>0.24199999999999999</v>
      </c>
      <c r="Y61">
        <v>5</v>
      </c>
      <c r="Z61" s="3">
        <v>1</v>
      </c>
    </row>
    <row r="62" spans="1:26" x14ac:dyDescent="0.25">
      <c r="A62" t="s">
        <v>20</v>
      </c>
      <c r="B62">
        <v>2.6960000000000002</v>
      </c>
      <c r="C62">
        <v>1.2230000000000001</v>
      </c>
      <c r="D62">
        <v>0.98750000000000004</v>
      </c>
      <c r="E62">
        <v>1.02</v>
      </c>
      <c r="F62">
        <v>1.0609999999999999</v>
      </c>
      <c r="G62">
        <v>0.92</v>
      </c>
      <c r="H62">
        <v>2.3250000000000002</v>
      </c>
      <c r="I62">
        <v>0.82599999999999996</v>
      </c>
      <c r="J62">
        <v>1.2150000000000001</v>
      </c>
      <c r="K62">
        <v>0.45700000000000002</v>
      </c>
      <c r="L62">
        <v>0.93899999999999995</v>
      </c>
      <c r="M62">
        <v>0.79900000000000004</v>
      </c>
      <c r="N62">
        <v>0.26900000000000002</v>
      </c>
      <c r="O62">
        <v>0.29599999999999999</v>
      </c>
      <c r="P62">
        <v>0.13900000000000001</v>
      </c>
      <c r="Q62">
        <v>0.27700000000000002</v>
      </c>
      <c r="R62">
        <v>0.24099999999999999</v>
      </c>
      <c r="S62">
        <v>0.27900000000000003</v>
      </c>
      <c r="T62">
        <v>0.25</v>
      </c>
      <c r="U62">
        <v>0.19600000000000001</v>
      </c>
      <c r="V62">
        <v>0.23200000000000001</v>
      </c>
      <c r="W62">
        <v>0.70899999999999996</v>
      </c>
      <c r="X62">
        <v>0.28899999999999998</v>
      </c>
      <c r="Y62">
        <v>5</v>
      </c>
      <c r="Z62" s="3">
        <v>1</v>
      </c>
    </row>
    <row r="63" spans="1:26" x14ac:dyDescent="0.25">
      <c r="A63" t="s">
        <v>20</v>
      </c>
      <c r="B63">
        <v>2.5670000000000002</v>
      </c>
      <c r="C63">
        <v>1.0409999999999999</v>
      </c>
      <c r="D63">
        <v>1.0625</v>
      </c>
      <c r="E63">
        <v>0.97799999999999998</v>
      </c>
      <c r="F63">
        <v>1.0860000000000001</v>
      </c>
      <c r="G63">
        <v>1.1000000000000001</v>
      </c>
      <c r="H63">
        <v>2.484</v>
      </c>
      <c r="I63">
        <v>0.73399999999999999</v>
      </c>
      <c r="J63">
        <v>1.5669999999999999</v>
      </c>
      <c r="K63">
        <v>0.57199999999999995</v>
      </c>
      <c r="L63">
        <v>0.77100000000000002</v>
      </c>
      <c r="M63">
        <v>0.94499999999999995</v>
      </c>
      <c r="N63">
        <v>0.27300000000000002</v>
      </c>
      <c r="O63">
        <v>0.39300000000000002</v>
      </c>
      <c r="P63">
        <v>0.13700000000000001</v>
      </c>
      <c r="Q63">
        <v>0.27500000000000002</v>
      </c>
      <c r="R63">
        <v>0.23799999999999999</v>
      </c>
      <c r="S63">
        <v>0.27500000000000002</v>
      </c>
      <c r="T63">
        <v>0.24729999999999999</v>
      </c>
      <c r="U63">
        <v>0.1943</v>
      </c>
      <c r="V63">
        <v>0.3</v>
      </c>
      <c r="W63">
        <v>0.59199999999999997</v>
      </c>
      <c r="X63">
        <v>0.25624999999999998</v>
      </c>
      <c r="Y63">
        <v>5</v>
      </c>
      <c r="Z63" s="3">
        <v>1</v>
      </c>
    </row>
    <row r="64" spans="1:26" x14ac:dyDescent="0.25">
      <c r="A64" t="s">
        <v>20</v>
      </c>
      <c r="B64">
        <v>2.2090000000000001</v>
      </c>
      <c r="C64">
        <v>0.88200000000000001</v>
      </c>
      <c r="D64">
        <v>1.0640000000000001</v>
      </c>
      <c r="E64">
        <v>0.66700000000000004</v>
      </c>
      <c r="F64">
        <v>1.0069999999999999</v>
      </c>
      <c r="G64">
        <v>1.016</v>
      </c>
      <c r="H64">
        <v>2.6375000000000002</v>
      </c>
      <c r="I64">
        <v>1.004</v>
      </c>
      <c r="J64">
        <v>1.45</v>
      </c>
      <c r="K64">
        <v>0.50900000000000001</v>
      </c>
      <c r="L64">
        <v>0.71199999999999997</v>
      </c>
      <c r="M64">
        <v>0.93700000000000006</v>
      </c>
      <c r="N64">
        <v>0.255</v>
      </c>
      <c r="O64">
        <v>0.251</v>
      </c>
      <c r="P64">
        <v>0.11799999999999999</v>
      </c>
      <c r="Q64">
        <v>0.23599999999999999</v>
      </c>
      <c r="R64">
        <v>0.20499999999999999</v>
      </c>
      <c r="S64">
        <v>0.23699999999999999</v>
      </c>
      <c r="T64">
        <v>0.21199999999999999</v>
      </c>
      <c r="U64">
        <v>0.16700000000000001</v>
      </c>
      <c r="V64">
        <v>0.19800000000000001</v>
      </c>
      <c r="W64">
        <v>0.66249999999999998</v>
      </c>
      <c r="X64">
        <v>0.247</v>
      </c>
      <c r="Y64">
        <v>5</v>
      </c>
      <c r="Z64" s="3">
        <v>1</v>
      </c>
    </row>
    <row r="65" spans="1:26" x14ac:dyDescent="0.25">
      <c r="A65" t="s">
        <v>20</v>
      </c>
      <c r="B65">
        <v>2.1829999999999998</v>
      </c>
      <c r="C65">
        <v>0.82499999999999996</v>
      </c>
      <c r="D65">
        <v>1.081</v>
      </c>
      <c r="E65">
        <v>0.67600000000000005</v>
      </c>
      <c r="F65">
        <v>1.0855999999999999</v>
      </c>
      <c r="G65">
        <v>0.91500000000000004</v>
      </c>
      <c r="H65">
        <v>2.3290000000000002</v>
      </c>
      <c r="I65">
        <v>0.85</v>
      </c>
      <c r="J65">
        <v>1.409</v>
      </c>
      <c r="K65">
        <v>0.47299999999999998</v>
      </c>
      <c r="L65">
        <v>0.70099999999999996</v>
      </c>
      <c r="M65">
        <v>0.84750000000000003</v>
      </c>
      <c r="N65">
        <v>0.23200000000000001</v>
      </c>
      <c r="O65">
        <v>0.33400000000000002</v>
      </c>
      <c r="P65">
        <v>0.11600000000000001</v>
      </c>
      <c r="Q65">
        <v>0.23400000000000001</v>
      </c>
      <c r="R65">
        <v>0.20100000000000001</v>
      </c>
      <c r="S65">
        <v>0.23499999999999999</v>
      </c>
      <c r="T65">
        <v>0.21</v>
      </c>
      <c r="U65">
        <v>0.16500000000000001</v>
      </c>
      <c r="V65">
        <v>0.19600000000000001</v>
      </c>
      <c r="W65">
        <v>0.69499999999999995</v>
      </c>
      <c r="X65">
        <v>0.27600000000000002</v>
      </c>
      <c r="Y65">
        <v>5</v>
      </c>
      <c r="Z65" s="3">
        <v>1</v>
      </c>
    </row>
    <row r="66" spans="1:26" x14ac:dyDescent="0.25">
      <c r="A66" t="s">
        <v>20</v>
      </c>
      <c r="B66">
        <v>2.3879999999999999</v>
      </c>
      <c r="C66">
        <v>0.90800000000000003</v>
      </c>
      <c r="D66">
        <v>1.0009999999999999</v>
      </c>
      <c r="E66">
        <v>0.56100000000000005</v>
      </c>
      <c r="F66">
        <v>1.0920000000000001</v>
      </c>
      <c r="G66">
        <v>1.117</v>
      </c>
      <c r="H66">
        <v>2.5009999999999999</v>
      </c>
      <c r="I66">
        <v>0.81100000000000005</v>
      </c>
      <c r="J66">
        <v>1.552</v>
      </c>
      <c r="K66">
        <v>0.55900000000000005</v>
      </c>
      <c r="L66">
        <v>0.879</v>
      </c>
      <c r="M66">
        <v>0.878</v>
      </c>
      <c r="N66">
        <v>0.254</v>
      </c>
      <c r="O66">
        <v>0.36499999999999999</v>
      </c>
      <c r="P66">
        <v>0.127</v>
      </c>
      <c r="Q66">
        <v>0.255</v>
      </c>
      <c r="R66">
        <v>0.221</v>
      </c>
      <c r="S66">
        <v>0.19500000000000001</v>
      </c>
      <c r="T66">
        <v>0.19500000000000001</v>
      </c>
      <c r="U66">
        <v>0.19500000000000001</v>
      </c>
      <c r="V66">
        <v>0.16400000000000001</v>
      </c>
      <c r="W66">
        <v>0.52800000000000002</v>
      </c>
      <c r="X66">
        <v>0.25800000000000001</v>
      </c>
      <c r="Y66">
        <v>5</v>
      </c>
      <c r="Z66" s="3">
        <v>1</v>
      </c>
    </row>
    <row r="67" spans="1:26" x14ac:dyDescent="0.25">
      <c r="A67" t="s">
        <v>20</v>
      </c>
      <c r="B67">
        <v>3.0419999999999998</v>
      </c>
      <c r="C67">
        <v>1.671</v>
      </c>
      <c r="D67">
        <v>0.66600000000000004</v>
      </c>
      <c r="E67">
        <v>1.204</v>
      </c>
      <c r="F67">
        <v>1.306</v>
      </c>
      <c r="G67">
        <v>1.2330000000000001</v>
      </c>
      <c r="H67">
        <v>2.4660000000000002</v>
      </c>
      <c r="I67">
        <v>1.0589999999999999</v>
      </c>
      <c r="J67">
        <v>1.389</v>
      </c>
      <c r="K67">
        <v>0.74399999999999999</v>
      </c>
      <c r="L67">
        <v>0.65600000000000003</v>
      </c>
      <c r="M67">
        <v>0.84699999999999998</v>
      </c>
      <c r="N67">
        <v>0.224</v>
      </c>
      <c r="O67">
        <v>0.33300000000000002</v>
      </c>
      <c r="P67">
        <v>0.27500000000000002</v>
      </c>
      <c r="Q67">
        <v>0.21299999999999999</v>
      </c>
      <c r="R67">
        <v>0.17699999999999999</v>
      </c>
      <c r="S67">
        <v>0.41299999999999998</v>
      </c>
      <c r="T67">
        <v>0.20799999999999999</v>
      </c>
      <c r="U67">
        <v>0.32500000000000001</v>
      </c>
      <c r="V67">
        <v>0.255</v>
      </c>
      <c r="W67">
        <v>0.751</v>
      </c>
      <c r="X67">
        <v>0.214</v>
      </c>
      <c r="Y67">
        <v>5</v>
      </c>
      <c r="Z67" s="3">
        <v>1</v>
      </c>
    </row>
    <row r="68" spans="1:26" x14ac:dyDescent="0.25">
      <c r="A68" t="s">
        <v>20</v>
      </c>
      <c r="B68">
        <v>3.3159999999999998</v>
      </c>
      <c r="C68">
        <v>1.4390000000000001</v>
      </c>
      <c r="D68">
        <v>0.79500000000000004</v>
      </c>
      <c r="E68">
        <v>0.90100000000000002</v>
      </c>
      <c r="F68">
        <v>1.0009999999999999</v>
      </c>
      <c r="G68">
        <v>1.123</v>
      </c>
      <c r="H68">
        <v>2.1659999999999999</v>
      </c>
      <c r="I68">
        <v>1.0229999999999999</v>
      </c>
      <c r="J68">
        <v>1.5669999999999999</v>
      </c>
      <c r="K68">
        <v>0.70299999999999996</v>
      </c>
      <c r="L68">
        <v>0.65800000000000003</v>
      </c>
      <c r="M68">
        <v>0.879</v>
      </c>
      <c r="N68">
        <v>0.22700000000000001</v>
      </c>
      <c r="O68">
        <v>0.49199999999999999</v>
      </c>
      <c r="P68">
        <v>0.312</v>
      </c>
      <c r="Q68">
        <v>0.255</v>
      </c>
      <c r="R68">
        <v>0.188</v>
      </c>
      <c r="S68">
        <v>0.45700000000000002</v>
      </c>
      <c r="T68">
        <v>0.34599999999999997</v>
      </c>
      <c r="U68">
        <v>0.245</v>
      </c>
      <c r="V68">
        <v>0.21299999999999999</v>
      </c>
      <c r="W68">
        <v>0.76600000000000001</v>
      </c>
      <c r="X68">
        <v>0.23599999999999999</v>
      </c>
      <c r="Y68">
        <v>5</v>
      </c>
      <c r="Z68" s="3">
        <v>1</v>
      </c>
    </row>
    <row r="69" spans="1:26" x14ac:dyDescent="0.25">
      <c r="A69" t="s">
        <v>20</v>
      </c>
      <c r="B69">
        <v>3.0960000000000001</v>
      </c>
      <c r="C69">
        <v>1.3129999999999999</v>
      </c>
      <c r="D69">
        <v>0.70299999999999996</v>
      </c>
      <c r="E69">
        <v>0.93500000000000005</v>
      </c>
      <c r="F69">
        <v>1.123</v>
      </c>
      <c r="G69">
        <v>1.0309999999999999</v>
      </c>
      <c r="H69">
        <v>2.234</v>
      </c>
      <c r="I69">
        <v>1.0049999999999999</v>
      </c>
      <c r="J69">
        <v>1.3280000000000001</v>
      </c>
      <c r="K69">
        <v>0.83099999999999996</v>
      </c>
      <c r="L69">
        <v>0.68600000000000005</v>
      </c>
      <c r="M69">
        <v>0.83499999999999996</v>
      </c>
      <c r="N69">
        <v>0.216</v>
      </c>
      <c r="O69">
        <v>0.47599999999999998</v>
      </c>
      <c r="P69">
        <v>0.30299999999999999</v>
      </c>
      <c r="Q69">
        <v>0.24099999999999999</v>
      </c>
      <c r="R69">
        <v>0.186</v>
      </c>
      <c r="S69">
        <v>0.38700000000000001</v>
      </c>
      <c r="T69">
        <v>0.27900000000000003</v>
      </c>
      <c r="U69">
        <v>0.27100000000000002</v>
      </c>
      <c r="V69">
        <v>0.217</v>
      </c>
      <c r="W69">
        <v>0.70099999999999996</v>
      </c>
      <c r="X69">
        <v>0.23100000000000001</v>
      </c>
      <c r="Y69">
        <v>5</v>
      </c>
      <c r="Z69" s="3">
        <v>1</v>
      </c>
    </row>
    <row r="70" spans="1:26" x14ac:dyDescent="0.25">
      <c r="A70" t="s">
        <v>20</v>
      </c>
      <c r="B70">
        <v>2.9359999999999999</v>
      </c>
      <c r="C70">
        <v>1.732</v>
      </c>
      <c r="D70">
        <v>0.69599999999999995</v>
      </c>
      <c r="E70">
        <v>0.82499999999999996</v>
      </c>
      <c r="F70">
        <v>1.0129999999999999</v>
      </c>
      <c r="G70">
        <v>1.103</v>
      </c>
      <c r="H70">
        <v>2.1230000000000002</v>
      </c>
      <c r="I70">
        <v>1.012</v>
      </c>
      <c r="J70">
        <v>1.6020000000000001</v>
      </c>
      <c r="K70">
        <v>0.73599999999999999</v>
      </c>
      <c r="L70">
        <v>0.60699999999999998</v>
      </c>
      <c r="M70">
        <v>0.78900000000000003</v>
      </c>
      <c r="N70">
        <v>0.214</v>
      </c>
      <c r="O70">
        <v>0.60699999999999998</v>
      </c>
      <c r="P70">
        <v>0.25900000000000001</v>
      </c>
      <c r="Q70">
        <v>0.23499999999999999</v>
      </c>
      <c r="R70">
        <v>0.16800000000000001</v>
      </c>
      <c r="S70">
        <v>0.48799999999999999</v>
      </c>
      <c r="T70">
        <v>0.219</v>
      </c>
      <c r="U70">
        <v>0.30099999999999999</v>
      </c>
      <c r="V70">
        <v>0.20599999999999999</v>
      </c>
      <c r="W70">
        <v>0.68700000000000006</v>
      </c>
      <c r="X70">
        <v>0.22</v>
      </c>
      <c r="Y70">
        <v>5</v>
      </c>
      <c r="Z70" s="3">
        <v>1</v>
      </c>
    </row>
    <row r="71" spans="1:26" x14ac:dyDescent="0.25">
      <c r="A71" t="s">
        <v>20</v>
      </c>
      <c r="B71">
        <v>2.0830000000000002</v>
      </c>
      <c r="C71">
        <v>1.778</v>
      </c>
      <c r="D71">
        <v>0.70299999999999996</v>
      </c>
      <c r="E71">
        <v>0.92500000000000004</v>
      </c>
      <c r="F71">
        <v>1.0129999999999999</v>
      </c>
      <c r="G71">
        <v>1.0129999999999999</v>
      </c>
      <c r="H71">
        <v>2.1190000000000002</v>
      </c>
      <c r="I71">
        <v>1.0009999999999999</v>
      </c>
      <c r="J71">
        <v>1.238</v>
      </c>
      <c r="K71">
        <v>0.77200000000000002</v>
      </c>
      <c r="L71">
        <v>0.68899999999999995</v>
      </c>
      <c r="M71">
        <v>0.79300000000000004</v>
      </c>
      <c r="N71">
        <v>0.215</v>
      </c>
      <c r="O71">
        <v>0.67800000000000005</v>
      </c>
      <c r="P71">
        <v>0.30099999999999999</v>
      </c>
      <c r="Q71">
        <v>0.224</v>
      </c>
      <c r="R71">
        <v>0.17699999999999999</v>
      </c>
      <c r="S71">
        <v>0.38900000000000001</v>
      </c>
      <c r="T71">
        <v>0.26900000000000002</v>
      </c>
      <c r="U71">
        <v>0.26700000000000002</v>
      </c>
      <c r="V71">
        <v>0.23899999999999999</v>
      </c>
      <c r="W71">
        <v>0.66300000000000003</v>
      </c>
      <c r="X71">
        <v>0.219</v>
      </c>
      <c r="Y71">
        <v>5</v>
      </c>
      <c r="Z71" s="3">
        <v>1</v>
      </c>
    </row>
    <row r="72" spans="1:26" x14ac:dyDescent="0.25">
      <c r="A72" t="s">
        <v>20</v>
      </c>
      <c r="B72">
        <v>2.9630000000000001</v>
      </c>
      <c r="C72">
        <v>1.367</v>
      </c>
      <c r="D72">
        <v>0.67900000000000005</v>
      </c>
      <c r="E72">
        <v>0.86599999999999999</v>
      </c>
      <c r="F72">
        <v>1.0129999999999999</v>
      </c>
      <c r="G72">
        <v>0.88800000000000001</v>
      </c>
      <c r="H72">
        <v>1.2330000000000001</v>
      </c>
      <c r="I72">
        <v>1.0269999999999999</v>
      </c>
      <c r="J72">
        <v>1.679</v>
      </c>
      <c r="K72">
        <v>0.71199999999999997</v>
      </c>
      <c r="L72">
        <v>0.68799999999999994</v>
      </c>
      <c r="M72">
        <v>0.81299999999999994</v>
      </c>
      <c r="N72">
        <v>0.216</v>
      </c>
      <c r="O72">
        <v>0.51700000000000002</v>
      </c>
      <c r="P72">
        <v>0.26900000000000002</v>
      </c>
      <c r="Q72">
        <v>0.24099999999999999</v>
      </c>
      <c r="R72">
        <v>0.191</v>
      </c>
      <c r="S72">
        <v>0.378</v>
      </c>
      <c r="T72">
        <v>0.27900000000000003</v>
      </c>
      <c r="U72">
        <v>0.26700000000000002</v>
      </c>
      <c r="V72">
        <v>0.23400000000000001</v>
      </c>
      <c r="W72">
        <v>0.67800000000000005</v>
      </c>
      <c r="X72">
        <v>0.23300000000000001</v>
      </c>
      <c r="Y72">
        <v>5</v>
      </c>
      <c r="Z72" s="3">
        <v>1</v>
      </c>
    </row>
    <row r="73" spans="1:26" x14ac:dyDescent="0.25">
      <c r="A73" t="s">
        <v>20</v>
      </c>
      <c r="B73">
        <v>2.7839999999999998</v>
      </c>
      <c r="C73">
        <v>1.1890000000000001</v>
      </c>
      <c r="D73">
        <v>0.999</v>
      </c>
      <c r="E73">
        <v>0.80100000000000005</v>
      </c>
      <c r="F73">
        <v>0.77700000000000002</v>
      </c>
      <c r="G73">
        <v>0.90800000000000003</v>
      </c>
      <c r="H73">
        <v>1.335</v>
      </c>
      <c r="I73">
        <v>1.1020000000000001</v>
      </c>
      <c r="J73">
        <v>1.4990000000000001</v>
      </c>
      <c r="K73">
        <v>0.56899999999999995</v>
      </c>
      <c r="L73">
        <v>0.57899999999999996</v>
      </c>
      <c r="M73">
        <v>0.66600000000000004</v>
      </c>
      <c r="N73">
        <v>0.155</v>
      </c>
      <c r="O73">
        <v>0.64500000000000002</v>
      </c>
      <c r="P73">
        <v>0.13700000000000001</v>
      </c>
      <c r="Q73">
        <v>0.21299999999999999</v>
      </c>
      <c r="R73">
        <v>0.25700000000000001</v>
      </c>
      <c r="S73">
        <v>0.39800000000000002</v>
      </c>
      <c r="T73">
        <v>0.17899999999999999</v>
      </c>
      <c r="U73">
        <v>0.23200000000000001</v>
      </c>
      <c r="V73">
        <v>0.219</v>
      </c>
      <c r="W73">
        <v>0.58799999999999997</v>
      </c>
      <c r="X73">
        <v>0.14399999999999999</v>
      </c>
      <c r="Y73">
        <v>5</v>
      </c>
      <c r="Z73" s="3">
        <v>1</v>
      </c>
    </row>
    <row r="74" spans="1:26" x14ac:dyDescent="0.25">
      <c r="A74" t="s">
        <v>20</v>
      </c>
      <c r="B74">
        <v>2.6720000000000002</v>
      </c>
      <c r="C74">
        <v>1.5880000000000001</v>
      </c>
      <c r="D74">
        <v>0.82699999999999996</v>
      </c>
      <c r="E74">
        <v>0.878</v>
      </c>
      <c r="F74">
        <v>0.80700000000000005</v>
      </c>
      <c r="G74">
        <v>1.4059999999999999</v>
      </c>
      <c r="H74">
        <v>0.82299999999999995</v>
      </c>
      <c r="I74">
        <v>1.0289999999999999</v>
      </c>
      <c r="J74">
        <v>1.708</v>
      </c>
      <c r="K74">
        <v>0.70299999999999996</v>
      </c>
      <c r="L74">
        <v>0.58799999999999997</v>
      </c>
      <c r="M74">
        <v>0.77800000000000002</v>
      </c>
      <c r="N74">
        <v>0.223</v>
      </c>
      <c r="O74">
        <v>0.51600000000000001</v>
      </c>
      <c r="P74">
        <v>0.17899999999999999</v>
      </c>
      <c r="Q74">
        <v>0.21299999999999999</v>
      </c>
      <c r="R74">
        <v>0.17899999999999999</v>
      </c>
      <c r="S74">
        <v>0.33700000000000002</v>
      </c>
      <c r="T74">
        <v>0.29199999999999998</v>
      </c>
      <c r="U74">
        <v>0.21299999999999999</v>
      </c>
      <c r="V74">
        <v>0.216</v>
      </c>
      <c r="W74">
        <v>0.61099999999999999</v>
      </c>
      <c r="X74">
        <v>0.19700000000000001</v>
      </c>
      <c r="Y74">
        <v>5</v>
      </c>
      <c r="Z74" s="3">
        <v>1</v>
      </c>
    </row>
    <row r="75" spans="1:26" x14ac:dyDescent="0.25">
      <c r="A75" t="s">
        <v>20</v>
      </c>
      <c r="B75">
        <v>3.194</v>
      </c>
      <c r="C75">
        <v>1.4670000000000001</v>
      </c>
      <c r="D75">
        <v>1.175</v>
      </c>
      <c r="E75">
        <v>1.5009999999999999</v>
      </c>
      <c r="F75">
        <v>1.306</v>
      </c>
      <c r="G75">
        <v>1.236</v>
      </c>
      <c r="H75">
        <v>1.135</v>
      </c>
      <c r="I75">
        <v>1.012</v>
      </c>
      <c r="J75">
        <v>2.0449999999999999</v>
      </c>
      <c r="K75">
        <v>0.55700000000000005</v>
      </c>
      <c r="L75">
        <v>0.82399999999999995</v>
      </c>
      <c r="M75">
        <v>1.0660000000000001</v>
      </c>
      <c r="N75">
        <v>0.26900000000000002</v>
      </c>
      <c r="O75">
        <v>0.61399999999999999</v>
      </c>
      <c r="P75">
        <v>0.20799999999999999</v>
      </c>
      <c r="Q75">
        <v>0.30099999999999999</v>
      </c>
      <c r="R75">
        <v>0.19800000000000001</v>
      </c>
      <c r="S75">
        <v>0.56200000000000006</v>
      </c>
      <c r="T75">
        <v>0.42599999999999999</v>
      </c>
      <c r="U75">
        <v>0.34399999999999997</v>
      </c>
      <c r="V75">
        <v>0.36199999999999999</v>
      </c>
      <c r="W75">
        <v>0.745</v>
      </c>
      <c r="X75">
        <v>0.188</v>
      </c>
      <c r="Y75">
        <v>5</v>
      </c>
      <c r="Z75" s="3">
        <v>1</v>
      </c>
    </row>
    <row r="76" spans="1:26" x14ac:dyDescent="0.25">
      <c r="A76" t="s">
        <v>20</v>
      </c>
      <c r="B76">
        <v>3.2130000000000001</v>
      </c>
      <c r="C76">
        <v>1.518</v>
      </c>
      <c r="D76">
        <v>1.153</v>
      </c>
      <c r="E76">
        <v>1.222</v>
      </c>
      <c r="F76">
        <v>1.234</v>
      </c>
      <c r="G76">
        <v>1.3009999999999999</v>
      </c>
      <c r="H76">
        <v>1.2330000000000001</v>
      </c>
      <c r="I76">
        <v>1.012</v>
      </c>
      <c r="J76">
        <v>2.0129999999999999</v>
      </c>
      <c r="K76">
        <v>0.56699999999999995</v>
      </c>
      <c r="L76">
        <v>0.76800000000000002</v>
      </c>
      <c r="M76">
        <v>1.022</v>
      </c>
      <c r="N76">
        <v>0.28899999999999998</v>
      </c>
      <c r="O76">
        <v>0.61299999999999999</v>
      </c>
      <c r="P76">
        <v>0.20499999999999999</v>
      </c>
      <c r="Q76">
        <v>0.30099999999999999</v>
      </c>
      <c r="R76">
        <v>0.189</v>
      </c>
      <c r="S76">
        <v>0.52100000000000002</v>
      </c>
      <c r="T76">
        <v>0.38800000000000001</v>
      </c>
      <c r="U76">
        <v>0.28799999999999998</v>
      </c>
      <c r="V76">
        <v>0.36099999999999999</v>
      </c>
      <c r="W76">
        <v>0.72299999999999998</v>
      </c>
      <c r="X76">
        <v>0.193</v>
      </c>
      <c r="Y76">
        <v>5</v>
      </c>
      <c r="Z76" s="3">
        <v>1</v>
      </c>
    </row>
    <row r="77" spans="1:26" x14ac:dyDescent="0.25">
      <c r="A77" t="s">
        <v>20</v>
      </c>
      <c r="B77">
        <v>2.972</v>
      </c>
      <c r="C77">
        <v>1.3160000000000001</v>
      </c>
      <c r="D77">
        <v>1.153</v>
      </c>
      <c r="E77">
        <v>1.2789999999999999</v>
      </c>
      <c r="F77">
        <v>1.2</v>
      </c>
      <c r="G77">
        <v>1.4019999999999999</v>
      </c>
      <c r="H77">
        <v>1.605</v>
      </c>
      <c r="I77">
        <v>1.2090000000000001</v>
      </c>
      <c r="J77">
        <v>2.0390000000000001</v>
      </c>
      <c r="K77">
        <v>0.53800000000000003</v>
      </c>
      <c r="L77">
        <v>0.90100000000000002</v>
      </c>
      <c r="M77">
        <v>1.0249999999999999</v>
      </c>
      <c r="N77">
        <v>0.255</v>
      </c>
      <c r="O77">
        <v>0.60099999999999998</v>
      </c>
      <c r="P77">
        <v>0.219</v>
      </c>
      <c r="Q77">
        <v>0.27100000000000002</v>
      </c>
      <c r="R77">
        <v>0.19900000000000001</v>
      </c>
      <c r="S77">
        <v>0.47299999999999998</v>
      </c>
      <c r="T77">
        <v>0.38900000000000001</v>
      </c>
      <c r="U77">
        <v>0.27900000000000003</v>
      </c>
      <c r="V77">
        <v>0.33500000000000002</v>
      </c>
      <c r="W77">
        <v>0.70299999999999996</v>
      </c>
      <c r="X77">
        <v>0.19700000000000001</v>
      </c>
      <c r="Y77">
        <v>5</v>
      </c>
      <c r="Z77" s="3">
        <v>1</v>
      </c>
    </row>
    <row r="78" spans="1:26" x14ac:dyDescent="0.25">
      <c r="A78" t="s">
        <v>20</v>
      </c>
      <c r="B78">
        <v>2.2229999999999999</v>
      </c>
      <c r="C78">
        <v>1.736</v>
      </c>
      <c r="D78">
        <v>1.1739999999999999</v>
      </c>
      <c r="E78">
        <v>1.232</v>
      </c>
      <c r="F78">
        <v>1.3009999999999999</v>
      </c>
      <c r="G78">
        <v>1.3009999999999999</v>
      </c>
      <c r="H78">
        <v>1.2669999999999999</v>
      </c>
      <c r="I78">
        <v>1.101</v>
      </c>
      <c r="J78">
        <v>1.2390000000000001</v>
      </c>
      <c r="K78">
        <v>0.67700000000000005</v>
      </c>
      <c r="L78">
        <v>0.73899999999999999</v>
      </c>
      <c r="M78">
        <v>1.0609999999999999</v>
      </c>
      <c r="N78">
        <v>0.20300000000000001</v>
      </c>
      <c r="O78">
        <v>0.60099999999999998</v>
      </c>
      <c r="P78">
        <v>0.17899999999999999</v>
      </c>
      <c r="Q78">
        <v>0.23499999999999999</v>
      </c>
      <c r="R78">
        <v>0.17899999999999999</v>
      </c>
      <c r="S78">
        <v>0.42299999999999999</v>
      </c>
      <c r="T78">
        <v>0.308</v>
      </c>
      <c r="U78">
        <v>0.26900000000000002</v>
      </c>
      <c r="V78">
        <v>0.30099999999999999</v>
      </c>
      <c r="W78">
        <v>0.70099999999999996</v>
      </c>
      <c r="X78">
        <v>0.19600000000000001</v>
      </c>
      <c r="Y78">
        <v>5</v>
      </c>
      <c r="Z78" s="3">
        <v>1</v>
      </c>
    </row>
    <row r="79" spans="1:26" x14ac:dyDescent="0.25">
      <c r="A79" t="s">
        <v>20</v>
      </c>
      <c r="B79">
        <v>2.923</v>
      </c>
      <c r="C79">
        <v>1.639</v>
      </c>
      <c r="D79">
        <v>0.72299999999999998</v>
      </c>
      <c r="E79">
        <v>0.92800000000000005</v>
      </c>
      <c r="F79">
        <v>1.2</v>
      </c>
      <c r="G79">
        <v>1.603</v>
      </c>
      <c r="H79">
        <v>1.3360000000000001</v>
      </c>
      <c r="I79">
        <v>1.0009999999999999</v>
      </c>
      <c r="J79">
        <v>1.379</v>
      </c>
      <c r="K79">
        <v>0.58899999999999997</v>
      </c>
      <c r="L79">
        <v>0.78800000000000003</v>
      </c>
      <c r="M79">
        <v>1.002</v>
      </c>
      <c r="N79">
        <v>0.23699999999999999</v>
      </c>
      <c r="O79">
        <v>0.60899999999999999</v>
      </c>
      <c r="P79">
        <v>0.223</v>
      </c>
      <c r="Q79">
        <v>0.222</v>
      </c>
      <c r="R79">
        <v>0.19500000000000001</v>
      </c>
      <c r="S79">
        <v>0.501</v>
      </c>
      <c r="T79">
        <v>0.24299999999999999</v>
      </c>
      <c r="U79">
        <v>0.28899999999999998</v>
      </c>
      <c r="V79">
        <v>0.30199999999999999</v>
      </c>
      <c r="W79">
        <v>0.70799999999999996</v>
      </c>
      <c r="X79">
        <v>0.19700000000000001</v>
      </c>
      <c r="Y79">
        <v>5</v>
      </c>
      <c r="Z79" s="3">
        <v>1</v>
      </c>
    </row>
    <row r="80" spans="1:26" x14ac:dyDescent="0.25">
      <c r="A80" t="s">
        <v>20</v>
      </c>
      <c r="B80">
        <v>2.9769999999999999</v>
      </c>
      <c r="C80">
        <v>1.7050000000000001</v>
      </c>
      <c r="D80">
        <v>0.93</v>
      </c>
      <c r="E80">
        <v>0.83699999999999997</v>
      </c>
      <c r="F80">
        <v>1.502</v>
      </c>
      <c r="G80">
        <v>1.536</v>
      </c>
      <c r="H80">
        <v>1.139</v>
      </c>
      <c r="I80">
        <v>1.079</v>
      </c>
      <c r="J80">
        <v>1.3089999999999999</v>
      </c>
      <c r="K80">
        <v>0.60799999999999998</v>
      </c>
      <c r="L80">
        <v>0.80100000000000005</v>
      </c>
      <c r="M80">
        <v>0.97799999999999998</v>
      </c>
      <c r="N80">
        <v>0.23599999999999999</v>
      </c>
      <c r="O80">
        <v>0.623</v>
      </c>
      <c r="P80">
        <v>0.23300000000000001</v>
      </c>
      <c r="Q80">
        <v>0.223</v>
      </c>
      <c r="R80">
        <v>0.16900000000000001</v>
      </c>
      <c r="S80">
        <v>0.48799999999999999</v>
      </c>
      <c r="T80">
        <v>0.31900000000000001</v>
      </c>
      <c r="U80">
        <v>0.27600000000000002</v>
      </c>
      <c r="V80">
        <v>0.30099999999999999</v>
      </c>
      <c r="W80">
        <v>0.70099999999999996</v>
      </c>
      <c r="X80">
        <v>0.186</v>
      </c>
      <c r="Y80">
        <v>5</v>
      </c>
      <c r="Z80" s="3">
        <v>1</v>
      </c>
    </row>
    <row r="81" spans="1:26" x14ac:dyDescent="0.25">
      <c r="A81" t="s">
        <v>20</v>
      </c>
      <c r="B81">
        <v>3.012</v>
      </c>
      <c r="C81">
        <v>1.7</v>
      </c>
      <c r="D81">
        <v>0.69699999999999995</v>
      </c>
      <c r="E81">
        <v>0.80100000000000005</v>
      </c>
      <c r="F81">
        <v>1.4359999999999999</v>
      </c>
      <c r="G81">
        <v>1.127</v>
      </c>
      <c r="H81">
        <v>1.2330000000000001</v>
      </c>
      <c r="I81">
        <v>1.119</v>
      </c>
      <c r="J81">
        <v>2.0169999999999999</v>
      </c>
      <c r="K81">
        <v>0.63900000000000001</v>
      </c>
      <c r="L81">
        <v>0.77800000000000002</v>
      </c>
      <c r="M81">
        <v>0.74199999999999999</v>
      </c>
      <c r="N81">
        <v>0.188</v>
      </c>
      <c r="O81">
        <v>0.55900000000000005</v>
      </c>
      <c r="P81">
        <v>0.22500000000000001</v>
      </c>
      <c r="Q81">
        <v>0.21199999999999999</v>
      </c>
      <c r="R81">
        <v>0.20699999999999999</v>
      </c>
      <c r="S81">
        <v>0.499</v>
      </c>
      <c r="T81">
        <v>0.309</v>
      </c>
      <c r="U81">
        <v>0.28799999999999998</v>
      </c>
      <c r="V81">
        <v>0.30499999999999999</v>
      </c>
      <c r="W81">
        <v>0.68799999999999994</v>
      </c>
      <c r="X81">
        <v>0.20100000000000001</v>
      </c>
      <c r="Y81">
        <v>5</v>
      </c>
      <c r="Z81" s="3">
        <v>1</v>
      </c>
    </row>
    <row r="82" spans="1:26" x14ac:dyDescent="0.25">
      <c r="A82" t="s">
        <v>21</v>
      </c>
      <c r="B82">
        <v>2.9580000000000002</v>
      </c>
      <c r="C82">
        <v>1.6970000000000001</v>
      </c>
      <c r="D82">
        <v>0.97099999999999997</v>
      </c>
      <c r="E82">
        <v>0.83899999999999997</v>
      </c>
      <c r="F82">
        <v>1.125</v>
      </c>
      <c r="G82">
        <v>1.0669999999999999</v>
      </c>
      <c r="H82">
        <v>1.335</v>
      </c>
      <c r="I82">
        <v>1.101</v>
      </c>
      <c r="J82">
        <v>2.117</v>
      </c>
      <c r="K82">
        <v>0.56799999999999995</v>
      </c>
      <c r="L82">
        <v>0.72599999999999998</v>
      </c>
      <c r="M82">
        <v>0.85899999999999999</v>
      </c>
      <c r="N82">
        <v>0.22600000000000001</v>
      </c>
      <c r="O82">
        <v>0.63600000000000001</v>
      </c>
      <c r="P82">
        <v>0.28100000000000003</v>
      </c>
      <c r="Q82">
        <v>0.23599999999999999</v>
      </c>
      <c r="R82">
        <v>0.19800000000000001</v>
      </c>
      <c r="S82">
        <v>0.46700000000000003</v>
      </c>
      <c r="T82">
        <v>0.27900000000000003</v>
      </c>
      <c r="U82">
        <v>0.26400000000000001</v>
      </c>
      <c r="V82">
        <v>0.312</v>
      </c>
      <c r="W82">
        <v>0.71199999999999997</v>
      </c>
      <c r="X82">
        <v>0.183</v>
      </c>
      <c r="Y82">
        <v>5</v>
      </c>
      <c r="Z82" s="3">
        <v>1</v>
      </c>
    </row>
    <row r="83" spans="1:26" x14ac:dyDescent="0.25">
      <c r="A83" t="s">
        <v>21</v>
      </c>
      <c r="B83">
        <v>3.1230000000000002</v>
      </c>
      <c r="C83">
        <v>1.8029999999999999</v>
      </c>
      <c r="D83">
        <v>0.98699999999999999</v>
      </c>
      <c r="E83">
        <v>0.879</v>
      </c>
      <c r="F83">
        <v>1.0669999999999999</v>
      </c>
      <c r="G83">
        <v>1.123</v>
      </c>
      <c r="H83">
        <v>1.401</v>
      </c>
      <c r="I83">
        <v>1.097</v>
      </c>
      <c r="J83">
        <v>2.0129999999999999</v>
      </c>
      <c r="K83">
        <v>0.58899999999999997</v>
      </c>
      <c r="L83">
        <v>0.67300000000000004</v>
      </c>
      <c r="M83">
        <v>0.84399999999999997</v>
      </c>
      <c r="N83">
        <v>0.22900000000000001</v>
      </c>
      <c r="O83">
        <v>0.58799999999999997</v>
      </c>
      <c r="P83">
        <v>0.30099999999999999</v>
      </c>
      <c r="Q83">
        <v>0.255</v>
      </c>
      <c r="R83">
        <v>0.188</v>
      </c>
      <c r="S83">
        <v>0.498</v>
      </c>
      <c r="T83">
        <v>0.20899999999999999</v>
      </c>
      <c r="U83">
        <v>0.23699999999999999</v>
      </c>
      <c r="V83">
        <v>0.27900000000000003</v>
      </c>
      <c r="W83">
        <v>0.70199999999999996</v>
      </c>
      <c r="X83">
        <v>0.17899999999999999</v>
      </c>
      <c r="Y83">
        <v>5</v>
      </c>
      <c r="Z83" s="3">
        <v>1</v>
      </c>
    </row>
    <row r="84" spans="1:26" x14ac:dyDescent="0.25">
      <c r="A84" t="s">
        <v>21</v>
      </c>
      <c r="B84">
        <v>2.8780000000000001</v>
      </c>
      <c r="C84">
        <v>1.8069999999999999</v>
      </c>
      <c r="D84">
        <v>0.98099999999999998</v>
      </c>
      <c r="E84">
        <v>0.80100000000000005</v>
      </c>
      <c r="F84">
        <v>1.3120000000000001</v>
      </c>
      <c r="G84">
        <v>1.3260000000000001</v>
      </c>
      <c r="H84">
        <v>1.2410000000000001</v>
      </c>
      <c r="I84">
        <v>1.2010000000000001</v>
      </c>
      <c r="J84">
        <v>1.8879999999999999</v>
      </c>
      <c r="K84">
        <v>0.60099999999999998</v>
      </c>
      <c r="L84">
        <v>0.59899999999999998</v>
      </c>
      <c r="M84">
        <v>0.78800000000000003</v>
      </c>
      <c r="N84">
        <v>0.216</v>
      </c>
      <c r="O84">
        <v>0.48799999999999999</v>
      </c>
      <c r="P84">
        <v>0.20699999999999999</v>
      </c>
      <c r="Q84">
        <v>0.245</v>
      </c>
      <c r="R84">
        <v>0.19800000000000001</v>
      </c>
      <c r="S84">
        <v>0.39900000000000002</v>
      </c>
      <c r="T84">
        <v>0.29899999999999999</v>
      </c>
      <c r="U84">
        <v>0.26200000000000001</v>
      </c>
      <c r="V84">
        <v>0.314</v>
      </c>
      <c r="W84">
        <v>0.70099999999999996</v>
      </c>
      <c r="X84">
        <v>0.20200000000000001</v>
      </c>
      <c r="Y84">
        <v>5</v>
      </c>
      <c r="Z84" s="3">
        <v>1</v>
      </c>
    </row>
    <row r="85" spans="1:26" x14ac:dyDescent="0.25">
      <c r="A85" t="s">
        <v>21</v>
      </c>
      <c r="B85">
        <v>2.7349999999999999</v>
      </c>
      <c r="C85">
        <v>1.7270000000000001</v>
      </c>
      <c r="D85">
        <v>0.83199999999999996</v>
      </c>
      <c r="E85">
        <v>0.82599999999999996</v>
      </c>
      <c r="F85">
        <v>1.3260000000000001</v>
      </c>
      <c r="G85">
        <v>1.139</v>
      </c>
      <c r="H85">
        <v>1.2669999999999999</v>
      </c>
      <c r="I85">
        <v>1.2210000000000001</v>
      </c>
      <c r="J85">
        <v>1.819</v>
      </c>
      <c r="K85">
        <v>0.623</v>
      </c>
      <c r="L85">
        <v>0.69899999999999995</v>
      </c>
      <c r="M85">
        <v>0.83499999999999996</v>
      </c>
      <c r="N85">
        <v>0.22700000000000001</v>
      </c>
      <c r="O85">
        <v>0.60199999999999998</v>
      </c>
      <c r="P85">
        <v>0.23899999999999999</v>
      </c>
      <c r="Q85">
        <v>0.224</v>
      </c>
      <c r="R85">
        <v>0.183</v>
      </c>
      <c r="S85">
        <v>0.40100000000000002</v>
      </c>
      <c r="T85">
        <v>0.318</v>
      </c>
      <c r="U85">
        <v>0.23899999999999999</v>
      </c>
      <c r="V85">
        <v>0.28899999999999998</v>
      </c>
      <c r="W85">
        <v>0.71099999999999997</v>
      </c>
      <c r="X85">
        <v>0.186</v>
      </c>
      <c r="Y85">
        <v>5</v>
      </c>
      <c r="Z85" s="3">
        <v>1</v>
      </c>
    </row>
    <row r="86" spans="1:26" x14ac:dyDescent="0.25">
      <c r="A86" t="s">
        <v>21</v>
      </c>
      <c r="B86">
        <v>3.1230000000000002</v>
      </c>
      <c r="C86">
        <v>1.6659999999999999</v>
      </c>
      <c r="D86">
        <v>1.002</v>
      </c>
      <c r="E86">
        <v>0.73599999999999999</v>
      </c>
      <c r="F86">
        <v>1.0289999999999999</v>
      </c>
      <c r="G86">
        <v>1.133</v>
      </c>
      <c r="H86">
        <v>1.2649999999999999</v>
      </c>
      <c r="I86">
        <v>1.101</v>
      </c>
      <c r="J86">
        <v>1.7989999999999999</v>
      </c>
      <c r="K86">
        <v>0.63900000000000001</v>
      </c>
      <c r="L86">
        <v>0.77900000000000003</v>
      </c>
      <c r="M86">
        <v>0.70699999999999996</v>
      </c>
      <c r="N86">
        <v>0.22800000000000001</v>
      </c>
      <c r="O86">
        <v>0.57899999999999996</v>
      </c>
      <c r="P86">
        <v>0.222</v>
      </c>
      <c r="Q86">
        <v>0.26100000000000001</v>
      </c>
      <c r="R86">
        <v>0.189</v>
      </c>
      <c r="S86">
        <v>0.502</v>
      </c>
      <c r="T86">
        <v>0.24299999999999999</v>
      </c>
      <c r="U86">
        <v>0.27300000000000002</v>
      </c>
      <c r="V86">
        <v>0.31900000000000001</v>
      </c>
      <c r="W86">
        <v>0.69799999999999995</v>
      </c>
      <c r="X86">
        <v>0.19900000000000001</v>
      </c>
      <c r="Y86">
        <v>5</v>
      </c>
      <c r="Z86" s="3">
        <v>1</v>
      </c>
    </row>
    <row r="87" spans="1:26" x14ac:dyDescent="0.25">
      <c r="A87" t="s">
        <v>21</v>
      </c>
      <c r="B87">
        <v>3.0110000000000001</v>
      </c>
      <c r="C87">
        <v>1.423</v>
      </c>
      <c r="D87">
        <v>0.871</v>
      </c>
      <c r="E87">
        <v>0.97099999999999997</v>
      </c>
      <c r="F87">
        <v>1.421</v>
      </c>
      <c r="G87">
        <v>1.3160000000000001</v>
      </c>
      <c r="H87">
        <v>2.3959999999999999</v>
      </c>
      <c r="I87">
        <v>1.093</v>
      </c>
      <c r="J87">
        <v>1.7230000000000001</v>
      </c>
      <c r="K87">
        <v>0.86199999999999999</v>
      </c>
      <c r="L87">
        <v>0.83199999999999996</v>
      </c>
      <c r="M87">
        <v>0.92700000000000005</v>
      </c>
      <c r="N87">
        <v>0.20200000000000001</v>
      </c>
      <c r="O87">
        <v>0.44800000000000001</v>
      </c>
      <c r="P87">
        <v>0.188</v>
      </c>
      <c r="Q87">
        <v>0.23899999999999999</v>
      </c>
      <c r="R87">
        <v>0.187</v>
      </c>
      <c r="S87">
        <v>0.52100000000000002</v>
      </c>
      <c r="T87">
        <v>0.27900000000000003</v>
      </c>
      <c r="U87">
        <v>0.27200000000000002</v>
      </c>
      <c r="V87">
        <v>0.20599999999999999</v>
      </c>
      <c r="W87">
        <v>0.67900000000000005</v>
      </c>
      <c r="X87">
        <v>0.23799999999999999</v>
      </c>
      <c r="Y87">
        <v>5</v>
      </c>
      <c r="Z87" s="3">
        <v>1</v>
      </c>
    </row>
    <row r="88" spans="1:26" x14ac:dyDescent="0.25">
      <c r="A88" t="s">
        <v>21</v>
      </c>
      <c r="B88">
        <v>2.9980000000000002</v>
      </c>
      <c r="C88">
        <v>1.26</v>
      </c>
      <c r="D88">
        <v>0.73199999999999998</v>
      </c>
      <c r="E88">
        <v>0.872</v>
      </c>
      <c r="F88">
        <v>1.0309999999999999</v>
      </c>
      <c r="G88">
        <v>1.3720000000000001</v>
      </c>
      <c r="H88">
        <v>2.7719999999999998</v>
      </c>
      <c r="I88">
        <v>1.103</v>
      </c>
      <c r="J88">
        <v>1.6970000000000001</v>
      </c>
      <c r="K88">
        <v>0.88300000000000001</v>
      </c>
      <c r="L88">
        <v>0.79300000000000004</v>
      </c>
      <c r="M88">
        <v>0.83199999999999996</v>
      </c>
      <c r="N88">
        <v>0.19800000000000001</v>
      </c>
      <c r="O88">
        <v>0.432</v>
      </c>
      <c r="P88">
        <v>0.19700000000000001</v>
      </c>
      <c r="Q88">
        <v>0.26300000000000001</v>
      </c>
      <c r="R88">
        <v>0.17599999999999999</v>
      </c>
      <c r="S88">
        <v>0.432</v>
      </c>
      <c r="T88">
        <v>0.26800000000000002</v>
      </c>
      <c r="U88">
        <v>0.253</v>
      </c>
      <c r="V88">
        <v>0.23200000000000001</v>
      </c>
      <c r="W88">
        <v>0.77100000000000002</v>
      </c>
      <c r="X88">
        <v>0.246</v>
      </c>
      <c r="Y88">
        <v>5</v>
      </c>
      <c r="Z88" s="3">
        <v>1</v>
      </c>
    </row>
    <row r="89" spans="1:26" x14ac:dyDescent="0.25">
      <c r="A89" t="s">
        <v>21</v>
      </c>
      <c r="B89">
        <v>2.9710000000000001</v>
      </c>
      <c r="C89">
        <v>1.306</v>
      </c>
      <c r="D89">
        <v>0.997</v>
      </c>
      <c r="E89">
        <v>0.92700000000000005</v>
      </c>
      <c r="F89">
        <v>1.321</v>
      </c>
      <c r="G89">
        <v>1.401</v>
      </c>
      <c r="H89">
        <v>2.698</v>
      </c>
      <c r="I89">
        <v>1.0920000000000001</v>
      </c>
      <c r="J89">
        <v>1.8320000000000001</v>
      </c>
      <c r="K89">
        <v>0.90900000000000003</v>
      </c>
      <c r="L89">
        <v>0.67900000000000005</v>
      </c>
      <c r="M89">
        <v>0.79600000000000004</v>
      </c>
      <c r="N89">
        <v>0.217</v>
      </c>
      <c r="O89">
        <v>0.48299999999999998</v>
      </c>
      <c r="P89">
        <v>0.192</v>
      </c>
      <c r="Q89">
        <v>0.27300000000000002</v>
      </c>
      <c r="R89">
        <v>0.19700000000000001</v>
      </c>
      <c r="S89">
        <v>0.48299999999999998</v>
      </c>
      <c r="T89">
        <v>0.30099999999999999</v>
      </c>
      <c r="U89">
        <v>0.27600000000000002</v>
      </c>
      <c r="V89">
        <v>0.217</v>
      </c>
      <c r="W89">
        <v>0.69699999999999995</v>
      </c>
      <c r="X89">
        <v>0.20100000000000001</v>
      </c>
      <c r="Y89">
        <v>5</v>
      </c>
      <c r="Z89" s="3">
        <v>1</v>
      </c>
    </row>
    <row r="90" spans="1:26" x14ac:dyDescent="0.25">
      <c r="A90" t="s">
        <v>21</v>
      </c>
      <c r="B90">
        <v>2.778</v>
      </c>
      <c r="C90">
        <v>1.3360000000000001</v>
      </c>
      <c r="D90">
        <v>1.002</v>
      </c>
      <c r="E90">
        <v>0.90200000000000002</v>
      </c>
      <c r="F90">
        <v>1.113</v>
      </c>
      <c r="G90">
        <v>1.3480000000000001</v>
      </c>
      <c r="H90">
        <v>2.617</v>
      </c>
      <c r="I90">
        <v>1.0860000000000001</v>
      </c>
      <c r="J90">
        <v>1.6910000000000001</v>
      </c>
      <c r="K90">
        <v>0.91700000000000004</v>
      </c>
      <c r="L90">
        <v>0.90100000000000002</v>
      </c>
      <c r="M90">
        <v>1.032</v>
      </c>
      <c r="N90">
        <v>0.23300000000000001</v>
      </c>
      <c r="O90">
        <v>0.501</v>
      </c>
      <c r="P90">
        <v>0.20100000000000001</v>
      </c>
      <c r="Q90">
        <v>0.23599999999999999</v>
      </c>
      <c r="R90">
        <v>0.188</v>
      </c>
      <c r="S90">
        <v>0.47199999999999998</v>
      </c>
      <c r="T90">
        <v>0.312</v>
      </c>
      <c r="U90">
        <v>0.30099999999999999</v>
      </c>
      <c r="V90">
        <v>0.23799999999999999</v>
      </c>
      <c r="W90">
        <v>0.70099999999999996</v>
      </c>
      <c r="X90">
        <v>0.19900000000000001</v>
      </c>
      <c r="Y90">
        <v>5</v>
      </c>
      <c r="Z90" s="3">
        <v>1</v>
      </c>
    </row>
    <row r="91" spans="1:26" x14ac:dyDescent="0.25">
      <c r="A91" t="s">
        <v>21</v>
      </c>
      <c r="B91">
        <v>2.806</v>
      </c>
      <c r="C91">
        <v>1.304</v>
      </c>
      <c r="D91">
        <v>0.90600000000000003</v>
      </c>
      <c r="E91">
        <v>0.83099999999999996</v>
      </c>
      <c r="F91">
        <v>1.0389999999999999</v>
      </c>
      <c r="G91">
        <v>1.379</v>
      </c>
      <c r="H91">
        <v>2.0720000000000001</v>
      </c>
      <c r="I91">
        <v>1.107</v>
      </c>
      <c r="J91">
        <v>1.8009999999999999</v>
      </c>
      <c r="K91">
        <v>0.872</v>
      </c>
      <c r="L91">
        <v>0.93200000000000005</v>
      </c>
      <c r="M91">
        <v>1.123</v>
      </c>
      <c r="N91">
        <v>0.28199999999999997</v>
      </c>
      <c r="O91">
        <v>0.53200000000000003</v>
      </c>
      <c r="P91">
        <v>0.217</v>
      </c>
      <c r="Q91">
        <v>0.30099999999999999</v>
      </c>
      <c r="R91">
        <v>0.17599999999999999</v>
      </c>
      <c r="S91">
        <v>0.502</v>
      </c>
      <c r="T91">
        <v>0.33200000000000002</v>
      </c>
      <c r="U91">
        <v>0.27200000000000002</v>
      </c>
      <c r="V91">
        <v>0.26100000000000001</v>
      </c>
      <c r="W91">
        <v>0.71699999999999997</v>
      </c>
      <c r="X91">
        <v>0.221</v>
      </c>
      <c r="Y91">
        <v>5</v>
      </c>
      <c r="Z91" s="3">
        <v>1</v>
      </c>
    </row>
    <row r="92" spans="1:26" x14ac:dyDescent="0.25">
      <c r="A92" t="s">
        <v>21</v>
      </c>
      <c r="B92">
        <v>2.9860000000000002</v>
      </c>
      <c r="C92">
        <v>1.5369999999999999</v>
      </c>
      <c r="D92">
        <v>0.90100000000000002</v>
      </c>
      <c r="E92">
        <v>1.0229999999999999</v>
      </c>
      <c r="F92">
        <v>1.2310000000000001</v>
      </c>
      <c r="G92">
        <v>1.4830000000000001</v>
      </c>
      <c r="H92">
        <v>2.6030000000000002</v>
      </c>
      <c r="I92">
        <v>1.1319999999999999</v>
      </c>
      <c r="J92">
        <v>1.9670000000000001</v>
      </c>
      <c r="K92">
        <v>0.89300000000000002</v>
      </c>
      <c r="L92">
        <v>0.83199999999999996</v>
      </c>
      <c r="M92">
        <v>0.97899999999999998</v>
      </c>
      <c r="N92">
        <v>0.19700000000000001</v>
      </c>
      <c r="O92">
        <v>0.48299999999999998</v>
      </c>
      <c r="P92">
        <v>0.29599999999999999</v>
      </c>
      <c r="Q92">
        <v>0.313</v>
      </c>
      <c r="R92">
        <v>0.19700000000000001</v>
      </c>
      <c r="S92">
        <v>0.52300000000000002</v>
      </c>
      <c r="T92">
        <v>0.34599999999999997</v>
      </c>
      <c r="U92">
        <v>0.27800000000000002</v>
      </c>
      <c r="V92">
        <v>0.27200000000000002</v>
      </c>
      <c r="W92">
        <v>0.70020000000000004</v>
      </c>
      <c r="X92">
        <v>0.19600000000000001</v>
      </c>
      <c r="Y92">
        <v>5</v>
      </c>
      <c r="Z92" s="3">
        <v>1</v>
      </c>
    </row>
    <row r="93" spans="1:26" x14ac:dyDescent="0.25">
      <c r="A93" t="s">
        <v>21</v>
      </c>
      <c r="B93">
        <v>3.1030000000000002</v>
      </c>
      <c r="C93">
        <v>1.8879999999999999</v>
      </c>
      <c r="D93">
        <v>0.879</v>
      </c>
      <c r="E93">
        <v>1.022</v>
      </c>
      <c r="F93">
        <v>1.246</v>
      </c>
      <c r="G93">
        <v>1.4350000000000001</v>
      </c>
      <c r="H93">
        <v>2.6720000000000002</v>
      </c>
      <c r="I93">
        <v>1.0960000000000001</v>
      </c>
      <c r="J93">
        <v>1.9950000000000001</v>
      </c>
      <c r="K93">
        <v>0.92100000000000004</v>
      </c>
      <c r="L93">
        <v>0.73599999999999999</v>
      </c>
      <c r="M93">
        <v>0.88900000000000001</v>
      </c>
      <c r="N93">
        <v>0.19400000000000001</v>
      </c>
      <c r="O93">
        <v>0.45200000000000001</v>
      </c>
      <c r="P93">
        <v>0.30099999999999999</v>
      </c>
      <c r="Q93">
        <v>0.28299999999999997</v>
      </c>
      <c r="R93">
        <v>0.17599999999999999</v>
      </c>
      <c r="S93">
        <v>0.47199999999999998</v>
      </c>
      <c r="T93">
        <v>0.36199999999999999</v>
      </c>
      <c r="U93">
        <v>0.28599999999999998</v>
      </c>
      <c r="V93">
        <v>0.27800000000000002</v>
      </c>
      <c r="W93">
        <v>0.68700000000000006</v>
      </c>
      <c r="X93">
        <v>0.186</v>
      </c>
      <c r="Y93">
        <v>5</v>
      </c>
      <c r="Z93" s="3">
        <v>1</v>
      </c>
    </row>
    <row r="94" spans="1:26" x14ac:dyDescent="0.25">
      <c r="A94" t="s">
        <v>21</v>
      </c>
      <c r="B94">
        <v>3.1019999999999999</v>
      </c>
      <c r="C94">
        <v>1.381</v>
      </c>
      <c r="D94">
        <v>0.83199999999999996</v>
      </c>
      <c r="E94">
        <v>0.997</v>
      </c>
      <c r="F94">
        <v>1.1879999999999999</v>
      </c>
      <c r="G94">
        <v>1.242</v>
      </c>
      <c r="H94">
        <v>2.5790000000000002</v>
      </c>
      <c r="I94">
        <v>1.0920000000000001</v>
      </c>
      <c r="J94">
        <v>1.972</v>
      </c>
      <c r="K94">
        <v>0.81699999999999995</v>
      </c>
      <c r="L94">
        <v>0.90100000000000002</v>
      </c>
      <c r="M94">
        <v>0.997</v>
      </c>
      <c r="N94">
        <v>0.183</v>
      </c>
      <c r="O94">
        <v>0.52300000000000002</v>
      </c>
      <c r="P94">
        <v>0.28299999999999997</v>
      </c>
      <c r="Q94">
        <v>0.27600000000000002</v>
      </c>
      <c r="R94">
        <v>0.193</v>
      </c>
      <c r="S94">
        <v>0.46600000000000003</v>
      </c>
      <c r="T94">
        <v>0.32600000000000001</v>
      </c>
      <c r="U94">
        <v>0.29199999999999998</v>
      </c>
      <c r="V94">
        <v>0.29799999999999999</v>
      </c>
      <c r="W94">
        <v>0.68799999999999994</v>
      </c>
      <c r="X94">
        <v>0.20300000000000001</v>
      </c>
      <c r="Y94">
        <v>5</v>
      </c>
      <c r="Z94" s="3">
        <v>1</v>
      </c>
    </row>
    <row r="95" spans="1:26" x14ac:dyDescent="0.25">
      <c r="A95" t="s">
        <v>21</v>
      </c>
      <c r="B95">
        <v>3.1230000000000002</v>
      </c>
      <c r="C95">
        <v>1.5009999999999999</v>
      </c>
      <c r="D95">
        <v>1.0049999999999999</v>
      </c>
      <c r="E95">
        <v>1.006</v>
      </c>
      <c r="F95">
        <v>1.2509999999999999</v>
      </c>
      <c r="G95">
        <v>1.3759999999999999</v>
      </c>
      <c r="H95">
        <v>2.4820000000000002</v>
      </c>
      <c r="I95">
        <v>1.119</v>
      </c>
      <c r="J95">
        <v>1.9319999999999999</v>
      </c>
      <c r="K95">
        <v>0.93100000000000005</v>
      </c>
      <c r="L95">
        <v>0.73199999999999998</v>
      </c>
      <c r="M95">
        <v>0.83799999999999997</v>
      </c>
      <c r="N95">
        <v>0.20699999999999999</v>
      </c>
      <c r="O95">
        <v>0.60099999999999998</v>
      </c>
      <c r="P95">
        <v>0.24099999999999999</v>
      </c>
      <c r="Q95">
        <v>0.193</v>
      </c>
      <c r="R95">
        <v>0.183</v>
      </c>
      <c r="S95">
        <v>0.432</v>
      </c>
      <c r="T95">
        <v>0.38100000000000001</v>
      </c>
      <c r="U95">
        <v>0.29299999999999998</v>
      </c>
      <c r="V95">
        <v>0.23899999999999999</v>
      </c>
      <c r="W95">
        <v>0.70099999999999996</v>
      </c>
      <c r="X95">
        <v>0.188</v>
      </c>
      <c r="Y95">
        <v>5</v>
      </c>
      <c r="Z95" s="3">
        <v>1</v>
      </c>
    </row>
    <row r="96" spans="1:26" x14ac:dyDescent="0.25">
      <c r="A96" t="s">
        <v>21</v>
      </c>
      <c r="B96">
        <v>2.9870000000000001</v>
      </c>
      <c r="C96">
        <v>1.5069999999999999</v>
      </c>
      <c r="D96">
        <v>0.96699999999999997</v>
      </c>
      <c r="E96">
        <v>0.97299999999999998</v>
      </c>
      <c r="F96">
        <v>1.1719999999999999</v>
      </c>
      <c r="G96">
        <v>1.365</v>
      </c>
      <c r="H96">
        <v>2.601</v>
      </c>
      <c r="I96">
        <v>1.1359999999999999</v>
      </c>
      <c r="J96">
        <v>2.0009999999999999</v>
      </c>
      <c r="K96">
        <v>0.96199999999999997</v>
      </c>
      <c r="L96">
        <v>0.70099999999999996</v>
      </c>
      <c r="M96">
        <v>0.872</v>
      </c>
      <c r="N96">
        <v>0.219</v>
      </c>
      <c r="O96">
        <v>0.59899999999999998</v>
      </c>
      <c r="P96">
        <v>0.26300000000000001</v>
      </c>
      <c r="Q96">
        <v>0.183</v>
      </c>
      <c r="R96">
        <v>0.19700000000000001</v>
      </c>
      <c r="S96">
        <v>0.47199999999999998</v>
      </c>
      <c r="T96">
        <v>0.376</v>
      </c>
      <c r="U96">
        <v>0.27600000000000002</v>
      </c>
      <c r="V96">
        <v>0.29699999999999999</v>
      </c>
      <c r="W96">
        <v>0.69799999999999995</v>
      </c>
      <c r="X96">
        <v>0.17899999999999999</v>
      </c>
      <c r="Y96">
        <v>5</v>
      </c>
      <c r="Z96" s="3">
        <v>1</v>
      </c>
    </row>
    <row r="97" spans="1:26" x14ac:dyDescent="0.25">
      <c r="A97" t="s">
        <v>21</v>
      </c>
      <c r="B97">
        <v>3.1080000000000001</v>
      </c>
      <c r="C97">
        <v>1.391</v>
      </c>
      <c r="D97">
        <v>1.0409999999999999</v>
      </c>
      <c r="E97">
        <v>1.1479999999999999</v>
      </c>
      <c r="F97">
        <v>1.1339999999999999</v>
      </c>
      <c r="G97">
        <v>1.151</v>
      </c>
      <c r="H97">
        <v>2.456</v>
      </c>
      <c r="I97">
        <v>0.78100000000000003</v>
      </c>
      <c r="J97">
        <v>1.712</v>
      </c>
      <c r="K97">
        <v>0.76700000000000002</v>
      </c>
      <c r="L97">
        <v>0.54400000000000004</v>
      </c>
      <c r="M97">
        <v>0.81599999999999995</v>
      </c>
      <c r="N97">
        <v>0.34499999999999997</v>
      </c>
      <c r="O97">
        <v>0.38300000000000001</v>
      </c>
      <c r="P97">
        <v>0.191</v>
      </c>
      <c r="Q97">
        <v>0.34200000000000003</v>
      </c>
      <c r="R97">
        <v>0.184</v>
      </c>
      <c r="S97">
        <v>0.34100000000000003</v>
      </c>
      <c r="T97">
        <v>0.20799999999999999</v>
      </c>
      <c r="U97">
        <v>0.20599999999999999</v>
      </c>
      <c r="V97">
        <v>0.222</v>
      </c>
      <c r="W97">
        <v>0.72699999999999998</v>
      </c>
      <c r="X97">
        <v>0.30199999999999999</v>
      </c>
      <c r="Y97">
        <v>5</v>
      </c>
      <c r="Z97" s="3">
        <v>1</v>
      </c>
    </row>
    <row r="98" spans="1:26" x14ac:dyDescent="0.25">
      <c r="A98" t="s">
        <v>21</v>
      </c>
      <c r="B98">
        <v>3.5609999999999999</v>
      </c>
      <c r="C98">
        <v>1.9219999999999999</v>
      </c>
      <c r="D98">
        <v>1.262</v>
      </c>
      <c r="E98">
        <v>0.97499999999999998</v>
      </c>
      <c r="F98">
        <v>1.0960000000000001</v>
      </c>
      <c r="G98">
        <v>1.038</v>
      </c>
      <c r="H98">
        <v>2.6309999999999998</v>
      </c>
      <c r="I98">
        <v>0.64400000000000002</v>
      </c>
      <c r="J98">
        <v>1.794</v>
      </c>
      <c r="K98">
        <v>0.51900000000000002</v>
      </c>
      <c r="L98">
        <v>0.90800000000000003</v>
      </c>
      <c r="M98">
        <v>0.89200000000000002</v>
      </c>
      <c r="N98">
        <v>0.29399999999999998</v>
      </c>
      <c r="O98">
        <v>0.38400000000000001</v>
      </c>
      <c r="P98">
        <v>0.184</v>
      </c>
      <c r="Q98">
        <v>0.24399999999999999</v>
      </c>
      <c r="R98">
        <v>0.19600000000000001</v>
      </c>
      <c r="S98">
        <v>0.32700000000000001</v>
      </c>
      <c r="T98">
        <v>0.23599999999999999</v>
      </c>
      <c r="U98">
        <v>0.22600000000000001</v>
      </c>
      <c r="V98">
        <v>0.23599999999999999</v>
      </c>
      <c r="W98">
        <v>0.52600000000000002</v>
      </c>
      <c r="X98">
        <v>0.39100000000000001</v>
      </c>
      <c r="Y98">
        <v>5</v>
      </c>
      <c r="Z98" s="3">
        <v>1</v>
      </c>
    </row>
    <row r="99" spans="1:26" x14ac:dyDescent="0.25">
      <c r="A99" t="s">
        <v>21</v>
      </c>
      <c r="B99">
        <v>3.202</v>
      </c>
      <c r="C99">
        <v>1.5409999999999999</v>
      </c>
      <c r="D99">
        <v>1.3939999999999999</v>
      </c>
      <c r="E99">
        <v>1.1339999999999999</v>
      </c>
      <c r="F99">
        <v>1.1679999999999999</v>
      </c>
      <c r="G99">
        <v>1.343</v>
      </c>
      <c r="H99">
        <v>2.4910000000000001</v>
      </c>
      <c r="I99">
        <v>1.012</v>
      </c>
      <c r="J99">
        <v>1.7909999999999999</v>
      </c>
      <c r="K99">
        <v>0.46400000000000002</v>
      </c>
      <c r="L99">
        <v>0.89200000000000002</v>
      </c>
      <c r="M99">
        <v>0.85599999999999998</v>
      </c>
      <c r="N99">
        <v>0.314</v>
      </c>
      <c r="O99">
        <v>0.38100000000000001</v>
      </c>
      <c r="P99">
        <v>0.17199999999999999</v>
      </c>
      <c r="Q99">
        <v>0.26100000000000001</v>
      </c>
      <c r="R99">
        <v>0.17399999999999999</v>
      </c>
      <c r="S99">
        <v>0.33900000000000002</v>
      </c>
      <c r="T99">
        <v>0.27900000000000003</v>
      </c>
      <c r="U99">
        <v>0.22700000000000001</v>
      </c>
      <c r="V99">
        <v>0.23699999999999999</v>
      </c>
      <c r="W99">
        <v>0.71399999999999997</v>
      </c>
      <c r="X99">
        <v>0.30199999999999999</v>
      </c>
      <c r="Y99">
        <v>5</v>
      </c>
      <c r="Z99" s="3">
        <v>1</v>
      </c>
    </row>
    <row r="100" spans="1:26" x14ac:dyDescent="0.25">
      <c r="A100" t="s">
        <v>21</v>
      </c>
      <c r="B100">
        <v>3.335</v>
      </c>
      <c r="C100">
        <v>1.585</v>
      </c>
      <c r="D100">
        <v>1.119</v>
      </c>
      <c r="E100">
        <v>0.92900000000000005</v>
      </c>
      <c r="F100">
        <v>1.087</v>
      </c>
      <c r="G100">
        <v>1.1220000000000001</v>
      </c>
      <c r="H100">
        <v>2.3330000000000002</v>
      </c>
      <c r="I100">
        <v>1.036</v>
      </c>
      <c r="J100">
        <v>1.7270000000000001</v>
      </c>
      <c r="K100">
        <v>0.48399999999999999</v>
      </c>
      <c r="L100">
        <v>0.70299999999999996</v>
      </c>
      <c r="M100">
        <v>0.84099999999999997</v>
      </c>
      <c r="N100">
        <v>0.34200000000000003</v>
      </c>
      <c r="O100">
        <v>0.39700000000000002</v>
      </c>
      <c r="P100">
        <v>0.17899999999999999</v>
      </c>
      <c r="Q100">
        <v>0.252</v>
      </c>
      <c r="R100">
        <v>0.17599999999999999</v>
      </c>
      <c r="S100">
        <v>0.39900000000000002</v>
      </c>
      <c r="T100">
        <v>0.219</v>
      </c>
      <c r="U100">
        <v>0.219</v>
      </c>
      <c r="V100">
        <v>0.30099999999999999</v>
      </c>
      <c r="W100">
        <v>0.58799999999999997</v>
      </c>
      <c r="X100">
        <v>0.318</v>
      </c>
      <c r="Y100">
        <v>5</v>
      </c>
      <c r="Z100" s="3">
        <v>1</v>
      </c>
    </row>
    <row r="101" spans="1:26" x14ac:dyDescent="0.25">
      <c r="A101" t="s">
        <v>21</v>
      </c>
      <c r="B101">
        <v>3.601</v>
      </c>
      <c r="C101">
        <v>2.0619999999999998</v>
      </c>
      <c r="D101">
        <v>1.169</v>
      </c>
      <c r="E101">
        <v>1.1559999999999999</v>
      </c>
      <c r="F101">
        <v>1.135</v>
      </c>
      <c r="G101">
        <v>1.2509999999999999</v>
      </c>
      <c r="H101">
        <v>2.0990000000000002</v>
      </c>
      <c r="I101">
        <v>0.93100000000000005</v>
      </c>
      <c r="J101">
        <v>1.7689999999999999</v>
      </c>
      <c r="K101">
        <v>0.48699999999999999</v>
      </c>
      <c r="L101">
        <v>0.628</v>
      </c>
      <c r="M101">
        <v>0.89700000000000002</v>
      </c>
      <c r="N101">
        <v>0.29299999999999998</v>
      </c>
      <c r="O101">
        <v>0.42199999999999999</v>
      </c>
      <c r="P101">
        <v>0.193</v>
      </c>
      <c r="Q101">
        <v>0.27200000000000002</v>
      </c>
      <c r="R101">
        <v>0.182</v>
      </c>
      <c r="S101">
        <v>0.311</v>
      </c>
      <c r="T101">
        <v>0.26900000000000002</v>
      </c>
      <c r="U101">
        <v>0.23899999999999999</v>
      </c>
      <c r="V101">
        <v>0.26700000000000002</v>
      </c>
      <c r="W101">
        <v>0.70399999999999996</v>
      </c>
      <c r="X101">
        <v>0.28199999999999997</v>
      </c>
      <c r="Y101">
        <v>5</v>
      </c>
      <c r="Z101" s="3">
        <v>1</v>
      </c>
    </row>
    <row r="102" spans="1:26" x14ac:dyDescent="0.25">
      <c r="A102" t="s">
        <v>21</v>
      </c>
      <c r="B102">
        <v>3.6480000000000001</v>
      </c>
      <c r="C102">
        <v>2.0920000000000001</v>
      </c>
      <c r="D102">
        <v>1.157</v>
      </c>
      <c r="E102">
        <v>1.089</v>
      </c>
      <c r="F102">
        <v>1.242</v>
      </c>
      <c r="G102">
        <v>1.3620000000000001</v>
      </c>
      <c r="H102">
        <v>2.4239999999999999</v>
      </c>
      <c r="I102">
        <v>1.101</v>
      </c>
      <c r="J102">
        <v>1.7549999999999999</v>
      </c>
      <c r="K102">
        <v>0.79800000000000004</v>
      </c>
      <c r="L102">
        <v>0.68300000000000005</v>
      </c>
      <c r="M102">
        <v>0.86799999999999999</v>
      </c>
      <c r="N102">
        <v>0.32800000000000001</v>
      </c>
      <c r="O102">
        <v>0.40300000000000002</v>
      </c>
      <c r="P102">
        <v>0.191</v>
      </c>
      <c r="Q102">
        <v>2.2810000000000001</v>
      </c>
      <c r="R102">
        <v>0.19600000000000001</v>
      </c>
      <c r="S102">
        <v>0.36799999999999999</v>
      </c>
      <c r="T102">
        <v>0.27900000000000003</v>
      </c>
      <c r="U102">
        <v>0.249</v>
      </c>
      <c r="V102">
        <v>0.26700000000000002</v>
      </c>
      <c r="W102">
        <v>0.80400000000000005</v>
      </c>
      <c r="X102">
        <v>0.29399999999999998</v>
      </c>
      <c r="Y102">
        <v>5</v>
      </c>
      <c r="Z102" s="3">
        <v>1</v>
      </c>
    </row>
    <row r="103" spans="1:26" x14ac:dyDescent="0.25">
      <c r="A103" t="s">
        <v>21</v>
      </c>
      <c r="B103">
        <v>3.1280000000000001</v>
      </c>
      <c r="C103">
        <v>1.569</v>
      </c>
      <c r="D103">
        <v>1.1419999999999999</v>
      </c>
      <c r="E103">
        <v>1.147</v>
      </c>
      <c r="F103">
        <v>1.1519999999999999</v>
      </c>
      <c r="G103">
        <v>1.179</v>
      </c>
      <c r="H103">
        <v>2.3450000000000002</v>
      </c>
      <c r="I103">
        <v>0.91200000000000003</v>
      </c>
      <c r="J103">
        <v>1.7230000000000001</v>
      </c>
      <c r="K103">
        <v>0.753</v>
      </c>
      <c r="L103">
        <v>0.84499999999999997</v>
      </c>
      <c r="M103">
        <v>0.85099999999999998</v>
      </c>
      <c r="N103">
        <v>0.30199999999999999</v>
      </c>
      <c r="O103">
        <v>0.38900000000000001</v>
      </c>
      <c r="P103">
        <v>0.188</v>
      </c>
      <c r="Q103">
        <v>0.222</v>
      </c>
      <c r="R103">
        <v>0.188</v>
      </c>
      <c r="S103">
        <v>0.30099999999999999</v>
      </c>
      <c r="T103">
        <v>0.20899999999999999</v>
      </c>
      <c r="U103">
        <v>0.20699999999999999</v>
      </c>
      <c r="V103">
        <v>0.223</v>
      </c>
      <c r="W103">
        <v>0.82699999999999996</v>
      </c>
      <c r="X103">
        <v>0.29799999999999999</v>
      </c>
      <c r="Y103">
        <v>5</v>
      </c>
      <c r="Z103" s="3">
        <v>1</v>
      </c>
    </row>
    <row r="104" spans="1:26" x14ac:dyDescent="0.25">
      <c r="A104" t="s">
        <v>21</v>
      </c>
      <c r="B104">
        <v>2.7989999999999999</v>
      </c>
      <c r="C104">
        <v>1.1890000000000001</v>
      </c>
      <c r="D104">
        <v>1.1240000000000001</v>
      </c>
      <c r="E104">
        <v>1.133</v>
      </c>
      <c r="F104">
        <v>1.169</v>
      </c>
      <c r="G104">
        <v>1.8120000000000001</v>
      </c>
      <c r="H104">
        <v>2.8119999999999998</v>
      </c>
      <c r="I104">
        <v>1.137</v>
      </c>
      <c r="J104">
        <v>2.1930000000000001</v>
      </c>
      <c r="K104">
        <v>0.71099999999999997</v>
      </c>
      <c r="L104">
        <v>0.67900000000000005</v>
      </c>
      <c r="M104">
        <v>0.999</v>
      </c>
      <c r="N104">
        <v>0.38700000000000001</v>
      </c>
      <c r="O104">
        <v>0.48599999999999999</v>
      </c>
      <c r="P104">
        <v>0.192</v>
      </c>
      <c r="Q104">
        <v>0.27100000000000002</v>
      </c>
      <c r="R104">
        <v>0.26700000000000002</v>
      </c>
      <c r="S104">
        <v>0.40200000000000002</v>
      </c>
      <c r="T104">
        <v>0.27800000000000002</v>
      </c>
      <c r="U104">
        <v>0.23599999999999999</v>
      </c>
      <c r="V104">
        <v>0.60199999999999998</v>
      </c>
      <c r="W104">
        <v>0.91100000000000003</v>
      </c>
      <c r="X104">
        <v>0.20599999999999999</v>
      </c>
      <c r="Y104">
        <v>5</v>
      </c>
      <c r="Z104" s="3">
        <v>2</v>
      </c>
    </row>
    <row r="105" spans="1:26" x14ac:dyDescent="0.25">
      <c r="A105" t="s">
        <v>21</v>
      </c>
      <c r="B105">
        <v>3.0550000000000002</v>
      </c>
      <c r="C105">
        <v>1.254</v>
      </c>
      <c r="D105">
        <v>1.2909999999999999</v>
      </c>
      <c r="E105">
        <v>1.113</v>
      </c>
      <c r="F105">
        <v>1.331</v>
      </c>
      <c r="G105">
        <v>1.659</v>
      </c>
      <c r="H105">
        <v>2.9159999999999999</v>
      </c>
      <c r="I105">
        <v>1.0329999999999999</v>
      </c>
      <c r="J105">
        <v>2.3639999999999999</v>
      </c>
      <c r="K105">
        <v>0.70199999999999996</v>
      </c>
      <c r="L105">
        <v>0.78600000000000003</v>
      </c>
      <c r="M105">
        <v>0.98199999999999998</v>
      </c>
      <c r="N105">
        <v>0.317</v>
      </c>
      <c r="O105">
        <v>0.49399999999999999</v>
      </c>
      <c r="P105">
        <v>0.222</v>
      </c>
      <c r="Q105">
        <v>0.315</v>
      </c>
      <c r="R105">
        <v>0.23799999999999999</v>
      </c>
      <c r="S105">
        <v>0.39600000000000002</v>
      </c>
      <c r="T105">
        <v>0.29799999999999999</v>
      </c>
      <c r="U105">
        <v>0.26600000000000001</v>
      </c>
      <c r="V105">
        <v>0.59899999999999998</v>
      </c>
      <c r="W105">
        <v>0.89100000000000001</v>
      </c>
      <c r="X105">
        <v>0.19800000000000001</v>
      </c>
      <c r="Y105">
        <v>5</v>
      </c>
      <c r="Z105" s="3">
        <v>2</v>
      </c>
    </row>
    <row r="106" spans="1:26" x14ac:dyDescent="0.25">
      <c r="A106" t="s">
        <v>21</v>
      </c>
      <c r="B106">
        <v>2.722</v>
      </c>
      <c r="C106">
        <v>1.3029999999999999</v>
      </c>
      <c r="D106">
        <v>1.141</v>
      </c>
      <c r="E106">
        <v>1.1830000000000001</v>
      </c>
      <c r="F106">
        <v>1.2629999999999999</v>
      </c>
      <c r="G106">
        <v>1.9259999999999999</v>
      </c>
      <c r="H106">
        <v>3.0590000000000002</v>
      </c>
      <c r="I106">
        <v>1.0669999999999999</v>
      </c>
      <c r="J106">
        <v>2.496</v>
      </c>
      <c r="K106">
        <v>0.66900000000000004</v>
      </c>
      <c r="L106">
        <v>0.73799999999999999</v>
      </c>
      <c r="M106">
        <v>1.002</v>
      </c>
      <c r="N106">
        <v>0.31900000000000001</v>
      </c>
      <c r="O106">
        <v>0.45300000000000001</v>
      </c>
      <c r="P106">
        <v>0.186</v>
      </c>
      <c r="Q106">
        <v>0.32600000000000001</v>
      </c>
      <c r="R106">
        <v>0.156</v>
      </c>
      <c r="S106">
        <v>0.43099999999999999</v>
      </c>
      <c r="T106">
        <v>0.29899999999999999</v>
      </c>
      <c r="U106">
        <v>0.27900000000000003</v>
      </c>
      <c r="V106">
        <v>0.66400000000000003</v>
      </c>
      <c r="W106">
        <v>0.94899999999999995</v>
      </c>
      <c r="X106">
        <v>0.30599999999999999</v>
      </c>
      <c r="Y106">
        <v>5</v>
      </c>
      <c r="Z106" s="3">
        <v>2</v>
      </c>
    </row>
    <row r="107" spans="1:26" x14ac:dyDescent="0.25">
      <c r="A107" t="s">
        <v>21</v>
      </c>
      <c r="B107">
        <v>2.9620000000000002</v>
      </c>
      <c r="C107">
        <v>1.2669999999999999</v>
      </c>
      <c r="D107">
        <v>1.1759999999999999</v>
      </c>
      <c r="E107">
        <v>1.1759999999999999</v>
      </c>
      <c r="F107">
        <v>1.2130000000000001</v>
      </c>
      <c r="G107">
        <v>1.879</v>
      </c>
      <c r="H107">
        <v>2.702</v>
      </c>
      <c r="I107">
        <v>1.0920000000000001</v>
      </c>
      <c r="J107">
        <v>2.4279999999999999</v>
      </c>
      <c r="K107">
        <v>0.71599999999999997</v>
      </c>
      <c r="L107">
        <v>0.70499999999999996</v>
      </c>
      <c r="M107">
        <v>0.89600000000000002</v>
      </c>
      <c r="N107">
        <v>0.31900000000000001</v>
      </c>
      <c r="O107">
        <v>0.432</v>
      </c>
      <c r="P107">
        <v>0.20599999999999999</v>
      </c>
      <c r="Q107">
        <v>0.27800000000000002</v>
      </c>
      <c r="R107">
        <v>0.217</v>
      </c>
      <c r="S107">
        <v>0.44400000000000001</v>
      </c>
      <c r="T107">
        <v>0.20599999999999999</v>
      </c>
      <c r="U107">
        <v>0.19700000000000001</v>
      </c>
      <c r="V107">
        <v>0.59699999999999998</v>
      </c>
      <c r="W107">
        <v>0.88800000000000001</v>
      </c>
      <c r="X107">
        <v>0.17899999999999999</v>
      </c>
      <c r="Y107">
        <v>5</v>
      </c>
      <c r="Z107" s="3">
        <v>2</v>
      </c>
    </row>
    <row r="108" spans="1:26" x14ac:dyDescent="0.25">
      <c r="A108" t="s">
        <v>21</v>
      </c>
      <c r="B108">
        <v>2.879</v>
      </c>
      <c r="C108">
        <v>0.998</v>
      </c>
      <c r="D108">
        <v>1.024</v>
      </c>
      <c r="E108">
        <v>1.131</v>
      </c>
      <c r="F108">
        <v>1.198</v>
      </c>
      <c r="G108">
        <v>1.9750000000000001</v>
      </c>
      <c r="H108">
        <v>2.9420000000000002</v>
      </c>
      <c r="I108">
        <v>1.0089999999999999</v>
      </c>
      <c r="J108">
        <v>2.1890000000000001</v>
      </c>
      <c r="K108">
        <v>0.59599999999999997</v>
      </c>
      <c r="L108">
        <v>0.68200000000000005</v>
      </c>
      <c r="M108">
        <v>0.91200000000000003</v>
      </c>
      <c r="N108">
        <v>0.38600000000000001</v>
      </c>
      <c r="O108">
        <v>0.52100000000000002</v>
      </c>
      <c r="P108">
        <v>0.20899999999999999</v>
      </c>
      <c r="Q108">
        <v>0.30499999999999999</v>
      </c>
      <c r="R108">
        <v>0.255</v>
      </c>
      <c r="S108">
        <v>0.36499999999999999</v>
      </c>
      <c r="T108">
        <v>0.22700000000000001</v>
      </c>
      <c r="U108">
        <v>0.215</v>
      </c>
      <c r="V108">
        <v>0.60099999999999998</v>
      </c>
      <c r="W108">
        <v>0.80100000000000005</v>
      </c>
      <c r="X108">
        <v>0.193</v>
      </c>
      <c r="Y108">
        <v>5</v>
      </c>
      <c r="Z108" s="3">
        <v>2</v>
      </c>
    </row>
    <row r="109" spans="1:26" x14ac:dyDescent="0.25">
      <c r="A109" t="s">
        <v>21</v>
      </c>
      <c r="B109">
        <v>2.7989999999999999</v>
      </c>
      <c r="C109">
        <v>1.1890000000000001</v>
      </c>
      <c r="D109">
        <v>1.1240000000000001</v>
      </c>
      <c r="E109">
        <v>1.133</v>
      </c>
      <c r="F109">
        <v>1.169</v>
      </c>
      <c r="G109">
        <v>1.8120000000000001</v>
      </c>
      <c r="H109">
        <v>2.8119999999999998</v>
      </c>
      <c r="I109">
        <v>1.137</v>
      </c>
      <c r="J109">
        <v>2.1930000000000001</v>
      </c>
      <c r="K109">
        <v>0.71499999999999997</v>
      </c>
      <c r="L109">
        <v>0.67900000000000005</v>
      </c>
      <c r="M109">
        <v>0.99</v>
      </c>
      <c r="N109">
        <v>0.38700000000000001</v>
      </c>
      <c r="O109">
        <v>0.48599999999999999</v>
      </c>
      <c r="P109">
        <v>0.192</v>
      </c>
      <c r="Q109">
        <v>0.27100000000000002</v>
      </c>
      <c r="R109">
        <v>0.26700000000000002</v>
      </c>
      <c r="S109">
        <v>0.40200000000000002</v>
      </c>
      <c r="T109">
        <v>0.27800000000000002</v>
      </c>
      <c r="U109">
        <v>0.23599999999999999</v>
      </c>
      <c r="V109">
        <v>0.60199999999999998</v>
      </c>
      <c r="W109">
        <v>0.91100000000000003</v>
      </c>
      <c r="X109">
        <v>0.20599999999999999</v>
      </c>
      <c r="Y109">
        <v>5</v>
      </c>
      <c r="Z109" s="3">
        <v>2</v>
      </c>
    </row>
    <row r="110" spans="1:26" x14ac:dyDescent="0.25">
      <c r="A110" t="s">
        <v>21</v>
      </c>
      <c r="B110">
        <v>2.6429999999999998</v>
      </c>
      <c r="C110">
        <v>1.091</v>
      </c>
      <c r="D110">
        <v>0.89100000000000001</v>
      </c>
      <c r="E110">
        <v>1.0429999999999999</v>
      </c>
      <c r="F110">
        <v>1.165</v>
      </c>
      <c r="G110">
        <v>1.397</v>
      </c>
      <c r="H110">
        <v>2.7869999999999999</v>
      </c>
      <c r="I110">
        <v>1.0349999999999999</v>
      </c>
      <c r="J110">
        <v>1.855</v>
      </c>
      <c r="K110">
        <v>0.629</v>
      </c>
      <c r="L110">
        <v>0.65500000000000003</v>
      </c>
      <c r="M110">
        <v>0.90800000000000003</v>
      </c>
      <c r="N110">
        <v>0.39600000000000002</v>
      </c>
      <c r="O110">
        <v>0.40400000000000003</v>
      </c>
      <c r="P110">
        <v>0.14399999999999999</v>
      </c>
      <c r="Q110">
        <v>0.28899999999999998</v>
      </c>
      <c r="R110">
        <v>0.16900000000000001</v>
      </c>
      <c r="S110">
        <v>0.26200000000000001</v>
      </c>
      <c r="T110">
        <v>0.30399999999999999</v>
      </c>
      <c r="U110">
        <v>0.30399999999999999</v>
      </c>
      <c r="V110">
        <v>0.20200000000000001</v>
      </c>
      <c r="W110">
        <v>0.77800000000000002</v>
      </c>
      <c r="X110">
        <v>0.151</v>
      </c>
      <c r="Y110">
        <v>5</v>
      </c>
      <c r="Z110" s="3">
        <v>1</v>
      </c>
    </row>
    <row r="111" spans="1:26" x14ac:dyDescent="0.25">
      <c r="A111" t="s">
        <v>21</v>
      </c>
      <c r="B111">
        <v>2.9329999999999998</v>
      </c>
      <c r="C111">
        <v>1.0329999999999999</v>
      </c>
      <c r="D111">
        <v>1.1819999999999999</v>
      </c>
      <c r="E111">
        <v>1.1819999999999999</v>
      </c>
      <c r="F111">
        <v>1.121</v>
      </c>
      <c r="G111">
        <v>1.679</v>
      </c>
      <c r="H111">
        <v>2.5979999999999999</v>
      </c>
      <c r="I111">
        <v>1.1319999999999999</v>
      </c>
      <c r="J111">
        <v>2.5910000000000002</v>
      </c>
      <c r="K111">
        <v>0.71899999999999997</v>
      </c>
      <c r="L111">
        <v>0.68100000000000005</v>
      </c>
      <c r="M111">
        <v>0.85499999999999998</v>
      </c>
      <c r="N111">
        <v>0.34499999999999997</v>
      </c>
      <c r="O111">
        <v>0.52500000000000002</v>
      </c>
      <c r="P111">
        <v>0.182</v>
      </c>
      <c r="Q111">
        <v>0.26200000000000001</v>
      </c>
      <c r="R111">
        <v>0.14899999999999999</v>
      </c>
      <c r="S111">
        <v>0.34300000000000003</v>
      </c>
      <c r="T111">
        <v>0.28699999999999998</v>
      </c>
      <c r="U111">
        <v>0.20699999999999999</v>
      </c>
      <c r="V111">
        <v>0.60099999999999998</v>
      </c>
      <c r="W111">
        <v>0.84899999999999998</v>
      </c>
      <c r="X111">
        <v>0.188</v>
      </c>
      <c r="Y111">
        <v>5</v>
      </c>
      <c r="Z111" s="3">
        <v>2</v>
      </c>
    </row>
    <row r="112" spans="1:26" x14ac:dyDescent="0.25">
      <c r="A112" t="s">
        <v>21</v>
      </c>
      <c r="B112">
        <v>2.5859999999999999</v>
      </c>
      <c r="C112">
        <v>0.94199999999999995</v>
      </c>
      <c r="D112">
        <v>1.2330000000000001</v>
      </c>
      <c r="E112">
        <v>0.93799999999999994</v>
      </c>
      <c r="F112">
        <v>1.0409999999999999</v>
      </c>
      <c r="G112">
        <v>1.2430000000000001</v>
      </c>
      <c r="H112">
        <v>0.94699999999999995</v>
      </c>
      <c r="I112">
        <v>0.33300000000000002</v>
      </c>
      <c r="J112">
        <v>1.407</v>
      </c>
      <c r="K112">
        <v>0.38400000000000001</v>
      </c>
      <c r="L112">
        <v>1.046</v>
      </c>
      <c r="M112">
        <v>1.179</v>
      </c>
      <c r="N112">
        <v>0.27200000000000002</v>
      </c>
      <c r="O112">
        <v>0.51600000000000001</v>
      </c>
      <c r="P112">
        <v>0.20399999999999999</v>
      </c>
      <c r="Q112">
        <v>0.20100000000000001</v>
      </c>
      <c r="R112">
        <v>0.11600000000000001</v>
      </c>
      <c r="S112">
        <v>0.221</v>
      </c>
      <c r="T112">
        <v>0.217</v>
      </c>
      <c r="U112">
        <v>0.21099999999999999</v>
      </c>
      <c r="V112">
        <v>0.20799999999999999</v>
      </c>
      <c r="W112">
        <v>0.55700000000000005</v>
      </c>
      <c r="X112">
        <v>0.217</v>
      </c>
      <c r="Y112">
        <v>5</v>
      </c>
      <c r="Z112" s="3">
        <v>1</v>
      </c>
    </row>
    <row r="113" spans="1:26" x14ac:dyDescent="0.25">
      <c r="A113" t="s">
        <v>21</v>
      </c>
      <c r="B113">
        <v>2.9390000000000001</v>
      </c>
      <c r="C113">
        <v>1.391</v>
      </c>
      <c r="D113">
        <v>1.0189999999999999</v>
      </c>
      <c r="E113">
        <v>1.1319999999999999</v>
      </c>
      <c r="F113">
        <v>1.212</v>
      </c>
      <c r="G113">
        <v>1.976</v>
      </c>
      <c r="H113">
        <v>2.6059999999999999</v>
      </c>
      <c r="I113">
        <v>1.109</v>
      </c>
      <c r="J113">
        <v>2.6230000000000002</v>
      </c>
      <c r="K113">
        <v>0.623</v>
      </c>
      <c r="L113">
        <v>0.751</v>
      </c>
      <c r="M113">
        <v>1.0309999999999999</v>
      </c>
      <c r="N113">
        <v>0.38600000000000001</v>
      </c>
      <c r="O113">
        <v>0.56200000000000006</v>
      </c>
      <c r="P113">
        <v>0.18099999999999999</v>
      </c>
      <c r="Q113">
        <v>0.32</v>
      </c>
      <c r="R113">
        <v>0.30599999999999999</v>
      </c>
      <c r="S113">
        <v>0.30599999999999999</v>
      </c>
      <c r="T113">
        <v>0.26700000000000002</v>
      </c>
      <c r="U113">
        <v>0.23300000000000001</v>
      </c>
      <c r="V113">
        <v>0.51700000000000002</v>
      </c>
      <c r="W113">
        <v>0.73799999999999999</v>
      </c>
      <c r="X113">
        <v>0.20100000000000001</v>
      </c>
      <c r="Y113">
        <v>5</v>
      </c>
      <c r="Z113" s="3">
        <v>2</v>
      </c>
    </row>
    <row r="114" spans="1:26" x14ac:dyDescent="0.25">
      <c r="A114" t="s">
        <v>21</v>
      </c>
      <c r="B114">
        <v>2.6110000000000002</v>
      </c>
      <c r="C114">
        <v>1.0860000000000001</v>
      </c>
      <c r="D114">
        <v>1.117</v>
      </c>
      <c r="E114">
        <v>0.88800000000000001</v>
      </c>
      <c r="F114">
        <v>1.012</v>
      </c>
      <c r="G114">
        <v>1.093</v>
      </c>
      <c r="H114">
        <v>2.0920000000000001</v>
      </c>
      <c r="I114">
        <v>0.91300000000000003</v>
      </c>
      <c r="J114">
        <v>1.2150000000000001</v>
      </c>
      <c r="K114">
        <v>0.57999999999999996</v>
      </c>
      <c r="L114">
        <v>0.999</v>
      </c>
      <c r="M114">
        <v>0.95099999999999996</v>
      </c>
      <c r="N114">
        <v>0.33300000000000002</v>
      </c>
      <c r="O114">
        <v>0.41199999999999998</v>
      </c>
      <c r="P114">
        <v>0.23799999999999999</v>
      </c>
      <c r="Q114">
        <v>0.28399999999999997</v>
      </c>
      <c r="R114">
        <v>0.188</v>
      </c>
      <c r="S114">
        <v>0.29199999999999998</v>
      </c>
      <c r="T114">
        <v>0.28999999999999998</v>
      </c>
      <c r="U114">
        <v>0.223</v>
      </c>
      <c r="V114">
        <v>0.24099999999999999</v>
      </c>
      <c r="W114">
        <v>0.61199999999999999</v>
      </c>
      <c r="X114">
        <v>0.309</v>
      </c>
      <c r="Y114">
        <v>5</v>
      </c>
      <c r="Z114" s="3">
        <v>1</v>
      </c>
    </row>
    <row r="115" spans="1:26" x14ac:dyDescent="0.25">
      <c r="A115" t="s">
        <v>21</v>
      </c>
      <c r="B115">
        <v>2.4790000000000001</v>
      </c>
      <c r="C115">
        <v>1.0409999999999999</v>
      </c>
      <c r="D115">
        <v>0.92100000000000004</v>
      </c>
      <c r="E115">
        <v>1.002</v>
      </c>
      <c r="F115">
        <v>1.0189999999999999</v>
      </c>
      <c r="G115">
        <v>1.2729999999999999</v>
      </c>
      <c r="H115">
        <v>1.931</v>
      </c>
      <c r="I115">
        <v>0.84799999999999998</v>
      </c>
      <c r="J115">
        <v>1.016</v>
      </c>
      <c r="K115">
        <v>0.59799999999999998</v>
      </c>
      <c r="L115">
        <v>0.88200000000000001</v>
      </c>
      <c r="M115">
        <v>0.89600000000000002</v>
      </c>
      <c r="N115">
        <v>0.40400000000000003</v>
      </c>
      <c r="O115">
        <v>0.32200000000000001</v>
      </c>
      <c r="P115">
        <v>0.17499999999999999</v>
      </c>
      <c r="Q115">
        <v>0.32200000000000001</v>
      </c>
      <c r="R115">
        <v>0.29099999999999998</v>
      </c>
      <c r="S115">
        <v>0.25800000000000001</v>
      </c>
      <c r="T115">
        <v>0.27100000000000002</v>
      </c>
      <c r="U115">
        <v>0.20499999999999999</v>
      </c>
      <c r="V115">
        <v>0.185</v>
      </c>
      <c r="W115">
        <v>0.60399999999999998</v>
      </c>
      <c r="X115">
        <v>0.29499999999999998</v>
      </c>
      <c r="Y115">
        <v>5</v>
      </c>
      <c r="Z115" s="3">
        <v>1</v>
      </c>
    </row>
    <row r="116" spans="1:26" x14ac:dyDescent="0.25">
      <c r="A116" t="s">
        <v>21</v>
      </c>
      <c r="B116">
        <v>1.9950000000000001</v>
      </c>
      <c r="C116">
        <v>1.0840000000000001</v>
      </c>
      <c r="D116">
        <v>0.66800000000000004</v>
      </c>
      <c r="E116">
        <v>0.98</v>
      </c>
      <c r="F116">
        <v>1.0760000000000001</v>
      </c>
      <c r="G116">
        <v>1.2450000000000001</v>
      </c>
      <c r="H116">
        <v>2.681</v>
      </c>
      <c r="I116">
        <v>1.077</v>
      </c>
      <c r="J116">
        <v>1.8380000000000001</v>
      </c>
      <c r="K116">
        <v>0.50600000000000001</v>
      </c>
      <c r="L116">
        <v>0.79200000000000004</v>
      </c>
      <c r="M116">
        <v>0.84199999999999997</v>
      </c>
      <c r="N116">
        <v>0.39300000000000002</v>
      </c>
      <c r="O116">
        <v>0.377</v>
      </c>
      <c r="P116">
        <v>0.186</v>
      </c>
      <c r="Q116">
        <v>0.24399999999999999</v>
      </c>
      <c r="R116">
        <v>0.186</v>
      </c>
      <c r="S116">
        <v>0.34499999999999997</v>
      </c>
      <c r="T116">
        <v>0.32600000000000001</v>
      </c>
      <c r="U116">
        <v>0.25900000000000001</v>
      </c>
      <c r="V116">
        <v>0.28100000000000003</v>
      </c>
      <c r="W116">
        <v>0.49099999999999999</v>
      </c>
      <c r="X116">
        <v>0.20499999999999999</v>
      </c>
      <c r="Y116">
        <v>5</v>
      </c>
      <c r="Z116" s="3">
        <v>1</v>
      </c>
    </row>
    <row r="117" spans="1:26" x14ac:dyDescent="0.25">
      <c r="A117" t="s">
        <v>21</v>
      </c>
      <c r="B117">
        <v>2.4550000000000001</v>
      </c>
      <c r="C117">
        <v>0.76400000000000001</v>
      </c>
      <c r="D117">
        <v>1.125</v>
      </c>
      <c r="E117">
        <v>0.6875</v>
      </c>
      <c r="F117">
        <v>1.0166999999999999</v>
      </c>
      <c r="G117">
        <v>1.0980000000000001</v>
      </c>
      <c r="H117">
        <v>2.1480000000000001</v>
      </c>
      <c r="I117">
        <v>0.75</v>
      </c>
      <c r="J117">
        <v>0.35199999999999998</v>
      </c>
      <c r="K117">
        <v>0.33200000000000002</v>
      </c>
      <c r="L117">
        <v>0.76900000000000002</v>
      </c>
      <c r="M117">
        <v>0.71199999999999997</v>
      </c>
      <c r="N117">
        <v>0.34899999999999998</v>
      </c>
      <c r="O117">
        <v>0.32100000000000001</v>
      </c>
      <c r="P117">
        <v>0.17899999999999999</v>
      </c>
      <c r="Q117">
        <v>0.254</v>
      </c>
      <c r="R117">
        <v>0.28499999999999998</v>
      </c>
      <c r="S117">
        <v>0.20899999999999999</v>
      </c>
      <c r="T117">
        <v>0.214</v>
      </c>
      <c r="U117">
        <v>0.184</v>
      </c>
      <c r="V117">
        <v>0.16900000000000001</v>
      </c>
      <c r="W117">
        <v>0.53900000000000003</v>
      </c>
      <c r="X117">
        <v>0.29299999999999998</v>
      </c>
      <c r="Y117">
        <v>5</v>
      </c>
      <c r="Z117" s="3">
        <v>1</v>
      </c>
    </row>
    <row r="118" spans="1:26" x14ac:dyDescent="0.25">
      <c r="A118" t="s">
        <v>21</v>
      </c>
      <c r="B118">
        <v>3.0129999999999999</v>
      </c>
      <c r="C118">
        <v>1.4019999999999999</v>
      </c>
      <c r="D118">
        <v>1.008</v>
      </c>
      <c r="E118">
        <v>1.1319999999999999</v>
      </c>
      <c r="F118">
        <v>1.2010000000000001</v>
      </c>
      <c r="G118">
        <v>1.819</v>
      </c>
      <c r="H118">
        <v>2.972</v>
      </c>
      <c r="I118">
        <v>0.99099999999999999</v>
      </c>
      <c r="J118">
        <v>2.2610000000000001</v>
      </c>
      <c r="K118">
        <v>0.73099999999999998</v>
      </c>
      <c r="L118">
        <v>0.76700000000000002</v>
      </c>
      <c r="M118">
        <v>0.90900000000000003</v>
      </c>
      <c r="N118">
        <v>0.34100000000000003</v>
      </c>
      <c r="O118">
        <v>0.39900000000000002</v>
      </c>
      <c r="P118">
        <v>0.187</v>
      </c>
      <c r="Q118">
        <v>0.28299999999999997</v>
      </c>
      <c r="R118">
        <v>0.19900000000000001</v>
      </c>
      <c r="S118">
        <v>0.33200000000000002</v>
      </c>
      <c r="T118">
        <v>0.27700000000000002</v>
      </c>
      <c r="U118">
        <v>0.17599999999999999</v>
      </c>
      <c r="V118">
        <v>0.48699999999999999</v>
      </c>
      <c r="W118">
        <v>0.8</v>
      </c>
      <c r="X118">
        <v>0.20100000000000001</v>
      </c>
      <c r="Y118">
        <v>5</v>
      </c>
      <c r="Z118" s="3">
        <v>2</v>
      </c>
    </row>
    <row r="119" spans="1:26" x14ac:dyDescent="0.25">
      <c r="A119" t="s">
        <v>21</v>
      </c>
      <c r="B119">
        <v>2.9889999999999999</v>
      </c>
      <c r="C119">
        <v>1.3009999999999999</v>
      </c>
      <c r="D119">
        <v>1.0629999999999999</v>
      </c>
      <c r="E119">
        <v>1.0960000000000001</v>
      </c>
      <c r="F119">
        <v>1.1759999999999999</v>
      </c>
      <c r="G119">
        <v>1.706</v>
      </c>
      <c r="H119">
        <v>2.8090000000000002</v>
      </c>
      <c r="I119">
        <v>0.96899999999999997</v>
      </c>
      <c r="J119">
        <v>2.4</v>
      </c>
      <c r="K119">
        <v>0.71</v>
      </c>
      <c r="L119">
        <v>0.72299999999999998</v>
      </c>
      <c r="M119">
        <v>0.89700000000000002</v>
      </c>
      <c r="N119">
        <v>0.39</v>
      </c>
      <c r="O119">
        <v>0.52</v>
      </c>
      <c r="P119">
        <v>0.21299999999999999</v>
      </c>
      <c r="Q119">
        <v>0.252</v>
      </c>
      <c r="R119">
        <v>0.20100000000000001</v>
      </c>
      <c r="S119">
        <v>0.32100000000000001</v>
      </c>
      <c r="T119">
        <v>0.27400000000000002</v>
      </c>
      <c r="U119">
        <v>0.251</v>
      </c>
      <c r="V119">
        <v>0.51700000000000002</v>
      </c>
      <c r="W119">
        <v>0.879</v>
      </c>
      <c r="X119">
        <v>0.217</v>
      </c>
      <c r="Y119">
        <v>5</v>
      </c>
      <c r="Z119" s="3">
        <v>2</v>
      </c>
    </row>
    <row r="120" spans="1:26" x14ac:dyDescent="0.25">
      <c r="A120" t="s">
        <v>21</v>
      </c>
      <c r="B120">
        <v>2.9830000000000001</v>
      </c>
      <c r="C120">
        <v>1.276</v>
      </c>
      <c r="D120">
        <v>1.113</v>
      </c>
      <c r="E120">
        <v>1.1719999999999999</v>
      </c>
      <c r="F120">
        <v>1.2310000000000001</v>
      </c>
      <c r="G120">
        <v>1.6970000000000001</v>
      </c>
      <c r="H120">
        <v>2.8170000000000002</v>
      </c>
      <c r="I120">
        <v>1.101</v>
      </c>
      <c r="J120">
        <v>2.3260000000000001</v>
      </c>
      <c r="K120">
        <v>0.70099999999999996</v>
      </c>
      <c r="L120">
        <v>0.67600000000000005</v>
      </c>
      <c r="M120">
        <v>0.90700000000000003</v>
      </c>
      <c r="N120">
        <v>0.30099999999999999</v>
      </c>
      <c r="O120">
        <v>0.47699999999999998</v>
      </c>
      <c r="P120">
        <v>0.21299999999999999</v>
      </c>
      <c r="Q120">
        <v>0.24099999999999999</v>
      </c>
      <c r="R120">
        <v>0.19700000000000001</v>
      </c>
      <c r="S120">
        <v>0.30099999999999999</v>
      </c>
      <c r="T120">
        <v>0.28699999999999998</v>
      </c>
      <c r="U120">
        <v>0.23799999999999999</v>
      </c>
      <c r="V120">
        <v>0.53200000000000003</v>
      </c>
      <c r="W120">
        <v>0.90100000000000002</v>
      </c>
      <c r="X120">
        <v>0.17899999999999999</v>
      </c>
      <c r="Y120">
        <v>5</v>
      </c>
      <c r="Z120" s="3">
        <v>2</v>
      </c>
    </row>
    <row r="121" spans="1:26" x14ac:dyDescent="0.25">
      <c r="A121" t="s">
        <v>21</v>
      </c>
      <c r="B121">
        <v>2.9060000000000001</v>
      </c>
      <c r="C121">
        <v>1.823</v>
      </c>
      <c r="D121">
        <v>1.1719999999999999</v>
      </c>
      <c r="E121">
        <v>1.097</v>
      </c>
      <c r="F121">
        <v>1.246</v>
      </c>
      <c r="G121">
        <v>1.7070000000000001</v>
      </c>
      <c r="H121">
        <v>2.5990000000000002</v>
      </c>
      <c r="I121">
        <v>1.0860000000000001</v>
      </c>
      <c r="J121">
        <v>2.431</v>
      </c>
      <c r="K121">
        <v>0.7</v>
      </c>
      <c r="L121">
        <v>0.80100000000000005</v>
      </c>
      <c r="M121">
        <v>0.97099999999999997</v>
      </c>
      <c r="N121">
        <v>0.36499999999999999</v>
      </c>
      <c r="O121">
        <v>0.501</v>
      </c>
      <c r="P121">
        <v>0.2</v>
      </c>
      <c r="Q121">
        <v>0.26300000000000001</v>
      </c>
      <c r="R121">
        <v>0.20100000000000001</v>
      </c>
      <c r="S121">
        <v>0.36499999999999999</v>
      </c>
      <c r="T121">
        <v>0.28599999999999998</v>
      </c>
      <c r="U121">
        <v>0.19900000000000001</v>
      </c>
      <c r="V121">
        <v>0.498</v>
      </c>
      <c r="W121">
        <v>0.87</v>
      </c>
      <c r="X121">
        <v>0.188</v>
      </c>
      <c r="Y121">
        <v>5</v>
      </c>
      <c r="Z121" s="3">
        <v>2</v>
      </c>
    </row>
    <row r="122" spans="1:26" x14ac:dyDescent="0.25">
      <c r="A122" t="s">
        <v>21</v>
      </c>
      <c r="B122">
        <v>2.831</v>
      </c>
      <c r="C122">
        <v>1.722</v>
      </c>
      <c r="D122">
        <v>1.0209999999999999</v>
      </c>
      <c r="E122">
        <v>1.0229999999999999</v>
      </c>
      <c r="F122">
        <v>1.1479999999999999</v>
      </c>
      <c r="G122">
        <v>1.617</v>
      </c>
      <c r="H122">
        <v>2.871</v>
      </c>
      <c r="I122">
        <v>0.998</v>
      </c>
      <c r="J122">
        <v>2.4319999999999999</v>
      </c>
      <c r="K122">
        <v>0.7</v>
      </c>
      <c r="L122">
        <v>0.73099999999999998</v>
      </c>
      <c r="M122">
        <v>0.91800000000000004</v>
      </c>
      <c r="N122">
        <v>0.31900000000000001</v>
      </c>
      <c r="O122">
        <v>0.51700000000000002</v>
      </c>
      <c r="P122">
        <v>0.19700000000000001</v>
      </c>
      <c r="Q122">
        <v>0.219</v>
      </c>
      <c r="R122">
        <v>0.17599999999999999</v>
      </c>
      <c r="S122">
        <v>0.41699999999999998</v>
      </c>
      <c r="T122">
        <v>0.3</v>
      </c>
      <c r="U122">
        <v>0.249</v>
      </c>
      <c r="V122">
        <v>0.50900000000000001</v>
      </c>
      <c r="W122">
        <v>0.93100000000000005</v>
      </c>
      <c r="X122">
        <v>0.19900000000000001</v>
      </c>
      <c r="Y122">
        <v>5</v>
      </c>
      <c r="Z122" s="3">
        <v>2</v>
      </c>
    </row>
    <row r="123" spans="1:26" x14ac:dyDescent="0.25">
      <c r="A123" t="s">
        <v>21</v>
      </c>
      <c r="B123">
        <v>2.786</v>
      </c>
      <c r="C123">
        <v>1.2090000000000001</v>
      </c>
      <c r="D123">
        <v>1.1000000000000001</v>
      </c>
      <c r="E123">
        <v>1.1319999999999999</v>
      </c>
      <c r="F123">
        <v>1.2390000000000001</v>
      </c>
      <c r="G123">
        <v>1.728</v>
      </c>
      <c r="H123">
        <v>2.7229999999999999</v>
      </c>
      <c r="I123">
        <v>1.0069999999999999</v>
      </c>
      <c r="J123">
        <v>2.5110000000000001</v>
      </c>
      <c r="K123">
        <v>0.626</v>
      </c>
      <c r="L123">
        <v>0.71699999999999997</v>
      </c>
      <c r="M123">
        <v>0.879</v>
      </c>
      <c r="N123">
        <v>0.36199999999999999</v>
      </c>
      <c r="O123">
        <v>0.40100000000000002</v>
      </c>
      <c r="P123">
        <v>0.18099999999999999</v>
      </c>
      <c r="Q123">
        <v>0.27300000000000002</v>
      </c>
      <c r="R123">
        <v>0.187</v>
      </c>
      <c r="S123">
        <v>0.38100000000000001</v>
      </c>
      <c r="T123">
        <v>0.24</v>
      </c>
      <c r="U123">
        <v>0.20799999999999999</v>
      </c>
      <c r="V123">
        <v>0.501</v>
      </c>
      <c r="W123">
        <v>0.79900000000000004</v>
      </c>
      <c r="X123">
        <v>0.18099999999999999</v>
      </c>
      <c r="Y123">
        <v>5</v>
      </c>
      <c r="Z123" s="3">
        <v>2</v>
      </c>
    </row>
    <row r="124" spans="1:26" x14ac:dyDescent="0.25">
      <c r="A124" t="s">
        <v>21</v>
      </c>
      <c r="B124">
        <v>2.742</v>
      </c>
      <c r="C124">
        <v>0.98299999999999998</v>
      </c>
      <c r="D124">
        <v>1.032</v>
      </c>
      <c r="E124">
        <v>1.1220000000000001</v>
      </c>
      <c r="F124">
        <v>1.1890000000000001</v>
      </c>
      <c r="G124">
        <v>1.6319999999999999</v>
      </c>
      <c r="H124">
        <v>2.9009999999999998</v>
      </c>
      <c r="I124">
        <v>0.98699999999999999</v>
      </c>
      <c r="J124">
        <v>2.3620000000000001</v>
      </c>
      <c r="K124">
        <v>0.61699999999999999</v>
      </c>
      <c r="L124">
        <v>0.68700000000000006</v>
      </c>
      <c r="M124">
        <v>0.93100000000000005</v>
      </c>
      <c r="N124">
        <v>0.38100000000000001</v>
      </c>
      <c r="O124">
        <v>0.502</v>
      </c>
      <c r="P124">
        <v>0.20100000000000001</v>
      </c>
      <c r="Q124">
        <v>0.28299999999999997</v>
      </c>
      <c r="R124">
        <v>0.17199999999999999</v>
      </c>
      <c r="S124">
        <v>0.4</v>
      </c>
      <c r="T124">
        <v>0.27200000000000002</v>
      </c>
      <c r="U124">
        <v>0.20699999999999999</v>
      </c>
      <c r="V124">
        <v>0.53</v>
      </c>
      <c r="W124">
        <v>0.96099999999999997</v>
      </c>
      <c r="X124">
        <v>0.17899999999999999</v>
      </c>
      <c r="Y124">
        <v>5</v>
      </c>
      <c r="Z124" s="3">
        <v>2</v>
      </c>
    </row>
    <row r="125" spans="1:26" x14ac:dyDescent="0.25">
      <c r="A125" t="s">
        <v>21</v>
      </c>
      <c r="B125">
        <v>2.5009999999999999</v>
      </c>
      <c r="C125">
        <v>1.071</v>
      </c>
      <c r="D125">
        <v>1.0509999999999999</v>
      </c>
      <c r="E125">
        <v>0.98399999999999999</v>
      </c>
      <c r="F125">
        <v>0.96599999999999997</v>
      </c>
      <c r="G125">
        <v>1.3440000000000001</v>
      </c>
      <c r="H125">
        <v>2.327</v>
      </c>
      <c r="I125">
        <v>0.91600000000000004</v>
      </c>
      <c r="J125">
        <v>1.7210000000000001</v>
      </c>
      <c r="K125">
        <v>0.51700000000000002</v>
      </c>
      <c r="L125">
        <v>0.78300000000000003</v>
      </c>
      <c r="M125">
        <v>0.81399999999999995</v>
      </c>
      <c r="N125">
        <v>0.32400000000000001</v>
      </c>
      <c r="O125">
        <v>0.36</v>
      </c>
      <c r="P125">
        <v>0.17299999999999999</v>
      </c>
      <c r="Q125">
        <v>0.27400000000000002</v>
      </c>
      <c r="R125">
        <v>0.154</v>
      </c>
      <c r="S125">
        <v>0.221</v>
      </c>
      <c r="T125">
        <v>0.19400000000000001</v>
      </c>
      <c r="U125">
        <v>0.17899999999999999</v>
      </c>
      <c r="V125">
        <v>0.11799999999999999</v>
      </c>
      <c r="W125">
        <v>0.71899999999999997</v>
      </c>
      <c r="X125">
        <v>0.24099999999999999</v>
      </c>
      <c r="Y125">
        <v>5</v>
      </c>
      <c r="Z125" s="3">
        <v>1</v>
      </c>
    </row>
    <row r="126" spans="1:26" x14ac:dyDescent="0.25">
      <c r="A126" t="s">
        <v>21</v>
      </c>
      <c r="B126">
        <v>2.504</v>
      </c>
      <c r="C126">
        <v>1.0469999999999999</v>
      </c>
      <c r="D126">
        <v>0.92100000000000004</v>
      </c>
      <c r="E126">
        <v>1.012</v>
      </c>
      <c r="F126">
        <v>1.0289999999999999</v>
      </c>
      <c r="G126">
        <v>1.2829999999999999</v>
      </c>
      <c r="H126">
        <v>1.9410000000000001</v>
      </c>
      <c r="I126">
        <v>0.84799999999999998</v>
      </c>
      <c r="J126">
        <v>1.016</v>
      </c>
      <c r="K126">
        <v>0.59799999999999998</v>
      </c>
      <c r="L126">
        <v>0.88200000000000001</v>
      </c>
      <c r="M126">
        <v>0.89600000000000002</v>
      </c>
      <c r="N126">
        <v>0.40400000000000003</v>
      </c>
      <c r="O126">
        <v>0.32200000000000001</v>
      </c>
      <c r="P126">
        <v>0.17499999999999999</v>
      </c>
      <c r="Q126">
        <v>0.32200000000000001</v>
      </c>
      <c r="R126">
        <v>0.30099999999999999</v>
      </c>
      <c r="S126">
        <v>0.25800000000000001</v>
      </c>
      <c r="T126">
        <v>0.27100000000000002</v>
      </c>
      <c r="U126">
        <v>0.20499999999999999</v>
      </c>
      <c r="V126">
        <v>0.185</v>
      </c>
      <c r="W126">
        <v>0.60399999999999998</v>
      </c>
      <c r="X126">
        <v>0.29499999999999998</v>
      </c>
      <c r="Y126">
        <v>5</v>
      </c>
      <c r="Z126" s="3">
        <v>1</v>
      </c>
    </row>
    <row r="127" spans="1:26" x14ac:dyDescent="0.25">
      <c r="A127" t="s">
        <v>21</v>
      </c>
      <c r="B127">
        <v>2.5550000000000002</v>
      </c>
      <c r="C127">
        <v>1.1919999999999999</v>
      </c>
      <c r="D127">
        <v>1.0249999999999999</v>
      </c>
      <c r="E127">
        <v>1.052</v>
      </c>
      <c r="F127">
        <v>1.0429999999999999</v>
      </c>
      <c r="G127">
        <v>0.91700000000000004</v>
      </c>
      <c r="H127">
        <v>2.6179999999999999</v>
      </c>
      <c r="I127">
        <v>0.96499999999999997</v>
      </c>
      <c r="J127">
        <v>1.2629999999999999</v>
      </c>
      <c r="K127">
        <v>0.44500000000000001</v>
      </c>
      <c r="L127">
        <v>0.77900000000000003</v>
      </c>
      <c r="M127">
        <v>0.77700000000000002</v>
      </c>
      <c r="N127">
        <v>0.27900000000000003</v>
      </c>
      <c r="O127">
        <v>0.42199999999999999</v>
      </c>
      <c r="P127">
        <v>0.17499999999999999</v>
      </c>
      <c r="Q127">
        <v>0.312</v>
      </c>
      <c r="R127">
        <v>0.254</v>
      </c>
      <c r="S127">
        <v>0.29199999999999998</v>
      </c>
      <c r="T127">
        <v>0.27600000000000002</v>
      </c>
      <c r="U127">
        <v>0.26500000000000001</v>
      </c>
      <c r="V127">
        <v>0.26400000000000001</v>
      </c>
      <c r="W127">
        <v>0.68600000000000005</v>
      </c>
      <c r="X127">
        <v>0.25700000000000001</v>
      </c>
      <c r="Y127">
        <v>5</v>
      </c>
      <c r="Z127" s="3">
        <v>1</v>
      </c>
    </row>
    <row r="128" spans="1:26" x14ac:dyDescent="0.25">
      <c r="A128" t="s">
        <v>21</v>
      </c>
      <c r="B128">
        <v>2.7519999999999998</v>
      </c>
      <c r="C128">
        <v>1.204</v>
      </c>
      <c r="D128">
        <v>1.054</v>
      </c>
      <c r="E128">
        <v>1.0640000000000001</v>
      </c>
      <c r="F128">
        <v>1.081</v>
      </c>
      <c r="G128">
        <v>1.0549999999999999</v>
      </c>
      <c r="H128">
        <v>2.5880000000000001</v>
      </c>
      <c r="I128">
        <v>1.0149999999999999</v>
      </c>
      <c r="J128">
        <v>1.9590000000000001</v>
      </c>
      <c r="K128">
        <v>0.439</v>
      </c>
      <c r="L128">
        <v>0.90800000000000003</v>
      </c>
      <c r="M128">
        <v>0.94499999999999995</v>
      </c>
      <c r="N128">
        <v>0.28199999999999997</v>
      </c>
      <c r="O128">
        <v>0.39300000000000002</v>
      </c>
      <c r="P128">
        <v>0.17499999999999999</v>
      </c>
      <c r="Q128">
        <v>0.29499999999999998</v>
      </c>
      <c r="R128">
        <v>0.25600000000000001</v>
      </c>
      <c r="S128">
        <v>0.29499999999999998</v>
      </c>
      <c r="T128">
        <v>0.26500000000000001</v>
      </c>
      <c r="U128">
        <v>0.20799999999999999</v>
      </c>
      <c r="V128">
        <v>0.26600000000000001</v>
      </c>
      <c r="W128">
        <v>0.72099999999999997</v>
      </c>
      <c r="X128">
        <v>0.26700000000000002</v>
      </c>
      <c r="Y128">
        <v>5</v>
      </c>
      <c r="Z128" s="3">
        <v>1</v>
      </c>
    </row>
    <row r="129" spans="1:26" x14ac:dyDescent="0.25">
      <c r="A129" t="s">
        <v>21</v>
      </c>
      <c r="B129">
        <v>2.8220000000000001</v>
      </c>
      <c r="C129">
        <v>1.286</v>
      </c>
      <c r="D129">
        <v>1.232</v>
      </c>
      <c r="E129">
        <v>1.123</v>
      </c>
      <c r="F129">
        <v>1.3129999999999999</v>
      </c>
      <c r="G129">
        <v>1.821</v>
      </c>
      <c r="H129">
        <v>2.9670000000000001</v>
      </c>
      <c r="I129">
        <v>1.0720000000000001</v>
      </c>
      <c r="J129">
        <v>2.2959999999999998</v>
      </c>
      <c r="K129">
        <v>0.67600000000000005</v>
      </c>
      <c r="L129">
        <v>0.746</v>
      </c>
      <c r="M129">
        <v>1.006</v>
      </c>
      <c r="N129">
        <v>0.373</v>
      </c>
      <c r="O129">
        <v>0.433</v>
      </c>
      <c r="P129">
        <v>0.19900000000000001</v>
      </c>
      <c r="Q129">
        <v>0.29599999999999999</v>
      </c>
      <c r="R129">
        <v>0.21299999999999999</v>
      </c>
      <c r="S129">
        <v>0.36599999999999999</v>
      </c>
      <c r="T129">
        <v>0.29899999999999999</v>
      </c>
      <c r="U129">
        <v>0.27300000000000002</v>
      </c>
      <c r="V129">
        <v>0.59699999999999998</v>
      </c>
      <c r="W129">
        <v>0.88600000000000001</v>
      </c>
      <c r="X129">
        <v>0.19900000000000001</v>
      </c>
      <c r="Y129">
        <v>5</v>
      </c>
      <c r="Z129" s="3">
        <v>2</v>
      </c>
    </row>
    <row r="130" spans="1:26" x14ac:dyDescent="0.25">
      <c r="A130" t="s">
        <v>18</v>
      </c>
      <c r="B130">
        <v>2.903</v>
      </c>
      <c r="C130">
        <v>1.319</v>
      </c>
      <c r="D130">
        <v>1.091</v>
      </c>
      <c r="E130">
        <v>1.123</v>
      </c>
      <c r="F130">
        <v>1.2010000000000001</v>
      </c>
      <c r="G130">
        <v>1.9670000000000001</v>
      </c>
      <c r="H130">
        <v>2.6</v>
      </c>
      <c r="I130">
        <v>1.099</v>
      </c>
      <c r="J130">
        <v>2.6320000000000001</v>
      </c>
      <c r="K130">
        <v>0.63200000000000001</v>
      </c>
      <c r="L130">
        <v>0.70099999999999996</v>
      </c>
      <c r="M130">
        <v>1.0129999999999999</v>
      </c>
      <c r="N130">
        <v>0.378</v>
      </c>
      <c r="O130">
        <v>0.52600000000000002</v>
      </c>
      <c r="P130">
        <v>0.182</v>
      </c>
      <c r="Q130">
        <v>0.31900000000000001</v>
      </c>
      <c r="R130">
        <v>0.30399999999999999</v>
      </c>
      <c r="S130">
        <v>0.30099999999999999</v>
      </c>
      <c r="T130">
        <v>0.27600000000000002</v>
      </c>
      <c r="U130">
        <v>0.23100000000000001</v>
      </c>
      <c r="V130">
        <v>0.51700000000000002</v>
      </c>
      <c r="W130">
        <v>0.78900000000000003</v>
      </c>
      <c r="X130">
        <v>0.21099999999999999</v>
      </c>
      <c r="Y130">
        <v>5</v>
      </c>
      <c r="Z130" s="3">
        <v>2</v>
      </c>
    </row>
    <row r="131" spans="1:26" x14ac:dyDescent="0.25">
      <c r="A131" t="s">
        <v>18</v>
      </c>
      <c r="B131">
        <v>2.601</v>
      </c>
      <c r="C131">
        <v>1.202</v>
      </c>
      <c r="D131">
        <v>0.98899999999999999</v>
      </c>
      <c r="E131">
        <v>1.0289999999999999</v>
      </c>
      <c r="F131">
        <v>1.0609999999999999</v>
      </c>
      <c r="G131">
        <v>0.92200000000000004</v>
      </c>
      <c r="H131">
        <v>2.3250000000000002</v>
      </c>
      <c r="I131">
        <v>0.82599999999999996</v>
      </c>
      <c r="J131">
        <v>1.2150000000000001</v>
      </c>
      <c r="K131">
        <v>0.45700000000000002</v>
      </c>
      <c r="L131">
        <v>0.93899999999999995</v>
      </c>
      <c r="M131">
        <v>0.79900000000000004</v>
      </c>
      <c r="N131">
        <v>0.26900000000000002</v>
      </c>
      <c r="O131">
        <v>0.29599999999999999</v>
      </c>
      <c r="P131">
        <v>0.13900000000000001</v>
      </c>
      <c r="Q131">
        <v>0.27700000000000002</v>
      </c>
      <c r="R131">
        <v>0.24099999999999999</v>
      </c>
      <c r="S131">
        <v>0.27900000000000003</v>
      </c>
      <c r="T131">
        <v>0.25</v>
      </c>
      <c r="U131">
        <v>0.19600000000000001</v>
      </c>
      <c r="V131">
        <v>0.23200000000000001</v>
      </c>
      <c r="W131">
        <v>0.70899999999999996</v>
      </c>
      <c r="X131">
        <v>0.28899999999999998</v>
      </c>
      <c r="Y131">
        <v>5</v>
      </c>
      <c r="Z131" s="3">
        <v>1</v>
      </c>
    </row>
    <row r="132" spans="1:26" x14ac:dyDescent="0.25">
      <c r="A132" t="s">
        <v>18</v>
      </c>
      <c r="B132">
        <v>2.504</v>
      </c>
      <c r="C132">
        <v>1.0469999999999999</v>
      </c>
      <c r="D132">
        <v>0.92100000000000004</v>
      </c>
      <c r="E132">
        <v>1.012</v>
      </c>
      <c r="F132">
        <v>1.0289999999999999</v>
      </c>
      <c r="G132">
        <v>1.2829999999999999</v>
      </c>
      <c r="H132">
        <v>1.9410000000000001</v>
      </c>
      <c r="I132">
        <v>0.84799999999999998</v>
      </c>
      <c r="J132">
        <v>1.016</v>
      </c>
      <c r="K132">
        <v>0.59799999999999998</v>
      </c>
      <c r="L132">
        <v>0.88200000000000001</v>
      </c>
      <c r="M132">
        <v>0.89600000000000002</v>
      </c>
      <c r="N132">
        <v>0.40400000000000003</v>
      </c>
      <c r="O132">
        <v>0.32200000000000001</v>
      </c>
      <c r="P132">
        <v>0.17499999999999999</v>
      </c>
      <c r="Q132">
        <v>0.32200000000000001</v>
      </c>
      <c r="R132">
        <v>0.30099999999999999</v>
      </c>
      <c r="S132">
        <v>0.25800000000000001</v>
      </c>
      <c r="T132">
        <v>0.27100000000000002</v>
      </c>
      <c r="U132">
        <v>0.20499999999999999</v>
      </c>
      <c r="V132">
        <v>0.185</v>
      </c>
      <c r="W132">
        <v>0.60399999999999998</v>
      </c>
      <c r="X132">
        <v>0.29499999999999998</v>
      </c>
      <c r="Y132">
        <v>5</v>
      </c>
      <c r="Z132" s="3">
        <v>1</v>
      </c>
    </row>
    <row r="133" spans="1:26" x14ac:dyDescent="0.25">
      <c r="A133" t="s">
        <v>18</v>
      </c>
      <c r="B133">
        <v>2.5009999999999999</v>
      </c>
      <c r="C133">
        <v>1.071</v>
      </c>
      <c r="D133">
        <v>1.0509999999999999</v>
      </c>
      <c r="E133">
        <v>0.98399999999999999</v>
      </c>
      <c r="F133">
        <v>0.96599999999999997</v>
      </c>
      <c r="G133">
        <v>1.3440000000000001</v>
      </c>
      <c r="H133">
        <v>2.327</v>
      </c>
      <c r="I133">
        <v>0.91600000000000004</v>
      </c>
      <c r="J133">
        <v>1.7210000000000001</v>
      </c>
      <c r="K133">
        <v>0.51700000000000002</v>
      </c>
      <c r="L133">
        <v>0.78300000000000003</v>
      </c>
      <c r="M133">
        <v>0.81399999999999995</v>
      </c>
      <c r="N133">
        <v>0.32400000000000001</v>
      </c>
      <c r="O133">
        <v>0.36</v>
      </c>
      <c r="P133">
        <v>0.17299999999999999</v>
      </c>
      <c r="Q133">
        <v>0.27400000000000002</v>
      </c>
      <c r="R133">
        <v>0.154</v>
      </c>
      <c r="S133">
        <v>0.221</v>
      </c>
      <c r="T133">
        <v>0.19400000000000001</v>
      </c>
      <c r="U133">
        <v>0.17899999999999999</v>
      </c>
      <c r="V133">
        <v>0.11799999999999999</v>
      </c>
      <c r="W133">
        <v>0.71899999999999997</v>
      </c>
      <c r="X133">
        <v>0.24099999999999999</v>
      </c>
      <c r="Y133">
        <v>5</v>
      </c>
      <c r="Z133" s="3">
        <v>1</v>
      </c>
    </row>
    <row r="134" spans="1:26" x14ac:dyDescent="0.25">
      <c r="A134" t="s">
        <v>18</v>
      </c>
      <c r="B134">
        <v>2.8220000000000001</v>
      </c>
      <c r="C134">
        <v>1.286</v>
      </c>
      <c r="D134">
        <v>1.232</v>
      </c>
      <c r="E134">
        <v>1.123</v>
      </c>
      <c r="F134">
        <v>1.3129999999999999</v>
      </c>
      <c r="G134">
        <v>1.821</v>
      </c>
      <c r="H134">
        <v>2.9670000000000001</v>
      </c>
      <c r="I134">
        <v>1.0720000000000001</v>
      </c>
      <c r="J134">
        <v>2.2959999999999998</v>
      </c>
      <c r="K134">
        <v>0.67600000000000005</v>
      </c>
      <c r="L134">
        <v>0.746</v>
      </c>
      <c r="M134">
        <v>1.006</v>
      </c>
      <c r="N134">
        <v>0.373</v>
      </c>
      <c r="O134">
        <v>0.433</v>
      </c>
      <c r="P134">
        <v>0.19900000000000001</v>
      </c>
      <c r="Q134">
        <v>0.29599999999999999</v>
      </c>
      <c r="R134">
        <v>0.21299999999999999</v>
      </c>
      <c r="S134">
        <v>0.36599999999999999</v>
      </c>
      <c r="T134">
        <v>0.29899999999999999</v>
      </c>
      <c r="U134">
        <v>0.27300000000000002</v>
      </c>
      <c r="V134">
        <v>0.59699999999999998</v>
      </c>
      <c r="W134">
        <v>0.88600000000000001</v>
      </c>
      <c r="X134">
        <v>0.19900000000000001</v>
      </c>
      <c r="Y134">
        <v>5</v>
      </c>
      <c r="Z134" s="3">
        <v>2</v>
      </c>
    </row>
    <row r="135" spans="1:26" x14ac:dyDescent="0.25">
      <c r="A135" t="s">
        <v>18</v>
      </c>
      <c r="B135">
        <v>2.5550000000000002</v>
      </c>
      <c r="C135">
        <v>1.1919999999999999</v>
      </c>
      <c r="D135">
        <v>1.0249999999999999</v>
      </c>
      <c r="E135">
        <v>1.052</v>
      </c>
      <c r="F135">
        <v>1.0429999999999999</v>
      </c>
      <c r="G135">
        <v>0.91700000000000004</v>
      </c>
      <c r="H135">
        <v>2.6179999999999999</v>
      </c>
      <c r="I135">
        <v>0.96499999999999997</v>
      </c>
      <c r="J135">
        <v>1.2629999999999999</v>
      </c>
      <c r="K135">
        <v>0.44500000000000001</v>
      </c>
      <c r="L135">
        <v>0.77900000000000003</v>
      </c>
      <c r="M135">
        <v>0.77700000000000002</v>
      </c>
      <c r="N135">
        <v>0.27900000000000003</v>
      </c>
      <c r="O135">
        <v>0.42199999999999999</v>
      </c>
      <c r="P135">
        <v>0.17499999999999999</v>
      </c>
      <c r="Q135">
        <v>0.312</v>
      </c>
      <c r="R135">
        <v>0.254</v>
      </c>
      <c r="S135">
        <v>0.29199999999999998</v>
      </c>
      <c r="T135">
        <v>0.27600000000000002</v>
      </c>
      <c r="U135">
        <v>0.26500000000000001</v>
      </c>
      <c r="V135">
        <v>0.26400000000000001</v>
      </c>
      <c r="W135">
        <v>0.68600000000000005</v>
      </c>
      <c r="X135">
        <v>0.25700000000000001</v>
      </c>
      <c r="Y135">
        <v>5</v>
      </c>
      <c r="Z135" s="3">
        <v>1</v>
      </c>
    </row>
    <row r="136" spans="1:26" x14ac:dyDescent="0.25">
      <c r="A136" t="s">
        <v>18</v>
      </c>
      <c r="B136">
        <v>2.7519999999999998</v>
      </c>
      <c r="C136">
        <v>1.204</v>
      </c>
      <c r="D136">
        <v>1.054</v>
      </c>
      <c r="E136">
        <v>1.0640000000000001</v>
      </c>
      <c r="F136">
        <v>1.081</v>
      </c>
      <c r="G136">
        <v>1.0549999999999999</v>
      </c>
      <c r="H136">
        <v>2.5880000000000001</v>
      </c>
      <c r="I136">
        <v>1.0149999999999999</v>
      </c>
      <c r="J136">
        <v>1.9590000000000001</v>
      </c>
      <c r="K136">
        <v>0.439</v>
      </c>
      <c r="L136">
        <v>0.90800000000000003</v>
      </c>
      <c r="M136">
        <v>0.94499999999999995</v>
      </c>
      <c r="N136">
        <v>0.28199999999999997</v>
      </c>
      <c r="O136">
        <v>0.39300000000000002</v>
      </c>
      <c r="P136">
        <v>0.17499999999999999</v>
      </c>
      <c r="Q136">
        <v>0.29499999999999998</v>
      </c>
      <c r="R136">
        <v>0.25600000000000001</v>
      </c>
      <c r="S136">
        <v>0.29499999999999998</v>
      </c>
      <c r="T136">
        <v>0.26500000000000001</v>
      </c>
      <c r="U136">
        <v>0.20799999999999999</v>
      </c>
      <c r="V136">
        <v>0.26600000000000001</v>
      </c>
      <c r="W136">
        <v>0.72099999999999997</v>
      </c>
      <c r="X136">
        <v>0.26700000000000002</v>
      </c>
      <c r="Y136">
        <v>5</v>
      </c>
      <c r="Z136" s="3">
        <v>1</v>
      </c>
    </row>
    <row r="137" spans="1:26" x14ac:dyDescent="0.25">
      <c r="A137" t="s">
        <v>18</v>
      </c>
      <c r="B137">
        <v>2.8010000000000002</v>
      </c>
      <c r="C137">
        <v>1.2190000000000001</v>
      </c>
      <c r="D137">
        <v>1.111</v>
      </c>
      <c r="E137">
        <v>1.127</v>
      </c>
      <c r="F137">
        <v>1.256</v>
      </c>
      <c r="G137">
        <v>1.56</v>
      </c>
      <c r="H137">
        <v>2.7989999999999999</v>
      </c>
      <c r="I137">
        <v>1.099</v>
      </c>
      <c r="J137">
        <v>1.998</v>
      </c>
      <c r="K137">
        <v>0.54800000000000004</v>
      </c>
      <c r="L137">
        <v>0.73199999999999998</v>
      </c>
      <c r="M137">
        <v>1.002</v>
      </c>
      <c r="N137">
        <v>0.35599999999999998</v>
      </c>
      <c r="O137">
        <v>0.501</v>
      </c>
      <c r="P137">
        <v>0.24099999999999999</v>
      </c>
      <c r="Q137">
        <v>0.32600000000000001</v>
      </c>
      <c r="R137">
        <v>0.28599999999999998</v>
      </c>
      <c r="S137">
        <v>0.32100000000000001</v>
      </c>
      <c r="T137">
        <v>0.38700000000000001</v>
      </c>
      <c r="U137">
        <v>0.23599999999999999</v>
      </c>
      <c r="V137">
        <v>0.629</v>
      </c>
      <c r="W137">
        <v>0.81599999999999995</v>
      </c>
      <c r="X137">
        <v>0.39800000000000002</v>
      </c>
      <c r="Y137">
        <v>5</v>
      </c>
      <c r="Z137" s="3">
        <v>2</v>
      </c>
    </row>
    <row r="138" spans="1:26" x14ac:dyDescent="0.25">
      <c r="A138" t="s">
        <v>18</v>
      </c>
      <c r="B138">
        <v>3.0129999999999999</v>
      </c>
      <c r="C138">
        <v>1.3160000000000001</v>
      </c>
      <c r="D138">
        <v>1.1830000000000001</v>
      </c>
      <c r="E138">
        <v>1.097</v>
      </c>
      <c r="F138">
        <v>1.2190000000000001</v>
      </c>
      <c r="G138">
        <v>1.732</v>
      </c>
      <c r="H138">
        <v>2.9319999999999999</v>
      </c>
      <c r="I138">
        <v>1.006</v>
      </c>
      <c r="J138">
        <v>2.4009999999999998</v>
      </c>
      <c r="K138">
        <v>0.70299999999999996</v>
      </c>
      <c r="L138">
        <v>0.75</v>
      </c>
      <c r="M138">
        <v>1.0269999999999999</v>
      </c>
      <c r="N138">
        <v>0.39700000000000002</v>
      </c>
      <c r="O138">
        <v>0.41699999999999998</v>
      </c>
      <c r="P138">
        <v>0.20699999999999999</v>
      </c>
      <c r="Q138">
        <v>0.30499999999999999</v>
      </c>
      <c r="R138">
        <v>0.20899999999999999</v>
      </c>
      <c r="S138">
        <v>0.34</v>
      </c>
      <c r="T138">
        <v>0.307</v>
      </c>
      <c r="U138">
        <v>0.27900000000000003</v>
      </c>
      <c r="V138">
        <v>0.60099999999999998</v>
      </c>
      <c r="W138">
        <v>0.996</v>
      </c>
      <c r="X138">
        <v>0.20699999999999999</v>
      </c>
      <c r="Y138">
        <v>5</v>
      </c>
      <c r="Z138" s="3">
        <v>2</v>
      </c>
    </row>
    <row r="139" spans="1:26" x14ac:dyDescent="0.25">
      <c r="A139" t="s">
        <v>18</v>
      </c>
      <c r="B139">
        <v>2.9220000000000002</v>
      </c>
      <c r="C139">
        <v>1.3220000000000001</v>
      </c>
      <c r="D139">
        <v>1.3280000000000001</v>
      </c>
      <c r="E139">
        <v>1.1060000000000001</v>
      </c>
      <c r="F139">
        <v>1.3080000000000001</v>
      </c>
      <c r="G139">
        <v>1.7290000000000001</v>
      </c>
      <c r="H139">
        <v>2.9980000000000002</v>
      </c>
      <c r="I139">
        <v>1.0229999999999999</v>
      </c>
      <c r="J139">
        <v>2.3610000000000002</v>
      </c>
      <c r="K139">
        <v>0.59799999999999998</v>
      </c>
      <c r="L139">
        <v>0.73399999999999999</v>
      </c>
      <c r="M139">
        <v>0.94799999999999995</v>
      </c>
      <c r="N139">
        <v>0.34899999999999998</v>
      </c>
      <c r="O139">
        <v>0.38800000000000001</v>
      </c>
      <c r="P139">
        <v>0.246</v>
      </c>
      <c r="Q139">
        <v>0.32200000000000001</v>
      </c>
      <c r="R139">
        <v>0.28799999999999998</v>
      </c>
      <c r="S139">
        <v>0.32900000000000001</v>
      </c>
      <c r="T139">
        <v>0.29899999999999999</v>
      </c>
      <c r="U139">
        <v>0.252</v>
      </c>
      <c r="V139">
        <v>0.60299999999999998</v>
      </c>
      <c r="W139">
        <v>0.82599999999999996</v>
      </c>
      <c r="X139">
        <v>0.316</v>
      </c>
      <c r="Y139">
        <v>5</v>
      </c>
      <c r="Z139" s="3">
        <v>2</v>
      </c>
    </row>
    <row r="140" spans="1:26" x14ac:dyDescent="0.25">
      <c r="A140" t="s">
        <v>18</v>
      </c>
      <c r="B140">
        <v>2.6669999999999998</v>
      </c>
      <c r="C140">
        <v>1.2230000000000001</v>
      </c>
      <c r="D140">
        <v>0.98799999999999999</v>
      </c>
      <c r="E140">
        <v>1.0229999999999999</v>
      </c>
      <c r="F140">
        <v>1.0609999999999999</v>
      </c>
      <c r="G140">
        <v>0.93200000000000005</v>
      </c>
      <c r="H140">
        <v>2.3250000000000002</v>
      </c>
      <c r="I140">
        <v>0.82599999999999996</v>
      </c>
      <c r="J140">
        <v>1.2150000000000001</v>
      </c>
      <c r="K140">
        <v>0.45700000000000002</v>
      </c>
      <c r="L140">
        <v>0.93899999999999995</v>
      </c>
      <c r="M140">
        <v>0.79900000000000004</v>
      </c>
      <c r="N140">
        <v>0.26900000000000002</v>
      </c>
      <c r="O140">
        <v>0.29599999999999999</v>
      </c>
      <c r="P140">
        <v>0.13900000000000001</v>
      </c>
      <c r="Q140">
        <v>0.27700000000000002</v>
      </c>
      <c r="R140">
        <v>0.24099999999999999</v>
      </c>
      <c r="S140">
        <v>0.27900000000000003</v>
      </c>
      <c r="T140">
        <v>0.25</v>
      </c>
      <c r="U140">
        <v>0.19600000000000001</v>
      </c>
      <c r="V140">
        <v>0.23200000000000001</v>
      </c>
      <c r="W140">
        <v>0.70899999999999996</v>
      </c>
      <c r="X140">
        <v>0.28899999999999998</v>
      </c>
      <c r="Y140">
        <v>5</v>
      </c>
      <c r="Z140" s="3">
        <v>1</v>
      </c>
    </row>
    <row r="141" spans="1:26" x14ac:dyDescent="0.25">
      <c r="A141" t="s">
        <v>18</v>
      </c>
      <c r="B141">
        <v>3.012</v>
      </c>
      <c r="C141">
        <v>1.7</v>
      </c>
      <c r="D141">
        <v>0.69699999999999995</v>
      </c>
      <c r="E141">
        <v>0.80100000000000005</v>
      </c>
      <c r="F141">
        <v>1.4359999999999999</v>
      </c>
      <c r="G141">
        <v>1.127</v>
      </c>
      <c r="H141">
        <v>1.2330000000000001</v>
      </c>
      <c r="I141">
        <v>1.119</v>
      </c>
      <c r="J141">
        <v>2.0169999999999999</v>
      </c>
      <c r="K141">
        <v>0.63900000000000001</v>
      </c>
      <c r="L141">
        <v>0.77800000000000002</v>
      </c>
      <c r="M141">
        <v>0.74199999999999999</v>
      </c>
      <c r="N141">
        <v>0.188</v>
      </c>
      <c r="O141">
        <v>0.55900000000000005</v>
      </c>
      <c r="P141">
        <v>0.22500000000000001</v>
      </c>
      <c r="Q141">
        <v>0.21199999999999999</v>
      </c>
      <c r="R141">
        <v>0.20699999999999999</v>
      </c>
      <c r="S141">
        <v>0.499</v>
      </c>
      <c r="T141">
        <v>0.309</v>
      </c>
      <c r="U141">
        <v>0.28799999999999998</v>
      </c>
      <c r="V141">
        <v>0.30499999999999999</v>
      </c>
      <c r="W141">
        <v>0.68799999999999994</v>
      </c>
      <c r="X141">
        <v>0.20100000000000001</v>
      </c>
      <c r="Y141">
        <v>5</v>
      </c>
      <c r="Z141" s="3">
        <v>1</v>
      </c>
    </row>
    <row r="142" spans="1:26" x14ac:dyDescent="0.25">
      <c r="A142" t="s">
        <v>18</v>
      </c>
      <c r="B142">
        <v>3.0110000000000001</v>
      </c>
      <c r="C142">
        <v>1.3009999999999999</v>
      </c>
      <c r="D142">
        <v>1.0129999999999999</v>
      </c>
      <c r="E142">
        <v>1.107</v>
      </c>
      <c r="F142">
        <v>1.298</v>
      </c>
      <c r="G142">
        <v>1.7230000000000001</v>
      </c>
      <c r="H142">
        <v>2.9359999999999999</v>
      </c>
      <c r="I142">
        <v>1.0860000000000001</v>
      </c>
      <c r="J142">
        <v>2.3519999999999999</v>
      </c>
      <c r="K142">
        <v>0.70099999999999996</v>
      </c>
      <c r="L142">
        <v>0.73399999999999999</v>
      </c>
      <c r="M142">
        <v>1.04</v>
      </c>
      <c r="N142">
        <v>0.35699999999999998</v>
      </c>
      <c r="O142">
        <v>0.42599999999999999</v>
      </c>
      <c r="P142">
        <v>0.20899999999999999</v>
      </c>
      <c r="Q142">
        <v>0.308</v>
      </c>
      <c r="R142">
        <v>0.219</v>
      </c>
      <c r="S142">
        <v>0.36299999999999999</v>
      </c>
      <c r="T142">
        <v>0.308</v>
      </c>
      <c r="U142">
        <v>0.23899999999999999</v>
      </c>
      <c r="V142">
        <v>0.59</v>
      </c>
      <c r="W142">
        <v>0.90100000000000002</v>
      </c>
      <c r="X142">
        <v>0.22600000000000001</v>
      </c>
      <c r="Y142">
        <v>5</v>
      </c>
      <c r="Z142" s="3">
        <v>2</v>
      </c>
    </row>
    <row r="143" spans="1:26" x14ac:dyDescent="0.25">
      <c r="A143" t="s">
        <v>18</v>
      </c>
      <c r="B143">
        <v>2.9380000000000002</v>
      </c>
      <c r="C143">
        <v>1.2669999999999999</v>
      </c>
      <c r="D143">
        <v>1.127</v>
      </c>
      <c r="E143">
        <v>1.127</v>
      </c>
      <c r="F143">
        <v>1.2130000000000001</v>
      </c>
      <c r="G143">
        <v>1.679</v>
      </c>
      <c r="H143">
        <v>2.871</v>
      </c>
      <c r="I143">
        <v>1.103</v>
      </c>
      <c r="J143">
        <v>2.3620000000000001</v>
      </c>
      <c r="K143">
        <v>0.70299999999999996</v>
      </c>
      <c r="L143">
        <v>0.81</v>
      </c>
      <c r="M143">
        <v>0.91700000000000004</v>
      </c>
      <c r="N143">
        <v>0.36499999999999999</v>
      </c>
      <c r="O143">
        <v>0.39800000000000002</v>
      </c>
      <c r="P143">
        <v>0.2</v>
      </c>
      <c r="Q143">
        <v>0.28000000000000003</v>
      </c>
      <c r="R143">
        <v>0.20599999999999999</v>
      </c>
      <c r="S143">
        <v>0.36499999999999999</v>
      </c>
      <c r="T143">
        <v>0.26800000000000002</v>
      </c>
      <c r="U143">
        <v>0.28799999999999998</v>
      </c>
      <c r="V143">
        <v>0.52400000000000002</v>
      </c>
      <c r="W143">
        <v>0.876</v>
      </c>
      <c r="X143">
        <v>0.183</v>
      </c>
      <c r="Y143">
        <v>5</v>
      </c>
      <c r="Z143" s="3">
        <v>2</v>
      </c>
    </row>
    <row r="144" spans="1:26" x14ac:dyDescent="0.25">
      <c r="A144" t="s">
        <v>18</v>
      </c>
      <c r="B144">
        <v>2.9009999999999998</v>
      </c>
      <c r="C144">
        <v>1.238</v>
      </c>
      <c r="D144">
        <v>1.08</v>
      </c>
      <c r="E144">
        <v>1.079</v>
      </c>
      <c r="F144">
        <v>1.264</v>
      </c>
      <c r="G144">
        <v>1.7030000000000001</v>
      </c>
      <c r="H144">
        <v>2.5960000000000001</v>
      </c>
      <c r="I144">
        <v>0.98899999999999999</v>
      </c>
      <c r="J144">
        <v>2.4129999999999998</v>
      </c>
      <c r="K144">
        <v>0.71299999999999997</v>
      </c>
      <c r="L144">
        <v>0.77600000000000002</v>
      </c>
      <c r="M144">
        <v>0.99</v>
      </c>
      <c r="N144">
        <v>0.34599999999999997</v>
      </c>
      <c r="O144">
        <v>0.41</v>
      </c>
      <c r="P144">
        <v>0.191</v>
      </c>
      <c r="Q144">
        <v>0.26800000000000002</v>
      </c>
      <c r="R144">
        <v>0.20100000000000001</v>
      </c>
      <c r="S144">
        <v>0.33300000000000002</v>
      </c>
      <c r="T144">
        <v>0.27700000000000002</v>
      </c>
      <c r="U144">
        <v>0.20699999999999999</v>
      </c>
      <c r="V144">
        <v>0.48899999999999999</v>
      </c>
      <c r="W144">
        <v>0.80300000000000005</v>
      </c>
      <c r="X144">
        <v>0.21</v>
      </c>
      <c r="Y144">
        <v>5</v>
      </c>
      <c r="Z144" s="3">
        <v>2</v>
      </c>
    </row>
    <row r="145" spans="1:26" x14ac:dyDescent="0.25">
      <c r="A145" t="s">
        <v>18</v>
      </c>
      <c r="B145">
        <v>2.903</v>
      </c>
      <c r="C145">
        <v>1.319</v>
      </c>
      <c r="D145">
        <v>1.091</v>
      </c>
      <c r="E145">
        <v>1.123</v>
      </c>
      <c r="F145">
        <v>1.2010000000000001</v>
      </c>
      <c r="G145">
        <v>1.9670000000000001</v>
      </c>
      <c r="H145">
        <v>2.6</v>
      </c>
      <c r="I145">
        <v>1.099</v>
      </c>
      <c r="J145">
        <v>2.6320000000000001</v>
      </c>
      <c r="K145">
        <v>0.63200000000000001</v>
      </c>
      <c r="L145">
        <v>0.70099999999999996</v>
      </c>
      <c r="M145">
        <v>1.0129999999999999</v>
      </c>
      <c r="N145">
        <v>0.378</v>
      </c>
      <c r="O145">
        <v>0.52600000000000002</v>
      </c>
      <c r="P145">
        <v>0.182</v>
      </c>
      <c r="Q145">
        <v>0.31900000000000001</v>
      </c>
      <c r="R145">
        <v>0.30399999999999999</v>
      </c>
      <c r="S145">
        <v>0.30099999999999999</v>
      </c>
      <c r="T145">
        <v>0.27600000000000002</v>
      </c>
      <c r="U145">
        <v>0.23100000000000001</v>
      </c>
      <c r="V145">
        <v>0.51700000000000002</v>
      </c>
      <c r="W145">
        <v>0.78900000000000003</v>
      </c>
      <c r="X145">
        <v>0.21099999999999999</v>
      </c>
      <c r="Y145">
        <v>5</v>
      </c>
      <c r="Z145" s="3">
        <v>2</v>
      </c>
    </row>
    <row r="146" spans="1:26" x14ac:dyDescent="0.25">
      <c r="A146" t="s">
        <v>18</v>
      </c>
      <c r="B146">
        <v>2.8220000000000001</v>
      </c>
      <c r="C146">
        <v>1.286</v>
      </c>
      <c r="D146">
        <v>1.232</v>
      </c>
      <c r="E146">
        <v>1.123</v>
      </c>
      <c r="F146">
        <v>1.3129999999999999</v>
      </c>
      <c r="G146">
        <v>1.821</v>
      </c>
      <c r="H146">
        <v>2.9670000000000001</v>
      </c>
      <c r="I146">
        <v>1.0720000000000001</v>
      </c>
      <c r="J146">
        <v>2.2959999999999998</v>
      </c>
      <c r="K146">
        <v>0.67600000000000005</v>
      </c>
      <c r="L146">
        <v>0.746</v>
      </c>
      <c r="M146">
        <v>1.006</v>
      </c>
      <c r="N146">
        <v>0.373</v>
      </c>
      <c r="O146">
        <v>0.433</v>
      </c>
      <c r="P146">
        <v>0.19900000000000001</v>
      </c>
      <c r="Q146">
        <v>0.29599999999999999</v>
      </c>
      <c r="R146">
        <v>0.21299999999999999</v>
      </c>
      <c r="S146">
        <v>0.36599999999999999</v>
      </c>
      <c r="T146">
        <v>0.29899999999999999</v>
      </c>
      <c r="U146">
        <v>0.27300000000000002</v>
      </c>
      <c r="V146">
        <v>0.59699999999999998</v>
      </c>
      <c r="W146">
        <v>0.88600000000000001</v>
      </c>
      <c r="X146">
        <v>0.19900000000000001</v>
      </c>
      <c r="Y146">
        <v>5</v>
      </c>
      <c r="Z146" s="3">
        <v>2</v>
      </c>
    </row>
    <row r="147" spans="1:26" x14ac:dyDescent="0.25">
      <c r="A147" t="s">
        <v>18</v>
      </c>
      <c r="B147">
        <v>2.601</v>
      </c>
      <c r="C147">
        <v>1.202</v>
      </c>
      <c r="D147">
        <v>0.98899999999999999</v>
      </c>
      <c r="E147">
        <v>1.0289999999999999</v>
      </c>
      <c r="F147">
        <v>1.0609999999999999</v>
      </c>
      <c r="G147">
        <v>0.92200000000000004</v>
      </c>
      <c r="H147">
        <v>2.3250000000000002</v>
      </c>
      <c r="I147">
        <v>0.82599999999999996</v>
      </c>
      <c r="J147">
        <v>1.2150000000000001</v>
      </c>
      <c r="K147">
        <v>0.45700000000000002</v>
      </c>
      <c r="L147">
        <v>0.93899999999999995</v>
      </c>
      <c r="M147">
        <v>0.79900000000000004</v>
      </c>
      <c r="N147">
        <v>0.26900000000000002</v>
      </c>
      <c r="O147">
        <v>0.29599999999999999</v>
      </c>
      <c r="P147">
        <v>0.13900000000000001</v>
      </c>
      <c r="Q147">
        <v>0.27700000000000002</v>
      </c>
      <c r="R147">
        <v>0.24099999999999999</v>
      </c>
      <c r="S147">
        <v>0.27900000000000003</v>
      </c>
      <c r="T147">
        <v>0.25</v>
      </c>
      <c r="U147">
        <v>0.19600000000000001</v>
      </c>
      <c r="V147">
        <v>0.23200000000000001</v>
      </c>
      <c r="W147">
        <v>0.70899999999999996</v>
      </c>
      <c r="X147">
        <v>0.28899999999999998</v>
      </c>
      <c r="Y147">
        <v>5</v>
      </c>
      <c r="Z147" s="3">
        <v>1</v>
      </c>
    </row>
    <row r="148" spans="1:26" x14ac:dyDescent="0.25">
      <c r="A148" t="s">
        <v>18</v>
      </c>
      <c r="B148">
        <v>2.5550000000000002</v>
      </c>
      <c r="C148">
        <v>1.1919999999999999</v>
      </c>
      <c r="D148">
        <v>1.0249999999999999</v>
      </c>
      <c r="E148">
        <v>1.052</v>
      </c>
      <c r="F148">
        <v>1.0429999999999999</v>
      </c>
      <c r="G148">
        <v>0.91700000000000004</v>
      </c>
      <c r="H148">
        <v>2.6179999999999999</v>
      </c>
      <c r="I148">
        <v>0.96499999999999997</v>
      </c>
      <c r="J148">
        <v>1.2629999999999999</v>
      </c>
      <c r="K148">
        <v>0.44500000000000001</v>
      </c>
      <c r="L148">
        <v>0.77900000000000003</v>
      </c>
      <c r="M148">
        <v>0.77700000000000002</v>
      </c>
      <c r="N148">
        <v>0.27900000000000003</v>
      </c>
      <c r="O148">
        <v>0.42199999999999999</v>
      </c>
      <c r="P148">
        <v>0.17499999999999999</v>
      </c>
      <c r="Q148">
        <v>0.312</v>
      </c>
      <c r="R148">
        <v>0.254</v>
      </c>
      <c r="S148">
        <v>0.29199999999999998</v>
      </c>
      <c r="T148">
        <v>0.27600000000000002</v>
      </c>
      <c r="U148">
        <v>0.26500000000000001</v>
      </c>
      <c r="V148">
        <v>0.26400000000000001</v>
      </c>
      <c r="W148">
        <v>0.68600000000000005</v>
      </c>
      <c r="X148">
        <v>0.25700000000000001</v>
      </c>
      <c r="Y148">
        <v>5</v>
      </c>
      <c r="Z148" s="3">
        <v>1</v>
      </c>
    </row>
    <row r="149" spans="1:26" x14ac:dyDescent="0.25">
      <c r="A149" t="s">
        <v>18</v>
      </c>
      <c r="B149">
        <v>2.504</v>
      </c>
      <c r="C149">
        <v>1.0469999999999999</v>
      </c>
      <c r="D149">
        <v>0.92100000000000004</v>
      </c>
      <c r="E149">
        <v>1.012</v>
      </c>
      <c r="F149">
        <v>1.0289999999999999</v>
      </c>
      <c r="G149">
        <v>1.2829999999999999</v>
      </c>
      <c r="H149">
        <v>1.9410000000000001</v>
      </c>
      <c r="I149">
        <v>0.84799999999999998</v>
      </c>
      <c r="J149">
        <v>1.016</v>
      </c>
      <c r="K149">
        <v>0.59799999999999998</v>
      </c>
      <c r="L149">
        <v>0.88200000000000001</v>
      </c>
      <c r="M149">
        <v>0.89600000000000002</v>
      </c>
      <c r="N149">
        <v>0.40400000000000003</v>
      </c>
      <c r="O149">
        <v>0.32200000000000001</v>
      </c>
      <c r="P149">
        <v>0.17499999999999999</v>
      </c>
      <c r="Q149">
        <v>0.32200000000000001</v>
      </c>
      <c r="R149">
        <v>0.30099999999999999</v>
      </c>
      <c r="S149">
        <v>0.25800000000000001</v>
      </c>
      <c r="T149">
        <v>0.27100000000000002</v>
      </c>
      <c r="U149">
        <v>0.20499999999999999</v>
      </c>
      <c r="V149">
        <v>0.185</v>
      </c>
      <c r="W149">
        <v>0.60399999999999998</v>
      </c>
      <c r="X149">
        <v>0.29499999999999998</v>
      </c>
      <c r="Y149">
        <v>5</v>
      </c>
      <c r="Z149" s="3">
        <v>1</v>
      </c>
    </row>
    <row r="150" spans="1:26" x14ac:dyDescent="0.25">
      <c r="A150" t="s">
        <v>23</v>
      </c>
      <c r="B150">
        <v>2.5009999999999999</v>
      </c>
      <c r="C150">
        <v>1.071</v>
      </c>
      <c r="D150">
        <v>1.0509999999999999</v>
      </c>
      <c r="E150">
        <v>0.98399999999999999</v>
      </c>
      <c r="F150">
        <v>0.96599999999999997</v>
      </c>
      <c r="G150">
        <v>1.3440000000000001</v>
      </c>
      <c r="H150">
        <v>2.327</v>
      </c>
      <c r="I150">
        <v>0.91600000000000004</v>
      </c>
      <c r="J150">
        <v>1.7210000000000001</v>
      </c>
      <c r="K150">
        <v>0.51700000000000002</v>
      </c>
      <c r="L150">
        <v>0.78300000000000003</v>
      </c>
      <c r="M150">
        <v>0.81399999999999995</v>
      </c>
      <c r="N150">
        <v>0.32400000000000001</v>
      </c>
      <c r="O150">
        <v>0.36</v>
      </c>
      <c r="P150">
        <v>0.17299999999999999</v>
      </c>
      <c r="Q150">
        <v>0.27400000000000002</v>
      </c>
      <c r="R150">
        <v>0.154</v>
      </c>
      <c r="S150">
        <v>0.221</v>
      </c>
      <c r="T150">
        <v>0.19400000000000001</v>
      </c>
      <c r="U150">
        <v>0.17899999999999999</v>
      </c>
      <c r="V150">
        <v>0.11799999999999999</v>
      </c>
      <c r="W150">
        <v>0.71899999999999997</v>
      </c>
      <c r="X150">
        <v>0.24099999999999999</v>
      </c>
      <c r="Y150">
        <v>5</v>
      </c>
      <c r="Z150" s="3">
        <v>1</v>
      </c>
    </row>
    <row r="151" spans="1:26" x14ac:dyDescent="0.25">
      <c r="A151" t="s">
        <v>23</v>
      </c>
      <c r="B151">
        <v>2.5139999999999998</v>
      </c>
      <c r="C151">
        <v>0.48899999999999999</v>
      </c>
      <c r="D151">
        <v>1.375</v>
      </c>
      <c r="E151">
        <v>0.78900000000000003</v>
      </c>
      <c r="F151">
        <v>1.123</v>
      </c>
      <c r="G151">
        <v>1.0109999999999999</v>
      </c>
      <c r="H151">
        <v>2.2709999999999999</v>
      </c>
      <c r="I151">
        <v>0.92300000000000004</v>
      </c>
      <c r="J151">
        <v>1.2430000000000001</v>
      </c>
      <c r="K151">
        <v>0.68899999999999995</v>
      </c>
      <c r="L151">
        <v>0.76600000000000001</v>
      </c>
      <c r="M151">
        <v>1.012</v>
      </c>
      <c r="N151">
        <v>0.378</v>
      </c>
      <c r="O151">
        <v>0.49299999999999999</v>
      </c>
      <c r="P151">
        <v>0.21099999999999999</v>
      </c>
      <c r="Q151">
        <v>0.311</v>
      </c>
      <c r="R151">
        <v>0.32300000000000001</v>
      </c>
      <c r="S151">
        <v>0.38800000000000001</v>
      </c>
      <c r="T151">
        <v>0.3</v>
      </c>
      <c r="U151">
        <v>0.23799999999999999</v>
      </c>
      <c r="V151">
        <v>0.67900000000000005</v>
      </c>
      <c r="W151">
        <v>0.88900000000000001</v>
      </c>
      <c r="X151">
        <v>0.38100000000000001</v>
      </c>
      <c r="Y151">
        <v>5</v>
      </c>
      <c r="Z151" s="3">
        <v>1</v>
      </c>
    </row>
    <row r="152" spans="1:26" x14ac:dyDescent="0.25">
      <c r="A152" t="s">
        <v>23</v>
      </c>
      <c r="B152">
        <v>2.702</v>
      </c>
      <c r="C152">
        <v>1.3069999999999999</v>
      </c>
      <c r="D152">
        <v>1.1140000000000001</v>
      </c>
      <c r="E152">
        <v>1.1879999999999999</v>
      </c>
      <c r="F152">
        <v>1.35</v>
      </c>
      <c r="G152">
        <v>1.962</v>
      </c>
      <c r="H152">
        <v>3.0950000000000002</v>
      </c>
      <c r="I152">
        <v>1.0760000000000001</v>
      </c>
      <c r="J152">
        <v>2.4689999999999999</v>
      </c>
      <c r="K152">
        <v>0.69599999999999995</v>
      </c>
      <c r="L152">
        <v>0.78300000000000003</v>
      </c>
      <c r="M152">
        <v>1</v>
      </c>
      <c r="N152">
        <v>0.39100000000000001</v>
      </c>
      <c r="O152">
        <v>0.435</v>
      </c>
      <c r="P152">
        <v>0.16800000000000001</v>
      </c>
      <c r="Q152">
        <v>0.32500000000000001</v>
      </c>
      <c r="R152">
        <v>0.159</v>
      </c>
      <c r="S152">
        <v>0.42299999999999999</v>
      </c>
      <c r="T152">
        <v>0.373</v>
      </c>
      <c r="U152">
        <v>0.29699999999999999</v>
      </c>
      <c r="V152">
        <v>0.63200000000000001</v>
      </c>
      <c r="W152">
        <v>0.99399999999999999</v>
      </c>
      <c r="X152">
        <v>0.3</v>
      </c>
      <c r="Y152">
        <v>5</v>
      </c>
      <c r="Z152" s="3">
        <v>2</v>
      </c>
    </row>
    <row r="153" spans="1:26" x14ac:dyDescent="0.25">
      <c r="A153" t="s">
        <v>23</v>
      </c>
      <c r="B153">
        <v>2.802</v>
      </c>
      <c r="C153">
        <v>1.2929999999999999</v>
      </c>
      <c r="D153">
        <v>1.0900000000000001</v>
      </c>
      <c r="E153">
        <v>1.175</v>
      </c>
      <c r="F153">
        <v>1.319</v>
      </c>
      <c r="G153">
        <v>1.9670000000000001</v>
      </c>
      <c r="H153">
        <v>2.9620000000000002</v>
      </c>
      <c r="I153">
        <v>0.95099999999999996</v>
      </c>
      <c r="J153">
        <v>2.323</v>
      </c>
      <c r="K153">
        <v>0.63200000000000001</v>
      </c>
      <c r="L153">
        <v>0.76700000000000002</v>
      </c>
      <c r="M153">
        <v>0.96899999999999997</v>
      </c>
      <c r="N153">
        <v>0.33200000000000002</v>
      </c>
      <c r="O153">
        <v>0.42099999999999999</v>
      </c>
      <c r="P153">
        <v>0.16600000000000001</v>
      </c>
      <c r="Q153">
        <v>0.31900000000000001</v>
      </c>
      <c r="R153">
        <v>0.23799999999999999</v>
      </c>
      <c r="S153">
        <v>0.40100000000000002</v>
      </c>
      <c r="T153">
        <v>0.36599999999999999</v>
      </c>
      <c r="U153">
        <v>0.28699999999999998</v>
      </c>
      <c r="V153">
        <v>0.6</v>
      </c>
      <c r="W153">
        <v>0.96</v>
      </c>
      <c r="X153">
        <v>0.27600000000000002</v>
      </c>
      <c r="Y153">
        <v>5</v>
      </c>
      <c r="Z153" s="3">
        <v>2</v>
      </c>
    </row>
    <row r="154" spans="1:26" x14ac:dyDescent="0.25">
      <c r="A154" t="s">
        <v>23</v>
      </c>
      <c r="B154">
        <v>3.085</v>
      </c>
      <c r="C154">
        <v>1.2450000000000001</v>
      </c>
      <c r="D154">
        <v>1.2190000000000001</v>
      </c>
      <c r="E154">
        <v>1.131</v>
      </c>
      <c r="F154">
        <v>1.294</v>
      </c>
      <c r="G154">
        <v>1.6539999999999999</v>
      </c>
      <c r="H154">
        <v>2.919</v>
      </c>
      <c r="I154">
        <v>1.0329999999999999</v>
      </c>
      <c r="J154">
        <v>2.3460000000000001</v>
      </c>
      <c r="K154">
        <v>0.70899999999999996</v>
      </c>
      <c r="L154">
        <v>0.78400000000000003</v>
      </c>
      <c r="M154">
        <v>1.0209999999999999</v>
      </c>
      <c r="N154">
        <v>0.371</v>
      </c>
      <c r="O154">
        <v>0.44900000000000001</v>
      </c>
      <c r="P154">
        <v>0.20200000000000001</v>
      </c>
      <c r="Q154">
        <v>0.307</v>
      </c>
      <c r="R154">
        <v>0.23200000000000001</v>
      </c>
      <c r="S154">
        <v>0.32900000000000001</v>
      </c>
      <c r="T154">
        <v>0.29699999999999999</v>
      </c>
      <c r="U154">
        <v>0.26300000000000001</v>
      </c>
      <c r="V154">
        <v>0.59699999999999998</v>
      </c>
      <c r="W154">
        <v>0.89100000000000001</v>
      </c>
      <c r="X154">
        <v>0.19400000000000001</v>
      </c>
      <c r="Y154">
        <v>5</v>
      </c>
      <c r="Z154" s="3">
        <v>2</v>
      </c>
    </row>
    <row r="155" spans="1:26" x14ac:dyDescent="0.25">
      <c r="A155" t="s">
        <v>23</v>
      </c>
      <c r="B155">
        <v>2.871</v>
      </c>
      <c r="C155">
        <v>1.246</v>
      </c>
      <c r="D155">
        <v>1.1830000000000001</v>
      </c>
      <c r="E155">
        <v>1.149</v>
      </c>
      <c r="F155">
        <v>1.306</v>
      </c>
      <c r="G155">
        <v>1.8320000000000001</v>
      </c>
      <c r="H155">
        <v>2.9319999999999999</v>
      </c>
      <c r="I155">
        <v>1.07</v>
      </c>
      <c r="J155">
        <v>2.2160000000000002</v>
      </c>
      <c r="K155">
        <v>0.67800000000000005</v>
      </c>
      <c r="L155">
        <v>0.753</v>
      </c>
      <c r="M155">
        <v>1.0429999999999999</v>
      </c>
      <c r="N155">
        <v>0.38300000000000001</v>
      </c>
      <c r="O155">
        <v>0.45100000000000001</v>
      </c>
      <c r="P155">
        <v>0.23799999999999999</v>
      </c>
      <c r="Q155">
        <v>0.3</v>
      </c>
      <c r="R155">
        <v>0.28599999999999998</v>
      </c>
      <c r="S155">
        <v>0.38200000000000001</v>
      </c>
      <c r="T155">
        <v>0.317</v>
      </c>
      <c r="U155">
        <v>0.27100000000000002</v>
      </c>
      <c r="V155">
        <v>0.53900000000000003</v>
      </c>
      <c r="W155">
        <v>0.873</v>
      </c>
      <c r="X155">
        <v>0.20100000000000001</v>
      </c>
      <c r="Y155">
        <v>5</v>
      </c>
      <c r="Z155" s="3">
        <v>2</v>
      </c>
    </row>
    <row r="156" spans="1:26" x14ac:dyDescent="0.25">
      <c r="A156" t="s">
        <v>23</v>
      </c>
      <c r="B156">
        <v>2.9359999999999999</v>
      </c>
      <c r="C156">
        <v>1.3009999999999999</v>
      </c>
      <c r="D156">
        <v>1.1719999999999999</v>
      </c>
      <c r="E156">
        <v>1.107</v>
      </c>
      <c r="F156">
        <v>1.298</v>
      </c>
      <c r="G156">
        <v>1.7230000000000001</v>
      </c>
      <c r="H156">
        <v>2.9359999999999999</v>
      </c>
      <c r="I156">
        <v>1.0860000000000001</v>
      </c>
      <c r="J156">
        <v>2.3519999999999999</v>
      </c>
      <c r="K156">
        <v>0.70099999999999996</v>
      </c>
      <c r="L156">
        <v>0.73399999999999999</v>
      </c>
      <c r="M156">
        <v>1.04</v>
      </c>
      <c r="N156">
        <v>0.35699999999999998</v>
      </c>
      <c r="O156">
        <v>0.42599999999999999</v>
      </c>
      <c r="P156">
        <v>0.20899999999999999</v>
      </c>
      <c r="Q156">
        <v>0.308</v>
      </c>
      <c r="R156">
        <v>0.219</v>
      </c>
      <c r="S156">
        <v>0.36299999999999999</v>
      </c>
      <c r="T156">
        <v>0.308</v>
      </c>
      <c r="U156">
        <v>0.23899999999999999</v>
      </c>
      <c r="V156">
        <v>0.59</v>
      </c>
      <c r="W156">
        <v>0.90100000000000002</v>
      </c>
      <c r="X156">
        <v>0.22600000000000001</v>
      </c>
      <c r="Y156">
        <v>5</v>
      </c>
      <c r="Z156" s="3">
        <v>2</v>
      </c>
    </row>
    <row r="157" spans="1:26" x14ac:dyDescent="0.25">
      <c r="A157" t="s">
        <v>23</v>
      </c>
      <c r="B157">
        <v>2.9620000000000002</v>
      </c>
      <c r="C157">
        <v>1.2969999999999999</v>
      </c>
      <c r="D157">
        <v>1.117</v>
      </c>
      <c r="E157">
        <v>1.103</v>
      </c>
      <c r="F157">
        <v>1.306</v>
      </c>
      <c r="G157">
        <v>1.863</v>
      </c>
      <c r="H157">
        <v>3.0059999999999998</v>
      </c>
      <c r="I157">
        <v>1.099</v>
      </c>
      <c r="J157">
        <v>2.3719999999999999</v>
      </c>
      <c r="K157">
        <v>0.68899999999999995</v>
      </c>
      <c r="L157">
        <v>0.76100000000000001</v>
      </c>
      <c r="M157">
        <v>1.0189999999999999</v>
      </c>
      <c r="N157">
        <v>0.32600000000000001</v>
      </c>
      <c r="O157">
        <v>0.4</v>
      </c>
      <c r="P157">
        <v>0.22700000000000001</v>
      </c>
      <c r="Q157">
        <v>0.29899999999999999</v>
      </c>
      <c r="R157">
        <v>0.218</v>
      </c>
      <c r="S157">
        <v>0.376</v>
      </c>
      <c r="T157">
        <v>0.29299999999999998</v>
      </c>
      <c r="U157">
        <v>0.25600000000000001</v>
      </c>
      <c r="V157">
        <v>0.60799999999999998</v>
      </c>
      <c r="W157">
        <v>0.88600000000000001</v>
      </c>
      <c r="X157">
        <v>0.23100000000000001</v>
      </c>
      <c r="Y157">
        <v>5</v>
      </c>
      <c r="Z157" s="3">
        <v>2</v>
      </c>
    </row>
    <row r="158" spans="1:26" x14ac:dyDescent="0.25">
      <c r="A158" t="s">
        <v>23</v>
      </c>
      <c r="B158">
        <v>3.0129999999999999</v>
      </c>
      <c r="C158">
        <v>1.3160000000000001</v>
      </c>
      <c r="D158">
        <v>1.1830000000000001</v>
      </c>
      <c r="E158">
        <v>1.097</v>
      </c>
      <c r="F158">
        <v>1.2190000000000001</v>
      </c>
      <c r="G158">
        <v>1.732</v>
      </c>
      <c r="H158">
        <v>2.9319999999999999</v>
      </c>
      <c r="I158">
        <v>1.006</v>
      </c>
      <c r="J158">
        <v>2.4009999999999998</v>
      </c>
      <c r="K158">
        <v>0.70299999999999996</v>
      </c>
      <c r="L158">
        <v>0.75</v>
      </c>
      <c r="M158">
        <v>1.0269999999999999</v>
      </c>
      <c r="N158">
        <v>0.37</v>
      </c>
      <c r="O158">
        <v>0.41699999999999998</v>
      </c>
      <c r="P158">
        <v>0.20699999999999999</v>
      </c>
      <c r="Q158">
        <v>0.30499999999999999</v>
      </c>
      <c r="R158">
        <v>0.20899999999999999</v>
      </c>
      <c r="S158">
        <v>0.34</v>
      </c>
      <c r="T158">
        <v>0.307</v>
      </c>
      <c r="U158">
        <v>0.27900000000000003</v>
      </c>
      <c r="V158">
        <v>0.60099999999999998</v>
      </c>
      <c r="W158">
        <v>0.996</v>
      </c>
      <c r="X158">
        <v>0.20699999999999999</v>
      </c>
      <c r="Y158">
        <v>5</v>
      </c>
      <c r="Z158" s="3">
        <v>2</v>
      </c>
    </row>
    <row r="159" spans="1:26" x14ac:dyDescent="0.25">
      <c r="A159" t="s">
        <v>23</v>
      </c>
      <c r="B159">
        <v>2.82</v>
      </c>
      <c r="C159">
        <v>1.286</v>
      </c>
      <c r="D159">
        <v>1.232</v>
      </c>
      <c r="E159">
        <v>1.1299999999999999</v>
      </c>
      <c r="F159">
        <v>1.3129999999999999</v>
      </c>
      <c r="G159">
        <v>1.81</v>
      </c>
      <c r="H159">
        <v>2.9670000000000001</v>
      </c>
      <c r="I159">
        <v>1.0720000000000001</v>
      </c>
      <c r="J159">
        <v>2.2959999999999998</v>
      </c>
      <c r="K159">
        <v>0.67600000000000005</v>
      </c>
      <c r="L159">
        <v>0.746</v>
      </c>
      <c r="M159">
        <v>1.006</v>
      </c>
      <c r="N159">
        <v>0.33</v>
      </c>
      <c r="O159">
        <v>0.43</v>
      </c>
      <c r="P159">
        <v>0.19900000000000001</v>
      </c>
      <c r="Q159">
        <v>0.29599999999999999</v>
      </c>
      <c r="R159">
        <v>0.21299999999999999</v>
      </c>
      <c r="S159">
        <v>0.36</v>
      </c>
      <c r="T159">
        <v>0.29899999999999999</v>
      </c>
      <c r="U159">
        <v>0.27300000000000002</v>
      </c>
      <c r="V159">
        <v>0.59699999999999998</v>
      </c>
      <c r="W159">
        <v>0.88600000000000001</v>
      </c>
      <c r="X159">
        <v>0.19900000000000001</v>
      </c>
      <c r="Y159">
        <v>5</v>
      </c>
      <c r="Z159" s="3">
        <v>2</v>
      </c>
    </row>
    <row r="160" spans="1:26" x14ac:dyDescent="0.25">
      <c r="A160" t="s">
        <v>23</v>
      </c>
      <c r="B160">
        <v>2.7309999999999999</v>
      </c>
      <c r="C160">
        <v>1.2709999999999999</v>
      </c>
      <c r="D160">
        <v>1.3280000000000001</v>
      </c>
      <c r="E160">
        <v>1.1619999999999999</v>
      </c>
      <c r="F160">
        <v>1.296</v>
      </c>
      <c r="G160">
        <v>1.837</v>
      </c>
      <c r="H160">
        <v>2.879</v>
      </c>
      <c r="I160">
        <v>1.056</v>
      </c>
      <c r="J160">
        <v>2.1739999999999999</v>
      </c>
      <c r="K160">
        <v>0.7</v>
      </c>
      <c r="L160">
        <v>0.78</v>
      </c>
      <c r="M160">
        <v>1.02</v>
      </c>
      <c r="N160">
        <v>0.35199999999999998</v>
      </c>
      <c r="O160">
        <v>0.45600000000000002</v>
      </c>
      <c r="P160">
        <v>0.17899999999999999</v>
      </c>
      <c r="Q160">
        <v>0.26300000000000001</v>
      </c>
      <c r="R160">
        <v>0.223</v>
      </c>
      <c r="S160">
        <v>0.316</v>
      </c>
      <c r="T160">
        <v>0.36099999999999999</v>
      </c>
      <c r="U160">
        <v>0.28899999999999998</v>
      </c>
      <c r="V160">
        <v>0.6</v>
      </c>
      <c r="W160">
        <v>0.9</v>
      </c>
      <c r="X160">
        <v>0.27</v>
      </c>
      <c r="Y160">
        <v>5</v>
      </c>
      <c r="Z160" s="3">
        <v>2</v>
      </c>
    </row>
    <row r="161" spans="1:26" x14ac:dyDescent="0.25">
      <c r="A161" t="s">
        <v>23</v>
      </c>
      <c r="B161">
        <v>2.7280000000000002</v>
      </c>
      <c r="C161">
        <v>1.2789999999999999</v>
      </c>
      <c r="D161">
        <v>1.2190000000000001</v>
      </c>
      <c r="E161">
        <v>1.139</v>
      </c>
      <c r="F161">
        <v>1.236</v>
      </c>
      <c r="G161">
        <v>1.6990000000000001</v>
      </c>
      <c r="H161">
        <v>2.8170000000000002</v>
      </c>
      <c r="I161">
        <v>0.997</v>
      </c>
      <c r="J161">
        <v>2.3029999999999999</v>
      </c>
      <c r="K161">
        <v>0.68200000000000005</v>
      </c>
      <c r="L161">
        <v>0.76</v>
      </c>
      <c r="M161">
        <v>1.0229999999999999</v>
      </c>
      <c r="N161">
        <v>0.34699999999999998</v>
      </c>
      <c r="O161">
        <v>0.436</v>
      </c>
      <c r="P161">
        <v>0.20899999999999999</v>
      </c>
      <c r="Q161">
        <v>0.30499999999999999</v>
      </c>
      <c r="R161">
        <v>0.22600000000000001</v>
      </c>
      <c r="S161">
        <v>0.38</v>
      </c>
      <c r="T161">
        <v>0.28699999999999998</v>
      </c>
      <c r="U161">
        <v>0.27900000000000003</v>
      </c>
      <c r="V161">
        <v>0.61699999999999999</v>
      </c>
      <c r="W161">
        <v>0.87</v>
      </c>
      <c r="X161">
        <v>0.30099999999999999</v>
      </c>
      <c r="Y161">
        <v>5</v>
      </c>
      <c r="Z161" s="3">
        <v>2</v>
      </c>
    </row>
    <row r="162" spans="1:26" x14ac:dyDescent="0.25">
      <c r="A162" t="s">
        <v>23</v>
      </c>
      <c r="B162">
        <v>2.9420000000000002</v>
      </c>
      <c r="C162">
        <v>1.169</v>
      </c>
      <c r="D162">
        <v>1.081</v>
      </c>
      <c r="E162">
        <v>1.1499999999999999</v>
      </c>
      <c r="F162">
        <v>1.2689999999999999</v>
      </c>
      <c r="G162">
        <v>1.726</v>
      </c>
      <c r="H162">
        <v>2.6429999999999998</v>
      </c>
      <c r="I162">
        <v>0.93100000000000005</v>
      </c>
      <c r="J162">
        <v>1.919</v>
      </c>
      <c r="K162">
        <v>0.60799999999999998</v>
      </c>
      <c r="L162">
        <v>0.68799999999999994</v>
      </c>
      <c r="M162">
        <v>0.95599999999999996</v>
      </c>
      <c r="N162">
        <v>0.34399999999999997</v>
      </c>
      <c r="O162">
        <v>0.46</v>
      </c>
      <c r="P162">
        <v>0.19</v>
      </c>
      <c r="Q162">
        <v>0.30099999999999999</v>
      </c>
      <c r="R162">
        <v>0.216</v>
      </c>
      <c r="S162">
        <v>0.35</v>
      </c>
      <c r="T162">
        <v>0.23899999999999999</v>
      </c>
      <c r="U162">
        <v>0.21</v>
      </c>
      <c r="V162">
        <v>0.53</v>
      </c>
      <c r="W162">
        <v>0.79400000000000004</v>
      </c>
      <c r="X162">
        <v>0.39400000000000002</v>
      </c>
      <c r="Y162">
        <v>5</v>
      </c>
      <c r="Z162" s="3">
        <v>2</v>
      </c>
    </row>
    <row r="163" spans="1:26" x14ac:dyDescent="0.25">
      <c r="A163" t="s">
        <v>23</v>
      </c>
      <c r="B163">
        <v>2.706</v>
      </c>
      <c r="C163">
        <v>1.0629999999999999</v>
      </c>
      <c r="D163">
        <v>1.145</v>
      </c>
      <c r="E163">
        <v>1.1479999999999999</v>
      </c>
      <c r="F163">
        <v>1.2070000000000001</v>
      </c>
      <c r="G163">
        <v>1.536</v>
      </c>
      <c r="H163">
        <v>2.7789999999999999</v>
      </c>
      <c r="I163">
        <v>0.97</v>
      </c>
      <c r="J163">
        <v>2</v>
      </c>
      <c r="K163">
        <v>0.46600000000000003</v>
      </c>
      <c r="L163">
        <v>0.77100000000000002</v>
      </c>
      <c r="M163">
        <v>1.034</v>
      </c>
      <c r="N163">
        <v>0.33100000000000002</v>
      </c>
      <c r="O163">
        <v>0.45100000000000001</v>
      </c>
      <c r="P163">
        <v>0.189</v>
      </c>
      <c r="Q163">
        <v>0.255</v>
      </c>
      <c r="R163">
        <v>0.22500000000000001</v>
      </c>
      <c r="S163">
        <v>0.30499999999999999</v>
      </c>
      <c r="T163">
        <v>0.28899999999999998</v>
      </c>
      <c r="U163">
        <v>0.27</v>
      </c>
      <c r="V163">
        <v>0.60799999999999998</v>
      </c>
      <c r="W163">
        <v>0.80100000000000005</v>
      </c>
      <c r="X163">
        <v>0.29399999999999998</v>
      </c>
      <c r="Y163">
        <v>5</v>
      </c>
      <c r="Z163" s="3">
        <v>2</v>
      </c>
    </row>
    <row r="164" spans="1:26" x14ac:dyDescent="0.25">
      <c r="A164" t="s">
        <v>23</v>
      </c>
      <c r="B164">
        <v>2.8690000000000002</v>
      </c>
      <c r="C164">
        <v>1.931</v>
      </c>
      <c r="D164">
        <v>1.357</v>
      </c>
      <c r="E164">
        <v>1.216</v>
      </c>
      <c r="F164">
        <v>1.3560000000000001</v>
      </c>
      <c r="G164">
        <v>1.327</v>
      </c>
      <c r="H164">
        <v>3.06</v>
      </c>
      <c r="I164">
        <v>1.123</v>
      </c>
      <c r="J164">
        <v>1.889</v>
      </c>
      <c r="K164">
        <v>0.54200000000000004</v>
      </c>
      <c r="L164">
        <v>0.80900000000000005</v>
      </c>
      <c r="M164">
        <v>1.123</v>
      </c>
      <c r="N164">
        <v>0.376</v>
      </c>
      <c r="O164">
        <v>0.52600000000000002</v>
      </c>
      <c r="P164">
        <v>0.224</v>
      </c>
      <c r="Q164">
        <v>0.33800000000000002</v>
      </c>
      <c r="R164">
        <v>0.34399999999999997</v>
      </c>
      <c r="S164">
        <v>0.32600000000000001</v>
      </c>
      <c r="T164">
        <v>0.25900000000000001</v>
      </c>
      <c r="U164">
        <v>0.3</v>
      </c>
      <c r="V164">
        <v>0.59699999999999998</v>
      </c>
      <c r="W164">
        <v>0.9</v>
      </c>
      <c r="X164">
        <v>0.32700000000000001</v>
      </c>
      <c r="Y164">
        <v>5</v>
      </c>
      <c r="Z164" s="3">
        <v>2</v>
      </c>
    </row>
    <row r="165" spans="1:26" x14ac:dyDescent="0.25">
      <c r="A165" t="s">
        <v>23</v>
      </c>
      <c r="B165">
        <v>2.7490000000000001</v>
      </c>
      <c r="C165">
        <v>1.238</v>
      </c>
      <c r="D165">
        <v>1.139</v>
      </c>
      <c r="E165">
        <v>1.18</v>
      </c>
      <c r="F165">
        <v>1.238</v>
      </c>
      <c r="G165">
        <v>1.58</v>
      </c>
      <c r="H165">
        <v>2.8170000000000002</v>
      </c>
      <c r="I165">
        <v>1.0009999999999999</v>
      </c>
      <c r="J165">
        <v>2.2069999999999999</v>
      </c>
      <c r="K165">
        <v>0.6</v>
      </c>
      <c r="L165">
        <v>0.74</v>
      </c>
      <c r="M165">
        <v>0.90800000000000003</v>
      </c>
      <c r="N165">
        <v>0.38200000000000001</v>
      </c>
      <c r="O165">
        <v>0.41799999999999998</v>
      </c>
      <c r="P165">
        <v>0.20300000000000001</v>
      </c>
      <c r="Q165">
        <v>0.30599999999999999</v>
      </c>
      <c r="R165">
        <v>0.28599999999999998</v>
      </c>
      <c r="S165">
        <v>0.40600000000000003</v>
      </c>
      <c r="T165">
        <v>0.248</v>
      </c>
      <c r="U165">
        <v>0.28499999999999998</v>
      </c>
      <c r="V165">
        <v>0.59</v>
      </c>
      <c r="W165">
        <v>0.879</v>
      </c>
      <c r="X165">
        <v>0.32100000000000001</v>
      </c>
      <c r="Y165">
        <v>5</v>
      </c>
      <c r="Z165" s="3">
        <v>2</v>
      </c>
    </row>
    <row r="166" spans="1:26" x14ac:dyDescent="0.25">
      <c r="A166" t="s">
        <v>23</v>
      </c>
      <c r="B166">
        <v>2.3180000000000001</v>
      </c>
      <c r="C166">
        <v>1.302</v>
      </c>
      <c r="D166">
        <v>1.21</v>
      </c>
      <c r="E166">
        <v>1.089</v>
      </c>
      <c r="F166">
        <v>1.2330000000000001</v>
      </c>
      <c r="G166">
        <v>1.68</v>
      </c>
      <c r="H166">
        <v>2.96</v>
      </c>
      <c r="I166">
        <v>1.0009999999999999</v>
      </c>
      <c r="J166">
        <v>2.42</v>
      </c>
      <c r="K166">
        <v>0.52900000000000003</v>
      </c>
      <c r="L166">
        <v>0.75</v>
      </c>
      <c r="M166">
        <v>0.94299999999999995</v>
      </c>
      <c r="N166">
        <v>0.32600000000000001</v>
      </c>
      <c r="O166">
        <v>0.41599999999999998</v>
      </c>
      <c r="P166">
        <v>0.20100000000000001</v>
      </c>
      <c r="Q166">
        <v>0.30099999999999999</v>
      </c>
      <c r="R166">
        <v>0.23</v>
      </c>
      <c r="S166">
        <v>0.32600000000000001</v>
      </c>
      <c r="T166">
        <v>0.29799999999999999</v>
      </c>
      <c r="U166">
        <v>0.25600000000000001</v>
      </c>
      <c r="V166">
        <v>0.57999999999999996</v>
      </c>
      <c r="W166">
        <v>0.873</v>
      </c>
      <c r="X166">
        <v>0.32600000000000001</v>
      </c>
      <c r="Y166">
        <v>5</v>
      </c>
      <c r="Z166" s="3">
        <v>2</v>
      </c>
    </row>
    <row r="167" spans="1:26" x14ac:dyDescent="0.25">
      <c r="A167" t="s">
        <v>23</v>
      </c>
      <c r="B167">
        <v>2.5019999999999998</v>
      </c>
      <c r="C167">
        <v>1.2989999999999999</v>
      </c>
      <c r="D167">
        <v>1.119</v>
      </c>
      <c r="E167">
        <v>1.0980000000000001</v>
      </c>
      <c r="F167">
        <v>1.3</v>
      </c>
      <c r="G167">
        <v>1.78</v>
      </c>
      <c r="H167">
        <v>2.82</v>
      </c>
      <c r="I167">
        <v>1.02</v>
      </c>
      <c r="J167">
        <v>2.4430000000000001</v>
      </c>
      <c r="K167">
        <v>0.70299999999999996</v>
      </c>
      <c r="L167">
        <v>0.80200000000000005</v>
      </c>
      <c r="M167">
        <v>1.0309999999999999</v>
      </c>
      <c r="N167">
        <v>0.34899999999999998</v>
      </c>
      <c r="O167">
        <v>0.42899999999999999</v>
      </c>
      <c r="P167">
        <v>0.19900000000000001</v>
      </c>
      <c r="Q167">
        <v>0.31900000000000001</v>
      </c>
      <c r="R167">
        <v>0.30399999999999999</v>
      </c>
      <c r="S167">
        <v>0.40600000000000003</v>
      </c>
      <c r="T167">
        <v>0.307</v>
      </c>
      <c r="U167">
        <v>0.28999999999999998</v>
      </c>
      <c r="V167">
        <v>0.60699999999999998</v>
      </c>
      <c r="W167">
        <v>0.88</v>
      </c>
      <c r="X167">
        <v>0.32900000000000001</v>
      </c>
      <c r="Y167">
        <v>5</v>
      </c>
      <c r="Z167" s="3">
        <v>2</v>
      </c>
    </row>
    <row r="168" spans="1:26" x14ac:dyDescent="0.25">
      <c r="A168" t="s">
        <v>23</v>
      </c>
      <c r="B168">
        <v>2.8010000000000002</v>
      </c>
      <c r="C168">
        <v>1.2190000000000001</v>
      </c>
      <c r="D168">
        <v>1.1100000000000001</v>
      </c>
      <c r="E168">
        <v>1.127</v>
      </c>
      <c r="F168">
        <v>1.256</v>
      </c>
      <c r="G168">
        <v>1.56</v>
      </c>
      <c r="H168">
        <v>2.79</v>
      </c>
      <c r="I168">
        <v>1.0900000000000001</v>
      </c>
      <c r="J168">
        <v>1.998</v>
      </c>
      <c r="K168">
        <v>0.54800000000000004</v>
      </c>
      <c r="L168">
        <v>0.73199999999999998</v>
      </c>
      <c r="M168">
        <v>1.002</v>
      </c>
      <c r="N168">
        <v>0.35599999999999998</v>
      </c>
      <c r="O168">
        <v>0.501</v>
      </c>
      <c r="P168">
        <v>0.24099999999999999</v>
      </c>
      <c r="Q168">
        <v>0.32600000000000001</v>
      </c>
      <c r="R168">
        <v>0.28599999999999998</v>
      </c>
      <c r="S168">
        <v>0.32100000000000001</v>
      </c>
      <c r="T168">
        <v>0.38700000000000001</v>
      </c>
      <c r="U168">
        <v>0.23599999999999999</v>
      </c>
      <c r="V168">
        <v>0.62</v>
      </c>
      <c r="W168">
        <v>0.81599999999999995</v>
      </c>
      <c r="X168">
        <v>0.38</v>
      </c>
      <c r="Y168">
        <v>5</v>
      </c>
      <c r="Z168" s="3">
        <v>2</v>
      </c>
    </row>
    <row r="169" spans="1:26" x14ac:dyDescent="0.25">
      <c r="A169" t="s">
        <v>23</v>
      </c>
      <c r="B169">
        <v>3.0009999999999999</v>
      </c>
      <c r="C169">
        <v>1.306</v>
      </c>
      <c r="D169">
        <v>1.1890000000000001</v>
      </c>
      <c r="E169">
        <v>1.206</v>
      </c>
      <c r="F169">
        <v>1.302</v>
      </c>
      <c r="G169">
        <v>1.726</v>
      </c>
      <c r="H169">
        <v>2.903</v>
      </c>
      <c r="I169">
        <v>1.028</v>
      </c>
      <c r="J169">
        <v>2.5499999999999998</v>
      </c>
      <c r="K169">
        <v>0.60199999999999998</v>
      </c>
      <c r="L169">
        <v>0.74299999999999999</v>
      </c>
      <c r="M169">
        <v>0.94599999999999995</v>
      </c>
      <c r="N169">
        <v>0.35799999999999998</v>
      </c>
      <c r="O169">
        <v>0.39900000000000002</v>
      </c>
      <c r="P169">
        <v>0.251</v>
      </c>
      <c r="Q169">
        <v>0.30599999999999999</v>
      </c>
      <c r="R169">
        <v>0.25900000000000001</v>
      </c>
      <c r="S169">
        <v>0.38</v>
      </c>
      <c r="T169">
        <v>0.307</v>
      </c>
      <c r="U169">
        <v>0.23300000000000001</v>
      </c>
      <c r="V169">
        <v>0.59799999999999998</v>
      </c>
      <c r="W169">
        <v>0.81299999999999994</v>
      </c>
      <c r="X169">
        <v>0.32200000000000001</v>
      </c>
      <c r="Y169">
        <v>5</v>
      </c>
      <c r="Z169" s="3">
        <v>2</v>
      </c>
    </row>
    <row r="170" spans="1:26" x14ac:dyDescent="0.25">
      <c r="A170" t="s">
        <v>23</v>
      </c>
      <c r="B170">
        <v>2.9079999999999999</v>
      </c>
      <c r="C170">
        <v>1.2210000000000001</v>
      </c>
      <c r="D170">
        <v>1.296</v>
      </c>
      <c r="E170">
        <v>1.109</v>
      </c>
      <c r="F170">
        <v>1.2809999999999999</v>
      </c>
      <c r="G170">
        <v>1.6830000000000001</v>
      </c>
      <c r="H170">
        <v>2.839</v>
      </c>
      <c r="I170">
        <v>1.018</v>
      </c>
      <c r="J170">
        <v>2.2000000000000002</v>
      </c>
      <c r="K170">
        <v>0.60699999999999998</v>
      </c>
      <c r="L170">
        <v>0.8</v>
      </c>
      <c r="M170">
        <v>0.96</v>
      </c>
      <c r="N170">
        <v>0.32600000000000001</v>
      </c>
      <c r="O170">
        <v>0.40600000000000003</v>
      </c>
      <c r="P170">
        <v>0.23799999999999999</v>
      </c>
      <c r="Q170">
        <v>0.32600000000000001</v>
      </c>
      <c r="R170">
        <v>0.29899999999999999</v>
      </c>
      <c r="S170">
        <v>0.311</v>
      </c>
      <c r="T170">
        <v>0.38800000000000001</v>
      </c>
      <c r="U170">
        <v>0.248</v>
      </c>
      <c r="V170">
        <v>0.59099999999999997</v>
      </c>
      <c r="W170">
        <v>0.91300000000000003</v>
      </c>
      <c r="X170">
        <v>0.31900000000000001</v>
      </c>
      <c r="Y170">
        <v>5</v>
      </c>
      <c r="Z170" s="3">
        <v>2</v>
      </c>
    </row>
    <row r="171" spans="1:26" x14ac:dyDescent="0.25">
      <c r="A171" t="s">
        <v>23</v>
      </c>
      <c r="B171">
        <v>2.92</v>
      </c>
      <c r="C171">
        <v>1.3220000000000001</v>
      </c>
      <c r="D171">
        <v>1.3280000000000001</v>
      </c>
      <c r="E171">
        <v>1.1060000000000001</v>
      </c>
      <c r="F171">
        <v>1.3080000000000001</v>
      </c>
      <c r="G171">
        <v>1.7290000000000001</v>
      </c>
      <c r="H171">
        <v>2.9980000000000002</v>
      </c>
      <c r="I171">
        <v>1.0229999999999999</v>
      </c>
      <c r="J171">
        <v>2.3610000000000002</v>
      </c>
      <c r="K171">
        <v>0.59799999999999998</v>
      </c>
      <c r="L171">
        <v>0.73399999999999999</v>
      </c>
      <c r="M171">
        <v>0.94799999999999995</v>
      </c>
      <c r="N171">
        <v>0.34899999999999998</v>
      </c>
      <c r="O171">
        <v>0.38</v>
      </c>
      <c r="P171">
        <v>0.246</v>
      </c>
      <c r="Q171">
        <v>0.32200000000000001</v>
      </c>
      <c r="R171">
        <v>0.28799999999999998</v>
      </c>
      <c r="S171">
        <v>0.32900000000000001</v>
      </c>
      <c r="T171">
        <v>0.29899999999999999</v>
      </c>
      <c r="U171">
        <v>0.252</v>
      </c>
      <c r="V171">
        <v>0.60299999999999998</v>
      </c>
      <c r="W171">
        <v>0.82599999999999996</v>
      </c>
      <c r="X171">
        <v>0.316</v>
      </c>
      <c r="Y171">
        <v>5</v>
      </c>
      <c r="Z171" s="3">
        <v>2</v>
      </c>
    </row>
    <row r="172" spans="1:26" x14ac:dyDescent="0.25">
      <c r="A172" t="s">
        <v>23</v>
      </c>
      <c r="B172">
        <v>2.72</v>
      </c>
      <c r="C172">
        <v>1.3029999999999999</v>
      </c>
      <c r="D172">
        <v>1.141</v>
      </c>
      <c r="E172">
        <v>1.1830000000000001</v>
      </c>
      <c r="F172">
        <v>1.2629999999999999</v>
      </c>
      <c r="G172">
        <v>1.9259999999999999</v>
      </c>
      <c r="H172">
        <v>3.0590000000000002</v>
      </c>
      <c r="I172">
        <v>1.0669999999999999</v>
      </c>
      <c r="J172">
        <v>2.496</v>
      </c>
      <c r="K172">
        <v>0.66900000000000004</v>
      </c>
      <c r="L172">
        <v>0.73799999999999999</v>
      </c>
      <c r="M172">
        <v>1.002</v>
      </c>
      <c r="N172">
        <v>0.31900000000000001</v>
      </c>
      <c r="O172">
        <v>0.45300000000000001</v>
      </c>
      <c r="P172">
        <v>0.186</v>
      </c>
      <c r="Q172">
        <v>0.32600000000000001</v>
      </c>
      <c r="R172">
        <v>0.156</v>
      </c>
      <c r="S172">
        <v>0.43099999999999999</v>
      </c>
      <c r="T172">
        <v>0.28999999999999998</v>
      </c>
      <c r="U172">
        <v>0.27900000000000003</v>
      </c>
      <c r="V172">
        <v>0.64</v>
      </c>
      <c r="W172">
        <v>0.94899999999999995</v>
      </c>
      <c r="X172">
        <v>0.30599999999999999</v>
      </c>
      <c r="Y172">
        <v>5</v>
      </c>
      <c r="Z172" s="3">
        <v>2</v>
      </c>
    </row>
    <row r="173" spans="1:26" x14ac:dyDescent="0.25">
      <c r="A173" t="s">
        <v>23</v>
      </c>
      <c r="B173">
        <v>2.831</v>
      </c>
      <c r="C173">
        <v>1.2390000000000001</v>
      </c>
      <c r="D173">
        <v>1.0920000000000001</v>
      </c>
      <c r="E173">
        <v>1.157</v>
      </c>
      <c r="F173">
        <v>1.2689999999999999</v>
      </c>
      <c r="G173">
        <v>1.9670000000000001</v>
      </c>
      <c r="H173">
        <v>2.9260000000000002</v>
      </c>
      <c r="I173">
        <v>1.002</v>
      </c>
      <c r="J173">
        <v>2.3319999999999999</v>
      </c>
      <c r="K173">
        <v>0.623</v>
      </c>
      <c r="L173">
        <v>0.77600000000000002</v>
      </c>
      <c r="M173">
        <v>0.996</v>
      </c>
      <c r="N173">
        <v>0.32300000000000001</v>
      </c>
      <c r="O173">
        <v>0.41199999999999998</v>
      </c>
      <c r="P173">
        <v>0.16600000000000001</v>
      </c>
      <c r="Q173">
        <v>0.317</v>
      </c>
      <c r="R173">
        <v>0.23300000000000001</v>
      </c>
      <c r="S173">
        <v>0.41</v>
      </c>
      <c r="T173">
        <v>0.27900000000000003</v>
      </c>
      <c r="U173">
        <v>0.27800000000000002</v>
      </c>
      <c r="V173">
        <v>0.60699999999999998</v>
      </c>
      <c r="W173">
        <v>0.90600000000000003</v>
      </c>
      <c r="X173">
        <v>0.26700000000000002</v>
      </c>
      <c r="Y173">
        <v>5</v>
      </c>
      <c r="Z173" s="3">
        <v>2</v>
      </c>
    </row>
    <row r="174" spans="1:26" x14ac:dyDescent="0.25">
      <c r="A174" t="s">
        <v>23</v>
      </c>
      <c r="B174">
        <v>3.05</v>
      </c>
      <c r="C174">
        <v>1.254</v>
      </c>
      <c r="D174">
        <v>1.2909999999999999</v>
      </c>
      <c r="E174">
        <v>1.113</v>
      </c>
      <c r="F174">
        <v>1.331</v>
      </c>
      <c r="G174">
        <v>1.659</v>
      </c>
      <c r="H174">
        <v>2.9159999999999999</v>
      </c>
      <c r="I174">
        <v>1.03</v>
      </c>
      <c r="J174">
        <v>2.3639999999999999</v>
      </c>
      <c r="K174">
        <v>0.70199999999999996</v>
      </c>
      <c r="L174">
        <v>0.78600000000000003</v>
      </c>
      <c r="M174">
        <v>0.98199999999999998</v>
      </c>
      <c r="N174">
        <v>0.317</v>
      </c>
      <c r="O174">
        <v>0.49399999999999999</v>
      </c>
      <c r="P174">
        <v>0.22</v>
      </c>
      <c r="Q174">
        <v>0.315</v>
      </c>
      <c r="R174">
        <v>0.23799999999999999</v>
      </c>
      <c r="S174">
        <v>0.39600000000000002</v>
      </c>
      <c r="T174">
        <v>0.29799999999999999</v>
      </c>
      <c r="U174">
        <v>0.26600000000000001</v>
      </c>
      <c r="V174">
        <v>0.59</v>
      </c>
      <c r="W174">
        <v>0.89100000000000001</v>
      </c>
      <c r="X174">
        <v>0.19800000000000001</v>
      </c>
      <c r="Y174">
        <v>5</v>
      </c>
      <c r="Z174" s="3">
        <v>2</v>
      </c>
    </row>
    <row r="175" spans="1:26" x14ac:dyDescent="0.25">
      <c r="A175" t="s">
        <v>23</v>
      </c>
      <c r="B175">
        <v>2.718</v>
      </c>
      <c r="C175">
        <v>1.264</v>
      </c>
      <c r="D175">
        <v>1.1379999999999999</v>
      </c>
      <c r="E175">
        <v>1.194</v>
      </c>
      <c r="F175">
        <v>1.2909999999999999</v>
      </c>
      <c r="G175">
        <v>1.823</v>
      </c>
      <c r="H175">
        <v>2.923</v>
      </c>
      <c r="I175">
        <v>1.071</v>
      </c>
      <c r="J175">
        <v>2.2610000000000001</v>
      </c>
      <c r="K175">
        <v>0.68700000000000006</v>
      </c>
      <c r="L175">
        <v>0.73499999999999999</v>
      </c>
      <c r="M175">
        <v>1.0209999999999999</v>
      </c>
      <c r="N175">
        <v>0.33800000000000002</v>
      </c>
      <c r="O175">
        <v>0.41499999999999998</v>
      </c>
      <c r="P175">
        <v>0.20300000000000001</v>
      </c>
      <c r="Q175">
        <v>0.32</v>
      </c>
      <c r="R175">
        <v>0.22800000000000001</v>
      </c>
      <c r="S175">
        <v>0.32900000000000001</v>
      </c>
      <c r="T175">
        <v>0.27300000000000002</v>
      </c>
      <c r="U175">
        <v>0.27600000000000002</v>
      </c>
      <c r="V175">
        <v>0.61299999999999999</v>
      </c>
      <c r="W175">
        <v>0.83699999999999997</v>
      </c>
      <c r="X175">
        <v>0.21</v>
      </c>
      <c r="Y175">
        <v>5</v>
      </c>
      <c r="Z175" s="3">
        <v>2</v>
      </c>
    </row>
    <row r="176" spans="1:26" x14ac:dyDescent="0.25">
      <c r="A176" t="s">
        <v>23</v>
      </c>
      <c r="B176">
        <v>2.6389999999999998</v>
      </c>
      <c r="C176">
        <v>1.31</v>
      </c>
      <c r="D176">
        <v>1.127</v>
      </c>
      <c r="E176">
        <v>1.17</v>
      </c>
      <c r="F176">
        <v>1.36</v>
      </c>
      <c r="G176">
        <v>1.732</v>
      </c>
      <c r="H176">
        <v>2.9630000000000001</v>
      </c>
      <c r="I176">
        <v>1.0680000000000001</v>
      </c>
      <c r="J176">
        <v>2.2349999999999999</v>
      </c>
      <c r="K176">
        <v>0.71</v>
      </c>
      <c r="L176">
        <v>0.74299999999999999</v>
      </c>
      <c r="M176">
        <v>1.034</v>
      </c>
      <c r="N176">
        <v>0.375</v>
      </c>
      <c r="O176">
        <v>0.46200000000000002</v>
      </c>
      <c r="P176">
        <v>0.20599999999999999</v>
      </c>
      <c r="Q176">
        <v>0.31</v>
      </c>
      <c r="R176">
        <v>0.32</v>
      </c>
      <c r="S176">
        <v>0.40200000000000002</v>
      </c>
      <c r="T176">
        <v>0.27900000000000003</v>
      </c>
      <c r="U176">
        <v>0.28999999999999998</v>
      </c>
      <c r="V176">
        <v>0.57999999999999996</v>
      </c>
      <c r="W176">
        <v>0.91</v>
      </c>
      <c r="X176">
        <v>0.22700000000000001</v>
      </c>
      <c r="Y176">
        <v>5</v>
      </c>
      <c r="Z176" s="3">
        <v>2</v>
      </c>
    </row>
    <row r="177" spans="1:26" x14ac:dyDescent="0.25">
      <c r="A177" t="s">
        <v>23</v>
      </c>
      <c r="B177">
        <v>2.629</v>
      </c>
      <c r="C177">
        <v>1.2789999999999999</v>
      </c>
      <c r="D177">
        <v>1.171</v>
      </c>
      <c r="E177">
        <v>1.1299999999999999</v>
      </c>
      <c r="F177">
        <v>1.2889999999999999</v>
      </c>
      <c r="G177">
        <v>1.8360000000000001</v>
      </c>
      <c r="H177">
        <v>3.06</v>
      </c>
      <c r="I177">
        <v>1.0920000000000001</v>
      </c>
      <c r="J177">
        <v>2.327</v>
      </c>
      <c r="K177">
        <v>0.69799999999999995</v>
      </c>
      <c r="L177">
        <v>0.71599999999999997</v>
      </c>
      <c r="M177">
        <v>1.004</v>
      </c>
      <c r="N177">
        <v>0.36199999999999999</v>
      </c>
      <c r="O177">
        <v>0.40100000000000002</v>
      </c>
      <c r="P177">
        <v>0.22900000000000001</v>
      </c>
      <c r="Q177">
        <v>0.309</v>
      </c>
      <c r="R177">
        <v>0.22700000000000001</v>
      </c>
      <c r="S177">
        <v>0.31900000000000001</v>
      </c>
      <c r="T177">
        <v>0.29599999999999999</v>
      </c>
      <c r="U177">
        <v>0.25900000000000001</v>
      </c>
      <c r="V177">
        <v>0.59</v>
      </c>
      <c r="W177">
        <v>0.86799999999999999</v>
      </c>
      <c r="X177">
        <v>0.21299999999999999</v>
      </c>
      <c r="Y177">
        <v>5</v>
      </c>
      <c r="Z177" s="3">
        <v>2</v>
      </c>
    </row>
    <row r="178" spans="1:26" x14ac:dyDescent="0.25">
      <c r="A178" t="s">
        <v>23</v>
      </c>
      <c r="B178">
        <v>3.0310000000000001</v>
      </c>
      <c r="C178">
        <v>1.361</v>
      </c>
      <c r="D178">
        <v>1.1379999999999999</v>
      </c>
      <c r="E178">
        <v>1.079</v>
      </c>
      <c r="F178">
        <v>1.36</v>
      </c>
      <c r="G178">
        <v>1.7230000000000001</v>
      </c>
      <c r="H178">
        <v>2.9220000000000002</v>
      </c>
      <c r="I178">
        <v>1.008</v>
      </c>
      <c r="J178">
        <v>2.41</v>
      </c>
      <c r="K178">
        <v>0.70199999999999996</v>
      </c>
      <c r="L178">
        <v>0.70499999999999996</v>
      </c>
      <c r="M178">
        <v>1.091</v>
      </c>
      <c r="N178">
        <v>0.36</v>
      </c>
      <c r="O178">
        <v>0.47099999999999997</v>
      </c>
      <c r="P178">
        <v>0.20899999999999999</v>
      </c>
      <c r="Q178">
        <v>0.30099999999999999</v>
      </c>
      <c r="R178">
        <v>0.30099999999999999</v>
      </c>
      <c r="S178">
        <v>0.42</v>
      </c>
      <c r="T178">
        <v>0.26500000000000001</v>
      </c>
      <c r="U178">
        <v>0.28999999999999998</v>
      </c>
      <c r="V178">
        <v>0.60099999999999998</v>
      </c>
      <c r="W178">
        <v>0.96099999999999997</v>
      </c>
      <c r="X178">
        <v>0.20100000000000001</v>
      </c>
      <c r="Y178">
        <v>5</v>
      </c>
      <c r="Z178" s="3">
        <v>2</v>
      </c>
    </row>
    <row r="179" spans="1:26" x14ac:dyDescent="0.25">
      <c r="A179" t="s">
        <v>23</v>
      </c>
      <c r="B179">
        <v>2.8220000000000001</v>
      </c>
      <c r="C179">
        <v>1.268</v>
      </c>
      <c r="D179">
        <v>1.2230000000000001</v>
      </c>
      <c r="E179">
        <v>1.103</v>
      </c>
      <c r="F179">
        <v>1.2490000000000001</v>
      </c>
      <c r="G179">
        <v>1.8009999999999999</v>
      </c>
      <c r="H179">
        <v>2.976</v>
      </c>
      <c r="I179">
        <v>1.0269999999999999</v>
      </c>
      <c r="J179">
        <v>2.2690000000000001</v>
      </c>
      <c r="K179">
        <v>0.66700000000000004</v>
      </c>
      <c r="L179">
        <v>0.76400000000000001</v>
      </c>
      <c r="M179">
        <v>1.0720000000000001</v>
      </c>
      <c r="N179">
        <v>0.307</v>
      </c>
      <c r="O179">
        <v>0.42699999999999999</v>
      </c>
      <c r="P179">
        <v>0.20599999999999999</v>
      </c>
      <c r="Q179">
        <v>0.317</v>
      </c>
      <c r="R179">
        <v>0.221</v>
      </c>
      <c r="S179">
        <v>0.40600000000000003</v>
      </c>
      <c r="T179">
        <v>0.29699999999999999</v>
      </c>
      <c r="U179">
        <v>0.28299999999999997</v>
      </c>
      <c r="V179">
        <v>0.57899999999999996</v>
      </c>
      <c r="W179">
        <v>0.86799999999999999</v>
      </c>
      <c r="X179">
        <v>0.221</v>
      </c>
      <c r="Y179">
        <v>5</v>
      </c>
      <c r="Z179" s="3">
        <v>2</v>
      </c>
    </row>
    <row r="180" spans="1:26" x14ac:dyDescent="0.25">
      <c r="A180" t="s">
        <v>23</v>
      </c>
      <c r="B180">
        <v>2.871</v>
      </c>
      <c r="C180">
        <v>1.2170000000000001</v>
      </c>
      <c r="D180">
        <v>1.383</v>
      </c>
      <c r="E180">
        <v>1.1259999999999999</v>
      </c>
      <c r="F180">
        <v>1.391</v>
      </c>
      <c r="G180">
        <v>1.841</v>
      </c>
      <c r="H180">
        <v>2.8969999999999998</v>
      </c>
      <c r="I180">
        <v>1.0649999999999999</v>
      </c>
      <c r="J180">
        <v>2.19</v>
      </c>
      <c r="K180">
        <v>0.70799999999999996</v>
      </c>
      <c r="L180">
        <v>0.70799999999999996</v>
      </c>
      <c r="M180">
        <v>1.06</v>
      </c>
      <c r="N180">
        <v>0.35199999999999998</v>
      </c>
      <c r="O180">
        <v>0.46500000000000002</v>
      </c>
      <c r="P180">
        <v>0.19900000000000001</v>
      </c>
      <c r="Q180">
        <v>0.309</v>
      </c>
      <c r="R180">
        <v>0.217</v>
      </c>
      <c r="S180">
        <v>0.37</v>
      </c>
      <c r="T180">
        <v>0.28000000000000003</v>
      </c>
      <c r="U180">
        <v>0.26</v>
      </c>
      <c r="V180">
        <v>0.61099999999999999</v>
      </c>
      <c r="W180">
        <v>0.90300000000000002</v>
      </c>
      <c r="X180">
        <v>0.19900000000000001</v>
      </c>
      <c r="Y180">
        <v>5</v>
      </c>
      <c r="Z180" s="3">
        <v>2</v>
      </c>
    </row>
    <row r="181" spans="1:26" x14ac:dyDescent="0.25">
      <c r="A181" t="s">
        <v>23</v>
      </c>
      <c r="B181">
        <v>2.782</v>
      </c>
      <c r="C181">
        <v>1.2969999999999999</v>
      </c>
      <c r="D181">
        <v>1.2909999999999999</v>
      </c>
      <c r="E181">
        <v>1.1930000000000001</v>
      </c>
      <c r="F181">
        <v>1.3049999999999999</v>
      </c>
      <c r="G181">
        <v>1.6970000000000001</v>
      </c>
      <c r="H181">
        <v>2.871</v>
      </c>
      <c r="I181">
        <v>1.0089999999999999</v>
      </c>
      <c r="J181">
        <v>2.3079999999999998</v>
      </c>
      <c r="K181">
        <v>0.628</v>
      </c>
      <c r="L181">
        <v>0.76200000000000001</v>
      </c>
      <c r="M181">
        <v>1.032</v>
      </c>
      <c r="N181">
        <v>0.374</v>
      </c>
      <c r="O181">
        <v>0.438</v>
      </c>
      <c r="P181">
        <v>0.19600000000000001</v>
      </c>
      <c r="Q181">
        <v>0.32</v>
      </c>
      <c r="R181">
        <v>0.23100000000000001</v>
      </c>
      <c r="S181">
        <v>0.38200000000000001</v>
      </c>
      <c r="T181">
        <v>0.29599999999999999</v>
      </c>
      <c r="U181">
        <v>0.28599999999999998</v>
      </c>
      <c r="V181">
        <v>0.59799999999999998</v>
      </c>
      <c r="W181">
        <v>0.80700000000000005</v>
      </c>
      <c r="X181">
        <v>0.30199999999999999</v>
      </c>
      <c r="Y181">
        <v>5</v>
      </c>
      <c r="Z181" s="3">
        <v>2</v>
      </c>
    </row>
    <row r="182" spans="1:26" x14ac:dyDescent="0.25">
      <c r="A182" t="s">
        <v>23</v>
      </c>
      <c r="B182">
        <v>2.7320000000000002</v>
      </c>
      <c r="C182">
        <v>1.2270000000000001</v>
      </c>
      <c r="D182">
        <v>3.1309999999999998</v>
      </c>
      <c r="E182">
        <v>1.032</v>
      </c>
      <c r="F182">
        <v>1.1419999999999999</v>
      </c>
      <c r="G182">
        <v>1.6060000000000001</v>
      </c>
      <c r="H182">
        <v>2.6720000000000002</v>
      </c>
      <c r="I182">
        <v>1.139</v>
      </c>
      <c r="J182">
        <v>2.42</v>
      </c>
      <c r="K182">
        <v>0.67100000000000004</v>
      </c>
      <c r="L182">
        <v>0.68799999999999994</v>
      </c>
      <c r="M182">
        <v>0.83899999999999997</v>
      </c>
      <c r="N182">
        <v>0.33</v>
      </c>
      <c r="O182">
        <v>0.42099999999999999</v>
      </c>
      <c r="P182">
        <v>0.189</v>
      </c>
      <c r="Q182">
        <v>0.255</v>
      </c>
      <c r="R182">
        <v>0.189</v>
      </c>
      <c r="S182">
        <v>0.317</v>
      </c>
      <c r="T182">
        <v>0.28000000000000003</v>
      </c>
      <c r="U182">
        <v>0.217</v>
      </c>
      <c r="V182">
        <v>0.53900000000000003</v>
      </c>
      <c r="W182">
        <v>0.871</v>
      </c>
      <c r="X182">
        <v>0.19700000000000001</v>
      </c>
      <c r="Y182">
        <v>5</v>
      </c>
      <c r="Z182" s="3">
        <v>2</v>
      </c>
    </row>
    <row r="183" spans="1:26" x14ac:dyDescent="0.25">
      <c r="A183" t="s">
        <v>23</v>
      </c>
      <c r="B183">
        <v>2.903</v>
      </c>
      <c r="C183">
        <v>1.319</v>
      </c>
      <c r="D183">
        <v>1.091</v>
      </c>
      <c r="E183">
        <v>1.123</v>
      </c>
      <c r="F183">
        <v>1.2010000000000001</v>
      </c>
      <c r="G183">
        <v>1.9670000000000001</v>
      </c>
      <c r="H183">
        <v>2.6</v>
      </c>
      <c r="I183">
        <v>1.099</v>
      </c>
      <c r="J183">
        <v>2.6320000000000001</v>
      </c>
      <c r="K183">
        <v>0.63200000000000001</v>
      </c>
      <c r="L183">
        <v>0.70099999999999996</v>
      </c>
      <c r="M183">
        <v>1.0129999999999999</v>
      </c>
      <c r="N183">
        <v>0.38</v>
      </c>
      <c r="O183">
        <v>0.52600000000000002</v>
      </c>
      <c r="P183">
        <v>0.182</v>
      </c>
      <c r="Q183">
        <v>0.31900000000000001</v>
      </c>
      <c r="R183">
        <v>0.30399999999999999</v>
      </c>
      <c r="S183">
        <v>0.30099999999999999</v>
      </c>
      <c r="T183">
        <v>0.27600000000000002</v>
      </c>
      <c r="U183">
        <v>0.23100000000000001</v>
      </c>
      <c r="V183">
        <v>0.51700000000000002</v>
      </c>
      <c r="W183">
        <v>0.78900000000000003</v>
      </c>
      <c r="X183">
        <v>0.21</v>
      </c>
      <c r="Y183">
        <v>5</v>
      </c>
      <c r="Z183" s="3">
        <v>2</v>
      </c>
    </row>
    <row r="184" spans="1:26" x14ac:dyDescent="0.25">
      <c r="A184" t="s">
        <v>23</v>
      </c>
      <c r="B184">
        <v>2.7090000000000001</v>
      </c>
      <c r="C184">
        <v>1.198</v>
      </c>
      <c r="D184">
        <v>1.1419999999999999</v>
      </c>
      <c r="E184">
        <v>1.103</v>
      </c>
      <c r="F184">
        <v>1.196</v>
      </c>
      <c r="G184">
        <v>1.821</v>
      </c>
      <c r="H184">
        <v>2.8</v>
      </c>
      <c r="I184">
        <v>1.0960000000000001</v>
      </c>
      <c r="J184">
        <v>2.1389999999999998</v>
      </c>
      <c r="K184">
        <v>0.70099999999999996</v>
      </c>
      <c r="L184">
        <v>0.69699999999999995</v>
      </c>
      <c r="M184">
        <v>0.9</v>
      </c>
      <c r="N184">
        <v>0.378</v>
      </c>
      <c r="O184">
        <v>0.43099999999999999</v>
      </c>
      <c r="P184">
        <v>0.193</v>
      </c>
      <c r="Q184">
        <v>0.27900000000000003</v>
      </c>
      <c r="R184">
        <v>0.26200000000000001</v>
      </c>
      <c r="S184">
        <v>0.40699999999999997</v>
      </c>
      <c r="T184">
        <v>0.26600000000000001</v>
      </c>
      <c r="U184">
        <v>0.23899999999999999</v>
      </c>
      <c r="V184">
        <v>0.6</v>
      </c>
      <c r="W184">
        <v>0.91900000000000004</v>
      </c>
      <c r="X184">
        <v>0.20100000000000001</v>
      </c>
      <c r="Y184">
        <v>5</v>
      </c>
      <c r="Z184" s="3">
        <v>2</v>
      </c>
    </row>
    <row r="185" spans="1:26" x14ac:dyDescent="0.25">
      <c r="A185" t="s">
        <v>23</v>
      </c>
      <c r="B185">
        <v>2.83</v>
      </c>
      <c r="C185">
        <v>1.3</v>
      </c>
      <c r="D185">
        <v>1.18</v>
      </c>
      <c r="E185">
        <v>1.1879999999999999</v>
      </c>
      <c r="F185">
        <v>1.2210000000000001</v>
      </c>
      <c r="G185">
        <v>1.9</v>
      </c>
      <c r="H185">
        <v>2.7320000000000002</v>
      </c>
      <c r="I185">
        <v>0.998</v>
      </c>
      <c r="J185">
        <v>2.1789999999999998</v>
      </c>
      <c r="K185">
        <v>0.68899999999999995</v>
      </c>
      <c r="L185">
        <v>0.67600000000000005</v>
      </c>
      <c r="M185">
        <v>0.879</v>
      </c>
      <c r="N185">
        <v>0.38200000000000001</v>
      </c>
      <c r="O185">
        <v>0.48799999999999999</v>
      </c>
      <c r="P185">
        <v>0.21</v>
      </c>
      <c r="Q185">
        <v>0.30499999999999999</v>
      </c>
      <c r="R185">
        <v>0.27800000000000002</v>
      </c>
      <c r="S185">
        <v>0.376</v>
      </c>
      <c r="T185">
        <v>0.20699999999999999</v>
      </c>
      <c r="U185">
        <v>0.217</v>
      </c>
      <c r="V185">
        <v>0.54200000000000004</v>
      </c>
      <c r="W185">
        <v>0.9</v>
      </c>
      <c r="X185">
        <v>0.19400000000000001</v>
      </c>
      <c r="Y185">
        <v>5</v>
      </c>
      <c r="Z185" s="3">
        <v>2</v>
      </c>
    </row>
    <row r="186" spans="1:26" x14ac:dyDescent="0.25">
      <c r="A186" t="s">
        <v>23</v>
      </c>
      <c r="B186">
        <v>2.9830000000000001</v>
      </c>
      <c r="C186">
        <v>1.276</v>
      </c>
      <c r="D186">
        <v>1.1719999999999999</v>
      </c>
      <c r="E186">
        <v>1.1719999999999999</v>
      </c>
      <c r="F186">
        <v>1.2310000000000001</v>
      </c>
      <c r="G186">
        <v>1.6970000000000001</v>
      </c>
      <c r="H186">
        <v>2.8170000000000002</v>
      </c>
      <c r="I186">
        <v>1.101</v>
      </c>
      <c r="J186">
        <v>2.3260000000000001</v>
      </c>
      <c r="K186">
        <v>0.7</v>
      </c>
      <c r="L186">
        <v>0.80100000000000005</v>
      </c>
      <c r="M186">
        <v>0.97099999999999997</v>
      </c>
      <c r="N186">
        <v>0.36499999999999999</v>
      </c>
      <c r="O186">
        <v>0.501</v>
      </c>
      <c r="P186">
        <v>0.2</v>
      </c>
      <c r="Q186">
        <v>0.26300000000000001</v>
      </c>
      <c r="R186">
        <v>0.20100000000000001</v>
      </c>
      <c r="S186">
        <v>0.36499999999999999</v>
      </c>
      <c r="T186">
        <v>0.28599999999999998</v>
      </c>
      <c r="U186">
        <v>0.19900000000000001</v>
      </c>
      <c r="V186">
        <v>0.498</v>
      </c>
      <c r="W186">
        <v>0.87</v>
      </c>
      <c r="X186">
        <v>0.188</v>
      </c>
      <c r="Y186">
        <v>5</v>
      </c>
      <c r="Z186" s="3">
        <v>2</v>
      </c>
    </row>
    <row r="187" spans="1:26" x14ac:dyDescent="0.25">
      <c r="A187" t="s">
        <v>23</v>
      </c>
      <c r="B187">
        <v>2.9060000000000001</v>
      </c>
      <c r="C187">
        <v>1.823</v>
      </c>
      <c r="D187">
        <v>1.008</v>
      </c>
      <c r="E187">
        <v>1.097</v>
      </c>
      <c r="F187">
        <v>1.246</v>
      </c>
      <c r="G187">
        <v>1.7070000000000001</v>
      </c>
      <c r="H187">
        <v>2.5990000000000002</v>
      </c>
      <c r="I187">
        <v>1.0860000000000001</v>
      </c>
      <c r="J187">
        <v>2.431</v>
      </c>
      <c r="K187">
        <v>0.73099999999999998</v>
      </c>
      <c r="L187">
        <v>0.76700000000000002</v>
      </c>
      <c r="M187">
        <v>0.90900000000000003</v>
      </c>
      <c r="N187">
        <v>0.34100000000000003</v>
      </c>
      <c r="O187">
        <v>0.39900000000000002</v>
      </c>
      <c r="P187">
        <v>0.187</v>
      </c>
      <c r="Q187">
        <v>0.28299999999999997</v>
      </c>
      <c r="R187">
        <v>0.19900000000000001</v>
      </c>
      <c r="S187">
        <v>0.33200000000000002</v>
      </c>
      <c r="T187">
        <v>0.27700000000000002</v>
      </c>
      <c r="U187">
        <v>0.17599999999999999</v>
      </c>
      <c r="V187">
        <v>0.48699999999999999</v>
      </c>
      <c r="W187">
        <v>0.8</v>
      </c>
      <c r="X187">
        <v>0.20100000000000001</v>
      </c>
      <c r="Y187">
        <v>5</v>
      </c>
      <c r="Z187" s="3">
        <v>2</v>
      </c>
    </row>
    <row r="188" spans="1:26" x14ac:dyDescent="0.25">
      <c r="A188" t="s">
        <v>23</v>
      </c>
      <c r="B188">
        <v>2.786</v>
      </c>
      <c r="C188">
        <v>1.2090000000000001</v>
      </c>
      <c r="D188">
        <v>1.1000000000000001</v>
      </c>
      <c r="E188">
        <v>1.1319999999999999</v>
      </c>
      <c r="F188">
        <v>1.2390000000000001</v>
      </c>
      <c r="G188">
        <v>1.728</v>
      </c>
      <c r="H188">
        <v>2.7229999999999999</v>
      </c>
      <c r="I188">
        <v>1.0069999999999999</v>
      </c>
      <c r="J188">
        <v>2.5110000000000001</v>
      </c>
      <c r="K188">
        <v>0.626</v>
      </c>
      <c r="L188">
        <v>0.71699999999999997</v>
      </c>
      <c r="M188">
        <v>0.879</v>
      </c>
      <c r="N188">
        <v>0.36199999999999999</v>
      </c>
      <c r="O188">
        <v>0.40100000000000002</v>
      </c>
      <c r="P188">
        <v>0.18099999999999999</v>
      </c>
      <c r="Q188">
        <v>0.27300000000000002</v>
      </c>
      <c r="R188">
        <v>0.187</v>
      </c>
      <c r="S188">
        <v>0.38100000000000001</v>
      </c>
      <c r="T188">
        <v>0.24</v>
      </c>
      <c r="U188">
        <v>0.20799999999999999</v>
      </c>
      <c r="V188">
        <v>0.501</v>
      </c>
      <c r="W188">
        <v>0.79900000000000004</v>
      </c>
      <c r="X188">
        <v>0.18099999999999999</v>
      </c>
      <c r="Y188">
        <v>5</v>
      </c>
      <c r="Z188" s="3">
        <v>2</v>
      </c>
    </row>
    <row r="189" spans="1:26" x14ac:dyDescent="0.25">
      <c r="A189" t="s">
        <v>23</v>
      </c>
      <c r="B189">
        <v>2.9889999999999999</v>
      </c>
      <c r="C189">
        <v>1.3009999999999999</v>
      </c>
      <c r="D189">
        <v>1.0209999999999999</v>
      </c>
      <c r="E189">
        <v>1.0960000000000001</v>
      </c>
      <c r="F189">
        <v>1.1759999999999999</v>
      </c>
      <c r="G189">
        <v>1.706</v>
      </c>
      <c r="H189">
        <v>2.8090000000000002</v>
      </c>
      <c r="I189">
        <v>0.96899999999999997</v>
      </c>
      <c r="J189">
        <v>2.4</v>
      </c>
      <c r="K189">
        <v>0.7</v>
      </c>
      <c r="L189">
        <v>0.73099999999999998</v>
      </c>
      <c r="M189">
        <v>0.91800000000000004</v>
      </c>
      <c r="N189">
        <v>0.31900000000000001</v>
      </c>
      <c r="O189">
        <v>0.51700000000000002</v>
      </c>
      <c r="P189">
        <v>0.19700000000000001</v>
      </c>
      <c r="Q189">
        <v>0.219</v>
      </c>
      <c r="R189">
        <v>0.17599999999999999</v>
      </c>
      <c r="S189">
        <v>0.41699999999999998</v>
      </c>
      <c r="T189">
        <v>0.3</v>
      </c>
      <c r="U189">
        <v>0.249</v>
      </c>
      <c r="V189">
        <v>0.50900000000000001</v>
      </c>
      <c r="W189">
        <v>0.93100000000000005</v>
      </c>
      <c r="X189">
        <v>0.19900000000000001</v>
      </c>
      <c r="Y189">
        <v>5</v>
      </c>
      <c r="Z189" s="3">
        <v>2</v>
      </c>
    </row>
    <row r="190" spans="1:26" x14ac:dyDescent="0.25">
      <c r="A190" t="s">
        <v>23</v>
      </c>
      <c r="B190">
        <v>2.742</v>
      </c>
      <c r="C190">
        <v>0.98299999999999998</v>
      </c>
      <c r="D190">
        <v>1.032</v>
      </c>
      <c r="E190">
        <v>1.1220000000000001</v>
      </c>
      <c r="F190">
        <v>1.1890000000000001</v>
      </c>
      <c r="G190">
        <v>1.6319999999999999</v>
      </c>
      <c r="H190">
        <v>2.9009999999999998</v>
      </c>
      <c r="I190">
        <v>0.98699999999999999</v>
      </c>
      <c r="J190">
        <v>2.3620000000000001</v>
      </c>
      <c r="K190">
        <v>0.61699999999999999</v>
      </c>
      <c r="L190">
        <v>0.68700000000000006</v>
      </c>
      <c r="M190">
        <v>0.93100000000000005</v>
      </c>
      <c r="N190">
        <v>0.38100000000000001</v>
      </c>
      <c r="O190">
        <v>0.502</v>
      </c>
      <c r="P190">
        <v>0.20100000000000001</v>
      </c>
      <c r="Q190">
        <v>0.28299999999999997</v>
      </c>
      <c r="R190">
        <v>0.17199999999999999</v>
      </c>
      <c r="S190">
        <v>0.4</v>
      </c>
      <c r="T190">
        <v>0.27200000000000002</v>
      </c>
      <c r="U190">
        <v>0.20699999999999999</v>
      </c>
      <c r="V190">
        <v>0.53</v>
      </c>
      <c r="W190">
        <v>0.96099999999999997</v>
      </c>
      <c r="X190">
        <v>0.17899999999999999</v>
      </c>
      <c r="Y190">
        <v>5</v>
      </c>
      <c r="Z190" s="3">
        <v>2</v>
      </c>
    </row>
    <row r="191" spans="1:26" x14ac:dyDescent="0.25">
      <c r="A191" t="s">
        <v>23</v>
      </c>
      <c r="B191">
        <v>3.0129999999999999</v>
      </c>
      <c r="C191">
        <v>1.4019999999999999</v>
      </c>
      <c r="D191">
        <v>1.0629999999999999</v>
      </c>
      <c r="E191">
        <v>1.1319999999999999</v>
      </c>
      <c r="F191">
        <v>1.2010000000000001</v>
      </c>
      <c r="G191">
        <v>1.819</v>
      </c>
      <c r="H191">
        <v>2.972</v>
      </c>
      <c r="I191">
        <v>0.99099999999999999</v>
      </c>
      <c r="J191">
        <v>2.2610000000000001</v>
      </c>
      <c r="K191">
        <v>0.71</v>
      </c>
      <c r="L191">
        <v>0.72299999999999998</v>
      </c>
      <c r="M191">
        <v>0.89700000000000002</v>
      </c>
      <c r="N191">
        <v>0.39</v>
      </c>
      <c r="O191">
        <v>0.52</v>
      </c>
      <c r="P191">
        <v>0.21299999999999999</v>
      </c>
      <c r="Q191">
        <v>0.252</v>
      </c>
      <c r="R191">
        <v>0.20100000000000001</v>
      </c>
      <c r="S191">
        <v>0.32100000000000001</v>
      </c>
      <c r="T191">
        <v>0.27400000000000002</v>
      </c>
      <c r="U191">
        <v>0.251</v>
      </c>
      <c r="V191">
        <v>0.51700000000000002</v>
      </c>
      <c r="W191">
        <v>0.879</v>
      </c>
      <c r="X191">
        <v>0.217</v>
      </c>
      <c r="Y191">
        <v>5</v>
      </c>
      <c r="Z191" s="3">
        <v>2</v>
      </c>
    </row>
    <row r="192" spans="1:26" x14ac:dyDescent="0.25">
      <c r="A192" t="s">
        <v>23</v>
      </c>
      <c r="B192">
        <v>2.831</v>
      </c>
      <c r="C192">
        <v>1.722</v>
      </c>
      <c r="D192">
        <v>1.113</v>
      </c>
      <c r="E192">
        <v>1.0229999999999999</v>
      </c>
      <c r="F192">
        <v>1.1479999999999999</v>
      </c>
      <c r="G192">
        <v>1.617</v>
      </c>
      <c r="H192">
        <v>2.871</v>
      </c>
      <c r="I192">
        <v>0.998</v>
      </c>
      <c r="J192">
        <v>2.4319999999999999</v>
      </c>
      <c r="K192">
        <v>0.70099999999999996</v>
      </c>
      <c r="L192">
        <v>0.67600000000000005</v>
      </c>
      <c r="M192">
        <v>0.90700000000000003</v>
      </c>
      <c r="N192">
        <v>0.30099999999999999</v>
      </c>
      <c r="O192">
        <v>0.47699999999999998</v>
      </c>
      <c r="P192">
        <v>0.21299999999999999</v>
      </c>
      <c r="Q192">
        <v>0.24099999999999999</v>
      </c>
      <c r="R192">
        <v>0.19700000000000001</v>
      </c>
      <c r="S192">
        <v>0.30099999999999999</v>
      </c>
      <c r="T192">
        <v>0.28699999999999998</v>
      </c>
      <c r="U192">
        <v>0.23799999999999999</v>
      </c>
      <c r="V192">
        <v>0.53200000000000003</v>
      </c>
      <c r="W192">
        <v>0.90100000000000002</v>
      </c>
      <c r="X192">
        <v>0.17899999999999999</v>
      </c>
      <c r="Y192">
        <v>5</v>
      </c>
      <c r="Z192" s="3">
        <v>2</v>
      </c>
    </row>
    <row r="193" spans="1:26" x14ac:dyDescent="0.25">
      <c r="A193" t="s">
        <v>23</v>
      </c>
      <c r="B193">
        <v>2.7930000000000001</v>
      </c>
      <c r="C193">
        <v>1.1930000000000001</v>
      </c>
      <c r="D193">
        <v>1.0189999999999999</v>
      </c>
      <c r="E193">
        <v>1.139</v>
      </c>
      <c r="F193">
        <v>1.2</v>
      </c>
      <c r="G193">
        <v>1.9</v>
      </c>
      <c r="H193">
        <v>2.8820000000000001</v>
      </c>
      <c r="I193">
        <v>1.0309999999999999</v>
      </c>
      <c r="J193">
        <v>2.6360000000000001</v>
      </c>
      <c r="K193">
        <v>0.68700000000000006</v>
      </c>
      <c r="L193">
        <v>0.68</v>
      </c>
      <c r="M193">
        <v>0.9</v>
      </c>
      <c r="N193">
        <v>0.38300000000000001</v>
      </c>
      <c r="O193">
        <v>0.51800000000000002</v>
      </c>
      <c r="P193">
        <v>0.219</v>
      </c>
      <c r="Q193">
        <v>0.23</v>
      </c>
      <c r="R193">
        <v>0.17899999999999999</v>
      </c>
      <c r="S193">
        <v>0.3</v>
      </c>
      <c r="T193">
        <v>0.26700000000000002</v>
      </c>
      <c r="U193">
        <v>0.245</v>
      </c>
      <c r="V193">
        <v>0.50700000000000001</v>
      </c>
      <c r="W193">
        <v>0.79900000000000004</v>
      </c>
      <c r="X193">
        <v>0.20699999999999999</v>
      </c>
      <c r="Y193">
        <v>5</v>
      </c>
      <c r="Z193" s="3">
        <v>2</v>
      </c>
    </row>
    <row r="194" spans="1:26" x14ac:dyDescent="0.25">
      <c r="A194" t="s">
        <v>23</v>
      </c>
      <c r="B194">
        <v>2.9060000000000001</v>
      </c>
      <c r="C194">
        <v>1.1189</v>
      </c>
      <c r="D194">
        <v>1.1240000000000001</v>
      </c>
      <c r="E194">
        <v>1.0129999999999999</v>
      </c>
      <c r="F194">
        <v>1.169</v>
      </c>
      <c r="G194">
        <v>1.8720000000000001</v>
      </c>
      <c r="H194">
        <v>2.72</v>
      </c>
      <c r="I194">
        <v>1.0980000000000001</v>
      </c>
      <c r="J194">
        <v>2.6819999999999999</v>
      </c>
      <c r="K194">
        <v>0.7</v>
      </c>
      <c r="L194">
        <v>0.70099999999999996</v>
      </c>
      <c r="M194">
        <v>0.85099999999999998</v>
      </c>
      <c r="N194">
        <v>0.35099999999999998</v>
      </c>
      <c r="O194">
        <v>0.5</v>
      </c>
      <c r="P194">
        <v>0.19700000000000001</v>
      </c>
      <c r="Q194">
        <v>0.30099999999999999</v>
      </c>
      <c r="R194">
        <v>0.152</v>
      </c>
      <c r="S194">
        <v>0.29599999999999999</v>
      </c>
      <c r="T194">
        <v>0.26600000000000001</v>
      </c>
      <c r="U194">
        <v>0.25</v>
      </c>
      <c r="V194">
        <v>0.5</v>
      </c>
      <c r="W194">
        <v>0.93200000000000005</v>
      </c>
      <c r="X194">
        <v>0.2</v>
      </c>
      <c r="Y194">
        <v>5</v>
      </c>
      <c r="Z194" s="3">
        <v>2</v>
      </c>
    </row>
    <row r="195" spans="1:26" x14ac:dyDescent="0.25">
      <c r="A195" t="s">
        <v>23</v>
      </c>
      <c r="B195">
        <v>2.93</v>
      </c>
      <c r="C195">
        <v>1.03</v>
      </c>
      <c r="D195">
        <v>1.1819999999999999</v>
      </c>
      <c r="E195">
        <v>1.1819999999999999</v>
      </c>
      <c r="F195">
        <v>1.121</v>
      </c>
      <c r="G195">
        <v>1.679</v>
      </c>
      <c r="H195">
        <v>2.5979999999999999</v>
      </c>
      <c r="I195">
        <v>1.1319999999999999</v>
      </c>
      <c r="J195">
        <v>2.59</v>
      </c>
      <c r="K195">
        <v>0.71899999999999997</v>
      </c>
      <c r="L195">
        <v>0.68100000000000005</v>
      </c>
      <c r="M195">
        <v>0.85</v>
      </c>
      <c r="N195">
        <v>0.34499999999999997</v>
      </c>
      <c r="O195">
        <v>0.52500000000000002</v>
      </c>
      <c r="P195">
        <v>0.182</v>
      </c>
      <c r="Q195">
        <v>0.26200000000000001</v>
      </c>
      <c r="R195">
        <v>0.14899999999999999</v>
      </c>
      <c r="S195">
        <v>0.34300000000000003</v>
      </c>
      <c r="T195">
        <v>0.28699999999999998</v>
      </c>
      <c r="U195">
        <v>0.20699999999999999</v>
      </c>
      <c r="V195">
        <v>0.60099999999999998</v>
      </c>
      <c r="W195">
        <v>0.84899999999999998</v>
      </c>
      <c r="X195">
        <v>0.188</v>
      </c>
      <c r="Y195">
        <v>5</v>
      </c>
      <c r="Z195" s="3">
        <v>2</v>
      </c>
    </row>
    <row r="196" spans="1:26" x14ac:dyDescent="0.25">
      <c r="A196" t="s">
        <v>23</v>
      </c>
      <c r="B196">
        <v>2.96</v>
      </c>
      <c r="C196">
        <v>1.2669999999999999</v>
      </c>
      <c r="D196">
        <v>1.1759999999999999</v>
      </c>
      <c r="E196">
        <v>1.1759999999999999</v>
      </c>
      <c r="F196">
        <v>1.2130000000000001</v>
      </c>
      <c r="G196">
        <v>1.879</v>
      </c>
      <c r="H196">
        <v>2.7</v>
      </c>
      <c r="I196">
        <v>1.0920000000000001</v>
      </c>
      <c r="J196">
        <v>2.4279999999999999</v>
      </c>
      <c r="K196">
        <v>0.71599999999999997</v>
      </c>
      <c r="L196">
        <v>0.7</v>
      </c>
      <c r="M196">
        <v>0.89600000000000002</v>
      </c>
      <c r="N196">
        <v>0.31900000000000001</v>
      </c>
      <c r="O196">
        <v>0.432</v>
      </c>
      <c r="P196">
        <v>0.20599999999999999</v>
      </c>
      <c r="Q196">
        <v>0.27800000000000002</v>
      </c>
      <c r="R196">
        <v>0.217</v>
      </c>
      <c r="S196">
        <v>0.4</v>
      </c>
      <c r="T196">
        <v>0.20599999999999999</v>
      </c>
      <c r="U196">
        <v>0.19700000000000001</v>
      </c>
      <c r="V196">
        <v>0.59699999999999998</v>
      </c>
      <c r="W196">
        <v>0.88800000000000001</v>
      </c>
      <c r="X196">
        <v>0.17899999999999999</v>
      </c>
      <c r="Y196">
        <v>5</v>
      </c>
      <c r="Z196" s="3">
        <v>2</v>
      </c>
    </row>
    <row r="197" spans="1:26" x14ac:dyDescent="0.25">
      <c r="A197" t="s">
        <v>23</v>
      </c>
      <c r="B197">
        <v>2.9380000000000002</v>
      </c>
      <c r="C197">
        <v>1.238</v>
      </c>
      <c r="D197">
        <v>1.08</v>
      </c>
      <c r="E197">
        <v>1.0920000000000001</v>
      </c>
      <c r="F197">
        <v>1.264</v>
      </c>
      <c r="G197">
        <v>1.86</v>
      </c>
      <c r="H197">
        <v>2.6960000000000002</v>
      </c>
      <c r="I197">
        <v>1.0820000000000001</v>
      </c>
      <c r="J197">
        <v>2.5489999999999999</v>
      </c>
      <c r="K197">
        <v>0.73199999999999998</v>
      </c>
      <c r="L197">
        <v>0.71699999999999997</v>
      </c>
      <c r="M197">
        <v>0.95499999999999996</v>
      </c>
      <c r="N197">
        <v>0.36199999999999999</v>
      </c>
      <c r="O197">
        <v>0.42299999999999999</v>
      </c>
      <c r="P197">
        <v>0.219</v>
      </c>
      <c r="Q197">
        <v>0.309</v>
      </c>
      <c r="R197">
        <v>0.17599999999999999</v>
      </c>
      <c r="S197">
        <v>0.38700000000000001</v>
      </c>
      <c r="T197">
        <v>0.27200000000000002</v>
      </c>
      <c r="U197">
        <v>0.188</v>
      </c>
      <c r="V197">
        <v>0.58299999999999996</v>
      </c>
      <c r="W197">
        <v>0.98099999999999998</v>
      </c>
      <c r="X197">
        <v>0.17599999999999999</v>
      </c>
      <c r="Y197">
        <v>5</v>
      </c>
      <c r="Z197" s="3">
        <v>2</v>
      </c>
    </row>
    <row r="198" spans="1:26" x14ac:dyDescent="0.25">
      <c r="A198" t="s">
        <v>23</v>
      </c>
      <c r="B198">
        <v>2.8759999999999999</v>
      </c>
      <c r="C198">
        <v>1.29</v>
      </c>
      <c r="D198">
        <v>1.0189999999999999</v>
      </c>
      <c r="E198">
        <v>1.129</v>
      </c>
      <c r="F198">
        <v>1.2310000000000001</v>
      </c>
      <c r="G198">
        <v>1.8069999999999999</v>
      </c>
      <c r="H198">
        <v>2.907</v>
      </c>
      <c r="I198">
        <v>1.1040000000000001</v>
      </c>
      <c r="J198">
        <v>2.508</v>
      </c>
      <c r="K198">
        <v>0.68300000000000005</v>
      </c>
      <c r="L198">
        <v>0.68899999999999995</v>
      </c>
      <c r="M198">
        <v>0.91500000000000004</v>
      </c>
      <c r="N198">
        <v>0.376</v>
      </c>
      <c r="O198">
        <v>0.53</v>
      </c>
      <c r="P198">
        <v>0.19600000000000001</v>
      </c>
      <c r="Q198">
        <v>0.23599999999999999</v>
      </c>
      <c r="R198">
        <v>0.20699999999999999</v>
      </c>
      <c r="S198">
        <v>0.39200000000000002</v>
      </c>
      <c r="T198">
        <v>0.245</v>
      </c>
      <c r="U198">
        <v>0.20599999999999999</v>
      </c>
      <c r="V198">
        <v>0.57299999999999995</v>
      </c>
      <c r="W198">
        <v>0.91700000000000004</v>
      </c>
      <c r="X198">
        <v>0.19900000000000001</v>
      </c>
      <c r="Y198">
        <v>5</v>
      </c>
      <c r="Z198" s="3">
        <v>2</v>
      </c>
    </row>
    <row r="199" spans="1:26" x14ac:dyDescent="0.25">
      <c r="A199" t="s">
        <v>23</v>
      </c>
      <c r="B199">
        <v>2.8929999999999998</v>
      </c>
      <c r="C199">
        <v>1.31</v>
      </c>
      <c r="D199">
        <v>1.121</v>
      </c>
      <c r="E199">
        <v>1.107</v>
      </c>
      <c r="F199">
        <v>1.167</v>
      </c>
      <c r="G199">
        <v>1.9610000000000001</v>
      </c>
      <c r="H199">
        <v>2.9319999999999999</v>
      </c>
      <c r="I199">
        <v>1.048</v>
      </c>
      <c r="J199">
        <v>2.5110000000000001</v>
      </c>
      <c r="K199">
        <v>0.68</v>
      </c>
      <c r="L199">
        <v>0.64200000000000002</v>
      </c>
      <c r="M199">
        <v>0.90900000000000003</v>
      </c>
      <c r="N199">
        <v>0.38600000000000001</v>
      </c>
      <c r="O199">
        <v>0.49299999999999999</v>
      </c>
      <c r="P199">
        <v>0.19800000000000001</v>
      </c>
      <c r="Q199">
        <v>0.29099999999999998</v>
      </c>
      <c r="R199">
        <v>0.2</v>
      </c>
      <c r="S199">
        <v>0.34200000000000003</v>
      </c>
      <c r="T199">
        <v>0.30099999999999999</v>
      </c>
      <c r="U199">
        <v>0.23499999999999999</v>
      </c>
      <c r="V199">
        <v>0.6</v>
      </c>
      <c r="W199">
        <v>0.76900000000000002</v>
      </c>
      <c r="X199">
        <v>0.20100000000000001</v>
      </c>
      <c r="Y199">
        <v>5</v>
      </c>
      <c r="Z199" s="3">
        <v>2</v>
      </c>
    </row>
    <row r="200" spans="1:26" x14ac:dyDescent="0.25">
      <c r="A200" t="s">
        <v>23</v>
      </c>
      <c r="B200">
        <v>2.79</v>
      </c>
      <c r="C200">
        <v>0.998</v>
      </c>
      <c r="D200">
        <v>1.024</v>
      </c>
      <c r="E200">
        <v>1.131</v>
      </c>
      <c r="F200">
        <v>1.198</v>
      </c>
      <c r="G200">
        <v>1.9750000000000001</v>
      </c>
      <c r="H200">
        <v>2.9420000000000002</v>
      </c>
      <c r="I200">
        <v>1.0089999999999999</v>
      </c>
      <c r="J200">
        <v>2.1890000000000001</v>
      </c>
      <c r="K200">
        <v>0.59599999999999997</v>
      </c>
      <c r="L200">
        <v>0.68200000000000005</v>
      </c>
      <c r="M200">
        <v>0.91200000000000003</v>
      </c>
      <c r="N200">
        <v>0.38600000000000001</v>
      </c>
      <c r="O200">
        <v>0.52100000000000002</v>
      </c>
      <c r="P200">
        <v>0.2</v>
      </c>
      <c r="Q200">
        <v>0.30499999999999999</v>
      </c>
      <c r="R200">
        <v>0.255</v>
      </c>
      <c r="S200">
        <v>0.36499999999999999</v>
      </c>
      <c r="T200">
        <v>0.22700000000000001</v>
      </c>
      <c r="U200">
        <v>0.215</v>
      </c>
      <c r="V200">
        <v>0.60099999999999998</v>
      </c>
      <c r="W200">
        <v>0.80100000000000005</v>
      </c>
      <c r="X200">
        <v>0.193</v>
      </c>
      <c r="Y200">
        <v>5</v>
      </c>
      <c r="Z200" s="3">
        <v>2</v>
      </c>
    </row>
    <row r="201" spans="1:26" x14ac:dyDescent="0.25">
      <c r="A201" t="s">
        <v>23</v>
      </c>
      <c r="B201">
        <v>2.7229999999999999</v>
      </c>
      <c r="C201">
        <v>1.24</v>
      </c>
      <c r="D201">
        <v>1.0369999999999999</v>
      </c>
      <c r="E201">
        <v>1.1000000000000001</v>
      </c>
      <c r="F201">
        <v>1.1020000000000001</v>
      </c>
      <c r="G201">
        <v>1.982</v>
      </c>
      <c r="H201">
        <v>2.6779999999999999</v>
      </c>
      <c r="I201">
        <v>1.113</v>
      </c>
      <c r="J201">
        <v>2.319</v>
      </c>
      <c r="K201">
        <v>0.60699999999999998</v>
      </c>
      <c r="L201">
        <v>0.69699999999999995</v>
      </c>
      <c r="M201">
        <v>0.89300000000000002</v>
      </c>
      <c r="N201">
        <v>0.37</v>
      </c>
      <c r="O201">
        <v>0.5</v>
      </c>
      <c r="P201">
        <v>0.217</v>
      </c>
      <c r="Q201">
        <v>0.23200000000000001</v>
      </c>
      <c r="R201">
        <v>0.26100000000000001</v>
      </c>
      <c r="S201">
        <v>0.307</v>
      </c>
      <c r="T201">
        <v>0.27600000000000002</v>
      </c>
      <c r="U201">
        <v>0.23200000000000001</v>
      </c>
      <c r="V201">
        <v>0.52600000000000002</v>
      </c>
      <c r="W201">
        <v>0.78300000000000003</v>
      </c>
      <c r="X201">
        <v>0.20499999999999999</v>
      </c>
      <c r="Y201">
        <v>5</v>
      </c>
      <c r="Z201" s="3">
        <v>2</v>
      </c>
    </row>
    <row r="202" spans="1:26" x14ac:dyDescent="0.25">
      <c r="A202" t="s">
        <v>23</v>
      </c>
      <c r="B202">
        <v>2.7229999999999999</v>
      </c>
      <c r="C202">
        <v>1.272</v>
      </c>
      <c r="D202">
        <v>1.113</v>
      </c>
      <c r="E202">
        <v>1.0229999999999999</v>
      </c>
      <c r="F202">
        <v>1.1240000000000001</v>
      </c>
      <c r="G202">
        <v>1.607</v>
      </c>
      <c r="H202">
        <v>2.6269999999999998</v>
      </c>
      <c r="I202">
        <v>1.103</v>
      </c>
      <c r="J202">
        <v>2.4020000000000001</v>
      </c>
      <c r="K202">
        <v>0.67300000000000004</v>
      </c>
      <c r="L202">
        <v>0.68899999999999995</v>
      </c>
      <c r="M202">
        <v>0.89300000000000002</v>
      </c>
      <c r="N202">
        <v>0.33100000000000002</v>
      </c>
      <c r="O202">
        <v>0.41199999999999998</v>
      </c>
      <c r="P202">
        <v>0.19800000000000001</v>
      </c>
      <c r="Q202">
        <v>0.252</v>
      </c>
      <c r="R202">
        <v>0.19800000000000001</v>
      </c>
      <c r="S202">
        <v>0.311</v>
      </c>
      <c r="T202">
        <v>0.28199999999999997</v>
      </c>
      <c r="U202">
        <v>0.21</v>
      </c>
      <c r="V202">
        <v>0.53800000000000003</v>
      </c>
      <c r="W202">
        <v>0.81699999999999995</v>
      </c>
      <c r="X202">
        <v>0.17899999999999999</v>
      </c>
      <c r="Y202">
        <v>5</v>
      </c>
      <c r="Z202" s="3">
        <v>2</v>
      </c>
    </row>
    <row r="203" spans="1:26" x14ac:dyDescent="0.25">
      <c r="A203" t="s">
        <v>23</v>
      </c>
      <c r="B203">
        <v>2.93</v>
      </c>
      <c r="C203">
        <v>1.391</v>
      </c>
      <c r="D203">
        <v>1.0189999999999999</v>
      </c>
      <c r="E203">
        <v>1.1319999999999999</v>
      </c>
      <c r="F203">
        <v>1.21</v>
      </c>
      <c r="G203">
        <v>1.976</v>
      </c>
      <c r="H203">
        <v>2.6059999999999999</v>
      </c>
      <c r="I203">
        <v>1.109</v>
      </c>
      <c r="J203">
        <v>2.6230000000000002</v>
      </c>
      <c r="K203">
        <v>0.623</v>
      </c>
      <c r="L203">
        <v>0.71</v>
      </c>
      <c r="M203">
        <v>1.0309999999999999</v>
      </c>
      <c r="N203">
        <v>0.38600000000000001</v>
      </c>
      <c r="O203">
        <v>0.56200000000000006</v>
      </c>
      <c r="P203">
        <v>0.18099999999999999</v>
      </c>
      <c r="Q203">
        <v>0.32</v>
      </c>
      <c r="R203">
        <v>0.30599999999999999</v>
      </c>
      <c r="S203">
        <v>0.30599999999999999</v>
      </c>
      <c r="T203">
        <v>0.26700000000000002</v>
      </c>
      <c r="U203">
        <v>0.23300000000000001</v>
      </c>
      <c r="V203">
        <v>0.51700000000000002</v>
      </c>
      <c r="W203">
        <v>0.73799999999999999</v>
      </c>
      <c r="X203">
        <v>0.20100000000000001</v>
      </c>
      <c r="Y203">
        <v>5</v>
      </c>
      <c r="Z203" s="3">
        <v>2</v>
      </c>
    </row>
    <row r="204" spans="1:26" x14ac:dyDescent="0.25">
      <c r="A204" t="s">
        <v>23</v>
      </c>
      <c r="B204">
        <v>2.79</v>
      </c>
      <c r="C204">
        <v>1.1890000000000001</v>
      </c>
      <c r="D204">
        <v>1.1240000000000001</v>
      </c>
      <c r="E204">
        <v>1.1299999999999999</v>
      </c>
      <c r="F204">
        <v>1.169</v>
      </c>
      <c r="G204">
        <v>1.8120000000000001</v>
      </c>
      <c r="H204">
        <v>2.8119999999999998</v>
      </c>
      <c r="I204">
        <v>1.137</v>
      </c>
      <c r="J204">
        <v>2.1930000000000001</v>
      </c>
      <c r="K204">
        <v>0.71</v>
      </c>
      <c r="L204">
        <v>0.67900000000000005</v>
      </c>
      <c r="M204">
        <v>0.99</v>
      </c>
      <c r="N204">
        <v>0.38700000000000001</v>
      </c>
      <c r="O204">
        <v>0.48599999999999999</v>
      </c>
      <c r="P204">
        <v>0.192</v>
      </c>
      <c r="Q204">
        <v>0.27100000000000002</v>
      </c>
      <c r="R204">
        <v>0.26700000000000002</v>
      </c>
      <c r="S204">
        <v>0.40200000000000002</v>
      </c>
      <c r="T204">
        <v>0.27800000000000002</v>
      </c>
      <c r="U204">
        <v>0.23599999999999999</v>
      </c>
      <c r="V204">
        <v>0.60199999999999998</v>
      </c>
      <c r="W204">
        <v>0.91</v>
      </c>
      <c r="X204">
        <v>0.20599999999999999</v>
      </c>
      <c r="Y204">
        <v>5</v>
      </c>
      <c r="Z204" s="3">
        <v>2</v>
      </c>
    </row>
    <row r="205" spans="1:26" x14ac:dyDescent="0.25">
      <c r="A205" t="s">
        <v>23</v>
      </c>
      <c r="B205">
        <v>2.8029999999999999</v>
      </c>
      <c r="C205">
        <v>1.306</v>
      </c>
      <c r="D205">
        <v>1.1080000000000001</v>
      </c>
      <c r="E205">
        <v>1.1859999999999999</v>
      </c>
      <c r="F205">
        <v>1.2110000000000001</v>
      </c>
      <c r="G205">
        <v>1.9019999999999999</v>
      </c>
      <c r="H205">
        <v>2.7320000000000002</v>
      </c>
      <c r="I205">
        <v>1.069</v>
      </c>
      <c r="J205">
        <v>2.1970000000000001</v>
      </c>
      <c r="K205">
        <v>0.69799999999999995</v>
      </c>
      <c r="L205">
        <v>0.66700000000000004</v>
      </c>
      <c r="M205">
        <v>0.89700000000000002</v>
      </c>
      <c r="N205">
        <v>0.38800000000000001</v>
      </c>
      <c r="O205">
        <v>0.50600000000000001</v>
      </c>
      <c r="P205">
        <v>0.20100000000000001</v>
      </c>
      <c r="Q205">
        <v>0.30599999999999999</v>
      </c>
      <c r="R205">
        <v>0.28699999999999998</v>
      </c>
      <c r="S205">
        <v>0.36699999999999999</v>
      </c>
      <c r="T205">
        <v>0.27</v>
      </c>
      <c r="U205">
        <v>0.20599999999999999</v>
      </c>
      <c r="V205">
        <v>0.53200000000000003</v>
      </c>
      <c r="W205">
        <v>0.90300000000000002</v>
      </c>
      <c r="X205">
        <v>0.19600000000000001</v>
      </c>
      <c r="Y205">
        <v>5</v>
      </c>
      <c r="Z205" s="3">
        <v>2</v>
      </c>
    </row>
    <row r="206" spans="1:26" x14ac:dyDescent="0.25">
      <c r="A206" t="s">
        <v>23</v>
      </c>
      <c r="B206">
        <v>2.9380000000000002</v>
      </c>
      <c r="C206">
        <v>1.2669999999999999</v>
      </c>
      <c r="D206">
        <v>1.127</v>
      </c>
      <c r="E206">
        <v>1.127</v>
      </c>
      <c r="F206">
        <v>1.2130000000000001</v>
      </c>
      <c r="G206">
        <v>1.679</v>
      </c>
      <c r="H206">
        <v>2.871</v>
      </c>
      <c r="I206">
        <v>1.103</v>
      </c>
      <c r="J206">
        <v>2.3620000000000001</v>
      </c>
      <c r="K206">
        <v>0.70299999999999996</v>
      </c>
      <c r="L206">
        <v>0.81</v>
      </c>
      <c r="M206">
        <v>0.91700000000000004</v>
      </c>
      <c r="N206">
        <v>0.36499999999999999</v>
      </c>
      <c r="O206">
        <v>0.39800000000000002</v>
      </c>
      <c r="P206">
        <v>0.2</v>
      </c>
      <c r="Q206">
        <v>0.28000000000000003</v>
      </c>
      <c r="R206">
        <v>0.20599999999999999</v>
      </c>
      <c r="S206">
        <v>0.36499999999999999</v>
      </c>
      <c r="T206">
        <v>0.26800000000000002</v>
      </c>
      <c r="U206">
        <v>0.28799999999999998</v>
      </c>
      <c r="V206">
        <v>0.52400000000000002</v>
      </c>
      <c r="W206">
        <v>0.876</v>
      </c>
      <c r="X206">
        <v>0.183</v>
      </c>
      <c r="Y206">
        <v>5</v>
      </c>
      <c r="Z206" s="3">
        <v>2</v>
      </c>
    </row>
    <row r="207" spans="1:26" x14ac:dyDescent="0.25">
      <c r="A207" t="s">
        <v>23</v>
      </c>
      <c r="B207">
        <v>2.9009999999999998</v>
      </c>
      <c r="C207">
        <v>1.238</v>
      </c>
      <c r="D207">
        <v>1.08</v>
      </c>
      <c r="E207">
        <v>1.079</v>
      </c>
      <c r="F207">
        <v>1.264</v>
      </c>
      <c r="G207">
        <v>1.7030000000000001</v>
      </c>
      <c r="H207">
        <v>2.5960000000000001</v>
      </c>
      <c r="I207">
        <v>0.98899999999999999</v>
      </c>
      <c r="J207">
        <v>2.4129999999999998</v>
      </c>
      <c r="K207">
        <v>0.71299999999999997</v>
      </c>
      <c r="L207">
        <v>0.77600000000000002</v>
      </c>
      <c r="M207">
        <v>0.99</v>
      </c>
      <c r="N207">
        <v>0.34599999999999997</v>
      </c>
      <c r="O207">
        <v>0.41</v>
      </c>
      <c r="P207">
        <v>0.191</v>
      </c>
      <c r="Q207">
        <v>0.26800000000000002</v>
      </c>
      <c r="R207">
        <v>0.20100000000000001</v>
      </c>
      <c r="S207">
        <v>0.33300000000000002</v>
      </c>
      <c r="T207">
        <v>0.27700000000000002</v>
      </c>
      <c r="U207">
        <v>0.20699999999999999</v>
      </c>
      <c r="V207">
        <v>0.48899999999999999</v>
      </c>
      <c r="W207">
        <v>0.80300000000000005</v>
      </c>
      <c r="X207">
        <v>0.21</v>
      </c>
      <c r="Y207">
        <v>5</v>
      </c>
      <c r="Z207" s="3">
        <v>2</v>
      </c>
    </row>
    <row r="208" spans="1:26" x14ac:dyDescent="0.25">
      <c r="A208" t="s">
        <v>23</v>
      </c>
      <c r="B208">
        <v>2.7679999999999998</v>
      </c>
      <c r="C208">
        <v>1.206</v>
      </c>
      <c r="D208">
        <v>1.1060000000000001</v>
      </c>
      <c r="E208">
        <v>1.1359999999999999</v>
      </c>
      <c r="F208">
        <v>1.2929999999999999</v>
      </c>
      <c r="G208">
        <v>1.782</v>
      </c>
      <c r="H208">
        <v>2.7320000000000002</v>
      </c>
      <c r="I208">
        <v>0.96699999999999997</v>
      </c>
      <c r="J208">
        <v>2.516</v>
      </c>
      <c r="K208">
        <v>0.66200000000000003</v>
      </c>
      <c r="L208">
        <v>0.77100000000000002</v>
      </c>
      <c r="M208">
        <v>0.89800000000000002</v>
      </c>
      <c r="N208">
        <v>0.36699999999999999</v>
      </c>
      <c r="O208">
        <v>0.51100000000000001</v>
      </c>
      <c r="P208">
        <v>0.188</v>
      </c>
      <c r="Q208">
        <v>0.27</v>
      </c>
      <c r="R208">
        <v>0.189</v>
      </c>
      <c r="S208">
        <v>0.38200000000000001</v>
      </c>
      <c r="T208">
        <v>0.20399999999999999</v>
      </c>
      <c r="U208">
        <v>0.23300000000000001</v>
      </c>
      <c r="V208">
        <v>0.47799999999999998</v>
      </c>
      <c r="W208">
        <v>0.79800000000000004</v>
      </c>
      <c r="X208">
        <v>0.188</v>
      </c>
      <c r="Y208">
        <v>5</v>
      </c>
      <c r="Z208" s="3">
        <v>2</v>
      </c>
    </row>
    <row r="209" spans="1:26" x14ac:dyDescent="0.25">
      <c r="A209" t="s">
        <v>23</v>
      </c>
      <c r="B209">
        <v>2.9980000000000002</v>
      </c>
      <c r="C209">
        <v>1.3069999999999999</v>
      </c>
      <c r="D209">
        <v>1.012</v>
      </c>
      <c r="E209">
        <v>1.069</v>
      </c>
      <c r="F209">
        <v>1.167</v>
      </c>
      <c r="G209">
        <v>1.76</v>
      </c>
      <c r="H209">
        <v>2.89</v>
      </c>
      <c r="I209">
        <v>1.0669999999999999</v>
      </c>
      <c r="J209">
        <v>2.4009999999999998</v>
      </c>
      <c r="K209">
        <v>0.70099999999999996</v>
      </c>
      <c r="L209">
        <v>0.71299999999999997</v>
      </c>
      <c r="M209">
        <v>0.91800000000000004</v>
      </c>
      <c r="N209">
        <v>0.39100000000000001</v>
      </c>
      <c r="O209">
        <v>0.52</v>
      </c>
      <c r="P209">
        <v>0.19700000000000001</v>
      </c>
      <c r="Q209">
        <v>0.30099999999999999</v>
      </c>
      <c r="R209">
        <v>0.19800000000000001</v>
      </c>
      <c r="S209">
        <v>0.47099999999999997</v>
      </c>
      <c r="T209">
        <v>0.30199999999999999</v>
      </c>
      <c r="U209">
        <v>0.20899999999999999</v>
      </c>
      <c r="V209">
        <v>0.50600000000000001</v>
      </c>
      <c r="W209">
        <v>0.91300000000000003</v>
      </c>
      <c r="X209">
        <v>0.2</v>
      </c>
      <c r="Y209">
        <v>5</v>
      </c>
      <c r="Z209" s="3">
        <v>2</v>
      </c>
    </row>
    <row r="210" spans="1:26" x14ac:dyDescent="0.25">
      <c r="A210" t="s">
        <v>23</v>
      </c>
      <c r="B210">
        <v>2.7240000000000002</v>
      </c>
      <c r="C210">
        <v>1.42</v>
      </c>
      <c r="D210">
        <v>1.036</v>
      </c>
      <c r="E210">
        <v>1.1259999999999999</v>
      </c>
      <c r="F210">
        <v>1.196</v>
      </c>
      <c r="G210">
        <v>1.6319999999999999</v>
      </c>
      <c r="H210">
        <v>2.91</v>
      </c>
      <c r="I210">
        <v>1.07</v>
      </c>
      <c r="J210">
        <v>2.3260000000000001</v>
      </c>
      <c r="K210">
        <v>0.67800000000000005</v>
      </c>
      <c r="L210">
        <v>0.67800000000000005</v>
      </c>
      <c r="M210">
        <v>0.91300000000000003</v>
      </c>
      <c r="N210">
        <v>0.39</v>
      </c>
      <c r="O210">
        <v>0.51300000000000001</v>
      </c>
      <c r="P210">
        <v>0.23100000000000001</v>
      </c>
      <c r="Q210">
        <v>0.26200000000000001</v>
      </c>
      <c r="R210">
        <v>0.20599999999999999</v>
      </c>
      <c r="S210">
        <v>0.40600000000000003</v>
      </c>
      <c r="T210">
        <v>0.27600000000000002</v>
      </c>
      <c r="U210">
        <v>0.251</v>
      </c>
      <c r="V210">
        <v>0.52800000000000002</v>
      </c>
      <c r="W210">
        <v>0.96599999999999997</v>
      </c>
      <c r="X210">
        <v>0.192</v>
      </c>
      <c r="Y210">
        <v>5</v>
      </c>
      <c r="Z210" s="3">
        <v>2</v>
      </c>
    </row>
    <row r="211" spans="1:26" x14ac:dyDescent="0.25">
      <c r="A211" t="s">
        <v>23</v>
      </c>
      <c r="B211">
        <v>2.8130000000000002</v>
      </c>
      <c r="C211">
        <v>1.196</v>
      </c>
      <c r="D211">
        <v>1.0680000000000001</v>
      </c>
      <c r="E211">
        <v>1.123</v>
      </c>
      <c r="F211">
        <v>1.208</v>
      </c>
      <c r="G211">
        <v>1.6259999999999999</v>
      </c>
      <c r="H211">
        <v>2.927</v>
      </c>
      <c r="I211">
        <v>0.999</v>
      </c>
      <c r="J211">
        <v>2.226</v>
      </c>
      <c r="K211">
        <v>0.73199999999999998</v>
      </c>
      <c r="L211">
        <v>0.73199999999999998</v>
      </c>
      <c r="M211">
        <v>0.97499999999999998</v>
      </c>
      <c r="N211">
        <v>0.38600000000000001</v>
      </c>
      <c r="O211">
        <v>0.47599999999999998</v>
      </c>
      <c r="P211">
        <v>0.19800000000000001</v>
      </c>
      <c r="Q211">
        <v>0.25700000000000001</v>
      </c>
      <c r="R211">
        <v>0.20899999999999999</v>
      </c>
      <c r="S211">
        <v>0.38</v>
      </c>
      <c r="T211">
        <v>0.27800000000000002</v>
      </c>
      <c r="U211">
        <v>0.24299999999999999</v>
      </c>
      <c r="V211">
        <v>0.53300000000000003</v>
      </c>
      <c r="W211">
        <v>0.89700000000000002</v>
      </c>
      <c r="X211">
        <v>0.187</v>
      </c>
      <c r="Y211">
        <v>5</v>
      </c>
      <c r="Z211" s="3">
        <v>2</v>
      </c>
    </row>
    <row r="212" spans="1:26" x14ac:dyDescent="0.25">
      <c r="A212" t="s">
        <v>23</v>
      </c>
      <c r="B212">
        <v>2.6429999999999998</v>
      </c>
      <c r="C212">
        <v>1.091</v>
      </c>
      <c r="D212">
        <v>0.89100000000000001</v>
      </c>
      <c r="E212">
        <v>1.0429999999999999</v>
      </c>
      <c r="F212">
        <v>1.165</v>
      </c>
      <c r="G212">
        <v>1.397</v>
      </c>
      <c r="H212">
        <v>2.7869999999999999</v>
      </c>
      <c r="I212">
        <v>1.0349999999999999</v>
      </c>
      <c r="J212">
        <v>1.855</v>
      </c>
      <c r="K212">
        <v>0.629</v>
      </c>
      <c r="L212">
        <v>0.65500000000000003</v>
      </c>
      <c r="M212">
        <v>0.90800000000000003</v>
      </c>
      <c r="N212">
        <v>0.39600000000000002</v>
      </c>
      <c r="O212">
        <v>0.40400000000000003</v>
      </c>
      <c r="P212">
        <v>0.14000000000000001</v>
      </c>
      <c r="Q212">
        <v>0.28899999999999998</v>
      </c>
      <c r="R212">
        <v>0.16900000000000001</v>
      </c>
      <c r="S212">
        <v>0.26200000000000001</v>
      </c>
      <c r="T212">
        <v>0.30399999999999999</v>
      </c>
      <c r="U212">
        <v>0.30399999999999999</v>
      </c>
      <c r="V212">
        <v>0.20200000000000001</v>
      </c>
      <c r="W212">
        <v>0.77800000000000002</v>
      </c>
      <c r="X212">
        <v>0.151</v>
      </c>
      <c r="Y212">
        <v>5</v>
      </c>
      <c r="Z212" s="3">
        <v>1</v>
      </c>
    </row>
    <row r="213" spans="1:26" x14ac:dyDescent="0.25">
      <c r="A213" t="s">
        <v>23</v>
      </c>
      <c r="B213">
        <v>2.859</v>
      </c>
      <c r="C213">
        <v>1.1020000000000001</v>
      </c>
      <c r="D213">
        <v>0.90100000000000002</v>
      </c>
      <c r="E213">
        <v>0.96599999999999997</v>
      </c>
      <c r="F213">
        <v>1.105</v>
      </c>
      <c r="G213">
        <v>1.2270000000000001</v>
      </c>
      <c r="H213">
        <v>2.7170000000000001</v>
      </c>
      <c r="I213">
        <v>1.123</v>
      </c>
      <c r="J213">
        <v>1.887</v>
      </c>
      <c r="K213">
        <v>0.59299999999999997</v>
      </c>
      <c r="L213">
        <v>0.71899999999999997</v>
      </c>
      <c r="M213">
        <v>0.95099999999999996</v>
      </c>
      <c r="N213">
        <v>0.38800000000000001</v>
      </c>
      <c r="O213">
        <v>0.48499999999999999</v>
      </c>
      <c r="P213">
        <v>0.21</v>
      </c>
      <c r="Q213">
        <v>0.28499999999999998</v>
      </c>
      <c r="R213">
        <v>0.191</v>
      </c>
      <c r="S213">
        <v>0.23799999999999999</v>
      </c>
      <c r="T213">
        <v>0.32500000000000001</v>
      </c>
      <c r="U213">
        <v>0.30199999999999999</v>
      </c>
      <c r="V213">
        <v>0.183</v>
      </c>
      <c r="W213">
        <v>0.79500000000000004</v>
      </c>
      <c r="X213">
        <v>0.26100000000000001</v>
      </c>
      <c r="Y213">
        <v>5</v>
      </c>
      <c r="Z213" s="3">
        <v>1</v>
      </c>
    </row>
    <row r="214" spans="1:26" x14ac:dyDescent="0.25">
      <c r="A214" t="s">
        <v>23</v>
      </c>
      <c r="B214">
        <v>2.9159999999999999</v>
      </c>
      <c r="C214">
        <v>1.387</v>
      </c>
      <c r="D214">
        <v>0.97599999999999998</v>
      </c>
      <c r="E214">
        <v>1.0229999999999999</v>
      </c>
      <c r="F214">
        <v>1.165</v>
      </c>
      <c r="G214">
        <v>1.401</v>
      </c>
      <c r="H214">
        <v>2.5710000000000002</v>
      </c>
      <c r="I214">
        <v>1.026</v>
      </c>
      <c r="J214">
        <v>1.786</v>
      </c>
      <c r="K214">
        <v>0.64500000000000002</v>
      </c>
      <c r="L214">
        <v>0.65500000000000003</v>
      </c>
      <c r="M214">
        <v>0.86599999999999999</v>
      </c>
      <c r="N214">
        <v>0.29899999999999999</v>
      </c>
      <c r="O214">
        <v>0.40400000000000003</v>
      </c>
      <c r="P214">
        <v>0.18</v>
      </c>
      <c r="Q214">
        <v>0.26700000000000002</v>
      </c>
      <c r="R214">
        <v>0.215</v>
      </c>
      <c r="S214">
        <v>0.39700000000000002</v>
      </c>
      <c r="T214">
        <v>0.34100000000000003</v>
      </c>
      <c r="U214">
        <v>0.253</v>
      </c>
      <c r="V214">
        <v>0.20499999999999999</v>
      </c>
      <c r="W214">
        <v>0.755</v>
      </c>
      <c r="X214">
        <v>0.188</v>
      </c>
      <c r="Y214">
        <v>5</v>
      </c>
      <c r="Z214" s="3">
        <v>1</v>
      </c>
    </row>
    <row r="215" spans="1:26" x14ac:dyDescent="0.25">
      <c r="A215" t="s">
        <v>23</v>
      </c>
      <c r="B215">
        <v>3.0710000000000002</v>
      </c>
      <c r="C215">
        <v>1.393</v>
      </c>
      <c r="D215">
        <v>0.83199999999999996</v>
      </c>
      <c r="E215">
        <v>0.92500000000000004</v>
      </c>
      <c r="F215">
        <v>0.94199999999999995</v>
      </c>
      <c r="G215">
        <v>1.2589999999999999</v>
      </c>
      <c r="H215">
        <v>2.69</v>
      </c>
      <c r="I215">
        <v>1.1020000000000001</v>
      </c>
      <c r="J215">
        <v>1.923</v>
      </c>
      <c r="K215">
        <v>0.56799999999999995</v>
      </c>
      <c r="L215">
        <v>0.69799999999999995</v>
      </c>
      <c r="M215">
        <v>0.96899999999999997</v>
      </c>
      <c r="N215">
        <v>0.376</v>
      </c>
      <c r="O215">
        <v>0.40799999999999997</v>
      </c>
      <c r="P215">
        <v>0.15</v>
      </c>
      <c r="Q215">
        <v>0.32100000000000001</v>
      </c>
      <c r="R215">
        <v>0.20599999999999999</v>
      </c>
      <c r="S215">
        <v>0.34799999999999998</v>
      </c>
      <c r="T215">
        <v>0.38400000000000001</v>
      </c>
      <c r="U215">
        <v>0.314</v>
      </c>
      <c r="V215">
        <v>0.222</v>
      </c>
      <c r="W215">
        <v>0.82099999999999995</v>
      </c>
      <c r="X215">
        <v>0.17299999999999999</v>
      </c>
      <c r="Y215">
        <v>5</v>
      </c>
      <c r="Z215" s="3">
        <v>1</v>
      </c>
    </row>
    <row r="216" spans="1:26" x14ac:dyDescent="0.25">
      <c r="A216" t="s">
        <v>23</v>
      </c>
      <c r="B216">
        <v>3.0840000000000001</v>
      </c>
      <c r="C216">
        <v>1.2450000000000001</v>
      </c>
      <c r="D216">
        <v>1.0329999999999999</v>
      </c>
      <c r="E216">
        <v>0.995</v>
      </c>
      <c r="F216">
        <v>1.1359999999999999</v>
      </c>
      <c r="G216">
        <v>1.3109999999999999</v>
      </c>
      <c r="H216">
        <v>2.6469999999999998</v>
      </c>
      <c r="I216">
        <v>1.075</v>
      </c>
      <c r="J216">
        <v>1.837</v>
      </c>
      <c r="K216">
        <v>0.59399999999999997</v>
      </c>
      <c r="L216">
        <v>0.68600000000000005</v>
      </c>
      <c r="M216">
        <v>0.91400000000000003</v>
      </c>
      <c r="N216">
        <v>0.374</v>
      </c>
      <c r="O216">
        <v>0.436</v>
      </c>
      <c r="P216">
        <v>0.17</v>
      </c>
      <c r="Q216">
        <v>0.27600000000000002</v>
      </c>
      <c r="R216">
        <v>0.14599999999999999</v>
      </c>
      <c r="S216">
        <v>0.36899999999999999</v>
      </c>
      <c r="T216">
        <v>0.30099999999999999</v>
      </c>
      <c r="U216">
        <v>0.20699999999999999</v>
      </c>
      <c r="V216">
        <v>0.20599999999999999</v>
      </c>
      <c r="W216">
        <v>0.76900000000000002</v>
      </c>
      <c r="X216">
        <v>0.222</v>
      </c>
      <c r="Y216">
        <v>5</v>
      </c>
      <c r="Z216" s="3">
        <v>1</v>
      </c>
    </row>
    <row r="217" spans="1:26" x14ac:dyDescent="0.25">
      <c r="A217" t="s">
        <v>23</v>
      </c>
      <c r="B217">
        <v>2.7109999999999999</v>
      </c>
      <c r="C217">
        <v>1.161</v>
      </c>
      <c r="D217">
        <v>1.0580000000000001</v>
      </c>
      <c r="E217">
        <v>0.79800000000000004</v>
      </c>
      <c r="F217">
        <v>1.0920000000000001</v>
      </c>
      <c r="G217">
        <v>0.91300000000000003</v>
      </c>
      <c r="H217">
        <v>1.925</v>
      </c>
      <c r="I217">
        <v>0.90100000000000002</v>
      </c>
      <c r="J217">
        <v>1.5920000000000001</v>
      </c>
      <c r="K217">
        <v>0.71299999999999997</v>
      </c>
      <c r="L217">
        <v>1.169</v>
      </c>
      <c r="M217">
        <v>0.80500000000000005</v>
      </c>
      <c r="N217">
        <v>0.35499999999999998</v>
      </c>
      <c r="O217">
        <v>0.309</v>
      </c>
      <c r="P217">
        <v>0.14499999999999999</v>
      </c>
      <c r="Q217">
        <v>0.28999999999999998</v>
      </c>
      <c r="R217">
        <v>0.252</v>
      </c>
      <c r="S217">
        <v>0.29099999999999998</v>
      </c>
      <c r="T217">
        <v>0.26100000000000001</v>
      </c>
      <c r="U217">
        <v>0.20499999999999999</v>
      </c>
      <c r="V217">
        <v>0.24299999999999999</v>
      </c>
      <c r="W217">
        <v>0.51900000000000002</v>
      </c>
      <c r="X217">
        <v>0.309</v>
      </c>
      <c r="Y217">
        <v>5</v>
      </c>
      <c r="Z217" s="3">
        <v>1</v>
      </c>
    </row>
    <row r="218" spans="1:26" x14ac:dyDescent="0.25">
      <c r="A218" t="s">
        <v>23</v>
      </c>
      <c r="B218">
        <v>2.6110000000000002</v>
      </c>
      <c r="C218">
        <v>1.0860000000000001</v>
      </c>
      <c r="D218">
        <v>1.117</v>
      </c>
      <c r="E218">
        <v>0.88800000000000001</v>
      </c>
      <c r="F218">
        <v>1.012</v>
      </c>
      <c r="G218">
        <v>1.093</v>
      </c>
      <c r="H218">
        <v>2.0920000000000001</v>
      </c>
      <c r="I218">
        <v>0.91300000000000003</v>
      </c>
      <c r="J218">
        <v>1.2150000000000001</v>
      </c>
      <c r="K218">
        <v>0.57999999999999996</v>
      </c>
      <c r="L218">
        <v>0.999</v>
      </c>
      <c r="M218">
        <v>0.95099999999999996</v>
      </c>
      <c r="N218">
        <v>0.33</v>
      </c>
      <c r="O218">
        <v>0.41199999999999998</v>
      </c>
      <c r="P218">
        <v>0.23799999999999999</v>
      </c>
      <c r="Q218">
        <v>0.28399999999999997</v>
      </c>
      <c r="R218">
        <v>0.188</v>
      </c>
      <c r="S218">
        <v>0.29199999999999998</v>
      </c>
      <c r="T218">
        <v>0.28999999999999998</v>
      </c>
      <c r="U218">
        <v>0.223</v>
      </c>
      <c r="V218">
        <v>0.24099999999999999</v>
      </c>
      <c r="W218">
        <v>0.61199999999999999</v>
      </c>
      <c r="X218">
        <v>0.309</v>
      </c>
      <c r="Y218">
        <v>5</v>
      </c>
      <c r="Z218" s="3">
        <v>1</v>
      </c>
    </row>
    <row r="219" spans="1:26" x14ac:dyDescent="0.25">
      <c r="A219" t="s">
        <v>23</v>
      </c>
      <c r="B219">
        <v>2.5139999999999998</v>
      </c>
      <c r="C219">
        <v>0.98899999999999999</v>
      </c>
      <c r="D219">
        <v>1.0840000000000001</v>
      </c>
      <c r="E219">
        <v>0.78</v>
      </c>
      <c r="F219">
        <v>1.123</v>
      </c>
      <c r="G219">
        <v>1.0109999999999999</v>
      </c>
      <c r="H219">
        <v>2.2709999999999999</v>
      </c>
      <c r="I219">
        <v>0.92300000000000004</v>
      </c>
      <c r="J219">
        <v>1.2430000000000001</v>
      </c>
      <c r="K219">
        <v>0.54400000000000004</v>
      </c>
      <c r="L219">
        <v>0.91600000000000004</v>
      </c>
      <c r="M219">
        <v>0.74399999999999999</v>
      </c>
      <c r="N219">
        <v>0.29299999999999998</v>
      </c>
      <c r="O219">
        <v>0.41899999999999998</v>
      </c>
      <c r="P219">
        <v>0.16800000000000001</v>
      </c>
      <c r="Q219">
        <v>0.29599999999999999</v>
      </c>
      <c r="R219">
        <v>0.222</v>
      </c>
      <c r="S219">
        <v>0.28799999999999998</v>
      </c>
      <c r="T219">
        <v>0.27200000000000002</v>
      </c>
      <c r="U219">
        <v>0.25800000000000001</v>
      </c>
      <c r="V219">
        <v>0.26100000000000001</v>
      </c>
      <c r="W219">
        <v>0.57499999999999996</v>
      </c>
      <c r="X219">
        <v>0.23599999999999999</v>
      </c>
      <c r="Y219">
        <v>5</v>
      </c>
      <c r="Z219" s="3">
        <v>1</v>
      </c>
    </row>
    <row r="220" spans="1:26" x14ac:dyDescent="0.25">
      <c r="A220" t="s">
        <v>23</v>
      </c>
      <c r="B220">
        <v>2.4689999999999999</v>
      </c>
      <c r="C220">
        <v>0.98399999999999999</v>
      </c>
      <c r="D220">
        <v>0.95899999999999996</v>
      </c>
      <c r="E220">
        <v>0.84199999999999997</v>
      </c>
      <c r="F220">
        <v>1.107</v>
      </c>
      <c r="G220">
        <v>1.268</v>
      </c>
      <c r="H220">
        <v>2.2189999999999999</v>
      </c>
      <c r="I220">
        <v>0.91200000000000003</v>
      </c>
      <c r="J220">
        <v>1.202</v>
      </c>
      <c r="K220">
        <v>0.55000000000000004</v>
      </c>
      <c r="L220">
        <v>1.0289999999999999</v>
      </c>
      <c r="M220">
        <v>0.95</v>
      </c>
      <c r="N220">
        <v>0.36499999999999999</v>
      </c>
      <c r="O220">
        <v>0.42699999999999999</v>
      </c>
      <c r="P220">
        <v>0.23599999999999999</v>
      </c>
      <c r="Q220">
        <v>0.28599999999999998</v>
      </c>
      <c r="R220">
        <v>0.188</v>
      </c>
      <c r="S220">
        <v>0.217</v>
      </c>
      <c r="T220">
        <v>0.223</v>
      </c>
      <c r="U220">
        <v>0.20300000000000001</v>
      </c>
      <c r="V220">
        <v>0.2</v>
      </c>
      <c r="W220">
        <v>0.65100000000000002</v>
      </c>
      <c r="X220">
        <v>0.307</v>
      </c>
      <c r="Y220">
        <v>5</v>
      </c>
      <c r="Z220" s="3">
        <v>1</v>
      </c>
    </row>
    <row r="221" spans="1:26" x14ac:dyDescent="0.25">
      <c r="A221" t="s">
        <v>23</v>
      </c>
      <c r="B221">
        <v>2.3690000000000002</v>
      </c>
      <c r="C221">
        <v>1.117</v>
      </c>
      <c r="D221">
        <v>1.0169999999999999</v>
      </c>
      <c r="E221">
        <v>0.58699999999999997</v>
      </c>
      <c r="F221">
        <v>1.044</v>
      </c>
      <c r="G221">
        <v>1.111</v>
      </c>
      <c r="H221">
        <v>2.0859999999999999</v>
      </c>
      <c r="I221">
        <v>1.135</v>
      </c>
      <c r="J221">
        <v>1.85</v>
      </c>
      <c r="K221">
        <v>0.56000000000000005</v>
      </c>
      <c r="L221">
        <v>0.97199999999999998</v>
      </c>
      <c r="M221">
        <v>0.79900000000000004</v>
      </c>
      <c r="N221">
        <v>0.29799999999999999</v>
      </c>
      <c r="O221">
        <v>0.40100000000000002</v>
      </c>
      <c r="P221">
        <v>0.21199999999999999</v>
      </c>
      <c r="Q221">
        <v>0.38900000000000001</v>
      </c>
      <c r="R221">
        <v>0.246</v>
      </c>
      <c r="S221">
        <v>0.25700000000000001</v>
      </c>
      <c r="T221">
        <v>0.27100000000000002</v>
      </c>
      <c r="U221">
        <v>0.182</v>
      </c>
      <c r="V221">
        <v>0.17499999999999999</v>
      </c>
      <c r="W221">
        <v>0.55200000000000005</v>
      </c>
      <c r="X221">
        <v>0.252</v>
      </c>
      <c r="Y221">
        <v>5</v>
      </c>
      <c r="Z221" s="3">
        <v>1</v>
      </c>
    </row>
    <row r="222" spans="1:26" x14ac:dyDescent="0.25">
      <c r="A222" t="s">
        <v>23</v>
      </c>
      <c r="B222">
        <v>2.2010000000000001</v>
      </c>
      <c r="C222">
        <v>0.75900000000000001</v>
      </c>
      <c r="D222">
        <v>1.1639999999999999</v>
      </c>
      <c r="E222">
        <v>1.0329999999999999</v>
      </c>
      <c r="F222">
        <v>0.83599999999999997</v>
      </c>
      <c r="G222">
        <v>0.91900000000000004</v>
      </c>
      <c r="H222">
        <v>2.3330000000000002</v>
      </c>
      <c r="I222">
        <v>0.76700000000000002</v>
      </c>
      <c r="J222">
        <v>1.581</v>
      </c>
      <c r="K222">
        <v>0.32800000000000001</v>
      </c>
      <c r="L222">
        <v>0.67800000000000005</v>
      </c>
      <c r="M222">
        <v>0.90500000000000003</v>
      </c>
      <c r="N222">
        <v>0.29499999999999998</v>
      </c>
      <c r="O222">
        <v>0.36099999999999999</v>
      </c>
      <c r="P222">
        <v>0.18099999999999999</v>
      </c>
      <c r="Q222">
        <v>0.374</v>
      </c>
      <c r="R222">
        <v>0.19500000000000001</v>
      </c>
      <c r="S222">
        <v>0.52700000000000002</v>
      </c>
      <c r="T222">
        <v>0.42099999999999999</v>
      </c>
      <c r="U222">
        <v>0.311</v>
      </c>
      <c r="V222">
        <v>0.26900000000000002</v>
      </c>
      <c r="W222">
        <v>0.60299999999999998</v>
      </c>
      <c r="X222">
        <v>0.25800000000000001</v>
      </c>
      <c r="Y222">
        <v>5</v>
      </c>
      <c r="Z222" s="3">
        <v>1</v>
      </c>
    </row>
    <row r="223" spans="1:26" x14ac:dyDescent="0.25">
      <c r="A223" t="s">
        <v>23</v>
      </c>
      <c r="B223">
        <v>1.2949999999999999</v>
      </c>
      <c r="C223">
        <v>1.1839999999999999</v>
      </c>
      <c r="D223">
        <v>0.83399999999999996</v>
      </c>
      <c r="E223">
        <v>1.0980000000000001</v>
      </c>
      <c r="F223">
        <v>1.0960000000000001</v>
      </c>
      <c r="G223">
        <v>1.2749999999999999</v>
      </c>
      <c r="H223">
        <v>2.7810000000000001</v>
      </c>
      <c r="I223">
        <v>1.087</v>
      </c>
      <c r="J223">
        <v>1.8580000000000001</v>
      </c>
      <c r="K223">
        <v>0.50600000000000001</v>
      </c>
      <c r="L223">
        <v>0.79200000000000004</v>
      </c>
      <c r="M223">
        <v>0.84199999999999997</v>
      </c>
      <c r="N223">
        <v>0.39300000000000002</v>
      </c>
      <c r="O223">
        <v>0.377</v>
      </c>
      <c r="P223">
        <v>0.186</v>
      </c>
      <c r="Q223">
        <v>0.24</v>
      </c>
      <c r="R223">
        <v>0.186</v>
      </c>
      <c r="S223">
        <v>0.34499999999999997</v>
      </c>
      <c r="T223">
        <v>0.32600000000000001</v>
      </c>
      <c r="U223">
        <v>0.25900000000000001</v>
      </c>
      <c r="V223">
        <v>0.28100000000000003</v>
      </c>
      <c r="W223">
        <v>0.49099999999999999</v>
      </c>
      <c r="X223">
        <v>0.20499999999999999</v>
      </c>
      <c r="Y223">
        <v>5</v>
      </c>
      <c r="Z223" s="3">
        <v>1</v>
      </c>
    </row>
    <row r="224" spans="1:26" x14ac:dyDescent="0.25">
      <c r="A224" t="s">
        <v>23</v>
      </c>
      <c r="B224">
        <v>2.5009999999999999</v>
      </c>
      <c r="C224">
        <v>1.071</v>
      </c>
      <c r="D224">
        <v>1.0509999999999999</v>
      </c>
      <c r="E224">
        <v>0.98399999999999999</v>
      </c>
      <c r="F224">
        <v>0.96599999999999997</v>
      </c>
      <c r="G224">
        <v>1.3440000000000001</v>
      </c>
      <c r="H224">
        <v>2.327</v>
      </c>
      <c r="I224">
        <v>0.91600000000000004</v>
      </c>
      <c r="J224">
        <v>1.7210000000000001</v>
      </c>
      <c r="K224">
        <v>0.51700000000000002</v>
      </c>
      <c r="L224">
        <v>0.78300000000000003</v>
      </c>
      <c r="M224">
        <v>0.81399999999999995</v>
      </c>
      <c r="N224">
        <v>0.32400000000000001</v>
      </c>
      <c r="O224">
        <v>0.36</v>
      </c>
      <c r="P224">
        <v>0.17299999999999999</v>
      </c>
      <c r="Q224">
        <v>0.27400000000000002</v>
      </c>
      <c r="R224">
        <v>0.154</v>
      </c>
      <c r="S224">
        <v>0.221</v>
      </c>
      <c r="T224">
        <v>0.19400000000000001</v>
      </c>
      <c r="U224">
        <v>0.17899999999999999</v>
      </c>
      <c r="V224">
        <v>0.11799999999999999</v>
      </c>
      <c r="W224">
        <v>0.71899999999999997</v>
      </c>
      <c r="X224">
        <v>0.24099999999999999</v>
      </c>
      <c r="Y224">
        <v>5</v>
      </c>
      <c r="Z224" s="3">
        <v>1</v>
      </c>
    </row>
    <row r="225" spans="1:26" x14ac:dyDescent="0.25">
      <c r="A225" t="s">
        <v>23</v>
      </c>
      <c r="B225">
        <v>2.5139999999999998</v>
      </c>
      <c r="C225">
        <v>0.48899999999999999</v>
      </c>
      <c r="D225">
        <v>1.375</v>
      </c>
      <c r="E225">
        <v>0.78900000000000003</v>
      </c>
      <c r="F225">
        <v>1.123</v>
      </c>
      <c r="G225">
        <v>1.0109999999999999</v>
      </c>
      <c r="H225">
        <v>2.2709999999999999</v>
      </c>
      <c r="I225">
        <v>0.92300000000000004</v>
      </c>
      <c r="J225">
        <v>1.2430000000000001</v>
      </c>
      <c r="K225">
        <v>0.68899999999999995</v>
      </c>
      <c r="L225">
        <v>0.76600000000000001</v>
      </c>
      <c r="M225">
        <v>1.012</v>
      </c>
      <c r="N225">
        <v>0.378</v>
      </c>
      <c r="O225">
        <v>0.49299999999999999</v>
      </c>
      <c r="P225">
        <v>0.21099999999999999</v>
      </c>
      <c r="Q225">
        <v>0.311</v>
      </c>
      <c r="R225">
        <v>0.32300000000000001</v>
      </c>
      <c r="S225">
        <v>0.38800000000000001</v>
      </c>
      <c r="T225">
        <v>0.3</v>
      </c>
      <c r="U225">
        <v>0.23799999999999999</v>
      </c>
      <c r="V225">
        <v>0.67900000000000005</v>
      </c>
      <c r="W225">
        <v>0.88900000000000001</v>
      </c>
      <c r="X225">
        <v>0.38100000000000001</v>
      </c>
      <c r="Y225">
        <v>5</v>
      </c>
      <c r="Z225" s="3">
        <v>1</v>
      </c>
    </row>
    <row r="226" spans="1:26" x14ac:dyDescent="0.25">
      <c r="A226" t="s">
        <v>23</v>
      </c>
      <c r="B226">
        <v>2.702</v>
      </c>
      <c r="C226">
        <v>1.3069999999999999</v>
      </c>
      <c r="D226">
        <v>1.1140000000000001</v>
      </c>
      <c r="E226">
        <v>1.1879999999999999</v>
      </c>
      <c r="F226">
        <v>1.35</v>
      </c>
      <c r="G226">
        <v>1.962</v>
      </c>
      <c r="H226">
        <v>3.0950000000000002</v>
      </c>
      <c r="I226">
        <v>1.0760000000000001</v>
      </c>
      <c r="J226">
        <v>2.4689999999999999</v>
      </c>
      <c r="K226">
        <v>0.69599999999999995</v>
      </c>
      <c r="L226">
        <v>0.78300000000000003</v>
      </c>
      <c r="M226">
        <v>1</v>
      </c>
      <c r="N226">
        <v>0.39100000000000001</v>
      </c>
      <c r="O226">
        <v>0.435</v>
      </c>
      <c r="P226">
        <v>0.16800000000000001</v>
      </c>
      <c r="Q226">
        <v>0.32500000000000001</v>
      </c>
      <c r="R226">
        <v>0.159</v>
      </c>
      <c r="S226">
        <v>0.42299999999999999</v>
      </c>
      <c r="T226">
        <v>0.373</v>
      </c>
      <c r="U226">
        <v>0.29699999999999999</v>
      </c>
      <c r="V226">
        <v>0.63200000000000001</v>
      </c>
      <c r="W226">
        <v>0.99399999999999999</v>
      </c>
      <c r="X226">
        <v>0.3</v>
      </c>
      <c r="Y226">
        <v>5</v>
      </c>
      <c r="Z226" s="3">
        <v>2</v>
      </c>
    </row>
    <row r="227" spans="1:26" x14ac:dyDescent="0.25">
      <c r="A227" t="s">
        <v>23</v>
      </c>
      <c r="B227">
        <v>2.802</v>
      </c>
      <c r="C227">
        <v>1.2929999999999999</v>
      </c>
      <c r="D227">
        <v>1.0900000000000001</v>
      </c>
      <c r="E227">
        <v>1.175</v>
      </c>
      <c r="F227">
        <v>1.319</v>
      </c>
      <c r="G227">
        <v>1.9670000000000001</v>
      </c>
      <c r="H227">
        <v>2.9620000000000002</v>
      </c>
      <c r="I227">
        <v>0.95099999999999996</v>
      </c>
      <c r="J227">
        <v>2.323</v>
      </c>
      <c r="K227">
        <v>0.63200000000000001</v>
      </c>
      <c r="L227">
        <v>0.76700000000000002</v>
      </c>
      <c r="M227">
        <v>0.96899999999999997</v>
      </c>
      <c r="N227">
        <v>0.33200000000000002</v>
      </c>
      <c r="O227">
        <v>0.42099999999999999</v>
      </c>
      <c r="P227">
        <v>0.16600000000000001</v>
      </c>
      <c r="Q227">
        <v>0.31900000000000001</v>
      </c>
      <c r="R227">
        <v>0.23799999999999999</v>
      </c>
      <c r="S227">
        <v>0.40100000000000002</v>
      </c>
      <c r="T227">
        <v>0.36599999999999999</v>
      </c>
      <c r="U227">
        <v>0.28699999999999998</v>
      </c>
      <c r="V227">
        <v>0.6</v>
      </c>
      <c r="W227">
        <v>0.96</v>
      </c>
      <c r="X227">
        <v>0.27600000000000002</v>
      </c>
      <c r="Y227">
        <v>5</v>
      </c>
      <c r="Z227" s="3">
        <v>2</v>
      </c>
    </row>
    <row r="228" spans="1:26" x14ac:dyDescent="0.25">
      <c r="A228" t="s">
        <v>23</v>
      </c>
      <c r="B228">
        <v>2.871</v>
      </c>
      <c r="C228">
        <v>1.246</v>
      </c>
      <c r="D228">
        <v>1.1830000000000001</v>
      </c>
      <c r="E228">
        <v>1.149</v>
      </c>
      <c r="F228">
        <v>1.306</v>
      </c>
      <c r="G228">
        <v>1.8320000000000001</v>
      </c>
      <c r="H228">
        <v>2.9319999999999999</v>
      </c>
      <c r="I228">
        <v>1.07</v>
      </c>
      <c r="J228">
        <v>2.2160000000000002</v>
      </c>
      <c r="K228">
        <v>0.67800000000000005</v>
      </c>
      <c r="L228">
        <v>0.753</v>
      </c>
      <c r="M228">
        <v>1.0429999999999999</v>
      </c>
      <c r="N228">
        <v>0.38300000000000001</v>
      </c>
      <c r="O228">
        <v>0.45100000000000001</v>
      </c>
      <c r="P228">
        <v>0.23799999999999999</v>
      </c>
      <c r="Q228">
        <v>0.3</v>
      </c>
      <c r="R228">
        <v>0.28599999999999998</v>
      </c>
      <c r="S228">
        <v>0.38200000000000001</v>
      </c>
      <c r="T228">
        <v>0.317</v>
      </c>
      <c r="U228">
        <v>0.27100000000000002</v>
      </c>
      <c r="V228">
        <v>0.53900000000000003</v>
      </c>
      <c r="W228">
        <v>0.873</v>
      </c>
      <c r="X228">
        <v>0.20100000000000001</v>
      </c>
      <c r="Y228">
        <v>5</v>
      </c>
      <c r="Z228" s="3">
        <v>2</v>
      </c>
    </row>
    <row r="229" spans="1:26" x14ac:dyDescent="0.25">
      <c r="A229" t="s">
        <v>23</v>
      </c>
      <c r="B229">
        <v>2.9359999999999999</v>
      </c>
      <c r="C229">
        <v>1.3009999999999999</v>
      </c>
      <c r="D229">
        <v>1.1719999999999999</v>
      </c>
      <c r="E229">
        <v>1.107</v>
      </c>
      <c r="F229">
        <v>1.298</v>
      </c>
      <c r="G229">
        <v>1.7230000000000001</v>
      </c>
      <c r="H229">
        <v>2.9359999999999999</v>
      </c>
      <c r="I229">
        <v>1.0860000000000001</v>
      </c>
      <c r="J229">
        <v>2.3519999999999999</v>
      </c>
      <c r="K229">
        <v>0.70099999999999996</v>
      </c>
      <c r="L229">
        <v>0.73399999999999999</v>
      </c>
      <c r="M229">
        <v>1.04</v>
      </c>
      <c r="N229">
        <v>0.35699999999999998</v>
      </c>
      <c r="O229">
        <v>0.42599999999999999</v>
      </c>
      <c r="P229">
        <v>0.20899999999999999</v>
      </c>
      <c r="Q229">
        <v>0.308</v>
      </c>
      <c r="R229">
        <v>0.219</v>
      </c>
      <c r="S229">
        <v>0.36299999999999999</v>
      </c>
      <c r="T229">
        <v>0.308</v>
      </c>
      <c r="U229">
        <v>0.23899999999999999</v>
      </c>
      <c r="V229">
        <v>0.59</v>
      </c>
      <c r="W229">
        <v>0.90100000000000002</v>
      </c>
      <c r="X229">
        <v>0.22600000000000001</v>
      </c>
      <c r="Y229">
        <v>5</v>
      </c>
      <c r="Z229" s="3">
        <v>2</v>
      </c>
    </row>
    <row r="230" spans="1:26" ht="15.75" thickBot="1" x14ac:dyDescent="0.3">
      <c r="A230" t="s">
        <v>23</v>
      </c>
      <c r="B230">
        <v>3.085</v>
      </c>
      <c r="C230">
        <v>1.2450000000000001</v>
      </c>
      <c r="D230">
        <v>1.2190000000000001</v>
      </c>
      <c r="E230">
        <v>1.131</v>
      </c>
      <c r="F230">
        <v>1.294</v>
      </c>
      <c r="G230">
        <v>1.6539999999999999</v>
      </c>
      <c r="H230">
        <v>2.919</v>
      </c>
      <c r="I230">
        <v>1.0329999999999999</v>
      </c>
      <c r="J230">
        <v>2.3460000000000001</v>
      </c>
      <c r="K230">
        <v>0.70899999999999996</v>
      </c>
      <c r="L230">
        <v>0.78400000000000003</v>
      </c>
      <c r="M230">
        <v>1.0209999999999999</v>
      </c>
      <c r="N230">
        <v>0.371</v>
      </c>
      <c r="O230">
        <v>0.44900000000000001</v>
      </c>
      <c r="P230">
        <v>0.20200000000000001</v>
      </c>
      <c r="Q230">
        <v>0.307</v>
      </c>
      <c r="R230">
        <v>0.23200000000000001</v>
      </c>
      <c r="S230">
        <v>0.32900000000000001</v>
      </c>
      <c r="T230">
        <v>0.29699999999999999</v>
      </c>
      <c r="U230">
        <v>0.26300000000000001</v>
      </c>
      <c r="V230">
        <v>0.59699999999999998</v>
      </c>
      <c r="W230">
        <v>0.89100000000000001</v>
      </c>
      <c r="X230">
        <v>0.19400000000000001</v>
      </c>
      <c r="Y230">
        <v>5</v>
      </c>
      <c r="Z230" s="4">
        <v>2</v>
      </c>
    </row>
  </sheetData>
  <sortState xmlns:xlrd2="http://schemas.microsoft.com/office/spreadsheetml/2017/richdata2" ref="B224:Z230">
    <sortCondition ref="B224:B230"/>
  </sortState>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2B47F-C064-4744-8848-52888066877A}">
  <sheetPr codeName="XLSTAT_20220714_135157_1">
    <tabColor rgb="FF007800"/>
  </sheetPr>
  <dimension ref="B1:AB760"/>
  <sheetViews>
    <sheetView topLeftCell="A754" zoomScaleNormal="100" workbookViewId="0">
      <selection activeCell="C532" sqref="C532:C760"/>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1177</v>
      </c>
    </row>
    <row r="4" spans="2:13" x14ac:dyDescent="0.25">
      <c r="B4" t="s">
        <v>1174</v>
      </c>
    </row>
    <row r="5" spans="2:13" x14ac:dyDescent="0.25">
      <c r="B5" t="s">
        <v>400</v>
      </c>
    </row>
    <row r="6" spans="2:13" x14ac:dyDescent="0.25">
      <c r="B6" t="s">
        <v>401</v>
      </c>
    </row>
    <row r="7" spans="2:13" x14ac:dyDescent="0.25">
      <c r="B7" t="s">
        <v>402</v>
      </c>
    </row>
    <row r="8" spans="2:13" x14ac:dyDescent="0.25">
      <c r="B8" t="s">
        <v>403</v>
      </c>
    </row>
    <row r="9" spans="2:13" x14ac:dyDescent="0.25">
      <c r="B9" t="s">
        <v>404</v>
      </c>
    </row>
    <row r="10" spans="2:13" ht="38.1" customHeight="1" x14ac:dyDescent="0.25"/>
    <row r="11" spans="2:13" ht="15.75" customHeight="1" x14ac:dyDescent="0.25">
      <c r="B11" s="32"/>
    </row>
    <row r="14" spans="2:13" x14ac:dyDescent="0.25">
      <c r="B14" s="10" t="s">
        <v>51</v>
      </c>
    </row>
    <row r="15" spans="2:13" ht="15.75" thickBot="1" x14ac:dyDescent="0.3"/>
    <row r="16" spans="2:13" ht="30" customHeight="1" x14ac:dyDescent="0.25">
      <c r="B16" s="12" t="s">
        <v>52</v>
      </c>
      <c r="C16" s="13" t="s">
        <v>53</v>
      </c>
      <c r="D16" s="13" t="s">
        <v>54</v>
      </c>
      <c r="E16" s="13" t="s">
        <v>55</v>
      </c>
      <c r="F16" s="13" t="s">
        <v>56</v>
      </c>
      <c r="G16" s="13" t="s">
        <v>57</v>
      </c>
      <c r="H16" s="13" t="s">
        <v>58</v>
      </c>
      <c r="I16" s="13" t="s">
        <v>59</v>
      </c>
    </row>
    <row r="17" spans="2:9" x14ac:dyDescent="0.25">
      <c r="B17" s="14" t="s">
        <v>8</v>
      </c>
      <c r="C17" s="42">
        <v>229</v>
      </c>
      <c r="D17" s="42">
        <v>0</v>
      </c>
      <c r="E17" s="42">
        <v>229</v>
      </c>
      <c r="F17" s="16">
        <v>1.2949999999999999</v>
      </c>
      <c r="G17" s="16">
        <v>3.6480000000000001</v>
      </c>
      <c r="H17" s="16">
        <v>2.7362729257641933</v>
      </c>
      <c r="I17" s="16">
        <v>0.32775295034027246</v>
      </c>
    </row>
    <row r="18" spans="2:9" x14ac:dyDescent="0.25">
      <c r="B18" s="11" t="s">
        <v>7</v>
      </c>
      <c r="C18" s="43">
        <v>229</v>
      </c>
      <c r="D18" s="43">
        <v>0</v>
      </c>
      <c r="E18" s="43">
        <v>229</v>
      </c>
      <c r="F18" s="17">
        <v>0.48899999999999999</v>
      </c>
      <c r="G18" s="17">
        <v>2.0920000000000001</v>
      </c>
      <c r="H18" s="17">
        <v>1.2458772925764197</v>
      </c>
      <c r="I18" s="17">
        <v>0.25003359390010477</v>
      </c>
    </row>
    <row r="19" spans="2:9" x14ac:dyDescent="0.25">
      <c r="B19" s="11" t="s">
        <v>28</v>
      </c>
      <c r="C19" s="43">
        <v>229</v>
      </c>
      <c r="D19" s="43">
        <v>0</v>
      </c>
      <c r="E19" s="43">
        <v>229</v>
      </c>
      <c r="F19" s="17">
        <v>0.107</v>
      </c>
      <c r="G19" s="17">
        <v>3.1309999999999998</v>
      </c>
      <c r="H19" s="17">
        <v>1.0676593886462868</v>
      </c>
      <c r="I19" s="17">
        <v>0.23184507770062876</v>
      </c>
    </row>
    <row r="20" spans="2:9" x14ac:dyDescent="0.25">
      <c r="B20" s="11" t="s">
        <v>40</v>
      </c>
      <c r="C20" s="43">
        <v>229</v>
      </c>
      <c r="D20" s="43">
        <v>0</v>
      </c>
      <c r="E20" s="43">
        <v>229</v>
      </c>
      <c r="F20" s="17">
        <v>0.47599999999999998</v>
      </c>
      <c r="G20" s="17">
        <v>1.5009999999999999</v>
      </c>
      <c r="H20" s="17">
        <v>1.0223668122270744</v>
      </c>
      <c r="I20" s="17">
        <v>0.15819836381832003</v>
      </c>
    </row>
    <row r="21" spans="2:9" x14ac:dyDescent="0.25">
      <c r="B21" s="11" t="s">
        <v>41</v>
      </c>
      <c r="C21" s="43">
        <v>229</v>
      </c>
      <c r="D21" s="43">
        <v>0</v>
      </c>
      <c r="E21" s="43">
        <v>229</v>
      </c>
      <c r="F21" s="17">
        <v>0.77700000000000002</v>
      </c>
      <c r="G21" s="17">
        <v>1.502</v>
      </c>
      <c r="H21" s="17">
        <v>1.1601353711790394</v>
      </c>
      <c r="I21" s="17">
        <v>0.13104325727972432</v>
      </c>
    </row>
    <row r="22" spans="2:9" x14ac:dyDescent="0.25">
      <c r="B22" s="11" t="s">
        <v>4</v>
      </c>
      <c r="C22" s="43">
        <v>229</v>
      </c>
      <c r="D22" s="43">
        <v>0</v>
      </c>
      <c r="E22" s="43">
        <v>229</v>
      </c>
      <c r="F22" s="17">
        <v>0.81699999999999995</v>
      </c>
      <c r="G22" s="17">
        <v>1.982</v>
      </c>
      <c r="H22" s="17">
        <v>1.4232237991266379</v>
      </c>
      <c r="I22" s="17">
        <v>0.33310155215391191</v>
      </c>
    </row>
    <row r="23" spans="2:9" x14ac:dyDescent="0.25">
      <c r="B23" s="11" t="s">
        <v>30</v>
      </c>
      <c r="C23" s="43">
        <v>229</v>
      </c>
      <c r="D23" s="43">
        <v>0</v>
      </c>
      <c r="E23" s="43">
        <v>229</v>
      </c>
      <c r="F23" s="17">
        <v>0.248</v>
      </c>
      <c r="G23" s="17">
        <v>3.5939999999999999</v>
      </c>
      <c r="H23" s="17">
        <v>2.4482711790393012</v>
      </c>
      <c r="I23" s="17">
        <v>0.53633831734916815</v>
      </c>
    </row>
    <row r="24" spans="2:9" x14ac:dyDescent="0.25">
      <c r="B24" s="11" t="s">
        <v>31</v>
      </c>
      <c r="C24" s="43">
        <v>229</v>
      </c>
      <c r="D24" s="43">
        <v>0</v>
      </c>
      <c r="E24" s="43">
        <v>229</v>
      </c>
      <c r="F24" s="17">
        <v>0.246</v>
      </c>
      <c r="G24" s="17">
        <v>1.2210000000000001</v>
      </c>
      <c r="H24" s="17">
        <v>0.98685589519650607</v>
      </c>
      <c r="I24" s="17">
        <v>0.15161022052383943</v>
      </c>
    </row>
    <row r="25" spans="2:9" x14ac:dyDescent="0.25">
      <c r="B25" s="11" t="s">
        <v>32</v>
      </c>
      <c r="C25" s="43">
        <v>229</v>
      </c>
      <c r="D25" s="43">
        <v>0</v>
      </c>
      <c r="E25" s="43">
        <v>229</v>
      </c>
      <c r="F25" s="17">
        <v>0.23699999999999999</v>
      </c>
      <c r="G25" s="17">
        <v>2.6819999999999999</v>
      </c>
      <c r="H25" s="17">
        <v>1.8924279475982542</v>
      </c>
      <c r="I25" s="17">
        <v>0.46868092970018393</v>
      </c>
    </row>
    <row r="26" spans="2:9" x14ac:dyDescent="0.25">
      <c r="B26" s="11" t="s">
        <v>33</v>
      </c>
      <c r="C26" s="43">
        <v>229</v>
      </c>
      <c r="D26" s="43">
        <v>0</v>
      </c>
      <c r="E26" s="43">
        <v>229</v>
      </c>
      <c r="F26" s="17">
        <v>0.32800000000000001</v>
      </c>
      <c r="G26" s="17">
        <v>0.96199999999999997</v>
      </c>
      <c r="H26" s="17">
        <v>0.60593449781659448</v>
      </c>
      <c r="I26" s="17">
        <v>0.12393248803186604</v>
      </c>
    </row>
    <row r="27" spans="2:9" x14ac:dyDescent="0.25">
      <c r="B27" s="11" t="s">
        <v>9</v>
      </c>
      <c r="C27" s="43">
        <v>229</v>
      </c>
      <c r="D27" s="43">
        <v>0</v>
      </c>
      <c r="E27" s="43">
        <v>229</v>
      </c>
      <c r="F27" s="17">
        <v>0.54400000000000004</v>
      </c>
      <c r="G27" s="17">
        <v>1.1879999999999999</v>
      </c>
      <c r="H27" s="17">
        <v>0.77651855895196542</v>
      </c>
      <c r="I27" s="17">
        <v>0.11203754086975648</v>
      </c>
    </row>
    <row r="28" spans="2:9" x14ac:dyDescent="0.25">
      <c r="B28" s="11" t="s">
        <v>10</v>
      </c>
      <c r="C28" s="43">
        <v>229</v>
      </c>
      <c r="D28" s="43">
        <v>0</v>
      </c>
      <c r="E28" s="43">
        <v>229</v>
      </c>
      <c r="F28" s="17">
        <v>0.38200000000000001</v>
      </c>
      <c r="G28" s="17">
        <v>1.1919999999999999</v>
      </c>
      <c r="H28" s="17">
        <v>0.90925982532751104</v>
      </c>
      <c r="I28" s="17">
        <v>0.10397009080704649</v>
      </c>
    </row>
    <row r="29" spans="2:9" x14ac:dyDescent="0.25">
      <c r="B29" s="11" t="s">
        <v>17</v>
      </c>
      <c r="C29" s="43">
        <v>229</v>
      </c>
      <c r="D29" s="43">
        <v>0</v>
      </c>
      <c r="E29" s="43">
        <v>229</v>
      </c>
      <c r="F29" s="17">
        <v>0.155</v>
      </c>
      <c r="G29" s="17">
        <v>0.51800000000000002</v>
      </c>
      <c r="H29" s="17">
        <v>0.3291397379912665</v>
      </c>
      <c r="I29" s="17">
        <v>6.0261328860815859E-2</v>
      </c>
    </row>
    <row r="30" spans="2:9" x14ac:dyDescent="0.25">
      <c r="B30" s="11" t="s">
        <v>11</v>
      </c>
      <c r="C30" s="43">
        <v>229</v>
      </c>
      <c r="D30" s="43">
        <v>0</v>
      </c>
      <c r="E30" s="43">
        <v>229</v>
      </c>
      <c r="F30" s="17">
        <v>0.24299999999999999</v>
      </c>
      <c r="G30" s="17">
        <v>0.67800000000000005</v>
      </c>
      <c r="H30" s="17">
        <v>0.4362441048034934</v>
      </c>
      <c r="I30" s="17">
        <v>7.9683462716206688E-2</v>
      </c>
    </row>
    <row r="31" spans="2:9" x14ac:dyDescent="0.25">
      <c r="B31" s="11" t="s">
        <v>12</v>
      </c>
      <c r="C31" s="43">
        <v>229</v>
      </c>
      <c r="D31" s="43">
        <v>0</v>
      </c>
      <c r="E31" s="43">
        <v>229</v>
      </c>
      <c r="F31" s="17">
        <v>0.105</v>
      </c>
      <c r="G31" s="17">
        <v>0.78600000000000003</v>
      </c>
      <c r="H31" s="17">
        <v>0.19843668122270741</v>
      </c>
      <c r="I31" s="17">
        <v>5.2094395255224794E-2</v>
      </c>
    </row>
    <row r="32" spans="2:9" x14ac:dyDescent="0.25">
      <c r="B32" s="11" t="s">
        <v>1</v>
      </c>
      <c r="C32" s="43">
        <v>229</v>
      </c>
      <c r="D32" s="43">
        <v>0</v>
      </c>
      <c r="E32" s="43">
        <v>229</v>
      </c>
      <c r="F32" s="17">
        <v>0.183</v>
      </c>
      <c r="G32" s="17">
        <v>2.2810000000000001</v>
      </c>
      <c r="H32" s="17">
        <v>0.288349344978166</v>
      </c>
      <c r="I32" s="17">
        <v>0.13775633287575595</v>
      </c>
    </row>
    <row r="33" spans="2:9" x14ac:dyDescent="0.25">
      <c r="B33" s="11" t="s">
        <v>2</v>
      </c>
      <c r="C33" s="43">
        <v>229</v>
      </c>
      <c r="D33" s="43">
        <v>0</v>
      </c>
      <c r="E33" s="43">
        <v>229</v>
      </c>
      <c r="F33" s="17">
        <v>0.112</v>
      </c>
      <c r="G33" s="17">
        <v>0.34399999999999997</v>
      </c>
      <c r="H33" s="17">
        <v>0.21218777292576416</v>
      </c>
      <c r="I33" s="17">
        <v>4.9686602282045578E-2</v>
      </c>
    </row>
    <row r="34" spans="2:9" x14ac:dyDescent="0.25">
      <c r="B34" s="11" t="s">
        <v>26</v>
      </c>
      <c r="C34" s="43">
        <v>229</v>
      </c>
      <c r="D34" s="43">
        <v>0</v>
      </c>
      <c r="E34" s="43">
        <v>229</v>
      </c>
      <c r="F34" s="17">
        <v>0.192</v>
      </c>
      <c r="G34" s="17">
        <v>0.56200000000000006</v>
      </c>
      <c r="H34" s="17">
        <v>0.3454628820960699</v>
      </c>
      <c r="I34" s="17">
        <v>8.0719596266839999E-2</v>
      </c>
    </row>
    <row r="35" spans="2:9" x14ac:dyDescent="0.25">
      <c r="B35" s="11" t="s">
        <v>16</v>
      </c>
      <c r="C35" s="43">
        <v>229</v>
      </c>
      <c r="D35" s="43">
        <v>0</v>
      </c>
      <c r="E35" s="43">
        <v>229</v>
      </c>
      <c r="F35" s="17">
        <v>0.156</v>
      </c>
      <c r="G35" s="17">
        <v>0.44400000000000001</v>
      </c>
      <c r="H35" s="17">
        <v>0.28485283842794767</v>
      </c>
      <c r="I35" s="17">
        <v>5.1129965578571274E-2</v>
      </c>
    </row>
    <row r="36" spans="2:9" x14ac:dyDescent="0.25">
      <c r="B36" s="11" t="s">
        <v>15</v>
      </c>
      <c r="C36" s="43">
        <v>229</v>
      </c>
      <c r="D36" s="43">
        <v>0</v>
      </c>
      <c r="E36" s="43">
        <v>229</v>
      </c>
      <c r="F36" s="17">
        <v>0.158</v>
      </c>
      <c r="G36" s="17">
        <v>0.77300000000000002</v>
      </c>
      <c r="H36" s="17">
        <v>0.24584410480349345</v>
      </c>
      <c r="I36" s="17">
        <v>5.1565803835312722E-2</v>
      </c>
    </row>
    <row r="37" spans="2:9" x14ac:dyDescent="0.25">
      <c r="B37" s="11" t="s">
        <v>27</v>
      </c>
      <c r="C37" s="43">
        <v>229</v>
      </c>
      <c r="D37" s="43">
        <v>0</v>
      </c>
      <c r="E37" s="43">
        <v>229</v>
      </c>
      <c r="F37" s="17">
        <v>0.11799999999999999</v>
      </c>
      <c r="G37" s="17">
        <v>0.67900000000000005</v>
      </c>
      <c r="H37" s="17">
        <v>0.370065502183406</v>
      </c>
      <c r="I37" s="17">
        <v>0.17237077561795983</v>
      </c>
    </row>
    <row r="38" spans="2:9" x14ac:dyDescent="0.25">
      <c r="B38" s="11" t="s">
        <v>14</v>
      </c>
      <c r="C38" s="43">
        <v>229</v>
      </c>
      <c r="D38" s="43">
        <v>0</v>
      </c>
      <c r="E38" s="43">
        <v>229</v>
      </c>
      <c r="F38" s="17">
        <v>0.49099999999999999</v>
      </c>
      <c r="G38" s="17">
        <v>1.036</v>
      </c>
      <c r="H38" s="17">
        <v>0.75887641921397397</v>
      </c>
      <c r="I38" s="17">
        <v>0.12878588228759943</v>
      </c>
    </row>
    <row r="39" spans="2:9" x14ac:dyDescent="0.25">
      <c r="B39" s="11" t="s">
        <v>13</v>
      </c>
      <c r="C39" s="43">
        <v>229</v>
      </c>
      <c r="D39" s="43">
        <v>0</v>
      </c>
      <c r="E39" s="43">
        <v>229</v>
      </c>
      <c r="F39" s="17">
        <v>0.14399999999999999</v>
      </c>
      <c r="G39" s="17">
        <v>0.98599999999999999</v>
      </c>
      <c r="H39" s="17">
        <v>0.24295087336244539</v>
      </c>
      <c r="I39" s="17">
        <v>8.0783638228135279E-2</v>
      </c>
    </row>
    <row r="40" spans="2:9" ht="15.75" thickBot="1" x14ac:dyDescent="0.3">
      <c r="B40" s="15" t="s">
        <v>3</v>
      </c>
      <c r="C40" s="44">
        <v>229</v>
      </c>
      <c r="D40" s="44">
        <v>0</v>
      </c>
      <c r="E40" s="44">
        <v>229</v>
      </c>
      <c r="F40" s="18">
        <v>5</v>
      </c>
      <c r="G40" s="18">
        <v>5</v>
      </c>
      <c r="H40" s="18">
        <v>5</v>
      </c>
      <c r="I40" s="18">
        <v>0</v>
      </c>
    </row>
    <row r="43" spans="2:9" x14ac:dyDescent="0.25">
      <c r="B43" s="10" t="s">
        <v>405</v>
      </c>
    </row>
    <row r="44" spans="2:9" ht="15.75" thickBot="1" x14ac:dyDescent="0.3"/>
    <row r="45" spans="2:9" x14ac:dyDescent="0.25">
      <c r="B45" s="12" t="s">
        <v>406</v>
      </c>
      <c r="C45" s="13" t="s">
        <v>407</v>
      </c>
      <c r="D45" s="13" t="s">
        <v>408</v>
      </c>
      <c r="E45" s="13" t="s">
        <v>409</v>
      </c>
      <c r="F45" s="13" t="s">
        <v>410</v>
      </c>
      <c r="G45" s="13" t="s">
        <v>411</v>
      </c>
    </row>
    <row r="46" spans="2:9" x14ac:dyDescent="0.25">
      <c r="B46" s="14" t="s">
        <v>1110</v>
      </c>
      <c r="C46" s="16">
        <v>91.031946257438094</v>
      </c>
      <c r="D46" s="2">
        <v>229</v>
      </c>
      <c r="E46" s="2">
        <v>229</v>
      </c>
      <c r="F46" s="2">
        <v>451</v>
      </c>
      <c r="G46" s="2">
        <v>456</v>
      </c>
    </row>
    <row r="47" spans="2:9" x14ac:dyDescent="0.25">
      <c r="B47" s="11" t="s">
        <v>1111</v>
      </c>
      <c r="C47" s="17">
        <v>31.974556149556644</v>
      </c>
      <c r="D47" s="3">
        <v>138</v>
      </c>
      <c r="E47" s="3">
        <v>138</v>
      </c>
      <c r="F47" s="3">
        <v>453</v>
      </c>
      <c r="G47" s="3">
        <v>455</v>
      </c>
    </row>
    <row r="48" spans="2:9" x14ac:dyDescent="0.25">
      <c r="B48" s="11" t="s">
        <v>1112</v>
      </c>
      <c r="C48" s="17">
        <v>20.807246265261107</v>
      </c>
      <c r="D48" s="3">
        <v>116</v>
      </c>
      <c r="E48" s="3">
        <v>116</v>
      </c>
      <c r="F48" s="3">
        <v>452</v>
      </c>
      <c r="G48" s="3">
        <v>454</v>
      </c>
    </row>
    <row r="49" spans="2:7" x14ac:dyDescent="0.25">
      <c r="B49" s="11" t="s">
        <v>1113</v>
      </c>
      <c r="C49" s="17">
        <v>9.3682717911716651</v>
      </c>
      <c r="D49" s="3">
        <v>73</v>
      </c>
      <c r="E49" s="3">
        <v>73</v>
      </c>
      <c r="F49" s="3">
        <v>448</v>
      </c>
      <c r="G49" s="3">
        <v>450</v>
      </c>
    </row>
    <row r="50" spans="2:7" x14ac:dyDescent="0.25">
      <c r="B50" s="11" t="s">
        <v>1114</v>
      </c>
      <c r="C50" s="17">
        <v>7.9303820549242401</v>
      </c>
      <c r="D50" s="3">
        <v>22</v>
      </c>
      <c r="E50" s="3">
        <v>22</v>
      </c>
      <c r="F50" s="3">
        <v>434</v>
      </c>
      <c r="G50" s="3">
        <v>439</v>
      </c>
    </row>
    <row r="51" spans="2:7" x14ac:dyDescent="0.25">
      <c r="B51" s="11" t="s">
        <v>1115</v>
      </c>
      <c r="C51" s="17">
        <v>4.9908298160036004</v>
      </c>
      <c r="D51" s="3">
        <v>43</v>
      </c>
      <c r="E51" s="3">
        <v>43</v>
      </c>
      <c r="F51" s="3">
        <v>101</v>
      </c>
      <c r="G51" s="3">
        <v>449</v>
      </c>
    </row>
    <row r="52" spans="2:7" x14ac:dyDescent="0.25">
      <c r="B52" s="11" t="s">
        <v>1116</v>
      </c>
      <c r="C52" s="17">
        <v>4.0668401630293021</v>
      </c>
      <c r="D52" s="3">
        <v>91</v>
      </c>
      <c r="E52" s="3">
        <v>91</v>
      </c>
      <c r="F52" s="3">
        <v>181</v>
      </c>
      <c r="G52" s="3">
        <v>444</v>
      </c>
    </row>
    <row r="53" spans="2:7" x14ac:dyDescent="0.25">
      <c r="B53" s="11" t="s">
        <v>1117</v>
      </c>
      <c r="C53" s="17">
        <v>3.7881161658234674</v>
      </c>
      <c r="D53" s="3">
        <v>58</v>
      </c>
      <c r="E53" s="3">
        <v>58</v>
      </c>
      <c r="F53" s="3">
        <v>443</v>
      </c>
      <c r="G53" s="3">
        <v>446</v>
      </c>
    </row>
    <row r="54" spans="2:7" x14ac:dyDescent="0.25">
      <c r="B54" s="11" t="s">
        <v>1118</v>
      </c>
      <c r="C54" s="17">
        <v>3.1443618145156913</v>
      </c>
      <c r="D54" s="3">
        <v>42</v>
      </c>
      <c r="E54" s="3">
        <v>42</v>
      </c>
      <c r="F54" s="3">
        <v>445</v>
      </c>
      <c r="G54" s="3">
        <v>447</v>
      </c>
    </row>
    <row r="55" spans="2:7" x14ac:dyDescent="0.25">
      <c r="B55" s="11" t="s">
        <v>1119</v>
      </c>
      <c r="C55" s="17">
        <v>2.8906343208333345</v>
      </c>
      <c r="D55" s="3">
        <v>15</v>
      </c>
      <c r="E55" s="3">
        <v>15</v>
      </c>
      <c r="F55" s="3">
        <v>428</v>
      </c>
      <c r="G55" s="3">
        <v>431</v>
      </c>
    </row>
    <row r="56" spans="2:7" x14ac:dyDescent="0.25">
      <c r="B56" s="11" t="s">
        <v>1120</v>
      </c>
      <c r="C56" s="17">
        <v>2.4027831873161762</v>
      </c>
      <c r="D56" s="3">
        <v>20</v>
      </c>
      <c r="E56" s="3">
        <v>20</v>
      </c>
      <c r="F56" s="3">
        <v>419</v>
      </c>
      <c r="G56" s="3">
        <v>435</v>
      </c>
    </row>
    <row r="57" spans="2:7" x14ac:dyDescent="0.25">
      <c r="B57" s="11" t="s">
        <v>1121</v>
      </c>
      <c r="C57" s="17">
        <v>2.3134741652708897</v>
      </c>
      <c r="D57" s="3">
        <v>47</v>
      </c>
      <c r="E57" s="3">
        <v>47</v>
      </c>
      <c r="F57" s="3">
        <v>437</v>
      </c>
      <c r="G57" s="3">
        <v>441</v>
      </c>
    </row>
    <row r="58" spans="2:7" x14ac:dyDescent="0.25">
      <c r="B58" s="11" t="s">
        <v>1122</v>
      </c>
      <c r="C58" s="17">
        <v>2.1412615385974014</v>
      </c>
      <c r="D58" s="3">
        <v>22</v>
      </c>
      <c r="E58" s="3">
        <v>22</v>
      </c>
      <c r="F58" s="3">
        <v>423</v>
      </c>
      <c r="G58" s="3">
        <v>442</v>
      </c>
    </row>
    <row r="59" spans="2:7" x14ac:dyDescent="0.25">
      <c r="B59" s="11" t="s">
        <v>1123</v>
      </c>
      <c r="C59" s="17">
        <v>2.0490152276904765</v>
      </c>
      <c r="D59" s="3">
        <v>90</v>
      </c>
      <c r="E59" s="3">
        <v>90</v>
      </c>
      <c r="F59" s="3">
        <v>415</v>
      </c>
      <c r="G59" s="3">
        <v>440</v>
      </c>
    </row>
    <row r="60" spans="2:7" x14ac:dyDescent="0.25">
      <c r="B60" s="11" t="s">
        <v>1124</v>
      </c>
      <c r="C60" s="17">
        <v>1.7902311240530302</v>
      </c>
      <c r="D60" s="3">
        <v>11</v>
      </c>
      <c r="E60" s="3">
        <v>11</v>
      </c>
      <c r="F60" s="3">
        <v>268</v>
      </c>
      <c r="G60" s="3">
        <v>426</v>
      </c>
    </row>
    <row r="61" spans="2:7" x14ac:dyDescent="0.25">
      <c r="B61" s="11" t="s">
        <v>1125</v>
      </c>
      <c r="C61" s="17">
        <v>1.7323893080000003</v>
      </c>
      <c r="D61" s="3">
        <v>15</v>
      </c>
      <c r="E61" s="3">
        <v>15</v>
      </c>
      <c r="F61" s="3">
        <v>406</v>
      </c>
      <c r="G61" s="3">
        <v>429</v>
      </c>
    </row>
    <row r="62" spans="2:7" x14ac:dyDescent="0.25">
      <c r="B62" s="11" t="s">
        <v>1126</v>
      </c>
      <c r="C62" s="17">
        <v>1.6821852251217388</v>
      </c>
      <c r="D62" s="3">
        <v>25</v>
      </c>
      <c r="E62" s="3">
        <v>25</v>
      </c>
      <c r="F62" s="3">
        <v>257</v>
      </c>
      <c r="G62" s="3">
        <v>436</v>
      </c>
    </row>
    <row r="63" spans="2:7" x14ac:dyDescent="0.25">
      <c r="B63" s="11" t="s">
        <v>1127</v>
      </c>
      <c r="C63" s="17">
        <v>1.6357633956043953</v>
      </c>
      <c r="D63" s="3">
        <v>70</v>
      </c>
      <c r="E63" s="3">
        <v>70</v>
      </c>
      <c r="F63" s="3">
        <v>422</v>
      </c>
      <c r="G63" s="3">
        <v>432</v>
      </c>
    </row>
    <row r="64" spans="2:7" x14ac:dyDescent="0.25">
      <c r="B64" s="11" t="s">
        <v>1128</v>
      </c>
      <c r="C64" s="17">
        <v>1.5071767323717948</v>
      </c>
      <c r="D64" s="3">
        <v>16</v>
      </c>
      <c r="E64" s="3">
        <v>16</v>
      </c>
      <c r="F64" s="3">
        <v>387</v>
      </c>
      <c r="G64" s="3">
        <v>438</v>
      </c>
    </row>
    <row r="65" spans="2:7" x14ac:dyDescent="0.25">
      <c r="B65" s="11" t="s">
        <v>1129</v>
      </c>
      <c r="C65" s="17">
        <v>1.4466258051282048</v>
      </c>
      <c r="D65" s="3">
        <v>13</v>
      </c>
      <c r="E65" s="3">
        <v>13</v>
      </c>
      <c r="F65" s="3">
        <v>418</v>
      </c>
      <c r="G65" s="3">
        <v>430</v>
      </c>
    </row>
    <row r="66" spans="2:7" x14ac:dyDescent="0.25">
      <c r="B66" s="11" t="s">
        <v>1130</v>
      </c>
      <c r="C66" s="17">
        <v>1.4006832233977278</v>
      </c>
      <c r="D66" s="3">
        <v>22</v>
      </c>
      <c r="E66" s="3">
        <v>22</v>
      </c>
      <c r="F66" s="3">
        <v>402</v>
      </c>
      <c r="G66" s="3">
        <v>433</v>
      </c>
    </row>
    <row r="67" spans="2:7" x14ac:dyDescent="0.25">
      <c r="B67" s="11" t="s">
        <v>1131</v>
      </c>
      <c r="C67" s="17">
        <v>1.3654743062090304</v>
      </c>
      <c r="D67" s="3">
        <v>23</v>
      </c>
      <c r="E67" s="3">
        <v>23</v>
      </c>
      <c r="F67" s="3">
        <v>410</v>
      </c>
      <c r="G67" s="3">
        <v>421</v>
      </c>
    </row>
    <row r="68" spans="2:7" x14ac:dyDescent="0.25">
      <c r="B68" s="11" t="s">
        <v>1132</v>
      </c>
      <c r="C68" s="17">
        <v>1.2822505</v>
      </c>
      <c r="D68" s="3">
        <v>3</v>
      </c>
      <c r="E68" s="3">
        <v>3</v>
      </c>
      <c r="F68" s="3">
        <v>36</v>
      </c>
      <c r="G68" s="3">
        <v>328</v>
      </c>
    </row>
    <row r="69" spans="2:7" x14ac:dyDescent="0.25">
      <c r="B69" s="11" t="s">
        <v>1133</v>
      </c>
      <c r="C69" s="17">
        <v>1.2675939354166663</v>
      </c>
      <c r="D69" s="3">
        <v>6</v>
      </c>
      <c r="E69" s="3">
        <v>6</v>
      </c>
      <c r="F69" s="3">
        <v>11</v>
      </c>
      <c r="G69" s="3">
        <v>417</v>
      </c>
    </row>
    <row r="70" spans="2:7" x14ac:dyDescent="0.25">
      <c r="B70" s="11" t="s">
        <v>1134</v>
      </c>
      <c r="C70" s="17">
        <v>1.2217212518750002</v>
      </c>
      <c r="D70" s="3">
        <v>12</v>
      </c>
      <c r="E70" s="3">
        <v>12</v>
      </c>
      <c r="F70" s="3">
        <v>409</v>
      </c>
      <c r="G70" s="3">
        <v>424</v>
      </c>
    </row>
    <row r="71" spans="2:7" x14ac:dyDescent="0.25">
      <c r="B71" s="11" t="s">
        <v>1135</v>
      </c>
      <c r="C71" s="17">
        <v>1.1692999282051282</v>
      </c>
      <c r="D71" s="3">
        <v>65</v>
      </c>
      <c r="E71" s="3">
        <v>65</v>
      </c>
      <c r="F71" s="3">
        <v>420</v>
      </c>
      <c r="G71" s="3">
        <v>427</v>
      </c>
    </row>
    <row r="72" spans="2:7" x14ac:dyDescent="0.25">
      <c r="B72" s="11" t="s">
        <v>1136</v>
      </c>
      <c r="C72" s="17">
        <v>1.135506654166667</v>
      </c>
      <c r="D72" s="3">
        <v>12</v>
      </c>
      <c r="E72" s="3">
        <v>12</v>
      </c>
      <c r="F72" s="3">
        <v>235</v>
      </c>
      <c r="G72" s="3">
        <v>416</v>
      </c>
    </row>
    <row r="73" spans="2:7" x14ac:dyDescent="0.25">
      <c r="B73" s="11" t="s">
        <v>1137</v>
      </c>
      <c r="C73" s="17">
        <v>1.0085583047619044</v>
      </c>
      <c r="D73" s="3">
        <v>10</v>
      </c>
      <c r="E73" s="3">
        <v>10</v>
      </c>
      <c r="F73" s="3">
        <v>400</v>
      </c>
      <c r="G73" s="3">
        <v>407</v>
      </c>
    </row>
    <row r="74" spans="2:7" x14ac:dyDescent="0.25">
      <c r="B74" s="11" t="s">
        <v>1138</v>
      </c>
      <c r="C74" s="17">
        <v>0.98621584999999956</v>
      </c>
      <c r="D74" s="3">
        <v>5</v>
      </c>
      <c r="E74" s="3">
        <v>5</v>
      </c>
      <c r="F74" s="3">
        <v>70</v>
      </c>
      <c r="G74" s="3">
        <v>394</v>
      </c>
    </row>
    <row r="75" spans="2:7" x14ac:dyDescent="0.25">
      <c r="B75" s="11" t="s">
        <v>1139</v>
      </c>
      <c r="C75" s="17">
        <v>0.89727966666666636</v>
      </c>
      <c r="D75" s="3">
        <v>3</v>
      </c>
      <c r="E75" s="3">
        <v>3</v>
      </c>
      <c r="F75" s="3">
        <v>29</v>
      </c>
      <c r="G75" s="3">
        <v>370</v>
      </c>
    </row>
    <row r="76" spans="2:7" x14ac:dyDescent="0.25">
      <c r="B76" s="11" t="s">
        <v>1140</v>
      </c>
      <c r="C76" s="17">
        <v>0.84484864333333332</v>
      </c>
      <c r="D76" s="3">
        <v>45</v>
      </c>
      <c r="E76" s="3">
        <v>45</v>
      </c>
      <c r="F76" s="3">
        <v>389</v>
      </c>
      <c r="G76" s="3">
        <v>412</v>
      </c>
    </row>
    <row r="77" spans="2:7" x14ac:dyDescent="0.25">
      <c r="B77" s="11" t="s">
        <v>1141</v>
      </c>
      <c r="C77" s="17">
        <v>0.82103441333333316</v>
      </c>
      <c r="D77" s="3">
        <v>9</v>
      </c>
      <c r="E77" s="3">
        <v>9</v>
      </c>
      <c r="F77" s="3">
        <v>395</v>
      </c>
      <c r="G77" s="3">
        <v>425</v>
      </c>
    </row>
    <row r="78" spans="2:7" x14ac:dyDescent="0.25">
      <c r="B78" s="11" t="s">
        <v>1142</v>
      </c>
      <c r="C78" s="17">
        <v>0.78964526833333315</v>
      </c>
      <c r="D78" s="3">
        <v>3</v>
      </c>
      <c r="E78" s="3">
        <v>3</v>
      </c>
      <c r="F78" s="3">
        <v>18</v>
      </c>
      <c r="G78" s="3">
        <v>372</v>
      </c>
    </row>
    <row r="79" spans="2:7" x14ac:dyDescent="0.25">
      <c r="B79" s="11" t="s">
        <v>1143</v>
      </c>
      <c r="C79" s="17">
        <v>0.77490391333333319</v>
      </c>
      <c r="D79" s="3">
        <v>6</v>
      </c>
      <c r="E79" s="3">
        <v>6</v>
      </c>
      <c r="F79" s="3">
        <v>263</v>
      </c>
      <c r="G79" s="3">
        <v>393</v>
      </c>
    </row>
    <row r="80" spans="2:7" x14ac:dyDescent="0.25">
      <c r="B80" s="11" t="s">
        <v>1144</v>
      </c>
      <c r="C80" s="17">
        <v>0.69870744285714248</v>
      </c>
      <c r="D80" s="3">
        <v>7</v>
      </c>
      <c r="E80" s="3">
        <v>7</v>
      </c>
      <c r="F80" s="3">
        <v>396</v>
      </c>
      <c r="G80" s="3">
        <v>399</v>
      </c>
    </row>
    <row r="81" spans="2:7" x14ac:dyDescent="0.25">
      <c r="B81" s="11" t="s">
        <v>1145</v>
      </c>
      <c r="C81" s="17">
        <v>0.65032449999999986</v>
      </c>
      <c r="D81" s="3">
        <v>5</v>
      </c>
      <c r="E81" s="3">
        <v>5</v>
      </c>
      <c r="F81" s="3">
        <v>163</v>
      </c>
      <c r="G81" s="3">
        <v>363</v>
      </c>
    </row>
    <row r="82" spans="2:7" x14ac:dyDescent="0.25">
      <c r="B82" s="11" t="s">
        <v>1146</v>
      </c>
      <c r="C82" s="17">
        <v>0.64829969326923054</v>
      </c>
      <c r="D82" s="3">
        <v>13</v>
      </c>
      <c r="E82" s="3">
        <v>13</v>
      </c>
      <c r="F82" s="3">
        <v>377</v>
      </c>
      <c r="G82" s="3">
        <v>405</v>
      </c>
    </row>
    <row r="83" spans="2:7" x14ac:dyDescent="0.25">
      <c r="B83" s="11" t="s">
        <v>1147</v>
      </c>
      <c r="C83" s="17">
        <v>0.60108611249999988</v>
      </c>
      <c r="D83" s="3">
        <v>20</v>
      </c>
      <c r="E83" s="3">
        <v>20</v>
      </c>
      <c r="F83" s="3">
        <v>352</v>
      </c>
      <c r="G83" s="3">
        <v>411</v>
      </c>
    </row>
    <row r="84" spans="2:7" x14ac:dyDescent="0.25">
      <c r="B84" s="11" t="s">
        <v>1148</v>
      </c>
      <c r="C84" s="17">
        <v>0.59430279586834733</v>
      </c>
      <c r="D84" s="3">
        <v>17</v>
      </c>
      <c r="E84" s="3">
        <v>17</v>
      </c>
      <c r="F84" s="3">
        <v>282</v>
      </c>
      <c r="G84" s="3">
        <v>413</v>
      </c>
    </row>
    <row r="85" spans="2:7" x14ac:dyDescent="0.25">
      <c r="B85" s="11" t="s">
        <v>1149</v>
      </c>
      <c r="C85" s="17">
        <v>0.59332883333333331</v>
      </c>
      <c r="D85" s="3">
        <v>3</v>
      </c>
      <c r="E85" s="3">
        <v>3</v>
      </c>
      <c r="F85" s="3">
        <v>77</v>
      </c>
      <c r="G85" s="3">
        <v>348</v>
      </c>
    </row>
    <row r="86" spans="2:7" x14ac:dyDescent="0.25">
      <c r="B86" s="11" t="s">
        <v>1150</v>
      </c>
      <c r="C86" s="17">
        <v>0.57993002812500016</v>
      </c>
      <c r="D86" s="3">
        <v>5</v>
      </c>
      <c r="E86" s="3">
        <v>5</v>
      </c>
      <c r="F86" s="3">
        <v>12</v>
      </c>
      <c r="G86" s="3">
        <v>385</v>
      </c>
    </row>
    <row r="87" spans="2:7" x14ac:dyDescent="0.25">
      <c r="B87" s="11" t="s">
        <v>1151</v>
      </c>
      <c r="C87" s="17">
        <v>0.57308232499999989</v>
      </c>
      <c r="D87" s="3">
        <v>10</v>
      </c>
      <c r="E87" s="3">
        <v>10</v>
      </c>
      <c r="F87" s="3">
        <v>408</v>
      </c>
      <c r="G87" s="3">
        <v>414</v>
      </c>
    </row>
    <row r="88" spans="2:7" x14ac:dyDescent="0.25">
      <c r="B88" s="11" t="s">
        <v>1152</v>
      </c>
      <c r="C88" s="17">
        <v>0.51883896016666686</v>
      </c>
      <c r="D88" s="3">
        <v>20</v>
      </c>
      <c r="E88" s="3">
        <v>20</v>
      </c>
      <c r="F88" s="3">
        <v>302</v>
      </c>
      <c r="G88" s="3">
        <v>390</v>
      </c>
    </row>
    <row r="89" spans="2:7" x14ac:dyDescent="0.25">
      <c r="B89" s="11" t="s">
        <v>1153</v>
      </c>
      <c r="C89" s="17">
        <v>0.49636512499999996</v>
      </c>
      <c r="D89" s="3">
        <v>2</v>
      </c>
      <c r="E89" s="3">
        <v>2</v>
      </c>
      <c r="F89" s="3">
        <v>21</v>
      </c>
      <c r="G89" s="3">
        <v>37</v>
      </c>
    </row>
    <row r="90" spans="2:7" x14ac:dyDescent="0.25">
      <c r="B90" s="11" t="s">
        <v>1154</v>
      </c>
      <c r="C90" s="17">
        <v>0.49529297619047635</v>
      </c>
      <c r="D90" s="3">
        <v>14</v>
      </c>
      <c r="E90" s="3">
        <v>14</v>
      </c>
      <c r="F90" s="3">
        <v>369</v>
      </c>
      <c r="G90" s="3">
        <v>404</v>
      </c>
    </row>
    <row r="91" spans="2:7" x14ac:dyDescent="0.25">
      <c r="B91" s="11" t="s">
        <v>1155</v>
      </c>
      <c r="C91" s="17">
        <v>0.49391251460317437</v>
      </c>
      <c r="D91" s="3">
        <v>25</v>
      </c>
      <c r="E91" s="3">
        <v>25</v>
      </c>
      <c r="F91" s="3">
        <v>362</v>
      </c>
      <c r="G91" s="3">
        <v>386</v>
      </c>
    </row>
    <row r="92" spans="2:7" x14ac:dyDescent="0.25">
      <c r="B92" s="11" t="s">
        <v>1156</v>
      </c>
      <c r="C92" s="17">
        <v>0.46610091369047646</v>
      </c>
      <c r="D92" s="3">
        <v>16</v>
      </c>
      <c r="E92" s="3">
        <v>16</v>
      </c>
      <c r="F92" s="3">
        <v>382</v>
      </c>
      <c r="G92" s="3">
        <v>401</v>
      </c>
    </row>
    <row r="93" spans="2:7" x14ac:dyDescent="0.25">
      <c r="B93" s="11" t="s">
        <v>1157</v>
      </c>
      <c r="C93" s="17">
        <v>0.45067411849999939</v>
      </c>
      <c r="D93" s="3">
        <v>10</v>
      </c>
      <c r="E93" s="3">
        <v>10</v>
      </c>
      <c r="F93" s="3">
        <v>378</v>
      </c>
      <c r="G93" s="3">
        <v>397</v>
      </c>
    </row>
    <row r="94" spans="2:7" x14ac:dyDescent="0.25">
      <c r="B94" s="11" t="s">
        <v>1158</v>
      </c>
      <c r="C94" s="17">
        <v>0.44793604166666667</v>
      </c>
      <c r="D94" s="3">
        <v>6</v>
      </c>
      <c r="E94" s="3">
        <v>6</v>
      </c>
      <c r="F94" s="3">
        <v>383</v>
      </c>
      <c r="G94" s="3">
        <v>403</v>
      </c>
    </row>
    <row r="95" spans="2:7" x14ac:dyDescent="0.25">
      <c r="B95" s="11" t="s">
        <v>1159</v>
      </c>
      <c r="C95" s="17">
        <v>0.44065044642857143</v>
      </c>
      <c r="D95" s="3">
        <v>8</v>
      </c>
      <c r="E95" s="3">
        <v>8</v>
      </c>
      <c r="F95" s="3">
        <v>23</v>
      </c>
      <c r="G95" s="3">
        <v>392</v>
      </c>
    </row>
    <row r="96" spans="2:7" x14ac:dyDescent="0.25">
      <c r="B96" s="11" t="s">
        <v>1160</v>
      </c>
      <c r="C96" s="17">
        <v>0.43802166666666659</v>
      </c>
      <c r="D96" s="3">
        <v>3</v>
      </c>
      <c r="E96" s="3">
        <v>3</v>
      </c>
      <c r="F96" s="3">
        <v>73</v>
      </c>
      <c r="G96" s="3">
        <v>379</v>
      </c>
    </row>
    <row r="97" spans="2:7" x14ac:dyDescent="0.25">
      <c r="B97" s="11" t="s">
        <v>1161</v>
      </c>
      <c r="C97" s="17">
        <v>0.43194228488888897</v>
      </c>
      <c r="D97" s="3">
        <v>10</v>
      </c>
      <c r="E97" s="3">
        <v>10</v>
      </c>
      <c r="F97" s="3">
        <v>90</v>
      </c>
      <c r="G97" s="3">
        <v>398</v>
      </c>
    </row>
    <row r="98" spans="2:7" x14ac:dyDescent="0.25">
      <c r="B98" s="11" t="s">
        <v>1162</v>
      </c>
      <c r="C98" s="17">
        <v>0.41290951666666653</v>
      </c>
      <c r="D98" s="3">
        <v>5</v>
      </c>
      <c r="E98" s="3">
        <v>5</v>
      </c>
      <c r="F98" s="3">
        <v>264</v>
      </c>
      <c r="G98" s="3">
        <v>371</v>
      </c>
    </row>
    <row r="99" spans="2:7" x14ac:dyDescent="0.25">
      <c r="B99" s="11" t="s">
        <v>1163</v>
      </c>
      <c r="C99" s="17">
        <v>0.37721441666666677</v>
      </c>
      <c r="D99" s="3">
        <v>9</v>
      </c>
      <c r="E99" s="3">
        <v>9</v>
      </c>
      <c r="F99" s="3">
        <v>1</v>
      </c>
      <c r="G99" s="3">
        <v>391</v>
      </c>
    </row>
    <row r="100" spans="2:7" x14ac:dyDescent="0.25">
      <c r="B100" s="11" t="s">
        <v>1164</v>
      </c>
      <c r="C100" s="17">
        <v>0.34239399999999987</v>
      </c>
      <c r="D100" s="3">
        <v>3</v>
      </c>
      <c r="E100" s="3">
        <v>3</v>
      </c>
      <c r="F100" s="3">
        <v>42</v>
      </c>
      <c r="G100" s="3">
        <v>239</v>
      </c>
    </row>
    <row r="101" spans="2:7" x14ac:dyDescent="0.25">
      <c r="B101" s="11" t="s">
        <v>1165</v>
      </c>
      <c r="C101" s="17">
        <v>0.32334770800000034</v>
      </c>
      <c r="D101" s="3">
        <v>10</v>
      </c>
      <c r="E101" s="3">
        <v>10</v>
      </c>
      <c r="F101" s="3">
        <v>274</v>
      </c>
      <c r="G101" s="3">
        <v>384</v>
      </c>
    </row>
    <row r="102" spans="2:7" x14ac:dyDescent="0.25">
      <c r="B102" s="11" t="s">
        <v>412</v>
      </c>
      <c r="C102" s="17">
        <v>0.3219232571428573</v>
      </c>
      <c r="D102" s="3">
        <v>7</v>
      </c>
      <c r="E102" s="3">
        <v>7</v>
      </c>
      <c r="F102" s="3">
        <v>331</v>
      </c>
      <c r="G102" s="3">
        <v>366</v>
      </c>
    </row>
    <row r="103" spans="2:7" x14ac:dyDescent="0.25">
      <c r="B103" s="11" t="s">
        <v>413</v>
      </c>
      <c r="C103" s="17">
        <v>0.31640476190476202</v>
      </c>
      <c r="D103" s="3">
        <v>7</v>
      </c>
      <c r="E103" s="3">
        <v>7</v>
      </c>
      <c r="F103" s="3">
        <v>347</v>
      </c>
      <c r="G103" s="3">
        <v>375</v>
      </c>
    </row>
    <row r="104" spans="2:7" x14ac:dyDescent="0.25">
      <c r="B104" s="11" t="s">
        <v>414</v>
      </c>
      <c r="C104" s="17">
        <v>0.31620253333333331</v>
      </c>
      <c r="D104" s="3">
        <v>5</v>
      </c>
      <c r="E104" s="3">
        <v>5</v>
      </c>
      <c r="F104" s="3">
        <v>338</v>
      </c>
      <c r="G104" s="3">
        <v>374</v>
      </c>
    </row>
    <row r="105" spans="2:7" x14ac:dyDescent="0.25">
      <c r="B105" s="11" t="s">
        <v>415</v>
      </c>
      <c r="C105" s="17">
        <v>0.30796907111111094</v>
      </c>
      <c r="D105" s="3">
        <v>9</v>
      </c>
      <c r="E105" s="3">
        <v>9</v>
      </c>
      <c r="F105" s="3">
        <v>357</v>
      </c>
      <c r="G105" s="3">
        <v>381</v>
      </c>
    </row>
    <row r="106" spans="2:7" x14ac:dyDescent="0.25">
      <c r="B106" s="11" t="s">
        <v>416</v>
      </c>
      <c r="C106" s="17">
        <v>0.30212666250000009</v>
      </c>
      <c r="D106" s="3">
        <v>5</v>
      </c>
      <c r="E106" s="3">
        <v>5</v>
      </c>
      <c r="F106" s="3">
        <v>46</v>
      </c>
      <c r="G106" s="3">
        <v>289</v>
      </c>
    </row>
    <row r="107" spans="2:7" x14ac:dyDescent="0.25">
      <c r="B107" s="11" t="s">
        <v>417</v>
      </c>
      <c r="C107" s="17">
        <v>0.30175649999999982</v>
      </c>
      <c r="D107" s="3">
        <v>2</v>
      </c>
      <c r="E107" s="3">
        <v>2</v>
      </c>
      <c r="F107" s="3">
        <v>97</v>
      </c>
      <c r="G107" s="3">
        <v>100</v>
      </c>
    </row>
    <row r="108" spans="2:7" x14ac:dyDescent="0.25">
      <c r="B108" s="11" t="s">
        <v>418</v>
      </c>
      <c r="C108" s="17">
        <v>0.29038126666666664</v>
      </c>
      <c r="D108" s="3">
        <v>6</v>
      </c>
      <c r="E108" s="3">
        <v>6</v>
      </c>
      <c r="F108" s="3">
        <v>43</v>
      </c>
      <c r="G108" s="3">
        <v>281</v>
      </c>
    </row>
    <row r="109" spans="2:7" x14ac:dyDescent="0.25">
      <c r="B109" s="11" t="s">
        <v>419</v>
      </c>
      <c r="C109" s="17">
        <v>0.2856004166666668</v>
      </c>
      <c r="D109" s="3">
        <v>4</v>
      </c>
      <c r="E109" s="3">
        <v>4</v>
      </c>
      <c r="F109" s="3">
        <v>66</v>
      </c>
      <c r="G109" s="3">
        <v>376</v>
      </c>
    </row>
    <row r="110" spans="2:7" x14ac:dyDescent="0.25">
      <c r="B110" s="11" t="s">
        <v>420</v>
      </c>
      <c r="C110" s="17">
        <v>0.27775634250000003</v>
      </c>
      <c r="D110" s="3">
        <v>4</v>
      </c>
      <c r="E110" s="3">
        <v>4</v>
      </c>
      <c r="F110" s="3">
        <v>57</v>
      </c>
      <c r="G110" s="3">
        <v>359</v>
      </c>
    </row>
    <row r="111" spans="2:7" x14ac:dyDescent="0.25">
      <c r="B111" s="11" t="s">
        <v>421</v>
      </c>
      <c r="C111" s="17">
        <v>0.27647459523809548</v>
      </c>
      <c r="D111" s="3">
        <v>7</v>
      </c>
      <c r="E111" s="3">
        <v>7</v>
      </c>
      <c r="F111" s="3">
        <v>358</v>
      </c>
      <c r="G111" s="3">
        <v>361</v>
      </c>
    </row>
    <row r="112" spans="2:7" x14ac:dyDescent="0.25">
      <c r="B112" s="11" t="s">
        <v>422</v>
      </c>
      <c r="C112" s="17">
        <v>0.26512125000000003</v>
      </c>
      <c r="D112" s="3">
        <v>8</v>
      </c>
      <c r="E112" s="3">
        <v>8</v>
      </c>
      <c r="F112" s="3">
        <v>231</v>
      </c>
      <c r="G112" s="3">
        <v>353</v>
      </c>
    </row>
    <row r="113" spans="2:7" x14ac:dyDescent="0.25">
      <c r="B113" s="11" t="s">
        <v>423</v>
      </c>
      <c r="C113" s="17">
        <v>0.25786212044444462</v>
      </c>
      <c r="D113" s="3">
        <v>15</v>
      </c>
      <c r="E113" s="3">
        <v>15</v>
      </c>
      <c r="F113" s="3">
        <v>339</v>
      </c>
      <c r="G113" s="3">
        <v>388</v>
      </c>
    </row>
    <row r="114" spans="2:7" x14ac:dyDescent="0.25">
      <c r="B114" s="11" t="s">
        <v>424</v>
      </c>
      <c r="C114" s="17">
        <v>0.25647877727272705</v>
      </c>
      <c r="D114" s="3">
        <v>20</v>
      </c>
      <c r="E114" s="3">
        <v>20</v>
      </c>
      <c r="F114" s="3">
        <v>351</v>
      </c>
      <c r="G114" s="3">
        <v>354</v>
      </c>
    </row>
    <row r="115" spans="2:7" x14ac:dyDescent="0.25">
      <c r="B115" s="11" t="s">
        <v>425</v>
      </c>
      <c r="C115" s="17">
        <v>0.24702913555555556</v>
      </c>
      <c r="D115" s="3">
        <v>9</v>
      </c>
      <c r="E115" s="3">
        <v>9</v>
      </c>
      <c r="F115" s="3">
        <v>337</v>
      </c>
      <c r="G115" s="3">
        <v>367</v>
      </c>
    </row>
    <row r="116" spans="2:7" x14ac:dyDescent="0.25">
      <c r="B116" s="11" t="s">
        <v>426</v>
      </c>
      <c r="C116" s="17">
        <v>0.23494366666666661</v>
      </c>
      <c r="D116" s="3">
        <v>3</v>
      </c>
      <c r="E116" s="3">
        <v>3</v>
      </c>
      <c r="F116" s="3">
        <v>76</v>
      </c>
      <c r="G116" s="3">
        <v>323</v>
      </c>
    </row>
    <row r="117" spans="2:7" x14ac:dyDescent="0.25">
      <c r="B117" s="11" t="s">
        <v>427</v>
      </c>
      <c r="C117" s="17">
        <v>0.23445177777777787</v>
      </c>
      <c r="D117" s="3">
        <v>18</v>
      </c>
      <c r="E117" s="3">
        <v>18</v>
      </c>
      <c r="F117" s="3">
        <v>346</v>
      </c>
      <c r="G117" s="3">
        <v>355</v>
      </c>
    </row>
    <row r="118" spans="2:7" x14ac:dyDescent="0.25">
      <c r="B118" s="11" t="s">
        <v>428</v>
      </c>
      <c r="C118" s="17">
        <v>0.23351304687499994</v>
      </c>
      <c r="D118" s="3">
        <v>4</v>
      </c>
      <c r="E118" s="3">
        <v>4</v>
      </c>
      <c r="F118" s="3">
        <v>14</v>
      </c>
      <c r="G118" s="3">
        <v>356</v>
      </c>
    </row>
    <row r="119" spans="2:7" x14ac:dyDescent="0.25">
      <c r="B119" s="11" t="s">
        <v>429</v>
      </c>
      <c r="C119" s="17">
        <v>0.23234930399999998</v>
      </c>
      <c r="D119" s="3">
        <v>5</v>
      </c>
      <c r="E119" s="3">
        <v>5</v>
      </c>
      <c r="F119" s="3">
        <v>33</v>
      </c>
      <c r="G119" s="3">
        <v>380</v>
      </c>
    </row>
    <row r="120" spans="2:7" x14ac:dyDescent="0.25">
      <c r="B120" s="11" t="s">
        <v>430</v>
      </c>
      <c r="C120" s="17">
        <v>0.23159087500000003</v>
      </c>
      <c r="D120" s="3">
        <v>3</v>
      </c>
      <c r="E120" s="3">
        <v>3</v>
      </c>
      <c r="F120" s="3">
        <v>41</v>
      </c>
      <c r="G120" s="3">
        <v>364</v>
      </c>
    </row>
    <row r="121" spans="2:7" x14ac:dyDescent="0.25">
      <c r="B121" s="11" t="s">
        <v>431</v>
      </c>
      <c r="C121" s="17">
        <v>0.21820223809523831</v>
      </c>
      <c r="D121" s="3">
        <v>9</v>
      </c>
      <c r="E121" s="3">
        <v>9</v>
      </c>
      <c r="F121" s="3">
        <v>287</v>
      </c>
      <c r="G121" s="3">
        <v>345</v>
      </c>
    </row>
    <row r="122" spans="2:7" x14ac:dyDescent="0.25">
      <c r="B122" s="11" t="s">
        <v>432</v>
      </c>
      <c r="C122" s="17">
        <v>0.21306615333333323</v>
      </c>
      <c r="D122" s="3">
        <v>7</v>
      </c>
      <c r="E122" s="3">
        <v>7</v>
      </c>
      <c r="F122" s="3">
        <v>92</v>
      </c>
      <c r="G122" s="3">
        <v>365</v>
      </c>
    </row>
    <row r="123" spans="2:7" x14ac:dyDescent="0.25">
      <c r="B123" s="11" t="s">
        <v>433</v>
      </c>
      <c r="C123" s="17">
        <v>0.20268370666666674</v>
      </c>
      <c r="D123" s="3">
        <v>4</v>
      </c>
      <c r="E123" s="3">
        <v>4</v>
      </c>
      <c r="F123" s="3">
        <v>48</v>
      </c>
      <c r="G123" s="3">
        <v>350</v>
      </c>
    </row>
    <row r="124" spans="2:7" x14ac:dyDescent="0.25">
      <c r="B124" s="11" t="s">
        <v>434</v>
      </c>
      <c r="C124" s="17">
        <v>0.19967699999999994</v>
      </c>
      <c r="D124" s="3">
        <v>2</v>
      </c>
      <c r="E124" s="3">
        <v>2</v>
      </c>
      <c r="F124" s="3">
        <v>71</v>
      </c>
      <c r="G124" s="3">
        <v>72</v>
      </c>
    </row>
    <row r="125" spans="2:7" x14ac:dyDescent="0.25">
      <c r="B125" s="11" t="s">
        <v>435</v>
      </c>
      <c r="C125" s="17">
        <v>0.19774918112500001</v>
      </c>
      <c r="D125" s="3">
        <v>5</v>
      </c>
      <c r="E125" s="3">
        <v>5</v>
      </c>
      <c r="F125" s="3">
        <v>20</v>
      </c>
      <c r="G125" s="3">
        <v>288</v>
      </c>
    </row>
    <row r="126" spans="2:7" x14ac:dyDescent="0.25">
      <c r="B126" s="11" t="s">
        <v>436</v>
      </c>
      <c r="C126" s="17">
        <v>0.19771233750000008</v>
      </c>
      <c r="D126" s="3">
        <v>8</v>
      </c>
      <c r="E126" s="3">
        <v>8</v>
      </c>
      <c r="F126" s="3">
        <v>266</v>
      </c>
      <c r="G126" s="3">
        <v>373</v>
      </c>
    </row>
    <row r="127" spans="2:7" x14ac:dyDescent="0.25">
      <c r="B127" s="11" t="s">
        <v>437</v>
      </c>
      <c r="C127" s="17">
        <v>0.19281633333333331</v>
      </c>
      <c r="D127" s="3">
        <v>3</v>
      </c>
      <c r="E127" s="3">
        <v>3</v>
      </c>
      <c r="F127" s="3">
        <v>69</v>
      </c>
      <c r="G127" s="3">
        <v>342</v>
      </c>
    </row>
    <row r="128" spans="2:7" x14ac:dyDescent="0.25">
      <c r="B128" s="11" t="s">
        <v>438</v>
      </c>
      <c r="C128" s="17">
        <v>0.187116</v>
      </c>
      <c r="D128" s="3">
        <v>4</v>
      </c>
      <c r="E128" s="3">
        <v>4</v>
      </c>
      <c r="F128" s="3">
        <v>240</v>
      </c>
      <c r="G128" s="3">
        <v>325</v>
      </c>
    </row>
    <row r="129" spans="2:7" x14ac:dyDescent="0.25">
      <c r="B129" s="11" t="s">
        <v>439</v>
      </c>
      <c r="C129" s="17">
        <v>0.18572666666666654</v>
      </c>
      <c r="D129" s="3">
        <v>3</v>
      </c>
      <c r="E129" s="3">
        <v>3</v>
      </c>
      <c r="F129" s="3">
        <v>99</v>
      </c>
      <c r="G129" s="3">
        <v>341</v>
      </c>
    </row>
    <row r="130" spans="2:7" x14ac:dyDescent="0.25">
      <c r="B130" s="11" t="s">
        <v>440</v>
      </c>
      <c r="C130" s="17">
        <v>0.17901593333333338</v>
      </c>
      <c r="D130" s="3">
        <v>5</v>
      </c>
      <c r="E130" s="3">
        <v>5</v>
      </c>
      <c r="F130" s="3">
        <v>236</v>
      </c>
      <c r="G130" s="3">
        <v>368</v>
      </c>
    </row>
    <row r="131" spans="2:7" x14ac:dyDescent="0.25">
      <c r="B131" s="11" t="s">
        <v>441</v>
      </c>
      <c r="C131" s="17">
        <v>0.17584890499999994</v>
      </c>
      <c r="D131" s="3">
        <v>2</v>
      </c>
      <c r="E131" s="3">
        <v>2</v>
      </c>
      <c r="F131" s="3">
        <v>16</v>
      </c>
      <c r="G131" s="3">
        <v>17</v>
      </c>
    </row>
    <row r="132" spans="2:7" x14ac:dyDescent="0.25">
      <c r="B132" s="11" t="s">
        <v>442</v>
      </c>
      <c r="C132" s="17">
        <v>0.17059008333333325</v>
      </c>
      <c r="D132" s="3">
        <v>3</v>
      </c>
      <c r="E132" s="3">
        <v>3</v>
      </c>
      <c r="F132" s="3">
        <v>40</v>
      </c>
      <c r="G132" s="3">
        <v>360</v>
      </c>
    </row>
    <row r="133" spans="2:7" x14ac:dyDescent="0.25">
      <c r="B133" s="11" t="s">
        <v>443</v>
      </c>
      <c r="C133" s="17">
        <v>0.16320499999999991</v>
      </c>
      <c r="D133" s="3">
        <v>2</v>
      </c>
      <c r="E133" s="3">
        <v>2</v>
      </c>
      <c r="F133" s="3">
        <v>25</v>
      </c>
      <c r="G133" s="3">
        <v>27</v>
      </c>
    </row>
    <row r="134" spans="2:7" x14ac:dyDescent="0.25">
      <c r="B134" s="11" t="s">
        <v>444</v>
      </c>
      <c r="C134" s="17">
        <v>0.15819133333333335</v>
      </c>
      <c r="D134" s="3">
        <v>5</v>
      </c>
      <c r="E134" s="3">
        <v>5</v>
      </c>
      <c r="F134" s="3">
        <v>232</v>
      </c>
      <c r="G134" s="3">
        <v>267</v>
      </c>
    </row>
    <row r="135" spans="2:7" x14ac:dyDescent="0.25">
      <c r="B135" s="11" t="s">
        <v>445</v>
      </c>
      <c r="C135" s="17">
        <v>0.15548966666666664</v>
      </c>
      <c r="D135" s="3">
        <v>3</v>
      </c>
      <c r="E135" s="3">
        <v>3</v>
      </c>
      <c r="F135" s="3">
        <v>60</v>
      </c>
      <c r="G135" s="3">
        <v>237</v>
      </c>
    </row>
    <row r="136" spans="2:7" x14ac:dyDescent="0.25">
      <c r="B136" s="11" t="s">
        <v>446</v>
      </c>
      <c r="C136" s="17">
        <v>0.1526593333333334</v>
      </c>
      <c r="D136" s="3">
        <v>6</v>
      </c>
      <c r="E136" s="3">
        <v>6</v>
      </c>
      <c r="F136" s="3">
        <v>317</v>
      </c>
      <c r="G136" s="3">
        <v>318</v>
      </c>
    </row>
    <row r="137" spans="2:7" x14ac:dyDescent="0.25">
      <c r="B137" s="11" t="s">
        <v>447</v>
      </c>
      <c r="C137" s="17">
        <v>0.15102359999999992</v>
      </c>
      <c r="D137" s="3">
        <v>5</v>
      </c>
      <c r="E137" s="3">
        <v>5</v>
      </c>
      <c r="F137" s="3">
        <v>242</v>
      </c>
      <c r="G137" s="3">
        <v>326</v>
      </c>
    </row>
    <row r="138" spans="2:7" x14ac:dyDescent="0.25">
      <c r="B138" s="11" t="s">
        <v>448</v>
      </c>
      <c r="C138" s="17">
        <v>0.15047008666666653</v>
      </c>
      <c r="D138" s="3">
        <v>6</v>
      </c>
      <c r="E138" s="3">
        <v>6</v>
      </c>
      <c r="F138" s="3">
        <v>340</v>
      </c>
      <c r="G138" s="3">
        <v>344</v>
      </c>
    </row>
    <row r="139" spans="2:7" x14ac:dyDescent="0.25">
      <c r="B139" s="11" t="s">
        <v>449</v>
      </c>
      <c r="C139" s="17">
        <v>0.14784462499999995</v>
      </c>
      <c r="D139" s="3">
        <v>2</v>
      </c>
      <c r="E139" s="3">
        <v>2</v>
      </c>
      <c r="F139" s="3">
        <v>44</v>
      </c>
      <c r="G139" s="3">
        <v>47</v>
      </c>
    </row>
    <row r="140" spans="2:7" x14ac:dyDescent="0.25">
      <c r="B140" s="11" t="s">
        <v>450</v>
      </c>
      <c r="C140" s="17">
        <v>0.14571249999999997</v>
      </c>
      <c r="D140" s="3">
        <v>4</v>
      </c>
      <c r="E140" s="3">
        <v>4</v>
      </c>
      <c r="F140" s="3">
        <v>294</v>
      </c>
      <c r="G140" s="3">
        <v>305</v>
      </c>
    </row>
    <row r="141" spans="2:7" x14ac:dyDescent="0.25">
      <c r="B141" s="11" t="s">
        <v>451</v>
      </c>
      <c r="C141" s="17">
        <v>0.13639196428571429</v>
      </c>
      <c r="D141" s="3">
        <v>7</v>
      </c>
      <c r="E141" s="3">
        <v>7</v>
      </c>
      <c r="F141" s="3">
        <v>293</v>
      </c>
      <c r="G141" s="3">
        <v>308</v>
      </c>
    </row>
    <row r="142" spans="2:7" x14ac:dyDescent="0.25">
      <c r="B142" s="11" t="s">
        <v>452</v>
      </c>
      <c r="C142" s="17">
        <v>0.12683883333333337</v>
      </c>
      <c r="D142" s="3">
        <v>3</v>
      </c>
      <c r="E142" s="3">
        <v>3</v>
      </c>
      <c r="F142" s="3">
        <v>30</v>
      </c>
      <c r="G142" s="3">
        <v>285</v>
      </c>
    </row>
    <row r="143" spans="2:7" x14ac:dyDescent="0.25">
      <c r="B143" s="11" t="s">
        <v>453</v>
      </c>
      <c r="C143" s="17">
        <v>0.12597862500000009</v>
      </c>
      <c r="D143" s="3">
        <v>2</v>
      </c>
      <c r="E143" s="3">
        <v>2</v>
      </c>
      <c r="F143" s="3">
        <v>19</v>
      </c>
      <c r="G143" s="3">
        <v>38</v>
      </c>
    </row>
    <row r="144" spans="2:7" x14ac:dyDescent="0.25">
      <c r="B144" s="11" t="s">
        <v>454</v>
      </c>
      <c r="C144" s="17">
        <v>0.118902285</v>
      </c>
      <c r="D144" s="3">
        <v>3</v>
      </c>
      <c r="E144" s="3">
        <v>3</v>
      </c>
      <c r="F144" s="3">
        <v>65</v>
      </c>
      <c r="G144" s="3">
        <v>334</v>
      </c>
    </row>
    <row r="145" spans="2:7" x14ac:dyDescent="0.25">
      <c r="B145" s="11" t="s">
        <v>455</v>
      </c>
      <c r="C145" s="17">
        <v>0.11701883333333341</v>
      </c>
      <c r="D145" s="3">
        <v>4</v>
      </c>
      <c r="E145" s="3">
        <v>4</v>
      </c>
      <c r="F145" s="3">
        <v>31</v>
      </c>
      <c r="G145" s="3">
        <v>336</v>
      </c>
    </row>
    <row r="146" spans="2:7" x14ac:dyDescent="0.25">
      <c r="B146" s="11" t="s">
        <v>456</v>
      </c>
      <c r="C146" s="17">
        <v>0.11615300000000002</v>
      </c>
      <c r="D146" s="3">
        <v>2</v>
      </c>
      <c r="E146" s="3">
        <v>2</v>
      </c>
      <c r="F146" s="3">
        <v>87</v>
      </c>
      <c r="G146" s="3">
        <v>89</v>
      </c>
    </row>
    <row r="147" spans="2:7" x14ac:dyDescent="0.25">
      <c r="B147" s="11" t="s">
        <v>457</v>
      </c>
      <c r="C147" s="17">
        <v>0.11586937500000005</v>
      </c>
      <c r="D147" s="3">
        <v>3</v>
      </c>
      <c r="E147" s="3">
        <v>3</v>
      </c>
      <c r="F147" s="3">
        <v>15</v>
      </c>
      <c r="G147" s="3">
        <v>280</v>
      </c>
    </row>
    <row r="148" spans="2:7" x14ac:dyDescent="0.25">
      <c r="B148" s="11" t="s">
        <v>458</v>
      </c>
      <c r="C148" s="17">
        <v>0.1155405000000001</v>
      </c>
      <c r="D148" s="3">
        <v>6</v>
      </c>
      <c r="E148" s="3">
        <v>6</v>
      </c>
      <c r="F148" s="3">
        <v>322</v>
      </c>
      <c r="G148" s="3">
        <v>324</v>
      </c>
    </row>
    <row r="149" spans="2:7" x14ac:dyDescent="0.25">
      <c r="B149" s="11" t="s">
        <v>459</v>
      </c>
      <c r="C149" s="17">
        <v>0.11292464285714268</v>
      </c>
      <c r="D149" s="3">
        <v>9</v>
      </c>
      <c r="E149" s="3">
        <v>9</v>
      </c>
      <c r="F149" s="3">
        <v>298</v>
      </c>
      <c r="G149" s="3">
        <v>335</v>
      </c>
    </row>
    <row r="150" spans="2:7" x14ac:dyDescent="0.25">
      <c r="B150" s="11" t="s">
        <v>460</v>
      </c>
      <c r="C150" s="17">
        <v>0.1125135000000001</v>
      </c>
      <c r="D150" s="3">
        <v>6</v>
      </c>
      <c r="E150" s="3">
        <v>6</v>
      </c>
      <c r="F150" s="3">
        <v>233</v>
      </c>
      <c r="G150" s="3">
        <v>349</v>
      </c>
    </row>
    <row r="151" spans="2:7" x14ac:dyDescent="0.25">
      <c r="B151" s="11" t="s">
        <v>461</v>
      </c>
      <c r="C151" s="17">
        <v>0.11194425000000001</v>
      </c>
      <c r="D151" s="3">
        <v>4</v>
      </c>
      <c r="E151" s="3">
        <v>4</v>
      </c>
      <c r="F151" s="3">
        <v>161</v>
      </c>
      <c r="G151" s="3">
        <v>329</v>
      </c>
    </row>
    <row r="152" spans="2:7" x14ac:dyDescent="0.25">
      <c r="B152" s="11" t="s">
        <v>462</v>
      </c>
      <c r="C152" s="17">
        <v>0.11085259415584417</v>
      </c>
      <c r="D152" s="3">
        <v>11</v>
      </c>
      <c r="E152" s="3">
        <v>11</v>
      </c>
      <c r="F152" s="3">
        <v>299</v>
      </c>
      <c r="G152" s="3">
        <v>321</v>
      </c>
    </row>
    <row r="153" spans="2:7" x14ac:dyDescent="0.25">
      <c r="B153" s="11" t="s">
        <v>463</v>
      </c>
      <c r="C153" s="17">
        <v>0.11037933208333334</v>
      </c>
      <c r="D153" s="3">
        <v>3</v>
      </c>
      <c r="E153" s="3">
        <v>3</v>
      </c>
      <c r="F153" s="3">
        <v>49</v>
      </c>
      <c r="G153" s="3">
        <v>343</v>
      </c>
    </row>
    <row r="154" spans="2:7" x14ac:dyDescent="0.25">
      <c r="B154" s="11" t="s">
        <v>464</v>
      </c>
      <c r="C154" s="17">
        <v>0.10816683333333335</v>
      </c>
      <c r="D154" s="3">
        <v>4</v>
      </c>
      <c r="E154" s="3">
        <v>4</v>
      </c>
      <c r="F154" s="3">
        <v>4</v>
      </c>
      <c r="G154" s="3">
        <v>320</v>
      </c>
    </row>
    <row r="155" spans="2:7" x14ac:dyDescent="0.25">
      <c r="B155" s="11" t="s">
        <v>465</v>
      </c>
      <c r="C155" s="17">
        <v>0.10612650000000005</v>
      </c>
      <c r="D155" s="3">
        <v>2</v>
      </c>
      <c r="E155" s="3">
        <v>2</v>
      </c>
      <c r="F155" s="3">
        <v>78</v>
      </c>
      <c r="G155" s="3">
        <v>79</v>
      </c>
    </row>
    <row r="156" spans="2:7" x14ac:dyDescent="0.25">
      <c r="B156" s="11" t="s">
        <v>466</v>
      </c>
      <c r="C156" s="17">
        <v>0.1037561666666667</v>
      </c>
      <c r="D156" s="3">
        <v>3</v>
      </c>
      <c r="E156" s="3">
        <v>3</v>
      </c>
      <c r="F156" s="3">
        <v>85</v>
      </c>
      <c r="G156" s="3">
        <v>315</v>
      </c>
    </row>
    <row r="157" spans="2:7" x14ac:dyDescent="0.25">
      <c r="B157" s="11" t="s">
        <v>467</v>
      </c>
      <c r="C157" s="17">
        <v>0.1027991111111112</v>
      </c>
      <c r="D157" s="3">
        <v>12</v>
      </c>
      <c r="E157" s="3">
        <v>12</v>
      </c>
      <c r="F157" s="3">
        <v>310</v>
      </c>
      <c r="G157" s="3">
        <v>330</v>
      </c>
    </row>
    <row r="158" spans="2:7" x14ac:dyDescent="0.25">
      <c r="B158" s="11" t="s">
        <v>468</v>
      </c>
      <c r="C158" s="17">
        <v>0.10213276190476177</v>
      </c>
      <c r="D158" s="3">
        <v>7</v>
      </c>
      <c r="E158" s="3">
        <v>7</v>
      </c>
      <c r="F158" s="3">
        <v>300</v>
      </c>
      <c r="G158" s="3">
        <v>333</v>
      </c>
    </row>
    <row r="159" spans="2:7" x14ac:dyDescent="0.25">
      <c r="B159" s="11" t="s">
        <v>469</v>
      </c>
      <c r="C159" s="17">
        <v>0.10133550000000001</v>
      </c>
      <c r="D159" s="3">
        <v>2</v>
      </c>
      <c r="E159" s="3">
        <v>2</v>
      </c>
      <c r="F159" s="3">
        <v>86</v>
      </c>
      <c r="G159" s="3">
        <v>88</v>
      </c>
    </row>
    <row r="160" spans="2:7" x14ac:dyDescent="0.25">
      <c r="B160" s="11" t="s">
        <v>470</v>
      </c>
      <c r="C160" s="17">
        <v>0.10005599625000001</v>
      </c>
      <c r="D160" s="3">
        <v>2</v>
      </c>
      <c r="E160" s="3">
        <v>2</v>
      </c>
      <c r="F160" s="3">
        <v>2</v>
      </c>
      <c r="G160" s="3">
        <v>62</v>
      </c>
    </row>
    <row r="161" spans="2:7" x14ac:dyDescent="0.25">
      <c r="B161" s="11" t="s">
        <v>471</v>
      </c>
      <c r="C161" s="17">
        <v>9.6702999999999956E-2</v>
      </c>
      <c r="D161" s="3">
        <v>2</v>
      </c>
      <c r="E161" s="3">
        <v>2</v>
      </c>
      <c r="F161" s="3">
        <v>67</v>
      </c>
      <c r="G161" s="3">
        <v>68</v>
      </c>
    </row>
    <row r="162" spans="2:7" x14ac:dyDescent="0.25">
      <c r="B162" s="11" t="s">
        <v>472</v>
      </c>
      <c r="C162" s="17">
        <v>9.6473999999999935E-2</v>
      </c>
      <c r="D162" s="3">
        <v>2</v>
      </c>
      <c r="E162" s="3">
        <v>2</v>
      </c>
      <c r="F162" s="3">
        <v>96</v>
      </c>
      <c r="G162" s="3">
        <v>102</v>
      </c>
    </row>
    <row r="163" spans="2:7" x14ac:dyDescent="0.25">
      <c r="B163" s="11" t="s">
        <v>473</v>
      </c>
      <c r="C163" s="17">
        <v>9.5073660000000004E-2</v>
      </c>
      <c r="D163" s="3">
        <v>4</v>
      </c>
      <c r="E163" s="3">
        <v>4</v>
      </c>
      <c r="F163" s="3">
        <v>307</v>
      </c>
      <c r="G163" s="3">
        <v>327</v>
      </c>
    </row>
    <row r="164" spans="2:7" x14ac:dyDescent="0.25">
      <c r="B164" s="11" t="s">
        <v>474</v>
      </c>
      <c r="C164" s="17">
        <v>9.1885000000000064E-2</v>
      </c>
      <c r="D164" s="3">
        <v>6</v>
      </c>
      <c r="E164" s="3">
        <v>6</v>
      </c>
      <c r="F164" s="3">
        <v>296</v>
      </c>
      <c r="G164" s="3">
        <v>332</v>
      </c>
    </row>
    <row r="165" spans="2:7" x14ac:dyDescent="0.25">
      <c r="B165" s="11" t="s">
        <v>475</v>
      </c>
      <c r="C165" s="17">
        <v>9.014999999999998E-2</v>
      </c>
      <c r="D165" s="3">
        <v>2</v>
      </c>
      <c r="E165" s="3">
        <v>2</v>
      </c>
      <c r="F165" s="3">
        <v>3</v>
      </c>
      <c r="G165" s="3">
        <v>98</v>
      </c>
    </row>
    <row r="166" spans="2:7" x14ac:dyDescent="0.25">
      <c r="B166" s="11" t="s">
        <v>476</v>
      </c>
      <c r="C166" s="17">
        <v>8.6061006666666717E-2</v>
      </c>
      <c r="D166" s="3">
        <v>3</v>
      </c>
      <c r="E166" s="3">
        <v>3</v>
      </c>
      <c r="F166" s="3">
        <v>193</v>
      </c>
      <c r="G166" s="3">
        <v>269</v>
      </c>
    </row>
    <row r="167" spans="2:7" x14ac:dyDescent="0.25">
      <c r="B167" s="11" t="s">
        <v>477</v>
      </c>
      <c r="C167" s="17">
        <v>8.1723166666666708E-2</v>
      </c>
      <c r="D167" s="3">
        <v>3</v>
      </c>
      <c r="E167" s="3">
        <v>3</v>
      </c>
      <c r="F167" s="3">
        <v>28</v>
      </c>
      <c r="G167" s="3">
        <v>313</v>
      </c>
    </row>
    <row r="168" spans="2:7" x14ac:dyDescent="0.25">
      <c r="B168" s="11" t="s">
        <v>478</v>
      </c>
      <c r="C168" s="17">
        <v>8.1176857142857092E-2</v>
      </c>
      <c r="D168" s="3">
        <v>7</v>
      </c>
      <c r="E168" s="3">
        <v>7</v>
      </c>
      <c r="F168" s="3">
        <v>306</v>
      </c>
      <c r="G168" s="3">
        <v>311</v>
      </c>
    </row>
    <row r="169" spans="2:7" x14ac:dyDescent="0.25">
      <c r="B169" s="11" t="s">
        <v>479</v>
      </c>
      <c r="C169" s="17">
        <v>8.0012855000000022E-2</v>
      </c>
      <c r="D169" s="3">
        <v>2</v>
      </c>
      <c r="E169" s="3">
        <v>2</v>
      </c>
      <c r="F169" s="3">
        <v>63</v>
      </c>
      <c r="G169" s="3">
        <v>64</v>
      </c>
    </row>
    <row r="170" spans="2:7" x14ac:dyDescent="0.25">
      <c r="B170" s="11" t="s">
        <v>480</v>
      </c>
      <c r="C170" s="17">
        <v>7.4881166666666707E-2</v>
      </c>
      <c r="D170" s="3">
        <v>3</v>
      </c>
      <c r="E170" s="3">
        <v>3</v>
      </c>
      <c r="F170" s="3">
        <v>200</v>
      </c>
      <c r="G170" s="3">
        <v>290</v>
      </c>
    </row>
    <row r="171" spans="2:7" x14ac:dyDescent="0.25">
      <c r="B171" s="11" t="s">
        <v>481</v>
      </c>
      <c r="C171" s="17">
        <v>6.8770666666666619E-2</v>
      </c>
      <c r="D171" s="3">
        <v>3</v>
      </c>
      <c r="E171" s="3">
        <v>3</v>
      </c>
      <c r="F171" s="3">
        <v>201</v>
      </c>
      <c r="G171" s="3">
        <v>256</v>
      </c>
    </row>
    <row r="172" spans="2:7" x14ac:dyDescent="0.25">
      <c r="B172" s="11" t="s">
        <v>482</v>
      </c>
      <c r="C172" s="17">
        <v>6.6427999999999973E-2</v>
      </c>
      <c r="D172" s="3">
        <v>2</v>
      </c>
      <c r="E172" s="3">
        <v>2</v>
      </c>
      <c r="F172" s="3">
        <v>165</v>
      </c>
      <c r="G172" s="3">
        <v>166</v>
      </c>
    </row>
    <row r="173" spans="2:7" x14ac:dyDescent="0.25">
      <c r="B173" s="11" t="s">
        <v>483</v>
      </c>
      <c r="C173" s="17">
        <v>6.5891055555555605E-2</v>
      </c>
      <c r="D173" s="3">
        <v>9</v>
      </c>
      <c r="E173" s="3">
        <v>9</v>
      </c>
      <c r="F173" s="3">
        <v>309</v>
      </c>
      <c r="G173" s="3">
        <v>314</v>
      </c>
    </row>
    <row r="174" spans="2:7" x14ac:dyDescent="0.25">
      <c r="B174" s="11" t="s">
        <v>484</v>
      </c>
      <c r="C174" s="17">
        <v>6.5408000000000063E-2</v>
      </c>
      <c r="D174" s="3">
        <v>3</v>
      </c>
      <c r="E174" s="3">
        <v>3</v>
      </c>
      <c r="F174" s="3">
        <v>162</v>
      </c>
      <c r="G174" s="3">
        <v>276</v>
      </c>
    </row>
    <row r="175" spans="2:7" x14ac:dyDescent="0.25">
      <c r="B175" s="11" t="s">
        <v>485</v>
      </c>
      <c r="C175" s="17">
        <v>6.4601499999999978E-2</v>
      </c>
      <c r="D175" s="3">
        <v>2</v>
      </c>
      <c r="E175" s="3">
        <v>2</v>
      </c>
      <c r="F175" s="3">
        <v>34</v>
      </c>
      <c r="G175" s="3">
        <v>35</v>
      </c>
    </row>
    <row r="176" spans="2:7" x14ac:dyDescent="0.25">
      <c r="B176" s="11" t="s">
        <v>486</v>
      </c>
      <c r="C176" s="17">
        <v>6.2144919999999985E-2</v>
      </c>
      <c r="D176" s="3">
        <v>2</v>
      </c>
      <c r="E176" s="3">
        <v>2</v>
      </c>
      <c r="F176" s="3">
        <v>91</v>
      </c>
      <c r="G176" s="3">
        <v>93</v>
      </c>
    </row>
    <row r="177" spans="2:7" x14ac:dyDescent="0.25">
      <c r="B177" s="11" t="s">
        <v>487</v>
      </c>
      <c r="C177" s="17">
        <v>6.1913999999999983E-2</v>
      </c>
      <c r="D177" s="3">
        <v>3</v>
      </c>
      <c r="E177" s="3">
        <v>3</v>
      </c>
      <c r="F177" s="3">
        <v>209</v>
      </c>
      <c r="G177" s="3">
        <v>319</v>
      </c>
    </row>
    <row r="178" spans="2:7" x14ac:dyDescent="0.25">
      <c r="B178" s="11" t="s">
        <v>488</v>
      </c>
      <c r="C178" s="17">
        <v>6.0026000000000017E-2</v>
      </c>
      <c r="D178" s="3">
        <v>2</v>
      </c>
      <c r="E178" s="3">
        <v>2</v>
      </c>
      <c r="F178" s="3">
        <v>83</v>
      </c>
      <c r="G178" s="3">
        <v>84</v>
      </c>
    </row>
    <row r="179" spans="2:7" x14ac:dyDescent="0.25">
      <c r="B179" s="11" t="s">
        <v>489</v>
      </c>
      <c r="C179" s="17">
        <v>5.7051999999999881E-2</v>
      </c>
      <c r="D179" s="3">
        <v>3</v>
      </c>
      <c r="E179" s="3">
        <v>3</v>
      </c>
      <c r="F179" s="3">
        <v>168</v>
      </c>
      <c r="G179" s="3">
        <v>270</v>
      </c>
    </row>
    <row r="180" spans="2:7" x14ac:dyDescent="0.25">
      <c r="B180" s="11" t="s">
        <v>490</v>
      </c>
      <c r="C180" s="17">
        <v>5.6878999999999971E-2</v>
      </c>
      <c r="D180" s="3">
        <v>2</v>
      </c>
      <c r="E180" s="3">
        <v>2</v>
      </c>
      <c r="F180" s="3">
        <v>74</v>
      </c>
      <c r="G180" s="3">
        <v>75</v>
      </c>
    </row>
    <row r="181" spans="2:7" x14ac:dyDescent="0.25">
      <c r="B181" s="11" t="s">
        <v>491</v>
      </c>
      <c r="C181" s="17">
        <v>5.5346666666666579E-2</v>
      </c>
      <c r="D181" s="3">
        <v>3</v>
      </c>
      <c r="E181" s="3">
        <v>3</v>
      </c>
      <c r="F181" s="3">
        <v>169</v>
      </c>
      <c r="G181" s="3">
        <v>292</v>
      </c>
    </row>
    <row r="182" spans="2:7" x14ac:dyDescent="0.25">
      <c r="B182" s="11" t="s">
        <v>492</v>
      </c>
      <c r="C182" s="17">
        <v>5.1546095238095266E-2</v>
      </c>
      <c r="D182" s="3">
        <v>7</v>
      </c>
      <c r="E182" s="3">
        <v>7</v>
      </c>
      <c r="F182" s="3">
        <v>304</v>
      </c>
      <c r="G182" s="3">
        <v>312</v>
      </c>
    </row>
    <row r="183" spans="2:7" x14ac:dyDescent="0.25">
      <c r="B183" s="11" t="s">
        <v>493</v>
      </c>
      <c r="C183" s="17">
        <v>4.505466666666666E-2</v>
      </c>
      <c r="D183" s="3">
        <v>3</v>
      </c>
      <c r="E183" s="3">
        <v>3</v>
      </c>
      <c r="F183" s="3">
        <v>10</v>
      </c>
      <c r="G183" s="3">
        <v>234</v>
      </c>
    </row>
    <row r="184" spans="2:7" x14ac:dyDescent="0.25">
      <c r="B184" s="11" t="s">
        <v>494</v>
      </c>
      <c r="C184" s="17">
        <v>4.4105999999999979E-2</v>
      </c>
      <c r="D184" s="3">
        <v>2</v>
      </c>
      <c r="E184" s="3">
        <v>2</v>
      </c>
      <c r="F184" s="3">
        <v>164</v>
      </c>
      <c r="G184" s="3">
        <v>210</v>
      </c>
    </row>
    <row r="185" spans="2:7" x14ac:dyDescent="0.25">
      <c r="B185" s="11" t="s">
        <v>495</v>
      </c>
      <c r="C185" s="17">
        <v>3.9739500000000039E-2</v>
      </c>
      <c r="D185" s="3">
        <v>3</v>
      </c>
      <c r="E185" s="3">
        <v>3</v>
      </c>
      <c r="F185" s="3">
        <v>197</v>
      </c>
      <c r="G185" s="3">
        <v>316</v>
      </c>
    </row>
    <row r="186" spans="2:7" x14ac:dyDescent="0.25">
      <c r="B186" s="11" t="s">
        <v>496</v>
      </c>
      <c r="C186" s="17">
        <v>3.9049499999999938E-2</v>
      </c>
      <c r="D186" s="3">
        <v>3</v>
      </c>
      <c r="E186" s="3">
        <v>3</v>
      </c>
      <c r="F186" s="3">
        <v>196</v>
      </c>
      <c r="G186" s="3">
        <v>284</v>
      </c>
    </row>
    <row r="187" spans="2:7" x14ac:dyDescent="0.25">
      <c r="B187" s="11" t="s">
        <v>497</v>
      </c>
      <c r="C187" s="17">
        <v>3.8878499999999969E-2</v>
      </c>
      <c r="D187" s="3">
        <v>2</v>
      </c>
      <c r="E187" s="3">
        <v>2</v>
      </c>
      <c r="F187" s="3">
        <v>192</v>
      </c>
      <c r="G187" s="3">
        <v>198</v>
      </c>
    </row>
    <row r="188" spans="2:7" x14ac:dyDescent="0.25">
      <c r="B188" s="11" t="s">
        <v>498</v>
      </c>
      <c r="C188" s="17">
        <v>3.8224500000000029E-2</v>
      </c>
      <c r="D188" s="3">
        <v>2</v>
      </c>
      <c r="E188" s="3">
        <v>2</v>
      </c>
      <c r="F188" s="3">
        <v>81</v>
      </c>
      <c r="G188" s="3">
        <v>82</v>
      </c>
    </row>
    <row r="189" spans="2:7" x14ac:dyDescent="0.25">
      <c r="B189" s="11" t="s">
        <v>499</v>
      </c>
      <c r="C189" s="17">
        <v>3.7298799999999931E-2</v>
      </c>
      <c r="D189" s="3">
        <v>7</v>
      </c>
      <c r="E189" s="3">
        <v>7</v>
      </c>
      <c r="F189" s="3">
        <v>261</v>
      </c>
      <c r="G189" s="3">
        <v>295</v>
      </c>
    </row>
    <row r="190" spans="2:7" x14ac:dyDescent="0.25">
      <c r="B190" s="11" t="s">
        <v>500</v>
      </c>
      <c r="C190" s="17">
        <v>3.5369500000000061E-2</v>
      </c>
      <c r="D190" s="3">
        <v>2</v>
      </c>
      <c r="E190" s="3">
        <v>2</v>
      </c>
      <c r="F190" s="3">
        <v>24</v>
      </c>
      <c r="G190" s="3">
        <v>26</v>
      </c>
    </row>
    <row r="191" spans="2:7" x14ac:dyDescent="0.25">
      <c r="B191" s="11" t="s">
        <v>501</v>
      </c>
      <c r="C191" s="17">
        <v>3.4976833333333346E-2</v>
      </c>
      <c r="D191" s="3">
        <v>3</v>
      </c>
      <c r="E191" s="3">
        <v>3</v>
      </c>
      <c r="F191" s="3">
        <v>177</v>
      </c>
      <c r="G191" s="3">
        <v>278</v>
      </c>
    </row>
    <row r="192" spans="2:7" x14ac:dyDescent="0.25">
      <c r="B192" s="11" t="s">
        <v>502</v>
      </c>
      <c r="C192" s="17">
        <v>3.1385999999999969E-2</v>
      </c>
      <c r="D192" s="3">
        <v>4</v>
      </c>
      <c r="E192" s="3">
        <v>4</v>
      </c>
      <c r="F192" s="3">
        <v>255</v>
      </c>
      <c r="G192" s="3">
        <v>297</v>
      </c>
    </row>
    <row r="193" spans="2:7" x14ac:dyDescent="0.25">
      <c r="B193" s="11" t="s">
        <v>503</v>
      </c>
      <c r="C193" s="17">
        <v>3.0864000000000044E-2</v>
      </c>
      <c r="D193" s="3">
        <v>3</v>
      </c>
      <c r="E193" s="3">
        <v>3</v>
      </c>
      <c r="F193" s="3">
        <v>175</v>
      </c>
      <c r="G193" s="3">
        <v>303</v>
      </c>
    </row>
    <row r="194" spans="2:7" x14ac:dyDescent="0.25">
      <c r="B194" s="11" t="s">
        <v>504</v>
      </c>
      <c r="C194" s="17">
        <v>3.0754500000000011E-2</v>
      </c>
      <c r="D194" s="3">
        <v>2</v>
      </c>
      <c r="E194" s="3">
        <v>2</v>
      </c>
      <c r="F194" s="3">
        <v>159</v>
      </c>
      <c r="G194" s="3">
        <v>179</v>
      </c>
    </row>
    <row r="195" spans="2:7" x14ac:dyDescent="0.25">
      <c r="B195" s="11" t="s">
        <v>505</v>
      </c>
      <c r="C195" s="17">
        <v>2.9713250000000052E-2</v>
      </c>
      <c r="D195" s="3">
        <v>4</v>
      </c>
      <c r="E195" s="3">
        <v>4</v>
      </c>
      <c r="F195" s="3">
        <v>258</v>
      </c>
      <c r="G195" s="3">
        <v>277</v>
      </c>
    </row>
    <row r="196" spans="2:7" x14ac:dyDescent="0.25">
      <c r="B196" s="11" t="s">
        <v>506</v>
      </c>
      <c r="C196" s="17">
        <v>2.8005999999999972E-2</v>
      </c>
      <c r="D196" s="3">
        <v>2</v>
      </c>
      <c r="E196" s="3">
        <v>2</v>
      </c>
      <c r="F196" s="3">
        <v>94</v>
      </c>
      <c r="G196" s="3">
        <v>95</v>
      </c>
    </row>
    <row r="197" spans="2:7" x14ac:dyDescent="0.25">
      <c r="B197" s="11" t="s">
        <v>507</v>
      </c>
      <c r="C197" s="17">
        <v>2.6331499999999997E-2</v>
      </c>
      <c r="D197" s="3">
        <v>3</v>
      </c>
      <c r="E197" s="3">
        <v>3</v>
      </c>
      <c r="F197" s="3">
        <v>208</v>
      </c>
      <c r="G197" s="3">
        <v>291</v>
      </c>
    </row>
    <row r="198" spans="2:7" x14ac:dyDescent="0.25">
      <c r="B198" s="11" t="s">
        <v>508</v>
      </c>
      <c r="C198" s="17">
        <v>2.5649499999999981E-2</v>
      </c>
      <c r="D198" s="3">
        <v>2</v>
      </c>
      <c r="E198" s="3">
        <v>2</v>
      </c>
      <c r="F198" s="3">
        <v>120</v>
      </c>
      <c r="G198" s="3">
        <v>186</v>
      </c>
    </row>
    <row r="199" spans="2:7" x14ac:dyDescent="0.25">
      <c r="B199" s="11" t="s">
        <v>509</v>
      </c>
      <c r="C199" s="17">
        <v>2.2337999999999952E-2</v>
      </c>
      <c r="D199" s="3">
        <v>4</v>
      </c>
      <c r="E199" s="3">
        <v>4</v>
      </c>
      <c r="F199" s="3">
        <v>156</v>
      </c>
      <c r="G199" s="3">
        <v>301</v>
      </c>
    </row>
    <row r="200" spans="2:7" x14ac:dyDescent="0.25">
      <c r="B200" s="11" t="s">
        <v>510</v>
      </c>
      <c r="C200" s="17">
        <v>2.0914000000000006E-2</v>
      </c>
      <c r="D200" s="3">
        <v>2</v>
      </c>
      <c r="E200" s="3">
        <v>2</v>
      </c>
      <c r="F200" s="3">
        <v>174</v>
      </c>
      <c r="G200" s="3">
        <v>176</v>
      </c>
    </row>
    <row r="201" spans="2:7" x14ac:dyDescent="0.25">
      <c r="B201" s="11" t="s">
        <v>511</v>
      </c>
      <c r="C201" s="17">
        <v>2.0729666666666691E-2</v>
      </c>
      <c r="D201" s="3">
        <v>5</v>
      </c>
      <c r="E201" s="3">
        <v>5</v>
      </c>
      <c r="F201" s="3">
        <v>265</v>
      </c>
      <c r="G201" s="3">
        <v>283</v>
      </c>
    </row>
    <row r="202" spans="2:7" x14ac:dyDescent="0.25">
      <c r="B202" s="11" t="s">
        <v>512</v>
      </c>
      <c r="C202" s="17">
        <v>2.0604000000000025E-2</v>
      </c>
      <c r="D202" s="3">
        <v>3</v>
      </c>
      <c r="E202" s="3">
        <v>3</v>
      </c>
      <c r="F202" s="3">
        <v>141</v>
      </c>
      <c r="G202" s="3">
        <v>262</v>
      </c>
    </row>
    <row r="203" spans="2:7" x14ac:dyDescent="0.25">
      <c r="B203" s="11" t="s">
        <v>513</v>
      </c>
      <c r="C203" s="17">
        <v>2.0199333333333319E-2</v>
      </c>
      <c r="D203" s="3">
        <v>4</v>
      </c>
      <c r="E203" s="3">
        <v>4</v>
      </c>
      <c r="F203" s="3">
        <v>183</v>
      </c>
      <c r="G203" s="3">
        <v>273</v>
      </c>
    </row>
    <row r="204" spans="2:7" x14ac:dyDescent="0.25">
      <c r="B204" s="11" t="s">
        <v>514</v>
      </c>
      <c r="C204" s="17">
        <v>1.9871749999999952E-2</v>
      </c>
      <c r="D204" s="3">
        <v>4</v>
      </c>
      <c r="E204" s="3">
        <v>4</v>
      </c>
      <c r="F204" s="3">
        <v>260</v>
      </c>
      <c r="G204" s="3">
        <v>272</v>
      </c>
    </row>
    <row r="205" spans="2:7" x14ac:dyDescent="0.25">
      <c r="B205" s="11" t="s">
        <v>515</v>
      </c>
      <c r="C205" s="17">
        <v>1.8690499999999995E-2</v>
      </c>
      <c r="D205" s="3">
        <v>2</v>
      </c>
      <c r="E205" s="3">
        <v>2</v>
      </c>
      <c r="F205" s="3">
        <v>117</v>
      </c>
      <c r="G205" s="3">
        <v>190</v>
      </c>
    </row>
    <row r="206" spans="2:7" x14ac:dyDescent="0.25">
      <c r="B206" s="11" t="s">
        <v>516</v>
      </c>
      <c r="C206" s="17">
        <v>1.8179999999999998E-2</v>
      </c>
      <c r="D206" s="3">
        <v>2</v>
      </c>
      <c r="E206" s="3">
        <v>2</v>
      </c>
      <c r="F206" s="3">
        <v>119</v>
      </c>
      <c r="G206" s="3">
        <v>185</v>
      </c>
    </row>
    <row r="207" spans="2:7" x14ac:dyDescent="0.25">
      <c r="B207" s="11" t="s">
        <v>517</v>
      </c>
      <c r="C207" s="17">
        <v>1.8122666666666669E-2</v>
      </c>
      <c r="D207" s="3">
        <v>3</v>
      </c>
      <c r="E207" s="3">
        <v>3</v>
      </c>
      <c r="F207" s="3">
        <v>207</v>
      </c>
      <c r="G207" s="3">
        <v>241</v>
      </c>
    </row>
    <row r="208" spans="2:7" x14ac:dyDescent="0.25">
      <c r="B208" s="11" t="s">
        <v>518</v>
      </c>
      <c r="C208" s="17">
        <v>1.5568199999999994E-2</v>
      </c>
      <c r="D208" s="3">
        <v>5</v>
      </c>
      <c r="E208" s="3">
        <v>5</v>
      </c>
      <c r="F208" s="3">
        <v>178</v>
      </c>
      <c r="G208" s="3">
        <v>286</v>
      </c>
    </row>
    <row r="209" spans="2:7" x14ac:dyDescent="0.25">
      <c r="B209" s="11" t="s">
        <v>519</v>
      </c>
      <c r="C209" s="17">
        <v>1.5145500000000008E-2</v>
      </c>
      <c r="D209" s="3">
        <v>2</v>
      </c>
      <c r="E209" s="3">
        <v>2</v>
      </c>
      <c r="F209" s="3">
        <v>121</v>
      </c>
      <c r="G209" s="3">
        <v>191</v>
      </c>
    </row>
    <row r="210" spans="2:7" x14ac:dyDescent="0.25">
      <c r="B210" s="11" t="s">
        <v>520</v>
      </c>
      <c r="C210" s="17">
        <v>1.4947999999999982E-2</v>
      </c>
      <c r="D210" s="3">
        <v>3</v>
      </c>
      <c r="E210" s="3">
        <v>3</v>
      </c>
      <c r="F210" s="3">
        <v>172</v>
      </c>
      <c r="G210" s="3">
        <v>259</v>
      </c>
    </row>
    <row r="211" spans="2:7" x14ac:dyDescent="0.25">
      <c r="B211" s="11" t="s">
        <v>521</v>
      </c>
      <c r="C211" s="17">
        <v>1.390399999999997E-2</v>
      </c>
      <c r="D211" s="3">
        <v>2</v>
      </c>
      <c r="E211" s="3">
        <v>2</v>
      </c>
      <c r="F211" s="3">
        <v>160</v>
      </c>
      <c r="G211" s="3">
        <v>180</v>
      </c>
    </row>
    <row r="212" spans="2:7" x14ac:dyDescent="0.25">
      <c r="B212" s="11" t="s">
        <v>522</v>
      </c>
      <c r="C212" s="17">
        <v>1.1188500000000002E-2</v>
      </c>
      <c r="D212" s="3">
        <v>2</v>
      </c>
      <c r="E212" s="3">
        <v>2</v>
      </c>
      <c r="F212" s="3">
        <v>118</v>
      </c>
      <c r="G212" s="3">
        <v>188</v>
      </c>
    </row>
    <row r="213" spans="2:7" x14ac:dyDescent="0.25">
      <c r="B213" s="11" t="s">
        <v>523</v>
      </c>
      <c r="C213" s="17">
        <v>8.3574999999999934E-3</v>
      </c>
      <c r="D213" s="3">
        <v>2</v>
      </c>
      <c r="E213" s="3">
        <v>2</v>
      </c>
      <c r="F213" s="3">
        <v>184</v>
      </c>
      <c r="G213" s="3">
        <v>204</v>
      </c>
    </row>
    <row r="214" spans="2:7" x14ac:dyDescent="0.25">
      <c r="B214" s="11" t="s">
        <v>524</v>
      </c>
      <c r="C214" s="17">
        <v>6.9950625000000082E-3</v>
      </c>
      <c r="D214" s="3">
        <v>4</v>
      </c>
      <c r="E214" s="3">
        <v>4</v>
      </c>
      <c r="F214" s="3">
        <v>249</v>
      </c>
      <c r="G214" s="3">
        <v>279</v>
      </c>
    </row>
    <row r="215" spans="2:7" x14ac:dyDescent="0.25">
      <c r="B215" s="11" t="s">
        <v>525</v>
      </c>
      <c r="C215" s="17">
        <v>6.8242968750000105E-3</v>
      </c>
      <c r="D215" s="3">
        <v>4</v>
      </c>
      <c r="E215" s="3">
        <v>4</v>
      </c>
      <c r="F215" s="3">
        <v>58</v>
      </c>
      <c r="G215" s="3">
        <v>254</v>
      </c>
    </row>
    <row r="216" spans="2:7" x14ac:dyDescent="0.25">
      <c r="B216" s="11" t="s">
        <v>526</v>
      </c>
      <c r="C216" s="17">
        <v>4.0009999999999967E-3</v>
      </c>
      <c r="D216" s="3">
        <v>2</v>
      </c>
      <c r="E216" s="3">
        <v>2</v>
      </c>
      <c r="F216" s="3">
        <v>107</v>
      </c>
      <c r="G216" s="3">
        <v>199</v>
      </c>
    </row>
    <row r="217" spans="2:7" x14ac:dyDescent="0.25">
      <c r="B217" s="11" t="s">
        <v>527</v>
      </c>
      <c r="C217" s="17">
        <v>1.5509999999999968E-3</v>
      </c>
      <c r="D217" s="3">
        <v>4</v>
      </c>
      <c r="E217" s="3">
        <v>4</v>
      </c>
      <c r="F217" s="3">
        <v>158</v>
      </c>
      <c r="G217" s="3">
        <v>253</v>
      </c>
    </row>
    <row r="218" spans="2:7" x14ac:dyDescent="0.25">
      <c r="B218" s="11" t="s">
        <v>528</v>
      </c>
      <c r="C218" s="17">
        <v>1.0205000000000069E-3</v>
      </c>
      <c r="D218" s="3">
        <v>2</v>
      </c>
      <c r="E218" s="3">
        <v>2</v>
      </c>
      <c r="F218" s="3">
        <v>22</v>
      </c>
      <c r="G218" s="3">
        <v>115</v>
      </c>
    </row>
    <row r="219" spans="2:7" x14ac:dyDescent="0.25">
      <c r="B219" s="11" t="s">
        <v>529</v>
      </c>
      <c r="C219" s="17">
        <v>9.8449999999999905E-4</v>
      </c>
      <c r="D219" s="3">
        <v>2</v>
      </c>
      <c r="E219" s="3">
        <v>2</v>
      </c>
      <c r="F219" s="3">
        <v>106</v>
      </c>
      <c r="G219" s="3">
        <v>195</v>
      </c>
    </row>
    <row r="220" spans="2:7" x14ac:dyDescent="0.25">
      <c r="B220" s="11" t="s">
        <v>530</v>
      </c>
      <c r="C220" s="17">
        <v>8.8300000000000054E-4</v>
      </c>
      <c r="D220" s="3">
        <v>2</v>
      </c>
      <c r="E220" s="3">
        <v>2</v>
      </c>
      <c r="F220" s="3">
        <v>112</v>
      </c>
      <c r="G220" s="3">
        <v>202</v>
      </c>
    </row>
    <row r="221" spans="2:7" x14ac:dyDescent="0.25">
      <c r="B221" s="11" t="s">
        <v>531</v>
      </c>
      <c r="C221" s="17">
        <v>8.1970833333334936E-4</v>
      </c>
      <c r="D221" s="3">
        <v>3</v>
      </c>
      <c r="E221" s="3">
        <v>3</v>
      </c>
      <c r="F221" s="3">
        <v>59</v>
      </c>
      <c r="G221" s="3">
        <v>246</v>
      </c>
    </row>
    <row r="222" spans="2:7" x14ac:dyDescent="0.25">
      <c r="B222" s="11" t="s">
        <v>532</v>
      </c>
      <c r="C222" s="17">
        <v>7.6064999999999922E-4</v>
      </c>
      <c r="D222" s="3">
        <v>5</v>
      </c>
      <c r="E222" s="3">
        <v>5</v>
      </c>
      <c r="F222" s="3">
        <v>114</v>
      </c>
      <c r="G222" s="3">
        <v>275</v>
      </c>
    </row>
    <row r="223" spans="2:7" x14ac:dyDescent="0.25">
      <c r="B223" s="11" t="s">
        <v>533</v>
      </c>
      <c r="C223" s="17">
        <v>5.45000000000001E-4</v>
      </c>
      <c r="D223" s="3">
        <v>2</v>
      </c>
      <c r="E223" s="3">
        <v>2</v>
      </c>
      <c r="F223" s="3">
        <v>13</v>
      </c>
      <c r="G223" s="3">
        <v>111</v>
      </c>
    </row>
    <row r="224" spans="2:7" x14ac:dyDescent="0.25">
      <c r="B224" s="11" t="s">
        <v>534</v>
      </c>
      <c r="C224" s="17">
        <v>4.9712500000001015E-4</v>
      </c>
      <c r="D224" s="3">
        <v>2</v>
      </c>
      <c r="E224" s="3">
        <v>2</v>
      </c>
      <c r="F224" s="3">
        <v>61</v>
      </c>
      <c r="G224" s="3">
        <v>139</v>
      </c>
    </row>
    <row r="225" spans="2:7" x14ac:dyDescent="0.25">
      <c r="B225" s="11" t="s">
        <v>535</v>
      </c>
      <c r="C225" s="17">
        <v>3.6450000000000067E-4</v>
      </c>
      <c r="D225" s="3">
        <v>2</v>
      </c>
      <c r="E225" s="3">
        <v>2</v>
      </c>
      <c r="F225" s="3">
        <v>137</v>
      </c>
      <c r="G225" s="3">
        <v>157</v>
      </c>
    </row>
    <row r="226" spans="2:7" x14ac:dyDescent="0.25">
      <c r="B226" s="11" t="s">
        <v>536</v>
      </c>
      <c r="C226" s="17">
        <v>3.3050000000000006E-4</v>
      </c>
      <c r="D226" s="3">
        <v>2</v>
      </c>
      <c r="E226" s="3">
        <v>2</v>
      </c>
      <c r="F226" s="3">
        <v>105</v>
      </c>
      <c r="G226" s="3">
        <v>171</v>
      </c>
    </row>
    <row r="227" spans="2:7" x14ac:dyDescent="0.25">
      <c r="B227" s="11" t="s">
        <v>537</v>
      </c>
      <c r="C227" s="17">
        <v>2.8399999999999834E-4</v>
      </c>
      <c r="D227" s="3">
        <v>2</v>
      </c>
      <c r="E227" s="3">
        <v>2</v>
      </c>
      <c r="F227" s="3">
        <v>136</v>
      </c>
      <c r="G227" s="3">
        <v>167</v>
      </c>
    </row>
    <row r="228" spans="2:7" x14ac:dyDescent="0.25">
      <c r="B228" s="11" t="s">
        <v>538</v>
      </c>
      <c r="C228" s="17">
        <v>2.3774999999999578E-4</v>
      </c>
      <c r="D228" s="3">
        <v>4</v>
      </c>
      <c r="E228" s="3">
        <v>4</v>
      </c>
      <c r="F228" s="3">
        <v>39</v>
      </c>
      <c r="G228" s="3">
        <v>250</v>
      </c>
    </row>
    <row r="229" spans="2:7" x14ac:dyDescent="0.25">
      <c r="B229" s="11" t="s">
        <v>539</v>
      </c>
      <c r="C229" s="17">
        <v>9.7599999999999987E-5</v>
      </c>
      <c r="D229" s="3">
        <v>5</v>
      </c>
      <c r="E229" s="3">
        <v>5</v>
      </c>
      <c r="F229" s="3">
        <v>32</v>
      </c>
      <c r="G229" s="3">
        <v>252</v>
      </c>
    </row>
    <row r="230" spans="2:7" x14ac:dyDescent="0.25">
      <c r="B230" s="11" t="s">
        <v>540</v>
      </c>
      <c r="C230" s="17">
        <v>8.0166666666665927E-5</v>
      </c>
      <c r="D230" s="3">
        <v>3</v>
      </c>
      <c r="E230" s="3">
        <v>3</v>
      </c>
      <c r="F230" s="3">
        <v>203</v>
      </c>
      <c r="G230" s="3">
        <v>271</v>
      </c>
    </row>
    <row r="231" spans="2:7" x14ac:dyDescent="0.25">
      <c r="B231" s="11" t="s">
        <v>541</v>
      </c>
      <c r="C231" s="17">
        <v>5.9500000000001426E-5</v>
      </c>
      <c r="D231" s="3">
        <v>2</v>
      </c>
      <c r="E231" s="3">
        <v>2</v>
      </c>
      <c r="F231" s="3">
        <v>104</v>
      </c>
      <c r="G231" s="3">
        <v>173</v>
      </c>
    </row>
    <row r="232" spans="2:7" x14ac:dyDescent="0.25">
      <c r="B232" s="11" t="s">
        <v>542</v>
      </c>
      <c r="C232" s="17">
        <v>4.8500000000000081E-5</v>
      </c>
      <c r="D232" s="3">
        <v>2</v>
      </c>
      <c r="E232" s="3">
        <v>2</v>
      </c>
      <c r="F232" s="3">
        <v>103</v>
      </c>
      <c r="G232" s="3">
        <v>108</v>
      </c>
    </row>
    <row r="233" spans="2:7" x14ac:dyDescent="0.25">
      <c r="B233" s="11" t="s">
        <v>543</v>
      </c>
      <c r="C233" s="17">
        <v>3.4000000000000508E-5</v>
      </c>
      <c r="D233" s="3">
        <v>2</v>
      </c>
      <c r="E233" s="3">
        <v>2</v>
      </c>
      <c r="F233" s="3">
        <v>138</v>
      </c>
      <c r="G233" s="3">
        <v>170</v>
      </c>
    </row>
    <row r="234" spans="2:7" x14ac:dyDescent="0.25">
      <c r="B234" s="11" t="s">
        <v>544</v>
      </c>
      <c r="C234" s="17">
        <v>2.1999999999999041E-5</v>
      </c>
      <c r="D234" s="3">
        <v>2</v>
      </c>
      <c r="E234" s="3">
        <v>2</v>
      </c>
      <c r="F234" s="3">
        <v>110</v>
      </c>
      <c r="G234" s="3">
        <v>194</v>
      </c>
    </row>
    <row r="235" spans="2:7" x14ac:dyDescent="0.25">
      <c r="B235" s="11" t="s">
        <v>545</v>
      </c>
      <c r="C235" s="17">
        <v>1.2781249999999487E-5</v>
      </c>
      <c r="D235" s="3">
        <v>2</v>
      </c>
      <c r="E235" s="3">
        <v>2</v>
      </c>
      <c r="F235" s="3">
        <v>45</v>
      </c>
      <c r="G235" s="3">
        <v>116</v>
      </c>
    </row>
    <row r="236" spans="2:7" x14ac:dyDescent="0.25">
      <c r="B236" s="11" t="s">
        <v>546</v>
      </c>
      <c r="C236" s="17">
        <v>1.0666666666666537E-5</v>
      </c>
      <c r="D236" s="3">
        <v>3</v>
      </c>
      <c r="E236" s="3">
        <v>3</v>
      </c>
      <c r="F236" s="3">
        <v>109</v>
      </c>
      <c r="G236" s="3">
        <v>230</v>
      </c>
    </row>
    <row r="237" spans="2:7" x14ac:dyDescent="0.25">
      <c r="B237" s="11" t="s">
        <v>547</v>
      </c>
      <c r="C237" s="17">
        <v>6.0000000000000103E-6</v>
      </c>
      <c r="D237" s="3">
        <v>3</v>
      </c>
      <c r="E237" s="3">
        <v>3</v>
      </c>
      <c r="F237" s="3">
        <v>113</v>
      </c>
      <c r="G237" s="3">
        <v>238</v>
      </c>
    </row>
    <row r="238" spans="2:7" x14ac:dyDescent="0.25">
      <c r="B238" s="11" t="s">
        <v>548</v>
      </c>
      <c r="C238" s="17">
        <v>3.3333333333333401E-6</v>
      </c>
      <c r="D238" s="3">
        <v>3</v>
      </c>
      <c r="E238" s="3">
        <v>3</v>
      </c>
      <c r="F238" s="3">
        <v>182</v>
      </c>
      <c r="G238" s="3">
        <v>248</v>
      </c>
    </row>
    <row r="239" spans="2:7" x14ac:dyDescent="0.25">
      <c r="B239" s="11" t="s">
        <v>549</v>
      </c>
      <c r="C239" s="17">
        <v>1.2500000000002797E-7</v>
      </c>
      <c r="D239" s="3">
        <v>2</v>
      </c>
      <c r="E239" s="3">
        <v>2</v>
      </c>
      <c r="F239" s="3">
        <v>53</v>
      </c>
      <c r="G239" s="3">
        <v>216</v>
      </c>
    </row>
    <row r="240" spans="2:7" x14ac:dyDescent="0.25">
      <c r="B240" s="11" t="s">
        <v>550</v>
      </c>
      <c r="C240" s="17">
        <v>3.125000000002087E-8</v>
      </c>
      <c r="D240" s="3">
        <v>2</v>
      </c>
      <c r="E240" s="3">
        <v>2</v>
      </c>
      <c r="F240" s="3">
        <v>50</v>
      </c>
      <c r="G240" s="3">
        <v>221</v>
      </c>
    </row>
    <row r="241" spans="2:7" x14ac:dyDescent="0.25">
      <c r="B241" s="11" t="s">
        <v>551</v>
      </c>
      <c r="C241" s="17">
        <v>0</v>
      </c>
      <c r="D241" s="3">
        <v>2</v>
      </c>
      <c r="E241" s="3">
        <v>2</v>
      </c>
      <c r="F241" s="3">
        <v>155</v>
      </c>
      <c r="G241" s="3">
        <v>228</v>
      </c>
    </row>
    <row r="242" spans="2:7" x14ac:dyDescent="0.25">
      <c r="B242" s="11" t="s">
        <v>552</v>
      </c>
      <c r="C242" s="17">
        <v>0</v>
      </c>
      <c r="D242" s="3">
        <v>2</v>
      </c>
      <c r="E242" s="3">
        <v>2</v>
      </c>
      <c r="F242" s="3">
        <v>154</v>
      </c>
      <c r="G242" s="3">
        <v>227</v>
      </c>
    </row>
    <row r="243" spans="2:7" x14ac:dyDescent="0.25">
      <c r="B243" s="11" t="s">
        <v>553</v>
      </c>
      <c r="C243" s="17">
        <v>0</v>
      </c>
      <c r="D243" s="3">
        <v>2</v>
      </c>
      <c r="E243" s="3">
        <v>2</v>
      </c>
      <c r="F243" s="3">
        <v>153</v>
      </c>
      <c r="G243" s="3">
        <v>229</v>
      </c>
    </row>
    <row r="244" spans="2:7" x14ac:dyDescent="0.25">
      <c r="B244" s="11" t="s">
        <v>554</v>
      </c>
      <c r="C244" s="17">
        <v>0</v>
      </c>
      <c r="D244" s="3">
        <v>2</v>
      </c>
      <c r="E244" s="3">
        <v>2</v>
      </c>
      <c r="F244" s="3">
        <v>152</v>
      </c>
      <c r="G244" s="3">
        <v>226</v>
      </c>
    </row>
    <row r="245" spans="2:7" x14ac:dyDescent="0.25">
      <c r="B245" s="11" t="s">
        <v>555</v>
      </c>
      <c r="C245" s="17">
        <v>0</v>
      </c>
      <c r="D245" s="3">
        <v>2</v>
      </c>
      <c r="E245" s="3">
        <v>2</v>
      </c>
      <c r="F245" s="3">
        <v>151</v>
      </c>
      <c r="G245" s="3">
        <v>225</v>
      </c>
    </row>
    <row r="246" spans="2:7" x14ac:dyDescent="0.25">
      <c r="B246" s="11" t="s">
        <v>556</v>
      </c>
      <c r="C246" s="17">
        <v>0</v>
      </c>
      <c r="D246" s="3">
        <v>2</v>
      </c>
      <c r="E246" s="3">
        <v>2</v>
      </c>
      <c r="F246" s="3">
        <v>150</v>
      </c>
      <c r="G246" s="3">
        <v>224</v>
      </c>
    </row>
    <row r="247" spans="2:7" x14ac:dyDescent="0.25">
      <c r="B247" s="11" t="s">
        <v>557</v>
      </c>
      <c r="C247" s="17">
        <v>0</v>
      </c>
      <c r="D247" s="3">
        <v>2</v>
      </c>
      <c r="E247" s="3">
        <v>2</v>
      </c>
      <c r="F247" s="3">
        <v>143</v>
      </c>
      <c r="G247" s="3">
        <v>206</v>
      </c>
    </row>
    <row r="248" spans="2:7" x14ac:dyDescent="0.25">
      <c r="B248" s="11" t="s">
        <v>558</v>
      </c>
      <c r="C248" s="17">
        <v>0</v>
      </c>
      <c r="D248" s="3">
        <v>2</v>
      </c>
      <c r="E248" s="3">
        <v>2</v>
      </c>
      <c r="F248" s="3">
        <v>142</v>
      </c>
      <c r="G248" s="3">
        <v>205</v>
      </c>
    </row>
    <row r="249" spans="2:7" x14ac:dyDescent="0.25">
      <c r="B249" s="11" t="s">
        <v>559</v>
      </c>
      <c r="C249" s="17">
        <v>0</v>
      </c>
      <c r="D249" s="3">
        <v>3</v>
      </c>
      <c r="E249" s="3">
        <v>3</v>
      </c>
      <c r="F249" s="3">
        <v>147</v>
      </c>
      <c r="G249" s="3">
        <v>245</v>
      </c>
    </row>
    <row r="250" spans="2:7" x14ac:dyDescent="0.25">
      <c r="B250" s="11" t="s">
        <v>560</v>
      </c>
      <c r="C250" s="17">
        <v>0</v>
      </c>
      <c r="D250" s="3">
        <v>3</v>
      </c>
      <c r="E250" s="3">
        <v>3</v>
      </c>
      <c r="F250" s="3">
        <v>145</v>
      </c>
      <c r="G250" s="3">
        <v>247</v>
      </c>
    </row>
    <row r="251" spans="2:7" x14ac:dyDescent="0.25">
      <c r="B251" s="11" t="s">
        <v>561</v>
      </c>
      <c r="C251" s="17">
        <v>0</v>
      </c>
      <c r="D251" s="3">
        <v>4</v>
      </c>
      <c r="E251" s="3">
        <v>4</v>
      </c>
      <c r="F251" s="3">
        <v>223</v>
      </c>
      <c r="G251" s="3">
        <v>251</v>
      </c>
    </row>
    <row r="252" spans="2:7" x14ac:dyDescent="0.25">
      <c r="B252" s="11" t="s">
        <v>562</v>
      </c>
      <c r="C252" s="17">
        <v>0</v>
      </c>
      <c r="D252" s="3">
        <v>3</v>
      </c>
      <c r="E252" s="3">
        <v>3</v>
      </c>
      <c r="F252" s="3">
        <v>149</v>
      </c>
      <c r="G252" s="3">
        <v>243</v>
      </c>
    </row>
    <row r="253" spans="2:7" x14ac:dyDescent="0.25">
      <c r="B253" s="11" t="s">
        <v>563</v>
      </c>
      <c r="C253" s="17">
        <v>0</v>
      </c>
      <c r="D253" s="3">
        <v>3</v>
      </c>
      <c r="E253" s="3">
        <v>3</v>
      </c>
      <c r="F253" s="3">
        <v>148</v>
      </c>
      <c r="G253" s="3">
        <v>244</v>
      </c>
    </row>
    <row r="254" spans="2:7" x14ac:dyDescent="0.25">
      <c r="B254" s="11" t="s">
        <v>564</v>
      </c>
      <c r="C254" s="17">
        <v>0</v>
      </c>
      <c r="D254" s="3">
        <v>2</v>
      </c>
      <c r="E254" s="3">
        <v>2</v>
      </c>
      <c r="F254" s="3">
        <v>130</v>
      </c>
      <c r="G254" s="3">
        <v>146</v>
      </c>
    </row>
    <row r="255" spans="2:7" x14ac:dyDescent="0.25">
      <c r="B255" s="11" t="s">
        <v>565</v>
      </c>
      <c r="C255" s="17">
        <v>0</v>
      </c>
      <c r="D255" s="3">
        <v>2</v>
      </c>
      <c r="E255" s="3">
        <v>2</v>
      </c>
      <c r="F255" s="3">
        <v>129</v>
      </c>
      <c r="G255" s="3">
        <v>144</v>
      </c>
    </row>
    <row r="256" spans="2:7" x14ac:dyDescent="0.25">
      <c r="B256" s="11" t="s">
        <v>566</v>
      </c>
      <c r="C256" s="17">
        <v>0</v>
      </c>
      <c r="D256" s="3">
        <v>2</v>
      </c>
      <c r="E256" s="3">
        <v>2</v>
      </c>
      <c r="F256" s="3">
        <v>128</v>
      </c>
      <c r="G256" s="3">
        <v>133</v>
      </c>
    </row>
    <row r="257" spans="2:7" x14ac:dyDescent="0.25">
      <c r="B257" s="11" t="s">
        <v>567</v>
      </c>
      <c r="C257" s="17">
        <v>0</v>
      </c>
      <c r="D257" s="3">
        <v>2</v>
      </c>
      <c r="E257" s="3">
        <v>2</v>
      </c>
      <c r="F257" s="3">
        <v>127</v>
      </c>
      <c r="G257" s="3">
        <v>135</v>
      </c>
    </row>
    <row r="258" spans="2:7" x14ac:dyDescent="0.25">
      <c r="B258" s="11" t="s">
        <v>568</v>
      </c>
      <c r="C258" s="17">
        <v>0</v>
      </c>
      <c r="D258" s="3">
        <v>2</v>
      </c>
      <c r="E258" s="3">
        <v>2</v>
      </c>
      <c r="F258" s="3">
        <v>126</v>
      </c>
      <c r="G258" s="3">
        <v>134</v>
      </c>
    </row>
    <row r="259" spans="2:7" x14ac:dyDescent="0.25">
      <c r="B259" s="11" t="s">
        <v>569</v>
      </c>
      <c r="C259" s="17">
        <v>0</v>
      </c>
      <c r="D259" s="3">
        <v>2</v>
      </c>
      <c r="E259" s="3">
        <v>2</v>
      </c>
      <c r="F259" s="3">
        <v>125</v>
      </c>
      <c r="G259" s="3">
        <v>131</v>
      </c>
    </row>
    <row r="260" spans="2:7" x14ac:dyDescent="0.25">
      <c r="B260" s="11" t="s">
        <v>570</v>
      </c>
      <c r="C260" s="17">
        <v>0</v>
      </c>
      <c r="D260" s="3">
        <v>2</v>
      </c>
      <c r="E260" s="3">
        <v>2</v>
      </c>
      <c r="F260" s="3">
        <v>124</v>
      </c>
      <c r="G260" s="3">
        <v>132</v>
      </c>
    </row>
    <row r="261" spans="2:7" x14ac:dyDescent="0.25">
      <c r="B261" s="11" t="s">
        <v>571</v>
      </c>
      <c r="C261" s="17">
        <v>0</v>
      </c>
      <c r="D261" s="3">
        <v>2</v>
      </c>
      <c r="E261" s="3">
        <v>2</v>
      </c>
      <c r="F261" s="3">
        <v>123</v>
      </c>
      <c r="G261" s="3">
        <v>189</v>
      </c>
    </row>
    <row r="262" spans="2:7" x14ac:dyDescent="0.25">
      <c r="B262" s="11" t="s">
        <v>572</v>
      </c>
      <c r="C262" s="17">
        <v>0</v>
      </c>
      <c r="D262" s="3">
        <v>2</v>
      </c>
      <c r="E262" s="3">
        <v>2</v>
      </c>
      <c r="F262" s="3">
        <v>122</v>
      </c>
      <c r="G262" s="3">
        <v>187</v>
      </c>
    </row>
    <row r="263" spans="2:7" x14ac:dyDescent="0.25">
      <c r="B263" s="11" t="s">
        <v>573</v>
      </c>
      <c r="C263" s="17">
        <v>0</v>
      </c>
      <c r="D263" s="3">
        <v>2</v>
      </c>
      <c r="E263" s="3">
        <v>2</v>
      </c>
      <c r="F263" s="3">
        <v>80</v>
      </c>
      <c r="G263" s="3">
        <v>140</v>
      </c>
    </row>
    <row r="264" spans="2:7" x14ac:dyDescent="0.25">
      <c r="B264" s="11" t="s">
        <v>574</v>
      </c>
      <c r="C264" s="17">
        <v>0</v>
      </c>
      <c r="D264" s="3">
        <v>2</v>
      </c>
      <c r="E264" s="3">
        <v>2</v>
      </c>
      <c r="F264" s="3">
        <v>56</v>
      </c>
      <c r="G264" s="3">
        <v>220</v>
      </c>
    </row>
    <row r="265" spans="2:7" x14ac:dyDescent="0.25">
      <c r="B265" s="11" t="s">
        <v>575</v>
      </c>
      <c r="C265" s="17">
        <v>0</v>
      </c>
      <c r="D265" s="3">
        <v>2</v>
      </c>
      <c r="E265" s="3">
        <v>2</v>
      </c>
      <c r="F265" s="3">
        <v>55</v>
      </c>
      <c r="G265" s="3">
        <v>217</v>
      </c>
    </row>
    <row r="266" spans="2:7" x14ac:dyDescent="0.25">
      <c r="B266" s="11" t="s">
        <v>576</v>
      </c>
      <c r="C266" s="17">
        <v>0</v>
      </c>
      <c r="D266" s="3">
        <v>2</v>
      </c>
      <c r="E266" s="3">
        <v>2</v>
      </c>
      <c r="F266" s="3">
        <v>54</v>
      </c>
      <c r="G266" s="3">
        <v>219</v>
      </c>
    </row>
    <row r="267" spans="2:7" x14ac:dyDescent="0.25">
      <c r="B267" s="11" t="s">
        <v>577</v>
      </c>
      <c r="C267" s="17">
        <v>0</v>
      </c>
      <c r="D267" s="3">
        <v>2</v>
      </c>
      <c r="E267" s="3">
        <v>2</v>
      </c>
      <c r="F267" s="3">
        <v>52</v>
      </c>
      <c r="G267" s="3">
        <v>218</v>
      </c>
    </row>
    <row r="268" spans="2:7" x14ac:dyDescent="0.25">
      <c r="B268" s="11" t="s">
        <v>578</v>
      </c>
      <c r="C268" s="17">
        <v>0</v>
      </c>
      <c r="D268" s="3">
        <v>2</v>
      </c>
      <c r="E268" s="3">
        <v>2</v>
      </c>
      <c r="F268" s="3">
        <v>51</v>
      </c>
      <c r="G268" s="3">
        <v>222</v>
      </c>
    </row>
    <row r="269" spans="2:7" x14ac:dyDescent="0.25">
      <c r="B269" s="11" t="s">
        <v>579</v>
      </c>
      <c r="C269" s="17">
        <v>0</v>
      </c>
      <c r="D269" s="3">
        <v>2</v>
      </c>
      <c r="E269" s="3">
        <v>2</v>
      </c>
      <c r="F269" s="3">
        <v>9</v>
      </c>
      <c r="G269" s="3">
        <v>213</v>
      </c>
    </row>
    <row r="270" spans="2:7" x14ac:dyDescent="0.25">
      <c r="B270" s="11" t="s">
        <v>580</v>
      </c>
      <c r="C270" s="17">
        <v>0</v>
      </c>
      <c r="D270" s="3">
        <v>2</v>
      </c>
      <c r="E270" s="3">
        <v>2</v>
      </c>
      <c r="F270" s="3">
        <v>8</v>
      </c>
      <c r="G270" s="3">
        <v>215</v>
      </c>
    </row>
    <row r="271" spans="2:7" x14ac:dyDescent="0.25">
      <c r="B271" s="11" t="s">
        <v>581</v>
      </c>
      <c r="C271" s="17">
        <v>0</v>
      </c>
      <c r="D271" s="3">
        <v>2</v>
      </c>
      <c r="E271" s="3">
        <v>2</v>
      </c>
      <c r="F271" s="3">
        <v>7</v>
      </c>
      <c r="G271" s="3">
        <v>212</v>
      </c>
    </row>
    <row r="272" spans="2:7" x14ac:dyDescent="0.25">
      <c r="B272" s="11" t="s">
        <v>582</v>
      </c>
      <c r="C272" s="17">
        <v>0</v>
      </c>
      <c r="D272" s="3">
        <v>2</v>
      </c>
      <c r="E272" s="3">
        <v>2</v>
      </c>
      <c r="F272" s="3">
        <v>6</v>
      </c>
      <c r="G272" s="3">
        <v>214</v>
      </c>
    </row>
    <row r="273" spans="2:7" ht="15.75" thickBot="1" x14ac:dyDescent="0.3">
      <c r="B273" s="15" t="s">
        <v>583</v>
      </c>
      <c r="C273" s="18">
        <v>0</v>
      </c>
      <c r="D273" s="4">
        <v>2</v>
      </c>
      <c r="E273" s="4">
        <v>2</v>
      </c>
      <c r="F273" s="4">
        <v>5</v>
      </c>
      <c r="G273" s="4">
        <v>211</v>
      </c>
    </row>
    <row r="292" spans="2:6" x14ac:dyDescent="0.25">
      <c r="F292" t="s">
        <v>89</v>
      </c>
    </row>
    <row r="295" spans="2:6" x14ac:dyDescent="0.25">
      <c r="B295" s="10" t="s">
        <v>612</v>
      </c>
    </row>
    <row r="296" spans="2:6" ht="15.75" thickBot="1" x14ac:dyDescent="0.3"/>
    <row r="297" spans="2:6" ht="30" x14ac:dyDescent="0.25">
      <c r="B297" s="12" t="s">
        <v>613</v>
      </c>
      <c r="C297" s="13" t="s">
        <v>614</v>
      </c>
      <c r="D297" s="13" t="s">
        <v>615</v>
      </c>
      <c r="E297" s="13" t="s">
        <v>616</v>
      </c>
      <c r="F297" s="13" t="s">
        <v>617</v>
      </c>
    </row>
    <row r="298" spans="2:6" x14ac:dyDescent="0.25">
      <c r="B298" s="14" t="s">
        <v>618</v>
      </c>
      <c r="C298" s="16">
        <v>0.36488215997564977</v>
      </c>
      <c r="D298" s="16">
        <v>0.38294337819360019</v>
      </c>
      <c r="E298" s="16">
        <v>0.36174303535187763</v>
      </c>
      <c r="F298" s="16">
        <v>0.37068944347696126</v>
      </c>
    </row>
    <row r="299" spans="2:6" x14ac:dyDescent="0.25">
      <c r="B299" s="11" t="s">
        <v>619</v>
      </c>
      <c r="C299" s="17">
        <v>62.745035561973197</v>
      </c>
      <c r="D299" s="17">
        <v>49.613922633090809</v>
      </c>
      <c r="E299" s="17">
        <v>24.690199072498565</v>
      </c>
      <c r="F299" s="17">
        <v>22.948562723428338</v>
      </c>
    </row>
    <row r="300" spans="2:6" x14ac:dyDescent="0.25">
      <c r="B300" s="11" t="s">
        <v>620</v>
      </c>
      <c r="C300" s="21">
        <v>77.691466706940673</v>
      </c>
      <c r="D300" s="17">
        <v>13.131112928882388</v>
      </c>
      <c r="E300" s="17">
        <v>24.923723560592244</v>
      </c>
      <c r="F300" s="17">
        <v>1.7416363490702267</v>
      </c>
    </row>
    <row r="301" spans="2:6" ht="15.75" thickBot="1" x14ac:dyDescent="0.3">
      <c r="B301" s="15" t="s">
        <v>621</v>
      </c>
      <c r="C301" s="18">
        <v>140.4365022689139</v>
      </c>
      <c r="D301" s="18">
        <v>120.69045355595722</v>
      </c>
      <c r="E301" s="18">
        <v>114.30575850415202</v>
      </c>
      <c r="F301" s="18">
        <v>100.92828922655968</v>
      </c>
    </row>
    <row r="304" spans="2:6" x14ac:dyDescent="0.25">
      <c r="B304" s="9" t="s">
        <v>1166</v>
      </c>
    </row>
    <row r="322" spans="6:6" x14ac:dyDescent="0.25">
      <c r="F322" t="s">
        <v>89</v>
      </c>
    </row>
    <row r="341" spans="2:6" x14ac:dyDescent="0.25">
      <c r="F341" t="s">
        <v>89</v>
      </c>
    </row>
    <row r="344" spans="2:6" x14ac:dyDescent="0.25">
      <c r="B344" s="10" t="s">
        <v>623</v>
      </c>
    </row>
    <row r="345" spans="2:6" ht="15.75" thickBot="1" x14ac:dyDescent="0.3"/>
    <row r="346" spans="2:6" x14ac:dyDescent="0.25">
      <c r="B346" s="12"/>
      <c r="C346" s="13" t="s">
        <v>624</v>
      </c>
      <c r="D346" s="13" t="s">
        <v>625</v>
      </c>
    </row>
    <row r="347" spans="2:6" x14ac:dyDescent="0.25">
      <c r="B347" s="14" t="s">
        <v>626</v>
      </c>
      <c r="C347" s="16">
        <v>147.1430252575619</v>
      </c>
      <c r="D347" s="72">
        <v>0.61779381906337294</v>
      </c>
    </row>
    <row r="348" spans="2:6" x14ac:dyDescent="0.25">
      <c r="B348" s="11" t="s">
        <v>627</v>
      </c>
      <c r="C348" s="17">
        <v>91.031946257438079</v>
      </c>
      <c r="D348" s="73">
        <v>0.38220618093662706</v>
      </c>
    </row>
    <row r="349" spans="2:6" ht="15.75" thickBot="1" x14ac:dyDescent="0.3">
      <c r="B349" s="15" t="s">
        <v>628</v>
      </c>
      <c r="C349" s="18">
        <v>238.17497151499998</v>
      </c>
      <c r="D349" s="74">
        <v>1</v>
      </c>
    </row>
    <row r="352" spans="2:6" x14ac:dyDescent="0.25">
      <c r="B352" s="10" t="s">
        <v>629</v>
      </c>
    </row>
    <row r="353" spans="2:28" ht="15.75" thickBot="1" x14ac:dyDescent="0.3"/>
    <row r="354" spans="2:28" ht="45" x14ac:dyDescent="0.25">
      <c r="B354" s="12" t="s">
        <v>34</v>
      </c>
      <c r="C354" s="13" t="s">
        <v>8</v>
      </c>
      <c r="D354" s="13" t="s">
        <v>7</v>
      </c>
      <c r="E354" s="13" t="s">
        <v>28</v>
      </c>
      <c r="F354" s="13" t="s">
        <v>40</v>
      </c>
      <c r="G354" s="13" t="s">
        <v>41</v>
      </c>
      <c r="H354" s="13" t="s">
        <v>4</v>
      </c>
      <c r="I354" s="13" t="s">
        <v>30</v>
      </c>
      <c r="J354" s="13" t="s">
        <v>31</v>
      </c>
      <c r="K354" s="13" t="s">
        <v>32</v>
      </c>
      <c r="L354" s="13" t="s">
        <v>33</v>
      </c>
      <c r="M354" s="13" t="s">
        <v>9</v>
      </c>
      <c r="N354" s="13" t="s">
        <v>10</v>
      </c>
      <c r="O354" s="13" t="s">
        <v>17</v>
      </c>
      <c r="P354" s="13" t="s">
        <v>11</v>
      </c>
      <c r="Q354" s="13" t="s">
        <v>12</v>
      </c>
      <c r="R354" s="13" t="s">
        <v>1</v>
      </c>
      <c r="S354" s="13" t="s">
        <v>2</v>
      </c>
      <c r="T354" s="13" t="s">
        <v>26</v>
      </c>
      <c r="U354" s="13" t="s">
        <v>16</v>
      </c>
      <c r="V354" s="13" t="s">
        <v>15</v>
      </c>
      <c r="W354" s="13" t="s">
        <v>27</v>
      </c>
      <c r="X354" s="13" t="s">
        <v>14</v>
      </c>
      <c r="Y354" s="13" t="s">
        <v>13</v>
      </c>
      <c r="Z354" s="13" t="s">
        <v>3</v>
      </c>
      <c r="AA354" s="13" t="s">
        <v>342</v>
      </c>
      <c r="AB354" s="13" t="s">
        <v>631</v>
      </c>
    </row>
    <row r="355" spans="2:28" x14ac:dyDescent="0.25">
      <c r="B355" s="14" t="s">
        <v>630</v>
      </c>
      <c r="C355" s="16">
        <v>2.6589456521739128</v>
      </c>
      <c r="D355" s="16">
        <v>1.2208333333333337</v>
      </c>
      <c r="E355" s="16">
        <v>1.0068985507246377</v>
      </c>
      <c r="F355" s="16">
        <v>0.95274637681159413</v>
      </c>
      <c r="G355" s="16">
        <v>1.1043043478260866</v>
      </c>
      <c r="H355" s="16">
        <v>1.1929583333333333</v>
      </c>
      <c r="I355" s="16">
        <v>2.1856311594202902</v>
      </c>
      <c r="J355" s="16">
        <v>0.94431884057971016</v>
      </c>
      <c r="K355" s="16">
        <v>1.5885942028985507</v>
      </c>
      <c r="L355" s="16">
        <v>0.56445652173913063</v>
      </c>
      <c r="M355" s="16">
        <v>0.805251811594203</v>
      </c>
      <c r="N355" s="16">
        <v>0.87131521739130446</v>
      </c>
      <c r="O355" s="16">
        <v>0.3098695652173914</v>
      </c>
      <c r="P355" s="16">
        <v>0.42019492753623205</v>
      </c>
      <c r="Q355" s="16">
        <v>0.19607971014492753</v>
      </c>
      <c r="R355" s="16">
        <v>0.28624637681159437</v>
      </c>
      <c r="S355" s="16">
        <v>0.20182608695652179</v>
      </c>
      <c r="T355" s="16">
        <v>0.33397101449275352</v>
      </c>
      <c r="U355" s="16">
        <v>0.28335724637681142</v>
      </c>
      <c r="V355" s="16">
        <v>0.24608188405797091</v>
      </c>
      <c r="W355" s="16">
        <v>0.24020289855072471</v>
      </c>
      <c r="X355" s="16">
        <v>0.68201956521739127</v>
      </c>
      <c r="Y355" s="16">
        <v>0.25323007246376805</v>
      </c>
      <c r="Z355" s="16">
        <v>5</v>
      </c>
      <c r="AA355" s="16">
        <v>138</v>
      </c>
      <c r="AB355" s="16">
        <v>0.95158065927152846</v>
      </c>
    </row>
    <row r="356" spans="2:28" ht="15.75" thickBot="1" x14ac:dyDescent="0.3">
      <c r="B356" s="15" t="s">
        <v>614</v>
      </c>
      <c r="C356" s="18">
        <v>2.8535384615384625</v>
      </c>
      <c r="D356" s="18">
        <v>1.2838560439560438</v>
      </c>
      <c r="E356" s="18">
        <v>1.1598021978021982</v>
      </c>
      <c r="F356" s="18">
        <v>1.1279450549450545</v>
      </c>
      <c r="G356" s="18">
        <v>1.2448021978021979</v>
      </c>
      <c r="H356" s="18">
        <v>1.7724175824175832</v>
      </c>
      <c r="I356" s="18">
        <v>2.8465604395604402</v>
      </c>
      <c r="J356" s="18">
        <v>1.0513626373626372</v>
      </c>
      <c r="K356" s="18">
        <v>2.353186813186813</v>
      </c>
      <c r="L356" s="18">
        <v>0.66883516483516503</v>
      </c>
      <c r="M356" s="18">
        <v>0.7329450549450548</v>
      </c>
      <c r="N356" s="18">
        <v>0.96680219780219745</v>
      </c>
      <c r="O356" s="18">
        <v>0.35836263736263729</v>
      </c>
      <c r="P356" s="18">
        <v>0.46058241758241769</v>
      </c>
      <c r="Q356" s="18">
        <v>0.20201098901098896</v>
      </c>
      <c r="R356" s="18">
        <v>0.29153846153846164</v>
      </c>
      <c r="S356" s="18">
        <v>0.22790109890109886</v>
      </c>
      <c r="T356" s="18">
        <v>0.36289010989011006</v>
      </c>
      <c r="U356" s="18">
        <v>0.28712087912087936</v>
      </c>
      <c r="V356" s="18">
        <v>0.24548351648351646</v>
      </c>
      <c r="W356" s="18">
        <v>0.56700000000000017</v>
      </c>
      <c r="X356" s="18">
        <v>0.87542857142857167</v>
      </c>
      <c r="Y356" s="18">
        <v>0.22736263736263737</v>
      </c>
      <c r="Z356" s="18">
        <v>5</v>
      </c>
      <c r="AA356" s="18">
        <v>91</v>
      </c>
      <c r="AB356" s="18">
        <v>0.18640527708180707</v>
      </c>
    </row>
    <row r="359" spans="2:28" x14ac:dyDescent="0.25">
      <c r="B359" s="10" t="s">
        <v>632</v>
      </c>
    </row>
    <row r="360" spans="2:28" ht="15.75" thickBot="1" x14ac:dyDescent="0.3"/>
    <row r="361" spans="2:28" x14ac:dyDescent="0.25">
      <c r="B361" s="12"/>
      <c r="C361" s="13" t="s">
        <v>630</v>
      </c>
      <c r="D361" s="13" t="s">
        <v>614</v>
      </c>
    </row>
    <row r="362" spans="2:28" x14ac:dyDescent="0.25">
      <c r="B362" s="14" t="s">
        <v>630</v>
      </c>
      <c r="C362" s="20">
        <v>0</v>
      </c>
      <c r="D362" s="16">
        <v>1.2884109756782716</v>
      </c>
    </row>
    <row r="363" spans="2:28" ht="15.75" thickBot="1" x14ac:dyDescent="0.3">
      <c r="B363" s="15" t="s">
        <v>614</v>
      </c>
      <c r="C363" s="18">
        <v>1.2884109756782716</v>
      </c>
      <c r="D363" s="24">
        <v>0</v>
      </c>
    </row>
    <row r="366" spans="2:28" x14ac:dyDescent="0.25">
      <c r="B366" s="10" t="s">
        <v>633</v>
      </c>
    </row>
    <row r="367" spans="2:28" ht="15.75" thickBot="1" x14ac:dyDescent="0.3"/>
    <row r="368" spans="2:28" x14ac:dyDescent="0.25">
      <c r="B368" s="12" t="s">
        <v>34</v>
      </c>
      <c r="C368" s="13" t="s">
        <v>8</v>
      </c>
      <c r="D368" s="13" t="s">
        <v>7</v>
      </c>
      <c r="E368" s="13" t="s">
        <v>28</v>
      </c>
      <c r="F368" s="13" t="s">
        <v>40</v>
      </c>
      <c r="G368" s="13" t="s">
        <v>41</v>
      </c>
      <c r="H368" s="13" t="s">
        <v>4</v>
      </c>
      <c r="I368" s="13" t="s">
        <v>30</v>
      </c>
      <c r="J368" s="13" t="s">
        <v>31</v>
      </c>
      <c r="K368" s="13" t="s">
        <v>32</v>
      </c>
      <c r="L368" s="13" t="s">
        <v>33</v>
      </c>
      <c r="M368" s="13" t="s">
        <v>9</v>
      </c>
      <c r="N368" s="13" t="s">
        <v>10</v>
      </c>
      <c r="O368" s="13" t="s">
        <v>17</v>
      </c>
      <c r="P368" s="13" t="s">
        <v>11</v>
      </c>
      <c r="Q368" s="13" t="s">
        <v>12</v>
      </c>
      <c r="R368" s="13" t="s">
        <v>1</v>
      </c>
      <c r="S368" s="13" t="s">
        <v>2</v>
      </c>
      <c r="T368" s="13" t="s">
        <v>26</v>
      </c>
      <c r="U368" s="13" t="s">
        <v>16</v>
      </c>
      <c r="V368" s="13" t="s">
        <v>15</v>
      </c>
      <c r="W368" s="13" t="s">
        <v>27</v>
      </c>
      <c r="X368" s="13" t="s">
        <v>14</v>
      </c>
      <c r="Y368" s="13" t="s">
        <v>13</v>
      </c>
      <c r="Z368" s="13" t="s">
        <v>3</v>
      </c>
    </row>
    <row r="369" spans="2:26" x14ac:dyDescent="0.25">
      <c r="B369" s="14" t="s">
        <v>1175</v>
      </c>
      <c r="C369" s="16">
        <v>2.6539999999999999</v>
      </c>
      <c r="D369" s="16">
        <v>1.2030000000000001</v>
      </c>
      <c r="E369" s="16">
        <v>1.0549999999999999</v>
      </c>
      <c r="F369" s="16">
        <v>1.107</v>
      </c>
      <c r="G369" s="16">
        <v>0.93799999999999994</v>
      </c>
      <c r="H369" s="16">
        <v>1.1850000000000001</v>
      </c>
      <c r="I369" s="16">
        <v>2.294</v>
      </c>
      <c r="J369" s="16">
        <v>0.76400000000000001</v>
      </c>
      <c r="K369" s="16">
        <v>1.6739999999999999</v>
      </c>
      <c r="L369" s="16">
        <v>0.434</v>
      </c>
      <c r="M369" s="16">
        <v>0.80900000000000005</v>
      </c>
      <c r="N369" s="16">
        <v>0.82</v>
      </c>
      <c r="O369" s="16">
        <v>0.28299999999999997</v>
      </c>
      <c r="P369" s="16">
        <v>0.30299999999999999</v>
      </c>
      <c r="Q369" s="16">
        <v>0.17199999999999999</v>
      </c>
      <c r="R369" s="16">
        <v>0.27800000000000002</v>
      </c>
      <c r="S369" s="16">
        <v>0.26900000000000002</v>
      </c>
      <c r="T369" s="16">
        <v>0.33800000000000002</v>
      </c>
      <c r="U369" s="16">
        <v>0.32500000000000001</v>
      </c>
      <c r="V369" s="16">
        <v>0.25600000000000001</v>
      </c>
      <c r="W369" s="16">
        <v>0.23499999999999999</v>
      </c>
      <c r="X369" s="16">
        <v>0.70299999999999996</v>
      </c>
      <c r="Y369" s="16">
        <v>0.25624999999999998</v>
      </c>
      <c r="Z369" s="16">
        <v>5</v>
      </c>
    </row>
    <row r="370" spans="2:26" ht="15.75" thickBot="1" x14ac:dyDescent="0.3">
      <c r="B370" s="15" t="s">
        <v>1176</v>
      </c>
      <c r="C370" s="18">
        <v>2.9359999999999999</v>
      </c>
      <c r="D370" s="18">
        <v>1.3009999999999999</v>
      </c>
      <c r="E370" s="18">
        <v>1.1719999999999999</v>
      </c>
      <c r="F370" s="18">
        <v>1.107</v>
      </c>
      <c r="G370" s="18">
        <v>1.298</v>
      </c>
      <c r="H370" s="18">
        <v>1.7230000000000001</v>
      </c>
      <c r="I370" s="18">
        <v>2.9359999999999999</v>
      </c>
      <c r="J370" s="18">
        <v>1.0860000000000001</v>
      </c>
      <c r="K370" s="18">
        <v>2.3519999999999999</v>
      </c>
      <c r="L370" s="18">
        <v>0.70099999999999996</v>
      </c>
      <c r="M370" s="18">
        <v>0.73399999999999999</v>
      </c>
      <c r="N370" s="18">
        <v>1.04</v>
      </c>
      <c r="O370" s="18">
        <v>0.35699999999999998</v>
      </c>
      <c r="P370" s="18">
        <v>0.42599999999999999</v>
      </c>
      <c r="Q370" s="18">
        <v>0.20899999999999999</v>
      </c>
      <c r="R370" s="18">
        <v>0.308</v>
      </c>
      <c r="S370" s="18">
        <v>0.219</v>
      </c>
      <c r="T370" s="18">
        <v>0.36299999999999999</v>
      </c>
      <c r="U370" s="18">
        <v>0.308</v>
      </c>
      <c r="V370" s="18">
        <v>0.23899999999999999</v>
      </c>
      <c r="W370" s="18">
        <v>0.59</v>
      </c>
      <c r="X370" s="18">
        <v>0.90100000000000002</v>
      </c>
      <c r="Y370" s="18">
        <v>0.22600000000000001</v>
      </c>
      <c r="Z370" s="18">
        <v>5</v>
      </c>
    </row>
    <row r="373" spans="2:26" x14ac:dyDescent="0.25">
      <c r="B373" s="10" t="s">
        <v>638</v>
      </c>
    </row>
    <row r="374" spans="2:26" ht="15.75" thickBot="1" x14ac:dyDescent="0.3"/>
    <row r="375" spans="2:26" x14ac:dyDescent="0.25">
      <c r="B375" s="12"/>
      <c r="C375" s="13" t="s">
        <v>1175</v>
      </c>
      <c r="D375" s="13" t="s">
        <v>1176</v>
      </c>
    </row>
    <row r="376" spans="2:26" x14ac:dyDescent="0.25">
      <c r="B376" s="14" t="s">
        <v>1175</v>
      </c>
      <c r="C376" s="20">
        <v>0</v>
      </c>
      <c r="D376" s="16">
        <v>1.347378218059057</v>
      </c>
    </row>
    <row r="377" spans="2:26" ht="15.75" thickBot="1" x14ac:dyDescent="0.3">
      <c r="B377" s="15" t="s">
        <v>1176</v>
      </c>
      <c r="C377" s="18">
        <v>1.347378218059057</v>
      </c>
      <c r="D377" s="24">
        <v>0</v>
      </c>
    </row>
    <row r="380" spans="2:26" x14ac:dyDescent="0.25">
      <c r="B380" s="10" t="s">
        <v>639</v>
      </c>
    </row>
    <row r="381" spans="2:26" ht="15.75" thickBot="1" x14ac:dyDescent="0.3"/>
    <row r="382" spans="2:26" x14ac:dyDescent="0.25">
      <c r="B382" s="12" t="s">
        <v>34</v>
      </c>
      <c r="C382" s="13" t="s">
        <v>630</v>
      </c>
      <c r="D382" s="13" t="s">
        <v>614</v>
      </c>
    </row>
    <row r="383" spans="2:26" x14ac:dyDescent="0.25">
      <c r="B383" s="14" t="s">
        <v>640</v>
      </c>
      <c r="C383" s="2">
        <v>138</v>
      </c>
      <c r="D383" s="2">
        <v>91</v>
      </c>
    </row>
    <row r="384" spans="2:26" x14ac:dyDescent="0.25">
      <c r="B384" s="11" t="s">
        <v>342</v>
      </c>
      <c r="C384" s="3">
        <v>138</v>
      </c>
      <c r="D384" s="3">
        <v>91</v>
      </c>
    </row>
    <row r="385" spans="2:4" x14ac:dyDescent="0.25">
      <c r="B385" s="11" t="s">
        <v>631</v>
      </c>
      <c r="C385" s="17">
        <v>0.95158065927152846</v>
      </c>
      <c r="D385" s="17">
        <v>0.18640527708180707</v>
      </c>
    </row>
    <row r="386" spans="2:4" x14ac:dyDescent="0.25">
      <c r="B386" s="11" t="s">
        <v>641</v>
      </c>
      <c r="C386" s="17">
        <v>0.38383826863139542</v>
      </c>
      <c r="D386" s="17">
        <v>0.17834574005569837</v>
      </c>
    </row>
    <row r="387" spans="2:4" x14ac:dyDescent="0.25">
      <c r="B387" s="11" t="s">
        <v>642</v>
      </c>
      <c r="C387" s="17">
        <v>0.90199901551431949</v>
      </c>
      <c r="D387" s="17">
        <v>0.37101963485232903</v>
      </c>
    </row>
    <row r="388" spans="2:4" ht="15.75" thickBot="1" x14ac:dyDescent="0.3">
      <c r="B388" s="15" t="s">
        <v>643</v>
      </c>
      <c r="C388" s="18">
        <v>2.4500041390416101</v>
      </c>
      <c r="D388" s="18">
        <v>2.0055297583898435</v>
      </c>
    </row>
    <row r="389" spans="2:4" x14ac:dyDescent="0.25">
      <c r="B389" s="58" t="s">
        <v>311</v>
      </c>
      <c r="C389" s="82" t="s">
        <v>97</v>
      </c>
      <c r="D389" s="82" t="s">
        <v>199</v>
      </c>
    </row>
    <row r="390" spans="2:4" x14ac:dyDescent="0.25">
      <c r="B390" s="11" t="s">
        <v>311</v>
      </c>
      <c r="C390" s="17" t="s">
        <v>98</v>
      </c>
      <c r="D390" s="17" t="s">
        <v>200</v>
      </c>
    </row>
    <row r="391" spans="2:4" x14ac:dyDescent="0.25">
      <c r="B391" s="11" t="s">
        <v>311</v>
      </c>
      <c r="C391" s="17" t="s">
        <v>99</v>
      </c>
      <c r="D391" s="17" t="s">
        <v>201</v>
      </c>
    </row>
    <row r="392" spans="2:4" x14ac:dyDescent="0.25">
      <c r="B392" s="11" t="s">
        <v>311</v>
      </c>
      <c r="C392" s="17" t="s">
        <v>100</v>
      </c>
      <c r="D392" s="17" t="s">
        <v>202</v>
      </c>
    </row>
    <row r="393" spans="2:4" x14ac:dyDescent="0.25">
      <c r="B393" s="11" t="s">
        <v>311</v>
      </c>
      <c r="C393" s="17" t="s">
        <v>101</v>
      </c>
      <c r="D393" s="17" t="s">
        <v>203</v>
      </c>
    </row>
    <row r="394" spans="2:4" x14ac:dyDescent="0.25">
      <c r="B394" s="11" t="s">
        <v>311</v>
      </c>
      <c r="C394" s="17" t="s">
        <v>102</v>
      </c>
      <c r="D394" s="17" t="s">
        <v>204</v>
      </c>
    </row>
    <row r="395" spans="2:4" x14ac:dyDescent="0.25">
      <c r="B395" s="11" t="s">
        <v>311</v>
      </c>
      <c r="C395" s="17" t="s">
        <v>103</v>
      </c>
      <c r="D395" s="17" t="s">
        <v>206</v>
      </c>
    </row>
    <row r="396" spans="2:4" x14ac:dyDescent="0.25">
      <c r="B396" s="11" t="s">
        <v>311</v>
      </c>
      <c r="C396" s="17" t="s">
        <v>104</v>
      </c>
      <c r="D396" s="17" t="s">
        <v>208</v>
      </c>
    </row>
    <row r="397" spans="2:4" x14ac:dyDescent="0.25">
      <c r="B397" s="11" t="s">
        <v>311</v>
      </c>
      <c r="C397" s="17" t="s">
        <v>105</v>
      </c>
      <c r="D397" s="17" t="s">
        <v>213</v>
      </c>
    </row>
    <row r="398" spans="2:4" x14ac:dyDescent="0.25">
      <c r="B398" s="11" t="s">
        <v>311</v>
      </c>
      <c r="C398" s="17" t="s">
        <v>106</v>
      </c>
      <c r="D398" s="17" t="s">
        <v>214</v>
      </c>
    </row>
    <row r="399" spans="2:4" x14ac:dyDescent="0.25">
      <c r="B399" s="11" t="s">
        <v>311</v>
      </c>
      <c r="C399" s="17" t="s">
        <v>107</v>
      </c>
      <c r="D399" s="17" t="s">
        <v>215</v>
      </c>
    </row>
    <row r="400" spans="2:4" x14ac:dyDescent="0.25">
      <c r="B400" s="11" t="s">
        <v>311</v>
      </c>
      <c r="C400" s="17" t="s">
        <v>108</v>
      </c>
      <c r="D400" s="17" t="s">
        <v>216</v>
      </c>
    </row>
    <row r="401" spans="2:4" x14ac:dyDescent="0.25">
      <c r="B401" s="11" t="s">
        <v>311</v>
      </c>
      <c r="C401" s="17" t="s">
        <v>109</v>
      </c>
      <c r="D401" s="17" t="s">
        <v>217</v>
      </c>
    </row>
    <row r="402" spans="2:4" x14ac:dyDescent="0.25">
      <c r="B402" s="11" t="s">
        <v>311</v>
      </c>
      <c r="C402" s="17" t="s">
        <v>110</v>
      </c>
      <c r="D402" s="17" t="s">
        <v>218</v>
      </c>
    </row>
    <row r="403" spans="2:4" x14ac:dyDescent="0.25">
      <c r="B403" s="11" t="s">
        <v>311</v>
      </c>
      <c r="C403" s="17" t="s">
        <v>111</v>
      </c>
      <c r="D403" s="17" t="s">
        <v>219</v>
      </c>
    </row>
    <row r="404" spans="2:4" x14ac:dyDescent="0.25">
      <c r="B404" s="11" t="s">
        <v>311</v>
      </c>
      <c r="C404" s="17" t="s">
        <v>112</v>
      </c>
      <c r="D404" s="17" t="s">
        <v>224</v>
      </c>
    </row>
    <row r="405" spans="2:4" x14ac:dyDescent="0.25">
      <c r="B405" s="11" t="s">
        <v>311</v>
      </c>
      <c r="C405" s="17" t="s">
        <v>113</v>
      </c>
      <c r="D405" s="17" t="s">
        <v>225</v>
      </c>
    </row>
    <row r="406" spans="2:4" x14ac:dyDescent="0.25">
      <c r="B406" s="11" t="s">
        <v>311</v>
      </c>
      <c r="C406" s="17" t="s">
        <v>114</v>
      </c>
      <c r="D406" s="17" t="s">
        <v>229</v>
      </c>
    </row>
    <row r="407" spans="2:4" x14ac:dyDescent="0.25">
      <c r="B407" s="11" t="s">
        <v>311</v>
      </c>
      <c r="C407" s="17" t="s">
        <v>115</v>
      </c>
      <c r="D407" s="17" t="s">
        <v>232</v>
      </c>
    </row>
    <row r="408" spans="2:4" x14ac:dyDescent="0.25">
      <c r="B408" s="11" t="s">
        <v>311</v>
      </c>
      <c r="C408" s="17" t="s">
        <v>116</v>
      </c>
      <c r="D408" s="17" t="s">
        <v>233</v>
      </c>
    </row>
    <row r="409" spans="2:4" x14ac:dyDescent="0.25">
      <c r="B409" s="11" t="s">
        <v>311</v>
      </c>
      <c r="C409" s="17" t="s">
        <v>117</v>
      </c>
      <c r="D409" s="17" t="s">
        <v>234</v>
      </c>
    </row>
    <row r="410" spans="2:4" x14ac:dyDescent="0.25">
      <c r="B410" s="11" t="s">
        <v>311</v>
      </c>
      <c r="C410" s="17" t="s">
        <v>118</v>
      </c>
      <c r="D410" s="17" t="s">
        <v>237</v>
      </c>
    </row>
    <row r="411" spans="2:4" x14ac:dyDescent="0.25">
      <c r="B411" s="11" t="s">
        <v>311</v>
      </c>
      <c r="C411" s="17" t="s">
        <v>119</v>
      </c>
      <c r="D411" s="17" t="s">
        <v>238</v>
      </c>
    </row>
    <row r="412" spans="2:4" x14ac:dyDescent="0.25">
      <c r="B412" s="11" t="s">
        <v>311</v>
      </c>
      <c r="C412" s="17" t="s">
        <v>120</v>
      </c>
      <c r="D412" s="17" t="s">
        <v>239</v>
      </c>
    </row>
    <row r="413" spans="2:4" x14ac:dyDescent="0.25">
      <c r="B413" s="11" t="s">
        <v>311</v>
      </c>
      <c r="C413" s="17" t="s">
        <v>121</v>
      </c>
      <c r="D413" s="17" t="s">
        <v>240</v>
      </c>
    </row>
    <row r="414" spans="2:4" x14ac:dyDescent="0.25">
      <c r="B414" s="11" t="s">
        <v>311</v>
      </c>
      <c r="C414" s="17" t="s">
        <v>122</v>
      </c>
      <c r="D414" s="17" t="s">
        <v>241</v>
      </c>
    </row>
    <row r="415" spans="2:4" x14ac:dyDescent="0.25">
      <c r="B415" s="11" t="s">
        <v>311</v>
      </c>
      <c r="C415" s="17" t="s">
        <v>123</v>
      </c>
      <c r="D415" s="17" t="s">
        <v>247</v>
      </c>
    </row>
    <row r="416" spans="2:4" x14ac:dyDescent="0.25">
      <c r="B416" s="11" t="s">
        <v>311</v>
      </c>
      <c r="C416" s="17" t="s">
        <v>124</v>
      </c>
      <c r="D416" s="17" t="s">
        <v>248</v>
      </c>
    </row>
    <row r="417" spans="2:4" x14ac:dyDescent="0.25">
      <c r="B417" s="11" t="s">
        <v>311</v>
      </c>
      <c r="C417" s="17" t="s">
        <v>125</v>
      </c>
      <c r="D417" s="17" t="s">
        <v>249</v>
      </c>
    </row>
    <row r="418" spans="2:4" x14ac:dyDescent="0.25">
      <c r="B418" s="11" t="s">
        <v>311</v>
      </c>
      <c r="C418" s="17" t="s">
        <v>126</v>
      </c>
      <c r="D418" s="17" t="s">
        <v>250</v>
      </c>
    </row>
    <row r="419" spans="2:4" x14ac:dyDescent="0.25">
      <c r="B419" s="11" t="s">
        <v>311</v>
      </c>
      <c r="C419" s="17" t="s">
        <v>127</v>
      </c>
      <c r="D419" s="17" t="s">
        <v>251</v>
      </c>
    </row>
    <row r="420" spans="2:4" x14ac:dyDescent="0.25">
      <c r="B420" s="11" t="s">
        <v>311</v>
      </c>
      <c r="C420" s="17" t="s">
        <v>128</v>
      </c>
      <c r="D420" s="17" t="s">
        <v>252</v>
      </c>
    </row>
    <row r="421" spans="2:4" x14ac:dyDescent="0.25">
      <c r="B421" s="11" t="s">
        <v>311</v>
      </c>
      <c r="C421" s="17" t="s">
        <v>129</v>
      </c>
      <c r="D421" s="17" t="s">
        <v>253</v>
      </c>
    </row>
    <row r="422" spans="2:4" x14ac:dyDescent="0.25">
      <c r="B422" s="11" t="s">
        <v>311</v>
      </c>
      <c r="C422" s="17" t="s">
        <v>130</v>
      </c>
      <c r="D422" s="17" t="s">
        <v>254</v>
      </c>
    </row>
    <row r="423" spans="2:4" x14ac:dyDescent="0.25">
      <c r="B423" s="11" t="s">
        <v>311</v>
      </c>
      <c r="C423" s="17" t="s">
        <v>131</v>
      </c>
      <c r="D423" s="17" t="s">
        <v>255</v>
      </c>
    </row>
    <row r="424" spans="2:4" x14ac:dyDescent="0.25">
      <c r="B424" s="11" t="s">
        <v>311</v>
      </c>
      <c r="C424" s="17" t="s">
        <v>132</v>
      </c>
      <c r="D424" s="17" t="s">
        <v>256</v>
      </c>
    </row>
    <row r="425" spans="2:4" x14ac:dyDescent="0.25">
      <c r="B425" s="11" t="s">
        <v>311</v>
      </c>
      <c r="C425" s="17" t="s">
        <v>133</v>
      </c>
      <c r="D425" s="17" t="s">
        <v>257</v>
      </c>
    </row>
    <row r="426" spans="2:4" x14ac:dyDescent="0.25">
      <c r="B426" s="11" t="s">
        <v>311</v>
      </c>
      <c r="C426" s="17" t="s">
        <v>134</v>
      </c>
      <c r="D426" s="17" t="s">
        <v>258</v>
      </c>
    </row>
    <row r="427" spans="2:4" x14ac:dyDescent="0.25">
      <c r="B427" s="11" t="s">
        <v>311</v>
      </c>
      <c r="C427" s="17" t="s">
        <v>135</v>
      </c>
      <c r="D427" s="17" t="s">
        <v>259</v>
      </c>
    </row>
    <row r="428" spans="2:4" x14ac:dyDescent="0.25">
      <c r="B428" s="11" t="s">
        <v>311</v>
      </c>
      <c r="C428" s="17" t="s">
        <v>136</v>
      </c>
      <c r="D428" s="17" t="s">
        <v>260</v>
      </c>
    </row>
    <row r="429" spans="2:4" x14ac:dyDescent="0.25">
      <c r="B429" s="11" t="s">
        <v>311</v>
      </c>
      <c r="C429" s="17" t="s">
        <v>137</v>
      </c>
      <c r="D429" s="17" t="s">
        <v>261</v>
      </c>
    </row>
    <row r="430" spans="2:4" x14ac:dyDescent="0.25">
      <c r="B430" s="11" t="s">
        <v>311</v>
      </c>
      <c r="C430" s="17" t="s">
        <v>138</v>
      </c>
      <c r="D430" s="17" t="s">
        <v>262</v>
      </c>
    </row>
    <row r="431" spans="2:4" x14ac:dyDescent="0.25">
      <c r="B431" s="11" t="s">
        <v>311</v>
      </c>
      <c r="C431" s="17" t="s">
        <v>139</v>
      </c>
      <c r="D431" s="17" t="s">
        <v>263</v>
      </c>
    </row>
    <row r="432" spans="2:4" x14ac:dyDescent="0.25">
      <c r="B432" s="11" t="s">
        <v>311</v>
      </c>
      <c r="C432" s="17" t="s">
        <v>140</v>
      </c>
      <c r="D432" s="17" t="s">
        <v>264</v>
      </c>
    </row>
    <row r="433" spans="2:4" x14ac:dyDescent="0.25">
      <c r="B433" s="11" t="s">
        <v>311</v>
      </c>
      <c r="C433" s="17" t="s">
        <v>141</v>
      </c>
      <c r="D433" s="17" t="s">
        <v>265</v>
      </c>
    </row>
    <row r="434" spans="2:4" x14ac:dyDescent="0.25">
      <c r="B434" s="11" t="s">
        <v>311</v>
      </c>
      <c r="C434" s="17" t="s">
        <v>142</v>
      </c>
      <c r="D434" s="17" t="s">
        <v>266</v>
      </c>
    </row>
    <row r="435" spans="2:4" x14ac:dyDescent="0.25">
      <c r="B435" s="11" t="s">
        <v>311</v>
      </c>
      <c r="C435" s="17" t="s">
        <v>143</v>
      </c>
      <c r="D435" s="17" t="s">
        <v>267</v>
      </c>
    </row>
    <row r="436" spans="2:4" x14ac:dyDescent="0.25">
      <c r="B436" s="11" t="s">
        <v>311</v>
      </c>
      <c r="C436" s="17" t="s">
        <v>144</v>
      </c>
      <c r="D436" s="17" t="s">
        <v>268</v>
      </c>
    </row>
    <row r="437" spans="2:4" x14ac:dyDescent="0.25">
      <c r="B437" s="11" t="s">
        <v>311</v>
      </c>
      <c r="C437" s="17" t="s">
        <v>145</v>
      </c>
      <c r="D437" s="17" t="s">
        <v>269</v>
      </c>
    </row>
    <row r="438" spans="2:4" x14ac:dyDescent="0.25">
      <c r="B438" s="11" t="s">
        <v>311</v>
      </c>
      <c r="C438" s="17" t="s">
        <v>146</v>
      </c>
      <c r="D438" s="17" t="s">
        <v>270</v>
      </c>
    </row>
    <row r="439" spans="2:4" x14ac:dyDescent="0.25">
      <c r="B439" s="11" t="s">
        <v>311</v>
      </c>
      <c r="C439" s="17" t="s">
        <v>147</v>
      </c>
      <c r="D439" s="17" t="s">
        <v>271</v>
      </c>
    </row>
    <row r="440" spans="2:4" x14ac:dyDescent="0.25">
      <c r="B440" s="11" t="s">
        <v>311</v>
      </c>
      <c r="C440" s="17" t="s">
        <v>148</v>
      </c>
      <c r="D440" s="17" t="s">
        <v>272</v>
      </c>
    </row>
    <row r="441" spans="2:4" x14ac:dyDescent="0.25">
      <c r="B441" s="11" t="s">
        <v>311</v>
      </c>
      <c r="C441" s="17" t="s">
        <v>149</v>
      </c>
      <c r="D441" s="17" t="s">
        <v>273</v>
      </c>
    </row>
    <row r="442" spans="2:4" x14ac:dyDescent="0.25">
      <c r="B442" s="11" t="s">
        <v>311</v>
      </c>
      <c r="C442" s="17" t="s">
        <v>150</v>
      </c>
      <c r="D442" s="17" t="s">
        <v>274</v>
      </c>
    </row>
    <row r="443" spans="2:4" x14ac:dyDescent="0.25">
      <c r="B443" s="11" t="s">
        <v>311</v>
      </c>
      <c r="C443" s="17" t="s">
        <v>151</v>
      </c>
      <c r="D443" s="17" t="s">
        <v>275</v>
      </c>
    </row>
    <row r="444" spans="2:4" x14ac:dyDescent="0.25">
      <c r="B444" s="11" t="s">
        <v>311</v>
      </c>
      <c r="C444" s="17" t="s">
        <v>152</v>
      </c>
      <c r="D444" s="17" t="s">
        <v>276</v>
      </c>
    </row>
    <row r="445" spans="2:4" x14ac:dyDescent="0.25">
      <c r="B445" s="11" t="s">
        <v>311</v>
      </c>
      <c r="C445" s="17" t="s">
        <v>153</v>
      </c>
      <c r="D445" s="17" t="s">
        <v>277</v>
      </c>
    </row>
    <row r="446" spans="2:4" x14ac:dyDescent="0.25">
      <c r="B446" s="11" t="s">
        <v>311</v>
      </c>
      <c r="C446" s="17" t="s">
        <v>154</v>
      </c>
      <c r="D446" s="17" t="s">
        <v>278</v>
      </c>
    </row>
    <row r="447" spans="2:4" x14ac:dyDescent="0.25">
      <c r="B447" s="11" t="s">
        <v>311</v>
      </c>
      <c r="C447" s="17" t="s">
        <v>155</v>
      </c>
      <c r="D447" s="17" t="s">
        <v>279</v>
      </c>
    </row>
    <row r="448" spans="2:4" x14ac:dyDescent="0.25">
      <c r="B448" s="11" t="s">
        <v>311</v>
      </c>
      <c r="C448" s="17" t="s">
        <v>156</v>
      </c>
      <c r="D448" s="17" t="s">
        <v>280</v>
      </c>
    </row>
    <row r="449" spans="2:4" x14ac:dyDescent="0.25">
      <c r="B449" s="11" t="s">
        <v>311</v>
      </c>
      <c r="C449" s="17" t="s">
        <v>157</v>
      </c>
      <c r="D449" s="17" t="s">
        <v>281</v>
      </c>
    </row>
    <row r="450" spans="2:4" x14ac:dyDescent="0.25">
      <c r="B450" s="11" t="s">
        <v>311</v>
      </c>
      <c r="C450" s="17" t="s">
        <v>158</v>
      </c>
      <c r="D450" s="17" t="s">
        <v>282</v>
      </c>
    </row>
    <row r="451" spans="2:4" x14ac:dyDescent="0.25">
      <c r="B451" s="11" t="s">
        <v>311</v>
      </c>
      <c r="C451" s="17" t="s">
        <v>159</v>
      </c>
      <c r="D451" s="17" t="s">
        <v>283</v>
      </c>
    </row>
    <row r="452" spans="2:4" x14ac:dyDescent="0.25">
      <c r="B452" s="11" t="s">
        <v>311</v>
      </c>
      <c r="C452" s="17" t="s">
        <v>160</v>
      </c>
      <c r="D452" s="17" t="s">
        <v>284</v>
      </c>
    </row>
    <row r="453" spans="2:4" x14ac:dyDescent="0.25">
      <c r="B453" s="11" t="s">
        <v>311</v>
      </c>
      <c r="C453" s="17" t="s">
        <v>161</v>
      </c>
      <c r="D453" s="17" t="s">
        <v>285</v>
      </c>
    </row>
    <row r="454" spans="2:4" x14ac:dyDescent="0.25">
      <c r="B454" s="11" t="s">
        <v>311</v>
      </c>
      <c r="C454" s="17" t="s">
        <v>162</v>
      </c>
      <c r="D454" s="17" t="s">
        <v>286</v>
      </c>
    </row>
    <row r="455" spans="2:4" x14ac:dyDescent="0.25">
      <c r="B455" s="11" t="s">
        <v>311</v>
      </c>
      <c r="C455" s="17" t="s">
        <v>163</v>
      </c>
      <c r="D455" s="17" t="s">
        <v>287</v>
      </c>
    </row>
    <row r="456" spans="2:4" x14ac:dyDescent="0.25">
      <c r="B456" s="11" t="s">
        <v>311</v>
      </c>
      <c r="C456" s="17" t="s">
        <v>164</v>
      </c>
      <c r="D456" s="17" t="s">
        <v>288</v>
      </c>
    </row>
    <row r="457" spans="2:4" x14ac:dyDescent="0.25">
      <c r="B457" s="11" t="s">
        <v>311</v>
      </c>
      <c r="C457" s="17" t="s">
        <v>165</v>
      </c>
      <c r="D457" s="17" t="s">
        <v>289</v>
      </c>
    </row>
    <row r="458" spans="2:4" x14ac:dyDescent="0.25">
      <c r="B458" s="11" t="s">
        <v>311</v>
      </c>
      <c r="C458" s="17" t="s">
        <v>166</v>
      </c>
      <c r="D458" s="17" t="s">
        <v>290</v>
      </c>
    </row>
    <row r="459" spans="2:4" x14ac:dyDescent="0.25">
      <c r="B459" s="11" t="s">
        <v>311</v>
      </c>
      <c r="C459" s="17" t="s">
        <v>167</v>
      </c>
      <c r="D459" s="17" t="s">
        <v>291</v>
      </c>
    </row>
    <row r="460" spans="2:4" x14ac:dyDescent="0.25">
      <c r="B460" s="11" t="s">
        <v>311</v>
      </c>
      <c r="C460" s="17" t="s">
        <v>168</v>
      </c>
      <c r="D460" s="17" t="s">
        <v>292</v>
      </c>
    </row>
    <row r="461" spans="2:4" x14ac:dyDescent="0.25">
      <c r="B461" s="11" t="s">
        <v>311</v>
      </c>
      <c r="C461" s="17" t="s">
        <v>169</v>
      </c>
      <c r="D461" s="17" t="s">
        <v>293</v>
      </c>
    </row>
    <row r="462" spans="2:4" x14ac:dyDescent="0.25">
      <c r="B462" s="11" t="s">
        <v>311</v>
      </c>
      <c r="C462" s="17" t="s">
        <v>170</v>
      </c>
      <c r="D462" s="17" t="s">
        <v>294</v>
      </c>
    </row>
    <row r="463" spans="2:4" x14ac:dyDescent="0.25">
      <c r="B463" s="11" t="s">
        <v>311</v>
      </c>
      <c r="C463" s="17" t="s">
        <v>171</v>
      </c>
      <c r="D463" s="17" t="s">
        <v>295</v>
      </c>
    </row>
    <row r="464" spans="2:4" x14ac:dyDescent="0.25">
      <c r="B464" s="11" t="s">
        <v>311</v>
      </c>
      <c r="C464" s="17" t="s">
        <v>172</v>
      </c>
      <c r="D464" s="17" t="s">
        <v>296</v>
      </c>
    </row>
    <row r="465" spans="2:4" x14ac:dyDescent="0.25">
      <c r="B465" s="11" t="s">
        <v>311</v>
      </c>
      <c r="C465" s="17" t="s">
        <v>173</v>
      </c>
      <c r="D465" s="17" t="s">
        <v>297</v>
      </c>
    </row>
    <row r="466" spans="2:4" x14ac:dyDescent="0.25">
      <c r="B466" s="11" t="s">
        <v>311</v>
      </c>
      <c r="C466" s="17" t="s">
        <v>174</v>
      </c>
      <c r="D466" s="17" t="s">
        <v>1060</v>
      </c>
    </row>
    <row r="467" spans="2:4" x14ac:dyDescent="0.25">
      <c r="B467" s="11" t="s">
        <v>311</v>
      </c>
      <c r="C467" s="17" t="s">
        <v>175</v>
      </c>
      <c r="D467" s="17" t="s">
        <v>1061</v>
      </c>
    </row>
    <row r="468" spans="2:4" x14ac:dyDescent="0.25">
      <c r="B468" s="11" t="s">
        <v>311</v>
      </c>
      <c r="C468" s="17" t="s">
        <v>176</v>
      </c>
      <c r="D468" s="17" t="s">
        <v>1062</v>
      </c>
    </row>
    <row r="469" spans="2:4" x14ac:dyDescent="0.25">
      <c r="B469" s="11" t="s">
        <v>311</v>
      </c>
      <c r="C469" s="17" t="s">
        <v>177</v>
      </c>
      <c r="D469" s="17" t="s">
        <v>1063</v>
      </c>
    </row>
    <row r="470" spans="2:4" x14ac:dyDescent="0.25">
      <c r="B470" s="11" t="s">
        <v>311</v>
      </c>
      <c r="C470" s="17" t="s">
        <v>178</v>
      </c>
      <c r="D470" s="17" t="s">
        <v>1064</v>
      </c>
    </row>
    <row r="471" spans="2:4" x14ac:dyDescent="0.25">
      <c r="B471" s="11" t="s">
        <v>311</v>
      </c>
      <c r="C471" s="17" t="s">
        <v>179</v>
      </c>
      <c r="D471" s="17" t="s">
        <v>1065</v>
      </c>
    </row>
    <row r="472" spans="2:4" x14ac:dyDescent="0.25">
      <c r="B472" s="11" t="s">
        <v>311</v>
      </c>
      <c r="C472" s="17" t="s">
        <v>180</v>
      </c>
      <c r="D472" s="17" t="s">
        <v>1066</v>
      </c>
    </row>
    <row r="473" spans="2:4" x14ac:dyDescent="0.25">
      <c r="B473" s="11" t="s">
        <v>311</v>
      </c>
      <c r="C473" s="17" t="s">
        <v>181</v>
      </c>
      <c r="D473" s="17" t="s">
        <v>1067</v>
      </c>
    </row>
    <row r="474" spans="2:4" x14ac:dyDescent="0.25">
      <c r="B474" s="11" t="s">
        <v>311</v>
      </c>
      <c r="C474" s="17" t="s">
        <v>182</v>
      </c>
      <c r="D474" s="17" t="s">
        <v>1068</v>
      </c>
    </row>
    <row r="475" spans="2:4" x14ac:dyDescent="0.25">
      <c r="B475" s="11" t="s">
        <v>311</v>
      </c>
      <c r="C475" s="17" t="s">
        <v>183</v>
      </c>
      <c r="D475" s="17" t="s">
        <v>1083</v>
      </c>
    </row>
    <row r="476" spans="2:4" x14ac:dyDescent="0.25">
      <c r="B476" s="11" t="s">
        <v>311</v>
      </c>
      <c r="C476" s="17" t="s">
        <v>184</v>
      </c>
      <c r="D476" s="17" t="s">
        <v>1084</v>
      </c>
    </row>
    <row r="477" spans="2:4" x14ac:dyDescent="0.25">
      <c r="B477" s="11" t="s">
        <v>311</v>
      </c>
      <c r="C477" s="17" t="s">
        <v>185</v>
      </c>
      <c r="D477" s="17" t="s">
        <v>1085</v>
      </c>
    </row>
    <row r="478" spans="2:4" x14ac:dyDescent="0.25">
      <c r="B478" s="11" t="s">
        <v>311</v>
      </c>
      <c r="C478" s="17" t="s">
        <v>186</v>
      </c>
      <c r="D478" s="17" t="s">
        <v>1086</v>
      </c>
    </row>
    <row r="479" spans="2:4" x14ac:dyDescent="0.25">
      <c r="B479" s="11" t="s">
        <v>311</v>
      </c>
      <c r="C479" s="17" t="s">
        <v>187</v>
      </c>
      <c r="D479" s="17" t="s">
        <v>1087</v>
      </c>
    </row>
    <row r="480" spans="2:4" x14ac:dyDescent="0.25">
      <c r="B480" s="11" t="s">
        <v>311</v>
      </c>
      <c r="C480" s="17" t="s">
        <v>188</v>
      </c>
      <c r="D480" s="17" t="s">
        <v>311</v>
      </c>
    </row>
    <row r="481" spans="2:4" x14ac:dyDescent="0.25">
      <c r="B481" s="11" t="s">
        <v>311</v>
      </c>
      <c r="C481" s="17" t="s">
        <v>189</v>
      </c>
      <c r="D481" s="17" t="s">
        <v>311</v>
      </c>
    </row>
    <row r="482" spans="2:4" x14ac:dyDescent="0.25">
      <c r="B482" s="11" t="s">
        <v>311</v>
      </c>
      <c r="C482" s="17" t="s">
        <v>190</v>
      </c>
      <c r="D482" s="17" t="s">
        <v>311</v>
      </c>
    </row>
    <row r="483" spans="2:4" x14ac:dyDescent="0.25">
      <c r="B483" s="11" t="s">
        <v>311</v>
      </c>
      <c r="C483" s="17" t="s">
        <v>191</v>
      </c>
      <c r="D483" s="17" t="s">
        <v>311</v>
      </c>
    </row>
    <row r="484" spans="2:4" x14ac:dyDescent="0.25">
      <c r="B484" s="11" t="s">
        <v>311</v>
      </c>
      <c r="C484" s="17" t="s">
        <v>192</v>
      </c>
      <c r="D484" s="17" t="s">
        <v>311</v>
      </c>
    </row>
    <row r="485" spans="2:4" x14ac:dyDescent="0.25">
      <c r="B485" s="11" t="s">
        <v>311</v>
      </c>
      <c r="C485" s="17" t="s">
        <v>193</v>
      </c>
      <c r="D485" s="17" t="s">
        <v>311</v>
      </c>
    </row>
    <row r="486" spans="2:4" x14ac:dyDescent="0.25">
      <c r="B486" s="11" t="s">
        <v>311</v>
      </c>
      <c r="C486" s="17" t="s">
        <v>194</v>
      </c>
      <c r="D486" s="17" t="s">
        <v>311</v>
      </c>
    </row>
    <row r="487" spans="2:4" x14ac:dyDescent="0.25">
      <c r="B487" s="11" t="s">
        <v>311</v>
      </c>
      <c r="C487" s="17" t="s">
        <v>195</v>
      </c>
      <c r="D487" s="17" t="s">
        <v>311</v>
      </c>
    </row>
    <row r="488" spans="2:4" x14ac:dyDescent="0.25">
      <c r="B488" s="11" t="s">
        <v>311</v>
      </c>
      <c r="C488" s="17" t="s">
        <v>196</v>
      </c>
      <c r="D488" s="17" t="s">
        <v>311</v>
      </c>
    </row>
    <row r="489" spans="2:4" x14ac:dyDescent="0.25">
      <c r="B489" s="11" t="s">
        <v>311</v>
      </c>
      <c r="C489" s="17" t="s">
        <v>197</v>
      </c>
      <c r="D489" s="17" t="s">
        <v>311</v>
      </c>
    </row>
    <row r="490" spans="2:4" x14ac:dyDescent="0.25">
      <c r="B490" s="11" t="s">
        <v>311</v>
      </c>
      <c r="C490" s="17" t="s">
        <v>198</v>
      </c>
      <c r="D490" s="17" t="s">
        <v>311</v>
      </c>
    </row>
    <row r="491" spans="2:4" x14ac:dyDescent="0.25">
      <c r="B491" s="11" t="s">
        <v>311</v>
      </c>
      <c r="C491" s="17" t="s">
        <v>205</v>
      </c>
      <c r="D491" s="17" t="s">
        <v>311</v>
      </c>
    </row>
    <row r="492" spans="2:4" x14ac:dyDescent="0.25">
      <c r="B492" s="11" t="s">
        <v>311</v>
      </c>
      <c r="C492" s="17" t="s">
        <v>207</v>
      </c>
      <c r="D492" s="17" t="s">
        <v>311</v>
      </c>
    </row>
    <row r="493" spans="2:4" x14ac:dyDescent="0.25">
      <c r="B493" s="11" t="s">
        <v>311</v>
      </c>
      <c r="C493" s="17" t="s">
        <v>209</v>
      </c>
      <c r="D493" s="17" t="s">
        <v>311</v>
      </c>
    </row>
    <row r="494" spans="2:4" x14ac:dyDescent="0.25">
      <c r="B494" s="11" t="s">
        <v>311</v>
      </c>
      <c r="C494" s="17" t="s">
        <v>210</v>
      </c>
      <c r="D494" s="17" t="s">
        <v>311</v>
      </c>
    </row>
    <row r="495" spans="2:4" x14ac:dyDescent="0.25">
      <c r="B495" s="11" t="s">
        <v>311</v>
      </c>
      <c r="C495" s="17" t="s">
        <v>211</v>
      </c>
      <c r="D495" s="17" t="s">
        <v>311</v>
      </c>
    </row>
    <row r="496" spans="2:4" x14ac:dyDescent="0.25">
      <c r="B496" s="11" t="s">
        <v>311</v>
      </c>
      <c r="C496" s="17" t="s">
        <v>212</v>
      </c>
      <c r="D496" s="17" t="s">
        <v>311</v>
      </c>
    </row>
    <row r="497" spans="2:4" x14ac:dyDescent="0.25">
      <c r="B497" s="11" t="s">
        <v>311</v>
      </c>
      <c r="C497" s="17" t="s">
        <v>220</v>
      </c>
      <c r="D497" s="17" t="s">
        <v>311</v>
      </c>
    </row>
    <row r="498" spans="2:4" x14ac:dyDescent="0.25">
      <c r="B498" s="11" t="s">
        <v>311</v>
      </c>
      <c r="C498" s="17" t="s">
        <v>221</v>
      </c>
      <c r="D498" s="17" t="s">
        <v>311</v>
      </c>
    </row>
    <row r="499" spans="2:4" x14ac:dyDescent="0.25">
      <c r="B499" s="11" t="s">
        <v>311</v>
      </c>
      <c r="C499" s="17" t="s">
        <v>222</v>
      </c>
      <c r="D499" s="17" t="s">
        <v>311</v>
      </c>
    </row>
    <row r="500" spans="2:4" x14ac:dyDescent="0.25">
      <c r="B500" s="11" t="s">
        <v>311</v>
      </c>
      <c r="C500" s="17" t="s">
        <v>223</v>
      </c>
      <c r="D500" s="17" t="s">
        <v>311</v>
      </c>
    </row>
    <row r="501" spans="2:4" x14ac:dyDescent="0.25">
      <c r="B501" s="11" t="s">
        <v>311</v>
      </c>
      <c r="C501" s="17" t="s">
        <v>226</v>
      </c>
      <c r="D501" s="17" t="s">
        <v>311</v>
      </c>
    </row>
    <row r="502" spans="2:4" x14ac:dyDescent="0.25">
      <c r="B502" s="11" t="s">
        <v>311</v>
      </c>
      <c r="C502" s="17" t="s">
        <v>227</v>
      </c>
      <c r="D502" s="17" t="s">
        <v>311</v>
      </c>
    </row>
    <row r="503" spans="2:4" x14ac:dyDescent="0.25">
      <c r="B503" s="11" t="s">
        <v>311</v>
      </c>
      <c r="C503" s="17" t="s">
        <v>228</v>
      </c>
      <c r="D503" s="17" t="s">
        <v>311</v>
      </c>
    </row>
    <row r="504" spans="2:4" x14ac:dyDescent="0.25">
      <c r="B504" s="11" t="s">
        <v>311</v>
      </c>
      <c r="C504" s="17" t="s">
        <v>230</v>
      </c>
      <c r="D504" s="17" t="s">
        <v>311</v>
      </c>
    </row>
    <row r="505" spans="2:4" x14ac:dyDescent="0.25">
      <c r="B505" s="11" t="s">
        <v>311</v>
      </c>
      <c r="C505" s="17" t="s">
        <v>231</v>
      </c>
      <c r="D505" s="17" t="s">
        <v>311</v>
      </c>
    </row>
    <row r="506" spans="2:4" x14ac:dyDescent="0.25">
      <c r="B506" s="11" t="s">
        <v>311</v>
      </c>
      <c r="C506" s="17" t="s">
        <v>235</v>
      </c>
      <c r="D506" s="17" t="s">
        <v>311</v>
      </c>
    </row>
    <row r="507" spans="2:4" x14ac:dyDescent="0.25">
      <c r="B507" s="11" t="s">
        <v>311</v>
      </c>
      <c r="C507" s="17" t="s">
        <v>236</v>
      </c>
      <c r="D507" s="17" t="s">
        <v>311</v>
      </c>
    </row>
    <row r="508" spans="2:4" x14ac:dyDescent="0.25">
      <c r="B508" s="11" t="s">
        <v>311</v>
      </c>
      <c r="C508" s="17" t="s">
        <v>242</v>
      </c>
      <c r="D508" s="17" t="s">
        <v>311</v>
      </c>
    </row>
    <row r="509" spans="2:4" x14ac:dyDescent="0.25">
      <c r="B509" s="11" t="s">
        <v>311</v>
      </c>
      <c r="C509" s="17" t="s">
        <v>243</v>
      </c>
      <c r="D509" s="17" t="s">
        <v>311</v>
      </c>
    </row>
    <row r="510" spans="2:4" x14ac:dyDescent="0.25">
      <c r="B510" s="11" t="s">
        <v>311</v>
      </c>
      <c r="C510" s="17" t="s">
        <v>244</v>
      </c>
      <c r="D510" s="17" t="s">
        <v>311</v>
      </c>
    </row>
    <row r="511" spans="2:4" x14ac:dyDescent="0.25">
      <c r="B511" s="11" t="s">
        <v>311</v>
      </c>
      <c r="C511" s="17" t="s">
        <v>245</v>
      </c>
      <c r="D511" s="17" t="s">
        <v>311</v>
      </c>
    </row>
    <row r="512" spans="2:4" x14ac:dyDescent="0.25">
      <c r="B512" s="11" t="s">
        <v>311</v>
      </c>
      <c r="C512" s="17" t="s">
        <v>246</v>
      </c>
      <c r="D512" s="17" t="s">
        <v>311</v>
      </c>
    </row>
    <row r="513" spans="2:4" x14ac:dyDescent="0.25">
      <c r="B513" s="11" t="s">
        <v>311</v>
      </c>
      <c r="C513" s="17" t="s">
        <v>1069</v>
      </c>
      <c r="D513" s="17" t="s">
        <v>311</v>
      </c>
    </row>
    <row r="514" spans="2:4" x14ac:dyDescent="0.25">
      <c r="B514" s="11" t="s">
        <v>311</v>
      </c>
      <c r="C514" s="17" t="s">
        <v>1070</v>
      </c>
      <c r="D514" s="17" t="s">
        <v>311</v>
      </c>
    </row>
    <row r="515" spans="2:4" x14ac:dyDescent="0.25">
      <c r="B515" s="11" t="s">
        <v>311</v>
      </c>
      <c r="C515" s="17" t="s">
        <v>1071</v>
      </c>
      <c r="D515" s="17" t="s">
        <v>311</v>
      </c>
    </row>
    <row r="516" spans="2:4" x14ac:dyDescent="0.25">
      <c r="B516" s="11" t="s">
        <v>311</v>
      </c>
      <c r="C516" s="17" t="s">
        <v>1072</v>
      </c>
      <c r="D516" s="17" t="s">
        <v>311</v>
      </c>
    </row>
    <row r="517" spans="2:4" x14ac:dyDescent="0.25">
      <c r="B517" s="11" t="s">
        <v>311</v>
      </c>
      <c r="C517" s="17" t="s">
        <v>1073</v>
      </c>
      <c r="D517" s="17" t="s">
        <v>311</v>
      </c>
    </row>
    <row r="518" spans="2:4" x14ac:dyDescent="0.25">
      <c r="B518" s="11" t="s">
        <v>311</v>
      </c>
      <c r="C518" s="17" t="s">
        <v>1074</v>
      </c>
      <c r="D518" s="17" t="s">
        <v>311</v>
      </c>
    </row>
    <row r="519" spans="2:4" x14ac:dyDescent="0.25">
      <c r="B519" s="11" t="s">
        <v>311</v>
      </c>
      <c r="C519" s="17" t="s">
        <v>1075</v>
      </c>
      <c r="D519" s="17" t="s">
        <v>311</v>
      </c>
    </row>
    <row r="520" spans="2:4" x14ac:dyDescent="0.25">
      <c r="B520" s="11" t="s">
        <v>311</v>
      </c>
      <c r="C520" s="17" t="s">
        <v>1076</v>
      </c>
      <c r="D520" s="17" t="s">
        <v>311</v>
      </c>
    </row>
    <row r="521" spans="2:4" x14ac:dyDescent="0.25">
      <c r="B521" s="11" t="s">
        <v>311</v>
      </c>
      <c r="C521" s="17" t="s">
        <v>1077</v>
      </c>
      <c r="D521" s="17" t="s">
        <v>311</v>
      </c>
    </row>
    <row r="522" spans="2:4" x14ac:dyDescent="0.25">
      <c r="B522" s="11" t="s">
        <v>311</v>
      </c>
      <c r="C522" s="17" t="s">
        <v>1078</v>
      </c>
      <c r="D522" s="17" t="s">
        <v>311</v>
      </c>
    </row>
    <row r="523" spans="2:4" x14ac:dyDescent="0.25">
      <c r="B523" s="11" t="s">
        <v>311</v>
      </c>
      <c r="C523" s="17" t="s">
        <v>1079</v>
      </c>
      <c r="D523" s="17" t="s">
        <v>311</v>
      </c>
    </row>
    <row r="524" spans="2:4" x14ac:dyDescent="0.25">
      <c r="B524" s="11" t="s">
        <v>311</v>
      </c>
      <c r="C524" s="17" t="s">
        <v>1080</v>
      </c>
      <c r="D524" s="17" t="s">
        <v>311</v>
      </c>
    </row>
    <row r="525" spans="2:4" x14ac:dyDescent="0.25">
      <c r="B525" s="11" t="s">
        <v>311</v>
      </c>
      <c r="C525" s="17" t="s">
        <v>1081</v>
      </c>
      <c r="D525" s="17" t="s">
        <v>311</v>
      </c>
    </row>
    <row r="526" spans="2:4" ht="15.75" thickBot="1" x14ac:dyDescent="0.3">
      <c r="B526" s="15" t="s">
        <v>311</v>
      </c>
      <c r="C526" s="18" t="s">
        <v>1082</v>
      </c>
      <c r="D526" s="18" t="s">
        <v>311</v>
      </c>
    </row>
    <row r="529" spans="2:4" x14ac:dyDescent="0.25">
      <c r="B529" s="10" t="s">
        <v>644</v>
      </c>
    </row>
    <row r="530" spans="2:4" ht="15.75" thickBot="1" x14ac:dyDescent="0.3"/>
    <row r="531" spans="2:4" ht="30" x14ac:dyDescent="0.25">
      <c r="B531" s="12" t="s">
        <v>379</v>
      </c>
      <c r="C531" s="13" t="s">
        <v>34</v>
      </c>
      <c r="D531" s="13" t="s">
        <v>645</v>
      </c>
    </row>
    <row r="532" spans="2:4" x14ac:dyDescent="0.25">
      <c r="B532" s="14" t="s">
        <v>97</v>
      </c>
      <c r="C532" s="2">
        <v>1</v>
      </c>
      <c r="D532" s="16">
        <v>0.81335925767501871</v>
      </c>
    </row>
    <row r="533" spans="2:4" x14ac:dyDescent="0.25">
      <c r="B533" s="11" t="s">
        <v>98</v>
      </c>
      <c r="C533" s="3">
        <v>1</v>
      </c>
      <c r="D533" s="17">
        <v>0.46657321234768717</v>
      </c>
    </row>
    <row r="534" spans="2:4" x14ac:dyDescent="0.25">
      <c r="B534" s="11" t="s">
        <v>99</v>
      </c>
      <c r="C534" s="3">
        <v>1</v>
      </c>
      <c r="D534" s="17">
        <v>0.86687150069218688</v>
      </c>
    </row>
    <row r="535" spans="2:4" x14ac:dyDescent="0.25">
      <c r="B535" s="11" t="s">
        <v>100</v>
      </c>
      <c r="C535" s="3">
        <v>1</v>
      </c>
      <c r="D535" s="17">
        <v>0.60276466447636901</v>
      </c>
    </row>
    <row r="536" spans="2:4" x14ac:dyDescent="0.25">
      <c r="B536" s="11" t="s">
        <v>101</v>
      </c>
      <c r="C536" s="3">
        <v>1</v>
      </c>
      <c r="D536" s="17">
        <v>0.7713150488026439</v>
      </c>
    </row>
    <row r="537" spans="2:4" x14ac:dyDescent="0.25">
      <c r="B537" s="11" t="s">
        <v>102</v>
      </c>
      <c r="C537" s="3">
        <v>1</v>
      </c>
      <c r="D537" s="17">
        <v>0.85001352641539518</v>
      </c>
    </row>
    <row r="538" spans="2:4" x14ac:dyDescent="0.25">
      <c r="B538" s="11" t="s">
        <v>103</v>
      </c>
      <c r="C538" s="3">
        <v>1</v>
      </c>
      <c r="D538" s="17">
        <v>0.72484983363522937</v>
      </c>
    </row>
    <row r="539" spans="2:4" x14ac:dyDescent="0.25">
      <c r="B539" s="11" t="s">
        <v>104</v>
      </c>
      <c r="C539" s="3">
        <v>1</v>
      </c>
      <c r="D539" s="17">
        <v>0.72681565163798389</v>
      </c>
    </row>
    <row r="540" spans="2:4" x14ac:dyDescent="0.25">
      <c r="B540" s="11" t="s">
        <v>105</v>
      </c>
      <c r="C540" s="3">
        <v>1</v>
      </c>
      <c r="D540" s="17">
        <v>0.62380406229249108</v>
      </c>
    </row>
    <row r="541" spans="2:4" x14ac:dyDescent="0.25">
      <c r="B541" s="11" t="s">
        <v>106</v>
      </c>
      <c r="C541" s="3">
        <v>1</v>
      </c>
      <c r="D541" s="17">
        <v>0.59587113079039622</v>
      </c>
    </row>
    <row r="542" spans="2:4" x14ac:dyDescent="0.25">
      <c r="B542" s="11" t="s">
        <v>107</v>
      </c>
      <c r="C542" s="3">
        <v>1</v>
      </c>
      <c r="D542" s="17">
        <v>2.0024934851660854</v>
      </c>
    </row>
    <row r="543" spans="2:4" x14ac:dyDescent="0.25">
      <c r="B543" s="11" t="s">
        <v>108</v>
      </c>
      <c r="C543" s="3">
        <v>1</v>
      </c>
      <c r="D543" s="17">
        <v>1.9960906370505875</v>
      </c>
    </row>
    <row r="544" spans="2:4" x14ac:dyDescent="0.25">
      <c r="B544" s="11" t="s">
        <v>109</v>
      </c>
      <c r="C544" s="3">
        <v>1</v>
      </c>
      <c r="D544" s="17">
        <v>1.539545469159932</v>
      </c>
    </row>
    <row r="545" spans="2:4" x14ac:dyDescent="0.25">
      <c r="B545" s="11" t="s">
        <v>110</v>
      </c>
      <c r="C545" s="3">
        <v>1</v>
      </c>
      <c r="D545" s="17">
        <v>1.6894982919264736</v>
      </c>
    </row>
    <row r="546" spans="2:4" x14ac:dyDescent="0.25">
      <c r="B546" s="11" t="s">
        <v>111</v>
      </c>
      <c r="C546" s="3">
        <v>1</v>
      </c>
      <c r="D546" s="17">
        <v>1.3657031565299258</v>
      </c>
    </row>
    <row r="547" spans="2:4" x14ac:dyDescent="0.25">
      <c r="B547" s="11" t="s">
        <v>112</v>
      </c>
      <c r="C547" s="3">
        <v>1</v>
      </c>
      <c r="D547" s="17">
        <v>0.84588726799828318</v>
      </c>
    </row>
    <row r="548" spans="2:4" x14ac:dyDescent="0.25">
      <c r="B548" s="11" t="s">
        <v>113</v>
      </c>
      <c r="C548" s="3">
        <v>1</v>
      </c>
      <c r="D548" s="17">
        <v>0.87077979305200159</v>
      </c>
    </row>
    <row r="549" spans="2:4" x14ac:dyDescent="0.25">
      <c r="B549" s="11" t="s">
        <v>114</v>
      </c>
      <c r="C549" s="3">
        <v>1</v>
      </c>
      <c r="D549" s="17">
        <v>1.0554973896956608</v>
      </c>
    </row>
    <row r="550" spans="2:4" x14ac:dyDescent="0.25">
      <c r="B550" s="11" t="s">
        <v>115</v>
      </c>
      <c r="C550" s="3">
        <v>1</v>
      </c>
      <c r="D550" s="17">
        <v>0.6843869213629189</v>
      </c>
    </row>
    <row r="551" spans="2:4" x14ac:dyDescent="0.25">
      <c r="B551" s="11" t="s">
        <v>116</v>
      </c>
      <c r="C551" s="3">
        <v>1</v>
      </c>
      <c r="D551" s="17">
        <v>0.64961345910360857</v>
      </c>
    </row>
    <row r="552" spans="2:4" x14ac:dyDescent="0.25">
      <c r="B552" s="11" t="s">
        <v>117</v>
      </c>
      <c r="C552" s="3">
        <v>1</v>
      </c>
      <c r="D552" s="17">
        <v>1.0271650641460595</v>
      </c>
    </row>
    <row r="553" spans="2:4" x14ac:dyDescent="0.25">
      <c r="B553" s="11" t="s">
        <v>118</v>
      </c>
      <c r="C553" s="3">
        <v>1</v>
      </c>
      <c r="D553" s="17">
        <v>1.0118967078032464</v>
      </c>
    </row>
    <row r="554" spans="2:4" x14ac:dyDescent="0.25">
      <c r="B554" s="11" t="s">
        <v>119</v>
      </c>
      <c r="C554" s="3">
        <v>1</v>
      </c>
      <c r="D554" s="17">
        <v>1.0404808236409251</v>
      </c>
    </row>
    <row r="555" spans="2:4" x14ac:dyDescent="0.25">
      <c r="B555" s="11" t="s">
        <v>120</v>
      </c>
      <c r="C555" s="3">
        <v>1</v>
      </c>
      <c r="D555" s="17">
        <v>0.91121576106050595</v>
      </c>
    </row>
    <row r="556" spans="2:4" x14ac:dyDescent="0.25">
      <c r="B556" s="11" t="s">
        <v>121</v>
      </c>
      <c r="C556" s="3">
        <v>1</v>
      </c>
      <c r="D556" s="17">
        <v>1.1771105375252162</v>
      </c>
    </row>
    <row r="557" spans="2:4" x14ac:dyDescent="0.25">
      <c r="B557" s="11" t="s">
        <v>122</v>
      </c>
      <c r="C557" s="3">
        <v>1</v>
      </c>
      <c r="D557" s="17">
        <v>0.86879837107460611</v>
      </c>
    </row>
    <row r="558" spans="2:4" x14ac:dyDescent="0.25">
      <c r="B558" s="11" t="s">
        <v>123</v>
      </c>
      <c r="C558" s="3">
        <v>1</v>
      </c>
      <c r="D558" s="17">
        <v>1.3005795436792638</v>
      </c>
    </row>
    <row r="559" spans="2:4" x14ac:dyDescent="0.25">
      <c r="B559" s="11" t="s">
        <v>124</v>
      </c>
      <c r="C559" s="3">
        <v>1</v>
      </c>
      <c r="D559" s="17">
        <v>0.79505106855526853</v>
      </c>
    </row>
    <row r="560" spans="2:4" x14ac:dyDescent="0.25">
      <c r="B560" s="11" t="s">
        <v>125</v>
      </c>
      <c r="C560" s="3">
        <v>1</v>
      </c>
      <c r="D560" s="17">
        <v>1.1910704810133237</v>
      </c>
    </row>
    <row r="561" spans="2:4" x14ac:dyDescent="0.25">
      <c r="B561" s="11" t="s">
        <v>126</v>
      </c>
      <c r="C561" s="3">
        <v>1</v>
      </c>
      <c r="D561" s="17">
        <v>1.1189254913684212</v>
      </c>
    </row>
    <row r="562" spans="2:4" x14ac:dyDescent="0.25">
      <c r="B562" s="11" t="s">
        <v>127</v>
      </c>
      <c r="C562" s="3">
        <v>1</v>
      </c>
      <c r="D562" s="17">
        <v>0.74234310508608192</v>
      </c>
    </row>
    <row r="563" spans="2:4" x14ac:dyDescent="0.25">
      <c r="B563" s="11" t="s">
        <v>128</v>
      </c>
      <c r="C563" s="3">
        <v>1</v>
      </c>
      <c r="D563" s="17">
        <v>0.43315242424043698</v>
      </c>
    </row>
    <row r="564" spans="2:4" x14ac:dyDescent="0.25">
      <c r="B564" s="11" t="s">
        <v>129</v>
      </c>
      <c r="C564" s="3">
        <v>1</v>
      </c>
      <c r="D564" s="17">
        <v>0.48923727033346354</v>
      </c>
    </row>
    <row r="565" spans="2:4" x14ac:dyDescent="0.25">
      <c r="B565" s="11" t="s">
        <v>130</v>
      </c>
      <c r="C565" s="3">
        <v>1</v>
      </c>
      <c r="D565" s="17">
        <v>1.0202128636309782</v>
      </c>
    </row>
    <row r="566" spans="2:4" x14ac:dyDescent="0.25">
      <c r="B566" s="11" t="s">
        <v>131</v>
      </c>
      <c r="C566" s="3">
        <v>1</v>
      </c>
      <c r="D566" s="17">
        <v>0.97014033581543868</v>
      </c>
    </row>
    <row r="567" spans="2:4" x14ac:dyDescent="0.25">
      <c r="B567" s="11" t="s">
        <v>132</v>
      </c>
      <c r="C567" s="3">
        <v>1</v>
      </c>
      <c r="D567" s="17">
        <v>1.938884400628923</v>
      </c>
    </row>
    <row r="568" spans="2:4" x14ac:dyDescent="0.25">
      <c r="B568" s="11" t="s">
        <v>133</v>
      </c>
      <c r="C568" s="3">
        <v>1</v>
      </c>
      <c r="D568" s="17">
        <v>0.79177364520048477</v>
      </c>
    </row>
    <row r="569" spans="2:4" x14ac:dyDescent="0.25">
      <c r="B569" s="11" t="s">
        <v>134</v>
      </c>
      <c r="C569" s="3">
        <v>1</v>
      </c>
      <c r="D569" s="17">
        <v>0.55365388734587062</v>
      </c>
    </row>
    <row r="570" spans="2:4" x14ac:dyDescent="0.25">
      <c r="B570" s="11" t="s">
        <v>135</v>
      </c>
      <c r="C570" s="3">
        <v>1</v>
      </c>
      <c r="D570" s="17">
        <v>0.73111582342543269</v>
      </c>
    </row>
    <row r="571" spans="2:4" x14ac:dyDescent="0.25">
      <c r="B571" s="11" t="s">
        <v>136</v>
      </c>
      <c r="C571" s="3">
        <v>1</v>
      </c>
      <c r="D571" s="17">
        <v>0.68197751871389767</v>
      </c>
    </row>
    <row r="572" spans="2:4" x14ac:dyDescent="0.25">
      <c r="B572" s="11" t="s">
        <v>137</v>
      </c>
      <c r="C572" s="3">
        <v>1</v>
      </c>
      <c r="D572" s="17">
        <v>0.66858866886346036</v>
      </c>
    </row>
    <row r="573" spans="2:4" x14ac:dyDescent="0.25">
      <c r="B573" s="11" t="s">
        <v>138</v>
      </c>
      <c r="C573" s="3">
        <v>1</v>
      </c>
      <c r="D573" s="17">
        <v>0.8706460641398317</v>
      </c>
    </row>
    <row r="574" spans="2:4" x14ac:dyDescent="0.25">
      <c r="B574" s="11" t="s">
        <v>139</v>
      </c>
      <c r="C574" s="3">
        <v>1</v>
      </c>
      <c r="D574" s="17">
        <v>0.84046870904646842</v>
      </c>
    </row>
    <row r="575" spans="2:4" x14ac:dyDescent="0.25">
      <c r="B575" s="11" t="s">
        <v>140</v>
      </c>
      <c r="C575" s="3">
        <v>1</v>
      </c>
      <c r="D575" s="17">
        <v>0.51531347060569488</v>
      </c>
    </row>
    <row r="576" spans="2:4" x14ac:dyDescent="0.25">
      <c r="B576" s="11" t="s">
        <v>141</v>
      </c>
      <c r="C576" s="3">
        <v>1</v>
      </c>
      <c r="D576" s="17">
        <v>1.4400627904167091</v>
      </c>
    </row>
    <row r="577" spans="2:4" x14ac:dyDescent="0.25">
      <c r="B577" s="11" t="s">
        <v>142</v>
      </c>
      <c r="C577" s="3">
        <v>1</v>
      </c>
      <c r="D577" s="17">
        <v>0.88389591429041059</v>
      </c>
    </row>
    <row r="578" spans="2:4" x14ac:dyDescent="0.25">
      <c r="B578" s="11" t="s">
        <v>143</v>
      </c>
      <c r="C578" s="3">
        <v>1</v>
      </c>
      <c r="D578" s="17">
        <v>0.6901569151670538</v>
      </c>
    </row>
    <row r="579" spans="2:4" x14ac:dyDescent="0.25">
      <c r="B579" s="11" t="s">
        <v>144</v>
      </c>
      <c r="C579" s="3">
        <v>1</v>
      </c>
      <c r="D579" s="17">
        <v>0.64231722840099026</v>
      </c>
    </row>
    <row r="580" spans="2:4" x14ac:dyDescent="0.25">
      <c r="B580" s="11" t="s">
        <v>145</v>
      </c>
      <c r="C580" s="3">
        <v>1</v>
      </c>
      <c r="D580" s="17">
        <v>0.38383826863139542</v>
      </c>
    </row>
    <row r="581" spans="2:4" x14ac:dyDescent="0.25">
      <c r="B581" s="11" t="s">
        <v>146</v>
      </c>
      <c r="C581" s="3">
        <v>1</v>
      </c>
      <c r="D581" s="17">
        <v>0.89831832570199421</v>
      </c>
    </row>
    <row r="582" spans="2:4" x14ac:dyDescent="0.25">
      <c r="B582" s="11" t="s">
        <v>147</v>
      </c>
      <c r="C582" s="3">
        <v>1</v>
      </c>
      <c r="D582" s="17">
        <v>1.5573065114008398</v>
      </c>
    </row>
    <row r="583" spans="2:4" x14ac:dyDescent="0.25">
      <c r="B583" s="11" t="s">
        <v>148</v>
      </c>
      <c r="C583" s="3">
        <v>1</v>
      </c>
      <c r="D583" s="17">
        <v>0.56232932368634436</v>
      </c>
    </row>
    <row r="584" spans="2:4" x14ac:dyDescent="0.25">
      <c r="B584" s="11" t="s">
        <v>149</v>
      </c>
      <c r="C584" s="3">
        <v>1</v>
      </c>
      <c r="D584" s="17">
        <v>0.62730963260705586</v>
      </c>
    </row>
    <row r="585" spans="2:4" x14ac:dyDescent="0.25">
      <c r="B585" s="11" t="s">
        <v>150</v>
      </c>
      <c r="C585" s="3">
        <v>1</v>
      </c>
      <c r="D585" s="17">
        <v>0.59157840649500093</v>
      </c>
    </row>
    <row r="586" spans="2:4" x14ac:dyDescent="0.25">
      <c r="B586" s="11" t="s">
        <v>151</v>
      </c>
      <c r="C586" s="3">
        <v>1</v>
      </c>
      <c r="D586" s="17">
        <v>0.51140292137187304</v>
      </c>
    </row>
    <row r="587" spans="2:4" x14ac:dyDescent="0.25">
      <c r="B587" s="11" t="s">
        <v>152</v>
      </c>
      <c r="C587" s="3">
        <v>1</v>
      </c>
      <c r="D587" s="17">
        <v>0.65678247795598588</v>
      </c>
    </row>
    <row r="588" spans="2:4" x14ac:dyDescent="0.25">
      <c r="B588" s="11" t="s">
        <v>153</v>
      </c>
      <c r="C588" s="3">
        <v>1</v>
      </c>
      <c r="D588" s="17">
        <v>0.92375219370726858</v>
      </c>
    </row>
    <row r="589" spans="2:4" x14ac:dyDescent="0.25">
      <c r="B589" s="11" t="s">
        <v>154</v>
      </c>
      <c r="C589" s="3">
        <v>1</v>
      </c>
      <c r="D589" s="17">
        <v>0.64118822115211049</v>
      </c>
    </row>
    <row r="590" spans="2:4" x14ac:dyDescent="0.25">
      <c r="B590" s="11" t="s">
        <v>155</v>
      </c>
      <c r="C590" s="3">
        <v>1</v>
      </c>
      <c r="D590" s="17">
        <v>0.63090744671545895</v>
      </c>
    </row>
    <row r="591" spans="2:4" x14ac:dyDescent="0.25">
      <c r="B591" s="11" t="s">
        <v>156</v>
      </c>
      <c r="C591" s="3">
        <v>1</v>
      </c>
      <c r="D591" s="17">
        <v>0.58192829145306513</v>
      </c>
    </row>
    <row r="592" spans="2:4" x14ac:dyDescent="0.25">
      <c r="B592" s="11" t="s">
        <v>157</v>
      </c>
      <c r="C592" s="3">
        <v>1</v>
      </c>
      <c r="D592" s="17">
        <v>0.56657703099018875</v>
      </c>
    </row>
    <row r="593" spans="2:4" x14ac:dyDescent="0.25">
      <c r="B593" s="11" t="s">
        <v>158</v>
      </c>
      <c r="C593" s="3">
        <v>1</v>
      </c>
      <c r="D593" s="17">
        <v>0.4691004199552361</v>
      </c>
    </row>
    <row r="594" spans="2:4" x14ac:dyDescent="0.25">
      <c r="B594" s="11" t="s">
        <v>159</v>
      </c>
      <c r="C594" s="3">
        <v>1</v>
      </c>
      <c r="D594" s="17">
        <v>0.86557115776064675</v>
      </c>
    </row>
    <row r="595" spans="2:4" x14ac:dyDescent="0.25">
      <c r="B595" s="11" t="s">
        <v>160</v>
      </c>
      <c r="C595" s="3">
        <v>1</v>
      </c>
      <c r="D595" s="17">
        <v>0.81940908278112723</v>
      </c>
    </row>
    <row r="596" spans="2:4" x14ac:dyDescent="0.25">
      <c r="B596" s="11" t="s">
        <v>161</v>
      </c>
      <c r="C596" s="3">
        <v>1</v>
      </c>
      <c r="D596" s="17">
        <v>0.72549704861763797</v>
      </c>
    </row>
    <row r="597" spans="2:4" x14ac:dyDescent="0.25">
      <c r="B597" s="11" t="s">
        <v>162</v>
      </c>
      <c r="C597" s="3">
        <v>1</v>
      </c>
      <c r="D597" s="17">
        <v>0.89975539196994581</v>
      </c>
    </row>
    <row r="598" spans="2:4" x14ac:dyDescent="0.25">
      <c r="B598" s="11" t="s">
        <v>163</v>
      </c>
      <c r="C598" s="3">
        <v>1</v>
      </c>
      <c r="D598" s="17">
        <v>0.80263314224567417</v>
      </c>
    </row>
    <row r="599" spans="2:4" x14ac:dyDescent="0.25">
      <c r="B599" s="11" t="s">
        <v>164</v>
      </c>
      <c r="C599" s="3">
        <v>1</v>
      </c>
      <c r="D599" s="17">
        <v>0.71398663833913367</v>
      </c>
    </row>
    <row r="600" spans="2:4" x14ac:dyDescent="0.25">
      <c r="B600" s="11" t="s">
        <v>165</v>
      </c>
      <c r="C600" s="3">
        <v>1</v>
      </c>
      <c r="D600" s="17">
        <v>0.79790005150431242</v>
      </c>
    </row>
    <row r="601" spans="2:4" x14ac:dyDescent="0.25">
      <c r="B601" s="11" t="s">
        <v>166</v>
      </c>
      <c r="C601" s="3">
        <v>1</v>
      </c>
      <c r="D601" s="17">
        <v>1.0322084366460766</v>
      </c>
    </row>
    <row r="602" spans="2:4" x14ac:dyDescent="0.25">
      <c r="B602" s="11" t="s">
        <v>167</v>
      </c>
      <c r="C602" s="3">
        <v>1</v>
      </c>
      <c r="D602" s="17">
        <v>1.1489773538159445</v>
      </c>
    </row>
    <row r="603" spans="2:4" x14ac:dyDescent="0.25">
      <c r="B603" s="11" t="s">
        <v>168</v>
      </c>
      <c r="C603" s="3">
        <v>1</v>
      </c>
      <c r="D603" s="17">
        <v>1.095778168410239</v>
      </c>
    </row>
    <row r="604" spans="2:4" x14ac:dyDescent="0.25">
      <c r="B604" s="11" t="s">
        <v>169</v>
      </c>
      <c r="C604" s="3">
        <v>1</v>
      </c>
      <c r="D604" s="17">
        <v>1.5142238879275072</v>
      </c>
    </row>
    <row r="605" spans="2:4" x14ac:dyDescent="0.25">
      <c r="B605" s="11" t="s">
        <v>170</v>
      </c>
      <c r="C605" s="3">
        <v>1</v>
      </c>
      <c r="D605" s="17">
        <v>1.4892516278423753</v>
      </c>
    </row>
    <row r="606" spans="2:4" x14ac:dyDescent="0.25">
      <c r="B606" s="11" t="s">
        <v>171</v>
      </c>
      <c r="C606" s="3">
        <v>1</v>
      </c>
      <c r="D606" s="17">
        <v>1.3189335588915372</v>
      </c>
    </row>
    <row r="607" spans="2:4" x14ac:dyDescent="0.25">
      <c r="B607" s="11" t="s">
        <v>172</v>
      </c>
      <c r="C607" s="3">
        <v>1</v>
      </c>
      <c r="D607" s="17">
        <v>1.0059185042130012</v>
      </c>
    </row>
    <row r="608" spans="2:4" x14ac:dyDescent="0.25">
      <c r="B608" s="11" t="s">
        <v>173</v>
      </c>
      <c r="C608" s="3">
        <v>1</v>
      </c>
      <c r="D608" s="17">
        <v>1.3112352681431618</v>
      </c>
    </row>
    <row r="609" spans="2:4" x14ac:dyDescent="0.25">
      <c r="B609" s="11" t="s">
        <v>174</v>
      </c>
      <c r="C609" s="3">
        <v>1</v>
      </c>
      <c r="D609" s="17">
        <v>1.1725894549550344</v>
      </c>
    </row>
    <row r="610" spans="2:4" x14ac:dyDescent="0.25">
      <c r="B610" s="11" t="s">
        <v>175</v>
      </c>
      <c r="C610" s="3">
        <v>1</v>
      </c>
      <c r="D610" s="17">
        <v>1.3868181777481197</v>
      </c>
    </row>
    <row r="611" spans="2:4" x14ac:dyDescent="0.25">
      <c r="B611" s="11" t="s">
        <v>176</v>
      </c>
      <c r="C611" s="3">
        <v>1</v>
      </c>
      <c r="D611" s="17">
        <v>1.3451260156534357</v>
      </c>
    </row>
    <row r="612" spans="2:4" x14ac:dyDescent="0.25">
      <c r="B612" s="11" t="s">
        <v>177</v>
      </c>
      <c r="C612" s="3">
        <v>1</v>
      </c>
      <c r="D612" s="17">
        <v>1.213609682025703</v>
      </c>
    </row>
    <row r="613" spans="2:4" x14ac:dyDescent="0.25">
      <c r="B613" s="11" t="s">
        <v>178</v>
      </c>
      <c r="C613" s="3">
        <v>1</v>
      </c>
      <c r="D613" s="17">
        <v>1.2211090718600821</v>
      </c>
    </row>
    <row r="614" spans="2:4" x14ac:dyDescent="0.25">
      <c r="B614" s="11" t="s">
        <v>179</v>
      </c>
      <c r="C614" s="3">
        <v>1</v>
      </c>
      <c r="D614" s="17">
        <v>1.2661702063569287</v>
      </c>
    </row>
    <row r="615" spans="2:4" x14ac:dyDescent="0.25">
      <c r="B615" s="11" t="s">
        <v>180</v>
      </c>
      <c r="C615" s="3">
        <v>1</v>
      </c>
      <c r="D615" s="17">
        <v>1.1873236080199872</v>
      </c>
    </row>
    <row r="616" spans="2:4" x14ac:dyDescent="0.25">
      <c r="B616" s="11" t="s">
        <v>181</v>
      </c>
      <c r="C616" s="3">
        <v>1</v>
      </c>
      <c r="D616" s="17">
        <v>1.2218031531671281</v>
      </c>
    </row>
    <row r="617" spans="2:4" x14ac:dyDescent="0.25">
      <c r="B617" s="11" t="s">
        <v>182</v>
      </c>
      <c r="C617" s="3">
        <v>1</v>
      </c>
      <c r="D617" s="17">
        <v>0.72652104372357584</v>
      </c>
    </row>
    <row r="618" spans="2:4" x14ac:dyDescent="0.25">
      <c r="B618" s="11" t="s">
        <v>183</v>
      </c>
      <c r="C618" s="3">
        <v>1</v>
      </c>
      <c r="D618" s="17">
        <v>0.86702309876080441</v>
      </c>
    </row>
    <row r="619" spans="2:4" x14ac:dyDescent="0.25">
      <c r="B619" s="11" t="s">
        <v>184</v>
      </c>
      <c r="C619" s="3">
        <v>1</v>
      </c>
      <c r="D619" s="17">
        <v>0.84806952742685271</v>
      </c>
    </row>
    <row r="620" spans="2:4" x14ac:dyDescent="0.25">
      <c r="B620" s="11" t="s">
        <v>185</v>
      </c>
      <c r="C620" s="3">
        <v>1</v>
      </c>
      <c r="D620" s="17">
        <v>0.68661247599398056</v>
      </c>
    </row>
    <row r="621" spans="2:4" x14ac:dyDescent="0.25">
      <c r="B621" s="11" t="s">
        <v>186</v>
      </c>
      <c r="C621" s="3">
        <v>1</v>
      </c>
      <c r="D621" s="17">
        <v>0.63203893501823982</v>
      </c>
    </row>
    <row r="622" spans="2:4" x14ac:dyDescent="0.25">
      <c r="B622" s="11" t="s">
        <v>187</v>
      </c>
      <c r="C622" s="3">
        <v>1</v>
      </c>
      <c r="D622" s="17">
        <v>0.93210245075974574</v>
      </c>
    </row>
    <row r="623" spans="2:4" x14ac:dyDescent="0.25">
      <c r="B623" s="11" t="s">
        <v>188</v>
      </c>
      <c r="C623" s="3">
        <v>1</v>
      </c>
      <c r="D623" s="17">
        <v>1.1653314662569427</v>
      </c>
    </row>
    <row r="624" spans="2:4" x14ac:dyDescent="0.25">
      <c r="B624" s="11" t="s">
        <v>189</v>
      </c>
      <c r="C624" s="3">
        <v>1</v>
      </c>
      <c r="D624" s="17">
        <v>0.85898804939427365</v>
      </c>
    </row>
    <row r="625" spans="2:4" x14ac:dyDescent="0.25">
      <c r="B625" s="11" t="s">
        <v>190</v>
      </c>
      <c r="C625" s="3">
        <v>1</v>
      </c>
      <c r="D625" s="17">
        <v>0.89950549587988704</v>
      </c>
    </row>
    <row r="626" spans="2:4" x14ac:dyDescent="0.25">
      <c r="B626" s="11" t="s">
        <v>191</v>
      </c>
      <c r="C626" s="3">
        <v>1</v>
      </c>
      <c r="D626" s="17">
        <v>0.93105665242060942</v>
      </c>
    </row>
    <row r="627" spans="2:4" x14ac:dyDescent="0.25">
      <c r="B627" s="11" t="s">
        <v>192</v>
      </c>
      <c r="C627" s="3">
        <v>1</v>
      </c>
      <c r="D627" s="17">
        <v>0.71972955177471432</v>
      </c>
    </row>
    <row r="628" spans="2:4" x14ac:dyDescent="0.25">
      <c r="B628" s="11" t="s">
        <v>193</v>
      </c>
      <c r="C628" s="3">
        <v>1</v>
      </c>
      <c r="D628" s="17">
        <v>1.3372878903253684</v>
      </c>
    </row>
    <row r="629" spans="2:4" x14ac:dyDescent="0.25">
      <c r="B629" s="11" t="s">
        <v>194</v>
      </c>
      <c r="C629" s="3">
        <v>1</v>
      </c>
      <c r="D629" s="17">
        <v>0.87789507899681074</v>
      </c>
    </row>
    <row r="630" spans="2:4" x14ac:dyDescent="0.25">
      <c r="B630" s="11" t="s">
        <v>195</v>
      </c>
      <c r="C630" s="3">
        <v>1</v>
      </c>
      <c r="D630" s="17">
        <v>0.83952124133600881</v>
      </c>
    </row>
    <row r="631" spans="2:4" x14ac:dyDescent="0.25">
      <c r="B631" s="11" t="s">
        <v>196</v>
      </c>
      <c r="C631" s="3">
        <v>1</v>
      </c>
      <c r="D631" s="17">
        <v>1.3224749514690433</v>
      </c>
    </row>
    <row r="632" spans="2:4" x14ac:dyDescent="0.25">
      <c r="B632" s="11" t="s">
        <v>197</v>
      </c>
      <c r="C632" s="3">
        <v>1</v>
      </c>
      <c r="D632" s="17">
        <v>2.4500041390416101</v>
      </c>
    </row>
    <row r="633" spans="2:4" x14ac:dyDescent="0.25">
      <c r="B633" s="11" t="s">
        <v>198</v>
      </c>
      <c r="C633" s="3">
        <v>1</v>
      </c>
      <c r="D633" s="17">
        <v>0.72015269275774918</v>
      </c>
    </row>
    <row r="634" spans="2:4" x14ac:dyDescent="0.25">
      <c r="B634" s="11" t="s">
        <v>199</v>
      </c>
      <c r="C634" s="3">
        <v>2</v>
      </c>
      <c r="D634" s="17">
        <v>0.2620518376836492</v>
      </c>
    </row>
    <row r="635" spans="2:4" x14ac:dyDescent="0.25">
      <c r="B635" s="11" t="s">
        <v>200</v>
      </c>
      <c r="C635" s="3">
        <v>2</v>
      </c>
      <c r="D635" s="17">
        <v>0.31027956328385359</v>
      </c>
    </row>
    <row r="636" spans="2:4" x14ac:dyDescent="0.25">
      <c r="B636" s="11" t="s">
        <v>201</v>
      </c>
      <c r="C636" s="3">
        <v>2</v>
      </c>
      <c r="D636" s="17">
        <v>0.383584351407049</v>
      </c>
    </row>
    <row r="637" spans="2:4" x14ac:dyDescent="0.25">
      <c r="B637" s="11" t="s">
        <v>202</v>
      </c>
      <c r="C637" s="3">
        <v>2</v>
      </c>
      <c r="D637" s="17">
        <v>0.29111312843199871</v>
      </c>
    </row>
    <row r="638" spans="2:4" x14ac:dyDescent="0.25">
      <c r="B638" s="11" t="s">
        <v>203</v>
      </c>
      <c r="C638" s="3">
        <v>2</v>
      </c>
      <c r="D638" s="17">
        <v>0.4589237513895103</v>
      </c>
    </row>
    <row r="639" spans="2:4" x14ac:dyDescent="0.25">
      <c r="B639" s="11" t="s">
        <v>204</v>
      </c>
      <c r="C639" s="3">
        <v>2</v>
      </c>
      <c r="D639" s="17">
        <v>0.26177456689895579</v>
      </c>
    </row>
    <row r="640" spans="2:4" x14ac:dyDescent="0.25">
      <c r="B640" s="11" t="s">
        <v>205</v>
      </c>
      <c r="C640" s="3">
        <v>1</v>
      </c>
      <c r="D640" s="17">
        <v>0.77103454321338005</v>
      </c>
    </row>
    <row r="641" spans="2:4" x14ac:dyDescent="0.25">
      <c r="B641" s="11" t="s">
        <v>206</v>
      </c>
      <c r="C641" s="3">
        <v>2</v>
      </c>
      <c r="D641" s="17">
        <v>0.50633264347971707</v>
      </c>
    </row>
    <row r="642" spans="2:4" x14ac:dyDescent="0.25">
      <c r="B642" s="11" t="s">
        <v>207</v>
      </c>
      <c r="C642" s="3">
        <v>1</v>
      </c>
      <c r="D642" s="17">
        <v>1.5260055846439418</v>
      </c>
    </row>
    <row r="643" spans="2:4" x14ac:dyDescent="0.25">
      <c r="B643" s="11" t="s">
        <v>208</v>
      </c>
      <c r="C643" s="3">
        <v>2</v>
      </c>
      <c r="D643" s="17">
        <v>0.51571777008421071</v>
      </c>
    </row>
    <row r="644" spans="2:4" x14ac:dyDescent="0.25">
      <c r="B644" s="11" t="s">
        <v>209</v>
      </c>
      <c r="C644" s="3">
        <v>1</v>
      </c>
      <c r="D644" s="17">
        <v>0.51152979443663082</v>
      </c>
    </row>
    <row r="645" spans="2:4" x14ac:dyDescent="0.25">
      <c r="B645" s="11" t="s">
        <v>210</v>
      </c>
      <c r="C645" s="3">
        <v>1</v>
      </c>
      <c r="D645" s="17">
        <v>0.73788908637056538</v>
      </c>
    </row>
    <row r="646" spans="2:4" x14ac:dyDescent="0.25">
      <c r="B646" s="11" t="s">
        <v>211</v>
      </c>
      <c r="C646" s="3">
        <v>1</v>
      </c>
      <c r="D646" s="17">
        <v>0.9807144679023061</v>
      </c>
    </row>
    <row r="647" spans="2:4" x14ac:dyDescent="0.25">
      <c r="B647" s="11" t="s">
        <v>212</v>
      </c>
      <c r="C647" s="3">
        <v>1</v>
      </c>
      <c r="D647" s="17">
        <v>1.4392244913627656</v>
      </c>
    </row>
    <row r="648" spans="2:4" x14ac:dyDescent="0.25">
      <c r="B648" s="11" t="s">
        <v>213</v>
      </c>
      <c r="C648" s="3">
        <v>2</v>
      </c>
      <c r="D648" s="17">
        <v>0.35591253513517074</v>
      </c>
    </row>
    <row r="649" spans="2:4" x14ac:dyDescent="0.25">
      <c r="B649" s="11" t="s">
        <v>214</v>
      </c>
      <c r="C649" s="3">
        <v>2</v>
      </c>
      <c r="D649" s="17">
        <v>0.25835671465437837</v>
      </c>
    </row>
    <row r="650" spans="2:4" x14ac:dyDescent="0.25">
      <c r="B650" s="11" t="s">
        <v>215</v>
      </c>
      <c r="C650" s="3">
        <v>2</v>
      </c>
      <c r="D650" s="17">
        <v>0.23249959169614048</v>
      </c>
    </row>
    <row r="651" spans="2:4" x14ac:dyDescent="0.25">
      <c r="B651" s="11" t="s">
        <v>216</v>
      </c>
      <c r="C651" s="3">
        <v>2</v>
      </c>
      <c r="D651" s="17">
        <v>0.62024427014231021</v>
      </c>
    </row>
    <row r="652" spans="2:4" x14ac:dyDescent="0.25">
      <c r="B652" s="11" t="s">
        <v>217</v>
      </c>
      <c r="C652" s="3">
        <v>2</v>
      </c>
      <c r="D652" s="17">
        <v>0.54071410528610775</v>
      </c>
    </row>
    <row r="653" spans="2:4" x14ac:dyDescent="0.25">
      <c r="B653" s="11" t="s">
        <v>218</v>
      </c>
      <c r="C653" s="3">
        <v>2</v>
      </c>
      <c r="D653" s="17">
        <v>0.30004043816538639</v>
      </c>
    </row>
    <row r="654" spans="2:4" x14ac:dyDescent="0.25">
      <c r="B654" s="11" t="s">
        <v>219</v>
      </c>
      <c r="C654" s="3">
        <v>2</v>
      </c>
      <c r="D654" s="17">
        <v>0.418284997650826</v>
      </c>
    </row>
    <row r="655" spans="2:4" x14ac:dyDescent="0.25">
      <c r="B655" s="11" t="s">
        <v>220</v>
      </c>
      <c r="C655" s="3">
        <v>1</v>
      </c>
      <c r="D655" s="17">
        <v>0.43023466062728793</v>
      </c>
    </row>
    <row r="656" spans="2:4" x14ac:dyDescent="0.25">
      <c r="B656" s="11" t="s">
        <v>221</v>
      </c>
      <c r="C656" s="3">
        <v>1</v>
      </c>
      <c r="D656" s="17">
        <v>0.72942216520279635</v>
      </c>
    </row>
    <row r="657" spans="2:4" x14ac:dyDescent="0.25">
      <c r="B657" s="11" t="s">
        <v>222</v>
      </c>
      <c r="C657" s="3">
        <v>1</v>
      </c>
      <c r="D657" s="17">
        <v>0.65308389512729714</v>
      </c>
    </row>
    <row r="658" spans="2:4" x14ac:dyDescent="0.25">
      <c r="B658" s="11" t="s">
        <v>223</v>
      </c>
      <c r="C658" s="3">
        <v>1</v>
      </c>
      <c r="D658" s="17">
        <v>0.62417107188109378</v>
      </c>
    </row>
    <row r="659" spans="2:4" x14ac:dyDescent="0.25">
      <c r="B659" s="11" t="s">
        <v>224</v>
      </c>
      <c r="C659" s="3">
        <v>2</v>
      </c>
      <c r="D659" s="17">
        <v>0.19276354793787429</v>
      </c>
    </row>
    <row r="660" spans="2:4" x14ac:dyDescent="0.25">
      <c r="B660" s="11" t="s">
        <v>225</v>
      </c>
      <c r="C660" s="3">
        <v>2</v>
      </c>
      <c r="D660" s="17">
        <v>0.46855370260705925</v>
      </c>
    </row>
    <row r="661" spans="2:4" x14ac:dyDescent="0.25">
      <c r="B661" s="11" t="s">
        <v>226</v>
      </c>
      <c r="C661" s="3">
        <v>1</v>
      </c>
      <c r="D661" s="17">
        <v>0.56876356440139941</v>
      </c>
    </row>
    <row r="662" spans="2:4" x14ac:dyDescent="0.25">
      <c r="B662" s="11" t="s">
        <v>227</v>
      </c>
      <c r="C662" s="3">
        <v>1</v>
      </c>
      <c r="D662" s="17">
        <v>0.72942216520279635</v>
      </c>
    </row>
    <row r="663" spans="2:4" x14ac:dyDescent="0.25">
      <c r="B663" s="11" t="s">
        <v>228</v>
      </c>
      <c r="C663" s="3">
        <v>1</v>
      </c>
      <c r="D663" s="17">
        <v>0.43023466062728793</v>
      </c>
    </row>
    <row r="664" spans="2:4" x14ac:dyDescent="0.25">
      <c r="B664" s="11" t="s">
        <v>229</v>
      </c>
      <c r="C664" s="3">
        <v>2</v>
      </c>
      <c r="D664" s="17">
        <v>0.19276354793787429</v>
      </c>
    </row>
    <row r="665" spans="2:4" x14ac:dyDescent="0.25">
      <c r="B665" s="11" t="s">
        <v>230</v>
      </c>
      <c r="C665" s="3">
        <v>1</v>
      </c>
      <c r="D665" s="17">
        <v>0.65308389512729714</v>
      </c>
    </row>
    <row r="666" spans="2:4" x14ac:dyDescent="0.25">
      <c r="B666" s="11" t="s">
        <v>231</v>
      </c>
      <c r="C666" s="3">
        <v>1</v>
      </c>
      <c r="D666" s="17">
        <v>0.62417107188109378</v>
      </c>
    </row>
    <row r="667" spans="2:4" x14ac:dyDescent="0.25">
      <c r="B667" s="11" t="s">
        <v>232</v>
      </c>
      <c r="C667" s="3">
        <v>2</v>
      </c>
      <c r="D667" s="17">
        <v>0.50711090830871075</v>
      </c>
    </row>
    <row r="668" spans="2:4" x14ac:dyDescent="0.25">
      <c r="B668" s="11" t="s">
        <v>233</v>
      </c>
      <c r="C668" s="3">
        <v>2</v>
      </c>
      <c r="D668" s="17">
        <v>0.26284630683727045</v>
      </c>
    </row>
    <row r="669" spans="2:4" x14ac:dyDescent="0.25">
      <c r="B669" s="11" t="s">
        <v>234</v>
      </c>
      <c r="C669" s="3">
        <v>2</v>
      </c>
      <c r="D669" s="17">
        <v>0.30777154851112831</v>
      </c>
    </row>
    <row r="670" spans="2:4" x14ac:dyDescent="0.25">
      <c r="B670" s="11" t="s">
        <v>235</v>
      </c>
      <c r="C670" s="3">
        <v>1</v>
      </c>
      <c r="D670" s="17">
        <v>0.56007834546619462</v>
      </c>
    </row>
    <row r="671" spans="2:4" x14ac:dyDescent="0.25">
      <c r="B671" s="11" t="s">
        <v>236</v>
      </c>
      <c r="C671" s="3">
        <v>1</v>
      </c>
      <c r="D671" s="17">
        <v>1.3451260156534357</v>
      </c>
    </row>
    <row r="672" spans="2:4" x14ac:dyDescent="0.25">
      <c r="B672" s="11" t="s">
        <v>237</v>
      </c>
      <c r="C672" s="3">
        <v>2</v>
      </c>
      <c r="D672" s="17">
        <v>0.2668399008138484</v>
      </c>
    </row>
    <row r="673" spans="2:4" x14ac:dyDescent="0.25">
      <c r="B673" s="11" t="s">
        <v>238</v>
      </c>
      <c r="C673" s="3">
        <v>2</v>
      </c>
      <c r="D673" s="17">
        <v>0.20428375741958915</v>
      </c>
    </row>
    <row r="674" spans="2:4" x14ac:dyDescent="0.25">
      <c r="B674" s="11" t="s">
        <v>239</v>
      </c>
      <c r="C674" s="3">
        <v>2</v>
      </c>
      <c r="D674" s="17">
        <v>0.33333911506659097</v>
      </c>
    </row>
    <row r="675" spans="2:4" x14ac:dyDescent="0.25">
      <c r="B675" s="11" t="s">
        <v>240</v>
      </c>
      <c r="C675" s="3">
        <v>2</v>
      </c>
      <c r="D675" s="17">
        <v>0.46855370260705925</v>
      </c>
    </row>
    <row r="676" spans="2:4" x14ac:dyDescent="0.25">
      <c r="B676" s="11" t="s">
        <v>241</v>
      </c>
      <c r="C676" s="3">
        <v>2</v>
      </c>
      <c r="D676" s="17">
        <v>0.19276354793787429</v>
      </c>
    </row>
    <row r="677" spans="2:4" x14ac:dyDescent="0.25">
      <c r="B677" s="11" t="s">
        <v>242</v>
      </c>
      <c r="C677" s="3">
        <v>1</v>
      </c>
      <c r="D677" s="17">
        <v>0.56876356440139941</v>
      </c>
    </row>
    <row r="678" spans="2:4" x14ac:dyDescent="0.25">
      <c r="B678" s="11" t="s">
        <v>243</v>
      </c>
      <c r="C678" s="3">
        <v>1</v>
      </c>
      <c r="D678" s="17">
        <v>0.65308389512729714</v>
      </c>
    </row>
    <row r="679" spans="2:4" x14ac:dyDescent="0.25">
      <c r="B679" s="11" t="s">
        <v>244</v>
      </c>
      <c r="C679" s="3">
        <v>1</v>
      </c>
      <c r="D679" s="17">
        <v>0.72942216520279635</v>
      </c>
    </row>
    <row r="680" spans="2:4" x14ac:dyDescent="0.25">
      <c r="B680" s="11" t="s">
        <v>245</v>
      </c>
      <c r="C680" s="3">
        <v>1</v>
      </c>
      <c r="D680" s="17">
        <v>0.43023466062728793</v>
      </c>
    </row>
    <row r="681" spans="2:4" x14ac:dyDescent="0.25">
      <c r="B681" s="11" t="s">
        <v>246</v>
      </c>
      <c r="C681" s="3">
        <v>1</v>
      </c>
      <c r="D681" s="17">
        <v>1.0939890539496266</v>
      </c>
    </row>
    <row r="682" spans="2:4" x14ac:dyDescent="0.25">
      <c r="B682" s="11" t="s">
        <v>247</v>
      </c>
      <c r="C682" s="3">
        <v>2</v>
      </c>
      <c r="D682" s="17">
        <v>0.44971731869284104</v>
      </c>
    </row>
    <row r="683" spans="2:4" x14ac:dyDescent="0.25">
      <c r="B683" s="11" t="s">
        <v>248</v>
      </c>
      <c r="C683" s="3">
        <v>2</v>
      </c>
      <c r="D683" s="17">
        <v>0.32317959951931557</v>
      </c>
    </row>
    <row r="684" spans="2:4" x14ac:dyDescent="0.25">
      <c r="B684" s="11" t="s">
        <v>249</v>
      </c>
      <c r="C684" s="3">
        <v>2</v>
      </c>
      <c r="D684" s="17">
        <v>0.30363277184597803</v>
      </c>
    </row>
    <row r="685" spans="2:4" x14ac:dyDescent="0.25">
      <c r="B685" s="11" t="s">
        <v>250</v>
      </c>
      <c r="C685" s="3">
        <v>2</v>
      </c>
      <c r="D685" s="17">
        <v>0.22717724291687175</v>
      </c>
    </row>
    <row r="686" spans="2:4" x14ac:dyDescent="0.25">
      <c r="B686" s="11" t="s">
        <v>251</v>
      </c>
      <c r="C686" s="3">
        <v>2</v>
      </c>
      <c r="D686" s="17">
        <v>0.17834574005569837</v>
      </c>
    </row>
    <row r="687" spans="2:4" x14ac:dyDescent="0.25">
      <c r="B687" s="11" t="s">
        <v>252</v>
      </c>
      <c r="C687" s="3">
        <v>2</v>
      </c>
      <c r="D687" s="17">
        <v>0.25675392659157176</v>
      </c>
    </row>
    <row r="688" spans="2:4" x14ac:dyDescent="0.25">
      <c r="B688" s="11" t="s">
        <v>253</v>
      </c>
      <c r="C688" s="3">
        <v>2</v>
      </c>
      <c r="D688" s="17">
        <v>0.26025134665468097</v>
      </c>
    </row>
    <row r="689" spans="2:4" x14ac:dyDescent="0.25">
      <c r="B689" s="11" t="s">
        <v>254</v>
      </c>
      <c r="C689" s="3">
        <v>2</v>
      </c>
      <c r="D689" s="17">
        <v>0.1925701377188834</v>
      </c>
    </row>
    <row r="690" spans="2:4" x14ac:dyDescent="0.25">
      <c r="B690" s="11" t="s">
        <v>255</v>
      </c>
      <c r="C690" s="3">
        <v>2</v>
      </c>
      <c r="D690" s="17">
        <v>0.3242084269338415</v>
      </c>
    </row>
    <row r="691" spans="2:4" x14ac:dyDescent="0.25">
      <c r="B691" s="11" t="s">
        <v>256</v>
      </c>
      <c r="C691" s="3">
        <v>2</v>
      </c>
      <c r="D691" s="17">
        <v>0.21359806334876941</v>
      </c>
    </row>
    <row r="692" spans="2:4" x14ac:dyDescent="0.25">
      <c r="B692" s="11" t="s">
        <v>257</v>
      </c>
      <c r="C692" s="3">
        <v>2</v>
      </c>
      <c r="D692" s="17">
        <v>0.56641334528883569</v>
      </c>
    </row>
    <row r="693" spans="2:4" x14ac:dyDescent="0.25">
      <c r="B693" s="11" t="s">
        <v>258</v>
      </c>
      <c r="C693" s="3">
        <v>2</v>
      </c>
      <c r="D693" s="17">
        <v>0.57401212676853297</v>
      </c>
    </row>
    <row r="694" spans="2:4" x14ac:dyDescent="0.25">
      <c r="B694" s="11" t="s">
        <v>259</v>
      </c>
      <c r="C694" s="3">
        <v>2</v>
      </c>
      <c r="D694" s="17">
        <v>1.012981023832316</v>
      </c>
    </row>
    <row r="695" spans="2:4" x14ac:dyDescent="0.25">
      <c r="B695" s="11" t="s">
        <v>260</v>
      </c>
      <c r="C695" s="3">
        <v>2</v>
      </c>
      <c r="D695" s="17">
        <v>0.32632593213691502</v>
      </c>
    </row>
    <row r="696" spans="2:4" x14ac:dyDescent="0.25">
      <c r="B696" s="11" t="s">
        <v>261</v>
      </c>
      <c r="C696" s="3">
        <v>2</v>
      </c>
      <c r="D696" s="17">
        <v>0.59561031283403543</v>
      </c>
    </row>
    <row r="697" spans="2:4" x14ac:dyDescent="0.25">
      <c r="B697" s="11" t="s">
        <v>262</v>
      </c>
      <c r="C697" s="3">
        <v>2</v>
      </c>
      <c r="D697" s="17">
        <v>0.41606834646495494</v>
      </c>
    </row>
    <row r="698" spans="2:4" x14ac:dyDescent="0.25">
      <c r="B698" s="11" t="s">
        <v>263</v>
      </c>
      <c r="C698" s="3">
        <v>2</v>
      </c>
      <c r="D698" s="17">
        <v>0.50056642721117484</v>
      </c>
    </row>
    <row r="699" spans="2:4" x14ac:dyDescent="0.25">
      <c r="B699" s="11" t="s">
        <v>264</v>
      </c>
      <c r="C699" s="3">
        <v>2</v>
      </c>
      <c r="D699" s="17">
        <v>0.32264689086186454</v>
      </c>
    </row>
    <row r="700" spans="2:4" x14ac:dyDescent="0.25">
      <c r="B700" s="11" t="s">
        <v>265</v>
      </c>
      <c r="C700" s="3">
        <v>2</v>
      </c>
      <c r="D700" s="17">
        <v>0.32087241092826257</v>
      </c>
    </row>
    <row r="701" spans="2:4" x14ac:dyDescent="0.25">
      <c r="B701" s="11" t="s">
        <v>266</v>
      </c>
      <c r="C701" s="3">
        <v>2</v>
      </c>
      <c r="D701" s="17">
        <v>0.30931989687120082</v>
      </c>
    </row>
    <row r="702" spans="2:4" x14ac:dyDescent="0.25">
      <c r="B702" s="11" t="s">
        <v>267</v>
      </c>
      <c r="C702" s="3">
        <v>2</v>
      </c>
      <c r="D702" s="17">
        <v>0.37875359313767054</v>
      </c>
    </row>
    <row r="703" spans="2:4" x14ac:dyDescent="0.25">
      <c r="B703" s="11" t="s">
        <v>268</v>
      </c>
      <c r="C703" s="3">
        <v>2</v>
      </c>
      <c r="D703" s="17">
        <v>0.2710031643430143</v>
      </c>
    </row>
    <row r="704" spans="2:4" x14ac:dyDescent="0.25">
      <c r="B704" s="11" t="s">
        <v>269</v>
      </c>
      <c r="C704" s="3">
        <v>2</v>
      </c>
      <c r="D704" s="17">
        <v>0.30632011325935349</v>
      </c>
    </row>
    <row r="705" spans="2:4" x14ac:dyDescent="0.25">
      <c r="B705" s="11" t="s">
        <v>270</v>
      </c>
      <c r="C705" s="3">
        <v>2</v>
      </c>
      <c r="D705" s="17">
        <v>0.23616059149239332</v>
      </c>
    </row>
    <row r="706" spans="2:4" x14ac:dyDescent="0.25">
      <c r="B706" s="11" t="s">
        <v>271</v>
      </c>
      <c r="C706" s="3">
        <v>2</v>
      </c>
      <c r="D706" s="17">
        <v>0.33560778509086747</v>
      </c>
    </row>
    <row r="707" spans="2:4" x14ac:dyDescent="0.25">
      <c r="B707" s="11" t="s">
        <v>272</v>
      </c>
      <c r="C707" s="3">
        <v>2</v>
      </c>
      <c r="D707" s="17">
        <v>0.33846364378002286</v>
      </c>
    </row>
    <row r="708" spans="2:4" x14ac:dyDescent="0.25">
      <c r="B708" s="11" t="s">
        <v>273</v>
      </c>
      <c r="C708" s="3">
        <v>2</v>
      </c>
      <c r="D708" s="17">
        <v>0.32346801177916551</v>
      </c>
    </row>
    <row r="709" spans="2:4" x14ac:dyDescent="0.25">
      <c r="B709" s="11" t="s">
        <v>274</v>
      </c>
      <c r="C709" s="3">
        <v>2</v>
      </c>
      <c r="D709" s="17">
        <v>0.2263796255499744</v>
      </c>
    </row>
    <row r="710" spans="2:4" x14ac:dyDescent="0.25">
      <c r="B710" s="11" t="s">
        <v>275</v>
      </c>
      <c r="C710" s="3">
        <v>2</v>
      </c>
      <c r="D710" s="17">
        <v>0.35380852014907782</v>
      </c>
    </row>
    <row r="711" spans="2:4" x14ac:dyDescent="0.25">
      <c r="B711" s="11" t="s">
        <v>276</v>
      </c>
      <c r="C711" s="3">
        <v>2</v>
      </c>
      <c r="D711" s="17">
        <v>0.24930584228215585</v>
      </c>
    </row>
    <row r="712" spans="2:4" x14ac:dyDescent="0.25">
      <c r="B712" s="11" t="s">
        <v>277</v>
      </c>
      <c r="C712" s="3">
        <v>2</v>
      </c>
      <c r="D712" s="17">
        <v>2.0055297583898435</v>
      </c>
    </row>
    <row r="713" spans="2:4" x14ac:dyDescent="0.25">
      <c r="B713" s="11" t="s">
        <v>278</v>
      </c>
      <c r="C713" s="3">
        <v>2</v>
      </c>
      <c r="D713" s="17">
        <v>0.46867776451636706</v>
      </c>
    </row>
    <row r="714" spans="2:4" x14ac:dyDescent="0.25">
      <c r="B714" s="11" t="s">
        <v>279</v>
      </c>
      <c r="C714" s="3">
        <v>2</v>
      </c>
      <c r="D714" s="17">
        <v>0.3155113044183922</v>
      </c>
    </row>
    <row r="715" spans="2:4" x14ac:dyDescent="0.25">
      <c r="B715" s="11" t="s">
        <v>280</v>
      </c>
      <c r="C715" s="3">
        <v>2</v>
      </c>
      <c r="D715" s="17">
        <v>0.30521155107253517</v>
      </c>
    </row>
    <row r="716" spans="2:4" x14ac:dyDescent="0.25">
      <c r="B716" s="11" t="s">
        <v>281</v>
      </c>
      <c r="C716" s="3">
        <v>2</v>
      </c>
      <c r="D716" s="17">
        <v>0.21497256335638498</v>
      </c>
    </row>
    <row r="717" spans="2:4" x14ac:dyDescent="0.25">
      <c r="B717" s="11" t="s">
        <v>282</v>
      </c>
      <c r="C717" s="3">
        <v>2</v>
      </c>
      <c r="D717" s="17">
        <v>0.65001026088805081</v>
      </c>
    </row>
    <row r="718" spans="2:4" x14ac:dyDescent="0.25">
      <c r="B718" s="11" t="s">
        <v>283</v>
      </c>
      <c r="C718" s="3">
        <v>2</v>
      </c>
      <c r="D718" s="17">
        <v>0.30004043816538639</v>
      </c>
    </row>
    <row r="719" spans="2:4" x14ac:dyDescent="0.25">
      <c r="B719" s="11" t="s">
        <v>284</v>
      </c>
      <c r="C719" s="3">
        <v>2</v>
      </c>
      <c r="D719" s="17">
        <v>0.29136511727975162</v>
      </c>
    </row>
    <row r="720" spans="2:4" x14ac:dyDescent="0.25">
      <c r="B720" s="11" t="s">
        <v>285</v>
      </c>
      <c r="C720" s="3">
        <v>2</v>
      </c>
      <c r="D720" s="17">
        <v>0.418284997650826</v>
      </c>
    </row>
    <row r="721" spans="2:4" x14ac:dyDescent="0.25">
      <c r="B721" s="11" t="s">
        <v>286</v>
      </c>
      <c r="C721" s="3">
        <v>2</v>
      </c>
      <c r="D721" s="17">
        <v>0.31451736395115554</v>
      </c>
    </row>
    <row r="722" spans="2:4" x14ac:dyDescent="0.25">
      <c r="B722" s="11" t="s">
        <v>287</v>
      </c>
      <c r="C722" s="3">
        <v>2</v>
      </c>
      <c r="D722" s="17">
        <v>0.52154706121494865</v>
      </c>
    </row>
    <row r="723" spans="2:4" x14ac:dyDescent="0.25">
      <c r="B723" s="11" t="s">
        <v>288</v>
      </c>
      <c r="C723" s="3">
        <v>2</v>
      </c>
      <c r="D723" s="17">
        <v>0.40495456091098486</v>
      </c>
    </row>
    <row r="724" spans="2:4" x14ac:dyDescent="0.25">
      <c r="B724" s="11" t="s">
        <v>289</v>
      </c>
      <c r="C724" s="3">
        <v>2</v>
      </c>
      <c r="D724" s="17">
        <v>0.47190514462494187</v>
      </c>
    </row>
    <row r="725" spans="2:4" x14ac:dyDescent="0.25">
      <c r="B725" s="11" t="s">
        <v>290</v>
      </c>
      <c r="C725" s="3">
        <v>2</v>
      </c>
      <c r="D725" s="17">
        <v>0.50802313775114682</v>
      </c>
    </row>
    <row r="726" spans="2:4" x14ac:dyDescent="0.25">
      <c r="B726" s="11" t="s">
        <v>291</v>
      </c>
      <c r="C726" s="3">
        <v>2</v>
      </c>
      <c r="D726" s="17">
        <v>0.28284629990445542</v>
      </c>
    </row>
    <row r="727" spans="2:4" x14ac:dyDescent="0.25">
      <c r="B727" s="11" t="s">
        <v>292</v>
      </c>
      <c r="C727" s="3">
        <v>2</v>
      </c>
      <c r="D727" s="17">
        <v>0.33784032694824684</v>
      </c>
    </row>
    <row r="728" spans="2:4" x14ac:dyDescent="0.25">
      <c r="B728" s="11" t="s">
        <v>293</v>
      </c>
      <c r="C728" s="3">
        <v>2</v>
      </c>
      <c r="D728" s="17">
        <v>0.26906807571624197</v>
      </c>
    </row>
    <row r="729" spans="2:4" x14ac:dyDescent="0.25">
      <c r="B729" s="11" t="s">
        <v>294</v>
      </c>
      <c r="C729" s="3">
        <v>2</v>
      </c>
      <c r="D729" s="17">
        <v>0.32590496613592512</v>
      </c>
    </row>
    <row r="730" spans="2:4" x14ac:dyDescent="0.25">
      <c r="B730" s="11" t="s">
        <v>295</v>
      </c>
      <c r="C730" s="3">
        <v>2</v>
      </c>
      <c r="D730" s="17">
        <v>0.46255275758065173</v>
      </c>
    </row>
    <row r="731" spans="2:4" x14ac:dyDescent="0.25">
      <c r="B731" s="11" t="s">
        <v>296</v>
      </c>
      <c r="C731" s="3">
        <v>2</v>
      </c>
      <c r="D731" s="17">
        <v>0.4047130481559294</v>
      </c>
    </row>
    <row r="732" spans="2:4" x14ac:dyDescent="0.25">
      <c r="B732" s="11" t="s">
        <v>297</v>
      </c>
      <c r="C732" s="3">
        <v>2</v>
      </c>
      <c r="D732" s="17">
        <v>0.38619460266539718</v>
      </c>
    </row>
    <row r="733" spans="2:4" x14ac:dyDescent="0.25">
      <c r="B733" s="11" t="s">
        <v>1060</v>
      </c>
      <c r="C733" s="3">
        <v>2</v>
      </c>
      <c r="D733" s="17">
        <v>0.51462920047838956</v>
      </c>
    </row>
    <row r="734" spans="2:4" x14ac:dyDescent="0.25">
      <c r="B734" s="11" t="s">
        <v>1061</v>
      </c>
      <c r="C734" s="3">
        <v>2</v>
      </c>
      <c r="D734" s="17">
        <v>0.26279363634553121</v>
      </c>
    </row>
    <row r="735" spans="2:4" x14ac:dyDescent="0.25">
      <c r="B735" s="11" t="s">
        <v>1062</v>
      </c>
      <c r="C735" s="3">
        <v>2</v>
      </c>
      <c r="D735" s="17">
        <v>0.29396502132948688</v>
      </c>
    </row>
    <row r="736" spans="2:4" x14ac:dyDescent="0.25">
      <c r="B736" s="11" t="s">
        <v>1063</v>
      </c>
      <c r="C736" s="3">
        <v>2</v>
      </c>
      <c r="D736" s="17">
        <v>0.20428375741958915</v>
      </c>
    </row>
    <row r="737" spans="2:4" x14ac:dyDescent="0.25">
      <c r="B737" s="11" t="s">
        <v>1064</v>
      </c>
      <c r="C737" s="3">
        <v>2</v>
      </c>
      <c r="D737" s="17">
        <v>0.33333911506659097</v>
      </c>
    </row>
    <row r="738" spans="2:4" x14ac:dyDescent="0.25">
      <c r="B738" s="11" t="s">
        <v>1065</v>
      </c>
      <c r="C738" s="3">
        <v>2</v>
      </c>
      <c r="D738" s="17">
        <v>0.31530378640493695</v>
      </c>
    </row>
    <row r="739" spans="2:4" x14ac:dyDescent="0.25">
      <c r="B739" s="11" t="s">
        <v>1066</v>
      </c>
      <c r="C739" s="3">
        <v>2</v>
      </c>
      <c r="D739" s="17">
        <v>0.29306942643390899</v>
      </c>
    </row>
    <row r="740" spans="2:4" x14ac:dyDescent="0.25">
      <c r="B740" s="11" t="s">
        <v>1067</v>
      </c>
      <c r="C740" s="3">
        <v>2</v>
      </c>
      <c r="D740" s="17">
        <v>0.32059620408379513</v>
      </c>
    </row>
    <row r="741" spans="2:4" x14ac:dyDescent="0.25">
      <c r="B741" s="11" t="s">
        <v>1068</v>
      </c>
      <c r="C741" s="3">
        <v>2</v>
      </c>
      <c r="D741" s="17">
        <v>0.27614081995707301</v>
      </c>
    </row>
    <row r="742" spans="2:4" x14ac:dyDescent="0.25">
      <c r="B742" s="11" t="s">
        <v>1069</v>
      </c>
      <c r="C742" s="3">
        <v>1</v>
      </c>
      <c r="D742" s="17">
        <v>0.7713150488026439</v>
      </c>
    </row>
    <row r="743" spans="2:4" x14ac:dyDescent="0.25">
      <c r="B743" s="11" t="s">
        <v>1070</v>
      </c>
      <c r="C743" s="3">
        <v>1</v>
      </c>
      <c r="D743" s="17">
        <v>0.72484983363522937</v>
      </c>
    </row>
    <row r="744" spans="2:4" x14ac:dyDescent="0.25">
      <c r="B744" s="11" t="s">
        <v>1071</v>
      </c>
      <c r="C744" s="3">
        <v>1</v>
      </c>
      <c r="D744" s="17">
        <v>0.62380406229249108</v>
      </c>
    </row>
    <row r="745" spans="2:4" x14ac:dyDescent="0.25">
      <c r="B745" s="11" t="s">
        <v>1072</v>
      </c>
      <c r="C745" s="3">
        <v>1</v>
      </c>
      <c r="D745" s="17">
        <v>0.85001352641539518</v>
      </c>
    </row>
    <row r="746" spans="2:4" x14ac:dyDescent="0.25">
      <c r="B746" s="11" t="s">
        <v>1073</v>
      </c>
      <c r="C746" s="3">
        <v>1</v>
      </c>
      <c r="D746" s="17">
        <v>0.72681565163798389</v>
      </c>
    </row>
    <row r="747" spans="2:4" x14ac:dyDescent="0.25">
      <c r="B747" s="11" t="s">
        <v>1074</v>
      </c>
      <c r="C747" s="3">
        <v>1</v>
      </c>
      <c r="D747" s="17">
        <v>0.62708625150633479</v>
      </c>
    </row>
    <row r="748" spans="2:4" x14ac:dyDescent="0.25">
      <c r="B748" s="11" t="s">
        <v>1075</v>
      </c>
      <c r="C748" s="3">
        <v>1</v>
      </c>
      <c r="D748" s="17">
        <v>0.51140292137187304</v>
      </c>
    </row>
    <row r="749" spans="2:4" x14ac:dyDescent="0.25">
      <c r="B749" s="11" t="s">
        <v>1076</v>
      </c>
      <c r="C749" s="3">
        <v>1</v>
      </c>
      <c r="D749" s="17">
        <v>0.56232932368634436</v>
      </c>
    </row>
    <row r="750" spans="2:4" x14ac:dyDescent="0.25">
      <c r="B750" s="11" t="s">
        <v>1077</v>
      </c>
      <c r="C750" s="3">
        <v>1</v>
      </c>
      <c r="D750" s="17">
        <v>0.59157840649500093</v>
      </c>
    </row>
    <row r="751" spans="2:4" x14ac:dyDescent="0.25">
      <c r="B751" s="11" t="s">
        <v>1078</v>
      </c>
      <c r="C751" s="3">
        <v>1</v>
      </c>
      <c r="D751" s="17">
        <v>0.65678247795598588</v>
      </c>
    </row>
    <row r="752" spans="2:4" x14ac:dyDescent="0.25">
      <c r="B752" s="11" t="s">
        <v>1079</v>
      </c>
      <c r="C752" s="3">
        <v>1</v>
      </c>
      <c r="D752" s="17">
        <v>0.89824204567887345</v>
      </c>
    </row>
    <row r="753" spans="2:4" x14ac:dyDescent="0.25">
      <c r="B753" s="11" t="s">
        <v>1080</v>
      </c>
      <c r="C753" s="3">
        <v>1</v>
      </c>
      <c r="D753" s="17">
        <v>1.5573065114008398</v>
      </c>
    </row>
    <row r="754" spans="2:4" x14ac:dyDescent="0.25">
      <c r="B754" s="11" t="s">
        <v>1081</v>
      </c>
      <c r="C754" s="3">
        <v>1</v>
      </c>
      <c r="D754" s="17">
        <v>0.43023466062728793</v>
      </c>
    </row>
    <row r="755" spans="2:4" x14ac:dyDescent="0.25">
      <c r="B755" s="11" t="s">
        <v>1082</v>
      </c>
      <c r="C755" s="3">
        <v>1</v>
      </c>
      <c r="D755" s="17">
        <v>1.0939890539496266</v>
      </c>
    </row>
    <row r="756" spans="2:4" x14ac:dyDescent="0.25">
      <c r="B756" s="11" t="s">
        <v>1083</v>
      </c>
      <c r="C756" s="3">
        <v>2</v>
      </c>
      <c r="D756" s="17">
        <v>0.44971731869284104</v>
      </c>
    </row>
    <row r="757" spans="2:4" x14ac:dyDescent="0.25">
      <c r="B757" s="11" t="s">
        <v>1084</v>
      </c>
      <c r="C757" s="3">
        <v>2</v>
      </c>
      <c r="D757" s="17">
        <v>0.32317959951931557</v>
      </c>
    </row>
    <row r="758" spans="2:4" x14ac:dyDescent="0.25">
      <c r="B758" s="11" t="s">
        <v>1085</v>
      </c>
      <c r="C758" s="3">
        <v>2</v>
      </c>
      <c r="D758" s="17">
        <v>0.22717724291687175</v>
      </c>
    </row>
    <row r="759" spans="2:4" x14ac:dyDescent="0.25">
      <c r="B759" s="11" t="s">
        <v>1086</v>
      </c>
      <c r="C759" s="3">
        <v>2</v>
      </c>
      <c r="D759" s="17">
        <v>0.17834574005569837</v>
      </c>
    </row>
    <row r="760" spans="2:4" ht="15.75" thickBot="1" x14ac:dyDescent="0.3">
      <c r="B760" s="15" t="s">
        <v>1087</v>
      </c>
      <c r="C760" s="4">
        <v>2</v>
      </c>
      <c r="D760" s="18">
        <v>0.30363277184597803</v>
      </c>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48129" r:id="rId3" name="DD706243">
              <controlPr defaultSize="0" autoFill="0" autoPict="0" macro="[0]!GoToResultsNew0714202213520496">
                <anchor moveWithCells="1">
                  <from>
                    <xdr:col>1</xdr:col>
                    <xdr:colOff>0</xdr:colOff>
                    <xdr:row>9</xdr:row>
                    <xdr:rowOff>466725</xdr:rowOff>
                  </from>
                  <to>
                    <xdr:col>6</xdr:col>
                    <xdr:colOff>0</xdr:colOff>
                    <xdr:row>10</xdr:row>
                    <xdr:rowOff>190500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92465-46EB-4BBC-BAF0-37EBBF8023D7}">
  <sheetPr codeName="XLSTAT_20220714_135157_1_HID">
    <tabColor rgb="FF007800"/>
  </sheetPr>
  <dimension ref="A1:H1832"/>
  <sheetViews>
    <sheetView workbookViewId="0">
      <selection activeCell="G1" sqref="G1"/>
    </sheetView>
  </sheetViews>
  <sheetFormatPr baseColWidth="10" defaultRowHeight="15" x14ac:dyDescent="0.25"/>
  <sheetData>
    <row r="1" spans="1:8" x14ac:dyDescent="0.25">
      <c r="A1" s="82">
        <v>67.629547119140625</v>
      </c>
      <c r="B1" s="82">
        <v>91.031946257438094</v>
      </c>
      <c r="C1">
        <v>1</v>
      </c>
      <c r="D1">
        <v>0</v>
      </c>
      <c r="E1" s="82">
        <v>1.5</v>
      </c>
      <c r="F1" s="82">
        <v>91.031946257438094</v>
      </c>
      <c r="G1">
        <v>1</v>
      </c>
      <c r="H1">
        <v>61</v>
      </c>
    </row>
    <row r="2" spans="1:8" x14ac:dyDescent="0.25">
      <c r="A2" s="17">
        <v>11.67816162109375</v>
      </c>
      <c r="B2" s="17">
        <v>91.031946257438094</v>
      </c>
      <c r="C2">
        <v>2</v>
      </c>
      <c r="D2">
        <v>0</v>
      </c>
      <c r="E2" s="17">
        <v>1</v>
      </c>
      <c r="F2" s="17">
        <v>91.031946257438094</v>
      </c>
      <c r="G2">
        <v>2</v>
      </c>
      <c r="H2">
        <v>61</v>
      </c>
    </row>
    <row r="3" spans="1:8" x14ac:dyDescent="0.25">
      <c r="A3" s="17">
        <v>11.67816162109375</v>
      </c>
      <c r="B3" s="17">
        <v>4.0668401630293021</v>
      </c>
      <c r="C3">
        <v>3</v>
      </c>
      <c r="D3">
        <v>0</v>
      </c>
      <c r="E3" s="17">
        <v>1</v>
      </c>
      <c r="F3" s="17">
        <v>0</v>
      </c>
    </row>
    <row r="4" spans="1:8" x14ac:dyDescent="0.25">
      <c r="A4" s="17">
        <v>1</v>
      </c>
      <c r="B4" s="17">
        <v>4.0668401630293021</v>
      </c>
      <c r="C4">
        <v>4</v>
      </c>
      <c r="D4">
        <v>0</v>
      </c>
      <c r="E4" s="17">
        <v>1</v>
      </c>
      <c r="F4" s="17">
        <v>91.031946257438094</v>
      </c>
    </row>
    <row r="5" spans="1:8" x14ac:dyDescent="0.25">
      <c r="A5" s="17">
        <v>1</v>
      </c>
      <c r="B5" s="17">
        <v>0</v>
      </c>
      <c r="C5">
        <v>5</v>
      </c>
      <c r="D5">
        <v>0</v>
      </c>
      <c r="E5" s="17">
        <v>2</v>
      </c>
      <c r="F5" s="17">
        <v>91.031946257438094</v>
      </c>
    </row>
    <row r="6" spans="1:8" x14ac:dyDescent="0.25">
      <c r="A6" s="17">
        <v>1</v>
      </c>
      <c r="B6" s="17">
        <v>4.0668401630293021</v>
      </c>
      <c r="C6">
        <v>6</v>
      </c>
      <c r="D6">
        <v>0</v>
      </c>
      <c r="E6" s="17">
        <v>2</v>
      </c>
      <c r="F6" s="17">
        <v>0</v>
      </c>
    </row>
    <row r="7" spans="1:8" x14ac:dyDescent="0.25">
      <c r="A7" s="17">
        <v>22.3563232421875</v>
      </c>
      <c r="B7" s="17">
        <v>4.0668401630293021</v>
      </c>
      <c r="C7">
        <v>7</v>
      </c>
      <c r="D7">
        <v>0</v>
      </c>
      <c r="E7" s="17">
        <v>2</v>
      </c>
      <c r="F7" s="17">
        <v>91.031946257438094</v>
      </c>
    </row>
    <row r="8" spans="1:8" x14ac:dyDescent="0.25">
      <c r="A8" s="17">
        <v>22.3563232421875</v>
      </c>
      <c r="B8" s="17">
        <v>2.0490152276904765</v>
      </c>
      <c r="C8">
        <v>8</v>
      </c>
      <c r="D8">
        <v>0</v>
      </c>
      <c r="E8" s="17">
        <v>1.5</v>
      </c>
      <c r="F8" s="17">
        <v>91.031946257438094</v>
      </c>
    </row>
    <row r="9" spans="1:8" x14ac:dyDescent="0.25">
      <c r="A9" s="17">
        <v>8.375</v>
      </c>
      <c r="B9" s="17">
        <v>2.0490152276904765</v>
      </c>
      <c r="C9">
        <v>9</v>
      </c>
      <c r="D9">
        <v>0</v>
      </c>
      <c r="E9" s="17">
        <v>0</v>
      </c>
      <c r="F9" s="17">
        <v>0</v>
      </c>
    </row>
    <row r="10" spans="1:8" x14ac:dyDescent="0.25">
      <c r="A10" s="17">
        <v>8.375</v>
      </c>
      <c r="B10" s="17">
        <v>0.51883896016666686</v>
      </c>
      <c r="C10">
        <v>10</v>
      </c>
      <c r="D10">
        <v>0</v>
      </c>
      <c r="E10" s="17">
        <v>0</v>
      </c>
      <c r="F10" s="17">
        <v>0</v>
      </c>
    </row>
    <row r="11" spans="1:8" x14ac:dyDescent="0.25">
      <c r="A11" s="17">
        <v>4.125</v>
      </c>
      <c r="B11" s="17">
        <v>0.51883896016666686</v>
      </c>
      <c r="C11">
        <v>11</v>
      </c>
      <c r="D11">
        <v>0</v>
      </c>
      <c r="E11" s="17">
        <v>0</v>
      </c>
      <c r="F11" s="17">
        <v>0</v>
      </c>
    </row>
    <row r="12" spans="1:8" x14ac:dyDescent="0.25">
      <c r="A12" s="17">
        <v>4.125</v>
      </c>
      <c r="B12" s="17">
        <v>2.0729666666666691E-2</v>
      </c>
      <c r="C12">
        <v>12</v>
      </c>
      <c r="D12">
        <v>0</v>
      </c>
      <c r="E12" s="17">
        <v>0</v>
      </c>
      <c r="F12" s="17">
        <v>0</v>
      </c>
    </row>
    <row r="13" spans="1:8" x14ac:dyDescent="0.25">
      <c r="A13" s="17">
        <v>2.75</v>
      </c>
      <c r="B13" s="17">
        <v>2.0729666666666691E-2</v>
      </c>
      <c r="C13">
        <v>13</v>
      </c>
      <c r="D13">
        <v>0</v>
      </c>
      <c r="E13" s="17">
        <v>0</v>
      </c>
      <c r="F13" s="17">
        <v>0</v>
      </c>
    </row>
    <row r="14" spans="1:8" x14ac:dyDescent="0.25">
      <c r="A14" s="17">
        <v>2.75</v>
      </c>
      <c r="B14" s="17">
        <v>3.3333333333333401E-6</v>
      </c>
      <c r="C14">
        <v>14</v>
      </c>
      <c r="D14">
        <v>0</v>
      </c>
      <c r="E14" s="17">
        <v>0</v>
      </c>
      <c r="F14" s="17">
        <v>0</v>
      </c>
    </row>
    <row r="15" spans="1:8" x14ac:dyDescent="0.25">
      <c r="A15" s="17">
        <v>2</v>
      </c>
      <c r="B15" s="17">
        <v>3.3333333333333401E-6</v>
      </c>
      <c r="C15">
        <v>15</v>
      </c>
      <c r="D15">
        <v>0</v>
      </c>
      <c r="E15" s="17">
        <v>0</v>
      </c>
      <c r="F15" s="17">
        <v>0</v>
      </c>
    </row>
    <row r="16" spans="1:8" x14ac:dyDescent="0.25">
      <c r="A16" s="17">
        <v>2</v>
      </c>
      <c r="B16" s="17">
        <v>0</v>
      </c>
      <c r="C16">
        <v>16</v>
      </c>
      <c r="D16">
        <v>0</v>
      </c>
      <c r="E16" s="17">
        <v>0</v>
      </c>
      <c r="F16" s="17">
        <v>0</v>
      </c>
    </row>
    <row r="17" spans="1:6" x14ac:dyDescent="0.25">
      <c r="A17" s="17">
        <v>2</v>
      </c>
      <c r="B17" s="17">
        <v>3.3333333333333401E-6</v>
      </c>
      <c r="C17">
        <v>17</v>
      </c>
      <c r="D17">
        <v>0</v>
      </c>
      <c r="E17" s="17">
        <v>0</v>
      </c>
      <c r="F17" s="17">
        <v>0</v>
      </c>
    </row>
    <row r="18" spans="1:6" x14ac:dyDescent="0.25">
      <c r="A18" s="17">
        <v>3.5</v>
      </c>
      <c r="B18" s="17">
        <v>3.3333333333333401E-6</v>
      </c>
      <c r="C18">
        <v>18</v>
      </c>
      <c r="D18">
        <v>0</v>
      </c>
      <c r="E18" s="17">
        <v>0</v>
      </c>
      <c r="F18" s="17">
        <v>0</v>
      </c>
    </row>
    <row r="19" spans="1:6" x14ac:dyDescent="0.25">
      <c r="A19" s="17">
        <v>3.5</v>
      </c>
      <c r="B19" s="17">
        <v>0</v>
      </c>
      <c r="C19">
        <v>19</v>
      </c>
      <c r="D19">
        <v>0</v>
      </c>
      <c r="E19" s="17">
        <v>0</v>
      </c>
      <c r="F19" s="17">
        <v>0</v>
      </c>
    </row>
    <row r="20" spans="1:6" x14ac:dyDescent="0.25">
      <c r="A20" s="17">
        <v>3</v>
      </c>
      <c r="B20" s="17">
        <v>0</v>
      </c>
      <c r="C20">
        <v>20</v>
      </c>
      <c r="D20">
        <v>0</v>
      </c>
      <c r="E20" s="17">
        <v>0</v>
      </c>
      <c r="F20" s="17">
        <v>0</v>
      </c>
    </row>
    <row r="21" spans="1:6" x14ac:dyDescent="0.25">
      <c r="A21" s="17">
        <v>3</v>
      </c>
      <c r="B21" s="17">
        <v>0</v>
      </c>
      <c r="C21">
        <v>21</v>
      </c>
      <c r="D21">
        <v>0</v>
      </c>
      <c r="E21" s="17">
        <v>0</v>
      </c>
      <c r="F21" s="17">
        <v>0</v>
      </c>
    </row>
    <row r="22" spans="1:6" x14ac:dyDescent="0.25">
      <c r="A22" s="17">
        <v>3</v>
      </c>
      <c r="B22" s="17">
        <v>0</v>
      </c>
      <c r="C22">
        <v>22</v>
      </c>
      <c r="D22">
        <v>0</v>
      </c>
      <c r="E22" s="17">
        <v>0</v>
      </c>
      <c r="F22" s="17">
        <v>0</v>
      </c>
    </row>
    <row r="23" spans="1:6" x14ac:dyDescent="0.25">
      <c r="A23" s="17">
        <v>4</v>
      </c>
      <c r="B23" s="17">
        <v>0</v>
      </c>
      <c r="C23">
        <v>23</v>
      </c>
      <c r="D23">
        <v>0</v>
      </c>
      <c r="E23" s="17">
        <v>0</v>
      </c>
      <c r="F23" s="17">
        <v>0</v>
      </c>
    </row>
    <row r="24" spans="1:6" x14ac:dyDescent="0.25">
      <c r="A24" s="17">
        <v>4</v>
      </c>
      <c r="B24" s="17">
        <v>0</v>
      </c>
      <c r="C24">
        <v>24</v>
      </c>
      <c r="D24">
        <v>0</v>
      </c>
      <c r="E24" s="17">
        <v>0</v>
      </c>
      <c r="F24" s="17">
        <v>0</v>
      </c>
    </row>
    <row r="25" spans="1:6" x14ac:dyDescent="0.25">
      <c r="A25" s="17">
        <v>4</v>
      </c>
      <c r="B25" s="17">
        <v>0</v>
      </c>
      <c r="C25">
        <v>25</v>
      </c>
      <c r="D25">
        <v>0</v>
      </c>
      <c r="E25" s="17">
        <v>0</v>
      </c>
      <c r="F25" s="17">
        <v>0</v>
      </c>
    </row>
    <row r="26" spans="1:6" x14ac:dyDescent="0.25">
      <c r="A26" s="17">
        <v>3.5</v>
      </c>
      <c r="B26" s="17">
        <v>0</v>
      </c>
      <c r="C26">
        <v>26</v>
      </c>
      <c r="D26">
        <v>0</v>
      </c>
      <c r="E26" s="17">
        <v>0</v>
      </c>
      <c r="F26" s="17">
        <v>0</v>
      </c>
    </row>
    <row r="27" spans="1:6" x14ac:dyDescent="0.25">
      <c r="A27" s="17">
        <v>3.5</v>
      </c>
      <c r="B27" s="17">
        <v>3.3333333333333401E-6</v>
      </c>
      <c r="C27">
        <v>27</v>
      </c>
      <c r="D27">
        <v>0</v>
      </c>
      <c r="E27" s="17">
        <v>0</v>
      </c>
      <c r="F27" s="17">
        <v>0</v>
      </c>
    </row>
    <row r="28" spans="1:6" x14ac:dyDescent="0.25">
      <c r="A28" s="17">
        <v>2.75</v>
      </c>
      <c r="B28" s="17">
        <v>3.3333333333333401E-6</v>
      </c>
      <c r="C28">
        <v>28</v>
      </c>
      <c r="D28">
        <v>0</v>
      </c>
      <c r="E28" s="17">
        <v>0</v>
      </c>
      <c r="F28" s="17">
        <v>0</v>
      </c>
    </row>
    <row r="29" spans="1:6" x14ac:dyDescent="0.25">
      <c r="A29" s="17">
        <v>2.75</v>
      </c>
      <c r="B29" s="17">
        <v>2.0729666666666691E-2</v>
      </c>
      <c r="C29">
        <v>29</v>
      </c>
      <c r="D29">
        <v>0</v>
      </c>
      <c r="E29" s="17">
        <v>0</v>
      </c>
      <c r="F29" s="17">
        <v>0</v>
      </c>
    </row>
    <row r="30" spans="1:6" x14ac:dyDescent="0.25">
      <c r="A30" s="17">
        <v>5.5</v>
      </c>
      <c r="B30" s="17">
        <v>2.0729666666666691E-2</v>
      </c>
      <c r="C30">
        <v>30</v>
      </c>
      <c r="D30">
        <v>0</v>
      </c>
      <c r="E30" s="17">
        <v>0</v>
      </c>
      <c r="F30" s="17">
        <v>0</v>
      </c>
    </row>
    <row r="31" spans="1:6" x14ac:dyDescent="0.25">
      <c r="A31" s="17">
        <v>5.5</v>
      </c>
      <c r="B31" s="17">
        <v>8.8300000000000054E-4</v>
      </c>
      <c r="C31">
        <v>31</v>
      </c>
      <c r="D31">
        <v>0</v>
      </c>
      <c r="E31" s="17">
        <v>0</v>
      </c>
      <c r="F31" s="17">
        <v>0</v>
      </c>
    </row>
    <row r="32" spans="1:6" x14ac:dyDescent="0.25">
      <c r="A32" s="17">
        <v>5</v>
      </c>
      <c r="B32" s="17">
        <v>8.8300000000000054E-4</v>
      </c>
      <c r="C32">
        <v>32</v>
      </c>
      <c r="D32">
        <v>0</v>
      </c>
      <c r="E32" s="17">
        <v>0</v>
      </c>
      <c r="F32" s="17">
        <v>0</v>
      </c>
    </row>
    <row r="33" spans="1:6" x14ac:dyDescent="0.25">
      <c r="A33" s="17">
        <v>5</v>
      </c>
      <c r="B33" s="17">
        <v>0</v>
      </c>
      <c r="C33">
        <v>33</v>
      </c>
      <c r="D33">
        <v>0</v>
      </c>
      <c r="E33" s="17">
        <v>0</v>
      </c>
      <c r="F33" s="17">
        <v>0</v>
      </c>
    </row>
    <row r="34" spans="1:6" x14ac:dyDescent="0.25">
      <c r="A34" s="17">
        <v>5</v>
      </c>
      <c r="B34" s="17">
        <v>8.8300000000000054E-4</v>
      </c>
      <c r="C34">
        <v>34</v>
      </c>
      <c r="D34">
        <v>0</v>
      </c>
      <c r="E34" s="17">
        <v>0</v>
      </c>
      <c r="F34" s="17">
        <v>0</v>
      </c>
    </row>
    <row r="35" spans="1:6" x14ac:dyDescent="0.25">
      <c r="A35" s="17">
        <v>6</v>
      </c>
      <c r="B35" s="17">
        <v>8.8300000000000054E-4</v>
      </c>
      <c r="C35">
        <v>35</v>
      </c>
      <c r="D35">
        <v>0</v>
      </c>
      <c r="E35" s="17">
        <v>0</v>
      </c>
      <c r="F35" s="17">
        <v>0</v>
      </c>
    </row>
    <row r="36" spans="1:6" x14ac:dyDescent="0.25">
      <c r="A36" s="17">
        <v>6</v>
      </c>
      <c r="B36" s="17">
        <v>0</v>
      </c>
      <c r="C36">
        <v>36</v>
      </c>
      <c r="D36">
        <v>0</v>
      </c>
      <c r="E36" s="17">
        <v>0</v>
      </c>
      <c r="F36" s="17">
        <v>0</v>
      </c>
    </row>
    <row r="37" spans="1:6" x14ac:dyDescent="0.25">
      <c r="A37" s="17">
        <v>6</v>
      </c>
      <c r="B37" s="17">
        <v>8.8300000000000054E-4</v>
      </c>
      <c r="C37">
        <v>37</v>
      </c>
      <c r="D37">
        <v>0</v>
      </c>
      <c r="E37" s="17">
        <v>0</v>
      </c>
      <c r="F37" s="17">
        <v>0</v>
      </c>
    </row>
    <row r="38" spans="1:6" x14ac:dyDescent="0.25">
      <c r="A38" s="17">
        <v>5.5</v>
      </c>
      <c r="B38" s="17">
        <v>8.8300000000000054E-4</v>
      </c>
      <c r="C38">
        <v>38</v>
      </c>
      <c r="D38">
        <v>0</v>
      </c>
      <c r="E38" s="17">
        <v>0</v>
      </c>
      <c r="F38" s="17">
        <v>0</v>
      </c>
    </row>
    <row r="39" spans="1:6" x14ac:dyDescent="0.25">
      <c r="A39" s="17">
        <v>5.5</v>
      </c>
      <c r="B39" s="17">
        <v>2.0729666666666691E-2</v>
      </c>
      <c r="C39">
        <v>39</v>
      </c>
      <c r="D39">
        <v>0</v>
      </c>
      <c r="E39" s="17">
        <v>0</v>
      </c>
      <c r="F39" s="17">
        <v>0</v>
      </c>
    </row>
    <row r="40" spans="1:6" x14ac:dyDescent="0.25">
      <c r="A40" s="17">
        <v>4.125</v>
      </c>
      <c r="B40" s="17">
        <v>2.0729666666666691E-2</v>
      </c>
      <c r="C40">
        <v>40</v>
      </c>
      <c r="D40">
        <v>0</v>
      </c>
      <c r="E40" s="17">
        <v>0</v>
      </c>
      <c r="F40" s="17">
        <v>0</v>
      </c>
    </row>
    <row r="41" spans="1:6" x14ac:dyDescent="0.25">
      <c r="A41" s="17">
        <v>4.125</v>
      </c>
      <c r="B41" s="17">
        <v>0.51883896016666686</v>
      </c>
      <c r="C41">
        <v>41</v>
      </c>
      <c r="D41">
        <v>0</v>
      </c>
      <c r="E41" s="17">
        <v>0</v>
      </c>
      <c r="F41" s="17">
        <v>0</v>
      </c>
    </row>
    <row r="42" spans="1:6" x14ac:dyDescent="0.25">
      <c r="A42" s="17">
        <v>12.625</v>
      </c>
      <c r="B42" s="17">
        <v>0.51883896016666686</v>
      </c>
      <c r="C42">
        <v>42</v>
      </c>
      <c r="D42">
        <v>0</v>
      </c>
      <c r="E42" s="17">
        <v>0</v>
      </c>
      <c r="F42" s="17">
        <v>0</v>
      </c>
    </row>
    <row r="43" spans="1:6" x14ac:dyDescent="0.25">
      <c r="A43" s="17">
        <v>12.625</v>
      </c>
      <c r="B43" s="17">
        <v>0.25786212044444462</v>
      </c>
      <c r="C43">
        <v>43</v>
      </c>
      <c r="D43">
        <v>0</v>
      </c>
      <c r="E43" s="17">
        <v>0</v>
      </c>
      <c r="F43" s="17">
        <v>0</v>
      </c>
    </row>
    <row r="44" spans="1:6" x14ac:dyDescent="0.25">
      <c r="A44" s="17">
        <v>9.25</v>
      </c>
      <c r="B44" s="17">
        <v>0.25786212044444462</v>
      </c>
      <c r="C44">
        <v>44</v>
      </c>
      <c r="D44">
        <v>0</v>
      </c>
      <c r="E44" s="17">
        <v>0</v>
      </c>
      <c r="F44" s="17">
        <v>0</v>
      </c>
    </row>
    <row r="45" spans="1:6" x14ac:dyDescent="0.25">
      <c r="A45" s="17">
        <v>9.25</v>
      </c>
      <c r="B45" s="17">
        <v>9.1885000000000064E-2</v>
      </c>
      <c r="C45">
        <v>45</v>
      </c>
      <c r="D45">
        <v>0</v>
      </c>
      <c r="E45" s="17">
        <v>0</v>
      </c>
      <c r="F45" s="17">
        <v>0</v>
      </c>
    </row>
    <row r="46" spans="1:6" x14ac:dyDescent="0.25">
      <c r="A46" s="17">
        <v>7.75</v>
      </c>
      <c r="B46" s="17">
        <v>9.1885000000000064E-2</v>
      </c>
      <c r="C46">
        <v>46</v>
      </c>
      <c r="D46">
        <v>0</v>
      </c>
      <c r="E46" s="17">
        <v>0</v>
      </c>
      <c r="F46" s="17">
        <v>0</v>
      </c>
    </row>
    <row r="47" spans="1:6" x14ac:dyDescent="0.25">
      <c r="A47" s="17">
        <v>7.75</v>
      </c>
      <c r="B47" s="17">
        <v>1.8122666666666669E-2</v>
      </c>
      <c r="C47">
        <v>47</v>
      </c>
      <c r="D47">
        <v>0</v>
      </c>
      <c r="E47" s="17">
        <v>0</v>
      </c>
      <c r="F47" s="17">
        <v>0</v>
      </c>
    </row>
    <row r="48" spans="1:6" x14ac:dyDescent="0.25">
      <c r="A48" s="17">
        <v>7</v>
      </c>
      <c r="B48" s="17">
        <v>1.8122666666666669E-2</v>
      </c>
      <c r="C48">
        <v>48</v>
      </c>
      <c r="D48">
        <v>0</v>
      </c>
      <c r="E48" s="17">
        <v>0</v>
      </c>
      <c r="F48" s="17">
        <v>0</v>
      </c>
    </row>
    <row r="49" spans="1:6" x14ac:dyDescent="0.25">
      <c r="A49" s="17">
        <v>7</v>
      </c>
      <c r="B49" s="17">
        <v>0</v>
      </c>
      <c r="C49">
        <v>49</v>
      </c>
      <c r="D49">
        <v>0</v>
      </c>
      <c r="E49" s="17">
        <v>0</v>
      </c>
      <c r="F49" s="17">
        <v>0</v>
      </c>
    </row>
    <row r="50" spans="1:6" x14ac:dyDescent="0.25">
      <c r="A50" s="17">
        <v>7</v>
      </c>
      <c r="B50" s="17">
        <v>1.8122666666666669E-2</v>
      </c>
      <c r="C50">
        <v>50</v>
      </c>
      <c r="D50">
        <v>0</v>
      </c>
      <c r="E50" s="17">
        <v>0</v>
      </c>
      <c r="F50" s="17">
        <v>0</v>
      </c>
    </row>
    <row r="51" spans="1:6" x14ac:dyDescent="0.25">
      <c r="A51" s="17">
        <v>8.5</v>
      </c>
      <c r="B51" s="17">
        <v>1.8122666666666669E-2</v>
      </c>
      <c r="C51">
        <v>51</v>
      </c>
      <c r="D51">
        <v>0</v>
      </c>
      <c r="E51" s="17">
        <v>0</v>
      </c>
      <c r="F51" s="17">
        <v>0</v>
      </c>
    </row>
    <row r="52" spans="1:6" x14ac:dyDescent="0.25">
      <c r="A52" s="17">
        <v>8.5</v>
      </c>
      <c r="B52" s="17">
        <v>0</v>
      </c>
      <c r="C52">
        <v>52</v>
      </c>
      <c r="D52">
        <v>0</v>
      </c>
      <c r="E52" s="17">
        <v>0</v>
      </c>
      <c r="F52" s="17">
        <v>0</v>
      </c>
    </row>
    <row r="53" spans="1:6" x14ac:dyDescent="0.25">
      <c r="A53" s="17">
        <v>8</v>
      </c>
      <c r="B53" s="17">
        <v>0</v>
      </c>
      <c r="C53">
        <v>53</v>
      </c>
      <c r="D53">
        <v>0</v>
      </c>
      <c r="E53" s="17">
        <v>0</v>
      </c>
      <c r="F53" s="17">
        <v>0</v>
      </c>
    </row>
    <row r="54" spans="1:6" x14ac:dyDescent="0.25">
      <c r="A54" s="17">
        <v>8</v>
      </c>
      <c r="B54" s="17">
        <v>0</v>
      </c>
      <c r="C54">
        <v>54</v>
      </c>
      <c r="D54">
        <v>0</v>
      </c>
      <c r="E54" s="17">
        <v>0</v>
      </c>
      <c r="F54" s="17">
        <v>0</v>
      </c>
    </row>
    <row r="55" spans="1:6" x14ac:dyDescent="0.25">
      <c r="A55" s="17">
        <v>8</v>
      </c>
      <c r="B55" s="17">
        <v>0</v>
      </c>
      <c r="C55">
        <v>55</v>
      </c>
      <c r="D55">
        <v>0</v>
      </c>
      <c r="E55" s="17">
        <v>0</v>
      </c>
      <c r="F55" s="17">
        <v>0</v>
      </c>
    </row>
    <row r="56" spans="1:6" x14ac:dyDescent="0.25">
      <c r="A56" s="17">
        <v>9</v>
      </c>
      <c r="B56" s="17">
        <v>0</v>
      </c>
      <c r="C56">
        <v>56</v>
      </c>
      <c r="D56">
        <v>0</v>
      </c>
      <c r="E56" s="17">
        <v>0</v>
      </c>
      <c r="F56" s="17">
        <v>0</v>
      </c>
    </row>
    <row r="57" spans="1:6" x14ac:dyDescent="0.25">
      <c r="A57" s="17">
        <v>9</v>
      </c>
      <c r="B57" s="17">
        <v>0</v>
      </c>
      <c r="C57">
        <v>57</v>
      </c>
      <c r="D57">
        <v>0</v>
      </c>
      <c r="E57" s="17">
        <v>0</v>
      </c>
      <c r="F57" s="17">
        <v>0</v>
      </c>
    </row>
    <row r="58" spans="1:6" x14ac:dyDescent="0.25">
      <c r="A58" s="17">
        <v>9</v>
      </c>
      <c r="B58" s="17">
        <v>0</v>
      </c>
      <c r="C58">
        <v>58</v>
      </c>
      <c r="D58">
        <v>0</v>
      </c>
      <c r="E58" s="17">
        <v>0</v>
      </c>
      <c r="F58" s="17">
        <v>0</v>
      </c>
    </row>
    <row r="59" spans="1:6" x14ac:dyDescent="0.25">
      <c r="A59" s="17">
        <v>8.5</v>
      </c>
      <c r="B59" s="17">
        <v>0</v>
      </c>
      <c r="C59">
        <v>59</v>
      </c>
      <c r="D59">
        <v>0</v>
      </c>
      <c r="E59" s="17">
        <v>0</v>
      </c>
      <c r="F59" s="17">
        <v>0</v>
      </c>
    </row>
    <row r="60" spans="1:6" x14ac:dyDescent="0.25">
      <c r="A60" s="17">
        <v>8.5</v>
      </c>
      <c r="B60" s="17">
        <v>1.8122666666666669E-2</v>
      </c>
      <c r="C60">
        <v>60</v>
      </c>
      <c r="D60">
        <v>0</v>
      </c>
      <c r="E60" s="17">
        <v>0</v>
      </c>
      <c r="F60" s="17">
        <v>0</v>
      </c>
    </row>
    <row r="61" spans="1:6" x14ac:dyDescent="0.25">
      <c r="A61" s="17">
        <v>7.75</v>
      </c>
      <c r="B61" s="17">
        <v>1.8122666666666669E-2</v>
      </c>
      <c r="C61">
        <v>61</v>
      </c>
      <c r="D61">
        <v>0</v>
      </c>
      <c r="E61" s="17">
        <v>0</v>
      </c>
      <c r="F61" s="17">
        <v>0</v>
      </c>
    </row>
    <row r="62" spans="1:6" x14ac:dyDescent="0.25">
      <c r="A62" s="17">
        <v>7.75</v>
      </c>
      <c r="B62" s="17">
        <v>9.1885000000000064E-2</v>
      </c>
      <c r="C62">
        <v>62</v>
      </c>
      <c r="D62">
        <v>0</v>
      </c>
      <c r="E62" s="17">
        <v>0</v>
      </c>
      <c r="F62" s="17">
        <v>0</v>
      </c>
    </row>
    <row r="63" spans="1:6" x14ac:dyDescent="0.25">
      <c r="A63" s="17">
        <v>10.75</v>
      </c>
      <c r="B63" s="17">
        <v>9.1885000000000064E-2</v>
      </c>
      <c r="C63">
        <v>63</v>
      </c>
      <c r="D63">
        <v>0</v>
      </c>
      <c r="E63" s="17">
        <v>0</v>
      </c>
      <c r="F63" s="17">
        <v>0</v>
      </c>
    </row>
    <row r="64" spans="1:6" x14ac:dyDescent="0.25">
      <c r="A64" s="17">
        <v>10.75</v>
      </c>
      <c r="B64" s="17">
        <v>6.8770666666666619E-2</v>
      </c>
      <c r="C64">
        <v>64</v>
      </c>
      <c r="D64">
        <v>0</v>
      </c>
      <c r="E64" s="17">
        <v>0</v>
      </c>
      <c r="F64" s="17">
        <v>0</v>
      </c>
    </row>
    <row r="65" spans="1:6" x14ac:dyDescent="0.25">
      <c r="A65" s="17">
        <v>10</v>
      </c>
      <c r="B65" s="17">
        <v>6.8770666666666619E-2</v>
      </c>
      <c r="C65">
        <v>65</v>
      </c>
      <c r="D65">
        <v>0</v>
      </c>
      <c r="E65" s="17">
        <v>0</v>
      </c>
      <c r="F65" s="17">
        <v>0</v>
      </c>
    </row>
    <row r="66" spans="1:6" x14ac:dyDescent="0.25">
      <c r="A66" s="17">
        <v>10</v>
      </c>
      <c r="B66" s="17">
        <v>0</v>
      </c>
      <c r="C66">
        <v>66</v>
      </c>
      <c r="D66">
        <v>0</v>
      </c>
      <c r="E66" s="17">
        <v>0</v>
      </c>
      <c r="F66" s="17">
        <v>0</v>
      </c>
    </row>
    <row r="67" spans="1:6" x14ac:dyDescent="0.25">
      <c r="A67" s="17">
        <v>10</v>
      </c>
      <c r="B67" s="17">
        <v>6.8770666666666619E-2</v>
      </c>
      <c r="C67">
        <v>67</v>
      </c>
      <c r="D67">
        <v>0</v>
      </c>
      <c r="E67" s="17">
        <v>0</v>
      </c>
      <c r="F67" s="17">
        <v>0</v>
      </c>
    </row>
    <row r="68" spans="1:6" x14ac:dyDescent="0.25">
      <c r="A68" s="17">
        <v>11.5</v>
      </c>
      <c r="B68" s="17">
        <v>6.8770666666666619E-2</v>
      </c>
      <c r="C68">
        <v>68</v>
      </c>
      <c r="D68">
        <v>0</v>
      </c>
      <c r="E68" s="17">
        <v>0</v>
      </c>
      <c r="F68" s="17">
        <v>0</v>
      </c>
    </row>
    <row r="69" spans="1:6" x14ac:dyDescent="0.25">
      <c r="A69" s="17">
        <v>11.5</v>
      </c>
      <c r="B69" s="17">
        <v>0</v>
      </c>
      <c r="C69">
        <v>69</v>
      </c>
      <c r="D69">
        <v>0</v>
      </c>
      <c r="E69" s="17">
        <v>0</v>
      </c>
      <c r="F69" s="17">
        <v>0</v>
      </c>
    </row>
    <row r="70" spans="1:6" x14ac:dyDescent="0.25">
      <c r="A70" s="17">
        <v>11</v>
      </c>
      <c r="B70" s="17">
        <v>0</v>
      </c>
      <c r="C70">
        <v>70</v>
      </c>
      <c r="D70">
        <v>0</v>
      </c>
      <c r="E70" s="17">
        <v>0</v>
      </c>
      <c r="F70" s="17">
        <v>0</v>
      </c>
    </row>
    <row r="71" spans="1:6" x14ac:dyDescent="0.25">
      <c r="A71" s="17">
        <v>11</v>
      </c>
      <c r="B71" s="17">
        <v>0</v>
      </c>
      <c r="C71">
        <v>71</v>
      </c>
      <c r="D71">
        <v>0</v>
      </c>
      <c r="E71" s="17">
        <v>0</v>
      </c>
      <c r="F71" s="17">
        <v>0</v>
      </c>
    </row>
    <row r="72" spans="1:6" x14ac:dyDescent="0.25">
      <c r="A72" s="17">
        <v>11</v>
      </c>
      <c r="B72" s="17">
        <v>0</v>
      </c>
      <c r="C72">
        <v>72</v>
      </c>
      <c r="D72">
        <v>0</v>
      </c>
      <c r="E72" s="17">
        <v>0</v>
      </c>
      <c r="F72" s="17">
        <v>0</v>
      </c>
    </row>
    <row r="73" spans="1:6" x14ac:dyDescent="0.25">
      <c r="A73" s="17">
        <v>12</v>
      </c>
      <c r="B73" s="17">
        <v>0</v>
      </c>
      <c r="C73">
        <v>73</v>
      </c>
      <c r="D73">
        <v>0</v>
      </c>
      <c r="E73" s="17">
        <v>0</v>
      </c>
      <c r="F73" s="17">
        <v>0</v>
      </c>
    </row>
    <row r="74" spans="1:6" x14ac:dyDescent="0.25">
      <c r="A74" s="17">
        <v>12</v>
      </c>
      <c r="B74" s="17">
        <v>0</v>
      </c>
      <c r="C74">
        <v>74</v>
      </c>
      <c r="D74">
        <v>0</v>
      </c>
      <c r="E74" s="17">
        <v>0</v>
      </c>
      <c r="F74" s="17">
        <v>0</v>
      </c>
    </row>
    <row r="75" spans="1:6" x14ac:dyDescent="0.25">
      <c r="A75" s="17">
        <v>12</v>
      </c>
      <c r="B75" s="17">
        <v>0</v>
      </c>
      <c r="C75">
        <v>75</v>
      </c>
      <c r="D75">
        <v>0</v>
      </c>
      <c r="E75" s="17">
        <v>0</v>
      </c>
      <c r="F75" s="17">
        <v>0</v>
      </c>
    </row>
    <row r="76" spans="1:6" x14ac:dyDescent="0.25">
      <c r="A76" s="17">
        <v>11.5</v>
      </c>
      <c r="B76" s="17">
        <v>0</v>
      </c>
      <c r="C76">
        <v>76</v>
      </c>
      <c r="D76">
        <v>0</v>
      </c>
      <c r="E76" s="17">
        <v>0</v>
      </c>
      <c r="F76" s="17">
        <v>0</v>
      </c>
    </row>
    <row r="77" spans="1:6" x14ac:dyDescent="0.25">
      <c r="A77" s="17">
        <v>11.5</v>
      </c>
      <c r="B77" s="17">
        <v>6.8770666666666619E-2</v>
      </c>
      <c r="C77">
        <v>77</v>
      </c>
      <c r="D77">
        <v>0</v>
      </c>
      <c r="E77" s="17">
        <v>0</v>
      </c>
      <c r="F77" s="17">
        <v>0</v>
      </c>
    </row>
    <row r="78" spans="1:6" x14ac:dyDescent="0.25">
      <c r="A78" s="17">
        <v>10.75</v>
      </c>
      <c r="B78" s="17">
        <v>6.8770666666666619E-2</v>
      </c>
      <c r="C78">
        <v>78</v>
      </c>
      <c r="D78">
        <v>0</v>
      </c>
      <c r="E78" s="17">
        <v>0</v>
      </c>
      <c r="F78" s="17">
        <v>0</v>
      </c>
    </row>
    <row r="79" spans="1:6" x14ac:dyDescent="0.25">
      <c r="A79" s="17">
        <v>10.75</v>
      </c>
      <c r="B79" s="17">
        <v>9.1885000000000064E-2</v>
      </c>
      <c r="C79">
        <v>79</v>
      </c>
      <c r="D79">
        <v>0</v>
      </c>
      <c r="E79" s="17">
        <v>0</v>
      </c>
      <c r="F79" s="17">
        <v>0</v>
      </c>
    </row>
    <row r="80" spans="1:6" x14ac:dyDescent="0.25">
      <c r="A80" s="17">
        <v>9.25</v>
      </c>
      <c r="B80" s="17">
        <v>9.1885000000000064E-2</v>
      </c>
      <c r="C80">
        <v>80</v>
      </c>
      <c r="D80">
        <v>0</v>
      </c>
      <c r="E80" s="17">
        <v>0</v>
      </c>
      <c r="F80" s="17">
        <v>0</v>
      </c>
    </row>
    <row r="81" spans="1:6" x14ac:dyDescent="0.25">
      <c r="A81" s="17">
        <v>9.25</v>
      </c>
      <c r="B81" s="17">
        <v>0.25786212044444462</v>
      </c>
      <c r="C81">
        <v>81</v>
      </c>
      <c r="D81">
        <v>0</v>
      </c>
      <c r="E81" s="17">
        <v>0</v>
      </c>
      <c r="F81" s="17">
        <v>0</v>
      </c>
    </row>
    <row r="82" spans="1:6" x14ac:dyDescent="0.25">
      <c r="A82" s="17">
        <v>16</v>
      </c>
      <c r="B82" s="17">
        <v>0.25786212044444462</v>
      </c>
      <c r="C82">
        <v>82</v>
      </c>
      <c r="D82">
        <v>0</v>
      </c>
      <c r="E82" s="17">
        <v>0</v>
      </c>
      <c r="F82" s="17">
        <v>0</v>
      </c>
    </row>
    <row r="83" spans="1:6" x14ac:dyDescent="0.25">
      <c r="A83" s="17">
        <v>16</v>
      </c>
      <c r="B83" s="17">
        <v>0.24702913555555556</v>
      </c>
      <c r="C83">
        <v>83</v>
      </c>
      <c r="D83">
        <v>0</v>
      </c>
      <c r="E83" s="17">
        <v>0</v>
      </c>
      <c r="F83" s="17">
        <v>0</v>
      </c>
    </row>
    <row r="84" spans="1:6" x14ac:dyDescent="0.25">
      <c r="A84" s="17">
        <v>13.75</v>
      </c>
      <c r="B84" s="17">
        <v>0.24702913555555556</v>
      </c>
      <c r="C84">
        <v>84</v>
      </c>
      <c r="D84">
        <v>0</v>
      </c>
      <c r="E84" s="17">
        <v>0</v>
      </c>
      <c r="F84" s="17">
        <v>0</v>
      </c>
    </row>
    <row r="85" spans="1:6" x14ac:dyDescent="0.25">
      <c r="A85" s="17">
        <v>13.75</v>
      </c>
      <c r="B85" s="17">
        <v>8.6061006666666717E-2</v>
      </c>
      <c r="C85">
        <v>85</v>
      </c>
      <c r="D85">
        <v>0</v>
      </c>
      <c r="E85" s="17">
        <v>0</v>
      </c>
      <c r="F85" s="17">
        <v>0</v>
      </c>
    </row>
    <row r="86" spans="1:6" x14ac:dyDescent="0.25">
      <c r="A86" s="17">
        <v>13</v>
      </c>
      <c r="B86" s="17">
        <v>8.6061006666666717E-2</v>
      </c>
      <c r="C86">
        <v>86</v>
      </c>
      <c r="D86">
        <v>0</v>
      </c>
      <c r="E86" s="17">
        <v>0</v>
      </c>
      <c r="F86" s="17">
        <v>0</v>
      </c>
    </row>
    <row r="87" spans="1:6" x14ac:dyDescent="0.25">
      <c r="A87" s="17">
        <v>13</v>
      </c>
      <c r="B87" s="17">
        <v>0</v>
      </c>
      <c r="C87">
        <v>87</v>
      </c>
      <c r="D87">
        <v>0</v>
      </c>
      <c r="E87" s="17">
        <v>0</v>
      </c>
      <c r="F87" s="17">
        <v>0</v>
      </c>
    </row>
    <row r="88" spans="1:6" x14ac:dyDescent="0.25">
      <c r="A88" s="17">
        <v>13</v>
      </c>
      <c r="B88" s="17">
        <v>8.6061006666666717E-2</v>
      </c>
      <c r="C88">
        <v>88</v>
      </c>
      <c r="D88">
        <v>0</v>
      </c>
      <c r="E88" s="17">
        <v>0</v>
      </c>
      <c r="F88" s="17">
        <v>0</v>
      </c>
    </row>
    <row r="89" spans="1:6" x14ac:dyDescent="0.25">
      <c r="A89" s="17">
        <v>14.5</v>
      </c>
      <c r="B89" s="17">
        <v>8.6061006666666717E-2</v>
      </c>
      <c r="C89">
        <v>89</v>
      </c>
      <c r="D89">
        <v>0</v>
      </c>
      <c r="E89" s="17">
        <v>0</v>
      </c>
      <c r="F89" s="17">
        <v>0</v>
      </c>
    </row>
    <row r="90" spans="1:6" x14ac:dyDescent="0.25">
      <c r="A90" s="17">
        <v>14.5</v>
      </c>
      <c r="B90" s="17">
        <v>2.1999999999999041E-5</v>
      </c>
      <c r="C90">
        <v>90</v>
      </c>
      <c r="D90">
        <v>0</v>
      </c>
      <c r="E90" s="17">
        <v>0</v>
      </c>
      <c r="F90" s="17">
        <v>0</v>
      </c>
    </row>
    <row r="91" spans="1:6" x14ac:dyDescent="0.25">
      <c r="A91" s="17">
        <v>14</v>
      </c>
      <c r="B91" s="17">
        <v>2.1999999999999041E-5</v>
      </c>
      <c r="C91">
        <v>91</v>
      </c>
      <c r="D91">
        <v>0</v>
      </c>
      <c r="E91" s="17">
        <v>0</v>
      </c>
      <c r="F91" s="17">
        <v>0</v>
      </c>
    </row>
    <row r="92" spans="1:6" x14ac:dyDescent="0.25">
      <c r="A92" s="17">
        <v>14</v>
      </c>
      <c r="B92" s="17">
        <v>0</v>
      </c>
      <c r="C92">
        <v>92</v>
      </c>
      <c r="D92">
        <v>0</v>
      </c>
      <c r="E92" s="17">
        <v>0</v>
      </c>
      <c r="F92" s="17">
        <v>0</v>
      </c>
    </row>
    <row r="93" spans="1:6" x14ac:dyDescent="0.25">
      <c r="A93" s="17">
        <v>14</v>
      </c>
      <c r="B93" s="17">
        <v>2.1999999999999041E-5</v>
      </c>
      <c r="C93">
        <v>93</v>
      </c>
      <c r="D93">
        <v>0</v>
      </c>
      <c r="E93" s="17">
        <v>0</v>
      </c>
      <c r="F93" s="17">
        <v>0</v>
      </c>
    </row>
    <row r="94" spans="1:6" x14ac:dyDescent="0.25">
      <c r="A94" s="17">
        <v>15</v>
      </c>
      <c r="B94" s="17">
        <v>2.1999999999999041E-5</v>
      </c>
      <c r="C94">
        <v>94</v>
      </c>
      <c r="D94">
        <v>0</v>
      </c>
      <c r="E94" s="17">
        <v>0</v>
      </c>
      <c r="F94" s="17">
        <v>0</v>
      </c>
    </row>
    <row r="95" spans="1:6" x14ac:dyDescent="0.25">
      <c r="A95" s="17">
        <v>15</v>
      </c>
      <c r="B95" s="17">
        <v>0</v>
      </c>
      <c r="C95">
        <v>95</v>
      </c>
      <c r="D95">
        <v>0</v>
      </c>
      <c r="E95" s="17">
        <v>0</v>
      </c>
      <c r="F95" s="17">
        <v>0</v>
      </c>
    </row>
    <row r="96" spans="1:6" x14ac:dyDescent="0.25">
      <c r="A96" s="17">
        <v>15</v>
      </c>
      <c r="B96" s="17">
        <v>2.1999999999999041E-5</v>
      </c>
      <c r="C96">
        <v>96</v>
      </c>
      <c r="D96">
        <v>0</v>
      </c>
      <c r="E96" s="17">
        <v>0</v>
      </c>
      <c r="F96" s="17">
        <v>0</v>
      </c>
    </row>
    <row r="97" spans="1:6" x14ac:dyDescent="0.25">
      <c r="A97" s="17">
        <v>14.5</v>
      </c>
      <c r="B97" s="17">
        <v>2.1999999999999041E-5</v>
      </c>
      <c r="C97">
        <v>97</v>
      </c>
      <c r="D97">
        <v>0</v>
      </c>
      <c r="E97" s="17">
        <v>0</v>
      </c>
      <c r="F97" s="17">
        <v>0</v>
      </c>
    </row>
    <row r="98" spans="1:6" x14ac:dyDescent="0.25">
      <c r="A98" s="17">
        <v>14.5</v>
      </c>
      <c r="B98" s="17">
        <v>8.6061006666666717E-2</v>
      </c>
      <c r="C98">
        <v>98</v>
      </c>
      <c r="D98">
        <v>0</v>
      </c>
      <c r="E98" s="17">
        <v>0</v>
      </c>
      <c r="F98" s="17">
        <v>0</v>
      </c>
    </row>
    <row r="99" spans="1:6" x14ac:dyDescent="0.25">
      <c r="A99" s="17">
        <v>13.75</v>
      </c>
      <c r="B99" s="17">
        <v>8.6061006666666717E-2</v>
      </c>
      <c r="C99">
        <v>99</v>
      </c>
      <c r="D99">
        <v>0</v>
      </c>
      <c r="E99" s="17">
        <v>0</v>
      </c>
      <c r="F99" s="17">
        <v>0</v>
      </c>
    </row>
    <row r="100" spans="1:6" x14ac:dyDescent="0.25">
      <c r="A100" s="17">
        <v>13.75</v>
      </c>
      <c r="B100" s="17">
        <v>0.24702913555555556</v>
      </c>
      <c r="C100">
        <v>100</v>
      </c>
      <c r="D100">
        <v>0</v>
      </c>
      <c r="E100" s="17">
        <v>0</v>
      </c>
      <c r="F100" s="17">
        <v>0</v>
      </c>
    </row>
    <row r="101" spans="1:6" x14ac:dyDescent="0.25">
      <c r="A101" s="17">
        <v>18.25</v>
      </c>
      <c r="B101" s="17">
        <v>0.24702913555555556</v>
      </c>
      <c r="C101">
        <v>101</v>
      </c>
      <c r="D101">
        <v>0</v>
      </c>
      <c r="E101" s="17">
        <v>0</v>
      </c>
      <c r="F101" s="17">
        <v>0</v>
      </c>
    </row>
    <row r="102" spans="1:6" x14ac:dyDescent="0.25">
      <c r="A102" s="17">
        <v>18.25</v>
      </c>
      <c r="B102" s="17">
        <v>0.1526593333333334</v>
      </c>
      <c r="C102">
        <v>102</v>
      </c>
      <c r="D102">
        <v>0</v>
      </c>
      <c r="E102" s="17">
        <v>0</v>
      </c>
      <c r="F102" s="17">
        <v>0</v>
      </c>
    </row>
    <row r="103" spans="1:6" x14ac:dyDescent="0.25">
      <c r="A103" s="17">
        <v>16.75</v>
      </c>
      <c r="B103" s="17">
        <v>0.1526593333333334</v>
      </c>
      <c r="C103">
        <v>103</v>
      </c>
      <c r="D103">
        <v>0</v>
      </c>
      <c r="E103" s="17">
        <v>0</v>
      </c>
      <c r="F103" s="17">
        <v>0</v>
      </c>
    </row>
    <row r="104" spans="1:6" x14ac:dyDescent="0.25">
      <c r="A104" s="17">
        <v>16.75</v>
      </c>
      <c r="B104" s="17">
        <v>3.9049499999999938E-2</v>
      </c>
      <c r="C104">
        <v>104</v>
      </c>
      <c r="D104">
        <v>0</v>
      </c>
      <c r="E104" s="17">
        <v>0</v>
      </c>
      <c r="F104" s="17">
        <v>0</v>
      </c>
    </row>
    <row r="105" spans="1:6" x14ac:dyDescent="0.25">
      <c r="A105" s="17">
        <v>16</v>
      </c>
      <c r="B105" s="17">
        <v>3.9049499999999938E-2</v>
      </c>
      <c r="C105">
        <v>105</v>
      </c>
      <c r="D105">
        <v>0</v>
      </c>
      <c r="E105" s="17">
        <v>0</v>
      </c>
      <c r="F105" s="17">
        <v>0</v>
      </c>
    </row>
    <row r="106" spans="1:6" x14ac:dyDescent="0.25">
      <c r="A106" s="17">
        <v>16</v>
      </c>
      <c r="B106" s="17">
        <v>0</v>
      </c>
      <c r="C106">
        <v>106</v>
      </c>
      <c r="D106">
        <v>0</v>
      </c>
      <c r="E106" s="17">
        <v>0</v>
      </c>
      <c r="F106" s="17">
        <v>0</v>
      </c>
    </row>
    <row r="107" spans="1:6" x14ac:dyDescent="0.25">
      <c r="A107" s="17">
        <v>16</v>
      </c>
      <c r="B107" s="17">
        <v>3.9049499999999938E-2</v>
      </c>
      <c r="C107">
        <v>107</v>
      </c>
      <c r="D107">
        <v>0</v>
      </c>
      <c r="E107" s="17">
        <v>0</v>
      </c>
      <c r="F107" s="17">
        <v>0</v>
      </c>
    </row>
    <row r="108" spans="1:6" x14ac:dyDescent="0.25">
      <c r="A108" s="17">
        <v>17.5</v>
      </c>
      <c r="B108" s="17">
        <v>3.9049499999999938E-2</v>
      </c>
      <c r="C108">
        <v>108</v>
      </c>
      <c r="D108">
        <v>0</v>
      </c>
      <c r="E108" s="17">
        <v>0</v>
      </c>
      <c r="F108" s="17">
        <v>0</v>
      </c>
    </row>
    <row r="109" spans="1:6" x14ac:dyDescent="0.25">
      <c r="A109" s="17">
        <v>17.5</v>
      </c>
      <c r="B109" s="17">
        <v>9.8449999999999905E-4</v>
      </c>
      <c r="C109">
        <v>109</v>
      </c>
      <c r="D109">
        <v>0</v>
      </c>
      <c r="E109" s="17">
        <v>0</v>
      </c>
      <c r="F109" s="17">
        <v>0</v>
      </c>
    </row>
    <row r="110" spans="1:6" x14ac:dyDescent="0.25">
      <c r="A110" s="17">
        <v>17</v>
      </c>
      <c r="B110" s="17">
        <v>9.8449999999999905E-4</v>
      </c>
      <c r="C110">
        <v>110</v>
      </c>
      <c r="D110">
        <v>0</v>
      </c>
      <c r="E110" s="17">
        <v>0</v>
      </c>
      <c r="F110" s="17">
        <v>0</v>
      </c>
    </row>
    <row r="111" spans="1:6" x14ac:dyDescent="0.25">
      <c r="A111" s="17">
        <v>17</v>
      </c>
      <c r="B111" s="17">
        <v>0</v>
      </c>
      <c r="C111">
        <v>111</v>
      </c>
      <c r="D111">
        <v>0</v>
      </c>
      <c r="E111" s="17">
        <v>0</v>
      </c>
      <c r="F111" s="17">
        <v>0</v>
      </c>
    </row>
    <row r="112" spans="1:6" x14ac:dyDescent="0.25">
      <c r="A112" s="17">
        <v>17</v>
      </c>
      <c r="B112" s="17">
        <v>9.8449999999999905E-4</v>
      </c>
      <c r="C112">
        <v>112</v>
      </c>
      <c r="D112">
        <v>0</v>
      </c>
      <c r="E112" s="17">
        <v>0</v>
      </c>
      <c r="F112" s="17">
        <v>0</v>
      </c>
    </row>
    <row r="113" spans="1:6" x14ac:dyDescent="0.25">
      <c r="A113" s="17">
        <v>18</v>
      </c>
      <c r="B113" s="17">
        <v>9.8449999999999905E-4</v>
      </c>
      <c r="C113">
        <v>113</v>
      </c>
      <c r="D113">
        <v>0</v>
      </c>
      <c r="E113" s="17">
        <v>0</v>
      </c>
      <c r="F113" s="17">
        <v>0</v>
      </c>
    </row>
    <row r="114" spans="1:6" x14ac:dyDescent="0.25">
      <c r="A114" s="17">
        <v>18</v>
      </c>
      <c r="B114" s="17">
        <v>0</v>
      </c>
      <c r="C114">
        <v>114</v>
      </c>
      <c r="D114">
        <v>0</v>
      </c>
      <c r="E114" s="17">
        <v>0</v>
      </c>
      <c r="F114" s="17">
        <v>0</v>
      </c>
    </row>
    <row r="115" spans="1:6" x14ac:dyDescent="0.25">
      <c r="A115" s="17">
        <v>18</v>
      </c>
      <c r="B115" s="17">
        <v>9.8449999999999905E-4</v>
      </c>
      <c r="C115">
        <v>115</v>
      </c>
      <c r="D115">
        <v>0</v>
      </c>
      <c r="E115" s="17">
        <v>0</v>
      </c>
      <c r="F115" s="17">
        <v>0</v>
      </c>
    </row>
    <row r="116" spans="1:6" x14ac:dyDescent="0.25">
      <c r="A116" s="17">
        <v>17.5</v>
      </c>
      <c r="B116" s="17">
        <v>9.8449999999999905E-4</v>
      </c>
      <c r="C116">
        <v>116</v>
      </c>
      <c r="D116">
        <v>0</v>
      </c>
      <c r="E116" s="17">
        <v>0</v>
      </c>
      <c r="F116" s="17">
        <v>0</v>
      </c>
    </row>
    <row r="117" spans="1:6" x14ac:dyDescent="0.25">
      <c r="A117" s="17">
        <v>17.5</v>
      </c>
      <c r="B117" s="17">
        <v>3.9049499999999938E-2</v>
      </c>
      <c r="C117">
        <v>117</v>
      </c>
      <c r="D117">
        <v>0</v>
      </c>
      <c r="E117" s="17">
        <v>0</v>
      </c>
      <c r="F117" s="17">
        <v>0</v>
      </c>
    </row>
    <row r="118" spans="1:6" x14ac:dyDescent="0.25">
      <c r="A118" s="17">
        <v>16.75</v>
      </c>
      <c r="B118" s="17">
        <v>3.9049499999999938E-2</v>
      </c>
      <c r="C118">
        <v>118</v>
      </c>
      <c r="D118">
        <v>0</v>
      </c>
      <c r="E118" s="17">
        <v>0</v>
      </c>
      <c r="F118" s="17">
        <v>0</v>
      </c>
    </row>
    <row r="119" spans="1:6" x14ac:dyDescent="0.25">
      <c r="A119" s="17">
        <v>16.75</v>
      </c>
      <c r="B119" s="17">
        <v>0.1526593333333334</v>
      </c>
      <c r="C119">
        <v>119</v>
      </c>
      <c r="D119">
        <v>0</v>
      </c>
      <c r="E119" s="17">
        <v>0</v>
      </c>
      <c r="F119" s="17">
        <v>0</v>
      </c>
    </row>
    <row r="120" spans="1:6" x14ac:dyDescent="0.25">
      <c r="A120" s="17">
        <v>19.75</v>
      </c>
      <c r="B120" s="17">
        <v>0.1526593333333334</v>
      </c>
      <c r="C120">
        <v>120</v>
      </c>
      <c r="D120">
        <v>0</v>
      </c>
      <c r="E120" s="17">
        <v>0</v>
      </c>
      <c r="F120" s="17">
        <v>0</v>
      </c>
    </row>
    <row r="121" spans="1:6" x14ac:dyDescent="0.25">
      <c r="A121" s="17">
        <v>19.75</v>
      </c>
      <c r="B121" s="17">
        <v>3.9739500000000039E-2</v>
      </c>
      <c r="C121">
        <v>121</v>
      </c>
      <c r="D121">
        <v>0</v>
      </c>
      <c r="E121" s="17">
        <v>0</v>
      </c>
      <c r="F121" s="17">
        <v>0</v>
      </c>
    </row>
    <row r="122" spans="1:6" x14ac:dyDescent="0.25">
      <c r="A122" s="17">
        <v>19</v>
      </c>
      <c r="B122" s="17">
        <v>3.9739500000000039E-2</v>
      </c>
      <c r="C122">
        <v>122</v>
      </c>
      <c r="D122">
        <v>0</v>
      </c>
      <c r="E122" s="17">
        <v>0</v>
      </c>
      <c r="F122" s="17">
        <v>0</v>
      </c>
    </row>
    <row r="123" spans="1:6" x14ac:dyDescent="0.25">
      <c r="A123" s="17">
        <v>19</v>
      </c>
      <c r="B123" s="17">
        <v>0</v>
      </c>
      <c r="C123">
        <v>123</v>
      </c>
      <c r="D123">
        <v>0</v>
      </c>
      <c r="E123" s="17">
        <v>0</v>
      </c>
      <c r="F123" s="17">
        <v>0</v>
      </c>
    </row>
    <row r="124" spans="1:6" x14ac:dyDescent="0.25">
      <c r="A124" s="17">
        <v>19</v>
      </c>
      <c r="B124" s="17">
        <v>3.9739500000000039E-2</v>
      </c>
      <c r="C124">
        <v>124</v>
      </c>
      <c r="D124">
        <v>0</v>
      </c>
      <c r="E124" s="17">
        <v>0</v>
      </c>
      <c r="F124" s="17">
        <v>0</v>
      </c>
    </row>
    <row r="125" spans="1:6" x14ac:dyDescent="0.25">
      <c r="A125" s="17">
        <v>20.5</v>
      </c>
      <c r="B125" s="17">
        <v>3.9739500000000039E-2</v>
      </c>
      <c r="C125">
        <v>125</v>
      </c>
      <c r="D125">
        <v>0</v>
      </c>
      <c r="E125" s="17">
        <v>0</v>
      </c>
      <c r="F125" s="17">
        <v>0</v>
      </c>
    </row>
    <row r="126" spans="1:6" x14ac:dyDescent="0.25">
      <c r="A126" s="17">
        <v>20.5</v>
      </c>
      <c r="B126" s="17">
        <v>3.8878499999999969E-2</v>
      </c>
      <c r="C126">
        <v>126</v>
      </c>
      <c r="D126">
        <v>0</v>
      </c>
      <c r="E126" s="17">
        <v>0</v>
      </c>
      <c r="F126" s="17">
        <v>0</v>
      </c>
    </row>
    <row r="127" spans="1:6" x14ac:dyDescent="0.25">
      <c r="A127" s="17">
        <v>20</v>
      </c>
      <c r="B127" s="17">
        <v>3.8878499999999969E-2</v>
      </c>
      <c r="C127">
        <v>127</v>
      </c>
      <c r="D127">
        <v>0</v>
      </c>
      <c r="E127" s="17">
        <v>0</v>
      </c>
      <c r="F127" s="17">
        <v>0</v>
      </c>
    </row>
    <row r="128" spans="1:6" x14ac:dyDescent="0.25">
      <c r="A128" s="17">
        <v>20</v>
      </c>
      <c r="B128" s="17">
        <v>0</v>
      </c>
      <c r="C128">
        <v>128</v>
      </c>
      <c r="D128">
        <v>0</v>
      </c>
      <c r="E128" s="17">
        <v>0</v>
      </c>
      <c r="F128" s="17">
        <v>0</v>
      </c>
    </row>
    <row r="129" spans="1:6" x14ac:dyDescent="0.25">
      <c r="A129" s="17">
        <v>20</v>
      </c>
      <c r="B129" s="17">
        <v>3.8878499999999969E-2</v>
      </c>
      <c r="C129">
        <v>129</v>
      </c>
      <c r="D129">
        <v>0</v>
      </c>
      <c r="E129" s="17">
        <v>0</v>
      </c>
      <c r="F129" s="17">
        <v>0</v>
      </c>
    </row>
    <row r="130" spans="1:6" x14ac:dyDescent="0.25">
      <c r="A130" s="17">
        <v>21</v>
      </c>
      <c r="B130" s="17">
        <v>3.8878499999999969E-2</v>
      </c>
      <c r="C130">
        <v>130</v>
      </c>
      <c r="D130">
        <v>0</v>
      </c>
      <c r="E130" s="17">
        <v>0</v>
      </c>
      <c r="F130" s="17">
        <v>0</v>
      </c>
    </row>
    <row r="131" spans="1:6" x14ac:dyDescent="0.25">
      <c r="A131" s="17">
        <v>21</v>
      </c>
      <c r="B131" s="17">
        <v>0</v>
      </c>
      <c r="C131">
        <v>131</v>
      </c>
      <c r="D131">
        <v>0</v>
      </c>
      <c r="E131" s="17">
        <v>0</v>
      </c>
      <c r="F131" s="17">
        <v>0</v>
      </c>
    </row>
    <row r="132" spans="1:6" x14ac:dyDescent="0.25">
      <c r="A132" s="17">
        <v>21</v>
      </c>
      <c r="B132" s="17">
        <v>3.8878499999999969E-2</v>
      </c>
      <c r="C132">
        <v>132</v>
      </c>
      <c r="D132">
        <v>0</v>
      </c>
      <c r="E132" s="17">
        <v>0</v>
      </c>
      <c r="F132" s="17">
        <v>0</v>
      </c>
    </row>
    <row r="133" spans="1:6" x14ac:dyDescent="0.25">
      <c r="A133" s="17">
        <v>20.5</v>
      </c>
      <c r="B133" s="17">
        <v>3.8878499999999969E-2</v>
      </c>
      <c r="C133">
        <v>133</v>
      </c>
      <c r="D133">
        <v>0</v>
      </c>
      <c r="E133" s="17">
        <v>0</v>
      </c>
      <c r="F133" s="17">
        <v>0</v>
      </c>
    </row>
    <row r="134" spans="1:6" x14ac:dyDescent="0.25">
      <c r="A134" s="17">
        <v>20.5</v>
      </c>
      <c r="B134" s="17">
        <v>3.9739500000000039E-2</v>
      </c>
      <c r="C134">
        <v>134</v>
      </c>
      <c r="D134">
        <v>0</v>
      </c>
      <c r="E134" s="17">
        <v>0</v>
      </c>
      <c r="F134" s="17">
        <v>0</v>
      </c>
    </row>
    <row r="135" spans="1:6" x14ac:dyDescent="0.25">
      <c r="A135" s="17">
        <v>19.75</v>
      </c>
      <c r="B135" s="17">
        <v>3.9739500000000039E-2</v>
      </c>
      <c r="C135">
        <v>135</v>
      </c>
      <c r="D135">
        <v>0</v>
      </c>
      <c r="E135" s="17">
        <v>0</v>
      </c>
      <c r="F135" s="17">
        <v>0</v>
      </c>
    </row>
    <row r="136" spans="1:6" x14ac:dyDescent="0.25">
      <c r="A136" s="17">
        <v>19.75</v>
      </c>
      <c r="B136" s="17">
        <v>0.1526593333333334</v>
      </c>
      <c r="C136">
        <v>136</v>
      </c>
      <c r="D136">
        <v>0</v>
      </c>
      <c r="E136" s="17">
        <v>0</v>
      </c>
      <c r="F136" s="17">
        <v>0</v>
      </c>
    </row>
    <row r="137" spans="1:6" x14ac:dyDescent="0.25">
      <c r="A137" s="17">
        <v>18.25</v>
      </c>
      <c r="B137" s="17">
        <v>0.1526593333333334</v>
      </c>
      <c r="C137">
        <v>137</v>
      </c>
      <c r="D137">
        <v>0</v>
      </c>
      <c r="E137" s="17">
        <v>0</v>
      </c>
      <c r="F137" s="17">
        <v>0</v>
      </c>
    </row>
    <row r="138" spans="1:6" x14ac:dyDescent="0.25">
      <c r="A138" s="17">
        <v>18.25</v>
      </c>
      <c r="B138" s="17">
        <v>0.24702913555555556</v>
      </c>
      <c r="C138">
        <v>138</v>
      </c>
      <c r="D138">
        <v>0</v>
      </c>
      <c r="E138" s="17">
        <v>0</v>
      </c>
      <c r="F138" s="17">
        <v>0</v>
      </c>
    </row>
    <row r="139" spans="1:6" x14ac:dyDescent="0.25">
      <c r="A139" s="17">
        <v>16</v>
      </c>
      <c r="B139" s="17">
        <v>0.24702913555555556</v>
      </c>
      <c r="C139">
        <v>139</v>
      </c>
      <c r="D139">
        <v>0</v>
      </c>
      <c r="E139" s="17">
        <v>0</v>
      </c>
      <c r="F139" s="17">
        <v>0</v>
      </c>
    </row>
    <row r="140" spans="1:6" x14ac:dyDescent="0.25">
      <c r="A140" s="17">
        <v>16</v>
      </c>
      <c r="B140" s="17">
        <v>0.25786212044444462</v>
      </c>
      <c r="C140">
        <v>140</v>
      </c>
      <c r="D140">
        <v>0</v>
      </c>
      <c r="E140" s="17">
        <v>0</v>
      </c>
      <c r="F140" s="17">
        <v>0</v>
      </c>
    </row>
    <row r="141" spans="1:6" x14ac:dyDescent="0.25">
      <c r="A141" s="17">
        <v>12.625</v>
      </c>
      <c r="B141" s="17">
        <v>0.25786212044444462</v>
      </c>
      <c r="C141">
        <v>141</v>
      </c>
      <c r="D141">
        <v>0</v>
      </c>
      <c r="E141" s="17">
        <v>0</v>
      </c>
      <c r="F141" s="17">
        <v>0</v>
      </c>
    </row>
    <row r="142" spans="1:6" x14ac:dyDescent="0.25">
      <c r="A142" s="17">
        <v>12.625</v>
      </c>
      <c r="B142" s="17">
        <v>0.51883896016666686</v>
      </c>
      <c r="C142">
        <v>142</v>
      </c>
      <c r="D142">
        <v>0</v>
      </c>
      <c r="E142" s="17">
        <v>0</v>
      </c>
      <c r="F142" s="17">
        <v>0</v>
      </c>
    </row>
    <row r="143" spans="1:6" x14ac:dyDescent="0.25">
      <c r="A143" s="17">
        <v>8.375</v>
      </c>
      <c r="B143" s="17">
        <v>0.51883896016666686</v>
      </c>
      <c r="C143">
        <v>143</v>
      </c>
      <c r="D143">
        <v>0</v>
      </c>
      <c r="E143" s="17">
        <v>0</v>
      </c>
      <c r="F143" s="17">
        <v>0</v>
      </c>
    </row>
    <row r="144" spans="1:6" x14ac:dyDescent="0.25">
      <c r="A144" s="17">
        <v>8.375</v>
      </c>
      <c r="B144" s="17">
        <v>2.0490152276904765</v>
      </c>
      <c r="C144">
        <v>144</v>
      </c>
      <c r="D144">
        <v>0</v>
      </c>
      <c r="E144" s="17">
        <v>0</v>
      </c>
      <c r="F144" s="17">
        <v>0</v>
      </c>
    </row>
    <row r="145" spans="1:6" x14ac:dyDescent="0.25">
      <c r="A145" s="17">
        <v>36.337646484375</v>
      </c>
      <c r="B145" s="17">
        <v>2.0490152276904765</v>
      </c>
      <c r="C145">
        <v>145</v>
      </c>
      <c r="D145">
        <v>0</v>
      </c>
      <c r="E145" s="17">
        <v>0</v>
      </c>
      <c r="F145" s="17">
        <v>0</v>
      </c>
    </row>
    <row r="146" spans="1:6" x14ac:dyDescent="0.25">
      <c r="A146" s="17">
        <v>36.337646484375</v>
      </c>
      <c r="B146" s="17">
        <v>1.6357633956043953</v>
      </c>
      <c r="C146">
        <v>146</v>
      </c>
      <c r="D146">
        <v>0</v>
      </c>
      <c r="E146" s="17">
        <v>0</v>
      </c>
      <c r="F146" s="17">
        <v>0</v>
      </c>
    </row>
    <row r="147" spans="1:6" x14ac:dyDescent="0.25">
      <c r="A147" s="17">
        <v>23.25</v>
      </c>
      <c r="B147" s="17">
        <v>1.6357633956043953</v>
      </c>
      <c r="C147">
        <v>147</v>
      </c>
      <c r="D147">
        <v>0</v>
      </c>
      <c r="E147" s="17">
        <v>0</v>
      </c>
      <c r="F147" s="17">
        <v>0</v>
      </c>
    </row>
    <row r="148" spans="1:6" x14ac:dyDescent="0.25">
      <c r="A148" s="17">
        <v>23.25</v>
      </c>
      <c r="B148" s="17">
        <v>0.65032449999999986</v>
      </c>
      <c r="C148">
        <v>148</v>
      </c>
      <c r="D148">
        <v>0</v>
      </c>
      <c r="E148" s="17">
        <v>0</v>
      </c>
      <c r="F148" s="17">
        <v>0</v>
      </c>
    </row>
    <row r="149" spans="1:6" x14ac:dyDescent="0.25">
      <c r="A149" s="17">
        <v>22</v>
      </c>
      <c r="B149" s="17">
        <v>0.65032449999999986</v>
      </c>
      <c r="C149">
        <v>149</v>
      </c>
      <c r="D149">
        <v>0</v>
      </c>
      <c r="E149" s="17">
        <v>0</v>
      </c>
      <c r="F149" s="17">
        <v>0</v>
      </c>
    </row>
    <row r="150" spans="1:6" x14ac:dyDescent="0.25">
      <c r="A150" s="17">
        <v>22</v>
      </c>
      <c r="B150" s="17">
        <v>0</v>
      </c>
      <c r="C150">
        <v>150</v>
      </c>
      <c r="D150">
        <v>0</v>
      </c>
      <c r="E150" s="17">
        <v>0</v>
      </c>
      <c r="F150" s="17">
        <v>0</v>
      </c>
    </row>
    <row r="151" spans="1:6" x14ac:dyDescent="0.25">
      <c r="A151" s="17">
        <v>22</v>
      </c>
      <c r="B151" s="17">
        <v>0.65032449999999986</v>
      </c>
      <c r="C151">
        <v>151</v>
      </c>
      <c r="D151">
        <v>0</v>
      </c>
      <c r="E151" s="17">
        <v>0</v>
      </c>
      <c r="F151" s="17">
        <v>0</v>
      </c>
    </row>
    <row r="152" spans="1:6" x14ac:dyDescent="0.25">
      <c r="A152" s="17">
        <v>24.5</v>
      </c>
      <c r="B152" s="17">
        <v>0.65032449999999986</v>
      </c>
      <c r="C152">
        <v>152</v>
      </c>
      <c r="D152">
        <v>0</v>
      </c>
      <c r="E152" s="17">
        <v>0</v>
      </c>
      <c r="F152" s="17">
        <v>0</v>
      </c>
    </row>
    <row r="153" spans="1:6" x14ac:dyDescent="0.25">
      <c r="A153" s="17">
        <v>24.5</v>
      </c>
      <c r="B153" s="17">
        <v>0.14571249999999997</v>
      </c>
      <c r="C153">
        <v>153</v>
      </c>
      <c r="D153">
        <v>0</v>
      </c>
      <c r="E153" s="17">
        <v>0</v>
      </c>
      <c r="F153" s="17">
        <v>0</v>
      </c>
    </row>
    <row r="154" spans="1:6" x14ac:dyDescent="0.25">
      <c r="A154" s="17">
        <v>23.5</v>
      </c>
      <c r="B154" s="17">
        <v>0.14571249999999997</v>
      </c>
      <c r="C154">
        <v>154</v>
      </c>
      <c r="D154">
        <v>0</v>
      </c>
      <c r="E154" s="17">
        <v>0</v>
      </c>
      <c r="F154" s="17">
        <v>0</v>
      </c>
    </row>
    <row r="155" spans="1:6" x14ac:dyDescent="0.25">
      <c r="A155" s="17">
        <v>23.5</v>
      </c>
      <c r="B155" s="17">
        <v>1.5145500000000008E-2</v>
      </c>
      <c r="C155">
        <v>155</v>
      </c>
      <c r="D155">
        <v>0</v>
      </c>
      <c r="E155" s="17">
        <v>0</v>
      </c>
      <c r="F155" s="17">
        <v>0</v>
      </c>
    </row>
    <row r="156" spans="1:6" x14ac:dyDescent="0.25">
      <c r="A156" s="17">
        <v>23</v>
      </c>
      <c r="B156" s="17">
        <v>1.5145500000000008E-2</v>
      </c>
      <c r="C156">
        <v>156</v>
      </c>
      <c r="D156">
        <v>0</v>
      </c>
      <c r="E156" s="17">
        <v>0</v>
      </c>
      <c r="F156" s="17">
        <v>0</v>
      </c>
    </row>
    <row r="157" spans="1:6" x14ac:dyDescent="0.25">
      <c r="A157" s="17">
        <v>23</v>
      </c>
      <c r="B157" s="17">
        <v>0</v>
      </c>
      <c r="C157">
        <v>157</v>
      </c>
      <c r="D157">
        <v>0</v>
      </c>
      <c r="E157" s="17">
        <v>0</v>
      </c>
      <c r="F157" s="17">
        <v>0</v>
      </c>
    </row>
    <row r="158" spans="1:6" x14ac:dyDescent="0.25">
      <c r="A158" s="17">
        <v>23</v>
      </c>
      <c r="B158" s="17">
        <v>1.5145500000000008E-2</v>
      </c>
      <c r="C158">
        <v>158</v>
      </c>
      <c r="D158">
        <v>0</v>
      </c>
      <c r="E158" s="17">
        <v>0</v>
      </c>
      <c r="F158" s="17">
        <v>0</v>
      </c>
    </row>
    <row r="159" spans="1:6" x14ac:dyDescent="0.25">
      <c r="A159" s="17">
        <v>24</v>
      </c>
      <c r="B159" s="17">
        <v>1.5145500000000008E-2</v>
      </c>
      <c r="C159">
        <v>159</v>
      </c>
      <c r="D159">
        <v>0</v>
      </c>
      <c r="E159" s="17">
        <v>0</v>
      </c>
      <c r="F159" s="17">
        <v>0</v>
      </c>
    </row>
    <row r="160" spans="1:6" x14ac:dyDescent="0.25">
      <c r="A160" s="17">
        <v>24</v>
      </c>
      <c r="B160" s="17">
        <v>0</v>
      </c>
      <c r="C160">
        <v>160</v>
      </c>
      <c r="D160">
        <v>0</v>
      </c>
      <c r="E160" s="17">
        <v>0</v>
      </c>
      <c r="F160" s="17">
        <v>0</v>
      </c>
    </row>
    <row r="161" spans="1:6" x14ac:dyDescent="0.25">
      <c r="A161" s="17">
        <v>24</v>
      </c>
      <c r="B161" s="17">
        <v>1.5145500000000008E-2</v>
      </c>
      <c r="C161">
        <v>161</v>
      </c>
      <c r="D161">
        <v>0</v>
      </c>
      <c r="E161" s="17">
        <v>0</v>
      </c>
      <c r="F161" s="17">
        <v>0</v>
      </c>
    </row>
    <row r="162" spans="1:6" x14ac:dyDescent="0.25">
      <c r="A162" s="17">
        <v>23.5</v>
      </c>
      <c r="B162" s="17">
        <v>1.5145500000000008E-2</v>
      </c>
      <c r="C162">
        <v>162</v>
      </c>
      <c r="D162">
        <v>0</v>
      </c>
      <c r="E162" s="17">
        <v>0</v>
      </c>
      <c r="F162" s="17">
        <v>0</v>
      </c>
    </row>
    <row r="163" spans="1:6" x14ac:dyDescent="0.25">
      <c r="A163" s="17">
        <v>23.5</v>
      </c>
      <c r="B163" s="17">
        <v>0.14571249999999997</v>
      </c>
      <c r="C163">
        <v>163</v>
      </c>
      <c r="D163">
        <v>0</v>
      </c>
      <c r="E163" s="17">
        <v>0</v>
      </c>
      <c r="F163" s="17">
        <v>0</v>
      </c>
    </row>
    <row r="164" spans="1:6" x14ac:dyDescent="0.25">
      <c r="A164" s="17">
        <v>25.5</v>
      </c>
      <c r="B164" s="17">
        <v>0.14571249999999997</v>
      </c>
      <c r="C164">
        <v>164</v>
      </c>
      <c r="D164">
        <v>0</v>
      </c>
      <c r="E164" s="17">
        <v>0</v>
      </c>
      <c r="F164" s="17">
        <v>0</v>
      </c>
    </row>
    <row r="165" spans="1:6" x14ac:dyDescent="0.25">
      <c r="A165" s="17">
        <v>25.5</v>
      </c>
      <c r="B165" s="17">
        <v>2.5649499999999981E-2</v>
      </c>
      <c r="C165">
        <v>165</v>
      </c>
      <c r="D165">
        <v>0</v>
      </c>
      <c r="E165" s="17">
        <v>0</v>
      </c>
      <c r="F165" s="17">
        <v>0</v>
      </c>
    </row>
    <row r="166" spans="1:6" x14ac:dyDescent="0.25">
      <c r="A166" s="17">
        <v>25</v>
      </c>
      <c r="B166" s="17">
        <v>2.5649499999999981E-2</v>
      </c>
      <c r="C166">
        <v>166</v>
      </c>
      <c r="D166">
        <v>0</v>
      </c>
      <c r="E166" s="17">
        <v>0</v>
      </c>
      <c r="F166" s="17">
        <v>0</v>
      </c>
    </row>
    <row r="167" spans="1:6" x14ac:dyDescent="0.25">
      <c r="A167" s="17">
        <v>25</v>
      </c>
      <c r="B167" s="17">
        <v>0</v>
      </c>
      <c r="C167">
        <v>167</v>
      </c>
      <c r="D167">
        <v>0</v>
      </c>
      <c r="E167" s="17">
        <v>0</v>
      </c>
      <c r="F167" s="17">
        <v>0</v>
      </c>
    </row>
    <row r="168" spans="1:6" x14ac:dyDescent="0.25">
      <c r="A168" s="17">
        <v>25</v>
      </c>
      <c r="B168" s="17">
        <v>2.5649499999999981E-2</v>
      </c>
      <c r="C168">
        <v>168</v>
      </c>
      <c r="D168">
        <v>0</v>
      </c>
      <c r="E168" s="17">
        <v>0</v>
      </c>
      <c r="F168" s="17">
        <v>0</v>
      </c>
    </row>
    <row r="169" spans="1:6" x14ac:dyDescent="0.25">
      <c r="A169" s="17">
        <v>26</v>
      </c>
      <c r="B169" s="17">
        <v>2.5649499999999981E-2</v>
      </c>
      <c r="C169">
        <v>169</v>
      </c>
      <c r="D169">
        <v>0</v>
      </c>
      <c r="E169" s="17">
        <v>0</v>
      </c>
      <c r="F169" s="17">
        <v>0</v>
      </c>
    </row>
    <row r="170" spans="1:6" x14ac:dyDescent="0.25">
      <c r="A170" s="17">
        <v>26</v>
      </c>
      <c r="B170" s="17">
        <v>0</v>
      </c>
      <c r="C170">
        <v>170</v>
      </c>
      <c r="D170">
        <v>0</v>
      </c>
      <c r="E170" s="17">
        <v>0</v>
      </c>
      <c r="F170" s="17">
        <v>0</v>
      </c>
    </row>
    <row r="171" spans="1:6" x14ac:dyDescent="0.25">
      <c r="A171" s="17">
        <v>26</v>
      </c>
      <c r="B171" s="17">
        <v>2.5649499999999981E-2</v>
      </c>
      <c r="C171">
        <v>171</v>
      </c>
      <c r="D171">
        <v>0</v>
      </c>
      <c r="E171" s="17">
        <v>0</v>
      </c>
      <c r="F171" s="17">
        <v>0</v>
      </c>
    </row>
    <row r="172" spans="1:6" x14ac:dyDescent="0.25">
      <c r="A172" s="17">
        <v>25.5</v>
      </c>
      <c r="B172" s="17">
        <v>2.5649499999999981E-2</v>
      </c>
      <c r="C172">
        <v>172</v>
      </c>
      <c r="D172">
        <v>0</v>
      </c>
      <c r="E172" s="17">
        <v>0</v>
      </c>
      <c r="F172" s="17">
        <v>0</v>
      </c>
    </row>
    <row r="173" spans="1:6" x14ac:dyDescent="0.25">
      <c r="A173" s="17">
        <v>25.5</v>
      </c>
      <c r="B173" s="17">
        <v>0.14571249999999997</v>
      </c>
      <c r="C173">
        <v>173</v>
      </c>
      <c r="D173">
        <v>0</v>
      </c>
      <c r="E173" s="17">
        <v>0</v>
      </c>
      <c r="F173" s="17">
        <v>0</v>
      </c>
    </row>
    <row r="174" spans="1:6" x14ac:dyDescent="0.25">
      <c r="A174" s="17">
        <v>24.5</v>
      </c>
      <c r="B174" s="17">
        <v>0.14571249999999997</v>
      </c>
      <c r="C174">
        <v>174</v>
      </c>
      <c r="D174">
        <v>0</v>
      </c>
      <c r="E174" s="17">
        <v>0</v>
      </c>
      <c r="F174" s="17">
        <v>0</v>
      </c>
    </row>
    <row r="175" spans="1:6" x14ac:dyDescent="0.25">
      <c r="A175" s="17">
        <v>24.5</v>
      </c>
      <c r="B175" s="17">
        <v>0.65032449999999986</v>
      </c>
      <c r="C175">
        <v>175</v>
      </c>
      <c r="D175">
        <v>0</v>
      </c>
      <c r="E175" s="17">
        <v>0</v>
      </c>
      <c r="F175" s="17">
        <v>0</v>
      </c>
    </row>
    <row r="176" spans="1:6" x14ac:dyDescent="0.25">
      <c r="A176" s="17">
        <v>23.25</v>
      </c>
      <c r="B176" s="17">
        <v>0.65032449999999986</v>
      </c>
      <c r="C176">
        <v>176</v>
      </c>
      <c r="D176">
        <v>0</v>
      </c>
      <c r="E176" s="17">
        <v>0</v>
      </c>
      <c r="F176" s="17">
        <v>0</v>
      </c>
    </row>
    <row r="177" spans="1:6" x14ac:dyDescent="0.25">
      <c r="A177" s="17">
        <v>23.25</v>
      </c>
      <c r="B177" s="17">
        <v>1.6357633956043953</v>
      </c>
      <c r="C177">
        <v>177</v>
      </c>
      <c r="D177">
        <v>0</v>
      </c>
      <c r="E177" s="17">
        <v>0</v>
      </c>
      <c r="F177" s="17">
        <v>0</v>
      </c>
    </row>
    <row r="178" spans="1:6" x14ac:dyDescent="0.25">
      <c r="A178" s="17">
        <v>49.42529296875</v>
      </c>
      <c r="B178" s="17">
        <v>1.6357633956043953</v>
      </c>
      <c r="C178">
        <v>178</v>
      </c>
      <c r="D178">
        <v>0</v>
      </c>
      <c r="E178" s="17">
        <v>0</v>
      </c>
      <c r="F178" s="17">
        <v>0</v>
      </c>
    </row>
    <row r="179" spans="1:6" x14ac:dyDescent="0.25">
      <c r="A179" s="17">
        <v>49.42529296875</v>
      </c>
      <c r="B179" s="17">
        <v>1.1692999282051282</v>
      </c>
      <c r="C179">
        <v>179</v>
      </c>
      <c r="D179">
        <v>0</v>
      </c>
      <c r="E179" s="17">
        <v>0</v>
      </c>
      <c r="F179" s="17">
        <v>0</v>
      </c>
    </row>
    <row r="180" spans="1:6" x14ac:dyDescent="0.25">
      <c r="A180" s="17">
        <v>32.8671875</v>
      </c>
      <c r="B180" s="17">
        <v>1.1692999282051282</v>
      </c>
      <c r="C180">
        <v>180</v>
      </c>
      <c r="D180">
        <v>0</v>
      </c>
      <c r="E180" s="17">
        <v>0</v>
      </c>
      <c r="F180" s="17">
        <v>0</v>
      </c>
    </row>
    <row r="181" spans="1:6" x14ac:dyDescent="0.25">
      <c r="A181" s="17">
        <v>32.8671875</v>
      </c>
      <c r="B181" s="17">
        <v>0.60108611249999988</v>
      </c>
      <c r="C181">
        <v>181</v>
      </c>
      <c r="D181">
        <v>0</v>
      </c>
      <c r="E181" s="17">
        <v>0</v>
      </c>
      <c r="F181" s="17">
        <v>0</v>
      </c>
    </row>
    <row r="182" spans="1:6" x14ac:dyDescent="0.25">
      <c r="A182" s="17">
        <v>27.875</v>
      </c>
      <c r="B182" s="17">
        <v>0.60108611249999988</v>
      </c>
      <c r="C182">
        <v>182</v>
      </c>
      <c r="D182">
        <v>0</v>
      </c>
      <c r="E182" s="17">
        <v>0</v>
      </c>
      <c r="F182" s="17">
        <v>0</v>
      </c>
    </row>
    <row r="183" spans="1:6" x14ac:dyDescent="0.25">
      <c r="A183" s="17">
        <v>27.875</v>
      </c>
      <c r="B183" s="17">
        <v>0.11194425000000001</v>
      </c>
      <c r="C183">
        <v>183</v>
      </c>
      <c r="D183">
        <v>0</v>
      </c>
      <c r="E183" s="17">
        <v>0</v>
      </c>
      <c r="F183" s="17">
        <v>0</v>
      </c>
    </row>
    <row r="184" spans="1:6" x14ac:dyDescent="0.25">
      <c r="A184" s="17">
        <v>27</v>
      </c>
      <c r="B184" s="17">
        <v>0.11194425000000001</v>
      </c>
      <c r="C184">
        <v>184</v>
      </c>
      <c r="D184">
        <v>0</v>
      </c>
      <c r="E184" s="17">
        <v>0</v>
      </c>
      <c r="F184" s="17">
        <v>0</v>
      </c>
    </row>
    <row r="185" spans="1:6" x14ac:dyDescent="0.25">
      <c r="A185" s="17">
        <v>27</v>
      </c>
      <c r="B185" s="17">
        <v>0</v>
      </c>
      <c r="C185">
        <v>185</v>
      </c>
      <c r="D185">
        <v>0</v>
      </c>
      <c r="E185" s="17">
        <v>0</v>
      </c>
      <c r="F185" s="17">
        <v>0</v>
      </c>
    </row>
    <row r="186" spans="1:6" x14ac:dyDescent="0.25">
      <c r="A186" s="17">
        <v>27</v>
      </c>
      <c r="B186" s="17">
        <v>0.11194425000000001</v>
      </c>
      <c r="C186">
        <v>186</v>
      </c>
      <c r="D186">
        <v>0</v>
      </c>
      <c r="E186" s="17">
        <v>0</v>
      </c>
      <c r="F186" s="17">
        <v>0</v>
      </c>
    </row>
    <row r="187" spans="1:6" x14ac:dyDescent="0.25">
      <c r="A187" s="17">
        <v>28.75</v>
      </c>
      <c r="B187" s="17">
        <v>0.11194425000000001</v>
      </c>
      <c r="C187">
        <v>187</v>
      </c>
      <c r="D187">
        <v>0</v>
      </c>
      <c r="E187" s="17">
        <v>0</v>
      </c>
      <c r="F187" s="17">
        <v>0</v>
      </c>
    </row>
    <row r="188" spans="1:6" x14ac:dyDescent="0.25">
      <c r="A188" s="17">
        <v>28.75</v>
      </c>
      <c r="B188" s="17">
        <v>6.5408000000000063E-2</v>
      </c>
      <c r="C188">
        <v>188</v>
      </c>
      <c r="D188">
        <v>0</v>
      </c>
      <c r="E188" s="17">
        <v>0</v>
      </c>
      <c r="F188" s="17">
        <v>0</v>
      </c>
    </row>
    <row r="189" spans="1:6" x14ac:dyDescent="0.25">
      <c r="A189" s="17">
        <v>28</v>
      </c>
      <c r="B189" s="17">
        <v>6.5408000000000063E-2</v>
      </c>
      <c r="C189">
        <v>189</v>
      </c>
      <c r="D189">
        <v>0</v>
      </c>
      <c r="E189" s="17">
        <v>0</v>
      </c>
      <c r="F189" s="17">
        <v>0</v>
      </c>
    </row>
    <row r="190" spans="1:6" x14ac:dyDescent="0.25">
      <c r="A190" s="17">
        <v>28</v>
      </c>
      <c r="B190" s="17">
        <v>0</v>
      </c>
      <c r="C190">
        <v>190</v>
      </c>
      <c r="D190">
        <v>0</v>
      </c>
      <c r="E190" s="17">
        <v>0</v>
      </c>
      <c r="F190" s="17">
        <v>0</v>
      </c>
    </row>
    <row r="191" spans="1:6" x14ac:dyDescent="0.25">
      <c r="A191" s="17">
        <v>28</v>
      </c>
      <c r="B191" s="17">
        <v>6.5408000000000063E-2</v>
      </c>
      <c r="C191">
        <v>191</v>
      </c>
      <c r="D191">
        <v>0</v>
      </c>
      <c r="E191" s="17">
        <v>0</v>
      </c>
      <c r="F191" s="17">
        <v>0</v>
      </c>
    </row>
    <row r="192" spans="1:6" x14ac:dyDescent="0.25">
      <c r="A192" s="17">
        <v>29.5</v>
      </c>
      <c r="B192" s="17">
        <v>6.5408000000000063E-2</v>
      </c>
      <c r="C192">
        <v>192</v>
      </c>
      <c r="D192">
        <v>0</v>
      </c>
      <c r="E192" s="17">
        <v>0</v>
      </c>
      <c r="F192" s="17">
        <v>0</v>
      </c>
    </row>
    <row r="193" spans="1:6" x14ac:dyDescent="0.25">
      <c r="A193" s="17">
        <v>29.5</v>
      </c>
      <c r="B193" s="17">
        <v>2.8399999999999834E-4</v>
      </c>
      <c r="C193">
        <v>193</v>
      </c>
      <c r="D193">
        <v>0</v>
      </c>
      <c r="E193" s="17">
        <v>0</v>
      </c>
      <c r="F193" s="17">
        <v>0</v>
      </c>
    </row>
    <row r="194" spans="1:6" x14ac:dyDescent="0.25">
      <c r="A194" s="17">
        <v>29</v>
      </c>
      <c r="B194" s="17">
        <v>2.8399999999999834E-4</v>
      </c>
      <c r="C194">
        <v>194</v>
      </c>
      <c r="D194">
        <v>0</v>
      </c>
      <c r="E194" s="17">
        <v>0</v>
      </c>
      <c r="F194" s="17">
        <v>0</v>
      </c>
    </row>
    <row r="195" spans="1:6" x14ac:dyDescent="0.25">
      <c r="A195" s="17">
        <v>29</v>
      </c>
      <c r="B195" s="17">
        <v>0</v>
      </c>
      <c r="C195">
        <v>195</v>
      </c>
      <c r="D195">
        <v>0</v>
      </c>
      <c r="E195" s="17">
        <v>0</v>
      </c>
      <c r="F195" s="17">
        <v>0</v>
      </c>
    </row>
    <row r="196" spans="1:6" x14ac:dyDescent="0.25">
      <c r="A196" s="17">
        <v>29</v>
      </c>
      <c r="B196" s="17">
        <v>2.8399999999999834E-4</v>
      </c>
      <c r="C196">
        <v>196</v>
      </c>
      <c r="D196">
        <v>0</v>
      </c>
      <c r="E196" s="17">
        <v>0</v>
      </c>
      <c r="F196" s="17">
        <v>0</v>
      </c>
    </row>
    <row r="197" spans="1:6" x14ac:dyDescent="0.25">
      <c r="A197" s="17">
        <v>30</v>
      </c>
      <c r="B197" s="17">
        <v>2.8399999999999834E-4</v>
      </c>
      <c r="C197">
        <v>197</v>
      </c>
      <c r="D197">
        <v>0</v>
      </c>
      <c r="E197" s="17">
        <v>0</v>
      </c>
      <c r="F197" s="17">
        <v>0</v>
      </c>
    </row>
    <row r="198" spans="1:6" x14ac:dyDescent="0.25">
      <c r="A198" s="17">
        <v>30</v>
      </c>
      <c r="B198" s="17">
        <v>0</v>
      </c>
      <c r="C198">
        <v>198</v>
      </c>
      <c r="D198">
        <v>0</v>
      </c>
      <c r="E198" s="17">
        <v>0</v>
      </c>
      <c r="F198" s="17">
        <v>0</v>
      </c>
    </row>
    <row r="199" spans="1:6" x14ac:dyDescent="0.25">
      <c r="A199" s="17">
        <v>30</v>
      </c>
      <c r="B199" s="17">
        <v>2.8399999999999834E-4</v>
      </c>
      <c r="C199">
        <v>199</v>
      </c>
      <c r="D199">
        <v>0</v>
      </c>
      <c r="E199" s="17">
        <v>0</v>
      </c>
      <c r="F199" s="17">
        <v>0</v>
      </c>
    </row>
    <row r="200" spans="1:6" x14ac:dyDescent="0.25">
      <c r="A200" s="17">
        <v>29.5</v>
      </c>
      <c r="B200" s="17">
        <v>2.8399999999999834E-4</v>
      </c>
      <c r="C200">
        <v>200</v>
      </c>
      <c r="D200">
        <v>0</v>
      </c>
      <c r="E200" s="17">
        <v>0</v>
      </c>
      <c r="F200" s="17">
        <v>0</v>
      </c>
    </row>
    <row r="201" spans="1:6" x14ac:dyDescent="0.25">
      <c r="A201" s="17">
        <v>29.5</v>
      </c>
      <c r="B201" s="17">
        <v>6.5408000000000063E-2</v>
      </c>
      <c r="C201">
        <v>201</v>
      </c>
      <c r="D201">
        <v>0</v>
      </c>
      <c r="E201" s="17">
        <v>0</v>
      </c>
      <c r="F201" s="17">
        <v>0</v>
      </c>
    </row>
    <row r="202" spans="1:6" x14ac:dyDescent="0.25">
      <c r="A202" s="17">
        <v>28.75</v>
      </c>
      <c r="B202" s="17">
        <v>6.5408000000000063E-2</v>
      </c>
      <c r="C202">
        <v>202</v>
      </c>
      <c r="D202">
        <v>0</v>
      </c>
      <c r="E202" s="17">
        <v>0</v>
      </c>
      <c r="F202" s="17">
        <v>0</v>
      </c>
    </row>
    <row r="203" spans="1:6" x14ac:dyDescent="0.25">
      <c r="A203" s="17">
        <v>28.75</v>
      </c>
      <c r="B203" s="17">
        <v>0.11194425000000001</v>
      </c>
      <c r="C203">
        <v>203</v>
      </c>
      <c r="D203">
        <v>0</v>
      </c>
      <c r="E203" s="17">
        <v>0</v>
      </c>
      <c r="F203" s="17">
        <v>0</v>
      </c>
    </row>
    <row r="204" spans="1:6" x14ac:dyDescent="0.25">
      <c r="A204" s="17">
        <v>27.875</v>
      </c>
      <c r="B204" s="17">
        <v>0.11194425000000001</v>
      </c>
      <c r="C204">
        <v>204</v>
      </c>
      <c r="D204">
        <v>0</v>
      </c>
      <c r="E204" s="17">
        <v>0</v>
      </c>
      <c r="F204" s="17">
        <v>0</v>
      </c>
    </row>
    <row r="205" spans="1:6" x14ac:dyDescent="0.25">
      <c r="A205" s="17">
        <v>27.875</v>
      </c>
      <c r="B205" s="17">
        <v>0.60108611249999988</v>
      </c>
      <c r="C205">
        <v>205</v>
      </c>
      <c r="D205">
        <v>0</v>
      </c>
      <c r="E205" s="17">
        <v>0</v>
      </c>
      <c r="F205" s="17">
        <v>0</v>
      </c>
    </row>
    <row r="206" spans="1:6" x14ac:dyDescent="0.25">
      <c r="A206" s="17">
        <v>37.859375</v>
      </c>
      <c r="B206" s="17">
        <v>0.60108611249999988</v>
      </c>
      <c r="C206">
        <v>206</v>
      </c>
      <c r="D206">
        <v>0</v>
      </c>
      <c r="E206" s="17">
        <v>0</v>
      </c>
      <c r="F206" s="17">
        <v>0</v>
      </c>
    </row>
    <row r="207" spans="1:6" x14ac:dyDescent="0.25">
      <c r="A207" s="17">
        <v>37.859375</v>
      </c>
      <c r="B207" s="17">
        <v>0.46610091369047646</v>
      </c>
      <c r="C207">
        <v>207</v>
      </c>
      <c r="D207">
        <v>0</v>
      </c>
      <c r="E207" s="17">
        <v>0</v>
      </c>
      <c r="F207" s="17">
        <v>0</v>
      </c>
    </row>
    <row r="208" spans="1:6" x14ac:dyDescent="0.25">
      <c r="A208" s="17">
        <v>33.65625</v>
      </c>
      <c r="B208" s="17">
        <v>0.46610091369047646</v>
      </c>
      <c r="C208">
        <v>208</v>
      </c>
      <c r="D208">
        <v>0</v>
      </c>
      <c r="E208" s="17">
        <v>0</v>
      </c>
      <c r="F208" s="17">
        <v>0</v>
      </c>
    </row>
    <row r="209" spans="1:6" x14ac:dyDescent="0.25">
      <c r="A209" s="17">
        <v>33.65625</v>
      </c>
      <c r="B209" s="17">
        <v>0.21820223809523831</v>
      </c>
      <c r="C209">
        <v>209</v>
      </c>
      <c r="D209">
        <v>0</v>
      </c>
      <c r="E209" s="17">
        <v>0</v>
      </c>
      <c r="F209" s="17">
        <v>0</v>
      </c>
    </row>
    <row r="210" spans="1:6" x14ac:dyDescent="0.25">
      <c r="A210" s="17">
        <v>31.5</v>
      </c>
      <c r="B210" s="17">
        <v>0.21820223809523831</v>
      </c>
      <c r="C210">
        <v>210</v>
      </c>
      <c r="D210">
        <v>0</v>
      </c>
      <c r="E210" s="17">
        <v>0</v>
      </c>
      <c r="F210" s="17">
        <v>0</v>
      </c>
    </row>
    <row r="211" spans="1:6" x14ac:dyDescent="0.25">
      <c r="A211" s="17">
        <v>31.5</v>
      </c>
      <c r="B211" s="17">
        <v>4.0009999999999967E-3</v>
      </c>
      <c r="C211">
        <v>211</v>
      </c>
      <c r="D211">
        <v>0</v>
      </c>
      <c r="E211" s="17">
        <v>0</v>
      </c>
      <c r="F211" s="17">
        <v>0</v>
      </c>
    </row>
    <row r="212" spans="1:6" x14ac:dyDescent="0.25">
      <c r="A212" s="17">
        <v>31</v>
      </c>
      <c r="B212" s="17">
        <v>4.0009999999999967E-3</v>
      </c>
      <c r="C212">
        <v>212</v>
      </c>
      <c r="D212">
        <v>0</v>
      </c>
      <c r="E212" s="17">
        <v>0</v>
      </c>
      <c r="F212" s="17">
        <v>0</v>
      </c>
    </row>
    <row r="213" spans="1:6" x14ac:dyDescent="0.25">
      <c r="A213" s="17">
        <v>31</v>
      </c>
      <c r="B213" s="17">
        <v>0</v>
      </c>
      <c r="C213">
        <v>213</v>
      </c>
      <c r="D213">
        <v>0</v>
      </c>
      <c r="E213" s="17">
        <v>0</v>
      </c>
      <c r="F213" s="17">
        <v>0</v>
      </c>
    </row>
    <row r="214" spans="1:6" x14ac:dyDescent="0.25">
      <c r="A214" s="17">
        <v>31</v>
      </c>
      <c r="B214" s="17">
        <v>4.0009999999999967E-3</v>
      </c>
      <c r="C214">
        <v>214</v>
      </c>
      <c r="D214">
        <v>0</v>
      </c>
      <c r="E214" s="17">
        <v>0</v>
      </c>
      <c r="F214" s="17">
        <v>0</v>
      </c>
    </row>
    <row r="215" spans="1:6" x14ac:dyDescent="0.25">
      <c r="A215" s="17">
        <v>32</v>
      </c>
      <c r="B215" s="17">
        <v>4.0009999999999967E-3</v>
      </c>
      <c r="C215">
        <v>215</v>
      </c>
      <c r="D215">
        <v>0</v>
      </c>
      <c r="E215" s="17">
        <v>0</v>
      </c>
      <c r="F215" s="17">
        <v>0</v>
      </c>
    </row>
    <row r="216" spans="1:6" x14ac:dyDescent="0.25">
      <c r="A216" s="17">
        <v>32</v>
      </c>
      <c r="B216" s="17">
        <v>0</v>
      </c>
      <c r="C216">
        <v>216</v>
      </c>
      <c r="D216">
        <v>0</v>
      </c>
      <c r="E216" s="17">
        <v>0</v>
      </c>
      <c r="F216" s="17">
        <v>0</v>
      </c>
    </row>
    <row r="217" spans="1:6" x14ac:dyDescent="0.25">
      <c r="A217" s="17">
        <v>32</v>
      </c>
      <c r="B217" s="17">
        <v>4.0009999999999967E-3</v>
      </c>
      <c r="C217">
        <v>217</v>
      </c>
      <c r="D217">
        <v>0</v>
      </c>
      <c r="E217" s="17">
        <v>0</v>
      </c>
      <c r="F217" s="17">
        <v>0</v>
      </c>
    </row>
    <row r="218" spans="1:6" x14ac:dyDescent="0.25">
      <c r="A218" s="17">
        <v>31.5</v>
      </c>
      <c r="B218" s="17">
        <v>4.0009999999999967E-3</v>
      </c>
      <c r="C218">
        <v>218</v>
      </c>
      <c r="D218">
        <v>0</v>
      </c>
      <c r="E218" s="17">
        <v>0</v>
      </c>
      <c r="F218" s="17">
        <v>0</v>
      </c>
    </row>
    <row r="219" spans="1:6" x14ac:dyDescent="0.25">
      <c r="A219" s="17">
        <v>31.5</v>
      </c>
      <c r="B219" s="17">
        <v>0.21820223809523831</v>
      </c>
      <c r="C219">
        <v>219</v>
      </c>
      <c r="D219">
        <v>0</v>
      </c>
      <c r="E219" s="17">
        <v>0</v>
      </c>
      <c r="F219" s="17">
        <v>0</v>
      </c>
    </row>
    <row r="220" spans="1:6" x14ac:dyDescent="0.25">
      <c r="A220" s="17">
        <v>35.8125</v>
      </c>
      <c r="B220" s="17">
        <v>0.21820223809523831</v>
      </c>
      <c r="C220">
        <v>220</v>
      </c>
      <c r="D220">
        <v>0</v>
      </c>
      <c r="E220" s="17">
        <v>0</v>
      </c>
      <c r="F220" s="17">
        <v>0</v>
      </c>
    </row>
    <row r="221" spans="1:6" x14ac:dyDescent="0.25">
      <c r="A221" s="17">
        <v>35.8125</v>
      </c>
      <c r="B221" s="17">
        <v>0.10213276190476177</v>
      </c>
      <c r="C221">
        <v>221</v>
      </c>
      <c r="D221">
        <v>0</v>
      </c>
      <c r="E221" s="17">
        <v>0</v>
      </c>
      <c r="F221" s="17">
        <v>0</v>
      </c>
    </row>
    <row r="222" spans="1:6" x14ac:dyDescent="0.25">
      <c r="A222" s="17">
        <v>33.875</v>
      </c>
      <c r="B222" s="17">
        <v>0.10213276190476177</v>
      </c>
      <c r="C222">
        <v>222</v>
      </c>
      <c r="D222">
        <v>0</v>
      </c>
      <c r="E222" s="17">
        <v>0</v>
      </c>
      <c r="F222" s="17">
        <v>0</v>
      </c>
    </row>
    <row r="223" spans="1:6" x14ac:dyDescent="0.25">
      <c r="A223" s="17">
        <v>33.875</v>
      </c>
      <c r="B223" s="17">
        <v>2.0199333333333319E-2</v>
      </c>
      <c r="C223">
        <v>223</v>
      </c>
      <c r="D223">
        <v>0</v>
      </c>
      <c r="E223" s="17">
        <v>0</v>
      </c>
      <c r="F223" s="17">
        <v>0</v>
      </c>
    </row>
    <row r="224" spans="1:6" x14ac:dyDescent="0.25">
      <c r="A224" s="17">
        <v>33</v>
      </c>
      <c r="B224" s="17">
        <v>2.0199333333333319E-2</v>
      </c>
      <c r="C224">
        <v>224</v>
      </c>
      <c r="D224">
        <v>0</v>
      </c>
      <c r="E224" s="17">
        <v>0</v>
      </c>
      <c r="F224" s="17">
        <v>0</v>
      </c>
    </row>
    <row r="225" spans="1:6" x14ac:dyDescent="0.25">
      <c r="A225" s="17">
        <v>33</v>
      </c>
      <c r="B225" s="17">
        <v>0</v>
      </c>
      <c r="C225">
        <v>225</v>
      </c>
      <c r="D225">
        <v>0</v>
      </c>
      <c r="E225" s="17">
        <v>0</v>
      </c>
      <c r="F225" s="17">
        <v>0</v>
      </c>
    </row>
    <row r="226" spans="1:6" x14ac:dyDescent="0.25">
      <c r="A226" s="17">
        <v>33</v>
      </c>
      <c r="B226" s="17">
        <v>2.0199333333333319E-2</v>
      </c>
      <c r="C226">
        <v>226</v>
      </c>
      <c r="D226">
        <v>0</v>
      </c>
      <c r="E226" s="17">
        <v>0</v>
      </c>
      <c r="F226" s="17">
        <v>0</v>
      </c>
    </row>
    <row r="227" spans="1:6" x14ac:dyDescent="0.25">
      <c r="A227" s="17">
        <v>34.75</v>
      </c>
      <c r="B227" s="17">
        <v>2.0199333333333319E-2</v>
      </c>
      <c r="C227">
        <v>227</v>
      </c>
      <c r="D227">
        <v>0</v>
      </c>
      <c r="E227" s="17">
        <v>0</v>
      </c>
      <c r="F227" s="17">
        <v>0</v>
      </c>
    </row>
    <row r="228" spans="1:6" x14ac:dyDescent="0.25">
      <c r="A228" s="17">
        <v>34.75</v>
      </c>
      <c r="B228" s="17">
        <v>8.0166666666665927E-5</v>
      </c>
      <c r="C228">
        <v>228</v>
      </c>
      <c r="D228">
        <v>0</v>
      </c>
      <c r="E228" s="17">
        <v>0</v>
      </c>
      <c r="F228" s="17">
        <v>0</v>
      </c>
    </row>
    <row r="229" spans="1:6" x14ac:dyDescent="0.25">
      <c r="A229" s="17">
        <v>34</v>
      </c>
      <c r="B229" s="17">
        <v>8.0166666666665927E-5</v>
      </c>
      <c r="C229">
        <v>229</v>
      </c>
      <c r="D229">
        <v>0</v>
      </c>
      <c r="E229" s="17">
        <v>0</v>
      </c>
      <c r="F229" s="17">
        <v>0</v>
      </c>
    </row>
    <row r="230" spans="1:6" x14ac:dyDescent="0.25">
      <c r="A230" s="17">
        <v>34</v>
      </c>
      <c r="B230" s="17">
        <v>0</v>
      </c>
      <c r="E230" s="17">
        <v>0</v>
      </c>
      <c r="F230" s="17">
        <v>0</v>
      </c>
    </row>
    <row r="231" spans="1:6" x14ac:dyDescent="0.25">
      <c r="A231" s="17">
        <v>34</v>
      </c>
      <c r="B231" s="17">
        <v>8.0166666666665927E-5</v>
      </c>
      <c r="E231" s="17">
        <v>0</v>
      </c>
      <c r="F231" s="17">
        <v>0</v>
      </c>
    </row>
    <row r="232" spans="1:6" x14ac:dyDescent="0.25">
      <c r="A232" s="17">
        <v>35.5</v>
      </c>
      <c r="B232" s="17">
        <v>8.0166666666665927E-5</v>
      </c>
      <c r="E232" s="17">
        <v>0</v>
      </c>
      <c r="F232" s="17">
        <v>0</v>
      </c>
    </row>
    <row r="233" spans="1:6" x14ac:dyDescent="0.25">
      <c r="A233" s="17">
        <v>35.5</v>
      </c>
      <c r="B233" s="17">
        <v>4.8500000000000081E-5</v>
      </c>
      <c r="E233" s="17">
        <v>0</v>
      </c>
      <c r="F233" s="17">
        <v>0</v>
      </c>
    </row>
    <row r="234" spans="1:6" x14ac:dyDescent="0.25">
      <c r="A234" s="17">
        <v>35</v>
      </c>
      <c r="B234" s="17">
        <v>4.8500000000000081E-5</v>
      </c>
      <c r="E234" s="17">
        <v>0</v>
      </c>
      <c r="F234" s="17">
        <v>0</v>
      </c>
    </row>
    <row r="235" spans="1:6" x14ac:dyDescent="0.25">
      <c r="A235" s="17">
        <v>35</v>
      </c>
      <c r="B235" s="17">
        <v>0</v>
      </c>
      <c r="E235" s="17">
        <v>0</v>
      </c>
      <c r="F235" s="17">
        <v>0</v>
      </c>
    </row>
    <row r="236" spans="1:6" x14ac:dyDescent="0.25">
      <c r="A236" s="17">
        <v>35</v>
      </c>
      <c r="B236" s="17">
        <v>4.8500000000000081E-5</v>
      </c>
      <c r="E236" s="17">
        <v>0</v>
      </c>
      <c r="F236" s="17">
        <v>0</v>
      </c>
    </row>
    <row r="237" spans="1:6" x14ac:dyDescent="0.25">
      <c r="A237" s="17">
        <v>36</v>
      </c>
      <c r="B237" s="17">
        <v>4.8500000000000081E-5</v>
      </c>
      <c r="E237" s="17">
        <v>0</v>
      </c>
      <c r="F237" s="17">
        <v>0</v>
      </c>
    </row>
    <row r="238" spans="1:6" x14ac:dyDescent="0.25">
      <c r="A238" s="17">
        <v>36</v>
      </c>
      <c r="B238" s="17">
        <v>0</v>
      </c>
      <c r="E238" s="17">
        <v>0</v>
      </c>
      <c r="F238" s="17">
        <v>0</v>
      </c>
    </row>
    <row r="239" spans="1:6" x14ac:dyDescent="0.25">
      <c r="A239" s="17">
        <v>36</v>
      </c>
      <c r="B239" s="17">
        <v>4.8500000000000081E-5</v>
      </c>
      <c r="E239" s="17">
        <v>0</v>
      </c>
      <c r="F239" s="17">
        <v>0</v>
      </c>
    </row>
    <row r="240" spans="1:6" x14ac:dyDescent="0.25">
      <c r="A240" s="17">
        <v>35.5</v>
      </c>
      <c r="B240" s="17">
        <v>4.8500000000000081E-5</v>
      </c>
      <c r="E240" s="17">
        <v>0</v>
      </c>
      <c r="F240" s="17">
        <v>0</v>
      </c>
    </row>
    <row r="241" spans="1:6" x14ac:dyDescent="0.25">
      <c r="A241" s="17">
        <v>35.5</v>
      </c>
      <c r="B241" s="17">
        <v>8.0166666666665927E-5</v>
      </c>
      <c r="E241" s="17">
        <v>0</v>
      </c>
      <c r="F241" s="17">
        <v>0</v>
      </c>
    </row>
    <row r="242" spans="1:6" x14ac:dyDescent="0.25">
      <c r="A242" s="17">
        <v>34.75</v>
      </c>
      <c r="B242" s="17">
        <v>8.0166666666665927E-5</v>
      </c>
      <c r="E242" s="17">
        <v>0</v>
      </c>
      <c r="F242" s="17">
        <v>0</v>
      </c>
    </row>
    <row r="243" spans="1:6" x14ac:dyDescent="0.25">
      <c r="A243" s="17">
        <v>34.75</v>
      </c>
      <c r="B243" s="17">
        <v>2.0199333333333319E-2</v>
      </c>
      <c r="E243" s="17">
        <v>0</v>
      </c>
      <c r="F243" s="17">
        <v>0</v>
      </c>
    </row>
    <row r="244" spans="1:6" x14ac:dyDescent="0.25">
      <c r="A244" s="17">
        <v>33.875</v>
      </c>
      <c r="B244" s="17">
        <v>2.0199333333333319E-2</v>
      </c>
      <c r="E244" s="17">
        <v>0</v>
      </c>
      <c r="F244" s="17">
        <v>0</v>
      </c>
    </row>
    <row r="245" spans="1:6" x14ac:dyDescent="0.25">
      <c r="A245" s="17">
        <v>33.875</v>
      </c>
      <c r="B245" s="17">
        <v>0.10213276190476177</v>
      </c>
      <c r="E245" s="17">
        <v>0</v>
      </c>
      <c r="F245" s="17">
        <v>0</v>
      </c>
    </row>
    <row r="246" spans="1:6" x14ac:dyDescent="0.25">
      <c r="A246" s="17">
        <v>37.75</v>
      </c>
      <c r="B246" s="17">
        <v>0.10213276190476177</v>
      </c>
      <c r="E246" s="17">
        <v>0</v>
      </c>
      <c r="F246" s="17">
        <v>0</v>
      </c>
    </row>
    <row r="247" spans="1:6" x14ac:dyDescent="0.25">
      <c r="A247" s="17">
        <v>37.75</v>
      </c>
      <c r="B247" s="17">
        <v>7.4881166666666707E-2</v>
      </c>
      <c r="E247" s="17">
        <v>0</v>
      </c>
      <c r="F247" s="17">
        <v>0</v>
      </c>
    </row>
    <row r="248" spans="1:6" x14ac:dyDescent="0.25">
      <c r="A248" s="17">
        <v>37</v>
      </c>
      <c r="B248" s="17">
        <v>7.4881166666666707E-2</v>
      </c>
      <c r="E248" s="17">
        <v>0</v>
      </c>
      <c r="F248" s="17">
        <v>0</v>
      </c>
    </row>
    <row r="249" spans="1:6" x14ac:dyDescent="0.25">
      <c r="A249" s="17">
        <v>37</v>
      </c>
      <c r="B249" s="17">
        <v>0</v>
      </c>
      <c r="E249" s="17">
        <v>0</v>
      </c>
      <c r="F249" s="17">
        <v>0</v>
      </c>
    </row>
    <row r="250" spans="1:6" x14ac:dyDescent="0.25">
      <c r="A250" s="17">
        <v>37</v>
      </c>
      <c r="B250" s="17">
        <v>7.4881166666666707E-2</v>
      </c>
      <c r="E250" s="17">
        <v>0</v>
      </c>
      <c r="F250" s="17">
        <v>0</v>
      </c>
    </row>
    <row r="251" spans="1:6" x14ac:dyDescent="0.25">
      <c r="A251" s="17">
        <v>38.5</v>
      </c>
      <c r="B251" s="17">
        <v>7.4881166666666707E-2</v>
      </c>
      <c r="E251" s="17">
        <v>0</v>
      </c>
      <c r="F251" s="17">
        <v>0</v>
      </c>
    </row>
    <row r="252" spans="1:6" x14ac:dyDescent="0.25">
      <c r="A252" s="17">
        <v>38.5</v>
      </c>
      <c r="B252" s="17">
        <v>8.3574999999999934E-3</v>
      </c>
      <c r="E252" s="17">
        <v>0</v>
      </c>
      <c r="F252" s="17">
        <v>0</v>
      </c>
    </row>
    <row r="253" spans="1:6" x14ac:dyDescent="0.25">
      <c r="A253" s="17">
        <v>38</v>
      </c>
      <c r="B253" s="17">
        <v>8.3574999999999934E-3</v>
      </c>
      <c r="E253" s="17">
        <v>0</v>
      </c>
      <c r="F253" s="17">
        <v>0</v>
      </c>
    </row>
    <row r="254" spans="1:6" x14ac:dyDescent="0.25">
      <c r="A254" s="17">
        <v>38</v>
      </c>
      <c r="B254" s="17">
        <v>0</v>
      </c>
      <c r="E254" s="17">
        <v>0</v>
      </c>
      <c r="F254" s="17">
        <v>0</v>
      </c>
    </row>
    <row r="255" spans="1:6" x14ac:dyDescent="0.25">
      <c r="A255" s="17">
        <v>38</v>
      </c>
      <c r="B255" s="17">
        <v>8.3574999999999934E-3</v>
      </c>
      <c r="E255" s="17">
        <v>0</v>
      </c>
      <c r="F255" s="17">
        <v>0</v>
      </c>
    </row>
    <row r="256" spans="1:6" x14ac:dyDescent="0.25">
      <c r="A256" s="17">
        <v>39</v>
      </c>
      <c r="B256" s="17">
        <v>8.3574999999999934E-3</v>
      </c>
      <c r="E256" s="17">
        <v>0</v>
      </c>
      <c r="F256" s="17">
        <v>0</v>
      </c>
    </row>
    <row r="257" spans="1:6" x14ac:dyDescent="0.25">
      <c r="A257" s="17">
        <v>39</v>
      </c>
      <c r="B257" s="17">
        <v>0</v>
      </c>
      <c r="E257" s="17">
        <v>0</v>
      </c>
      <c r="F257" s="17">
        <v>0</v>
      </c>
    </row>
    <row r="258" spans="1:6" x14ac:dyDescent="0.25">
      <c r="A258" s="17">
        <v>39</v>
      </c>
      <c r="B258" s="17">
        <v>8.3574999999999934E-3</v>
      </c>
      <c r="E258" s="17">
        <v>0</v>
      </c>
      <c r="F258" s="17">
        <v>0</v>
      </c>
    </row>
    <row r="259" spans="1:6" x14ac:dyDescent="0.25">
      <c r="A259" s="17">
        <v>38.5</v>
      </c>
      <c r="B259" s="17">
        <v>8.3574999999999934E-3</v>
      </c>
      <c r="E259" s="17">
        <v>0</v>
      </c>
      <c r="F259" s="17">
        <v>0</v>
      </c>
    </row>
    <row r="260" spans="1:6" x14ac:dyDescent="0.25">
      <c r="A260" s="17">
        <v>38.5</v>
      </c>
      <c r="B260" s="17">
        <v>7.4881166666666707E-2</v>
      </c>
      <c r="E260" s="17">
        <v>0</v>
      </c>
      <c r="F260" s="17">
        <v>0</v>
      </c>
    </row>
    <row r="261" spans="1:6" x14ac:dyDescent="0.25">
      <c r="A261" s="17">
        <v>37.75</v>
      </c>
      <c r="B261" s="17">
        <v>7.4881166666666707E-2</v>
      </c>
      <c r="E261" s="17">
        <v>0</v>
      </c>
      <c r="F261" s="17">
        <v>0</v>
      </c>
    </row>
    <row r="262" spans="1:6" x14ac:dyDescent="0.25">
      <c r="A262" s="17">
        <v>37.75</v>
      </c>
      <c r="B262" s="17">
        <v>0.10213276190476177</v>
      </c>
      <c r="E262" s="17">
        <v>0</v>
      </c>
      <c r="F262" s="17">
        <v>0</v>
      </c>
    </row>
    <row r="263" spans="1:6" x14ac:dyDescent="0.25">
      <c r="A263" s="17">
        <v>35.8125</v>
      </c>
      <c r="B263" s="17">
        <v>0.10213276190476177</v>
      </c>
      <c r="E263" s="17">
        <v>0</v>
      </c>
      <c r="F263" s="17">
        <v>0</v>
      </c>
    </row>
    <row r="264" spans="1:6" x14ac:dyDescent="0.25">
      <c r="A264" s="17">
        <v>35.8125</v>
      </c>
      <c r="B264" s="17">
        <v>0.21820223809523831</v>
      </c>
      <c r="E264" s="17">
        <v>0</v>
      </c>
      <c r="F264" s="17">
        <v>0</v>
      </c>
    </row>
    <row r="265" spans="1:6" x14ac:dyDescent="0.25">
      <c r="A265" s="17">
        <v>33.65625</v>
      </c>
      <c r="B265" s="17">
        <v>0.21820223809523831</v>
      </c>
      <c r="E265" s="17">
        <v>0</v>
      </c>
      <c r="F265" s="17">
        <v>0</v>
      </c>
    </row>
    <row r="266" spans="1:6" x14ac:dyDescent="0.25">
      <c r="A266" s="17">
        <v>33.65625</v>
      </c>
      <c r="B266" s="17">
        <v>0.46610091369047646</v>
      </c>
      <c r="E266" s="17">
        <v>0</v>
      </c>
      <c r="F266" s="17">
        <v>0</v>
      </c>
    </row>
    <row r="267" spans="1:6" x14ac:dyDescent="0.25">
      <c r="A267" s="17">
        <v>42.0625</v>
      </c>
      <c r="B267" s="17">
        <v>0.46610091369047646</v>
      </c>
      <c r="E267" s="17">
        <v>0</v>
      </c>
      <c r="F267" s="17">
        <v>0</v>
      </c>
    </row>
    <row r="268" spans="1:6" x14ac:dyDescent="0.25">
      <c r="A268" s="17">
        <v>42.0625</v>
      </c>
      <c r="B268" s="17">
        <v>0.3219232571428573</v>
      </c>
      <c r="E268" s="17">
        <v>0</v>
      </c>
      <c r="F268" s="17">
        <v>0</v>
      </c>
    </row>
    <row r="269" spans="1:6" x14ac:dyDescent="0.25">
      <c r="A269" s="17">
        <v>40.5</v>
      </c>
      <c r="B269" s="17">
        <v>0.3219232571428573</v>
      </c>
      <c r="E269" s="17">
        <v>0</v>
      </c>
      <c r="F269" s="17">
        <v>0</v>
      </c>
    </row>
    <row r="270" spans="1:6" x14ac:dyDescent="0.25">
      <c r="A270" s="17">
        <v>40.5</v>
      </c>
      <c r="B270" s="17">
        <v>6.6427999999999973E-2</v>
      </c>
      <c r="E270" s="17">
        <v>0</v>
      </c>
      <c r="F270" s="17">
        <v>0</v>
      </c>
    </row>
    <row r="271" spans="1:6" x14ac:dyDescent="0.25">
      <c r="A271" s="17">
        <v>40</v>
      </c>
      <c r="B271" s="17">
        <v>6.6427999999999973E-2</v>
      </c>
      <c r="E271" s="17">
        <v>0</v>
      </c>
      <c r="F271" s="17">
        <v>0</v>
      </c>
    </row>
    <row r="272" spans="1:6" x14ac:dyDescent="0.25">
      <c r="A272" s="17">
        <v>40</v>
      </c>
      <c r="B272" s="17">
        <v>0</v>
      </c>
      <c r="E272" s="17">
        <v>0</v>
      </c>
      <c r="F272" s="17">
        <v>0</v>
      </c>
    </row>
    <row r="273" spans="1:6" x14ac:dyDescent="0.25">
      <c r="A273" s="17">
        <v>40</v>
      </c>
      <c r="B273" s="17">
        <v>6.6427999999999973E-2</v>
      </c>
      <c r="E273" s="17">
        <v>0</v>
      </c>
      <c r="F273" s="17">
        <v>0</v>
      </c>
    </row>
    <row r="274" spans="1:6" x14ac:dyDescent="0.25">
      <c r="A274" s="17">
        <v>41</v>
      </c>
      <c r="B274" s="17">
        <v>6.6427999999999973E-2</v>
      </c>
      <c r="E274" s="17">
        <v>0</v>
      </c>
      <c r="F274" s="17">
        <v>0</v>
      </c>
    </row>
    <row r="275" spans="1:6" x14ac:dyDescent="0.25">
      <c r="A275" s="17">
        <v>41</v>
      </c>
      <c r="B275" s="17">
        <v>0</v>
      </c>
      <c r="E275" s="17">
        <v>0</v>
      </c>
      <c r="F275" s="17">
        <v>0</v>
      </c>
    </row>
    <row r="276" spans="1:6" x14ac:dyDescent="0.25">
      <c r="A276" s="17">
        <v>41</v>
      </c>
      <c r="B276" s="17">
        <v>6.6427999999999973E-2</v>
      </c>
      <c r="E276" s="17">
        <v>0</v>
      </c>
      <c r="F276" s="17">
        <v>0</v>
      </c>
    </row>
    <row r="277" spans="1:6" x14ac:dyDescent="0.25">
      <c r="A277" s="17">
        <v>40.5</v>
      </c>
      <c r="B277" s="17">
        <v>6.6427999999999973E-2</v>
      </c>
      <c r="E277" s="17">
        <v>0</v>
      </c>
      <c r="F277" s="17">
        <v>0</v>
      </c>
    </row>
    <row r="278" spans="1:6" x14ac:dyDescent="0.25">
      <c r="A278" s="17">
        <v>40.5</v>
      </c>
      <c r="B278" s="17">
        <v>0.3219232571428573</v>
      </c>
      <c r="E278" s="17">
        <v>0</v>
      </c>
      <c r="F278" s="17">
        <v>0</v>
      </c>
    </row>
    <row r="279" spans="1:6" x14ac:dyDescent="0.25">
      <c r="A279" s="17">
        <v>43.625</v>
      </c>
      <c r="B279" s="17">
        <v>0.3219232571428573</v>
      </c>
      <c r="E279" s="17">
        <v>0</v>
      </c>
      <c r="F279" s="17">
        <v>0</v>
      </c>
    </row>
    <row r="280" spans="1:6" x14ac:dyDescent="0.25">
      <c r="A280" s="17">
        <v>43.625</v>
      </c>
      <c r="B280" s="17">
        <v>0.15102359999999992</v>
      </c>
      <c r="E280" s="17">
        <v>0</v>
      </c>
      <c r="F280" s="17">
        <v>0</v>
      </c>
    </row>
    <row r="281" spans="1:6" x14ac:dyDescent="0.25">
      <c r="A281" s="17">
        <v>42.5</v>
      </c>
      <c r="B281" s="17">
        <v>0.15102359999999992</v>
      </c>
      <c r="E281" s="17">
        <v>0</v>
      </c>
      <c r="F281" s="17">
        <v>0</v>
      </c>
    </row>
    <row r="282" spans="1:6" x14ac:dyDescent="0.25">
      <c r="A282" s="17">
        <v>42.5</v>
      </c>
      <c r="B282" s="17">
        <v>0</v>
      </c>
      <c r="E282" s="17">
        <v>0</v>
      </c>
      <c r="F282" s="17">
        <v>0</v>
      </c>
    </row>
    <row r="283" spans="1:6" x14ac:dyDescent="0.25">
      <c r="A283" s="17">
        <v>42</v>
      </c>
      <c r="B283" s="17">
        <v>0</v>
      </c>
      <c r="E283" s="17">
        <v>0</v>
      </c>
      <c r="F283" s="17">
        <v>0</v>
      </c>
    </row>
    <row r="284" spans="1:6" x14ac:dyDescent="0.25">
      <c r="A284" s="17">
        <v>42</v>
      </c>
      <c r="B284" s="17">
        <v>0</v>
      </c>
      <c r="E284" s="17">
        <v>0</v>
      </c>
      <c r="F284" s="17">
        <v>0</v>
      </c>
    </row>
    <row r="285" spans="1:6" x14ac:dyDescent="0.25">
      <c r="A285" s="17">
        <v>42</v>
      </c>
      <c r="B285" s="17">
        <v>0</v>
      </c>
      <c r="E285" s="17">
        <v>0</v>
      </c>
      <c r="F285" s="17">
        <v>0</v>
      </c>
    </row>
    <row r="286" spans="1:6" x14ac:dyDescent="0.25">
      <c r="A286" s="17">
        <v>43</v>
      </c>
      <c r="B286" s="17">
        <v>0</v>
      </c>
      <c r="E286" s="17">
        <v>0</v>
      </c>
      <c r="F286" s="17">
        <v>0</v>
      </c>
    </row>
    <row r="287" spans="1:6" x14ac:dyDescent="0.25">
      <c r="A287" s="17">
        <v>43</v>
      </c>
      <c r="B287" s="17">
        <v>0</v>
      </c>
      <c r="E287" s="17">
        <v>0</v>
      </c>
      <c r="F287" s="17">
        <v>0</v>
      </c>
    </row>
    <row r="288" spans="1:6" x14ac:dyDescent="0.25">
      <c r="A288" s="17">
        <v>43</v>
      </c>
      <c r="B288" s="17">
        <v>0</v>
      </c>
      <c r="E288" s="17">
        <v>0</v>
      </c>
      <c r="F288" s="17">
        <v>0</v>
      </c>
    </row>
    <row r="289" spans="1:6" x14ac:dyDescent="0.25">
      <c r="A289" s="17">
        <v>42.5</v>
      </c>
      <c r="B289" s="17">
        <v>0</v>
      </c>
      <c r="E289" s="17">
        <v>0</v>
      </c>
      <c r="F289" s="17">
        <v>0</v>
      </c>
    </row>
    <row r="290" spans="1:6" x14ac:dyDescent="0.25">
      <c r="A290" s="17">
        <v>42.5</v>
      </c>
      <c r="B290" s="17">
        <v>0.15102359999999992</v>
      </c>
      <c r="E290" s="17">
        <v>0</v>
      </c>
      <c r="F290" s="17">
        <v>0</v>
      </c>
    </row>
    <row r="291" spans="1:6" x14ac:dyDescent="0.25">
      <c r="A291" s="17">
        <v>44.75</v>
      </c>
      <c r="B291" s="17">
        <v>0.15102359999999992</v>
      </c>
      <c r="E291" s="17">
        <v>0</v>
      </c>
      <c r="F291" s="17">
        <v>0</v>
      </c>
    </row>
    <row r="292" spans="1:6" x14ac:dyDescent="0.25">
      <c r="A292" s="17">
        <v>44.75</v>
      </c>
      <c r="B292" s="17">
        <v>6.1913999999999983E-2</v>
      </c>
      <c r="E292" s="17">
        <v>0</v>
      </c>
      <c r="F292" s="17">
        <v>0</v>
      </c>
    </row>
    <row r="293" spans="1:6" x14ac:dyDescent="0.25">
      <c r="A293" s="17">
        <v>44</v>
      </c>
      <c r="B293" s="17">
        <v>6.1913999999999983E-2</v>
      </c>
      <c r="E293" s="17">
        <v>0</v>
      </c>
      <c r="F293" s="17">
        <v>0</v>
      </c>
    </row>
    <row r="294" spans="1:6" x14ac:dyDescent="0.25">
      <c r="A294" s="17">
        <v>44</v>
      </c>
      <c r="B294" s="17">
        <v>0</v>
      </c>
      <c r="E294" s="17">
        <v>0</v>
      </c>
      <c r="F294" s="17">
        <v>0</v>
      </c>
    </row>
    <row r="295" spans="1:6" x14ac:dyDescent="0.25">
      <c r="A295" s="17">
        <v>44</v>
      </c>
      <c r="B295" s="17">
        <v>6.1913999999999983E-2</v>
      </c>
      <c r="E295" s="17">
        <v>0</v>
      </c>
      <c r="F295" s="17">
        <v>0</v>
      </c>
    </row>
    <row r="296" spans="1:6" x14ac:dyDescent="0.25">
      <c r="A296" s="17">
        <v>45.5</v>
      </c>
      <c r="B296" s="17">
        <v>6.1913999999999983E-2</v>
      </c>
      <c r="E296" s="17">
        <v>0</v>
      </c>
      <c r="F296" s="17">
        <v>0</v>
      </c>
    </row>
    <row r="297" spans="1:6" x14ac:dyDescent="0.25">
      <c r="A297" s="17">
        <v>45.5</v>
      </c>
      <c r="B297" s="17">
        <v>4.4105999999999979E-2</v>
      </c>
      <c r="E297" s="17">
        <v>0</v>
      </c>
      <c r="F297" s="17">
        <v>0</v>
      </c>
    </row>
    <row r="298" spans="1:6" x14ac:dyDescent="0.25">
      <c r="A298" s="17">
        <v>45</v>
      </c>
      <c r="B298" s="17">
        <v>4.4105999999999979E-2</v>
      </c>
      <c r="E298" s="17">
        <v>0</v>
      </c>
      <c r="F298" s="17">
        <v>0</v>
      </c>
    </row>
    <row r="299" spans="1:6" x14ac:dyDescent="0.25">
      <c r="A299" s="17">
        <v>45</v>
      </c>
      <c r="B299" s="17">
        <v>0</v>
      </c>
      <c r="E299" s="17">
        <v>0</v>
      </c>
      <c r="F299" s="17">
        <v>0</v>
      </c>
    </row>
    <row r="300" spans="1:6" x14ac:dyDescent="0.25">
      <c r="A300" s="17">
        <v>45</v>
      </c>
      <c r="B300" s="17">
        <v>4.4105999999999979E-2</v>
      </c>
      <c r="E300" s="17">
        <v>0</v>
      </c>
      <c r="F300" s="17">
        <v>0</v>
      </c>
    </row>
    <row r="301" spans="1:6" x14ac:dyDescent="0.25">
      <c r="A301" s="17">
        <v>46</v>
      </c>
      <c r="B301" s="17">
        <v>4.4105999999999979E-2</v>
      </c>
      <c r="E301" s="17">
        <v>0</v>
      </c>
      <c r="F301" s="17">
        <v>0</v>
      </c>
    </row>
    <row r="302" spans="1:6" x14ac:dyDescent="0.25">
      <c r="A302" s="17">
        <v>46</v>
      </c>
      <c r="B302" s="17">
        <v>0</v>
      </c>
      <c r="E302" s="17">
        <v>0</v>
      </c>
      <c r="F302" s="17">
        <v>0</v>
      </c>
    </row>
    <row r="303" spans="1:6" x14ac:dyDescent="0.25">
      <c r="A303" s="17">
        <v>46</v>
      </c>
      <c r="B303" s="17">
        <v>4.4105999999999979E-2</v>
      </c>
      <c r="E303" s="17">
        <v>0</v>
      </c>
      <c r="F303" s="17">
        <v>0</v>
      </c>
    </row>
    <row r="304" spans="1:6" x14ac:dyDescent="0.25">
      <c r="A304" s="17">
        <v>45.5</v>
      </c>
      <c r="B304" s="17">
        <v>4.4105999999999979E-2</v>
      </c>
      <c r="E304" s="17">
        <v>0</v>
      </c>
      <c r="F304" s="17">
        <v>0</v>
      </c>
    </row>
    <row r="305" spans="1:6" x14ac:dyDescent="0.25">
      <c r="A305" s="17">
        <v>45.5</v>
      </c>
      <c r="B305" s="17">
        <v>6.1913999999999983E-2</v>
      </c>
      <c r="E305" s="17">
        <v>0</v>
      </c>
      <c r="F305" s="17">
        <v>0</v>
      </c>
    </row>
    <row r="306" spans="1:6" x14ac:dyDescent="0.25">
      <c r="A306" s="17">
        <v>44.75</v>
      </c>
      <c r="B306" s="17">
        <v>6.1913999999999983E-2</v>
      </c>
      <c r="E306" s="17">
        <v>0</v>
      </c>
      <c r="F306" s="17">
        <v>0</v>
      </c>
    </row>
    <row r="307" spans="1:6" x14ac:dyDescent="0.25">
      <c r="A307" s="17">
        <v>44.75</v>
      </c>
      <c r="B307" s="17">
        <v>0.15102359999999992</v>
      </c>
      <c r="E307" s="17">
        <v>0</v>
      </c>
      <c r="F307" s="17">
        <v>0</v>
      </c>
    </row>
    <row r="308" spans="1:6" x14ac:dyDescent="0.25">
      <c r="A308" s="17">
        <v>43.625</v>
      </c>
      <c r="B308" s="17">
        <v>0.15102359999999992</v>
      </c>
      <c r="E308" s="17">
        <v>0</v>
      </c>
      <c r="F308" s="17">
        <v>0</v>
      </c>
    </row>
    <row r="309" spans="1:6" x14ac:dyDescent="0.25">
      <c r="A309" s="17">
        <v>43.625</v>
      </c>
      <c r="B309" s="17">
        <v>0.3219232571428573</v>
      </c>
      <c r="E309" s="17">
        <v>0</v>
      </c>
      <c r="F309" s="17">
        <v>0</v>
      </c>
    </row>
    <row r="310" spans="1:6" x14ac:dyDescent="0.25">
      <c r="A310" s="17">
        <v>42.0625</v>
      </c>
      <c r="B310" s="17">
        <v>0.3219232571428573</v>
      </c>
      <c r="E310" s="17">
        <v>0</v>
      </c>
      <c r="F310" s="17">
        <v>0</v>
      </c>
    </row>
    <row r="311" spans="1:6" x14ac:dyDescent="0.25">
      <c r="A311" s="17">
        <v>42.0625</v>
      </c>
      <c r="B311" s="17">
        <v>0.46610091369047646</v>
      </c>
      <c r="E311" s="17">
        <v>0</v>
      </c>
      <c r="F311" s="17">
        <v>0</v>
      </c>
    </row>
    <row r="312" spans="1:6" x14ac:dyDescent="0.25">
      <c r="A312" s="17">
        <v>37.859375</v>
      </c>
      <c r="B312" s="17">
        <v>0.46610091369047646</v>
      </c>
      <c r="E312" s="17">
        <v>0</v>
      </c>
      <c r="F312" s="17">
        <v>0</v>
      </c>
    </row>
    <row r="313" spans="1:6" x14ac:dyDescent="0.25">
      <c r="A313" s="17">
        <v>37.859375</v>
      </c>
      <c r="B313" s="17">
        <v>0.60108611249999988</v>
      </c>
      <c r="E313" s="17">
        <v>0</v>
      </c>
      <c r="F313" s="17">
        <v>0</v>
      </c>
    </row>
    <row r="314" spans="1:6" x14ac:dyDescent="0.25">
      <c r="A314" s="17">
        <v>32.8671875</v>
      </c>
      <c r="B314" s="17">
        <v>0.60108611249999988</v>
      </c>
      <c r="E314" s="17">
        <v>0</v>
      </c>
      <c r="F314" s="17">
        <v>0</v>
      </c>
    </row>
    <row r="315" spans="1:6" x14ac:dyDescent="0.25">
      <c r="A315" s="17">
        <v>32.8671875</v>
      </c>
      <c r="B315" s="17">
        <v>1.1692999282051282</v>
      </c>
      <c r="E315" s="17">
        <v>0</v>
      </c>
      <c r="F315" s="17">
        <v>0</v>
      </c>
    </row>
    <row r="316" spans="1:6" x14ac:dyDescent="0.25">
      <c r="A316" s="17">
        <v>65.9833984375</v>
      </c>
      <c r="B316" s="17">
        <v>1.1692999282051282</v>
      </c>
      <c r="E316" s="17">
        <v>0</v>
      </c>
      <c r="F316" s="17">
        <v>0</v>
      </c>
    </row>
    <row r="317" spans="1:6" x14ac:dyDescent="0.25">
      <c r="A317" s="17">
        <v>65.9833984375</v>
      </c>
      <c r="B317" s="17">
        <v>0.84484864333333332</v>
      </c>
      <c r="E317" s="17">
        <v>0</v>
      </c>
      <c r="F317" s="17">
        <v>0</v>
      </c>
    </row>
    <row r="318" spans="1:6" x14ac:dyDescent="0.25">
      <c r="A318" s="17">
        <v>55.859375</v>
      </c>
      <c r="B318" s="17">
        <v>0.84484864333333332</v>
      </c>
      <c r="E318" s="17">
        <v>0</v>
      </c>
      <c r="F318" s="17">
        <v>0</v>
      </c>
    </row>
    <row r="319" spans="1:6" x14ac:dyDescent="0.25">
      <c r="A319" s="17">
        <v>55.859375</v>
      </c>
      <c r="B319" s="17">
        <v>0.25647877727272705</v>
      </c>
      <c r="E319" s="17">
        <v>0</v>
      </c>
      <c r="F319" s="17">
        <v>0</v>
      </c>
    </row>
    <row r="320" spans="1:6" x14ac:dyDescent="0.25">
      <c r="A320" s="17">
        <v>51.15625</v>
      </c>
      <c r="B320" s="17">
        <v>0.25647877727272705</v>
      </c>
      <c r="E320" s="17">
        <v>0</v>
      </c>
      <c r="F320" s="17">
        <v>0</v>
      </c>
    </row>
    <row r="321" spans="1:6" x14ac:dyDescent="0.25">
      <c r="A321" s="17">
        <v>51.15625</v>
      </c>
      <c r="B321" s="17">
        <v>0.11085259415584417</v>
      </c>
      <c r="E321" s="17">
        <v>0</v>
      </c>
      <c r="F321" s="17">
        <v>0</v>
      </c>
    </row>
    <row r="322" spans="1:6" x14ac:dyDescent="0.25">
      <c r="A322" s="17">
        <v>48.5</v>
      </c>
      <c r="B322" s="17">
        <v>0.11085259415584417</v>
      </c>
      <c r="E322" s="17">
        <v>0</v>
      </c>
      <c r="F322" s="17">
        <v>0</v>
      </c>
    </row>
    <row r="323" spans="1:6" x14ac:dyDescent="0.25">
      <c r="A323" s="17">
        <v>48.5</v>
      </c>
      <c r="B323" s="17">
        <v>1.9871749999999952E-2</v>
      </c>
      <c r="E323" s="17">
        <v>0</v>
      </c>
      <c r="F323" s="17">
        <v>0</v>
      </c>
    </row>
    <row r="324" spans="1:6" x14ac:dyDescent="0.25">
      <c r="A324" s="17">
        <v>47.5</v>
      </c>
      <c r="B324" s="17">
        <v>1.9871749999999952E-2</v>
      </c>
      <c r="E324" s="17">
        <v>0</v>
      </c>
      <c r="F324" s="17">
        <v>0</v>
      </c>
    </row>
    <row r="325" spans="1:6" x14ac:dyDescent="0.25">
      <c r="A325" s="17">
        <v>47.5</v>
      </c>
      <c r="B325" s="17">
        <v>0</v>
      </c>
      <c r="E325" s="17">
        <v>0</v>
      </c>
      <c r="F325" s="17">
        <v>0</v>
      </c>
    </row>
    <row r="326" spans="1:6" x14ac:dyDescent="0.25">
      <c r="A326" s="17">
        <v>47</v>
      </c>
      <c r="B326" s="17">
        <v>0</v>
      </c>
      <c r="E326" s="17">
        <v>0</v>
      </c>
      <c r="F326" s="17">
        <v>0</v>
      </c>
    </row>
    <row r="327" spans="1:6" x14ac:dyDescent="0.25">
      <c r="A327" s="17">
        <v>47</v>
      </c>
      <c r="B327" s="17">
        <v>0</v>
      </c>
      <c r="E327" s="17">
        <v>0</v>
      </c>
      <c r="F327" s="17">
        <v>0</v>
      </c>
    </row>
    <row r="328" spans="1:6" x14ac:dyDescent="0.25">
      <c r="A328" s="17">
        <v>47</v>
      </c>
      <c r="B328" s="17">
        <v>0</v>
      </c>
      <c r="E328" s="17">
        <v>0</v>
      </c>
      <c r="F328" s="17">
        <v>0</v>
      </c>
    </row>
    <row r="329" spans="1:6" x14ac:dyDescent="0.25">
      <c r="A329" s="17">
        <v>48</v>
      </c>
      <c r="B329" s="17">
        <v>0</v>
      </c>
      <c r="E329" s="17">
        <v>0</v>
      </c>
      <c r="F329" s="17">
        <v>0</v>
      </c>
    </row>
    <row r="330" spans="1:6" x14ac:dyDescent="0.25">
      <c r="A330" s="17">
        <v>48</v>
      </c>
      <c r="B330" s="17">
        <v>0</v>
      </c>
      <c r="E330" s="17">
        <v>0</v>
      </c>
      <c r="F330" s="17">
        <v>0</v>
      </c>
    </row>
    <row r="331" spans="1:6" x14ac:dyDescent="0.25">
      <c r="A331" s="17">
        <v>48</v>
      </c>
      <c r="B331" s="17">
        <v>0</v>
      </c>
      <c r="E331" s="17">
        <v>0</v>
      </c>
      <c r="F331" s="17">
        <v>0</v>
      </c>
    </row>
    <row r="332" spans="1:6" x14ac:dyDescent="0.25">
      <c r="A332" s="17">
        <v>47.5</v>
      </c>
      <c r="B332" s="17">
        <v>0</v>
      </c>
      <c r="E332" s="17">
        <v>0</v>
      </c>
      <c r="F332" s="17">
        <v>0</v>
      </c>
    </row>
    <row r="333" spans="1:6" x14ac:dyDescent="0.25">
      <c r="A333" s="17">
        <v>47.5</v>
      </c>
      <c r="B333" s="17">
        <v>1.9871749999999952E-2</v>
      </c>
      <c r="E333" s="17">
        <v>0</v>
      </c>
      <c r="F333" s="17">
        <v>0</v>
      </c>
    </row>
    <row r="334" spans="1:6" x14ac:dyDescent="0.25">
      <c r="A334" s="17">
        <v>49.5</v>
      </c>
      <c r="B334" s="17">
        <v>1.9871749999999952E-2</v>
      </c>
      <c r="E334" s="17">
        <v>0</v>
      </c>
      <c r="F334" s="17">
        <v>0</v>
      </c>
    </row>
    <row r="335" spans="1:6" x14ac:dyDescent="0.25">
      <c r="A335" s="17">
        <v>49.5</v>
      </c>
      <c r="B335" s="17">
        <v>5.9500000000001426E-5</v>
      </c>
      <c r="E335" s="17">
        <v>0</v>
      </c>
      <c r="F335" s="17">
        <v>0</v>
      </c>
    </row>
    <row r="336" spans="1:6" x14ac:dyDescent="0.25">
      <c r="A336" s="17">
        <v>49</v>
      </c>
      <c r="B336" s="17">
        <v>5.9500000000001426E-5</v>
      </c>
      <c r="E336" s="17">
        <v>0</v>
      </c>
      <c r="F336" s="17">
        <v>0</v>
      </c>
    </row>
    <row r="337" spans="1:6" x14ac:dyDescent="0.25">
      <c r="A337" s="17">
        <v>49</v>
      </c>
      <c r="B337" s="17">
        <v>0</v>
      </c>
      <c r="E337" s="17">
        <v>0</v>
      </c>
      <c r="F337" s="17">
        <v>0</v>
      </c>
    </row>
    <row r="338" spans="1:6" x14ac:dyDescent="0.25">
      <c r="A338" s="17">
        <v>49</v>
      </c>
      <c r="B338" s="17">
        <v>5.9500000000001426E-5</v>
      </c>
      <c r="E338" s="17">
        <v>0</v>
      </c>
      <c r="F338" s="17">
        <v>0</v>
      </c>
    </row>
    <row r="339" spans="1:6" x14ac:dyDescent="0.25">
      <c r="A339" s="17">
        <v>50</v>
      </c>
      <c r="B339" s="17">
        <v>5.9500000000001426E-5</v>
      </c>
      <c r="E339" s="17">
        <v>0</v>
      </c>
      <c r="F339" s="17">
        <v>0</v>
      </c>
    </row>
    <row r="340" spans="1:6" x14ac:dyDescent="0.25">
      <c r="A340" s="17">
        <v>50</v>
      </c>
      <c r="B340" s="17">
        <v>0</v>
      </c>
      <c r="E340" s="17">
        <v>0</v>
      </c>
      <c r="F340" s="17">
        <v>0</v>
      </c>
    </row>
    <row r="341" spans="1:6" x14ac:dyDescent="0.25">
      <c r="A341" s="17">
        <v>50</v>
      </c>
      <c r="B341" s="17">
        <v>5.9500000000001426E-5</v>
      </c>
      <c r="E341" s="17">
        <v>0</v>
      </c>
      <c r="F341" s="17">
        <v>0</v>
      </c>
    </row>
    <row r="342" spans="1:6" x14ac:dyDescent="0.25">
      <c r="A342" s="17">
        <v>49.5</v>
      </c>
      <c r="B342" s="17">
        <v>5.9500000000001426E-5</v>
      </c>
      <c r="E342" s="17">
        <v>0</v>
      </c>
      <c r="F342" s="17">
        <v>0</v>
      </c>
    </row>
    <row r="343" spans="1:6" x14ac:dyDescent="0.25">
      <c r="A343" s="17">
        <v>49.5</v>
      </c>
      <c r="B343" s="17">
        <v>1.9871749999999952E-2</v>
      </c>
      <c r="E343" s="17">
        <v>0</v>
      </c>
      <c r="F343" s="17">
        <v>0</v>
      </c>
    </row>
    <row r="344" spans="1:6" x14ac:dyDescent="0.25">
      <c r="A344" s="17">
        <v>48.5</v>
      </c>
      <c r="B344" s="17">
        <v>1.9871749999999952E-2</v>
      </c>
      <c r="E344" s="17">
        <v>0</v>
      </c>
      <c r="F344" s="17">
        <v>0</v>
      </c>
    </row>
    <row r="345" spans="1:6" x14ac:dyDescent="0.25">
      <c r="A345" s="17">
        <v>48.5</v>
      </c>
      <c r="B345" s="17">
        <v>0.11085259415584417</v>
      </c>
      <c r="E345" s="17">
        <v>0</v>
      </c>
      <c r="F345" s="17">
        <v>0</v>
      </c>
    </row>
    <row r="346" spans="1:6" x14ac:dyDescent="0.25">
      <c r="A346" s="17">
        <v>53.8125</v>
      </c>
      <c r="B346" s="17">
        <v>0.11085259415584417</v>
      </c>
      <c r="E346" s="17">
        <v>0</v>
      </c>
      <c r="F346" s="17">
        <v>0</v>
      </c>
    </row>
    <row r="347" spans="1:6" x14ac:dyDescent="0.25">
      <c r="A347" s="17">
        <v>53.8125</v>
      </c>
      <c r="B347" s="17">
        <v>5.1546095238095266E-2</v>
      </c>
      <c r="E347" s="17">
        <v>0</v>
      </c>
      <c r="F347" s="17">
        <v>0</v>
      </c>
    </row>
    <row r="348" spans="1:6" x14ac:dyDescent="0.25">
      <c r="A348" s="17">
        <v>51.875</v>
      </c>
      <c r="B348" s="17">
        <v>5.1546095238095266E-2</v>
      </c>
      <c r="E348" s="17">
        <v>0</v>
      </c>
      <c r="F348" s="17">
        <v>0</v>
      </c>
    </row>
    <row r="349" spans="1:6" x14ac:dyDescent="0.25">
      <c r="A349" s="17">
        <v>51.875</v>
      </c>
      <c r="B349" s="17">
        <v>2.2337999999999952E-2</v>
      </c>
      <c r="E349" s="17">
        <v>0</v>
      </c>
      <c r="F349" s="17">
        <v>0</v>
      </c>
    </row>
    <row r="350" spans="1:6" x14ac:dyDescent="0.25">
      <c r="A350" s="17">
        <v>51</v>
      </c>
      <c r="B350" s="17">
        <v>2.2337999999999952E-2</v>
      </c>
      <c r="E350" s="17">
        <v>0</v>
      </c>
      <c r="F350" s="17">
        <v>0</v>
      </c>
    </row>
    <row r="351" spans="1:6" x14ac:dyDescent="0.25">
      <c r="A351" s="17">
        <v>51</v>
      </c>
      <c r="B351" s="17">
        <v>0</v>
      </c>
      <c r="E351" s="17">
        <v>0</v>
      </c>
      <c r="F351" s="17">
        <v>0</v>
      </c>
    </row>
    <row r="352" spans="1:6" x14ac:dyDescent="0.25">
      <c r="A352" s="17">
        <v>51</v>
      </c>
      <c r="B352" s="17">
        <v>2.2337999999999952E-2</v>
      </c>
      <c r="E352" s="17">
        <v>0</v>
      </c>
      <c r="F352" s="17">
        <v>0</v>
      </c>
    </row>
    <row r="353" spans="1:6" x14ac:dyDescent="0.25">
      <c r="A353" s="17">
        <v>52.75</v>
      </c>
      <c r="B353" s="17">
        <v>2.2337999999999952E-2</v>
      </c>
      <c r="E353" s="17">
        <v>0</v>
      </c>
      <c r="F353" s="17">
        <v>0</v>
      </c>
    </row>
    <row r="354" spans="1:6" x14ac:dyDescent="0.25">
      <c r="A354" s="17">
        <v>52.75</v>
      </c>
      <c r="B354" s="17">
        <v>2.0604000000000025E-2</v>
      </c>
      <c r="E354" s="17">
        <v>0</v>
      </c>
      <c r="F354" s="17">
        <v>0</v>
      </c>
    </row>
    <row r="355" spans="1:6" x14ac:dyDescent="0.25">
      <c r="A355" s="17">
        <v>52</v>
      </c>
      <c r="B355" s="17">
        <v>2.0604000000000025E-2</v>
      </c>
      <c r="E355" s="17">
        <v>0</v>
      </c>
      <c r="F355" s="17">
        <v>0</v>
      </c>
    </row>
    <row r="356" spans="1:6" x14ac:dyDescent="0.25">
      <c r="A356" s="17">
        <v>52</v>
      </c>
      <c r="B356" s="17">
        <v>0</v>
      </c>
      <c r="E356" s="17">
        <v>0</v>
      </c>
      <c r="F356" s="17">
        <v>0</v>
      </c>
    </row>
    <row r="357" spans="1:6" x14ac:dyDescent="0.25">
      <c r="A357" s="17">
        <v>52</v>
      </c>
      <c r="B357" s="17">
        <v>2.0604000000000025E-2</v>
      </c>
      <c r="E357" s="17">
        <v>0</v>
      </c>
      <c r="F357" s="17">
        <v>0</v>
      </c>
    </row>
    <row r="358" spans="1:6" x14ac:dyDescent="0.25">
      <c r="A358" s="17">
        <v>53.5</v>
      </c>
      <c r="B358" s="17">
        <v>2.0604000000000025E-2</v>
      </c>
      <c r="E358" s="17">
        <v>0</v>
      </c>
      <c r="F358" s="17">
        <v>0</v>
      </c>
    </row>
    <row r="359" spans="1:6" x14ac:dyDescent="0.25">
      <c r="A359" s="17">
        <v>53.5</v>
      </c>
      <c r="B359" s="17">
        <v>0</v>
      </c>
      <c r="E359" s="17">
        <v>0</v>
      </c>
      <c r="F359" s="17">
        <v>0</v>
      </c>
    </row>
    <row r="360" spans="1:6" x14ac:dyDescent="0.25">
      <c r="A360" s="17">
        <v>53</v>
      </c>
      <c r="B360" s="17">
        <v>0</v>
      </c>
      <c r="E360" s="17">
        <v>0</v>
      </c>
      <c r="F360" s="17">
        <v>0</v>
      </c>
    </row>
    <row r="361" spans="1:6" x14ac:dyDescent="0.25">
      <c r="A361" s="17">
        <v>53</v>
      </c>
      <c r="B361" s="17">
        <v>0</v>
      </c>
      <c r="E361" s="17">
        <v>0</v>
      </c>
      <c r="F361" s="17">
        <v>0</v>
      </c>
    </row>
    <row r="362" spans="1:6" x14ac:dyDescent="0.25">
      <c r="A362" s="17">
        <v>53</v>
      </c>
      <c r="B362" s="17">
        <v>0</v>
      </c>
      <c r="E362" s="17">
        <v>0</v>
      </c>
      <c r="F362" s="17">
        <v>0</v>
      </c>
    </row>
    <row r="363" spans="1:6" x14ac:dyDescent="0.25">
      <c r="A363" s="17">
        <v>54</v>
      </c>
      <c r="B363" s="17">
        <v>0</v>
      </c>
      <c r="E363" s="17">
        <v>0</v>
      </c>
      <c r="F363" s="17">
        <v>0</v>
      </c>
    </row>
    <row r="364" spans="1:6" x14ac:dyDescent="0.25">
      <c r="A364" s="17">
        <v>54</v>
      </c>
      <c r="B364" s="17">
        <v>0</v>
      </c>
      <c r="E364" s="17">
        <v>0</v>
      </c>
      <c r="F364" s="17">
        <v>0</v>
      </c>
    </row>
    <row r="365" spans="1:6" x14ac:dyDescent="0.25">
      <c r="A365" s="17">
        <v>54</v>
      </c>
      <c r="B365" s="17">
        <v>0</v>
      </c>
      <c r="E365" s="17">
        <v>0</v>
      </c>
      <c r="F365" s="17">
        <v>0</v>
      </c>
    </row>
    <row r="366" spans="1:6" x14ac:dyDescent="0.25">
      <c r="A366" s="17">
        <v>53.5</v>
      </c>
      <c r="B366" s="17">
        <v>0</v>
      </c>
      <c r="E366" s="17">
        <v>0</v>
      </c>
      <c r="F366" s="17">
        <v>0</v>
      </c>
    </row>
    <row r="367" spans="1:6" x14ac:dyDescent="0.25">
      <c r="A367" s="17">
        <v>53.5</v>
      </c>
      <c r="B367" s="17">
        <v>2.0604000000000025E-2</v>
      </c>
      <c r="E367" s="17">
        <v>0</v>
      </c>
      <c r="F367" s="17">
        <v>0</v>
      </c>
    </row>
    <row r="368" spans="1:6" x14ac:dyDescent="0.25">
      <c r="A368" s="17">
        <v>52.75</v>
      </c>
      <c r="B368" s="17">
        <v>2.0604000000000025E-2</v>
      </c>
      <c r="E368" s="17">
        <v>0</v>
      </c>
      <c r="F368" s="17">
        <v>0</v>
      </c>
    </row>
    <row r="369" spans="1:6" x14ac:dyDescent="0.25">
      <c r="A369" s="17">
        <v>52.75</v>
      </c>
      <c r="B369" s="17">
        <v>2.2337999999999952E-2</v>
      </c>
      <c r="E369" s="17">
        <v>0</v>
      </c>
      <c r="F369" s="17">
        <v>0</v>
      </c>
    </row>
    <row r="370" spans="1:6" x14ac:dyDescent="0.25">
      <c r="A370" s="17">
        <v>51.875</v>
      </c>
      <c r="B370" s="17">
        <v>2.2337999999999952E-2</v>
      </c>
      <c r="E370" s="17">
        <v>0</v>
      </c>
      <c r="F370" s="17">
        <v>0</v>
      </c>
    </row>
    <row r="371" spans="1:6" x14ac:dyDescent="0.25">
      <c r="A371" s="17">
        <v>51.875</v>
      </c>
      <c r="B371" s="17">
        <v>5.1546095238095266E-2</v>
      </c>
      <c r="E371" s="17">
        <v>0</v>
      </c>
      <c r="F371" s="17">
        <v>0</v>
      </c>
    </row>
    <row r="372" spans="1:6" x14ac:dyDescent="0.25">
      <c r="A372" s="17">
        <v>55.75</v>
      </c>
      <c r="B372" s="17">
        <v>5.1546095238095266E-2</v>
      </c>
      <c r="E372" s="17">
        <v>0</v>
      </c>
      <c r="F372" s="17">
        <v>0</v>
      </c>
    </row>
    <row r="373" spans="1:6" x14ac:dyDescent="0.25">
      <c r="A373" s="17">
        <v>55.75</v>
      </c>
      <c r="B373" s="17">
        <v>3.4976833333333346E-2</v>
      </c>
      <c r="E373" s="17">
        <v>0</v>
      </c>
      <c r="F373" s="17">
        <v>0</v>
      </c>
    </row>
    <row r="374" spans="1:6" x14ac:dyDescent="0.25">
      <c r="A374" s="17">
        <v>55</v>
      </c>
      <c r="B374" s="17">
        <v>3.4976833333333346E-2</v>
      </c>
      <c r="E374" s="17">
        <v>0</v>
      </c>
      <c r="F374" s="17">
        <v>0</v>
      </c>
    </row>
    <row r="375" spans="1:6" x14ac:dyDescent="0.25">
      <c r="A375" s="17">
        <v>55</v>
      </c>
      <c r="B375" s="17">
        <v>0</v>
      </c>
      <c r="E375" s="17">
        <v>0</v>
      </c>
      <c r="F375" s="17">
        <v>0</v>
      </c>
    </row>
    <row r="376" spans="1:6" x14ac:dyDescent="0.25">
      <c r="A376" s="17">
        <v>55</v>
      </c>
      <c r="B376" s="17">
        <v>3.4976833333333346E-2</v>
      </c>
      <c r="E376" s="17">
        <v>0</v>
      </c>
      <c r="F376" s="17">
        <v>0</v>
      </c>
    </row>
    <row r="377" spans="1:6" x14ac:dyDescent="0.25">
      <c r="A377" s="17">
        <v>56.5</v>
      </c>
      <c r="B377" s="17">
        <v>3.4976833333333346E-2</v>
      </c>
      <c r="E377" s="17">
        <v>0</v>
      </c>
      <c r="F377" s="17">
        <v>0</v>
      </c>
    </row>
    <row r="378" spans="1:6" x14ac:dyDescent="0.25">
      <c r="A378" s="17">
        <v>56.5</v>
      </c>
      <c r="B378" s="17">
        <v>3.6450000000000067E-4</v>
      </c>
      <c r="E378" s="17">
        <v>0</v>
      </c>
      <c r="F378" s="17">
        <v>0</v>
      </c>
    </row>
    <row r="379" spans="1:6" x14ac:dyDescent="0.25">
      <c r="A379" s="17">
        <v>56</v>
      </c>
      <c r="B379" s="17">
        <v>3.6450000000000067E-4</v>
      </c>
      <c r="E379" s="17">
        <v>0</v>
      </c>
      <c r="F379" s="17">
        <v>0</v>
      </c>
    </row>
    <row r="380" spans="1:6" x14ac:dyDescent="0.25">
      <c r="A380" s="17">
        <v>56</v>
      </c>
      <c r="B380" s="17">
        <v>0</v>
      </c>
      <c r="E380" s="17">
        <v>0</v>
      </c>
      <c r="F380" s="17">
        <v>0</v>
      </c>
    </row>
    <row r="381" spans="1:6" x14ac:dyDescent="0.25">
      <c r="A381" s="17">
        <v>56</v>
      </c>
      <c r="B381" s="17">
        <v>3.6450000000000067E-4</v>
      </c>
      <c r="E381" s="17">
        <v>0</v>
      </c>
      <c r="F381" s="17">
        <v>0</v>
      </c>
    </row>
    <row r="382" spans="1:6" x14ac:dyDescent="0.25">
      <c r="A382" s="17">
        <v>57</v>
      </c>
      <c r="B382" s="17">
        <v>3.6450000000000067E-4</v>
      </c>
      <c r="E382" s="17">
        <v>0</v>
      </c>
      <c r="F382" s="17">
        <v>0</v>
      </c>
    </row>
    <row r="383" spans="1:6" x14ac:dyDescent="0.25">
      <c r="A383" s="17">
        <v>57</v>
      </c>
      <c r="B383" s="17">
        <v>0</v>
      </c>
      <c r="E383" s="17">
        <v>0</v>
      </c>
      <c r="F383" s="17">
        <v>0</v>
      </c>
    </row>
    <row r="384" spans="1:6" x14ac:dyDescent="0.25">
      <c r="A384" s="17">
        <v>57</v>
      </c>
      <c r="B384" s="17">
        <v>3.6450000000000067E-4</v>
      </c>
      <c r="E384" s="17">
        <v>0</v>
      </c>
      <c r="F384" s="17">
        <v>0</v>
      </c>
    </row>
    <row r="385" spans="1:6" x14ac:dyDescent="0.25">
      <c r="A385" s="17">
        <v>56.5</v>
      </c>
      <c r="B385" s="17">
        <v>3.6450000000000067E-4</v>
      </c>
      <c r="E385" s="17">
        <v>0</v>
      </c>
      <c r="F385" s="17">
        <v>0</v>
      </c>
    </row>
    <row r="386" spans="1:6" x14ac:dyDescent="0.25">
      <c r="A386" s="17">
        <v>56.5</v>
      </c>
      <c r="B386" s="17">
        <v>3.4976833333333346E-2</v>
      </c>
      <c r="E386" s="17">
        <v>0</v>
      </c>
      <c r="F386" s="17">
        <v>0</v>
      </c>
    </row>
    <row r="387" spans="1:6" x14ac:dyDescent="0.25">
      <c r="A387" s="17">
        <v>55.75</v>
      </c>
      <c r="B387" s="17">
        <v>3.4976833333333346E-2</v>
      </c>
      <c r="E387" s="17">
        <v>0</v>
      </c>
      <c r="F387" s="17">
        <v>0</v>
      </c>
    </row>
    <row r="388" spans="1:6" x14ac:dyDescent="0.25">
      <c r="A388" s="17">
        <v>55.75</v>
      </c>
      <c r="B388" s="17">
        <v>5.1546095238095266E-2</v>
      </c>
      <c r="E388" s="17">
        <v>0</v>
      </c>
      <c r="F388" s="17">
        <v>0</v>
      </c>
    </row>
    <row r="389" spans="1:6" x14ac:dyDescent="0.25">
      <c r="A389" s="17">
        <v>53.8125</v>
      </c>
      <c r="B389" s="17">
        <v>5.1546095238095266E-2</v>
      </c>
      <c r="E389" s="17">
        <v>0</v>
      </c>
      <c r="F389" s="17">
        <v>0</v>
      </c>
    </row>
    <row r="390" spans="1:6" x14ac:dyDescent="0.25">
      <c r="A390" s="17">
        <v>53.8125</v>
      </c>
      <c r="B390" s="17">
        <v>0.11085259415584417</v>
      </c>
      <c r="E390" s="17">
        <v>0</v>
      </c>
      <c r="F390" s="17">
        <v>0</v>
      </c>
    </row>
    <row r="391" spans="1:6" x14ac:dyDescent="0.25">
      <c r="A391" s="17">
        <v>51.15625</v>
      </c>
      <c r="B391" s="17">
        <v>0.11085259415584417</v>
      </c>
      <c r="E391" s="17">
        <v>0</v>
      </c>
      <c r="F391" s="17">
        <v>0</v>
      </c>
    </row>
    <row r="392" spans="1:6" x14ac:dyDescent="0.25">
      <c r="A392" s="17">
        <v>51.15625</v>
      </c>
      <c r="B392" s="17">
        <v>0.25647877727272705</v>
      </c>
      <c r="E392" s="17">
        <v>0</v>
      </c>
      <c r="F392" s="17">
        <v>0</v>
      </c>
    </row>
    <row r="393" spans="1:6" x14ac:dyDescent="0.25">
      <c r="A393" s="17">
        <v>60.5625</v>
      </c>
      <c r="B393" s="17">
        <v>0.25647877727272705</v>
      </c>
      <c r="E393" s="17">
        <v>0</v>
      </c>
      <c r="F393" s="17">
        <v>0</v>
      </c>
    </row>
    <row r="394" spans="1:6" x14ac:dyDescent="0.25">
      <c r="A394" s="17">
        <v>60.5625</v>
      </c>
      <c r="B394" s="17">
        <v>0.11292464285714268</v>
      </c>
      <c r="E394" s="17">
        <v>0</v>
      </c>
      <c r="F394" s="17">
        <v>0</v>
      </c>
    </row>
    <row r="395" spans="1:6" x14ac:dyDescent="0.25">
      <c r="A395" s="17">
        <v>58.5</v>
      </c>
      <c r="B395" s="17">
        <v>0.11292464285714268</v>
      </c>
      <c r="E395" s="17">
        <v>0</v>
      </c>
      <c r="F395" s="17">
        <v>0</v>
      </c>
    </row>
    <row r="396" spans="1:6" x14ac:dyDescent="0.25">
      <c r="A396" s="17">
        <v>58.5</v>
      </c>
      <c r="B396" s="17">
        <v>1.8690499999999995E-2</v>
      </c>
      <c r="E396" s="17">
        <v>0</v>
      </c>
      <c r="F396" s="17">
        <v>0</v>
      </c>
    </row>
    <row r="397" spans="1:6" x14ac:dyDescent="0.25">
      <c r="A397" s="17">
        <v>58</v>
      </c>
      <c r="B397" s="17">
        <v>1.8690499999999995E-2</v>
      </c>
      <c r="E397" s="17">
        <v>0</v>
      </c>
      <c r="F397" s="17">
        <v>0</v>
      </c>
    </row>
    <row r="398" spans="1:6" x14ac:dyDescent="0.25">
      <c r="A398" s="17">
        <v>58</v>
      </c>
      <c r="B398" s="17">
        <v>0</v>
      </c>
      <c r="E398" s="17">
        <v>0</v>
      </c>
      <c r="F398" s="17">
        <v>0</v>
      </c>
    </row>
    <row r="399" spans="1:6" x14ac:dyDescent="0.25">
      <c r="A399" s="17">
        <v>58</v>
      </c>
      <c r="B399" s="17">
        <v>1.8690499999999995E-2</v>
      </c>
      <c r="E399" s="17">
        <v>0</v>
      </c>
      <c r="F399" s="17">
        <v>0</v>
      </c>
    </row>
    <row r="400" spans="1:6" x14ac:dyDescent="0.25">
      <c r="A400" s="17">
        <v>59</v>
      </c>
      <c r="B400" s="17">
        <v>1.8690499999999995E-2</v>
      </c>
      <c r="E400" s="17">
        <v>0</v>
      </c>
      <c r="F400" s="17">
        <v>0</v>
      </c>
    </row>
    <row r="401" spans="1:6" x14ac:dyDescent="0.25">
      <c r="A401" s="17">
        <v>59</v>
      </c>
      <c r="B401" s="17">
        <v>0</v>
      </c>
      <c r="E401" s="17">
        <v>0</v>
      </c>
      <c r="F401" s="17">
        <v>0</v>
      </c>
    </row>
    <row r="402" spans="1:6" x14ac:dyDescent="0.25">
      <c r="A402" s="17">
        <v>59</v>
      </c>
      <c r="B402" s="17">
        <v>1.8690499999999995E-2</v>
      </c>
      <c r="E402" s="17">
        <v>0</v>
      </c>
      <c r="F402" s="17">
        <v>0</v>
      </c>
    </row>
    <row r="403" spans="1:6" x14ac:dyDescent="0.25">
      <c r="A403" s="17">
        <v>58.5</v>
      </c>
      <c r="B403" s="17">
        <v>1.8690499999999995E-2</v>
      </c>
      <c r="E403" s="17">
        <v>0</v>
      </c>
      <c r="F403" s="17">
        <v>0</v>
      </c>
    </row>
    <row r="404" spans="1:6" x14ac:dyDescent="0.25">
      <c r="A404" s="17">
        <v>58.5</v>
      </c>
      <c r="B404" s="17">
        <v>0.11292464285714268</v>
      </c>
      <c r="E404" s="17">
        <v>0</v>
      </c>
      <c r="F404" s="17">
        <v>0</v>
      </c>
    </row>
    <row r="405" spans="1:6" x14ac:dyDescent="0.25">
      <c r="A405" s="17">
        <v>62.625</v>
      </c>
      <c r="B405" s="17">
        <v>0.11292464285714268</v>
      </c>
      <c r="E405" s="17">
        <v>0</v>
      </c>
      <c r="F405" s="17">
        <v>0</v>
      </c>
    </row>
    <row r="406" spans="1:6" x14ac:dyDescent="0.25">
      <c r="A406" s="17">
        <v>62.625</v>
      </c>
      <c r="B406" s="17">
        <v>8.1176857142857092E-2</v>
      </c>
      <c r="E406" s="17">
        <v>0</v>
      </c>
      <c r="F406" s="17">
        <v>0</v>
      </c>
    </row>
    <row r="407" spans="1:6" x14ac:dyDescent="0.25">
      <c r="A407" s="17">
        <v>60.75</v>
      </c>
      <c r="B407" s="17">
        <v>8.1176857142857092E-2</v>
      </c>
      <c r="E407" s="17">
        <v>0</v>
      </c>
      <c r="F407" s="17">
        <v>0</v>
      </c>
    </row>
    <row r="408" spans="1:6" x14ac:dyDescent="0.25">
      <c r="A408" s="17">
        <v>60.75</v>
      </c>
      <c r="B408" s="17">
        <v>2.6331499999999997E-2</v>
      </c>
      <c r="E408" s="17">
        <v>0</v>
      </c>
      <c r="F408" s="17">
        <v>0</v>
      </c>
    </row>
    <row r="409" spans="1:6" x14ac:dyDescent="0.25">
      <c r="A409" s="17">
        <v>60</v>
      </c>
      <c r="B409" s="17">
        <v>2.6331499999999997E-2</v>
      </c>
      <c r="E409" s="17">
        <v>0</v>
      </c>
      <c r="F409" s="17">
        <v>0</v>
      </c>
    </row>
    <row r="410" spans="1:6" x14ac:dyDescent="0.25">
      <c r="A410" s="17">
        <v>60</v>
      </c>
      <c r="B410" s="17">
        <v>0</v>
      </c>
      <c r="E410" s="17">
        <v>0</v>
      </c>
      <c r="F410" s="17">
        <v>0</v>
      </c>
    </row>
    <row r="411" spans="1:6" x14ac:dyDescent="0.25">
      <c r="A411" s="17">
        <v>60</v>
      </c>
      <c r="B411" s="17">
        <v>2.6331499999999997E-2</v>
      </c>
      <c r="E411" s="17">
        <v>0</v>
      </c>
      <c r="F411" s="17">
        <v>0</v>
      </c>
    </row>
    <row r="412" spans="1:6" x14ac:dyDescent="0.25">
      <c r="A412" s="17">
        <v>61.5</v>
      </c>
      <c r="B412" s="17">
        <v>2.6331499999999997E-2</v>
      </c>
      <c r="E412" s="17">
        <v>0</v>
      </c>
      <c r="F412" s="17">
        <v>0</v>
      </c>
    </row>
    <row r="413" spans="1:6" x14ac:dyDescent="0.25">
      <c r="A413" s="17">
        <v>61.5</v>
      </c>
      <c r="B413" s="17">
        <v>1.1188500000000002E-2</v>
      </c>
      <c r="E413" s="17">
        <v>0</v>
      </c>
      <c r="F413" s="17">
        <v>0</v>
      </c>
    </row>
    <row r="414" spans="1:6" x14ac:dyDescent="0.25">
      <c r="A414" s="17">
        <v>61</v>
      </c>
      <c r="B414" s="17">
        <v>1.1188500000000002E-2</v>
      </c>
      <c r="E414" s="17">
        <v>0</v>
      </c>
      <c r="F414" s="17">
        <v>0</v>
      </c>
    </row>
    <row r="415" spans="1:6" x14ac:dyDescent="0.25">
      <c r="A415" s="17">
        <v>61</v>
      </c>
      <c r="B415" s="17">
        <v>0</v>
      </c>
      <c r="E415" s="17">
        <v>0</v>
      </c>
      <c r="F415" s="17">
        <v>0</v>
      </c>
    </row>
    <row r="416" spans="1:6" x14ac:dyDescent="0.25">
      <c r="A416" s="17">
        <v>61</v>
      </c>
      <c r="B416" s="17">
        <v>1.1188500000000002E-2</v>
      </c>
      <c r="E416" s="17">
        <v>0</v>
      </c>
      <c r="F416" s="17">
        <v>0</v>
      </c>
    </row>
    <row r="417" spans="1:6" x14ac:dyDescent="0.25">
      <c r="A417" s="17">
        <v>62</v>
      </c>
      <c r="B417" s="17">
        <v>1.1188500000000002E-2</v>
      </c>
      <c r="E417" s="17">
        <v>0</v>
      </c>
      <c r="F417" s="17">
        <v>0</v>
      </c>
    </row>
    <row r="418" spans="1:6" x14ac:dyDescent="0.25">
      <c r="A418" s="17">
        <v>62</v>
      </c>
      <c r="B418" s="17">
        <v>0</v>
      </c>
      <c r="E418" s="17">
        <v>0</v>
      </c>
      <c r="F418" s="17">
        <v>0</v>
      </c>
    </row>
    <row r="419" spans="1:6" x14ac:dyDescent="0.25">
      <c r="A419" s="17">
        <v>62</v>
      </c>
      <c r="B419" s="17">
        <v>1.1188500000000002E-2</v>
      </c>
      <c r="E419" s="17">
        <v>0</v>
      </c>
      <c r="F419" s="17">
        <v>0</v>
      </c>
    </row>
    <row r="420" spans="1:6" x14ac:dyDescent="0.25">
      <c r="A420" s="17">
        <v>61.5</v>
      </c>
      <c r="B420" s="17">
        <v>1.1188500000000002E-2</v>
      </c>
      <c r="E420" s="17">
        <v>0</v>
      </c>
      <c r="F420" s="17">
        <v>0</v>
      </c>
    </row>
    <row r="421" spans="1:6" x14ac:dyDescent="0.25">
      <c r="A421" s="17">
        <v>61.5</v>
      </c>
      <c r="B421" s="17">
        <v>2.6331499999999997E-2</v>
      </c>
      <c r="E421" s="17">
        <v>0</v>
      </c>
      <c r="F421" s="17">
        <v>0</v>
      </c>
    </row>
    <row r="422" spans="1:6" x14ac:dyDescent="0.25">
      <c r="A422" s="17">
        <v>60.75</v>
      </c>
      <c r="B422" s="17">
        <v>2.6331499999999997E-2</v>
      </c>
      <c r="E422" s="17">
        <v>0</v>
      </c>
      <c r="F422" s="17">
        <v>0</v>
      </c>
    </row>
    <row r="423" spans="1:6" x14ac:dyDescent="0.25">
      <c r="A423" s="17">
        <v>60.75</v>
      </c>
      <c r="B423" s="17">
        <v>8.1176857142857092E-2</v>
      </c>
      <c r="E423" s="17">
        <v>0</v>
      </c>
      <c r="F423" s="17">
        <v>0</v>
      </c>
    </row>
    <row r="424" spans="1:6" x14ac:dyDescent="0.25">
      <c r="A424" s="17">
        <v>64.5</v>
      </c>
      <c r="B424" s="17">
        <v>8.1176857142857092E-2</v>
      </c>
      <c r="E424" s="17">
        <v>0</v>
      </c>
      <c r="F424" s="17">
        <v>0</v>
      </c>
    </row>
    <row r="425" spans="1:6" x14ac:dyDescent="0.25">
      <c r="A425" s="17">
        <v>64.5</v>
      </c>
      <c r="B425" s="17">
        <v>3.1385999999999969E-2</v>
      </c>
      <c r="E425" s="17">
        <v>0</v>
      </c>
      <c r="F425" s="17">
        <v>0</v>
      </c>
    </row>
    <row r="426" spans="1:6" x14ac:dyDescent="0.25">
      <c r="A426" s="17">
        <v>63.5</v>
      </c>
      <c r="B426" s="17">
        <v>3.1385999999999969E-2</v>
      </c>
      <c r="E426" s="17">
        <v>0</v>
      </c>
      <c r="F426" s="17">
        <v>0</v>
      </c>
    </row>
    <row r="427" spans="1:6" x14ac:dyDescent="0.25">
      <c r="A427" s="17">
        <v>63.5</v>
      </c>
      <c r="B427" s="17">
        <v>0</v>
      </c>
      <c r="E427" s="17">
        <v>0</v>
      </c>
      <c r="F427" s="17">
        <v>0</v>
      </c>
    </row>
    <row r="428" spans="1:6" x14ac:dyDescent="0.25">
      <c r="A428" s="17">
        <v>63</v>
      </c>
      <c r="B428" s="17">
        <v>0</v>
      </c>
      <c r="E428" s="17">
        <v>0</v>
      </c>
      <c r="F428" s="17">
        <v>0</v>
      </c>
    </row>
    <row r="429" spans="1:6" x14ac:dyDescent="0.25">
      <c r="A429" s="17">
        <v>63</v>
      </c>
      <c r="B429" s="17">
        <v>0</v>
      </c>
      <c r="E429" s="17">
        <v>0</v>
      </c>
      <c r="F429" s="17">
        <v>0</v>
      </c>
    </row>
    <row r="430" spans="1:6" x14ac:dyDescent="0.25">
      <c r="A430" s="17">
        <v>63</v>
      </c>
      <c r="B430" s="17">
        <v>0</v>
      </c>
      <c r="E430" s="17">
        <v>0</v>
      </c>
      <c r="F430" s="17">
        <v>0</v>
      </c>
    </row>
    <row r="431" spans="1:6" x14ac:dyDescent="0.25">
      <c r="A431" s="17">
        <v>64</v>
      </c>
      <c r="B431" s="17">
        <v>0</v>
      </c>
      <c r="E431" s="17">
        <v>0</v>
      </c>
      <c r="F431" s="17">
        <v>0</v>
      </c>
    </row>
    <row r="432" spans="1:6" x14ac:dyDescent="0.25">
      <c r="A432" s="17">
        <v>64</v>
      </c>
      <c r="B432" s="17">
        <v>0</v>
      </c>
      <c r="E432" s="17">
        <v>0</v>
      </c>
      <c r="F432" s="17">
        <v>0</v>
      </c>
    </row>
    <row r="433" spans="1:6" x14ac:dyDescent="0.25">
      <c r="A433" s="17">
        <v>64</v>
      </c>
      <c r="B433" s="17">
        <v>0</v>
      </c>
      <c r="E433" s="17">
        <v>0</v>
      </c>
      <c r="F433" s="17">
        <v>0</v>
      </c>
    </row>
    <row r="434" spans="1:6" x14ac:dyDescent="0.25">
      <c r="A434" s="17">
        <v>63.5</v>
      </c>
      <c r="B434" s="17">
        <v>0</v>
      </c>
      <c r="E434" s="17">
        <v>0</v>
      </c>
      <c r="F434" s="17">
        <v>0</v>
      </c>
    </row>
    <row r="435" spans="1:6" x14ac:dyDescent="0.25">
      <c r="A435" s="17">
        <v>63.5</v>
      </c>
      <c r="B435" s="17">
        <v>3.1385999999999969E-2</v>
      </c>
      <c r="E435" s="17">
        <v>0</v>
      </c>
      <c r="F435" s="17">
        <v>0</v>
      </c>
    </row>
    <row r="436" spans="1:6" x14ac:dyDescent="0.25">
      <c r="A436" s="17">
        <v>65.5</v>
      </c>
      <c r="B436" s="17">
        <v>3.1385999999999969E-2</v>
      </c>
      <c r="E436" s="17">
        <v>0</v>
      </c>
      <c r="F436" s="17">
        <v>0</v>
      </c>
    </row>
    <row r="437" spans="1:6" x14ac:dyDescent="0.25">
      <c r="A437" s="17">
        <v>65.5</v>
      </c>
      <c r="B437" s="17">
        <v>1.8179999999999998E-2</v>
      </c>
      <c r="E437" s="17">
        <v>0</v>
      </c>
      <c r="F437" s="17">
        <v>0</v>
      </c>
    </row>
    <row r="438" spans="1:6" x14ac:dyDescent="0.25">
      <c r="A438" s="17">
        <v>65</v>
      </c>
      <c r="B438" s="17">
        <v>1.8179999999999998E-2</v>
      </c>
      <c r="E438" s="17">
        <v>0</v>
      </c>
      <c r="F438" s="17">
        <v>0</v>
      </c>
    </row>
    <row r="439" spans="1:6" x14ac:dyDescent="0.25">
      <c r="A439" s="17">
        <v>65</v>
      </c>
      <c r="B439" s="17">
        <v>0</v>
      </c>
      <c r="E439" s="17">
        <v>0</v>
      </c>
      <c r="F439" s="17">
        <v>0</v>
      </c>
    </row>
    <row r="440" spans="1:6" x14ac:dyDescent="0.25">
      <c r="A440" s="17">
        <v>65</v>
      </c>
      <c r="B440" s="17">
        <v>1.8179999999999998E-2</v>
      </c>
      <c r="E440" s="17">
        <v>0</v>
      </c>
      <c r="F440" s="17">
        <v>0</v>
      </c>
    </row>
    <row r="441" spans="1:6" x14ac:dyDescent="0.25">
      <c r="A441" s="17">
        <v>66</v>
      </c>
      <c r="B441" s="17">
        <v>1.8179999999999998E-2</v>
      </c>
      <c r="E441" s="17">
        <v>0</v>
      </c>
      <c r="F441" s="17">
        <v>0</v>
      </c>
    </row>
    <row r="442" spans="1:6" x14ac:dyDescent="0.25">
      <c r="A442" s="17">
        <v>66</v>
      </c>
      <c r="B442" s="17">
        <v>0</v>
      </c>
      <c r="E442" s="17">
        <v>0</v>
      </c>
      <c r="F442" s="17">
        <v>0</v>
      </c>
    </row>
    <row r="443" spans="1:6" x14ac:dyDescent="0.25">
      <c r="A443" s="17">
        <v>66</v>
      </c>
      <c r="B443" s="17">
        <v>1.8179999999999998E-2</v>
      </c>
      <c r="E443" s="17">
        <v>0</v>
      </c>
      <c r="F443" s="17">
        <v>0</v>
      </c>
    </row>
    <row r="444" spans="1:6" x14ac:dyDescent="0.25">
      <c r="A444" s="17">
        <v>65.5</v>
      </c>
      <c r="B444" s="17">
        <v>1.8179999999999998E-2</v>
      </c>
      <c r="E444" s="17">
        <v>0</v>
      </c>
      <c r="F444" s="17">
        <v>0</v>
      </c>
    </row>
    <row r="445" spans="1:6" x14ac:dyDescent="0.25">
      <c r="A445" s="17">
        <v>65.5</v>
      </c>
      <c r="B445" s="17">
        <v>3.1385999999999969E-2</v>
      </c>
      <c r="E445" s="17">
        <v>0</v>
      </c>
      <c r="F445" s="17">
        <v>0</v>
      </c>
    </row>
    <row r="446" spans="1:6" x14ac:dyDescent="0.25">
      <c r="A446" s="17">
        <v>64.5</v>
      </c>
      <c r="B446" s="17">
        <v>3.1385999999999969E-2</v>
      </c>
      <c r="E446" s="17">
        <v>0</v>
      </c>
      <c r="F446" s="17">
        <v>0</v>
      </c>
    </row>
    <row r="447" spans="1:6" x14ac:dyDescent="0.25">
      <c r="A447" s="17">
        <v>64.5</v>
      </c>
      <c r="B447" s="17">
        <v>8.1176857142857092E-2</v>
      </c>
      <c r="E447" s="17">
        <v>0</v>
      </c>
      <c r="F447" s="17">
        <v>0</v>
      </c>
    </row>
    <row r="448" spans="1:6" x14ac:dyDescent="0.25">
      <c r="A448" s="17">
        <v>62.625</v>
      </c>
      <c r="B448" s="17">
        <v>8.1176857142857092E-2</v>
      </c>
      <c r="E448" s="17">
        <v>0</v>
      </c>
      <c r="F448" s="17">
        <v>0</v>
      </c>
    </row>
    <row r="449" spans="1:6" x14ac:dyDescent="0.25">
      <c r="A449" s="17">
        <v>62.625</v>
      </c>
      <c r="B449" s="17">
        <v>0.11292464285714268</v>
      </c>
      <c r="E449" s="17">
        <v>0</v>
      </c>
      <c r="F449" s="17">
        <v>0</v>
      </c>
    </row>
    <row r="450" spans="1:6" x14ac:dyDescent="0.25">
      <c r="A450" s="17">
        <v>60.5625</v>
      </c>
      <c r="B450" s="17">
        <v>0.11292464285714268</v>
      </c>
      <c r="E450" s="17">
        <v>0</v>
      </c>
      <c r="F450" s="17">
        <v>0</v>
      </c>
    </row>
    <row r="451" spans="1:6" x14ac:dyDescent="0.25">
      <c r="A451" s="17">
        <v>60.5625</v>
      </c>
      <c r="B451" s="17">
        <v>0.25647877727272705</v>
      </c>
      <c r="E451" s="17">
        <v>0</v>
      </c>
      <c r="F451" s="17">
        <v>0</v>
      </c>
    </row>
    <row r="452" spans="1:6" x14ac:dyDescent="0.25">
      <c r="A452" s="17">
        <v>55.859375</v>
      </c>
      <c r="B452" s="17">
        <v>0.25647877727272705</v>
      </c>
      <c r="E452" s="17">
        <v>0</v>
      </c>
      <c r="F452" s="17">
        <v>0</v>
      </c>
    </row>
    <row r="453" spans="1:6" x14ac:dyDescent="0.25">
      <c r="A453" s="17">
        <v>55.859375</v>
      </c>
      <c r="B453" s="17">
        <v>0.84484864333333332</v>
      </c>
      <c r="E453" s="17">
        <v>0</v>
      </c>
      <c r="F453" s="17">
        <v>0</v>
      </c>
    </row>
    <row r="454" spans="1:6" x14ac:dyDescent="0.25">
      <c r="A454" s="17">
        <v>76.107421875</v>
      </c>
      <c r="B454" s="17">
        <v>0.84484864333333332</v>
      </c>
      <c r="E454" s="17">
        <v>0</v>
      </c>
      <c r="F454" s="17">
        <v>0</v>
      </c>
    </row>
    <row r="455" spans="1:6" x14ac:dyDescent="0.25">
      <c r="A455" s="17">
        <v>76.107421875</v>
      </c>
      <c r="B455" s="17">
        <v>0.49391251460317437</v>
      </c>
      <c r="E455" s="17">
        <v>0</v>
      </c>
      <c r="F455" s="17">
        <v>0</v>
      </c>
    </row>
    <row r="456" spans="1:6" x14ac:dyDescent="0.25">
      <c r="A456" s="17">
        <v>69.625</v>
      </c>
      <c r="B456" s="17">
        <v>0.49391251460317437</v>
      </c>
      <c r="E456" s="17">
        <v>0</v>
      </c>
      <c r="F456" s="17">
        <v>0</v>
      </c>
    </row>
    <row r="457" spans="1:6" x14ac:dyDescent="0.25">
      <c r="A457" s="17">
        <v>69.625</v>
      </c>
      <c r="B457" s="17">
        <v>0.13639196428571429</v>
      </c>
      <c r="E457" s="17">
        <v>0</v>
      </c>
      <c r="F457" s="17">
        <v>0</v>
      </c>
    </row>
    <row r="458" spans="1:6" x14ac:dyDescent="0.25">
      <c r="A458" s="17">
        <v>67.75</v>
      </c>
      <c r="B458" s="17">
        <v>0.13639196428571429</v>
      </c>
      <c r="E458" s="17">
        <v>0</v>
      </c>
      <c r="F458" s="17">
        <v>0</v>
      </c>
    </row>
    <row r="459" spans="1:6" x14ac:dyDescent="0.25">
      <c r="A459" s="17">
        <v>67.75</v>
      </c>
      <c r="B459" s="17">
        <v>1.4947999999999982E-2</v>
      </c>
      <c r="E459" s="17">
        <v>0</v>
      </c>
      <c r="F459" s="17">
        <v>0</v>
      </c>
    </row>
    <row r="460" spans="1:6" x14ac:dyDescent="0.25">
      <c r="A460" s="17">
        <v>67</v>
      </c>
      <c r="B460" s="17">
        <v>1.4947999999999982E-2</v>
      </c>
      <c r="E460" s="17">
        <v>0</v>
      </c>
      <c r="F460" s="17">
        <v>0</v>
      </c>
    </row>
    <row r="461" spans="1:6" x14ac:dyDescent="0.25">
      <c r="A461" s="17">
        <v>67</v>
      </c>
      <c r="B461" s="17">
        <v>0</v>
      </c>
      <c r="E461" s="17">
        <v>0</v>
      </c>
      <c r="F461" s="17">
        <v>0</v>
      </c>
    </row>
    <row r="462" spans="1:6" x14ac:dyDescent="0.25">
      <c r="A462" s="17">
        <v>67</v>
      </c>
      <c r="B462" s="17">
        <v>1.4947999999999982E-2</v>
      </c>
      <c r="E462" s="17">
        <v>0</v>
      </c>
      <c r="F462" s="17">
        <v>0</v>
      </c>
    </row>
    <row r="463" spans="1:6" x14ac:dyDescent="0.25">
      <c r="A463" s="17">
        <v>68.5</v>
      </c>
      <c r="B463" s="17">
        <v>1.4947999999999982E-2</v>
      </c>
      <c r="E463" s="17">
        <v>0</v>
      </c>
      <c r="F463" s="17">
        <v>0</v>
      </c>
    </row>
    <row r="464" spans="1:6" x14ac:dyDescent="0.25">
      <c r="A464" s="17">
        <v>68.5</v>
      </c>
      <c r="B464" s="17">
        <v>0</v>
      </c>
      <c r="E464" s="17">
        <v>0</v>
      </c>
      <c r="F464" s="17">
        <v>0</v>
      </c>
    </row>
    <row r="465" spans="1:6" x14ac:dyDescent="0.25">
      <c r="A465" s="17">
        <v>68</v>
      </c>
      <c r="B465" s="17">
        <v>0</v>
      </c>
      <c r="E465" s="17">
        <v>0</v>
      </c>
      <c r="F465" s="17">
        <v>0</v>
      </c>
    </row>
    <row r="466" spans="1:6" x14ac:dyDescent="0.25">
      <c r="A466" s="17">
        <v>68</v>
      </c>
      <c r="B466" s="17">
        <v>0</v>
      </c>
      <c r="E466" s="17">
        <v>0</v>
      </c>
      <c r="F466" s="17">
        <v>0</v>
      </c>
    </row>
    <row r="467" spans="1:6" x14ac:dyDescent="0.25">
      <c r="A467" s="17">
        <v>68</v>
      </c>
      <c r="B467" s="17">
        <v>0</v>
      </c>
      <c r="E467" s="17">
        <v>0</v>
      </c>
      <c r="F467" s="17">
        <v>0</v>
      </c>
    </row>
    <row r="468" spans="1:6" x14ac:dyDescent="0.25">
      <c r="A468" s="17">
        <v>69</v>
      </c>
      <c r="B468" s="17">
        <v>0</v>
      </c>
      <c r="E468" s="17">
        <v>0</v>
      </c>
      <c r="F468" s="17">
        <v>0</v>
      </c>
    </row>
    <row r="469" spans="1:6" x14ac:dyDescent="0.25">
      <c r="A469" s="17">
        <v>69</v>
      </c>
      <c r="B469" s="17">
        <v>0</v>
      </c>
      <c r="E469" s="17">
        <v>0</v>
      </c>
      <c r="F469" s="17">
        <v>0</v>
      </c>
    </row>
    <row r="470" spans="1:6" x14ac:dyDescent="0.25">
      <c r="A470" s="17">
        <v>69</v>
      </c>
      <c r="B470" s="17">
        <v>0</v>
      </c>
      <c r="E470" s="17">
        <v>0</v>
      </c>
      <c r="F470" s="17">
        <v>0</v>
      </c>
    </row>
    <row r="471" spans="1:6" x14ac:dyDescent="0.25">
      <c r="A471" s="17">
        <v>68.5</v>
      </c>
      <c r="B471" s="17">
        <v>0</v>
      </c>
      <c r="E471" s="17">
        <v>0</v>
      </c>
      <c r="F471" s="17">
        <v>0</v>
      </c>
    </row>
    <row r="472" spans="1:6" x14ac:dyDescent="0.25">
      <c r="A472" s="17">
        <v>68.5</v>
      </c>
      <c r="B472" s="17">
        <v>1.4947999999999982E-2</v>
      </c>
      <c r="E472" s="17">
        <v>0</v>
      </c>
      <c r="F472" s="17">
        <v>0</v>
      </c>
    </row>
    <row r="473" spans="1:6" x14ac:dyDescent="0.25">
      <c r="A473" s="17">
        <v>67.75</v>
      </c>
      <c r="B473" s="17">
        <v>1.4947999999999982E-2</v>
      </c>
      <c r="E473" s="17">
        <v>0</v>
      </c>
      <c r="F473" s="17">
        <v>0</v>
      </c>
    </row>
    <row r="474" spans="1:6" x14ac:dyDescent="0.25">
      <c r="A474" s="17">
        <v>67.75</v>
      </c>
      <c r="B474" s="17">
        <v>0.13639196428571429</v>
      </c>
      <c r="E474" s="17">
        <v>0</v>
      </c>
      <c r="F474" s="17">
        <v>0</v>
      </c>
    </row>
    <row r="475" spans="1:6" x14ac:dyDescent="0.25">
      <c r="A475" s="17">
        <v>71.5</v>
      </c>
      <c r="B475" s="17">
        <v>0.13639196428571429</v>
      </c>
      <c r="E475" s="17">
        <v>0</v>
      </c>
      <c r="F475" s="17">
        <v>0</v>
      </c>
    </row>
    <row r="476" spans="1:6" x14ac:dyDescent="0.25">
      <c r="A476" s="17">
        <v>71.5</v>
      </c>
      <c r="B476" s="17">
        <v>2.9713250000000052E-2</v>
      </c>
      <c r="E476" s="17">
        <v>0</v>
      </c>
      <c r="F476" s="17">
        <v>0</v>
      </c>
    </row>
    <row r="477" spans="1:6" x14ac:dyDescent="0.25">
      <c r="A477" s="17">
        <v>70.5</v>
      </c>
      <c r="B477" s="17">
        <v>2.9713250000000052E-2</v>
      </c>
      <c r="E477" s="17">
        <v>0</v>
      </c>
      <c r="F477" s="17">
        <v>0</v>
      </c>
    </row>
    <row r="478" spans="1:6" x14ac:dyDescent="0.25">
      <c r="A478" s="17">
        <v>70.5</v>
      </c>
      <c r="B478" s="17">
        <v>0</v>
      </c>
      <c r="E478" s="17">
        <v>0</v>
      </c>
      <c r="F478" s="17">
        <v>0</v>
      </c>
    </row>
    <row r="479" spans="1:6" x14ac:dyDescent="0.25">
      <c r="A479" s="17">
        <v>70</v>
      </c>
      <c r="B479" s="17">
        <v>0</v>
      </c>
      <c r="E479" s="17">
        <v>0</v>
      </c>
      <c r="F479" s="17">
        <v>0</v>
      </c>
    </row>
    <row r="480" spans="1:6" x14ac:dyDescent="0.25">
      <c r="A480" s="17">
        <v>70</v>
      </c>
      <c r="B480" s="17">
        <v>0</v>
      </c>
      <c r="E480" s="17">
        <v>0</v>
      </c>
      <c r="F480" s="17">
        <v>0</v>
      </c>
    </row>
    <row r="481" spans="1:6" x14ac:dyDescent="0.25">
      <c r="A481" s="17">
        <v>70</v>
      </c>
      <c r="B481" s="17">
        <v>0</v>
      </c>
      <c r="E481" s="17">
        <v>0</v>
      </c>
      <c r="F481" s="17">
        <v>0</v>
      </c>
    </row>
    <row r="482" spans="1:6" x14ac:dyDescent="0.25">
      <c r="A482" s="17">
        <v>71</v>
      </c>
      <c r="B482" s="17">
        <v>0</v>
      </c>
      <c r="E482" s="17">
        <v>0</v>
      </c>
      <c r="F482" s="17">
        <v>0</v>
      </c>
    </row>
    <row r="483" spans="1:6" x14ac:dyDescent="0.25">
      <c r="A483" s="17">
        <v>71</v>
      </c>
      <c r="B483" s="17">
        <v>0</v>
      </c>
      <c r="E483" s="17">
        <v>0</v>
      </c>
      <c r="F483" s="17">
        <v>0</v>
      </c>
    </row>
    <row r="484" spans="1:6" x14ac:dyDescent="0.25">
      <c r="A484" s="17">
        <v>71</v>
      </c>
      <c r="B484" s="17">
        <v>0</v>
      </c>
      <c r="E484" s="17">
        <v>0</v>
      </c>
      <c r="F484" s="17">
        <v>0</v>
      </c>
    </row>
    <row r="485" spans="1:6" x14ac:dyDescent="0.25">
      <c r="A485" s="17">
        <v>70.5</v>
      </c>
      <c r="B485" s="17">
        <v>0</v>
      </c>
      <c r="E485" s="17">
        <v>0</v>
      </c>
      <c r="F485" s="17">
        <v>0</v>
      </c>
    </row>
    <row r="486" spans="1:6" x14ac:dyDescent="0.25">
      <c r="A486" s="17">
        <v>70.5</v>
      </c>
      <c r="B486" s="17">
        <v>2.9713250000000052E-2</v>
      </c>
      <c r="E486" s="17">
        <v>0</v>
      </c>
      <c r="F486" s="17">
        <v>0</v>
      </c>
    </row>
    <row r="487" spans="1:6" x14ac:dyDescent="0.25">
      <c r="A487" s="17">
        <v>72.5</v>
      </c>
      <c r="B487" s="17">
        <v>2.9713250000000052E-2</v>
      </c>
      <c r="E487" s="17">
        <v>0</v>
      </c>
      <c r="F487" s="17">
        <v>0</v>
      </c>
    </row>
    <row r="488" spans="1:6" x14ac:dyDescent="0.25">
      <c r="A488" s="17">
        <v>72.5</v>
      </c>
      <c r="B488" s="17">
        <v>3.3050000000000006E-4</v>
      </c>
      <c r="E488" s="17">
        <v>0</v>
      </c>
      <c r="F488" s="17">
        <v>0</v>
      </c>
    </row>
    <row r="489" spans="1:6" x14ac:dyDescent="0.25">
      <c r="A489" s="17">
        <v>72</v>
      </c>
      <c r="B489" s="17">
        <v>3.3050000000000006E-4</v>
      </c>
      <c r="E489" s="17">
        <v>0</v>
      </c>
      <c r="F489" s="17">
        <v>0</v>
      </c>
    </row>
    <row r="490" spans="1:6" x14ac:dyDescent="0.25">
      <c r="A490" s="17">
        <v>72</v>
      </c>
      <c r="B490" s="17">
        <v>0</v>
      </c>
      <c r="E490" s="17">
        <v>0</v>
      </c>
      <c r="F490" s="17">
        <v>0</v>
      </c>
    </row>
    <row r="491" spans="1:6" x14ac:dyDescent="0.25">
      <c r="A491" s="17">
        <v>72</v>
      </c>
      <c r="B491" s="17">
        <v>3.3050000000000006E-4</v>
      </c>
      <c r="E491" s="17">
        <v>0</v>
      </c>
      <c r="F491" s="17">
        <v>0</v>
      </c>
    </row>
    <row r="492" spans="1:6" x14ac:dyDescent="0.25">
      <c r="A492" s="17">
        <v>73</v>
      </c>
      <c r="B492" s="17">
        <v>3.3050000000000006E-4</v>
      </c>
      <c r="E492" s="17">
        <v>0</v>
      </c>
      <c r="F492" s="17">
        <v>0</v>
      </c>
    </row>
    <row r="493" spans="1:6" x14ac:dyDescent="0.25">
      <c r="A493" s="17">
        <v>73</v>
      </c>
      <c r="B493" s="17">
        <v>0</v>
      </c>
      <c r="E493" s="17">
        <v>0</v>
      </c>
      <c r="F493" s="17">
        <v>0</v>
      </c>
    </row>
    <row r="494" spans="1:6" x14ac:dyDescent="0.25">
      <c r="A494" s="17">
        <v>73</v>
      </c>
      <c r="B494" s="17">
        <v>3.3050000000000006E-4</v>
      </c>
      <c r="E494" s="17">
        <v>0</v>
      </c>
      <c r="F494" s="17">
        <v>0</v>
      </c>
    </row>
    <row r="495" spans="1:6" x14ac:dyDescent="0.25">
      <c r="A495" s="17">
        <v>72.5</v>
      </c>
      <c r="B495" s="17">
        <v>3.3050000000000006E-4</v>
      </c>
      <c r="E495" s="17">
        <v>0</v>
      </c>
      <c r="F495" s="17">
        <v>0</v>
      </c>
    </row>
    <row r="496" spans="1:6" x14ac:dyDescent="0.25">
      <c r="A496" s="17">
        <v>72.5</v>
      </c>
      <c r="B496" s="17">
        <v>2.9713250000000052E-2</v>
      </c>
      <c r="E496" s="17">
        <v>0</v>
      </c>
      <c r="F496" s="17">
        <v>0</v>
      </c>
    </row>
    <row r="497" spans="1:6" x14ac:dyDescent="0.25">
      <c r="A497" s="17">
        <v>71.5</v>
      </c>
      <c r="B497" s="17">
        <v>2.9713250000000052E-2</v>
      </c>
      <c r="E497" s="17">
        <v>0</v>
      </c>
      <c r="F497" s="17">
        <v>0</v>
      </c>
    </row>
    <row r="498" spans="1:6" x14ac:dyDescent="0.25">
      <c r="A498" s="17">
        <v>71.5</v>
      </c>
      <c r="B498" s="17">
        <v>0.13639196428571429</v>
      </c>
      <c r="E498" s="17">
        <v>0</v>
      </c>
      <c r="F498" s="17">
        <v>0</v>
      </c>
    </row>
    <row r="499" spans="1:6" x14ac:dyDescent="0.25">
      <c r="A499" s="17">
        <v>69.625</v>
      </c>
      <c r="B499" s="17">
        <v>0.13639196428571429</v>
      </c>
      <c r="E499" s="17">
        <v>0</v>
      </c>
      <c r="F499" s="17">
        <v>0</v>
      </c>
    </row>
    <row r="500" spans="1:6" x14ac:dyDescent="0.25">
      <c r="A500" s="17">
        <v>69.625</v>
      </c>
      <c r="B500" s="17">
        <v>0.49391251460317437</v>
      </c>
      <c r="E500" s="17">
        <v>0</v>
      </c>
      <c r="F500" s="17">
        <v>0</v>
      </c>
    </row>
    <row r="501" spans="1:6" x14ac:dyDescent="0.25">
      <c r="A501" s="17">
        <v>82.58984375</v>
      </c>
      <c r="B501" s="17">
        <v>0.49391251460317437</v>
      </c>
      <c r="E501" s="17">
        <v>0</v>
      </c>
      <c r="F501" s="17">
        <v>0</v>
      </c>
    </row>
    <row r="502" spans="1:6" x14ac:dyDescent="0.25">
      <c r="A502" s="17">
        <v>82.58984375</v>
      </c>
      <c r="B502" s="17">
        <v>0.23445177777777787</v>
      </c>
      <c r="E502" s="17">
        <v>0</v>
      </c>
      <c r="F502" s="17">
        <v>0</v>
      </c>
    </row>
    <row r="503" spans="1:6" x14ac:dyDescent="0.25">
      <c r="A503" s="17">
        <v>76.9296875</v>
      </c>
      <c r="B503" s="17">
        <v>0.23445177777777787</v>
      </c>
      <c r="E503" s="17">
        <v>0</v>
      </c>
      <c r="F503" s="17">
        <v>0</v>
      </c>
    </row>
    <row r="504" spans="1:6" x14ac:dyDescent="0.25">
      <c r="A504" s="17">
        <v>76.9296875</v>
      </c>
      <c r="B504" s="17">
        <v>0.1027991111111112</v>
      </c>
      <c r="E504" s="17">
        <v>0</v>
      </c>
      <c r="F504" s="17">
        <v>0</v>
      </c>
    </row>
    <row r="505" spans="1:6" x14ac:dyDescent="0.25">
      <c r="A505" s="17">
        <v>74.75</v>
      </c>
      <c r="B505" s="17">
        <v>0.1027991111111112</v>
      </c>
      <c r="E505" s="17">
        <v>0</v>
      </c>
      <c r="F505" s="17">
        <v>0</v>
      </c>
    </row>
    <row r="506" spans="1:6" x14ac:dyDescent="0.25">
      <c r="A506" s="17">
        <v>74.75</v>
      </c>
      <c r="B506" s="17">
        <v>3.0864000000000044E-2</v>
      </c>
      <c r="E506" s="17">
        <v>0</v>
      </c>
      <c r="F506" s="17">
        <v>0</v>
      </c>
    </row>
    <row r="507" spans="1:6" x14ac:dyDescent="0.25">
      <c r="A507" s="17">
        <v>74</v>
      </c>
      <c r="B507" s="17">
        <v>3.0864000000000044E-2</v>
      </c>
      <c r="E507" s="17">
        <v>0</v>
      </c>
      <c r="F507" s="17">
        <v>0</v>
      </c>
    </row>
    <row r="508" spans="1:6" x14ac:dyDescent="0.25">
      <c r="A508" s="17">
        <v>74</v>
      </c>
      <c r="B508" s="17">
        <v>0</v>
      </c>
      <c r="E508" s="17">
        <v>0</v>
      </c>
      <c r="F508" s="17">
        <v>0</v>
      </c>
    </row>
    <row r="509" spans="1:6" x14ac:dyDescent="0.25">
      <c r="A509" s="17">
        <v>74</v>
      </c>
      <c r="B509" s="17">
        <v>3.0864000000000044E-2</v>
      </c>
      <c r="E509" s="17">
        <v>0</v>
      </c>
      <c r="F509" s="17">
        <v>0</v>
      </c>
    </row>
    <row r="510" spans="1:6" x14ac:dyDescent="0.25">
      <c r="A510" s="17">
        <v>75.5</v>
      </c>
      <c r="B510" s="17">
        <v>3.0864000000000044E-2</v>
      </c>
      <c r="E510" s="17">
        <v>0</v>
      </c>
      <c r="F510" s="17">
        <v>0</v>
      </c>
    </row>
    <row r="511" spans="1:6" x14ac:dyDescent="0.25">
      <c r="A511" s="17">
        <v>75.5</v>
      </c>
      <c r="B511" s="17">
        <v>2.0914000000000006E-2</v>
      </c>
      <c r="E511" s="17">
        <v>0</v>
      </c>
      <c r="F511" s="17">
        <v>0</v>
      </c>
    </row>
    <row r="512" spans="1:6" x14ac:dyDescent="0.25">
      <c r="A512" s="17">
        <v>75</v>
      </c>
      <c r="B512" s="17">
        <v>2.0914000000000006E-2</v>
      </c>
      <c r="E512" s="17">
        <v>0</v>
      </c>
      <c r="F512" s="17">
        <v>0</v>
      </c>
    </row>
    <row r="513" spans="1:6" x14ac:dyDescent="0.25">
      <c r="A513" s="17">
        <v>75</v>
      </c>
      <c r="B513" s="17">
        <v>0</v>
      </c>
      <c r="E513" s="17">
        <v>0</v>
      </c>
      <c r="F513" s="17">
        <v>0</v>
      </c>
    </row>
    <row r="514" spans="1:6" x14ac:dyDescent="0.25">
      <c r="A514" s="17">
        <v>75</v>
      </c>
      <c r="B514" s="17">
        <v>2.0914000000000006E-2</v>
      </c>
      <c r="E514" s="17">
        <v>0</v>
      </c>
      <c r="F514" s="17">
        <v>0</v>
      </c>
    </row>
    <row r="515" spans="1:6" x14ac:dyDescent="0.25">
      <c r="A515" s="17">
        <v>76</v>
      </c>
      <c r="B515" s="17">
        <v>2.0914000000000006E-2</v>
      </c>
      <c r="E515" s="17">
        <v>0</v>
      </c>
      <c r="F515" s="17">
        <v>0</v>
      </c>
    </row>
    <row r="516" spans="1:6" x14ac:dyDescent="0.25">
      <c r="A516" s="17">
        <v>76</v>
      </c>
      <c r="B516" s="17">
        <v>0</v>
      </c>
      <c r="E516" s="17">
        <v>0</v>
      </c>
      <c r="F516" s="17">
        <v>0</v>
      </c>
    </row>
    <row r="517" spans="1:6" x14ac:dyDescent="0.25">
      <c r="A517" s="17">
        <v>76</v>
      </c>
      <c r="B517" s="17">
        <v>2.0914000000000006E-2</v>
      </c>
      <c r="E517" s="17">
        <v>0</v>
      </c>
      <c r="F517" s="17">
        <v>0</v>
      </c>
    </row>
    <row r="518" spans="1:6" x14ac:dyDescent="0.25">
      <c r="A518" s="17">
        <v>75.5</v>
      </c>
      <c r="B518" s="17">
        <v>2.0914000000000006E-2</v>
      </c>
      <c r="E518" s="17">
        <v>0</v>
      </c>
      <c r="F518" s="17">
        <v>0</v>
      </c>
    </row>
    <row r="519" spans="1:6" x14ac:dyDescent="0.25">
      <c r="A519" s="17">
        <v>75.5</v>
      </c>
      <c r="B519" s="17">
        <v>3.0864000000000044E-2</v>
      </c>
      <c r="E519" s="17">
        <v>0</v>
      </c>
      <c r="F519" s="17">
        <v>0</v>
      </c>
    </row>
    <row r="520" spans="1:6" x14ac:dyDescent="0.25">
      <c r="A520" s="17">
        <v>74.75</v>
      </c>
      <c r="B520" s="17">
        <v>3.0864000000000044E-2</v>
      </c>
      <c r="E520" s="17">
        <v>0</v>
      </c>
      <c r="F520" s="17">
        <v>0</v>
      </c>
    </row>
    <row r="521" spans="1:6" x14ac:dyDescent="0.25">
      <c r="A521" s="17">
        <v>74.75</v>
      </c>
      <c r="B521" s="17">
        <v>0.1027991111111112</v>
      </c>
      <c r="E521" s="17">
        <v>0</v>
      </c>
      <c r="F521" s="17">
        <v>0</v>
      </c>
    </row>
    <row r="522" spans="1:6" x14ac:dyDescent="0.25">
      <c r="A522" s="17">
        <v>79.109375</v>
      </c>
      <c r="B522" s="17">
        <v>0.1027991111111112</v>
      </c>
      <c r="E522" s="17">
        <v>0</v>
      </c>
      <c r="F522" s="17">
        <v>0</v>
      </c>
    </row>
    <row r="523" spans="1:6" x14ac:dyDescent="0.25">
      <c r="A523" s="17">
        <v>79.109375</v>
      </c>
      <c r="B523" s="17">
        <v>6.5891055555555605E-2</v>
      </c>
      <c r="E523" s="17">
        <v>0</v>
      </c>
      <c r="F523" s="17">
        <v>0</v>
      </c>
    </row>
    <row r="524" spans="1:6" x14ac:dyDescent="0.25">
      <c r="A524" s="17">
        <v>77.5</v>
      </c>
      <c r="B524" s="17">
        <v>6.5891055555555605E-2</v>
      </c>
      <c r="E524" s="17">
        <v>0</v>
      </c>
      <c r="F524" s="17">
        <v>0</v>
      </c>
    </row>
    <row r="525" spans="1:6" x14ac:dyDescent="0.25">
      <c r="A525" s="17">
        <v>77.5</v>
      </c>
      <c r="B525" s="17">
        <v>3.0754500000000011E-2</v>
      </c>
      <c r="E525" s="17">
        <v>0</v>
      </c>
      <c r="F525" s="17">
        <v>0</v>
      </c>
    </row>
    <row r="526" spans="1:6" x14ac:dyDescent="0.25">
      <c r="A526" s="17">
        <v>77</v>
      </c>
      <c r="B526" s="17">
        <v>3.0754500000000011E-2</v>
      </c>
      <c r="E526" s="17">
        <v>0</v>
      </c>
      <c r="F526" s="17">
        <v>0</v>
      </c>
    </row>
    <row r="527" spans="1:6" x14ac:dyDescent="0.25">
      <c r="A527" s="17">
        <v>77</v>
      </c>
      <c r="B527" s="17">
        <v>0</v>
      </c>
      <c r="E527" s="17">
        <v>0</v>
      </c>
      <c r="F527" s="17">
        <v>0</v>
      </c>
    </row>
    <row r="528" spans="1:6" x14ac:dyDescent="0.25">
      <c r="A528" s="17">
        <v>77</v>
      </c>
      <c r="B528" s="17">
        <v>3.0754500000000011E-2</v>
      </c>
      <c r="E528" s="17">
        <v>0</v>
      </c>
      <c r="F528" s="17">
        <v>0</v>
      </c>
    </row>
    <row r="529" spans="1:6" x14ac:dyDescent="0.25">
      <c r="A529" s="17">
        <v>78</v>
      </c>
      <c r="B529" s="17">
        <v>3.0754500000000011E-2</v>
      </c>
      <c r="E529" s="17">
        <v>0</v>
      </c>
      <c r="F529" s="17">
        <v>0</v>
      </c>
    </row>
    <row r="530" spans="1:6" x14ac:dyDescent="0.25">
      <c r="A530" s="17">
        <v>78</v>
      </c>
      <c r="B530" s="17">
        <v>0</v>
      </c>
      <c r="E530" s="17">
        <v>0</v>
      </c>
      <c r="F530" s="17">
        <v>0</v>
      </c>
    </row>
    <row r="531" spans="1:6" x14ac:dyDescent="0.25">
      <c r="A531" s="17">
        <v>78</v>
      </c>
      <c r="B531" s="17">
        <v>3.0754500000000011E-2</v>
      </c>
      <c r="E531" s="17">
        <v>0</v>
      </c>
      <c r="F531" s="17">
        <v>0</v>
      </c>
    </row>
    <row r="532" spans="1:6" x14ac:dyDescent="0.25">
      <c r="A532" s="17">
        <v>77.5</v>
      </c>
      <c r="B532" s="17">
        <v>3.0754500000000011E-2</v>
      </c>
      <c r="E532" s="17">
        <v>0</v>
      </c>
      <c r="F532" s="17">
        <v>0</v>
      </c>
    </row>
    <row r="533" spans="1:6" x14ac:dyDescent="0.25">
      <c r="A533" s="17">
        <v>77.5</v>
      </c>
      <c r="B533" s="17">
        <v>6.5891055555555605E-2</v>
      </c>
      <c r="E533" s="17">
        <v>0</v>
      </c>
      <c r="F533" s="17">
        <v>0</v>
      </c>
    </row>
    <row r="534" spans="1:6" x14ac:dyDescent="0.25">
      <c r="A534" s="17">
        <v>80.71875</v>
      </c>
      <c r="B534" s="17">
        <v>6.5891055555555605E-2</v>
      </c>
      <c r="E534" s="17">
        <v>0</v>
      </c>
      <c r="F534" s="17">
        <v>0</v>
      </c>
    </row>
    <row r="535" spans="1:6" x14ac:dyDescent="0.25">
      <c r="A535" s="17">
        <v>80.71875</v>
      </c>
      <c r="B535" s="17">
        <v>3.7298799999999931E-2</v>
      </c>
      <c r="E535" s="17">
        <v>0</v>
      </c>
      <c r="F535" s="17">
        <v>0</v>
      </c>
    </row>
    <row r="536" spans="1:6" x14ac:dyDescent="0.25">
      <c r="A536" s="17">
        <v>79.5</v>
      </c>
      <c r="B536" s="17">
        <v>3.7298799999999931E-2</v>
      </c>
      <c r="E536" s="17">
        <v>0</v>
      </c>
      <c r="F536" s="17">
        <v>0</v>
      </c>
    </row>
    <row r="537" spans="1:6" x14ac:dyDescent="0.25">
      <c r="A537" s="17">
        <v>79.5</v>
      </c>
      <c r="B537" s="17">
        <v>0</v>
      </c>
      <c r="E537" s="17">
        <v>0</v>
      </c>
      <c r="F537" s="17">
        <v>0</v>
      </c>
    </row>
    <row r="538" spans="1:6" x14ac:dyDescent="0.25">
      <c r="A538" s="17">
        <v>79</v>
      </c>
      <c r="B538" s="17">
        <v>0</v>
      </c>
      <c r="E538" s="17">
        <v>0</v>
      </c>
      <c r="F538" s="17">
        <v>0</v>
      </c>
    </row>
    <row r="539" spans="1:6" x14ac:dyDescent="0.25">
      <c r="A539" s="17">
        <v>79</v>
      </c>
      <c r="B539" s="17">
        <v>0</v>
      </c>
      <c r="E539" s="17">
        <v>0</v>
      </c>
      <c r="F539" s="17">
        <v>0</v>
      </c>
    </row>
    <row r="540" spans="1:6" x14ac:dyDescent="0.25">
      <c r="A540" s="17">
        <v>79</v>
      </c>
      <c r="B540" s="17">
        <v>0</v>
      </c>
      <c r="E540" s="17">
        <v>0</v>
      </c>
      <c r="F540" s="17">
        <v>0</v>
      </c>
    </row>
    <row r="541" spans="1:6" x14ac:dyDescent="0.25">
      <c r="A541" s="17">
        <v>80</v>
      </c>
      <c r="B541" s="17">
        <v>0</v>
      </c>
      <c r="E541" s="17">
        <v>0</v>
      </c>
      <c r="F541" s="17">
        <v>0</v>
      </c>
    </row>
    <row r="542" spans="1:6" x14ac:dyDescent="0.25">
      <c r="A542" s="17">
        <v>80</v>
      </c>
      <c r="B542" s="17">
        <v>0</v>
      </c>
      <c r="E542" s="17">
        <v>0</v>
      </c>
      <c r="F542" s="17">
        <v>0</v>
      </c>
    </row>
    <row r="543" spans="1:6" x14ac:dyDescent="0.25">
      <c r="A543" s="17">
        <v>80</v>
      </c>
      <c r="B543" s="17">
        <v>0</v>
      </c>
      <c r="E543" s="17">
        <v>0</v>
      </c>
      <c r="F543" s="17">
        <v>0</v>
      </c>
    </row>
    <row r="544" spans="1:6" x14ac:dyDescent="0.25">
      <c r="A544" s="17">
        <v>79.5</v>
      </c>
      <c r="B544" s="17">
        <v>0</v>
      </c>
      <c r="E544" s="17">
        <v>0</v>
      </c>
      <c r="F544" s="17">
        <v>0</v>
      </c>
    </row>
    <row r="545" spans="1:6" x14ac:dyDescent="0.25">
      <c r="A545" s="17">
        <v>79.5</v>
      </c>
      <c r="B545" s="17">
        <v>3.7298799999999931E-2</v>
      </c>
      <c r="E545" s="17">
        <v>0</v>
      </c>
      <c r="F545" s="17">
        <v>0</v>
      </c>
    </row>
    <row r="546" spans="1:6" x14ac:dyDescent="0.25">
      <c r="A546" s="17">
        <v>81.9375</v>
      </c>
      <c r="B546" s="17">
        <v>3.7298799999999931E-2</v>
      </c>
      <c r="E546" s="17">
        <v>0</v>
      </c>
      <c r="F546" s="17">
        <v>0</v>
      </c>
    </row>
    <row r="547" spans="1:6" x14ac:dyDescent="0.25">
      <c r="A547" s="17">
        <v>81.9375</v>
      </c>
      <c r="B547" s="17">
        <v>1.5568199999999994E-2</v>
      </c>
      <c r="E547" s="17">
        <v>0</v>
      </c>
      <c r="F547" s="17">
        <v>0</v>
      </c>
    </row>
    <row r="548" spans="1:6" x14ac:dyDescent="0.25">
      <c r="A548" s="17">
        <v>81</v>
      </c>
      <c r="B548" s="17">
        <v>1.5568199999999994E-2</v>
      </c>
      <c r="E548" s="17">
        <v>0</v>
      </c>
      <c r="F548" s="17">
        <v>0</v>
      </c>
    </row>
    <row r="549" spans="1:6" x14ac:dyDescent="0.25">
      <c r="A549" s="17">
        <v>81</v>
      </c>
      <c r="B549" s="17">
        <v>0</v>
      </c>
      <c r="E549" s="17">
        <v>0</v>
      </c>
      <c r="F549" s="17">
        <v>0</v>
      </c>
    </row>
    <row r="550" spans="1:6" x14ac:dyDescent="0.25">
      <c r="A550" s="17">
        <v>81</v>
      </c>
      <c r="B550" s="17">
        <v>1.5568199999999994E-2</v>
      </c>
      <c r="E550" s="17">
        <v>0</v>
      </c>
      <c r="F550" s="17">
        <v>0</v>
      </c>
    </row>
    <row r="551" spans="1:6" x14ac:dyDescent="0.25">
      <c r="A551" s="17">
        <v>82.875</v>
      </c>
      <c r="B551" s="17">
        <v>1.5568199999999994E-2</v>
      </c>
      <c r="E551" s="17">
        <v>0</v>
      </c>
      <c r="F551" s="17">
        <v>0</v>
      </c>
    </row>
    <row r="552" spans="1:6" x14ac:dyDescent="0.25">
      <c r="A552" s="17">
        <v>82.875</v>
      </c>
      <c r="B552" s="17">
        <v>1.5509999999999968E-3</v>
      </c>
      <c r="E552" s="17">
        <v>0</v>
      </c>
      <c r="F552" s="17">
        <v>0</v>
      </c>
    </row>
    <row r="553" spans="1:6" x14ac:dyDescent="0.25">
      <c r="A553" s="17">
        <v>82</v>
      </c>
      <c r="B553" s="17">
        <v>1.5509999999999968E-3</v>
      </c>
      <c r="E553" s="17">
        <v>0</v>
      </c>
      <c r="F553" s="17">
        <v>0</v>
      </c>
    </row>
    <row r="554" spans="1:6" x14ac:dyDescent="0.25">
      <c r="A554" s="17">
        <v>82</v>
      </c>
      <c r="B554" s="17">
        <v>0</v>
      </c>
      <c r="E554" s="17">
        <v>0</v>
      </c>
      <c r="F554" s="17">
        <v>0</v>
      </c>
    </row>
    <row r="555" spans="1:6" x14ac:dyDescent="0.25">
      <c r="A555" s="17">
        <v>82</v>
      </c>
      <c r="B555" s="17">
        <v>1.5509999999999968E-3</v>
      </c>
      <c r="E555" s="17">
        <v>0</v>
      </c>
      <c r="F555" s="17">
        <v>0</v>
      </c>
    </row>
    <row r="556" spans="1:6" x14ac:dyDescent="0.25">
      <c r="A556" s="17">
        <v>83.75</v>
      </c>
      <c r="B556" s="17">
        <v>1.5509999999999968E-3</v>
      </c>
      <c r="E556" s="17">
        <v>0</v>
      </c>
      <c r="F556" s="17">
        <v>0</v>
      </c>
    </row>
    <row r="557" spans="1:6" x14ac:dyDescent="0.25">
      <c r="A557" s="17">
        <v>83.75</v>
      </c>
      <c r="B557" s="17">
        <v>0</v>
      </c>
      <c r="E557" s="17">
        <v>0</v>
      </c>
      <c r="F557" s="17">
        <v>0</v>
      </c>
    </row>
    <row r="558" spans="1:6" x14ac:dyDescent="0.25">
      <c r="A558" s="17">
        <v>83</v>
      </c>
      <c r="B558" s="17">
        <v>0</v>
      </c>
      <c r="E558" s="17">
        <v>0</v>
      </c>
      <c r="F558" s="17">
        <v>0</v>
      </c>
    </row>
    <row r="559" spans="1:6" x14ac:dyDescent="0.25">
      <c r="A559" s="17">
        <v>83</v>
      </c>
      <c r="B559" s="17">
        <v>0</v>
      </c>
      <c r="E559" s="17">
        <v>0</v>
      </c>
      <c r="F559" s="17">
        <v>0</v>
      </c>
    </row>
    <row r="560" spans="1:6" x14ac:dyDescent="0.25">
      <c r="A560" s="17">
        <v>83</v>
      </c>
      <c r="B560" s="17">
        <v>0</v>
      </c>
      <c r="E560" s="17">
        <v>0</v>
      </c>
      <c r="F560" s="17">
        <v>0</v>
      </c>
    </row>
    <row r="561" spans="1:6" x14ac:dyDescent="0.25">
      <c r="A561" s="17">
        <v>84.5</v>
      </c>
      <c r="B561" s="17">
        <v>0</v>
      </c>
      <c r="E561" s="17">
        <v>0</v>
      </c>
      <c r="F561" s="17">
        <v>0</v>
      </c>
    </row>
    <row r="562" spans="1:6" x14ac:dyDescent="0.25">
      <c r="A562" s="17">
        <v>84.5</v>
      </c>
      <c r="B562" s="17">
        <v>0</v>
      </c>
      <c r="E562" s="17">
        <v>0</v>
      </c>
      <c r="F562" s="17">
        <v>0</v>
      </c>
    </row>
    <row r="563" spans="1:6" x14ac:dyDescent="0.25">
      <c r="A563" s="17">
        <v>84</v>
      </c>
      <c r="B563" s="17">
        <v>0</v>
      </c>
      <c r="E563" s="17">
        <v>0</v>
      </c>
      <c r="F563" s="17">
        <v>0</v>
      </c>
    </row>
    <row r="564" spans="1:6" x14ac:dyDescent="0.25">
      <c r="A564" s="17">
        <v>84</v>
      </c>
      <c r="B564" s="17">
        <v>0</v>
      </c>
      <c r="E564" s="17">
        <v>0</v>
      </c>
      <c r="F564" s="17">
        <v>0</v>
      </c>
    </row>
    <row r="565" spans="1:6" x14ac:dyDescent="0.25">
      <c r="A565" s="17">
        <v>84</v>
      </c>
      <c r="B565" s="17">
        <v>0</v>
      </c>
      <c r="E565" s="17">
        <v>0</v>
      </c>
      <c r="F565" s="17">
        <v>0</v>
      </c>
    </row>
    <row r="566" spans="1:6" x14ac:dyDescent="0.25">
      <c r="A566" s="17">
        <v>85</v>
      </c>
      <c r="B566" s="17">
        <v>0</v>
      </c>
      <c r="E566" s="17">
        <v>0</v>
      </c>
      <c r="F566" s="17">
        <v>0</v>
      </c>
    </row>
    <row r="567" spans="1:6" x14ac:dyDescent="0.25">
      <c r="A567" s="17">
        <v>85</v>
      </c>
      <c r="B567" s="17">
        <v>0</v>
      </c>
      <c r="E567" s="17">
        <v>0</v>
      </c>
      <c r="F567" s="17">
        <v>0</v>
      </c>
    </row>
    <row r="568" spans="1:6" x14ac:dyDescent="0.25">
      <c r="A568" s="17">
        <v>85</v>
      </c>
      <c r="B568" s="17">
        <v>0</v>
      </c>
      <c r="E568" s="17">
        <v>0</v>
      </c>
      <c r="F568" s="17">
        <v>0</v>
      </c>
    </row>
    <row r="569" spans="1:6" x14ac:dyDescent="0.25">
      <c r="A569" s="17">
        <v>84.5</v>
      </c>
      <c r="B569" s="17">
        <v>0</v>
      </c>
      <c r="E569" s="17">
        <v>0</v>
      </c>
      <c r="F569" s="17">
        <v>0</v>
      </c>
    </row>
    <row r="570" spans="1:6" x14ac:dyDescent="0.25">
      <c r="A570" s="17">
        <v>84.5</v>
      </c>
      <c r="B570" s="17">
        <v>0</v>
      </c>
      <c r="E570" s="17">
        <v>0</v>
      </c>
      <c r="F570" s="17">
        <v>0</v>
      </c>
    </row>
    <row r="571" spans="1:6" x14ac:dyDescent="0.25">
      <c r="A571" s="17">
        <v>83.75</v>
      </c>
      <c r="B571" s="17">
        <v>0</v>
      </c>
      <c r="E571" s="17">
        <v>0</v>
      </c>
      <c r="F571" s="17">
        <v>0</v>
      </c>
    </row>
    <row r="572" spans="1:6" x14ac:dyDescent="0.25">
      <c r="A572" s="17">
        <v>83.75</v>
      </c>
      <c r="B572" s="17">
        <v>1.5509999999999968E-3</v>
      </c>
      <c r="E572" s="17">
        <v>0</v>
      </c>
      <c r="F572" s="17">
        <v>0</v>
      </c>
    </row>
    <row r="573" spans="1:6" x14ac:dyDescent="0.25">
      <c r="A573" s="17">
        <v>82.875</v>
      </c>
      <c r="B573" s="17">
        <v>1.5509999999999968E-3</v>
      </c>
      <c r="E573" s="17">
        <v>0</v>
      </c>
      <c r="F573" s="17">
        <v>0</v>
      </c>
    </row>
    <row r="574" spans="1:6" x14ac:dyDescent="0.25">
      <c r="A574" s="17">
        <v>82.875</v>
      </c>
      <c r="B574" s="17">
        <v>1.5568199999999994E-2</v>
      </c>
      <c r="E574" s="17">
        <v>0</v>
      </c>
      <c r="F574" s="17">
        <v>0</v>
      </c>
    </row>
    <row r="575" spans="1:6" x14ac:dyDescent="0.25">
      <c r="A575" s="17">
        <v>81.9375</v>
      </c>
      <c r="B575" s="17">
        <v>1.5568199999999994E-2</v>
      </c>
      <c r="E575" s="17">
        <v>0</v>
      </c>
      <c r="F575" s="17">
        <v>0</v>
      </c>
    </row>
    <row r="576" spans="1:6" x14ac:dyDescent="0.25">
      <c r="A576" s="17">
        <v>81.9375</v>
      </c>
      <c r="B576" s="17">
        <v>3.7298799999999931E-2</v>
      </c>
      <c r="E576" s="17">
        <v>0</v>
      </c>
      <c r="F576" s="17">
        <v>0</v>
      </c>
    </row>
    <row r="577" spans="1:6" x14ac:dyDescent="0.25">
      <c r="A577" s="17">
        <v>80.71875</v>
      </c>
      <c r="B577" s="17">
        <v>3.7298799999999931E-2</v>
      </c>
      <c r="E577" s="17">
        <v>0</v>
      </c>
      <c r="F577" s="17">
        <v>0</v>
      </c>
    </row>
    <row r="578" spans="1:6" x14ac:dyDescent="0.25">
      <c r="A578" s="17">
        <v>80.71875</v>
      </c>
      <c r="B578" s="17">
        <v>6.5891055555555605E-2</v>
      </c>
      <c r="E578" s="17">
        <v>0</v>
      </c>
      <c r="F578" s="17">
        <v>0</v>
      </c>
    </row>
    <row r="579" spans="1:6" x14ac:dyDescent="0.25">
      <c r="A579" s="17">
        <v>79.109375</v>
      </c>
      <c r="B579" s="17">
        <v>6.5891055555555605E-2</v>
      </c>
      <c r="E579" s="17">
        <v>0</v>
      </c>
      <c r="F579" s="17">
        <v>0</v>
      </c>
    </row>
    <row r="580" spans="1:6" x14ac:dyDescent="0.25">
      <c r="A580" s="17">
        <v>79.109375</v>
      </c>
      <c r="B580" s="17">
        <v>0.1027991111111112</v>
      </c>
      <c r="E580" s="17">
        <v>0</v>
      </c>
      <c r="F580" s="17">
        <v>0</v>
      </c>
    </row>
    <row r="581" spans="1:6" x14ac:dyDescent="0.25">
      <c r="A581" s="17">
        <v>76.9296875</v>
      </c>
      <c r="B581" s="17">
        <v>0.1027991111111112</v>
      </c>
      <c r="E581" s="17">
        <v>0</v>
      </c>
      <c r="F581" s="17">
        <v>0</v>
      </c>
    </row>
    <row r="582" spans="1:6" x14ac:dyDescent="0.25">
      <c r="A582" s="17">
        <v>76.9296875</v>
      </c>
      <c r="B582" s="17">
        <v>0.23445177777777787</v>
      </c>
      <c r="E582" s="17">
        <v>0</v>
      </c>
      <c r="F582" s="17">
        <v>0</v>
      </c>
    </row>
    <row r="583" spans="1:6" x14ac:dyDescent="0.25">
      <c r="A583" s="17">
        <v>88.25</v>
      </c>
      <c r="B583" s="17">
        <v>0.23445177777777787</v>
      </c>
      <c r="E583" s="17">
        <v>0</v>
      </c>
      <c r="F583" s="17">
        <v>0</v>
      </c>
    </row>
    <row r="584" spans="1:6" x14ac:dyDescent="0.25">
      <c r="A584" s="17">
        <v>88.25</v>
      </c>
      <c r="B584" s="17">
        <v>0.1155405000000001</v>
      </c>
      <c r="E584" s="17">
        <v>0</v>
      </c>
      <c r="F584" s="17">
        <v>0</v>
      </c>
    </row>
    <row r="585" spans="1:6" x14ac:dyDescent="0.25">
      <c r="A585" s="17">
        <v>86.75</v>
      </c>
      <c r="B585" s="17">
        <v>0.1155405000000001</v>
      </c>
      <c r="E585" s="17">
        <v>0</v>
      </c>
      <c r="F585" s="17">
        <v>0</v>
      </c>
    </row>
    <row r="586" spans="1:6" x14ac:dyDescent="0.25">
      <c r="A586" s="17">
        <v>86.75</v>
      </c>
      <c r="B586" s="17">
        <v>5.5346666666666579E-2</v>
      </c>
      <c r="E586" s="17">
        <v>0</v>
      </c>
      <c r="F586" s="17">
        <v>0</v>
      </c>
    </row>
    <row r="587" spans="1:6" x14ac:dyDescent="0.25">
      <c r="A587" s="17">
        <v>86</v>
      </c>
      <c r="B587" s="17">
        <v>5.5346666666666579E-2</v>
      </c>
      <c r="E587" s="17">
        <v>0</v>
      </c>
      <c r="F587" s="17">
        <v>0</v>
      </c>
    </row>
    <row r="588" spans="1:6" x14ac:dyDescent="0.25">
      <c r="A588" s="17">
        <v>86</v>
      </c>
      <c r="B588" s="17">
        <v>0</v>
      </c>
      <c r="E588" s="17">
        <v>0</v>
      </c>
      <c r="F588" s="17">
        <v>0</v>
      </c>
    </row>
    <row r="589" spans="1:6" x14ac:dyDescent="0.25">
      <c r="A589" s="17">
        <v>86</v>
      </c>
      <c r="B589" s="17">
        <v>5.5346666666666579E-2</v>
      </c>
      <c r="E589" s="17">
        <v>0</v>
      </c>
      <c r="F589" s="17">
        <v>0</v>
      </c>
    </row>
    <row r="590" spans="1:6" x14ac:dyDescent="0.25">
      <c r="A590" s="17">
        <v>87.5</v>
      </c>
      <c r="B590" s="17">
        <v>5.5346666666666579E-2</v>
      </c>
      <c r="E590" s="17">
        <v>0</v>
      </c>
      <c r="F590" s="17">
        <v>0</v>
      </c>
    </row>
    <row r="591" spans="1:6" x14ac:dyDescent="0.25">
      <c r="A591" s="17">
        <v>87.5</v>
      </c>
      <c r="B591" s="17">
        <v>1.390399999999997E-2</v>
      </c>
      <c r="E591" s="17">
        <v>0</v>
      </c>
      <c r="F591" s="17">
        <v>0</v>
      </c>
    </row>
    <row r="592" spans="1:6" x14ac:dyDescent="0.25">
      <c r="A592" s="17">
        <v>87</v>
      </c>
      <c r="B592" s="17">
        <v>1.390399999999997E-2</v>
      </c>
      <c r="E592" s="17">
        <v>0</v>
      </c>
      <c r="F592" s="17">
        <v>0</v>
      </c>
    </row>
    <row r="593" spans="1:6" x14ac:dyDescent="0.25">
      <c r="A593" s="17">
        <v>87</v>
      </c>
      <c r="B593" s="17">
        <v>0</v>
      </c>
      <c r="E593" s="17">
        <v>0</v>
      </c>
      <c r="F593" s="17">
        <v>0</v>
      </c>
    </row>
    <row r="594" spans="1:6" x14ac:dyDescent="0.25">
      <c r="A594" s="17">
        <v>87</v>
      </c>
      <c r="B594" s="17">
        <v>1.390399999999997E-2</v>
      </c>
      <c r="E594" s="17">
        <v>0</v>
      </c>
      <c r="F594" s="17">
        <v>0</v>
      </c>
    </row>
    <row r="595" spans="1:6" x14ac:dyDescent="0.25">
      <c r="A595" s="17">
        <v>88</v>
      </c>
      <c r="B595" s="17">
        <v>1.390399999999997E-2</v>
      </c>
      <c r="E595" s="17">
        <v>0</v>
      </c>
      <c r="F595" s="17">
        <v>0</v>
      </c>
    </row>
    <row r="596" spans="1:6" x14ac:dyDescent="0.25">
      <c r="A596" s="17">
        <v>88</v>
      </c>
      <c r="B596" s="17">
        <v>0</v>
      </c>
      <c r="E596" s="17">
        <v>0</v>
      </c>
      <c r="F596" s="17">
        <v>0</v>
      </c>
    </row>
    <row r="597" spans="1:6" x14ac:dyDescent="0.25">
      <c r="A597" s="17">
        <v>88</v>
      </c>
      <c r="B597" s="17">
        <v>1.390399999999997E-2</v>
      </c>
      <c r="E597" s="17">
        <v>0</v>
      </c>
      <c r="F597" s="17">
        <v>0</v>
      </c>
    </row>
    <row r="598" spans="1:6" x14ac:dyDescent="0.25">
      <c r="A598" s="17">
        <v>87.5</v>
      </c>
      <c r="B598" s="17">
        <v>1.390399999999997E-2</v>
      </c>
      <c r="E598" s="17">
        <v>0</v>
      </c>
      <c r="F598" s="17">
        <v>0</v>
      </c>
    </row>
    <row r="599" spans="1:6" x14ac:dyDescent="0.25">
      <c r="A599" s="17">
        <v>87.5</v>
      </c>
      <c r="B599" s="17">
        <v>5.5346666666666579E-2</v>
      </c>
      <c r="E599" s="17">
        <v>0</v>
      </c>
      <c r="F599" s="17">
        <v>0</v>
      </c>
    </row>
    <row r="600" spans="1:6" x14ac:dyDescent="0.25">
      <c r="A600" s="17">
        <v>86.75</v>
      </c>
      <c r="B600" s="17">
        <v>5.5346666666666579E-2</v>
      </c>
      <c r="E600" s="17">
        <v>0</v>
      </c>
      <c r="F600" s="17">
        <v>0</v>
      </c>
    </row>
    <row r="601" spans="1:6" x14ac:dyDescent="0.25">
      <c r="A601" s="17">
        <v>86.75</v>
      </c>
      <c r="B601" s="17">
        <v>0.1155405000000001</v>
      </c>
      <c r="E601" s="17">
        <v>0</v>
      </c>
      <c r="F601" s="17">
        <v>0</v>
      </c>
    </row>
    <row r="602" spans="1:6" x14ac:dyDescent="0.25">
      <c r="A602" s="17">
        <v>89.75</v>
      </c>
      <c r="B602" s="17">
        <v>0.1155405000000001</v>
      </c>
      <c r="E602" s="17">
        <v>0</v>
      </c>
      <c r="F602" s="17">
        <v>0</v>
      </c>
    </row>
    <row r="603" spans="1:6" x14ac:dyDescent="0.25">
      <c r="A603" s="17">
        <v>89.75</v>
      </c>
      <c r="B603" s="17">
        <v>5.7051999999999881E-2</v>
      </c>
      <c r="E603" s="17">
        <v>0</v>
      </c>
      <c r="F603" s="17">
        <v>0</v>
      </c>
    </row>
    <row r="604" spans="1:6" x14ac:dyDescent="0.25">
      <c r="A604" s="17">
        <v>89</v>
      </c>
      <c r="B604" s="17">
        <v>5.7051999999999881E-2</v>
      </c>
      <c r="E604" s="17">
        <v>0</v>
      </c>
      <c r="F604" s="17">
        <v>0</v>
      </c>
    </row>
    <row r="605" spans="1:6" x14ac:dyDescent="0.25">
      <c r="A605" s="17">
        <v>89</v>
      </c>
      <c r="B605" s="17">
        <v>0</v>
      </c>
      <c r="E605" s="17">
        <v>0</v>
      </c>
      <c r="F605" s="17">
        <v>0</v>
      </c>
    </row>
    <row r="606" spans="1:6" x14ac:dyDescent="0.25">
      <c r="A606" s="17">
        <v>89</v>
      </c>
      <c r="B606" s="17">
        <v>5.7051999999999881E-2</v>
      </c>
      <c r="E606" s="17">
        <v>0</v>
      </c>
      <c r="F606" s="17">
        <v>0</v>
      </c>
    </row>
    <row r="607" spans="1:6" x14ac:dyDescent="0.25">
      <c r="A607" s="17">
        <v>90.5</v>
      </c>
      <c r="B607" s="17">
        <v>5.7051999999999881E-2</v>
      </c>
      <c r="E607" s="17">
        <v>0</v>
      </c>
      <c r="F607" s="17">
        <v>0</v>
      </c>
    </row>
    <row r="608" spans="1:6" x14ac:dyDescent="0.25">
      <c r="A608" s="17">
        <v>90.5</v>
      </c>
      <c r="B608" s="17">
        <v>3.4000000000000508E-5</v>
      </c>
      <c r="E608" s="17">
        <v>0</v>
      </c>
      <c r="F608" s="17">
        <v>0</v>
      </c>
    </row>
    <row r="609" spans="1:6" x14ac:dyDescent="0.25">
      <c r="A609" s="17">
        <v>90</v>
      </c>
      <c r="B609" s="17">
        <v>3.4000000000000508E-5</v>
      </c>
      <c r="E609" s="17">
        <v>0</v>
      </c>
      <c r="F609" s="17">
        <v>0</v>
      </c>
    </row>
    <row r="610" spans="1:6" x14ac:dyDescent="0.25">
      <c r="A610" s="17">
        <v>90</v>
      </c>
      <c r="B610" s="17">
        <v>0</v>
      </c>
      <c r="E610" s="17">
        <v>0</v>
      </c>
      <c r="F610" s="17">
        <v>0</v>
      </c>
    </row>
    <row r="611" spans="1:6" x14ac:dyDescent="0.25">
      <c r="A611" s="17">
        <v>90</v>
      </c>
      <c r="B611" s="17">
        <v>3.4000000000000508E-5</v>
      </c>
      <c r="E611" s="17">
        <v>0</v>
      </c>
      <c r="F611" s="17">
        <v>0</v>
      </c>
    </row>
    <row r="612" spans="1:6" x14ac:dyDescent="0.25">
      <c r="A612" s="17">
        <v>91</v>
      </c>
      <c r="B612" s="17">
        <v>3.4000000000000508E-5</v>
      </c>
      <c r="E612" s="17">
        <v>0</v>
      </c>
      <c r="F612" s="17">
        <v>0</v>
      </c>
    </row>
    <row r="613" spans="1:6" x14ac:dyDescent="0.25">
      <c r="A613" s="17">
        <v>91</v>
      </c>
      <c r="B613" s="17">
        <v>0</v>
      </c>
      <c r="E613" s="17">
        <v>0</v>
      </c>
      <c r="F613" s="17">
        <v>0</v>
      </c>
    </row>
    <row r="614" spans="1:6" x14ac:dyDescent="0.25">
      <c r="A614" s="17">
        <v>91</v>
      </c>
      <c r="B614" s="17">
        <v>3.4000000000000508E-5</v>
      </c>
      <c r="E614" s="17">
        <v>0</v>
      </c>
      <c r="F614" s="17">
        <v>0</v>
      </c>
    </row>
    <row r="615" spans="1:6" x14ac:dyDescent="0.25">
      <c r="A615" s="17">
        <v>90.5</v>
      </c>
      <c r="B615" s="17">
        <v>3.4000000000000508E-5</v>
      </c>
      <c r="E615" s="17">
        <v>0</v>
      </c>
      <c r="F615" s="17">
        <v>0</v>
      </c>
    </row>
    <row r="616" spans="1:6" x14ac:dyDescent="0.25">
      <c r="A616" s="17">
        <v>90.5</v>
      </c>
      <c r="B616" s="17">
        <v>5.7051999999999881E-2</v>
      </c>
      <c r="E616" s="17">
        <v>0</v>
      </c>
      <c r="F616" s="17">
        <v>0</v>
      </c>
    </row>
    <row r="617" spans="1:6" x14ac:dyDescent="0.25">
      <c r="A617" s="17">
        <v>89.75</v>
      </c>
      <c r="B617" s="17">
        <v>5.7051999999999881E-2</v>
      </c>
      <c r="E617" s="17">
        <v>0</v>
      </c>
      <c r="F617" s="17">
        <v>0</v>
      </c>
    </row>
    <row r="618" spans="1:6" x14ac:dyDescent="0.25">
      <c r="A618" s="17">
        <v>89.75</v>
      </c>
      <c r="B618" s="17">
        <v>0.1155405000000001</v>
      </c>
      <c r="E618" s="17">
        <v>0</v>
      </c>
      <c r="F618" s="17">
        <v>0</v>
      </c>
    </row>
    <row r="619" spans="1:6" x14ac:dyDescent="0.25">
      <c r="A619" s="17">
        <v>88.25</v>
      </c>
      <c r="B619" s="17">
        <v>0.1155405000000001</v>
      </c>
      <c r="E619" s="17">
        <v>0</v>
      </c>
      <c r="F619" s="17">
        <v>0</v>
      </c>
    </row>
    <row r="620" spans="1:6" x14ac:dyDescent="0.25">
      <c r="A620" s="17">
        <v>88.25</v>
      </c>
      <c r="B620" s="17">
        <v>0.23445177777777787</v>
      </c>
      <c r="E620" s="17">
        <v>0</v>
      </c>
      <c r="F620" s="17">
        <v>0</v>
      </c>
    </row>
    <row r="621" spans="1:6" x14ac:dyDescent="0.25">
      <c r="A621" s="17">
        <v>82.58984375</v>
      </c>
      <c r="B621" s="17">
        <v>0.23445177777777787</v>
      </c>
      <c r="E621" s="17">
        <v>0</v>
      </c>
      <c r="F621" s="17">
        <v>0</v>
      </c>
    </row>
    <row r="622" spans="1:6" x14ac:dyDescent="0.25">
      <c r="A622" s="17">
        <v>82.58984375</v>
      </c>
      <c r="B622" s="17">
        <v>0.49391251460317437</v>
      </c>
      <c r="E622" s="17">
        <v>0</v>
      </c>
      <c r="F622" s="17">
        <v>0</v>
      </c>
    </row>
    <row r="623" spans="1:6" x14ac:dyDescent="0.25">
      <c r="A623" s="17">
        <v>76.107421875</v>
      </c>
      <c r="B623" s="17">
        <v>0.49391251460317437</v>
      </c>
      <c r="E623" s="17">
        <v>0</v>
      </c>
      <c r="F623" s="17">
        <v>0</v>
      </c>
    </row>
    <row r="624" spans="1:6" x14ac:dyDescent="0.25">
      <c r="A624" s="17">
        <v>76.107421875</v>
      </c>
      <c r="B624" s="17">
        <v>0.84484864333333332</v>
      </c>
      <c r="E624" s="17">
        <v>0</v>
      </c>
      <c r="F624" s="17">
        <v>0</v>
      </c>
    </row>
    <row r="625" spans="1:6" x14ac:dyDescent="0.25">
      <c r="A625" s="17">
        <v>65.9833984375</v>
      </c>
      <c r="B625" s="17">
        <v>0.84484864333333332</v>
      </c>
      <c r="E625" s="17">
        <v>0</v>
      </c>
      <c r="F625" s="17">
        <v>0</v>
      </c>
    </row>
    <row r="626" spans="1:6" x14ac:dyDescent="0.25">
      <c r="A626" s="17">
        <v>65.9833984375</v>
      </c>
      <c r="B626" s="17">
        <v>1.1692999282051282</v>
      </c>
      <c r="E626" s="17">
        <v>0</v>
      </c>
      <c r="F626" s="17">
        <v>0</v>
      </c>
    </row>
    <row r="627" spans="1:6" x14ac:dyDescent="0.25">
      <c r="A627" s="17">
        <v>49.42529296875</v>
      </c>
      <c r="B627" s="17">
        <v>1.1692999282051282</v>
      </c>
      <c r="E627" s="17">
        <v>0</v>
      </c>
      <c r="F627" s="17">
        <v>0</v>
      </c>
    </row>
    <row r="628" spans="1:6" x14ac:dyDescent="0.25">
      <c r="A628" s="17">
        <v>49.42529296875</v>
      </c>
      <c r="B628" s="17">
        <v>1.6357633956043953</v>
      </c>
      <c r="E628" s="17">
        <v>0</v>
      </c>
      <c r="F628" s="17">
        <v>0</v>
      </c>
    </row>
    <row r="629" spans="1:6" x14ac:dyDescent="0.25">
      <c r="A629" s="17">
        <v>36.337646484375</v>
      </c>
      <c r="B629" s="17">
        <v>1.6357633956043953</v>
      </c>
      <c r="E629" s="17">
        <v>0</v>
      </c>
      <c r="F629" s="17">
        <v>0</v>
      </c>
    </row>
    <row r="630" spans="1:6" x14ac:dyDescent="0.25">
      <c r="A630" s="17">
        <v>36.337646484375</v>
      </c>
      <c r="B630" s="17">
        <v>2.0490152276904765</v>
      </c>
      <c r="E630" s="17">
        <v>0</v>
      </c>
      <c r="F630" s="17">
        <v>0</v>
      </c>
    </row>
    <row r="631" spans="1:6" x14ac:dyDescent="0.25">
      <c r="A631" s="17">
        <v>22.3563232421875</v>
      </c>
      <c r="B631" s="17">
        <v>2.0490152276904765</v>
      </c>
      <c r="E631" s="17">
        <v>0</v>
      </c>
      <c r="F631" s="17">
        <v>0</v>
      </c>
    </row>
    <row r="632" spans="1:6" x14ac:dyDescent="0.25">
      <c r="A632" s="17">
        <v>22.3563232421875</v>
      </c>
      <c r="B632" s="17">
        <v>4.0668401630293021</v>
      </c>
      <c r="E632" s="17">
        <v>0</v>
      </c>
      <c r="F632" s="17">
        <v>0</v>
      </c>
    </row>
    <row r="633" spans="1:6" x14ac:dyDescent="0.25">
      <c r="A633" s="17">
        <v>11.67816162109375</v>
      </c>
      <c r="B633" s="17">
        <v>4.0668401630293021</v>
      </c>
      <c r="E633" s="17">
        <v>0</v>
      </c>
      <c r="F633" s="17">
        <v>0</v>
      </c>
    </row>
    <row r="634" spans="1:6" x14ac:dyDescent="0.25">
      <c r="A634" s="17">
        <v>11.67816162109375</v>
      </c>
      <c r="B634" s="17">
        <v>91.031946257438094</v>
      </c>
      <c r="E634" s="17">
        <v>0</v>
      </c>
      <c r="F634" s="17">
        <v>0</v>
      </c>
    </row>
    <row r="635" spans="1:6" x14ac:dyDescent="0.25">
      <c r="A635" s="17">
        <v>123.5809326171875</v>
      </c>
      <c r="B635" s="17">
        <v>91.031946257438094</v>
      </c>
      <c r="E635" s="17">
        <v>0</v>
      </c>
      <c r="F635" s="17">
        <v>0</v>
      </c>
    </row>
    <row r="636" spans="1:6" x14ac:dyDescent="0.25">
      <c r="A636" s="17">
        <v>123.5809326171875</v>
      </c>
      <c r="B636" s="17">
        <v>31.974556149556644</v>
      </c>
      <c r="E636" s="17">
        <v>0</v>
      </c>
      <c r="F636" s="17">
        <v>0</v>
      </c>
    </row>
    <row r="637" spans="1:6" x14ac:dyDescent="0.25">
      <c r="A637" s="17">
        <v>97.5390625</v>
      </c>
      <c r="B637" s="17">
        <v>31.974556149556644</v>
      </c>
      <c r="E637" s="17">
        <v>0</v>
      </c>
      <c r="F637" s="17">
        <v>0</v>
      </c>
    </row>
    <row r="638" spans="1:6" x14ac:dyDescent="0.25">
      <c r="A638" s="17">
        <v>97.5390625</v>
      </c>
      <c r="B638" s="17">
        <v>7.9303820549242401</v>
      </c>
      <c r="E638" s="17">
        <v>0</v>
      </c>
      <c r="F638" s="17">
        <v>0</v>
      </c>
    </row>
    <row r="639" spans="1:6" x14ac:dyDescent="0.25">
      <c r="A639" s="17">
        <v>92.96875</v>
      </c>
      <c r="B639" s="17">
        <v>7.9303820549242401</v>
      </c>
      <c r="E639" s="17">
        <v>0</v>
      </c>
      <c r="F639" s="17">
        <v>0</v>
      </c>
    </row>
    <row r="640" spans="1:6" x14ac:dyDescent="0.25">
      <c r="A640" s="17">
        <v>92.96875</v>
      </c>
      <c r="B640" s="17">
        <v>1.2675939354166663</v>
      </c>
      <c r="E640" s="17">
        <v>0</v>
      </c>
      <c r="F640" s="17">
        <v>0</v>
      </c>
    </row>
    <row r="641" spans="1:6" x14ac:dyDescent="0.25">
      <c r="A641" s="17">
        <v>92</v>
      </c>
      <c r="B641" s="17">
        <v>1.2675939354166663</v>
      </c>
      <c r="E641" s="17">
        <v>0</v>
      </c>
      <c r="F641" s="17">
        <v>0</v>
      </c>
    </row>
    <row r="642" spans="1:6" x14ac:dyDescent="0.25">
      <c r="A642" s="17">
        <v>92</v>
      </c>
      <c r="B642" s="17">
        <v>0</v>
      </c>
      <c r="E642" s="17">
        <v>0</v>
      </c>
      <c r="F642" s="17">
        <v>0</v>
      </c>
    </row>
    <row r="643" spans="1:6" x14ac:dyDescent="0.25">
      <c r="A643" s="17">
        <v>92</v>
      </c>
      <c r="B643" s="17">
        <v>1.2675939354166663</v>
      </c>
      <c r="E643" s="17">
        <v>0</v>
      </c>
      <c r="F643" s="17">
        <v>0</v>
      </c>
    </row>
    <row r="644" spans="1:6" x14ac:dyDescent="0.25">
      <c r="A644" s="17">
        <v>93.9375</v>
      </c>
      <c r="B644" s="17">
        <v>1.2675939354166663</v>
      </c>
      <c r="E644" s="17">
        <v>0</v>
      </c>
      <c r="F644" s="17">
        <v>0</v>
      </c>
    </row>
    <row r="645" spans="1:6" x14ac:dyDescent="0.25">
      <c r="A645" s="17">
        <v>93.9375</v>
      </c>
      <c r="B645" s="17">
        <v>0.57993002812500016</v>
      </c>
      <c r="E645" s="17">
        <v>0</v>
      </c>
      <c r="F645" s="17">
        <v>0</v>
      </c>
    </row>
    <row r="646" spans="1:6" x14ac:dyDescent="0.25">
      <c r="A646" s="17">
        <v>93</v>
      </c>
      <c r="B646" s="17">
        <v>0.57993002812500016</v>
      </c>
      <c r="E646" s="17">
        <v>0</v>
      </c>
      <c r="F646" s="17">
        <v>0</v>
      </c>
    </row>
    <row r="647" spans="1:6" x14ac:dyDescent="0.25">
      <c r="A647" s="17">
        <v>93</v>
      </c>
      <c r="B647" s="17">
        <v>0</v>
      </c>
      <c r="E647" s="17">
        <v>0</v>
      </c>
      <c r="F647" s="17">
        <v>0</v>
      </c>
    </row>
    <row r="648" spans="1:6" x14ac:dyDescent="0.25">
      <c r="A648" s="17">
        <v>93</v>
      </c>
      <c r="B648" s="17">
        <v>0.57993002812500016</v>
      </c>
      <c r="E648" s="17">
        <v>0</v>
      </c>
      <c r="F648" s="17">
        <v>0</v>
      </c>
    </row>
    <row r="649" spans="1:6" x14ac:dyDescent="0.25">
      <c r="A649" s="17">
        <v>94.875</v>
      </c>
      <c r="B649" s="17">
        <v>0.57993002812500016</v>
      </c>
      <c r="E649" s="17">
        <v>0</v>
      </c>
      <c r="F649" s="17">
        <v>0</v>
      </c>
    </row>
    <row r="650" spans="1:6" x14ac:dyDescent="0.25">
      <c r="A650" s="17">
        <v>94.875</v>
      </c>
      <c r="B650" s="17">
        <v>0.23351304687499994</v>
      </c>
      <c r="E650" s="17">
        <v>0</v>
      </c>
      <c r="F650" s="17">
        <v>0</v>
      </c>
    </row>
    <row r="651" spans="1:6" x14ac:dyDescent="0.25">
      <c r="A651" s="17">
        <v>94</v>
      </c>
      <c r="B651" s="17">
        <v>0.23351304687499994</v>
      </c>
      <c r="E651" s="17">
        <v>0</v>
      </c>
      <c r="F651" s="17">
        <v>0</v>
      </c>
    </row>
    <row r="652" spans="1:6" x14ac:dyDescent="0.25">
      <c r="A652" s="17">
        <v>94</v>
      </c>
      <c r="B652" s="17">
        <v>0</v>
      </c>
      <c r="E652" s="17">
        <v>0</v>
      </c>
      <c r="F652" s="17">
        <v>0</v>
      </c>
    </row>
    <row r="653" spans="1:6" x14ac:dyDescent="0.25">
      <c r="A653" s="17">
        <v>94</v>
      </c>
      <c r="B653" s="17">
        <v>0.23351304687499994</v>
      </c>
      <c r="E653" s="17">
        <v>0</v>
      </c>
      <c r="F653" s="17">
        <v>0</v>
      </c>
    </row>
    <row r="654" spans="1:6" x14ac:dyDescent="0.25">
      <c r="A654" s="17">
        <v>95.75</v>
      </c>
      <c r="B654" s="17">
        <v>0.23351304687499994</v>
      </c>
      <c r="E654" s="17">
        <v>0</v>
      </c>
      <c r="F654" s="17">
        <v>0</v>
      </c>
    </row>
    <row r="655" spans="1:6" x14ac:dyDescent="0.25">
      <c r="A655" s="17">
        <v>95.75</v>
      </c>
      <c r="B655" s="17">
        <v>0.11586937500000005</v>
      </c>
      <c r="E655" s="17">
        <v>0</v>
      </c>
      <c r="F655" s="17">
        <v>0</v>
      </c>
    </row>
    <row r="656" spans="1:6" x14ac:dyDescent="0.25">
      <c r="A656" s="17">
        <v>95</v>
      </c>
      <c r="B656" s="17">
        <v>0.11586937500000005</v>
      </c>
      <c r="E656" s="17">
        <v>0</v>
      </c>
      <c r="F656" s="17">
        <v>0</v>
      </c>
    </row>
    <row r="657" spans="1:6" x14ac:dyDescent="0.25">
      <c r="A657" s="17">
        <v>95</v>
      </c>
      <c r="B657" s="17">
        <v>0</v>
      </c>
      <c r="E657" s="17">
        <v>0</v>
      </c>
      <c r="F657" s="17">
        <v>0</v>
      </c>
    </row>
    <row r="658" spans="1:6" x14ac:dyDescent="0.25">
      <c r="A658" s="17">
        <v>95</v>
      </c>
      <c r="B658" s="17">
        <v>0.11586937500000005</v>
      </c>
      <c r="E658" s="17">
        <v>0</v>
      </c>
      <c r="F658" s="17">
        <v>0</v>
      </c>
    </row>
    <row r="659" spans="1:6" x14ac:dyDescent="0.25">
      <c r="A659" s="17">
        <v>96.5</v>
      </c>
      <c r="B659" s="17">
        <v>0.11586937500000005</v>
      </c>
      <c r="E659" s="17">
        <v>0</v>
      </c>
      <c r="F659" s="17">
        <v>0</v>
      </c>
    </row>
    <row r="660" spans="1:6" x14ac:dyDescent="0.25">
      <c r="A660" s="17">
        <v>96.5</v>
      </c>
      <c r="B660" s="17">
        <v>5.45000000000001E-4</v>
      </c>
      <c r="E660" s="17">
        <v>0</v>
      </c>
      <c r="F660" s="17">
        <v>0</v>
      </c>
    </row>
    <row r="661" spans="1:6" x14ac:dyDescent="0.25">
      <c r="A661" s="17">
        <v>96</v>
      </c>
      <c r="B661" s="17">
        <v>5.45000000000001E-4</v>
      </c>
      <c r="E661" s="17">
        <v>0</v>
      </c>
      <c r="F661" s="17">
        <v>0</v>
      </c>
    </row>
    <row r="662" spans="1:6" x14ac:dyDescent="0.25">
      <c r="A662" s="17">
        <v>96</v>
      </c>
      <c r="B662" s="17">
        <v>0</v>
      </c>
      <c r="E662" s="17">
        <v>0</v>
      </c>
      <c r="F662" s="17">
        <v>0</v>
      </c>
    </row>
    <row r="663" spans="1:6" x14ac:dyDescent="0.25">
      <c r="A663" s="17">
        <v>96</v>
      </c>
      <c r="B663" s="17">
        <v>5.45000000000001E-4</v>
      </c>
      <c r="E663" s="17">
        <v>0</v>
      </c>
      <c r="F663" s="17">
        <v>0</v>
      </c>
    </row>
    <row r="664" spans="1:6" x14ac:dyDescent="0.25">
      <c r="A664" s="17">
        <v>97</v>
      </c>
      <c r="B664" s="17">
        <v>5.45000000000001E-4</v>
      </c>
      <c r="E664" s="17">
        <v>0</v>
      </c>
      <c r="F664" s="17">
        <v>0</v>
      </c>
    </row>
    <row r="665" spans="1:6" x14ac:dyDescent="0.25">
      <c r="A665" s="17">
        <v>97</v>
      </c>
      <c r="B665" s="17">
        <v>0</v>
      </c>
      <c r="E665" s="17">
        <v>0</v>
      </c>
      <c r="F665" s="17">
        <v>0</v>
      </c>
    </row>
    <row r="666" spans="1:6" x14ac:dyDescent="0.25">
      <c r="A666" s="17">
        <v>97</v>
      </c>
      <c r="B666" s="17">
        <v>5.45000000000001E-4</v>
      </c>
      <c r="E666" s="17">
        <v>0</v>
      </c>
      <c r="F666" s="17">
        <v>0</v>
      </c>
    </row>
    <row r="667" spans="1:6" x14ac:dyDescent="0.25">
      <c r="A667" s="17">
        <v>96.5</v>
      </c>
      <c r="B667" s="17">
        <v>5.45000000000001E-4</v>
      </c>
      <c r="E667" s="17">
        <v>0</v>
      </c>
      <c r="F667" s="17">
        <v>0</v>
      </c>
    </row>
    <row r="668" spans="1:6" x14ac:dyDescent="0.25">
      <c r="A668" s="17">
        <v>96.5</v>
      </c>
      <c r="B668" s="17">
        <v>0.11586937500000005</v>
      </c>
      <c r="E668" s="17">
        <v>0</v>
      </c>
      <c r="F668" s="17">
        <v>0</v>
      </c>
    </row>
    <row r="669" spans="1:6" x14ac:dyDescent="0.25">
      <c r="A669" s="17">
        <v>95.75</v>
      </c>
      <c r="B669" s="17">
        <v>0.11586937500000005</v>
      </c>
      <c r="E669" s="17">
        <v>0</v>
      </c>
      <c r="F669" s="17">
        <v>0</v>
      </c>
    </row>
    <row r="670" spans="1:6" x14ac:dyDescent="0.25">
      <c r="A670" s="17">
        <v>95.75</v>
      </c>
      <c r="B670" s="17">
        <v>0.23351304687499994</v>
      </c>
      <c r="E670" s="17">
        <v>0</v>
      </c>
      <c r="F670" s="17">
        <v>0</v>
      </c>
    </row>
    <row r="671" spans="1:6" x14ac:dyDescent="0.25">
      <c r="A671" s="17">
        <v>94.875</v>
      </c>
      <c r="B671" s="17">
        <v>0.23351304687499994</v>
      </c>
      <c r="E671" s="17">
        <v>0</v>
      </c>
      <c r="F671" s="17">
        <v>0</v>
      </c>
    </row>
    <row r="672" spans="1:6" x14ac:dyDescent="0.25">
      <c r="A672" s="17">
        <v>94.875</v>
      </c>
      <c r="B672" s="17">
        <v>0.57993002812500016</v>
      </c>
      <c r="E672" s="17">
        <v>0</v>
      </c>
      <c r="F672" s="17">
        <v>0</v>
      </c>
    </row>
    <row r="673" spans="1:6" x14ac:dyDescent="0.25">
      <c r="A673" s="17">
        <v>93.9375</v>
      </c>
      <c r="B673" s="17">
        <v>0.57993002812500016</v>
      </c>
      <c r="E673" s="17">
        <v>0</v>
      </c>
      <c r="F673" s="17">
        <v>0</v>
      </c>
    </row>
    <row r="674" spans="1:6" x14ac:dyDescent="0.25">
      <c r="A674" s="17">
        <v>93.9375</v>
      </c>
      <c r="B674" s="17">
        <v>1.2675939354166663</v>
      </c>
      <c r="E674" s="17">
        <v>0</v>
      </c>
      <c r="F674" s="17">
        <v>0</v>
      </c>
    </row>
    <row r="675" spans="1:6" x14ac:dyDescent="0.25">
      <c r="A675" s="17">
        <v>92.96875</v>
      </c>
      <c r="B675" s="17">
        <v>1.2675939354166663</v>
      </c>
      <c r="E675" s="17">
        <v>0</v>
      </c>
      <c r="F675" s="17">
        <v>0</v>
      </c>
    </row>
    <row r="676" spans="1:6" x14ac:dyDescent="0.25">
      <c r="A676" s="17">
        <v>92.96875</v>
      </c>
      <c r="B676" s="17">
        <v>7.9303820549242401</v>
      </c>
      <c r="E676" s="17">
        <v>0</v>
      </c>
      <c r="F676" s="17">
        <v>0</v>
      </c>
    </row>
    <row r="677" spans="1:6" x14ac:dyDescent="0.25">
      <c r="A677" s="17">
        <v>102.109375</v>
      </c>
      <c r="B677" s="17">
        <v>7.9303820549242401</v>
      </c>
      <c r="E677" s="17">
        <v>0</v>
      </c>
      <c r="F677" s="17">
        <v>0</v>
      </c>
    </row>
    <row r="678" spans="1:6" x14ac:dyDescent="0.25">
      <c r="A678" s="17">
        <v>102.109375</v>
      </c>
      <c r="B678" s="17">
        <v>1.5071767323717948</v>
      </c>
      <c r="E678" s="17">
        <v>0</v>
      </c>
      <c r="F678" s="17">
        <v>0</v>
      </c>
    </row>
    <row r="679" spans="1:6" x14ac:dyDescent="0.25">
      <c r="A679" s="17">
        <v>98.75</v>
      </c>
      <c r="B679" s="17">
        <v>1.5071767323717948</v>
      </c>
      <c r="E679" s="17">
        <v>0</v>
      </c>
      <c r="F679" s="17">
        <v>0</v>
      </c>
    </row>
    <row r="680" spans="1:6" x14ac:dyDescent="0.25">
      <c r="A680" s="17">
        <v>98.75</v>
      </c>
      <c r="B680" s="17">
        <v>0.23494366666666661</v>
      </c>
      <c r="E680" s="17">
        <v>0</v>
      </c>
      <c r="F680" s="17">
        <v>0</v>
      </c>
    </row>
    <row r="681" spans="1:6" x14ac:dyDescent="0.25">
      <c r="A681" s="17">
        <v>98</v>
      </c>
      <c r="B681" s="17">
        <v>0.23494366666666661</v>
      </c>
      <c r="E681" s="17">
        <v>0</v>
      </c>
      <c r="F681" s="17">
        <v>0</v>
      </c>
    </row>
    <row r="682" spans="1:6" x14ac:dyDescent="0.25">
      <c r="A682" s="17">
        <v>98</v>
      </c>
      <c r="B682" s="17">
        <v>0</v>
      </c>
      <c r="E682" s="17">
        <v>0</v>
      </c>
      <c r="F682" s="17">
        <v>0</v>
      </c>
    </row>
    <row r="683" spans="1:6" x14ac:dyDescent="0.25">
      <c r="A683" s="17">
        <v>98</v>
      </c>
      <c r="B683" s="17">
        <v>0.23494366666666661</v>
      </c>
      <c r="E683" s="17">
        <v>0</v>
      </c>
      <c r="F683" s="17">
        <v>0</v>
      </c>
    </row>
    <row r="684" spans="1:6" x14ac:dyDescent="0.25">
      <c r="A684" s="17">
        <v>99.5</v>
      </c>
      <c r="B684" s="17">
        <v>0.23494366666666661</v>
      </c>
      <c r="E684" s="17">
        <v>0</v>
      </c>
      <c r="F684" s="17">
        <v>0</v>
      </c>
    </row>
    <row r="685" spans="1:6" x14ac:dyDescent="0.25">
      <c r="A685" s="17">
        <v>99.5</v>
      </c>
      <c r="B685" s="17">
        <v>5.6878999999999971E-2</v>
      </c>
      <c r="E685" s="17">
        <v>0</v>
      </c>
      <c r="F685" s="17">
        <v>0</v>
      </c>
    </row>
    <row r="686" spans="1:6" x14ac:dyDescent="0.25">
      <c r="A686" s="17">
        <v>99</v>
      </c>
      <c r="B686" s="17">
        <v>5.6878999999999971E-2</v>
      </c>
      <c r="E686" s="17">
        <v>0</v>
      </c>
      <c r="F686" s="17">
        <v>0</v>
      </c>
    </row>
    <row r="687" spans="1:6" x14ac:dyDescent="0.25">
      <c r="A687" s="17">
        <v>99</v>
      </c>
      <c r="B687" s="17">
        <v>0</v>
      </c>
      <c r="E687" s="17">
        <v>0</v>
      </c>
      <c r="F687" s="17">
        <v>0</v>
      </c>
    </row>
    <row r="688" spans="1:6" x14ac:dyDescent="0.25">
      <c r="A688" s="17">
        <v>99</v>
      </c>
      <c r="B688" s="17">
        <v>5.6878999999999971E-2</v>
      </c>
      <c r="E688" s="17">
        <v>0</v>
      </c>
      <c r="F688" s="17">
        <v>0</v>
      </c>
    </row>
    <row r="689" spans="1:6" x14ac:dyDescent="0.25">
      <c r="A689" s="17">
        <v>100</v>
      </c>
      <c r="B689" s="17">
        <v>5.6878999999999971E-2</v>
      </c>
      <c r="E689" s="17">
        <v>0</v>
      </c>
      <c r="F689" s="17">
        <v>0</v>
      </c>
    </row>
    <row r="690" spans="1:6" x14ac:dyDescent="0.25">
      <c r="A690" s="17">
        <v>100</v>
      </c>
      <c r="B690" s="17">
        <v>0</v>
      </c>
      <c r="E690" s="17">
        <v>0</v>
      </c>
      <c r="F690" s="17">
        <v>0</v>
      </c>
    </row>
    <row r="691" spans="1:6" x14ac:dyDescent="0.25">
      <c r="A691" s="17">
        <v>100</v>
      </c>
      <c r="B691" s="17">
        <v>5.6878999999999971E-2</v>
      </c>
      <c r="E691" s="17">
        <v>0</v>
      </c>
      <c r="F691" s="17">
        <v>0</v>
      </c>
    </row>
    <row r="692" spans="1:6" x14ac:dyDescent="0.25">
      <c r="A692" s="17">
        <v>99.5</v>
      </c>
      <c r="B692" s="17">
        <v>5.6878999999999971E-2</v>
      </c>
      <c r="E692" s="17">
        <v>0</v>
      </c>
      <c r="F692" s="17">
        <v>0</v>
      </c>
    </row>
    <row r="693" spans="1:6" x14ac:dyDescent="0.25">
      <c r="A693" s="17">
        <v>99.5</v>
      </c>
      <c r="B693" s="17">
        <v>0.23494366666666661</v>
      </c>
      <c r="E693" s="17">
        <v>0</v>
      </c>
      <c r="F693" s="17">
        <v>0</v>
      </c>
    </row>
    <row r="694" spans="1:6" x14ac:dyDescent="0.25">
      <c r="A694" s="17">
        <v>98.75</v>
      </c>
      <c r="B694" s="17">
        <v>0.23494366666666661</v>
      </c>
      <c r="E694" s="17">
        <v>0</v>
      </c>
      <c r="F694" s="17">
        <v>0</v>
      </c>
    </row>
    <row r="695" spans="1:6" x14ac:dyDescent="0.25">
      <c r="A695" s="17">
        <v>98.75</v>
      </c>
      <c r="B695" s="17">
        <v>1.5071767323717948</v>
      </c>
      <c r="E695" s="17">
        <v>0</v>
      </c>
      <c r="F695" s="17">
        <v>0</v>
      </c>
    </row>
    <row r="696" spans="1:6" x14ac:dyDescent="0.25">
      <c r="A696" s="17">
        <v>105.46875</v>
      </c>
      <c r="B696" s="17">
        <v>1.5071767323717948</v>
      </c>
      <c r="E696" s="17">
        <v>0</v>
      </c>
      <c r="F696" s="17">
        <v>0</v>
      </c>
    </row>
    <row r="697" spans="1:6" x14ac:dyDescent="0.25">
      <c r="A697" s="17">
        <v>105.46875</v>
      </c>
      <c r="B697" s="17">
        <v>1.4466258051282048</v>
      </c>
      <c r="E697" s="17">
        <v>0</v>
      </c>
      <c r="F697" s="17">
        <v>0</v>
      </c>
    </row>
    <row r="698" spans="1:6" x14ac:dyDescent="0.25">
      <c r="A698" s="17">
        <v>101.75</v>
      </c>
      <c r="B698" s="17">
        <v>1.4466258051282048</v>
      </c>
      <c r="E698" s="17">
        <v>0</v>
      </c>
      <c r="F698" s="17">
        <v>0</v>
      </c>
    </row>
    <row r="699" spans="1:6" x14ac:dyDescent="0.25">
      <c r="A699" s="17">
        <v>101.75</v>
      </c>
      <c r="B699" s="17">
        <v>0.59332883333333331</v>
      </c>
      <c r="E699" s="17">
        <v>0</v>
      </c>
      <c r="F699" s="17">
        <v>0</v>
      </c>
    </row>
    <row r="700" spans="1:6" x14ac:dyDescent="0.25">
      <c r="A700" s="17">
        <v>101</v>
      </c>
      <c r="B700" s="17">
        <v>0.59332883333333331</v>
      </c>
      <c r="E700" s="17">
        <v>0</v>
      </c>
      <c r="F700" s="17">
        <v>0</v>
      </c>
    </row>
    <row r="701" spans="1:6" x14ac:dyDescent="0.25">
      <c r="A701" s="17">
        <v>101</v>
      </c>
      <c r="B701" s="17">
        <v>0</v>
      </c>
      <c r="E701" s="17">
        <v>0</v>
      </c>
      <c r="F701" s="17">
        <v>0</v>
      </c>
    </row>
    <row r="702" spans="1:6" x14ac:dyDescent="0.25">
      <c r="A702" s="17">
        <v>101</v>
      </c>
      <c r="B702" s="17">
        <v>0.59332883333333331</v>
      </c>
      <c r="E702" s="17">
        <v>0</v>
      </c>
      <c r="F702" s="17">
        <v>0</v>
      </c>
    </row>
    <row r="703" spans="1:6" x14ac:dyDescent="0.25">
      <c r="A703" s="17">
        <v>102.5</v>
      </c>
      <c r="B703" s="17">
        <v>0.59332883333333331</v>
      </c>
      <c r="E703" s="17">
        <v>0</v>
      </c>
      <c r="F703" s="17">
        <v>0</v>
      </c>
    </row>
    <row r="704" spans="1:6" x14ac:dyDescent="0.25">
      <c r="A704" s="17">
        <v>102.5</v>
      </c>
      <c r="B704" s="17">
        <v>0.10612650000000005</v>
      </c>
      <c r="E704" s="17">
        <v>0</v>
      </c>
      <c r="F704" s="17">
        <v>0</v>
      </c>
    </row>
    <row r="705" spans="1:6" x14ac:dyDescent="0.25">
      <c r="A705" s="17">
        <v>102</v>
      </c>
      <c r="B705" s="17">
        <v>0.10612650000000005</v>
      </c>
      <c r="E705" s="17">
        <v>0</v>
      </c>
      <c r="F705" s="17">
        <v>0</v>
      </c>
    </row>
    <row r="706" spans="1:6" x14ac:dyDescent="0.25">
      <c r="A706" s="17">
        <v>102</v>
      </c>
      <c r="B706" s="17">
        <v>0</v>
      </c>
      <c r="E706" s="17">
        <v>0</v>
      </c>
      <c r="F706" s="17">
        <v>0</v>
      </c>
    </row>
    <row r="707" spans="1:6" x14ac:dyDescent="0.25">
      <c r="A707" s="17">
        <v>102</v>
      </c>
      <c r="B707" s="17">
        <v>0.10612650000000005</v>
      </c>
      <c r="E707" s="17">
        <v>0</v>
      </c>
      <c r="F707" s="17">
        <v>0</v>
      </c>
    </row>
    <row r="708" spans="1:6" x14ac:dyDescent="0.25">
      <c r="A708" s="17">
        <v>103</v>
      </c>
      <c r="B708" s="17">
        <v>0.10612650000000005</v>
      </c>
      <c r="E708" s="17">
        <v>0</v>
      </c>
      <c r="F708" s="17">
        <v>0</v>
      </c>
    </row>
    <row r="709" spans="1:6" x14ac:dyDescent="0.25">
      <c r="A709" s="17">
        <v>103</v>
      </c>
      <c r="B709" s="17">
        <v>0</v>
      </c>
      <c r="E709" s="17">
        <v>0</v>
      </c>
      <c r="F709" s="17">
        <v>0</v>
      </c>
    </row>
    <row r="710" spans="1:6" x14ac:dyDescent="0.25">
      <c r="A710" s="17">
        <v>103</v>
      </c>
      <c r="B710" s="17">
        <v>0.10612650000000005</v>
      </c>
      <c r="E710" s="17">
        <v>0</v>
      </c>
      <c r="F710" s="17">
        <v>0</v>
      </c>
    </row>
    <row r="711" spans="1:6" x14ac:dyDescent="0.25">
      <c r="A711" s="17">
        <v>102.5</v>
      </c>
      <c r="B711" s="17">
        <v>0.10612650000000005</v>
      </c>
      <c r="E711" s="17">
        <v>0</v>
      </c>
      <c r="F711" s="17">
        <v>0</v>
      </c>
    </row>
    <row r="712" spans="1:6" x14ac:dyDescent="0.25">
      <c r="A712" s="17">
        <v>102.5</v>
      </c>
      <c r="B712" s="17">
        <v>0.59332883333333331</v>
      </c>
      <c r="E712" s="17">
        <v>0</v>
      </c>
      <c r="F712" s="17">
        <v>0</v>
      </c>
    </row>
    <row r="713" spans="1:6" x14ac:dyDescent="0.25">
      <c r="A713" s="17">
        <v>101.75</v>
      </c>
      <c r="B713" s="17">
        <v>0.59332883333333331</v>
      </c>
      <c r="E713" s="17">
        <v>0</v>
      </c>
      <c r="F713" s="17">
        <v>0</v>
      </c>
    </row>
    <row r="714" spans="1:6" x14ac:dyDescent="0.25">
      <c r="A714" s="17">
        <v>101.75</v>
      </c>
      <c r="B714" s="17">
        <v>1.4466258051282048</v>
      </c>
      <c r="E714" s="17">
        <v>0</v>
      </c>
      <c r="F714" s="17">
        <v>0</v>
      </c>
    </row>
    <row r="715" spans="1:6" x14ac:dyDescent="0.25">
      <c r="A715" s="17">
        <v>109.1875</v>
      </c>
      <c r="B715" s="17">
        <v>1.4466258051282048</v>
      </c>
      <c r="E715" s="17">
        <v>0</v>
      </c>
      <c r="F715" s="17">
        <v>0</v>
      </c>
    </row>
    <row r="716" spans="1:6" x14ac:dyDescent="0.25">
      <c r="A716" s="17">
        <v>109.1875</v>
      </c>
      <c r="B716" s="17">
        <v>1.0085583047619044</v>
      </c>
      <c r="E716" s="17">
        <v>0</v>
      </c>
      <c r="F716" s="17">
        <v>0</v>
      </c>
    </row>
    <row r="717" spans="1:6" x14ac:dyDescent="0.25">
      <c r="A717" s="17">
        <v>106.625</v>
      </c>
      <c r="B717" s="17">
        <v>1.0085583047619044</v>
      </c>
      <c r="E717" s="17">
        <v>0</v>
      </c>
      <c r="F717" s="17">
        <v>0</v>
      </c>
    </row>
    <row r="718" spans="1:6" x14ac:dyDescent="0.25">
      <c r="A718" s="17">
        <v>106.625</v>
      </c>
      <c r="B718" s="17">
        <v>0.31640476190476202</v>
      </c>
      <c r="E718" s="17">
        <v>0</v>
      </c>
      <c r="F718" s="17">
        <v>0</v>
      </c>
    </row>
    <row r="719" spans="1:6" x14ac:dyDescent="0.25">
      <c r="A719" s="17">
        <v>104.75</v>
      </c>
      <c r="B719" s="17">
        <v>0.31640476190476202</v>
      </c>
      <c r="E719" s="17">
        <v>0</v>
      </c>
      <c r="F719" s="17">
        <v>0</v>
      </c>
    </row>
    <row r="720" spans="1:6" x14ac:dyDescent="0.25">
      <c r="A720" s="17">
        <v>104.75</v>
      </c>
      <c r="B720" s="17">
        <v>0.1037561666666667</v>
      </c>
      <c r="E720" s="17">
        <v>0</v>
      </c>
      <c r="F720" s="17">
        <v>0</v>
      </c>
    </row>
    <row r="721" spans="1:6" x14ac:dyDescent="0.25">
      <c r="A721" s="17">
        <v>104</v>
      </c>
      <c r="B721" s="17">
        <v>0.1037561666666667</v>
      </c>
      <c r="E721" s="17">
        <v>0</v>
      </c>
      <c r="F721" s="17">
        <v>0</v>
      </c>
    </row>
    <row r="722" spans="1:6" x14ac:dyDescent="0.25">
      <c r="A722" s="17">
        <v>104</v>
      </c>
      <c r="B722" s="17">
        <v>0</v>
      </c>
      <c r="E722" s="17">
        <v>0</v>
      </c>
      <c r="F722" s="17">
        <v>0</v>
      </c>
    </row>
    <row r="723" spans="1:6" x14ac:dyDescent="0.25">
      <c r="A723" s="17">
        <v>104</v>
      </c>
      <c r="B723" s="17">
        <v>0.1037561666666667</v>
      </c>
      <c r="E723" s="17">
        <v>0</v>
      </c>
      <c r="F723" s="17">
        <v>0</v>
      </c>
    </row>
    <row r="724" spans="1:6" x14ac:dyDescent="0.25">
      <c r="A724" s="17">
        <v>105.5</v>
      </c>
      <c r="B724" s="17">
        <v>0.1037561666666667</v>
      </c>
      <c r="E724" s="17">
        <v>0</v>
      </c>
      <c r="F724" s="17">
        <v>0</v>
      </c>
    </row>
    <row r="725" spans="1:6" x14ac:dyDescent="0.25">
      <c r="A725" s="17">
        <v>105.5</v>
      </c>
      <c r="B725" s="17">
        <v>3.8224500000000029E-2</v>
      </c>
      <c r="E725" s="17">
        <v>0</v>
      </c>
      <c r="F725" s="17">
        <v>0</v>
      </c>
    </row>
    <row r="726" spans="1:6" x14ac:dyDescent="0.25">
      <c r="A726" s="17">
        <v>105</v>
      </c>
      <c r="B726" s="17">
        <v>3.8224500000000029E-2</v>
      </c>
      <c r="E726" s="17">
        <v>0</v>
      </c>
      <c r="F726" s="17">
        <v>0</v>
      </c>
    </row>
    <row r="727" spans="1:6" x14ac:dyDescent="0.25">
      <c r="A727" s="17">
        <v>105</v>
      </c>
      <c r="B727" s="17">
        <v>0</v>
      </c>
      <c r="E727" s="17">
        <v>0</v>
      </c>
      <c r="F727" s="17">
        <v>0</v>
      </c>
    </row>
    <row r="728" spans="1:6" x14ac:dyDescent="0.25">
      <c r="A728" s="17">
        <v>105</v>
      </c>
      <c r="B728" s="17">
        <v>3.8224500000000029E-2</v>
      </c>
      <c r="E728" s="17">
        <v>0</v>
      </c>
      <c r="F728" s="17">
        <v>0</v>
      </c>
    </row>
    <row r="729" spans="1:6" x14ac:dyDescent="0.25">
      <c r="A729" s="17">
        <v>106</v>
      </c>
      <c r="B729" s="17">
        <v>3.8224500000000029E-2</v>
      </c>
      <c r="E729" s="17">
        <v>0</v>
      </c>
      <c r="F729" s="17">
        <v>0</v>
      </c>
    </row>
    <row r="730" spans="1:6" x14ac:dyDescent="0.25">
      <c r="A730" s="17">
        <v>106</v>
      </c>
      <c r="B730" s="17">
        <v>0</v>
      </c>
      <c r="E730" s="17">
        <v>0</v>
      </c>
      <c r="F730" s="17">
        <v>0</v>
      </c>
    </row>
    <row r="731" spans="1:6" x14ac:dyDescent="0.25">
      <c r="A731" s="17">
        <v>106</v>
      </c>
      <c r="B731" s="17">
        <v>3.8224500000000029E-2</v>
      </c>
      <c r="E731" s="17">
        <v>0</v>
      </c>
      <c r="F731" s="17">
        <v>0</v>
      </c>
    </row>
    <row r="732" spans="1:6" x14ac:dyDescent="0.25">
      <c r="A732" s="17">
        <v>105.5</v>
      </c>
      <c r="B732" s="17">
        <v>3.8224500000000029E-2</v>
      </c>
      <c r="E732" s="17">
        <v>0</v>
      </c>
      <c r="F732" s="17">
        <v>0</v>
      </c>
    </row>
    <row r="733" spans="1:6" x14ac:dyDescent="0.25">
      <c r="A733" s="17">
        <v>105.5</v>
      </c>
      <c r="B733" s="17">
        <v>0.1037561666666667</v>
      </c>
      <c r="E733" s="17">
        <v>0</v>
      </c>
      <c r="F733" s="17">
        <v>0</v>
      </c>
    </row>
    <row r="734" spans="1:6" x14ac:dyDescent="0.25">
      <c r="A734" s="17">
        <v>104.75</v>
      </c>
      <c r="B734" s="17">
        <v>0.1037561666666667</v>
      </c>
      <c r="E734" s="17">
        <v>0</v>
      </c>
      <c r="F734" s="17">
        <v>0</v>
      </c>
    </row>
    <row r="735" spans="1:6" x14ac:dyDescent="0.25">
      <c r="A735" s="17">
        <v>104.75</v>
      </c>
      <c r="B735" s="17">
        <v>0.31640476190476202</v>
      </c>
      <c r="E735" s="17">
        <v>0</v>
      </c>
      <c r="F735" s="17">
        <v>0</v>
      </c>
    </row>
    <row r="736" spans="1:6" x14ac:dyDescent="0.25">
      <c r="A736" s="17">
        <v>108.5</v>
      </c>
      <c r="B736" s="17">
        <v>0.31640476190476202</v>
      </c>
      <c r="E736" s="17">
        <v>0</v>
      </c>
      <c r="F736" s="17">
        <v>0</v>
      </c>
    </row>
    <row r="737" spans="1:6" x14ac:dyDescent="0.25">
      <c r="A737" s="17">
        <v>108.5</v>
      </c>
      <c r="B737" s="17">
        <v>0.187116</v>
      </c>
      <c r="E737" s="17">
        <v>0</v>
      </c>
      <c r="F737" s="17">
        <v>0</v>
      </c>
    </row>
    <row r="738" spans="1:6" x14ac:dyDescent="0.25">
      <c r="A738" s="17">
        <v>107.5</v>
      </c>
      <c r="B738" s="17">
        <v>0.187116</v>
      </c>
      <c r="E738" s="17">
        <v>0</v>
      </c>
      <c r="F738" s="17">
        <v>0</v>
      </c>
    </row>
    <row r="739" spans="1:6" x14ac:dyDescent="0.25">
      <c r="A739" s="17">
        <v>107.5</v>
      </c>
      <c r="B739" s="17">
        <v>0</v>
      </c>
      <c r="E739" s="17">
        <v>0</v>
      </c>
      <c r="F739" s="17">
        <v>0</v>
      </c>
    </row>
    <row r="740" spans="1:6" x14ac:dyDescent="0.25">
      <c r="A740" s="17">
        <v>107</v>
      </c>
      <c r="B740" s="17">
        <v>0</v>
      </c>
      <c r="E740" s="17">
        <v>0</v>
      </c>
      <c r="F740" s="17">
        <v>0</v>
      </c>
    </row>
    <row r="741" spans="1:6" x14ac:dyDescent="0.25">
      <c r="A741" s="17">
        <v>107</v>
      </c>
      <c r="B741" s="17">
        <v>0</v>
      </c>
      <c r="E741" s="17">
        <v>0</v>
      </c>
      <c r="F741" s="17">
        <v>0</v>
      </c>
    </row>
    <row r="742" spans="1:6" x14ac:dyDescent="0.25">
      <c r="A742" s="17">
        <v>107</v>
      </c>
      <c r="B742" s="17">
        <v>0</v>
      </c>
      <c r="E742" s="17">
        <v>0</v>
      </c>
      <c r="F742" s="17">
        <v>0</v>
      </c>
    </row>
    <row r="743" spans="1:6" x14ac:dyDescent="0.25">
      <c r="A743" s="17">
        <v>108</v>
      </c>
      <c r="B743" s="17">
        <v>0</v>
      </c>
      <c r="E743" s="17">
        <v>0</v>
      </c>
      <c r="F743" s="17">
        <v>0</v>
      </c>
    </row>
    <row r="744" spans="1:6" x14ac:dyDescent="0.25">
      <c r="A744" s="17">
        <v>108</v>
      </c>
      <c r="B744" s="17">
        <v>0</v>
      </c>
      <c r="E744" s="17">
        <v>0</v>
      </c>
      <c r="F744" s="17">
        <v>0</v>
      </c>
    </row>
    <row r="745" spans="1:6" x14ac:dyDescent="0.25">
      <c r="A745" s="17">
        <v>108</v>
      </c>
      <c r="B745" s="17">
        <v>0</v>
      </c>
      <c r="E745" s="17">
        <v>0</v>
      </c>
      <c r="F745" s="17">
        <v>0</v>
      </c>
    </row>
    <row r="746" spans="1:6" x14ac:dyDescent="0.25">
      <c r="A746" s="17">
        <v>107.5</v>
      </c>
      <c r="B746" s="17">
        <v>0</v>
      </c>
      <c r="E746" s="17">
        <v>0</v>
      </c>
      <c r="F746" s="17">
        <v>0</v>
      </c>
    </row>
    <row r="747" spans="1:6" x14ac:dyDescent="0.25">
      <c r="A747" s="17">
        <v>107.5</v>
      </c>
      <c r="B747" s="17">
        <v>0.187116</v>
      </c>
      <c r="E747" s="17">
        <v>0</v>
      </c>
      <c r="F747" s="17">
        <v>0</v>
      </c>
    </row>
    <row r="748" spans="1:6" x14ac:dyDescent="0.25">
      <c r="A748" s="17">
        <v>109.5</v>
      </c>
      <c r="B748" s="17">
        <v>0.187116</v>
      </c>
      <c r="E748" s="17">
        <v>0</v>
      </c>
      <c r="F748" s="17">
        <v>0</v>
      </c>
    </row>
    <row r="749" spans="1:6" x14ac:dyDescent="0.25">
      <c r="A749" s="17">
        <v>109.5</v>
      </c>
      <c r="B749" s="17">
        <v>6.0026000000000017E-2</v>
      </c>
      <c r="E749" s="17">
        <v>0</v>
      </c>
      <c r="F749" s="17">
        <v>0</v>
      </c>
    </row>
    <row r="750" spans="1:6" x14ac:dyDescent="0.25">
      <c r="A750" s="17">
        <v>109</v>
      </c>
      <c r="B750" s="17">
        <v>6.0026000000000017E-2</v>
      </c>
      <c r="E750" s="17">
        <v>0</v>
      </c>
      <c r="F750" s="17">
        <v>0</v>
      </c>
    </row>
    <row r="751" spans="1:6" x14ac:dyDescent="0.25">
      <c r="A751" s="17">
        <v>109</v>
      </c>
      <c r="B751" s="17">
        <v>0</v>
      </c>
      <c r="E751" s="17">
        <v>0</v>
      </c>
      <c r="F751" s="17">
        <v>0</v>
      </c>
    </row>
    <row r="752" spans="1:6" x14ac:dyDescent="0.25">
      <c r="A752" s="17">
        <v>109</v>
      </c>
      <c r="B752" s="17">
        <v>6.0026000000000017E-2</v>
      </c>
      <c r="E752" s="17">
        <v>0</v>
      </c>
      <c r="F752" s="17">
        <v>0</v>
      </c>
    </row>
    <row r="753" spans="1:6" x14ac:dyDescent="0.25">
      <c r="A753" s="17">
        <v>110</v>
      </c>
      <c r="B753" s="17">
        <v>6.0026000000000017E-2</v>
      </c>
      <c r="E753" s="17">
        <v>0</v>
      </c>
      <c r="F753" s="17">
        <v>0</v>
      </c>
    </row>
    <row r="754" spans="1:6" x14ac:dyDescent="0.25">
      <c r="A754" s="17">
        <v>110</v>
      </c>
      <c r="B754" s="17">
        <v>0</v>
      </c>
      <c r="E754" s="17">
        <v>0</v>
      </c>
      <c r="F754" s="17">
        <v>0</v>
      </c>
    </row>
    <row r="755" spans="1:6" x14ac:dyDescent="0.25">
      <c r="A755" s="17">
        <v>110</v>
      </c>
      <c r="B755" s="17">
        <v>6.0026000000000017E-2</v>
      </c>
      <c r="E755" s="17">
        <v>0</v>
      </c>
      <c r="F755" s="17">
        <v>0</v>
      </c>
    </row>
    <row r="756" spans="1:6" x14ac:dyDescent="0.25">
      <c r="A756" s="17">
        <v>109.5</v>
      </c>
      <c r="B756" s="17">
        <v>6.0026000000000017E-2</v>
      </c>
      <c r="E756" s="17">
        <v>0</v>
      </c>
      <c r="F756" s="17">
        <v>0</v>
      </c>
    </row>
    <row r="757" spans="1:6" x14ac:dyDescent="0.25">
      <c r="A757" s="17">
        <v>109.5</v>
      </c>
      <c r="B757" s="17">
        <v>0.187116</v>
      </c>
      <c r="E757" s="17">
        <v>0</v>
      </c>
      <c r="F757" s="17">
        <v>0</v>
      </c>
    </row>
    <row r="758" spans="1:6" x14ac:dyDescent="0.25">
      <c r="A758" s="17">
        <v>108.5</v>
      </c>
      <c r="B758" s="17">
        <v>0.187116</v>
      </c>
      <c r="E758" s="17">
        <v>0</v>
      </c>
      <c r="F758" s="17">
        <v>0</v>
      </c>
    </row>
    <row r="759" spans="1:6" x14ac:dyDescent="0.25">
      <c r="A759" s="17">
        <v>108.5</v>
      </c>
      <c r="B759" s="17">
        <v>0.31640476190476202</v>
      </c>
      <c r="E759" s="17">
        <v>0</v>
      </c>
      <c r="F759" s="17">
        <v>0</v>
      </c>
    </row>
    <row r="760" spans="1:6" x14ac:dyDescent="0.25">
      <c r="A760" s="17">
        <v>106.625</v>
      </c>
      <c r="B760" s="17">
        <v>0.31640476190476202</v>
      </c>
      <c r="E760" s="17">
        <v>0</v>
      </c>
      <c r="F760" s="17">
        <v>0</v>
      </c>
    </row>
    <row r="761" spans="1:6" x14ac:dyDescent="0.25">
      <c r="A761" s="17">
        <v>106.625</v>
      </c>
      <c r="B761" s="17">
        <v>1.0085583047619044</v>
      </c>
      <c r="E761" s="17">
        <v>0</v>
      </c>
      <c r="F761" s="17">
        <v>0</v>
      </c>
    </row>
    <row r="762" spans="1:6" x14ac:dyDescent="0.25">
      <c r="A762" s="17">
        <v>111.75</v>
      </c>
      <c r="B762" s="17">
        <v>1.0085583047619044</v>
      </c>
      <c r="E762" s="17">
        <v>0</v>
      </c>
      <c r="F762" s="17">
        <v>0</v>
      </c>
    </row>
    <row r="763" spans="1:6" x14ac:dyDescent="0.25">
      <c r="A763" s="17">
        <v>111.75</v>
      </c>
      <c r="B763" s="17">
        <v>0.43802166666666659</v>
      </c>
      <c r="E763" s="17">
        <v>0</v>
      </c>
      <c r="F763" s="17">
        <v>0</v>
      </c>
    </row>
    <row r="764" spans="1:6" x14ac:dyDescent="0.25">
      <c r="A764" s="17">
        <v>111</v>
      </c>
      <c r="B764" s="17">
        <v>0.43802166666666659</v>
      </c>
      <c r="E764" s="17">
        <v>0</v>
      </c>
      <c r="F764" s="17">
        <v>0</v>
      </c>
    </row>
    <row r="765" spans="1:6" x14ac:dyDescent="0.25">
      <c r="A765" s="17">
        <v>111</v>
      </c>
      <c r="B765" s="17">
        <v>0</v>
      </c>
      <c r="E765" s="17">
        <v>0</v>
      </c>
      <c r="F765" s="17">
        <v>0</v>
      </c>
    </row>
    <row r="766" spans="1:6" x14ac:dyDescent="0.25">
      <c r="A766" s="17">
        <v>111</v>
      </c>
      <c r="B766" s="17">
        <v>0.43802166666666659</v>
      </c>
      <c r="E766" s="17">
        <v>0</v>
      </c>
      <c r="F766" s="17">
        <v>0</v>
      </c>
    </row>
    <row r="767" spans="1:6" x14ac:dyDescent="0.25">
      <c r="A767" s="17">
        <v>112.5</v>
      </c>
      <c r="B767" s="17">
        <v>0.43802166666666659</v>
      </c>
      <c r="E767" s="17">
        <v>0</v>
      </c>
      <c r="F767" s="17">
        <v>0</v>
      </c>
    </row>
    <row r="768" spans="1:6" x14ac:dyDescent="0.25">
      <c r="A768" s="17">
        <v>112.5</v>
      </c>
      <c r="B768" s="17">
        <v>0.19967699999999994</v>
      </c>
      <c r="E768" s="17">
        <v>0</v>
      </c>
      <c r="F768" s="17">
        <v>0</v>
      </c>
    </row>
    <row r="769" spans="1:6" x14ac:dyDescent="0.25">
      <c r="A769" s="17">
        <v>112</v>
      </c>
      <c r="B769" s="17">
        <v>0.19967699999999994</v>
      </c>
      <c r="E769" s="17">
        <v>0</v>
      </c>
      <c r="F769" s="17">
        <v>0</v>
      </c>
    </row>
    <row r="770" spans="1:6" x14ac:dyDescent="0.25">
      <c r="A770" s="17">
        <v>112</v>
      </c>
      <c r="B770" s="17">
        <v>0</v>
      </c>
      <c r="E770" s="17">
        <v>0</v>
      </c>
      <c r="F770" s="17">
        <v>0</v>
      </c>
    </row>
    <row r="771" spans="1:6" x14ac:dyDescent="0.25">
      <c r="A771" s="17">
        <v>112</v>
      </c>
      <c r="B771" s="17">
        <v>0.19967699999999994</v>
      </c>
      <c r="E771" s="17">
        <v>0</v>
      </c>
      <c r="F771" s="17">
        <v>0</v>
      </c>
    </row>
    <row r="772" spans="1:6" x14ac:dyDescent="0.25">
      <c r="A772" s="17">
        <v>113</v>
      </c>
      <c r="B772" s="17">
        <v>0.19967699999999994</v>
      </c>
      <c r="E772" s="17">
        <v>0</v>
      </c>
      <c r="F772" s="17">
        <v>0</v>
      </c>
    </row>
    <row r="773" spans="1:6" x14ac:dyDescent="0.25">
      <c r="A773" s="17">
        <v>113</v>
      </c>
      <c r="B773" s="17">
        <v>0</v>
      </c>
      <c r="E773" s="17">
        <v>0</v>
      </c>
      <c r="F773" s="17">
        <v>0</v>
      </c>
    </row>
    <row r="774" spans="1:6" x14ac:dyDescent="0.25">
      <c r="A774" s="17">
        <v>113</v>
      </c>
      <c r="B774" s="17">
        <v>0.19967699999999994</v>
      </c>
      <c r="E774" s="17">
        <v>0</v>
      </c>
      <c r="F774" s="17">
        <v>0</v>
      </c>
    </row>
    <row r="775" spans="1:6" x14ac:dyDescent="0.25">
      <c r="A775" s="17">
        <v>112.5</v>
      </c>
      <c r="B775" s="17">
        <v>0.19967699999999994</v>
      </c>
      <c r="E775" s="17">
        <v>0</v>
      </c>
      <c r="F775" s="17">
        <v>0</v>
      </c>
    </row>
    <row r="776" spans="1:6" x14ac:dyDescent="0.25">
      <c r="A776" s="17">
        <v>112.5</v>
      </c>
      <c r="B776" s="17">
        <v>0.43802166666666659</v>
      </c>
      <c r="E776" s="17">
        <v>0</v>
      </c>
      <c r="F776" s="17">
        <v>0</v>
      </c>
    </row>
    <row r="777" spans="1:6" x14ac:dyDescent="0.25">
      <c r="A777" s="17">
        <v>111.75</v>
      </c>
      <c r="B777" s="17">
        <v>0.43802166666666659</v>
      </c>
      <c r="E777" s="17">
        <v>0</v>
      </c>
      <c r="F777" s="17">
        <v>0</v>
      </c>
    </row>
    <row r="778" spans="1:6" x14ac:dyDescent="0.25">
      <c r="A778" s="17">
        <v>111.75</v>
      </c>
      <c r="B778" s="17">
        <v>1.0085583047619044</v>
      </c>
      <c r="E778" s="17">
        <v>0</v>
      </c>
      <c r="F778" s="17">
        <v>0</v>
      </c>
    </row>
    <row r="779" spans="1:6" x14ac:dyDescent="0.25">
      <c r="A779" s="17">
        <v>109.1875</v>
      </c>
      <c r="B779" s="17">
        <v>1.0085583047619044</v>
      </c>
      <c r="E779" s="17">
        <v>0</v>
      </c>
      <c r="F779" s="17">
        <v>0</v>
      </c>
    </row>
    <row r="780" spans="1:6" x14ac:dyDescent="0.25">
      <c r="A780" s="17">
        <v>109.1875</v>
      </c>
      <c r="B780" s="17">
        <v>1.4466258051282048</v>
      </c>
      <c r="E780" s="17">
        <v>0</v>
      </c>
      <c r="F780" s="17">
        <v>0</v>
      </c>
    </row>
    <row r="781" spans="1:6" x14ac:dyDescent="0.25">
      <c r="A781" s="17">
        <v>105.46875</v>
      </c>
      <c r="B781" s="17">
        <v>1.4466258051282048</v>
      </c>
      <c r="E781" s="17">
        <v>0</v>
      </c>
      <c r="F781" s="17">
        <v>0</v>
      </c>
    </row>
    <row r="782" spans="1:6" x14ac:dyDescent="0.25">
      <c r="A782" s="17">
        <v>105.46875</v>
      </c>
      <c r="B782" s="17">
        <v>1.5071767323717948</v>
      </c>
      <c r="E782" s="17">
        <v>0</v>
      </c>
      <c r="F782" s="17">
        <v>0</v>
      </c>
    </row>
    <row r="783" spans="1:6" x14ac:dyDescent="0.25">
      <c r="A783" s="17">
        <v>102.109375</v>
      </c>
      <c r="B783" s="17">
        <v>1.5071767323717948</v>
      </c>
      <c r="E783" s="17">
        <v>0</v>
      </c>
      <c r="F783" s="17">
        <v>0</v>
      </c>
    </row>
    <row r="784" spans="1:6" x14ac:dyDescent="0.25">
      <c r="A784" s="17">
        <v>102.109375</v>
      </c>
      <c r="B784" s="17">
        <v>7.9303820549242401</v>
      </c>
      <c r="E784" s="17">
        <v>0</v>
      </c>
      <c r="F784" s="17">
        <v>0</v>
      </c>
    </row>
    <row r="785" spans="1:6" x14ac:dyDescent="0.25">
      <c r="A785" s="17">
        <v>97.5390625</v>
      </c>
      <c r="B785" s="17">
        <v>7.9303820549242401</v>
      </c>
      <c r="E785" s="17">
        <v>0</v>
      </c>
      <c r="F785" s="17">
        <v>0</v>
      </c>
    </row>
    <row r="786" spans="1:6" x14ac:dyDescent="0.25">
      <c r="A786" s="17">
        <v>97.5390625</v>
      </c>
      <c r="B786" s="17">
        <v>31.974556149556644</v>
      </c>
      <c r="E786" s="17">
        <v>0</v>
      </c>
      <c r="F786" s="17">
        <v>0</v>
      </c>
    </row>
    <row r="787" spans="1:6" x14ac:dyDescent="0.25">
      <c r="A787" s="17">
        <v>149.622802734375</v>
      </c>
      <c r="B787" s="17">
        <v>31.974556149556644</v>
      </c>
      <c r="E787" s="17">
        <v>0</v>
      </c>
      <c r="F787" s="17">
        <v>0</v>
      </c>
    </row>
    <row r="788" spans="1:6" x14ac:dyDescent="0.25">
      <c r="A788" s="17">
        <v>149.622802734375</v>
      </c>
      <c r="B788" s="17">
        <v>20.807246265261107</v>
      </c>
      <c r="E788" s="17">
        <v>0</v>
      </c>
      <c r="F788" s="17">
        <v>0</v>
      </c>
    </row>
    <row r="789" spans="1:6" x14ac:dyDescent="0.25">
      <c r="A789" s="17">
        <v>124.62646484375</v>
      </c>
      <c r="B789" s="17">
        <v>20.807246265261107</v>
      </c>
      <c r="E789" s="17">
        <v>0</v>
      </c>
      <c r="F789" s="17">
        <v>0</v>
      </c>
    </row>
    <row r="790" spans="1:6" x14ac:dyDescent="0.25">
      <c r="A790" s="17">
        <v>124.62646484375</v>
      </c>
      <c r="B790" s="17">
        <v>4.9908298160036004</v>
      </c>
      <c r="E790" s="17">
        <v>0</v>
      </c>
      <c r="F790" s="17">
        <v>0</v>
      </c>
    </row>
    <row r="791" spans="1:6" x14ac:dyDescent="0.25">
      <c r="A791" s="17">
        <v>114</v>
      </c>
      <c r="B791" s="17">
        <v>4.9908298160036004</v>
      </c>
      <c r="E791" s="17">
        <v>0</v>
      </c>
      <c r="F791" s="17">
        <v>0</v>
      </c>
    </row>
    <row r="792" spans="1:6" x14ac:dyDescent="0.25">
      <c r="A792" s="17">
        <v>114</v>
      </c>
      <c r="B792" s="17">
        <v>0</v>
      </c>
      <c r="E792" s="17">
        <v>0</v>
      </c>
      <c r="F792" s="17">
        <v>0</v>
      </c>
    </row>
    <row r="793" spans="1:6" x14ac:dyDescent="0.25">
      <c r="A793" s="17">
        <v>114</v>
      </c>
      <c r="B793" s="17">
        <v>4.9908298160036004</v>
      </c>
      <c r="E793" s="17">
        <v>0</v>
      </c>
      <c r="F793" s="17">
        <v>0</v>
      </c>
    </row>
    <row r="794" spans="1:6" x14ac:dyDescent="0.25">
      <c r="A794" s="17">
        <v>135.2529296875</v>
      </c>
      <c r="B794" s="17">
        <v>4.9908298160036004</v>
      </c>
      <c r="E794" s="17">
        <v>0</v>
      </c>
      <c r="F794" s="17">
        <v>0</v>
      </c>
    </row>
    <row r="795" spans="1:6" x14ac:dyDescent="0.25">
      <c r="A795" s="17">
        <v>135.2529296875</v>
      </c>
      <c r="B795" s="17">
        <v>3.1443618145156913</v>
      </c>
      <c r="E795" s="17">
        <v>0</v>
      </c>
      <c r="F795" s="17">
        <v>0</v>
      </c>
    </row>
    <row r="796" spans="1:6" x14ac:dyDescent="0.25">
      <c r="A796" s="17">
        <v>122.671875</v>
      </c>
      <c r="B796" s="17">
        <v>3.1443618145156913</v>
      </c>
      <c r="E796" s="17">
        <v>0</v>
      </c>
      <c r="F796" s="17">
        <v>0</v>
      </c>
    </row>
    <row r="797" spans="1:6" x14ac:dyDescent="0.25">
      <c r="A797" s="17">
        <v>122.671875</v>
      </c>
      <c r="B797" s="17">
        <v>2.1412615385974014</v>
      </c>
      <c r="E797" s="17">
        <v>0</v>
      </c>
      <c r="F797" s="17">
        <v>0</v>
      </c>
    </row>
    <row r="798" spans="1:6" x14ac:dyDescent="0.25">
      <c r="A798" s="17">
        <v>117.0625</v>
      </c>
      <c r="B798" s="17">
        <v>2.1412615385974014</v>
      </c>
      <c r="E798" s="17">
        <v>0</v>
      </c>
      <c r="F798" s="17">
        <v>0</v>
      </c>
    </row>
    <row r="799" spans="1:6" x14ac:dyDescent="0.25">
      <c r="A799" s="17">
        <v>117.0625</v>
      </c>
      <c r="B799" s="17">
        <v>0.69870744285714248</v>
      </c>
      <c r="E799" s="17">
        <v>0</v>
      </c>
      <c r="F799" s="17">
        <v>0</v>
      </c>
    </row>
    <row r="800" spans="1:6" x14ac:dyDescent="0.25">
      <c r="A800" s="17">
        <v>115.5</v>
      </c>
      <c r="B800" s="17">
        <v>0.69870744285714248</v>
      </c>
      <c r="E800" s="17">
        <v>0</v>
      </c>
      <c r="F800" s="17">
        <v>0</v>
      </c>
    </row>
    <row r="801" spans="1:6" x14ac:dyDescent="0.25">
      <c r="A801" s="17">
        <v>115.5</v>
      </c>
      <c r="B801" s="17">
        <v>0.30175649999999982</v>
      </c>
      <c r="E801" s="17">
        <v>0</v>
      </c>
      <c r="F801" s="17">
        <v>0</v>
      </c>
    </row>
    <row r="802" spans="1:6" x14ac:dyDescent="0.25">
      <c r="A802" s="17">
        <v>115</v>
      </c>
      <c r="B802" s="17">
        <v>0.30175649999999982</v>
      </c>
      <c r="E802" s="17">
        <v>0</v>
      </c>
      <c r="F802" s="17">
        <v>0</v>
      </c>
    </row>
    <row r="803" spans="1:6" x14ac:dyDescent="0.25">
      <c r="A803" s="17">
        <v>115</v>
      </c>
      <c r="B803" s="17">
        <v>0</v>
      </c>
      <c r="E803" s="17">
        <v>0</v>
      </c>
      <c r="F803" s="17">
        <v>0</v>
      </c>
    </row>
    <row r="804" spans="1:6" x14ac:dyDescent="0.25">
      <c r="A804" s="17">
        <v>115</v>
      </c>
      <c r="B804" s="17">
        <v>0.30175649999999982</v>
      </c>
      <c r="E804" s="17">
        <v>0</v>
      </c>
      <c r="F804" s="17">
        <v>0</v>
      </c>
    </row>
    <row r="805" spans="1:6" x14ac:dyDescent="0.25">
      <c r="A805" s="17">
        <v>116</v>
      </c>
      <c r="B805" s="17">
        <v>0.30175649999999982</v>
      </c>
      <c r="E805" s="17">
        <v>0</v>
      </c>
      <c r="F805" s="17">
        <v>0</v>
      </c>
    </row>
    <row r="806" spans="1:6" x14ac:dyDescent="0.25">
      <c r="A806" s="17">
        <v>116</v>
      </c>
      <c r="B806" s="17">
        <v>0</v>
      </c>
      <c r="E806" s="17">
        <v>0</v>
      </c>
      <c r="F806" s="17">
        <v>0</v>
      </c>
    </row>
    <row r="807" spans="1:6" x14ac:dyDescent="0.25">
      <c r="A807" s="17">
        <v>116</v>
      </c>
      <c r="B807" s="17">
        <v>0.30175649999999982</v>
      </c>
      <c r="E807" s="17">
        <v>0</v>
      </c>
      <c r="F807" s="17">
        <v>0</v>
      </c>
    </row>
    <row r="808" spans="1:6" x14ac:dyDescent="0.25">
      <c r="A808" s="17">
        <v>115.5</v>
      </c>
      <c r="B808" s="17">
        <v>0.30175649999999982</v>
      </c>
      <c r="E808" s="17">
        <v>0</v>
      </c>
      <c r="F808" s="17">
        <v>0</v>
      </c>
    </row>
    <row r="809" spans="1:6" x14ac:dyDescent="0.25">
      <c r="A809" s="17">
        <v>115.5</v>
      </c>
      <c r="B809" s="17">
        <v>0.69870744285714248</v>
      </c>
      <c r="E809" s="17">
        <v>0</v>
      </c>
      <c r="F809" s="17">
        <v>0</v>
      </c>
    </row>
    <row r="810" spans="1:6" x14ac:dyDescent="0.25">
      <c r="A810" s="17">
        <v>118.625</v>
      </c>
      <c r="B810" s="17">
        <v>0.69870744285714248</v>
      </c>
      <c r="E810" s="17">
        <v>0</v>
      </c>
      <c r="F810" s="17">
        <v>0</v>
      </c>
    </row>
    <row r="811" spans="1:6" x14ac:dyDescent="0.25">
      <c r="A811" s="17">
        <v>118.625</v>
      </c>
      <c r="B811" s="17">
        <v>0.31620253333333331</v>
      </c>
      <c r="E811" s="17">
        <v>0</v>
      </c>
      <c r="F811" s="17">
        <v>0</v>
      </c>
    </row>
    <row r="812" spans="1:6" x14ac:dyDescent="0.25">
      <c r="A812" s="17">
        <v>117.5</v>
      </c>
      <c r="B812" s="17">
        <v>0.31620253333333331</v>
      </c>
      <c r="E812" s="17">
        <v>0</v>
      </c>
      <c r="F812" s="17">
        <v>0</v>
      </c>
    </row>
    <row r="813" spans="1:6" x14ac:dyDescent="0.25">
      <c r="A813" s="17">
        <v>117.5</v>
      </c>
      <c r="B813" s="17">
        <v>9.014999999999998E-2</v>
      </c>
      <c r="E813" s="17">
        <v>0</v>
      </c>
      <c r="F813" s="17">
        <v>0</v>
      </c>
    </row>
    <row r="814" spans="1:6" x14ac:dyDescent="0.25">
      <c r="A814" s="17">
        <v>117</v>
      </c>
      <c r="B814" s="17">
        <v>9.014999999999998E-2</v>
      </c>
      <c r="E814" s="17">
        <v>0</v>
      </c>
      <c r="F814" s="17">
        <v>0</v>
      </c>
    </row>
    <row r="815" spans="1:6" x14ac:dyDescent="0.25">
      <c r="A815" s="17">
        <v>117</v>
      </c>
      <c r="B815" s="17">
        <v>0</v>
      </c>
      <c r="E815" s="17">
        <v>0</v>
      </c>
      <c r="F815" s="17">
        <v>0</v>
      </c>
    </row>
    <row r="816" spans="1:6" x14ac:dyDescent="0.25">
      <c r="A816" s="17">
        <v>117</v>
      </c>
      <c r="B816" s="17">
        <v>9.014999999999998E-2</v>
      </c>
      <c r="E816" s="17">
        <v>0</v>
      </c>
      <c r="F816" s="17">
        <v>0</v>
      </c>
    </row>
    <row r="817" spans="1:6" x14ac:dyDescent="0.25">
      <c r="A817" s="17">
        <v>118</v>
      </c>
      <c r="B817" s="17">
        <v>9.014999999999998E-2</v>
      </c>
      <c r="E817" s="17">
        <v>0</v>
      </c>
      <c r="F817" s="17">
        <v>0</v>
      </c>
    </row>
    <row r="818" spans="1:6" x14ac:dyDescent="0.25">
      <c r="A818" s="17">
        <v>118</v>
      </c>
      <c r="B818" s="17">
        <v>0</v>
      </c>
      <c r="E818" s="17">
        <v>0</v>
      </c>
      <c r="F818" s="17">
        <v>0</v>
      </c>
    </row>
    <row r="819" spans="1:6" x14ac:dyDescent="0.25">
      <c r="A819" s="17">
        <v>118</v>
      </c>
      <c r="B819" s="17">
        <v>9.014999999999998E-2</v>
      </c>
      <c r="E819" s="17">
        <v>0</v>
      </c>
      <c r="F819" s="17">
        <v>0</v>
      </c>
    </row>
    <row r="820" spans="1:6" x14ac:dyDescent="0.25">
      <c r="A820" s="17">
        <v>117.5</v>
      </c>
      <c r="B820" s="17">
        <v>9.014999999999998E-2</v>
      </c>
      <c r="E820" s="17">
        <v>0</v>
      </c>
      <c r="F820" s="17">
        <v>0</v>
      </c>
    </row>
    <row r="821" spans="1:6" x14ac:dyDescent="0.25">
      <c r="A821" s="17">
        <v>117.5</v>
      </c>
      <c r="B821" s="17">
        <v>0.31620253333333331</v>
      </c>
      <c r="E821" s="17">
        <v>0</v>
      </c>
      <c r="F821" s="17">
        <v>0</v>
      </c>
    </row>
    <row r="822" spans="1:6" x14ac:dyDescent="0.25">
      <c r="A822" s="17">
        <v>119.75</v>
      </c>
      <c r="B822" s="17">
        <v>0.31620253333333331</v>
      </c>
      <c r="E822" s="17">
        <v>0</v>
      </c>
      <c r="F822" s="17">
        <v>0</v>
      </c>
    </row>
    <row r="823" spans="1:6" x14ac:dyDescent="0.25">
      <c r="A823" s="17">
        <v>119.75</v>
      </c>
      <c r="B823" s="17">
        <v>0.18572666666666654</v>
      </c>
      <c r="E823" s="17">
        <v>0</v>
      </c>
      <c r="F823" s="17">
        <v>0</v>
      </c>
    </row>
    <row r="824" spans="1:6" x14ac:dyDescent="0.25">
      <c r="A824" s="17">
        <v>119</v>
      </c>
      <c r="B824" s="17">
        <v>0.18572666666666654</v>
      </c>
      <c r="E824" s="17">
        <v>0</v>
      </c>
      <c r="F824" s="17">
        <v>0</v>
      </c>
    </row>
    <row r="825" spans="1:6" x14ac:dyDescent="0.25">
      <c r="A825" s="17">
        <v>119</v>
      </c>
      <c r="B825" s="17">
        <v>0</v>
      </c>
      <c r="E825" s="17">
        <v>0</v>
      </c>
      <c r="F825" s="17">
        <v>0</v>
      </c>
    </row>
    <row r="826" spans="1:6" x14ac:dyDescent="0.25">
      <c r="A826" s="17">
        <v>119</v>
      </c>
      <c r="B826" s="17">
        <v>0.18572666666666654</v>
      </c>
      <c r="E826" s="17">
        <v>0</v>
      </c>
      <c r="F826" s="17">
        <v>0</v>
      </c>
    </row>
    <row r="827" spans="1:6" x14ac:dyDescent="0.25">
      <c r="A827" s="17">
        <v>120.5</v>
      </c>
      <c r="B827" s="17">
        <v>0.18572666666666654</v>
      </c>
      <c r="E827" s="17">
        <v>0</v>
      </c>
      <c r="F827" s="17">
        <v>0</v>
      </c>
    </row>
    <row r="828" spans="1:6" x14ac:dyDescent="0.25">
      <c r="A828" s="17">
        <v>120.5</v>
      </c>
      <c r="B828" s="17">
        <v>9.6473999999999935E-2</v>
      </c>
      <c r="E828" s="17">
        <v>0</v>
      </c>
      <c r="F828" s="17">
        <v>0</v>
      </c>
    </row>
    <row r="829" spans="1:6" x14ac:dyDescent="0.25">
      <c r="A829" s="17">
        <v>120</v>
      </c>
      <c r="B829" s="17">
        <v>9.6473999999999935E-2</v>
      </c>
      <c r="E829" s="17">
        <v>0</v>
      </c>
      <c r="F829" s="17">
        <v>0</v>
      </c>
    </row>
    <row r="830" spans="1:6" x14ac:dyDescent="0.25">
      <c r="A830" s="17">
        <v>120</v>
      </c>
      <c r="B830" s="17">
        <v>0</v>
      </c>
      <c r="E830" s="17">
        <v>0</v>
      </c>
      <c r="F830" s="17">
        <v>0</v>
      </c>
    </row>
    <row r="831" spans="1:6" x14ac:dyDescent="0.25">
      <c r="A831" s="17">
        <v>120</v>
      </c>
      <c r="B831" s="17">
        <v>9.6473999999999935E-2</v>
      </c>
      <c r="E831" s="17">
        <v>0</v>
      </c>
      <c r="F831" s="17">
        <v>0</v>
      </c>
    </row>
    <row r="832" spans="1:6" x14ac:dyDescent="0.25">
      <c r="A832" s="17">
        <v>121</v>
      </c>
      <c r="B832" s="17">
        <v>9.6473999999999935E-2</v>
      </c>
      <c r="E832" s="17">
        <v>0</v>
      </c>
      <c r="F832" s="17">
        <v>0</v>
      </c>
    </row>
    <row r="833" spans="1:6" x14ac:dyDescent="0.25">
      <c r="A833" s="17">
        <v>121</v>
      </c>
      <c r="B833" s="17">
        <v>0</v>
      </c>
      <c r="E833" s="17">
        <v>0</v>
      </c>
      <c r="F833" s="17">
        <v>0</v>
      </c>
    </row>
    <row r="834" spans="1:6" x14ac:dyDescent="0.25">
      <c r="A834" s="17">
        <v>121</v>
      </c>
      <c r="B834" s="17">
        <v>9.6473999999999935E-2</v>
      </c>
      <c r="E834" s="17">
        <v>0</v>
      </c>
      <c r="F834" s="17">
        <v>0</v>
      </c>
    </row>
    <row r="835" spans="1:6" x14ac:dyDescent="0.25">
      <c r="A835" s="17">
        <v>120.5</v>
      </c>
      <c r="B835" s="17">
        <v>9.6473999999999935E-2</v>
      </c>
      <c r="E835" s="17">
        <v>0</v>
      </c>
      <c r="F835" s="17">
        <v>0</v>
      </c>
    </row>
    <row r="836" spans="1:6" x14ac:dyDescent="0.25">
      <c r="A836" s="17">
        <v>120.5</v>
      </c>
      <c r="B836" s="17">
        <v>0.18572666666666654</v>
      </c>
      <c r="E836" s="17">
        <v>0</v>
      </c>
      <c r="F836" s="17">
        <v>0</v>
      </c>
    </row>
    <row r="837" spans="1:6" x14ac:dyDescent="0.25">
      <c r="A837" s="17">
        <v>119.75</v>
      </c>
      <c r="B837" s="17">
        <v>0.18572666666666654</v>
      </c>
      <c r="E837" s="17">
        <v>0</v>
      </c>
      <c r="F837" s="17">
        <v>0</v>
      </c>
    </row>
    <row r="838" spans="1:6" x14ac:dyDescent="0.25">
      <c r="A838" s="17">
        <v>119.75</v>
      </c>
      <c r="B838" s="17">
        <v>0.31620253333333331</v>
      </c>
      <c r="E838" s="17">
        <v>0</v>
      </c>
      <c r="F838" s="17">
        <v>0</v>
      </c>
    </row>
    <row r="839" spans="1:6" x14ac:dyDescent="0.25">
      <c r="A839" s="17">
        <v>118.625</v>
      </c>
      <c r="B839" s="17">
        <v>0.31620253333333331</v>
      </c>
      <c r="E839" s="17">
        <v>0</v>
      </c>
      <c r="F839" s="17">
        <v>0</v>
      </c>
    </row>
    <row r="840" spans="1:6" x14ac:dyDescent="0.25">
      <c r="A840" s="17">
        <v>118.625</v>
      </c>
      <c r="B840" s="17">
        <v>0.69870744285714248</v>
      </c>
      <c r="E840" s="17">
        <v>0</v>
      </c>
      <c r="F840" s="17">
        <v>0</v>
      </c>
    </row>
    <row r="841" spans="1:6" x14ac:dyDescent="0.25">
      <c r="A841" s="17">
        <v>117.0625</v>
      </c>
      <c r="B841" s="17">
        <v>0.69870744285714248</v>
      </c>
      <c r="E841" s="17">
        <v>0</v>
      </c>
      <c r="F841" s="17">
        <v>0</v>
      </c>
    </row>
    <row r="842" spans="1:6" x14ac:dyDescent="0.25">
      <c r="A842" s="17">
        <v>117.0625</v>
      </c>
      <c r="B842" s="17">
        <v>2.1412615385974014</v>
      </c>
      <c r="E842" s="17">
        <v>0</v>
      </c>
      <c r="F842" s="17">
        <v>0</v>
      </c>
    </row>
    <row r="843" spans="1:6" x14ac:dyDescent="0.25">
      <c r="A843" s="17">
        <v>128.28125</v>
      </c>
      <c r="B843" s="17">
        <v>2.1412615385974014</v>
      </c>
      <c r="E843" s="17">
        <v>0</v>
      </c>
      <c r="F843" s="17">
        <v>0</v>
      </c>
    </row>
    <row r="844" spans="1:6" x14ac:dyDescent="0.25">
      <c r="A844" s="17">
        <v>128.28125</v>
      </c>
      <c r="B844" s="17">
        <v>1.7323893080000003</v>
      </c>
      <c r="E844" s="17">
        <v>0</v>
      </c>
      <c r="F844" s="17">
        <v>0</v>
      </c>
    </row>
    <row r="845" spans="1:6" x14ac:dyDescent="0.25">
      <c r="A845" s="17">
        <v>123.625</v>
      </c>
      <c r="B845" s="17">
        <v>1.7323893080000003</v>
      </c>
      <c r="E845" s="17">
        <v>0</v>
      </c>
      <c r="F845" s="17">
        <v>0</v>
      </c>
    </row>
    <row r="846" spans="1:6" x14ac:dyDescent="0.25">
      <c r="A846" s="17">
        <v>123.625</v>
      </c>
      <c r="B846" s="17">
        <v>0.43194228488888897</v>
      </c>
      <c r="E846" s="17">
        <v>0</v>
      </c>
      <c r="F846" s="17">
        <v>0</v>
      </c>
    </row>
    <row r="847" spans="1:6" x14ac:dyDescent="0.25">
      <c r="A847" s="17">
        <v>122</v>
      </c>
      <c r="B847" s="17">
        <v>0.43194228488888897</v>
      </c>
      <c r="E847" s="17">
        <v>0</v>
      </c>
      <c r="F847" s="17">
        <v>0</v>
      </c>
    </row>
    <row r="848" spans="1:6" x14ac:dyDescent="0.25">
      <c r="A848" s="17">
        <v>122</v>
      </c>
      <c r="B848" s="17">
        <v>0</v>
      </c>
      <c r="E848" s="17">
        <v>0</v>
      </c>
      <c r="F848" s="17">
        <v>0</v>
      </c>
    </row>
    <row r="849" spans="1:6" x14ac:dyDescent="0.25">
      <c r="A849" s="17">
        <v>122</v>
      </c>
      <c r="B849" s="17">
        <v>0.43194228488888897</v>
      </c>
      <c r="E849" s="17">
        <v>0</v>
      </c>
      <c r="F849" s="17">
        <v>0</v>
      </c>
    </row>
    <row r="850" spans="1:6" x14ac:dyDescent="0.25">
      <c r="A850" s="17">
        <v>125.25</v>
      </c>
      <c r="B850" s="17">
        <v>0.43194228488888897</v>
      </c>
      <c r="E850" s="17">
        <v>0</v>
      </c>
      <c r="F850" s="17">
        <v>0</v>
      </c>
    </row>
    <row r="851" spans="1:6" x14ac:dyDescent="0.25">
      <c r="A851" s="17">
        <v>125.25</v>
      </c>
      <c r="B851" s="17">
        <v>0.30796907111111094</v>
      </c>
      <c r="E851" s="17">
        <v>0</v>
      </c>
      <c r="F851" s="17">
        <v>0</v>
      </c>
    </row>
    <row r="852" spans="1:6" x14ac:dyDescent="0.25">
      <c r="A852" s="17">
        <v>123.5</v>
      </c>
      <c r="B852" s="17">
        <v>0.30796907111111094</v>
      </c>
      <c r="E852" s="17">
        <v>0</v>
      </c>
      <c r="F852" s="17">
        <v>0</v>
      </c>
    </row>
    <row r="853" spans="1:6" x14ac:dyDescent="0.25">
      <c r="A853" s="17">
        <v>123.5</v>
      </c>
      <c r="B853" s="17">
        <v>0.11615300000000002</v>
      </c>
      <c r="E853" s="17">
        <v>0</v>
      </c>
      <c r="F853" s="17">
        <v>0</v>
      </c>
    </row>
    <row r="854" spans="1:6" x14ac:dyDescent="0.25">
      <c r="A854" s="17">
        <v>123</v>
      </c>
      <c r="B854" s="17">
        <v>0.11615300000000002</v>
      </c>
      <c r="E854" s="17">
        <v>0</v>
      </c>
      <c r="F854" s="17">
        <v>0</v>
      </c>
    </row>
    <row r="855" spans="1:6" x14ac:dyDescent="0.25">
      <c r="A855" s="17">
        <v>123</v>
      </c>
      <c r="B855" s="17">
        <v>0</v>
      </c>
      <c r="E855" s="17">
        <v>0</v>
      </c>
      <c r="F855" s="17">
        <v>0</v>
      </c>
    </row>
    <row r="856" spans="1:6" x14ac:dyDescent="0.25">
      <c r="A856" s="17">
        <v>123</v>
      </c>
      <c r="B856" s="17">
        <v>0.11615300000000002</v>
      </c>
      <c r="E856" s="17">
        <v>0</v>
      </c>
      <c r="F856" s="17">
        <v>0</v>
      </c>
    </row>
    <row r="857" spans="1:6" x14ac:dyDescent="0.25">
      <c r="A857" s="17">
        <v>124</v>
      </c>
      <c r="B857" s="17">
        <v>0.11615300000000002</v>
      </c>
      <c r="E857" s="17">
        <v>0</v>
      </c>
      <c r="F857" s="17">
        <v>0</v>
      </c>
    </row>
    <row r="858" spans="1:6" x14ac:dyDescent="0.25">
      <c r="A858" s="17">
        <v>124</v>
      </c>
      <c r="B858" s="17">
        <v>0</v>
      </c>
      <c r="E858" s="17">
        <v>0</v>
      </c>
      <c r="F858" s="17">
        <v>0</v>
      </c>
    </row>
    <row r="859" spans="1:6" x14ac:dyDescent="0.25">
      <c r="A859" s="17">
        <v>124</v>
      </c>
      <c r="B859" s="17">
        <v>0.11615300000000002</v>
      </c>
      <c r="E859" s="17">
        <v>0</v>
      </c>
      <c r="F859" s="17">
        <v>0</v>
      </c>
    </row>
    <row r="860" spans="1:6" x14ac:dyDescent="0.25">
      <c r="A860" s="17">
        <v>123.5</v>
      </c>
      <c r="B860" s="17">
        <v>0.11615300000000002</v>
      </c>
      <c r="E860" s="17">
        <v>0</v>
      </c>
      <c r="F860" s="17">
        <v>0</v>
      </c>
    </row>
    <row r="861" spans="1:6" x14ac:dyDescent="0.25">
      <c r="A861" s="17">
        <v>123.5</v>
      </c>
      <c r="B861" s="17">
        <v>0.30796907111111094</v>
      </c>
      <c r="E861" s="17">
        <v>0</v>
      </c>
      <c r="F861" s="17">
        <v>0</v>
      </c>
    </row>
    <row r="862" spans="1:6" x14ac:dyDescent="0.25">
      <c r="A862" s="17">
        <v>127</v>
      </c>
      <c r="B862" s="17">
        <v>0.30796907111111094</v>
      </c>
      <c r="E862" s="17">
        <v>0</v>
      </c>
      <c r="F862" s="17">
        <v>0</v>
      </c>
    </row>
    <row r="863" spans="1:6" x14ac:dyDescent="0.25">
      <c r="A863" s="17">
        <v>127</v>
      </c>
      <c r="B863" s="17">
        <v>0.21306615333333323</v>
      </c>
      <c r="E863" s="17">
        <v>0</v>
      </c>
      <c r="F863" s="17">
        <v>0</v>
      </c>
    </row>
    <row r="864" spans="1:6" x14ac:dyDescent="0.25">
      <c r="A864" s="17">
        <v>125</v>
      </c>
      <c r="B864" s="17">
        <v>0.21306615333333323</v>
      </c>
      <c r="E864" s="17">
        <v>0</v>
      </c>
      <c r="F864" s="17">
        <v>0</v>
      </c>
    </row>
    <row r="865" spans="1:6" x14ac:dyDescent="0.25">
      <c r="A865" s="17">
        <v>125</v>
      </c>
      <c r="B865" s="17">
        <v>0</v>
      </c>
      <c r="E865" s="17">
        <v>0</v>
      </c>
      <c r="F865" s="17">
        <v>0</v>
      </c>
    </row>
    <row r="866" spans="1:6" x14ac:dyDescent="0.25">
      <c r="A866" s="17">
        <v>125</v>
      </c>
      <c r="B866" s="17">
        <v>0.21306615333333323</v>
      </c>
      <c r="E866" s="17">
        <v>0</v>
      </c>
      <c r="F866" s="17">
        <v>0</v>
      </c>
    </row>
    <row r="867" spans="1:6" x14ac:dyDescent="0.25">
      <c r="A867" s="17">
        <v>129</v>
      </c>
      <c r="B867" s="17">
        <v>0.21306615333333323</v>
      </c>
      <c r="E867" s="17">
        <v>0</v>
      </c>
      <c r="F867" s="17">
        <v>0</v>
      </c>
    </row>
    <row r="868" spans="1:6" x14ac:dyDescent="0.25">
      <c r="A868" s="17">
        <v>129</v>
      </c>
      <c r="B868" s="17">
        <v>0.15047008666666653</v>
      </c>
      <c r="E868" s="17">
        <v>0</v>
      </c>
      <c r="F868" s="17">
        <v>0</v>
      </c>
    </row>
    <row r="869" spans="1:6" x14ac:dyDescent="0.25">
      <c r="A869" s="17">
        <v>127.5</v>
      </c>
      <c r="B869" s="17">
        <v>0.15047008666666653</v>
      </c>
      <c r="E869" s="17">
        <v>0</v>
      </c>
      <c r="F869" s="17">
        <v>0</v>
      </c>
    </row>
    <row r="870" spans="1:6" x14ac:dyDescent="0.25">
      <c r="A870" s="17">
        <v>127.5</v>
      </c>
      <c r="B870" s="17">
        <v>9.5073660000000004E-2</v>
      </c>
      <c r="E870" s="17">
        <v>0</v>
      </c>
      <c r="F870" s="17">
        <v>0</v>
      </c>
    </row>
    <row r="871" spans="1:6" x14ac:dyDescent="0.25">
      <c r="A871" s="17">
        <v>126.5</v>
      </c>
      <c r="B871" s="17">
        <v>9.5073660000000004E-2</v>
      </c>
      <c r="E871" s="17">
        <v>0</v>
      </c>
      <c r="F871" s="17">
        <v>0</v>
      </c>
    </row>
    <row r="872" spans="1:6" x14ac:dyDescent="0.25">
      <c r="A872" s="17">
        <v>126.5</v>
      </c>
      <c r="B872" s="17">
        <v>2.8005999999999972E-2</v>
      </c>
      <c r="E872" s="17">
        <v>0</v>
      </c>
      <c r="F872" s="17">
        <v>0</v>
      </c>
    </row>
    <row r="873" spans="1:6" x14ac:dyDescent="0.25">
      <c r="A873" s="17">
        <v>126</v>
      </c>
      <c r="B873" s="17">
        <v>2.8005999999999972E-2</v>
      </c>
      <c r="E873" s="17">
        <v>0</v>
      </c>
      <c r="F873" s="17">
        <v>0</v>
      </c>
    </row>
    <row r="874" spans="1:6" x14ac:dyDescent="0.25">
      <c r="A874" s="17">
        <v>126</v>
      </c>
      <c r="B874" s="17">
        <v>0</v>
      </c>
      <c r="E874" s="17">
        <v>0</v>
      </c>
      <c r="F874" s="17">
        <v>0</v>
      </c>
    </row>
    <row r="875" spans="1:6" x14ac:dyDescent="0.25">
      <c r="A875" s="17">
        <v>126</v>
      </c>
      <c r="B875" s="17">
        <v>2.8005999999999972E-2</v>
      </c>
      <c r="E875" s="17">
        <v>0</v>
      </c>
      <c r="F875" s="17">
        <v>0</v>
      </c>
    </row>
    <row r="876" spans="1:6" x14ac:dyDescent="0.25">
      <c r="A876" s="17">
        <v>127</v>
      </c>
      <c r="B876" s="17">
        <v>2.8005999999999972E-2</v>
      </c>
      <c r="E876" s="17">
        <v>0</v>
      </c>
      <c r="F876" s="17">
        <v>0</v>
      </c>
    </row>
    <row r="877" spans="1:6" x14ac:dyDescent="0.25">
      <c r="A877" s="17">
        <v>127</v>
      </c>
      <c r="B877" s="17">
        <v>0</v>
      </c>
      <c r="E877" s="17">
        <v>0</v>
      </c>
      <c r="F877" s="17">
        <v>0</v>
      </c>
    </row>
    <row r="878" spans="1:6" x14ac:dyDescent="0.25">
      <c r="A878" s="17">
        <v>127</v>
      </c>
      <c r="B878" s="17">
        <v>2.8005999999999972E-2</v>
      </c>
      <c r="E878" s="17">
        <v>0</v>
      </c>
      <c r="F878" s="17">
        <v>0</v>
      </c>
    </row>
    <row r="879" spans="1:6" x14ac:dyDescent="0.25">
      <c r="A879" s="17">
        <v>126.5</v>
      </c>
      <c r="B879" s="17">
        <v>2.8005999999999972E-2</v>
      </c>
      <c r="E879" s="17">
        <v>0</v>
      </c>
      <c r="F879" s="17">
        <v>0</v>
      </c>
    </row>
    <row r="880" spans="1:6" x14ac:dyDescent="0.25">
      <c r="A880" s="17">
        <v>126.5</v>
      </c>
      <c r="B880" s="17">
        <v>9.5073660000000004E-2</v>
      </c>
      <c r="E880" s="17">
        <v>0</v>
      </c>
      <c r="F880" s="17">
        <v>0</v>
      </c>
    </row>
    <row r="881" spans="1:6" x14ac:dyDescent="0.25">
      <c r="A881" s="17">
        <v>128.5</v>
      </c>
      <c r="B881" s="17">
        <v>9.5073660000000004E-2</v>
      </c>
      <c r="E881" s="17">
        <v>0</v>
      </c>
      <c r="F881" s="17">
        <v>0</v>
      </c>
    </row>
    <row r="882" spans="1:6" x14ac:dyDescent="0.25">
      <c r="A882" s="17">
        <v>128.5</v>
      </c>
      <c r="B882" s="17">
        <v>6.2144919999999985E-2</v>
      </c>
      <c r="E882" s="17">
        <v>0</v>
      </c>
      <c r="F882" s="17">
        <v>0</v>
      </c>
    </row>
    <row r="883" spans="1:6" x14ac:dyDescent="0.25">
      <c r="A883" s="17">
        <v>128</v>
      </c>
      <c r="B883" s="17">
        <v>6.2144919999999985E-2</v>
      </c>
      <c r="E883" s="17">
        <v>0</v>
      </c>
      <c r="F883" s="17">
        <v>0</v>
      </c>
    </row>
    <row r="884" spans="1:6" x14ac:dyDescent="0.25">
      <c r="A884" s="17">
        <v>128</v>
      </c>
      <c r="B884" s="17">
        <v>0</v>
      </c>
      <c r="E884" s="17">
        <v>0</v>
      </c>
      <c r="F884" s="17">
        <v>0</v>
      </c>
    </row>
    <row r="885" spans="1:6" x14ac:dyDescent="0.25">
      <c r="A885" s="17">
        <v>128</v>
      </c>
      <c r="B885" s="17">
        <v>6.2144919999999985E-2</v>
      </c>
      <c r="E885" s="17">
        <v>0</v>
      </c>
      <c r="F885" s="17">
        <v>0</v>
      </c>
    </row>
    <row r="886" spans="1:6" x14ac:dyDescent="0.25">
      <c r="A886" s="17">
        <v>129</v>
      </c>
      <c r="B886" s="17">
        <v>6.2144919999999985E-2</v>
      </c>
      <c r="E886" s="17">
        <v>0</v>
      </c>
      <c r="F886" s="17">
        <v>0</v>
      </c>
    </row>
    <row r="887" spans="1:6" x14ac:dyDescent="0.25">
      <c r="A887" s="17">
        <v>129</v>
      </c>
      <c r="B887" s="17">
        <v>0</v>
      </c>
      <c r="E887" s="17">
        <v>0</v>
      </c>
      <c r="F887" s="17">
        <v>0</v>
      </c>
    </row>
    <row r="888" spans="1:6" x14ac:dyDescent="0.25">
      <c r="A888" s="17">
        <v>129</v>
      </c>
      <c r="B888" s="17">
        <v>6.2144919999999985E-2</v>
      </c>
      <c r="E888" s="17">
        <v>0</v>
      </c>
      <c r="F888" s="17">
        <v>0</v>
      </c>
    </row>
    <row r="889" spans="1:6" x14ac:dyDescent="0.25">
      <c r="A889" s="17">
        <v>128.5</v>
      </c>
      <c r="B889" s="17">
        <v>6.2144919999999985E-2</v>
      </c>
      <c r="E889" s="17">
        <v>0</v>
      </c>
      <c r="F889" s="17">
        <v>0</v>
      </c>
    </row>
    <row r="890" spans="1:6" x14ac:dyDescent="0.25">
      <c r="A890" s="17">
        <v>128.5</v>
      </c>
      <c r="B890" s="17">
        <v>9.5073660000000004E-2</v>
      </c>
      <c r="E890" s="17">
        <v>0</v>
      </c>
      <c r="F890" s="17">
        <v>0</v>
      </c>
    </row>
    <row r="891" spans="1:6" x14ac:dyDescent="0.25">
      <c r="A891" s="17">
        <v>127.5</v>
      </c>
      <c r="B891" s="17">
        <v>9.5073660000000004E-2</v>
      </c>
      <c r="E891" s="17">
        <v>0</v>
      </c>
      <c r="F891" s="17">
        <v>0</v>
      </c>
    </row>
    <row r="892" spans="1:6" x14ac:dyDescent="0.25">
      <c r="A892" s="17">
        <v>127.5</v>
      </c>
      <c r="B892" s="17">
        <v>0.15047008666666653</v>
      </c>
      <c r="E892" s="17">
        <v>0</v>
      </c>
      <c r="F892" s="17">
        <v>0</v>
      </c>
    </row>
    <row r="893" spans="1:6" x14ac:dyDescent="0.25">
      <c r="A893" s="17">
        <v>130.5</v>
      </c>
      <c r="B893" s="17">
        <v>0.15047008666666653</v>
      </c>
      <c r="E893" s="17">
        <v>0</v>
      </c>
      <c r="F893" s="17">
        <v>0</v>
      </c>
    </row>
    <row r="894" spans="1:6" x14ac:dyDescent="0.25">
      <c r="A894" s="17">
        <v>130.5</v>
      </c>
      <c r="B894" s="17">
        <v>0.10133550000000001</v>
      </c>
      <c r="E894" s="17">
        <v>0</v>
      </c>
      <c r="F894" s="17">
        <v>0</v>
      </c>
    </row>
    <row r="895" spans="1:6" x14ac:dyDescent="0.25">
      <c r="A895" s="17">
        <v>130</v>
      </c>
      <c r="B895" s="17">
        <v>0.10133550000000001</v>
      </c>
      <c r="E895" s="17">
        <v>0</v>
      </c>
      <c r="F895" s="17">
        <v>0</v>
      </c>
    </row>
    <row r="896" spans="1:6" x14ac:dyDescent="0.25">
      <c r="A896" s="17">
        <v>130</v>
      </c>
      <c r="B896" s="17">
        <v>0</v>
      </c>
      <c r="E896" s="17">
        <v>0</v>
      </c>
      <c r="F896" s="17">
        <v>0</v>
      </c>
    </row>
    <row r="897" spans="1:6" x14ac:dyDescent="0.25">
      <c r="A897" s="17">
        <v>130</v>
      </c>
      <c r="B897" s="17">
        <v>0.10133550000000001</v>
      </c>
      <c r="E897" s="17">
        <v>0</v>
      </c>
      <c r="F897" s="17">
        <v>0</v>
      </c>
    </row>
    <row r="898" spans="1:6" x14ac:dyDescent="0.25">
      <c r="A898" s="17">
        <v>131</v>
      </c>
      <c r="B898" s="17">
        <v>0.10133550000000001</v>
      </c>
      <c r="E898" s="17">
        <v>0</v>
      </c>
      <c r="F898" s="17">
        <v>0</v>
      </c>
    </row>
    <row r="899" spans="1:6" x14ac:dyDescent="0.25">
      <c r="A899" s="17">
        <v>131</v>
      </c>
      <c r="B899" s="17">
        <v>0</v>
      </c>
      <c r="E899" s="17">
        <v>0</v>
      </c>
      <c r="F899" s="17">
        <v>0</v>
      </c>
    </row>
    <row r="900" spans="1:6" x14ac:dyDescent="0.25">
      <c r="A900" s="17">
        <v>131</v>
      </c>
      <c r="B900" s="17">
        <v>0.10133550000000001</v>
      </c>
      <c r="E900" s="17">
        <v>0</v>
      </c>
      <c r="F900" s="17">
        <v>0</v>
      </c>
    </row>
    <row r="901" spans="1:6" x14ac:dyDescent="0.25">
      <c r="A901" s="17">
        <v>130.5</v>
      </c>
      <c r="B901" s="17">
        <v>0.10133550000000001</v>
      </c>
      <c r="E901" s="17">
        <v>0</v>
      </c>
      <c r="F901" s="17">
        <v>0</v>
      </c>
    </row>
    <row r="902" spans="1:6" x14ac:dyDescent="0.25">
      <c r="A902" s="17">
        <v>130.5</v>
      </c>
      <c r="B902" s="17">
        <v>0.15047008666666653</v>
      </c>
      <c r="E902" s="17">
        <v>0</v>
      </c>
      <c r="F902" s="17">
        <v>0</v>
      </c>
    </row>
    <row r="903" spans="1:6" x14ac:dyDescent="0.25">
      <c r="A903" s="17">
        <v>129</v>
      </c>
      <c r="B903" s="17">
        <v>0.15047008666666653</v>
      </c>
      <c r="E903" s="17">
        <v>0</v>
      </c>
      <c r="F903" s="17">
        <v>0</v>
      </c>
    </row>
    <row r="904" spans="1:6" x14ac:dyDescent="0.25">
      <c r="A904" s="17">
        <v>129</v>
      </c>
      <c r="B904" s="17">
        <v>0.21306615333333323</v>
      </c>
      <c r="E904" s="17">
        <v>0</v>
      </c>
      <c r="F904" s="17">
        <v>0</v>
      </c>
    </row>
    <row r="905" spans="1:6" x14ac:dyDescent="0.25">
      <c r="A905" s="17">
        <v>127</v>
      </c>
      <c r="B905" s="17">
        <v>0.21306615333333323</v>
      </c>
      <c r="E905" s="17">
        <v>0</v>
      </c>
      <c r="F905" s="17">
        <v>0</v>
      </c>
    </row>
    <row r="906" spans="1:6" x14ac:dyDescent="0.25">
      <c r="A906" s="17">
        <v>127</v>
      </c>
      <c r="B906" s="17">
        <v>0.30796907111111094</v>
      </c>
      <c r="E906" s="17">
        <v>0</v>
      </c>
      <c r="F906" s="17">
        <v>0</v>
      </c>
    </row>
    <row r="907" spans="1:6" x14ac:dyDescent="0.25">
      <c r="A907" s="17">
        <v>125.25</v>
      </c>
      <c r="B907" s="17">
        <v>0.30796907111111094</v>
      </c>
      <c r="E907" s="17">
        <v>0</v>
      </c>
      <c r="F907" s="17">
        <v>0</v>
      </c>
    </row>
    <row r="908" spans="1:6" x14ac:dyDescent="0.25">
      <c r="A908" s="17">
        <v>125.25</v>
      </c>
      <c r="B908" s="17">
        <v>0.43194228488888897</v>
      </c>
      <c r="E908" s="17">
        <v>0</v>
      </c>
      <c r="F908" s="17">
        <v>0</v>
      </c>
    </row>
    <row r="909" spans="1:6" x14ac:dyDescent="0.25">
      <c r="A909" s="17">
        <v>123.625</v>
      </c>
      <c r="B909" s="17">
        <v>0.43194228488888897</v>
      </c>
      <c r="E909" s="17">
        <v>0</v>
      </c>
      <c r="F909" s="17">
        <v>0</v>
      </c>
    </row>
    <row r="910" spans="1:6" x14ac:dyDescent="0.25">
      <c r="A910" s="17">
        <v>123.625</v>
      </c>
      <c r="B910" s="17">
        <v>1.7323893080000003</v>
      </c>
      <c r="E910" s="17">
        <v>0</v>
      </c>
      <c r="F910" s="17">
        <v>0</v>
      </c>
    </row>
    <row r="911" spans="1:6" x14ac:dyDescent="0.25">
      <c r="A911" s="17">
        <v>132.9375</v>
      </c>
      <c r="B911" s="17">
        <v>1.7323893080000003</v>
      </c>
      <c r="E911" s="17">
        <v>0</v>
      </c>
      <c r="F911" s="17">
        <v>0</v>
      </c>
    </row>
    <row r="912" spans="1:6" x14ac:dyDescent="0.25">
      <c r="A912" s="17">
        <v>132.9375</v>
      </c>
      <c r="B912" s="17">
        <v>0.98621584999999956</v>
      </c>
      <c r="E912" s="17">
        <v>0</v>
      </c>
      <c r="F912" s="17">
        <v>0</v>
      </c>
    </row>
    <row r="913" spans="1:6" x14ac:dyDescent="0.25">
      <c r="A913" s="17">
        <v>132</v>
      </c>
      <c r="B913" s="17">
        <v>0.98621584999999956</v>
      </c>
      <c r="E913" s="17">
        <v>0</v>
      </c>
      <c r="F913" s="17">
        <v>0</v>
      </c>
    </row>
    <row r="914" spans="1:6" x14ac:dyDescent="0.25">
      <c r="A914" s="17">
        <v>132</v>
      </c>
      <c r="B914" s="17">
        <v>0</v>
      </c>
      <c r="E914" s="17">
        <v>0</v>
      </c>
      <c r="F914" s="17">
        <v>0</v>
      </c>
    </row>
    <row r="915" spans="1:6" x14ac:dyDescent="0.25">
      <c r="A915" s="17">
        <v>132</v>
      </c>
      <c r="B915" s="17">
        <v>0.98621584999999956</v>
      </c>
      <c r="E915" s="17">
        <v>0</v>
      </c>
      <c r="F915" s="17">
        <v>0</v>
      </c>
    </row>
    <row r="916" spans="1:6" x14ac:dyDescent="0.25">
      <c r="A916" s="17">
        <v>133.875</v>
      </c>
      <c r="B916" s="17">
        <v>0.98621584999999956</v>
      </c>
      <c r="E916" s="17">
        <v>0</v>
      </c>
      <c r="F916" s="17">
        <v>0</v>
      </c>
    </row>
    <row r="917" spans="1:6" x14ac:dyDescent="0.25">
      <c r="A917" s="17">
        <v>133.875</v>
      </c>
      <c r="B917" s="17">
        <v>0.2856004166666668</v>
      </c>
      <c r="E917" s="17">
        <v>0</v>
      </c>
      <c r="F917" s="17">
        <v>0</v>
      </c>
    </row>
    <row r="918" spans="1:6" x14ac:dyDescent="0.25">
      <c r="A918" s="17">
        <v>133</v>
      </c>
      <c r="B918" s="17">
        <v>0.2856004166666668</v>
      </c>
      <c r="E918" s="17">
        <v>0</v>
      </c>
      <c r="F918" s="17">
        <v>0</v>
      </c>
    </row>
    <row r="919" spans="1:6" x14ac:dyDescent="0.25">
      <c r="A919" s="17">
        <v>133</v>
      </c>
      <c r="B919" s="17">
        <v>0</v>
      </c>
      <c r="E919" s="17">
        <v>0</v>
      </c>
      <c r="F919" s="17">
        <v>0</v>
      </c>
    </row>
    <row r="920" spans="1:6" x14ac:dyDescent="0.25">
      <c r="A920" s="17">
        <v>133</v>
      </c>
      <c r="B920" s="17">
        <v>0.2856004166666668</v>
      </c>
      <c r="E920" s="17">
        <v>0</v>
      </c>
      <c r="F920" s="17">
        <v>0</v>
      </c>
    </row>
    <row r="921" spans="1:6" x14ac:dyDescent="0.25">
      <c r="A921" s="17">
        <v>134.75</v>
      </c>
      <c r="B921" s="17">
        <v>0.2856004166666668</v>
      </c>
      <c r="E921" s="17">
        <v>0</v>
      </c>
      <c r="F921" s="17">
        <v>0</v>
      </c>
    </row>
    <row r="922" spans="1:6" x14ac:dyDescent="0.25">
      <c r="A922" s="17">
        <v>134.75</v>
      </c>
      <c r="B922" s="17">
        <v>0.19281633333333331</v>
      </c>
      <c r="E922" s="17">
        <v>0</v>
      </c>
      <c r="F922" s="17">
        <v>0</v>
      </c>
    </row>
    <row r="923" spans="1:6" x14ac:dyDescent="0.25">
      <c r="A923" s="17">
        <v>134</v>
      </c>
      <c r="B923" s="17">
        <v>0.19281633333333331</v>
      </c>
      <c r="E923" s="17">
        <v>0</v>
      </c>
      <c r="F923" s="17">
        <v>0</v>
      </c>
    </row>
    <row r="924" spans="1:6" x14ac:dyDescent="0.25">
      <c r="A924" s="17">
        <v>134</v>
      </c>
      <c r="B924" s="17">
        <v>0</v>
      </c>
      <c r="E924" s="17">
        <v>0</v>
      </c>
      <c r="F924" s="17">
        <v>0</v>
      </c>
    </row>
    <row r="925" spans="1:6" x14ac:dyDescent="0.25">
      <c r="A925" s="17">
        <v>134</v>
      </c>
      <c r="B925" s="17">
        <v>0.19281633333333331</v>
      </c>
      <c r="E925" s="17">
        <v>0</v>
      </c>
      <c r="F925" s="17">
        <v>0</v>
      </c>
    </row>
    <row r="926" spans="1:6" x14ac:dyDescent="0.25">
      <c r="A926" s="17">
        <v>135.5</v>
      </c>
      <c r="B926" s="17">
        <v>0.19281633333333331</v>
      </c>
      <c r="E926" s="17">
        <v>0</v>
      </c>
      <c r="F926" s="17">
        <v>0</v>
      </c>
    </row>
    <row r="927" spans="1:6" x14ac:dyDescent="0.25">
      <c r="A927" s="17">
        <v>135.5</v>
      </c>
      <c r="B927" s="17">
        <v>9.6702999999999956E-2</v>
      </c>
      <c r="E927" s="17">
        <v>0</v>
      </c>
      <c r="F927" s="17">
        <v>0</v>
      </c>
    </row>
    <row r="928" spans="1:6" x14ac:dyDescent="0.25">
      <c r="A928" s="17">
        <v>135</v>
      </c>
      <c r="B928" s="17">
        <v>9.6702999999999956E-2</v>
      </c>
      <c r="E928" s="17">
        <v>0</v>
      </c>
      <c r="F928" s="17">
        <v>0</v>
      </c>
    </row>
    <row r="929" spans="1:6" x14ac:dyDescent="0.25">
      <c r="A929" s="17">
        <v>135</v>
      </c>
      <c r="B929" s="17">
        <v>0</v>
      </c>
      <c r="E929" s="17">
        <v>0</v>
      </c>
      <c r="F929" s="17">
        <v>0</v>
      </c>
    </row>
    <row r="930" spans="1:6" x14ac:dyDescent="0.25">
      <c r="A930" s="17">
        <v>135</v>
      </c>
      <c r="B930" s="17">
        <v>9.6702999999999956E-2</v>
      </c>
      <c r="E930" s="17">
        <v>0</v>
      </c>
      <c r="F930" s="17">
        <v>0</v>
      </c>
    </row>
    <row r="931" spans="1:6" x14ac:dyDescent="0.25">
      <c r="A931" s="17">
        <v>136</v>
      </c>
      <c r="B931" s="17">
        <v>9.6702999999999956E-2</v>
      </c>
      <c r="E931" s="17">
        <v>0</v>
      </c>
      <c r="F931" s="17">
        <v>0</v>
      </c>
    </row>
    <row r="932" spans="1:6" x14ac:dyDescent="0.25">
      <c r="A932" s="17">
        <v>136</v>
      </c>
      <c r="B932" s="17">
        <v>0</v>
      </c>
      <c r="E932" s="17">
        <v>0</v>
      </c>
      <c r="F932" s="17">
        <v>0</v>
      </c>
    </row>
    <row r="933" spans="1:6" x14ac:dyDescent="0.25">
      <c r="A933" s="17">
        <v>136</v>
      </c>
      <c r="B933" s="17">
        <v>9.6702999999999956E-2</v>
      </c>
      <c r="E933" s="17">
        <v>0</v>
      </c>
      <c r="F933" s="17">
        <v>0</v>
      </c>
    </row>
    <row r="934" spans="1:6" x14ac:dyDescent="0.25">
      <c r="A934" s="17">
        <v>135.5</v>
      </c>
      <c r="B934" s="17">
        <v>9.6702999999999956E-2</v>
      </c>
      <c r="E934" s="17">
        <v>0</v>
      </c>
      <c r="F934" s="17">
        <v>0</v>
      </c>
    </row>
    <row r="935" spans="1:6" x14ac:dyDescent="0.25">
      <c r="A935" s="17">
        <v>135.5</v>
      </c>
      <c r="B935" s="17">
        <v>0.19281633333333331</v>
      </c>
      <c r="E935" s="17">
        <v>0</v>
      </c>
      <c r="F935" s="17">
        <v>0</v>
      </c>
    </row>
    <row r="936" spans="1:6" x14ac:dyDescent="0.25">
      <c r="A936" s="17">
        <v>134.75</v>
      </c>
      <c r="B936" s="17">
        <v>0.19281633333333331</v>
      </c>
      <c r="E936" s="17">
        <v>0</v>
      </c>
      <c r="F936" s="17">
        <v>0</v>
      </c>
    </row>
    <row r="937" spans="1:6" x14ac:dyDescent="0.25">
      <c r="A937" s="17">
        <v>134.75</v>
      </c>
      <c r="B937" s="17">
        <v>0.2856004166666668</v>
      </c>
      <c r="E937" s="17">
        <v>0</v>
      </c>
      <c r="F937" s="17">
        <v>0</v>
      </c>
    </row>
    <row r="938" spans="1:6" x14ac:dyDescent="0.25">
      <c r="A938" s="17">
        <v>133.875</v>
      </c>
      <c r="B938" s="17">
        <v>0.2856004166666668</v>
      </c>
      <c r="E938" s="17">
        <v>0</v>
      </c>
      <c r="F938" s="17">
        <v>0</v>
      </c>
    </row>
    <row r="939" spans="1:6" x14ac:dyDescent="0.25">
      <c r="A939" s="17">
        <v>133.875</v>
      </c>
      <c r="B939" s="17">
        <v>0.98621584999999956</v>
      </c>
      <c r="E939" s="17">
        <v>0</v>
      </c>
      <c r="F939" s="17">
        <v>0</v>
      </c>
    </row>
    <row r="940" spans="1:6" x14ac:dyDescent="0.25">
      <c r="A940" s="17">
        <v>132.9375</v>
      </c>
      <c r="B940" s="17">
        <v>0.98621584999999956</v>
      </c>
      <c r="E940" s="17">
        <v>0</v>
      </c>
      <c r="F940" s="17">
        <v>0</v>
      </c>
    </row>
    <row r="941" spans="1:6" x14ac:dyDescent="0.25">
      <c r="A941" s="17">
        <v>132.9375</v>
      </c>
      <c r="B941" s="17">
        <v>1.7323893080000003</v>
      </c>
      <c r="E941" s="17">
        <v>0</v>
      </c>
      <c r="F941" s="17">
        <v>0</v>
      </c>
    </row>
    <row r="942" spans="1:6" x14ac:dyDescent="0.25">
      <c r="A942" s="17">
        <v>128.28125</v>
      </c>
      <c r="B942" s="17">
        <v>1.7323893080000003</v>
      </c>
      <c r="E942" s="17">
        <v>0</v>
      </c>
      <c r="F942" s="17">
        <v>0</v>
      </c>
    </row>
    <row r="943" spans="1:6" x14ac:dyDescent="0.25">
      <c r="A943" s="17">
        <v>128.28125</v>
      </c>
      <c r="B943" s="17">
        <v>2.1412615385974014</v>
      </c>
      <c r="E943" s="17">
        <v>0</v>
      </c>
      <c r="F943" s="17">
        <v>0</v>
      </c>
    </row>
    <row r="944" spans="1:6" x14ac:dyDescent="0.25">
      <c r="A944" s="17">
        <v>122.671875</v>
      </c>
      <c r="B944" s="17">
        <v>2.1412615385974014</v>
      </c>
      <c r="E944" s="17">
        <v>0</v>
      </c>
      <c r="F944" s="17">
        <v>0</v>
      </c>
    </row>
    <row r="945" spans="1:6" x14ac:dyDescent="0.25">
      <c r="A945" s="17">
        <v>122.671875</v>
      </c>
      <c r="B945" s="17">
        <v>3.1443618145156913</v>
      </c>
      <c r="E945" s="17">
        <v>0</v>
      </c>
      <c r="F945" s="17">
        <v>0</v>
      </c>
    </row>
    <row r="946" spans="1:6" x14ac:dyDescent="0.25">
      <c r="A946" s="17">
        <v>147.833984375</v>
      </c>
      <c r="B946" s="17">
        <v>3.1443618145156913</v>
      </c>
      <c r="E946" s="17">
        <v>0</v>
      </c>
      <c r="F946" s="17">
        <v>0</v>
      </c>
    </row>
    <row r="947" spans="1:6" x14ac:dyDescent="0.25">
      <c r="A947" s="17">
        <v>147.833984375</v>
      </c>
      <c r="B947" s="17">
        <v>2.4027831873161762</v>
      </c>
      <c r="E947" s="17">
        <v>0</v>
      </c>
      <c r="F947" s="17">
        <v>0</v>
      </c>
    </row>
    <row r="948" spans="1:6" x14ac:dyDescent="0.25">
      <c r="A948" s="17">
        <v>140.91796875</v>
      </c>
      <c r="B948" s="17">
        <v>2.4027831873161762</v>
      </c>
      <c r="E948" s="17">
        <v>0</v>
      </c>
      <c r="F948" s="17">
        <v>0</v>
      </c>
    </row>
    <row r="949" spans="1:6" x14ac:dyDescent="0.25">
      <c r="A949" s="17">
        <v>140.91796875</v>
      </c>
      <c r="B949" s="17">
        <v>0.59430279586834733</v>
      </c>
      <c r="E949" s="17">
        <v>0</v>
      </c>
      <c r="F949" s="17">
        <v>0</v>
      </c>
    </row>
    <row r="950" spans="1:6" x14ac:dyDescent="0.25">
      <c r="A950" s="17">
        <v>137.75</v>
      </c>
      <c r="B950" s="17">
        <v>0.59430279586834733</v>
      </c>
      <c r="E950" s="17">
        <v>0</v>
      </c>
      <c r="F950" s="17">
        <v>0</v>
      </c>
    </row>
    <row r="951" spans="1:6" x14ac:dyDescent="0.25">
      <c r="A951" s="17">
        <v>137.75</v>
      </c>
      <c r="B951" s="17">
        <v>8.1970833333334936E-4</v>
      </c>
      <c r="E951" s="17">
        <v>0</v>
      </c>
      <c r="F951" s="17">
        <v>0</v>
      </c>
    </row>
    <row r="952" spans="1:6" x14ac:dyDescent="0.25">
      <c r="A952" s="17">
        <v>137</v>
      </c>
      <c r="B952" s="17">
        <v>8.1970833333334936E-4</v>
      </c>
      <c r="E952" s="17">
        <v>0</v>
      </c>
      <c r="F952" s="17">
        <v>0</v>
      </c>
    </row>
    <row r="953" spans="1:6" x14ac:dyDescent="0.25">
      <c r="A953" s="17">
        <v>137</v>
      </c>
      <c r="B953" s="17">
        <v>0</v>
      </c>
      <c r="E953" s="17">
        <v>0</v>
      </c>
      <c r="F953" s="17">
        <v>0</v>
      </c>
    </row>
    <row r="954" spans="1:6" x14ac:dyDescent="0.25">
      <c r="A954" s="17">
        <v>137</v>
      </c>
      <c r="B954" s="17">
        <v>8.1970833333334936E-4</v>
      </c>
      <c r="E954" s="17">
        <v>0</v>
      </c>
      <c r="F954" s="17">
        <v>0</v>
      </c>
    </row>
    <row r="955" spans="1:6" x14ac:dyDescent="0.25">
      <c r="A955" s="17">
        <v>138.5</v>
      </c>
      <c r="B955" s="17">
        <v>8.1970833333334936E-4</v>
      </c>
      <c r="E955" s="17">
        <v>0</v>
      </c>
      <c r="F955" s="17">
        <v>0</v>
      </c>
    </row>
    <row r="956" spans="1:6" x14ac:dyDescent="0.25">
      <c r="A956" s="17">
        <v>138.5</v>
      </c>
      <c r="B956" s="17">
        <v>0</v>
      </c>
      <c r="E956" s="17">
        <v>0</v>
      </c>
      <c r="F956" s="17">
        <v>0</v>
      </c>
    </row>
    <row r="957" spans="1:6" x14ac:dyDescent="0.25">
      <c r="A957" s="17">
        <v>138</v>
      </c>
      <c r="B957" s="17">
        <v>0</v>
      </c>
      <c r="E957" s="17">
        <v>0</v>
      </c>
      <c r="F957" s="17">
        <v>0</v>
      </c>
    </row>
    <row r="958" spans="1:6" x14ac:dyDescent="0.25">
      <c r="A958" s="17">
        <v>138</v>
      </c>
      <c r="B958" s="17">
        <v>0</v>
      </c>
      <c r="E958" s="17">
        <v>0</v>
      </c>
      <c r="F958" s="17">
        <v>0</v>
      </c>
    </row>
    <row r="959" spans="1:6" x14ac:dyDescent="0.25">
      <c r="A959" s="17">
        <v>138</v>
      </c>
      <c r="B959" s="17">
        <v>0</v>
      </c>
      <c r="E959" s="17">
        <v>0</v>
      </c>
      <c r="F959" s="17">
        <v>0</v>
      </c>
    </row>
    <row r="960" spans="1:6" x14ac:dyDescent="0.25">
      <c r="A960" s="17">
        <v>139</v>
      </c>
      <c r="B960" s="17">
        <v>0</v>
      </c>
      <c r="E960" s="17">
        <v>0</v>
      </c>
      <c r="F960" s="17">
        <v>0</v>
      </c>
    </row>
    <row r="961" spans="1:6" x14ac:dyDescent="0.25">
      <c r="A961" s="17">
        <v>139</v>
      </c>
      <c r="B961" s="17">
        <v>0</v>
      </c>
      <c r="E961" s="17">
        <v>0</v>
      </c>
      <c r="F961" s="17">
        <v>0</v>
      </c>
    </row>
    <row r="962" spans="1:6" x14ac:dyDescent="0.25">
      <c r="A962" s="17">
        <v>139</v>
      </c>
      <c r="B962" s="17">
        <v>0</v>
      </c>
      <c r="E962" s="17">
        <v>0</v>
      </c>
      <c r="F962" s="17">
        <v>0</v>
      </c>
    </row>
    <row r="963" spans="1:6" x14ac:dyDescent="0.25">
      <c r="A963" s="17">
        <v>138.5</v>
      </c>
      <c r="B963" s="17">
        <v>0</v>
      </c>
      <c r="E963" s="17">
        <v>0</v>
      </c>
      <c r="F963" s="17">
        <v>0</v>
      </c>
    </row>
    <row r="964" spans="1:6" x14ac:dyDescent="0.25">
      <c r="A964" s="17">
        <v>138.5</v>
      </c>
      <c r="B964" s="17">
        <v>8.1970833333334936E-4</v>
      </c>
      <c r="E964" s="17">
        <v>0</v>
      </c>
      <c r="F964" s="17">
        <v>0</v>
      </c>
    </row>
    <row r="965" spans="1:6" x14ac:dyDescent="0.25">
      <c r="A965" s="17">
        <v>137.75</v>
      </c>
      <c r="B965" s="17">
        <v>8.1970833333334936E-4</v>
      </c>
      <c r="E965" s="17">
        <v>0</v>
      </c>
      <c r="F965" s="17">
        <v>0</v>
      </c>
    </row>
    <row r="966" spans="1:6" x14ac:dyDescent="0.25">
      <c r="A966" s="17">
        <v>137.75</v>
      </c>
      <c r="B966" s="17">
        <v>0.59430279586834733</v>
      </c>
      <c r="E966" s="17">
        <v>0</v>
      </c>
      <c r="F966" s="17">
        <v>0</v>
      </c>
    </row>
    <row r="967" spans="1:6" x14ac:dyDescent="0.25">
      <c r="A967" s="17">
        <v>144.0859375</v>
      </c>
      <c r="B967" s="17">
        <v>0.59430279586834733</v>
      </c>
      <c r="E967" s="17">
        <v>0</v>
      </c>
      <c r="F967" s="17">
        <v>0</v>
      </c>
    </row>
    <row r="968" spans="1:6" x14ac:dyDescent="0.25">
      <c r="A968" s="17">
        <v>144.0859375</v>
      </c>
      <c r="B968" s="17">
        <v>0.49529297619047635</v>
      </c>
      <c r="E968" s="17">
        <v>0</v>
      </c>
      <c r="F968" s="17">
        <v>0</v>
      </c>
    </row>
    <row r="969" spans="1:6" x14ac:dyDescent="0.25">
      <c r="A969" s="17">
        <v>141.625</v>
      </c>
      <c r="B969" s="17">
        <v>0.49529297619047635</v>
      </c>
      <c r="E969" s="17">
        <v>0</v>
      </c>
      <c r="F969" s="17">
        <v>0</v>
      </c>
    </row>
    <row r="970" spans="1:6" x14ac:dyDescent="0.25">
      <c r="A970" s="17">
        <v>141.625</v>
      </c>
      <c r="B970" s="17">
        <v>0.15819133333333335</v>
      </c>
      <c r="E970" s="17">
        <v>0</v>
      </c>
      <c r="F970" s="17">
        <v>0</v>
      </c>
    </row>
    <row r="971" spans="1:6" x14ac:dyDescent="0.25">
      <c r="A971" s="17">
        <v>140.5</v>
      </c>
      <c r="B971" s="17">
        <v>0.15819133333333335</v>
      </c>
      <c r="E971" s="17">
        <v>0</v>
      </c>
      <c r="F971" s="17">
        <v>0</v>
      </c>
    </row>
    <row r="972" spans="1:6" x14ac:dyDescent="0.25">
      <c r="A972" s="17">
        <v>140.5</v>
      </c>
      <c r="B972" s="17">
        <v>0</v>
      </c>
      <c r="E972" s="17">
        <v>0</v>
      </c>
      <c r="F972" s="17">
        <v>0</v>
      </c>
    </row>
    <row r="973" spans="1:6" x14ac:dyDescent="0.25">
      <c r="A973" s="17">
        <v>140</v>
      </c>
      <c r="B973" s="17">
        <v>0</v>
      </c>
      <c r="E973" s="17">
        <v>0</v>
      </c>
      <c r="F973" s="17">
        <v>0</v>
      </c>
    </row>
    <row r="974" spans="1:6" x14ac:dyDescent="0.25">
      <c r="A974" s="17">
        <v>140</v>
      </c>
      <c r="B974" s="17">
        <v>0</v>
      </c>
      <c r="E974" s="17">
        <v>0</v>
      </c>
      <c r="F974" s="17">
        <v>0</v>
      </c>
    </row>
    <row r="975" spans="1:6" x14ac:dyDescent="0.25">
      <c r="A975" s="17">
        <v>140</v>
      </c>
      <c r="B975" s="17">
        <v>0</v>
      </c>
      <c r="E975" s="17">
        <v>0</v>
      </c>
      <c r="F975" s="17">
        <v>0</v>
      </c>
    </row>
    <row r="976" spans="1:6" x14ac:dyDescent="0.25">
      <c r="A976" s="17">
        <v>141</v>
      </c>
      <c r="B976" s="17">
        <v>0</v>
      </c>
      <c r="E976" s="17">
        <v>0</v>
      </c>
      <c r="F976" s="17">
        <v>0</v>
      </c>
    </row>
    <row r="977" spans="1:6" x14ac:dyDescent="0.25">
      <c r="A977" s="17">
        <v>141</v>
      </c>
      <c r="B977" s="17">
        <v>0</v>
      </c>
      <c r="E977" s="17">
        <v>0</v>
      </c>
      <c r="F977" s="17">
        <v>0</v>
      </c>
    </row>
    <row r="978" spans="1:6" x14ac:dyDescent="0.25">
      <c r="A978" s="17">
        <v>141</v>
      </c>
      <c r="B978" s="17">
        <v>0</v>
      </c>
      <c r="E978" s="17">
        <v>0</v>
      </c>
      <c r="F978" s="17">
        <v>0</v>
      </c>
    </row>
    <row r="979" spans="1:6" x14ac:dyDescent="0.25">
      <c r="A979" s="17">
        <v>140.5</v>
      </c>
      <c r="B979" s="17">
        <v>0</v>
      </c>
      <c r="E979" s="17">
        <v>0</v>
      </c>
      <c r="F979" s="17">
        <v>0</v>
      </c>
    </row>
    <row r="980" spans="1:6" x14ac:dyDescent="0.25">
      <c r="A980" s="17">
        <v>140.5</v>
      </c>
      <c r="B980" s="17">
        <v>0.15819133333333335</v>
      </c>
      <c r="E980" s="17">
        <v>0</v>
      </c>
      <c r="F980" s="17">
        <v>0</v>
      </c>
    </row>
    <row r="981" spans="1:6" x14ac:dyDescent="0.25">
      <c r="A981" s="17">
        <v>142.75</v>
      </c>
      <c r="B981" s="17">
        <v>0.15819133333333335</v>
      </c>
      <c r="E981" s="17">
        <v>0</v>
      </c>
      <c r="F981" s="17">
        <v>0</v>
      </c>
    </row>
    <row r="982" spans="1:6" x14ac:dyDescent="0.25">
      <c r="A982" s="17">
        <v>142.75</v>
      </c>
      <c r="B982" s="17">
        <v>1.0666666666666537E-5</v>
      </c>
      <c r="E982" s="17">
        <v>0</v>
      </c>
      <c r="F982" s="17">
        <v>0</v>
      </c>
    </row>
    <row r="983" spans="1:6" x14ac:dyDescent="0.25">
      <c r="A983" s="17">
        <v>142</v>
      </c>
      <c r="B983" s="17">
        <v>1.0666666666666537E-5</v>
      </c>
      <c r="E983" s="17">
        <v>0</v>
      </c>
      <c r="F983" s="17">
        <v>0</v>
      </c>
    </row>
    <row r="984" spans="1:6" x14ac:dyDescent="0.25">
      <c r="A984" s="17">
        <v>142</v>
      </c>
      <c r="B984" s="17">
        <v>0</v>
      </c>
      <c r="E984" s="17">
        <v>0</v>
      </c>
      <c r="F984" s="17">
        <v>0</v>
      </c>
    </row>
    <row r="985" spans="1:6" x14ac:dyDescent="0.25">
      <c r="A985" s="17">
        <v>142</v>
      </c>
      <c r="B985" s="17">
        <v>1.0666666666666537E-5</v>
      </c>
      <c r="E985" s="17">
        <v>0</v>
      </c>
      <c r="F985" s="17">
        <v>0</v>
      </c>
    </row>
    <row r="986" spans="1:6" x14ac:dyDescent="0.25">
      <c r="A986" s="17">
        <v>143.5</v>
      </c>
      <c r="B986" s="17">
        <v>1.0666666666666537E-5</v>
      </c>
      <c r="E986" s="17">
        <v>0</v>
      </c>
      <c r="F986" s="17">
        <v>0</v>
      </c>
    </row>
    <row r="987" spans="1:6" x14ac:dyDescent="0.25">
      <c r="A987" s="17">
        <v>143.5</v>
      </c>
      <c r="B987" s="17">
        <v>0</v>
      </c>
      <c r="E987" s="17">
        <v>0</v>
      </c>
      <c r="F987" s="17">
        <v>0</v>
      </c>
    </row>
    <row r="988" spans="1:6" x14ac:dyDescent="0.25">
      <c r="A988" s="17">
        <v>143</v>
      </c>
      <c r="B988" s="17">
        <v>0</v>
      </c>
      <c r="E988" s="17">
        <v>0</v>
      </c>
      <c r="F988" s="17">
        <v>0</v>
      </c>
    </row>
    <row r="989" spans="1:6" x14ac:dyDescent="0.25">
      <c r="A989" s="17">
        <v>143</v>
      </c>
      <c r="B989" s="17">
        <v>0</v>
      </c>
      <c r="E989" s="17">
        <v>0</v>
      </c>
      <c r="F989" s="17">
        <v>0</v>
      </c>
    </row>
    <row r="990" spans="1:6" x14ac:dyDescent="0.25">
      <c r="A990" s="17">
        <v>143</v>
      </c>
      <c r="B990" s="17">
        <v>0</v>
      </c>
      <c r="E990" s="17">
        <v>0</v>
      </c>
      <c r="F990" s="17">
        <v>0</v>
      </c>
    </row>
    <row r="991" spans="1:6" x14ac:dyDescent="0.25">
      <c r="A991" s="17">
        <v>144</v>
      </c>
      <c r="B991" s="17">
        <v>0</v>
      </c>
      <c r="E991" s="17">
        <v>0</v>
      </c>
      <c r="F991" s="17">
        <v>0</v>
      </c>
    </row>
    <row r="992" spans="1:6" x14ac:dyDescent="0.25">
      <c r="A992" s="17">
        <v>144</v>
      </c>
      <c r="B992" s="17">
        <v>0</v>
      </c>
      <c r="E992" s="17">
        <v>0</v>
      </c>
      <c r="F992" s="17">
        <v>0</v>
      </c>
    </row>
    <row r="993" spans="1:6" x14ac:dyDescent="0.25">
      <c r="A993" s="17">
        <v>144</v>
      </c>
      <c r="B993" s="17">
        <v>0</v>
      </c>
      <c r="E993" s="17">
        <v>0</v>
      </c>
      <c r="F993" s="17">
        <v>0</v>
      </c>
    </row>
    <row r="994" spans="1:6" x14ac:dyDescent="0.25">
      <c r="A994" s="17">
        <v>143.5</v>
      </c>
      <c r="B994" s="17">
        <v>0</v>
      </c>
      <c r="E994" s="17">
        <v>0</v>
      </c>
      <c r="F994" s="17">
        <v>0</v>
      </c>
    </row>
    <row r="995" spans="1:6" x14ac:dyDescent="0.25">
      <c r="A995" s="17">
        <v>143.5</v>
      </c>
      <c r="B995" s="17">
        <v>1.0666666666666537E-5</v>
      </c>
      <c r="E995" s="17">
        <v>0</v>
      </c>
      <c r="F995" s="17">
        <v>0</v>
      </c>
    </row>
    <row r="996" spans="1:6" x14ac:dyDescent="0.25">
      <c r="A996" s="17">
        <v>142.75</v>
      </c>
      <c r="B996" s="17">
        <v>1.0666666666666537E-5</v>
      </c>
      <c r="E996" s="17">
        <v>0</v>
      </c>
      <c r="F996" s="17">
        <v>0</v>
      </c>
    </row>
    <row r="997" spans="1:6" x14ac:dyDescent="0.25">
      <c r="A997" s="17">
        <v>142.75</v>
      </c>
      <c r="B997" s="17">
        <v>0.15819133333333335</v>
      </c>
      <c r="E997" s="17">
        <v>0</v>
      </c>
      <c r="F997" s="17">
        <v>0</v>
      </c>
    </row>
    <row r="998" spans="1:6" x14ac:dyDescent="0.25">
      <c r="A998" s="17">
        <v>141.625</v>
      </c>
      <c r="B998" s="17">
        <v>0.15819133333333335</v>
      </c>
      <c r="E998" s="17">
        <v>0</v>
      </c>
      <c r="F998" s="17">
        <v>0</v>
      </c>
    </row>
    <row r="999" spans="1:6" x14ac:dyDescent="0.25">
      <c r="A999" s="17">
        <v>141.625</v>
      </c>
      <c r="B999" s="17">
        <v>0.49529297619047635</v>
      </c>
      <c r="E999" s="17">
        <v>0</v>
      </c>
      <c r="F999" s="17">
        <v>0</v>
      </c>
    </row>
    <row r="1000" spans="1:6" x14ac:dyDescent="0.25">
      <c r="A1000" s="17">
        <v>146.546875</v>
      </c>
      <c r="B1000" s="17">
        <v>0.49529297619047635</v>
      </c>
      <c r="E1000" s="17">
        <v>0</v>
      </c>
      <c r="F1000" s="17">
        <v>0</v>
      </c>
    </row>
    <row r="1001" spans="1:6" x14ac:dyDescent="0.25">
      <c r="A1001" s="17">
        <v>146.546875</v>
      </c>
      <c r="B1001" s="17">
        <v>0.37721441666666677</v>
      </c>
      <c r="E1001" s="17">
        <v>0</v>
      </c>
      <c r="F1001" s="17">
        <v>0</v>
      </c>
    </row>
    <row r="1002" spans="1:6" x14ac:dyDescent="0.25">
      <c r="A1002" s="17">
        <v>145</v>
      </c>
      <c r="B1002" s="17">
        <v>0.37721441666666677</v>
      </c>
      <c r="E1002" s="17">
        <v>0</v>
      </c>
      <c r="F1002" s="17">
        <v>0</v>
      </c>
    </row>
    <row r="1003" spans="1:6" x14ac:dyDescent="0.25">
      <c r="A1003" s="17">
        <v>145</v>
      </c>
      <c r="B1003" s="17">
        <v>0</v>
      </c>
      <c r="E1003" s="17">
        <v>0</v>
      </c>
      <c r="F1003" s="17">
        <v>0</v>
      </c>
    </row>
    <row r="1004" spans="1:6" x14ac:dyDescent="0.25">
      <c r="A1004" s="17">
        <v>145</v>
      </c>
      <c r="B1004" s="17">
        <v>0.37721441666666677</v>
      </c>
      <c r="E1004" s="17">
        <v>0</v>
      </c>
      <c r="F1004" s="17">
        <v>0</v>
      </c>
    </row>
    <row r="1005" spans="1:6" x14ac:dyDescent="0.25">
      <c r="A1005" s="17">
        <v>148.09375</v>
      </c>
      <c r="B1005" s="17">
        <v>0.37721441666666677</v>
      </c>
      <c r="E1005" s="17">
        <v>0</v>
      </c>
      <c r="F1005" s="17">
        <v>0</v>
      </c>
    </row>
    <row r="1006" spans="1:6" x14ac:dyDescent="0.25">
      <c r="A1006" s="17">
        <v>148.09375</v>
      </c>
      <c r="B1006" s="17">
        <v>0.26512125000000003</v>
      </c>
      <c r="E1006" s="17">
        <v>0</v>
      </c>
      <c r="F1006" s="17">
        <v>0</v>
      </c>
    </row>
    <row r="1007" spans="1:6" x14ac:dyDescent="0.25">
      <c r="A1007" s="17">
        <v>146.5</v>
      </c>
      <c r="B1007" s="17">
        <v>0.26512125000000003</v>
      </c>
      <c r="E1007" s="17">
        <v>0</v>
      </c>
      <c r="F1007" s="17">
        <v>0</v>
      </c>
    </row>
    <row r="1008" spans="1:6" x14ac:dyDescent="0.25">
      <c r="A1008" s="17">
        <v>146.5</v>
      </c>
      <c r="B1008" s="17">
        <v>0</v>
      </c>
      <c r="E1008" s="17">
        <v>0</v>
      </c>
      <c r="F1008" s="17">
        <v>0</v>
      </c>
    </row>
    <row r="1009" spans="1:6" x14ac:dyDescent="0.25">
      <c r="A1009" s="17">
        <v>146</v>
      </c>
      <c r="B1009" s="17">
        <v>0</v>
      </c>
      <c r="E1009" s="17">
        <v>0</v>
      </c>
      <c r="F1009" s="17">
        <v>0</v>
      </c>
    </row>
    <row r="1010" spans="1:6" x14ac:dyDescent="0.25">
      <c r="A1010" s="17">
        <v>146</v>
      </c>
      <c r="B1010" s="17">
        <v>0</v>
      </c>
      <c r="E1010" s="17">
        <v>0</v>
      </c>
      <c r="F1010" s="17">
        <v>0</v>
      </c>
    </row>
    <row r="1011" spans="1:6" x14ac:dyDescent="0.25">
      <c r="A1011" s="17">
        <v>146</v>
      </c>
      <c r="B1011" s="17">
        <v>0</v>
      </c>
      <c r="E1011" s="17">
        <v>0</v>
      </c>
      <c r="F1011" s="17">
        <v>0</v>
      </c>
    </row>
    <row r="1012" spans="1:6" x14ac:dyDescent="0.25">
      <c r="A1012" s="17">
        <v>147</v>
      </c>
      <c r="B1012" s="17">
        <v>0</v>
      </c>
      <c r="E1012" s="17">
        <v>0</v>
      </c>
      <c r="F1012" s="17">
        <v>0</v>
      </c>
    </row>
    <row r="1013" spans="1:6" x14ac:dyDescent="0.25">
      <c r="A1013" s="17">
        <v>147</v>
      </c>
      <c r="B1013" s="17">
        <v>0</v>
      </c>
      <c r="E1013" s="17">
        <v>0</v>
      </c>
      <c r="F1013" s="17">
        <v>0</v>
      </c>
    </row>
    <row r="1014" spans="1:6" x14ac:dyDescent="0.25">
      <c r="A1014" s="17">
        <v>147</v>
      </c>
      <c r="B1014" s="17">
        <v>0</v>
      </c>
      <c r="E1014" s="17">
        <v>0</v>
      </c>
      <c r="F1014" s="17">
        <v>0</v>
      </c>
    </row>
    <row r="1015" spans="1:6" x14ac:dyDescent="0.25">
      <c r="A1015" s="17">
        <v>146.5</v>
      </c>
      <c r="B1015" s="17">
        <v>0</v>
      </c>
      <c r="E1015" s="17">
        <v>0</v>
      </c>
      <c r="F1015" s="17">
        <v>0</v>
      </c>
    </row>
    <row r="1016" spans="1:6" x14ac:dyDescent="0.25">
      <c r="A1016" s="17">
        <v>146.5</v>
      </c>
      <c r="B1016" s="17">
        <v>0.26512125000000003</v>
      </c>
      <c r="E1016" s="17">
        <v>0</v>
      </c>
      <c r="F1016" s="17">
        <v>0</v>
      </c>
    </row>
    <row r="1017" spans="1:6" x14ac:dyDescent="0.25">
      <c r="A1017" s="17">
        <v>149.6875</v>
      </c>
      <c r="B1017" s="17">
        <v>0.26512125000000003</v>
      </c>
      <c r="E1017" s="17">
        <v>0</v>
      </c>
      <c r="F1017" s="17">
        <v>0</v>
      </c>
    </row>
    <row r="1018" spans="1:6" x14ac:dyDescent="0.25">
      <c r="A1018" s="17">
        <v>149.6875</v>
      </c>
      <c r="B1018" s="17">
        <v>0.1125135000000001</v>
      </c>
      <c r="E1018" s="17">
        <v>0</v>
      </c>
      <c r="F1018" s="17">
        <v>0</v>
      </c>
    </row>
    <row r="1019" spans="1:6" x14ac:dyDescent="0.25">
      <c r="A1019" s="17">
        <v>148.5</v>
      </c>
      <c r="B1019" s="17">
        <v>0.1125135000000001</v>
      </c>
      <c r="E1019" s="17">
        <v>0</v>
      </c>
      <c r="F1019" s="17">
        <v>0</v>
      </c>
    </row>
    <row r="1020" spans="1:6" x14ac:dyDescent="0.25">
      <c r="A1020" s="17">
        <v>148.5</v>
      </c>
      <c r="B1020" s="17">
        <v>0</v>
      </c>
      <c r="E1020" s="17">
        <v>0</v>
      </c>
      <c r="F1020" s="17">
        <v>0</v>
      </c>
    </row>
    <row r="1021" spans="1:6" x14ac:dyDescent="0.25">
      <c r="A1021" s="17">
        <v>148</v>
      </c>
      <c r="B1021" s="17">
        <v>0</v>
      </c>
      <c r="E1021" s="17">
        <v>0</v>
      </c>
      <c r="F1021" s="17">
        <v>0</v>
      </c>
    </row>
    <row r="1022" spans="1:6" x14ac:dyDescent="0.25">
      <c r="A1022" s="17">
        <v>148</v>
      </c>
      <c r="B1022" s="17">
        <v>0</v>
      </c>
      <c r="E1022" s="17">
        <v>0</v>
      </c>
      <c r="F1022" s="17">
        <v>0</v>
      </c>
    </row>
    <row r="1023" spans="1:6" x14ac:dyDescent="0.25">
      <c r="A1023" s="17">
        <v>148</v>
      </c>
      <c r="B1023" s="17">
        <v>0</v>
      </c>
      <c r="E1023" s="17">
        <v>0</v>
      </c>
      <c r="F1023" s="17">
        <v>0</v>
      </c>
    </row>
    <row r="1024" spans="1:6" x14ac:dyDescent="0.25">
      <c r="A1024" s="17">
        <v>149</v>
      </c>
      <c r="B1024" s="17">
        <v>0</v>
      </c>
      <c r="E1024" s="17">
        <v>0</v>
      </c>
      <c r="F1024" s="17">
        <v>0</v>
      </c>
    </row>
    <row r="1025" spans="1:6" x14ac:dyDescent="0.25">
      <c r="A1025" s="17">
        <v>149</v>
      </c>
      <c r="B1025" s="17">
        <v>0</v>
      </c>
      <c r="E1025" s="17">
        <v>0</v>
      </c>
      <c r="F1025" s="17">
        <v>0</v>
      </c>
    </row>
    <row r="1026" spans="1:6" x14ac:dyDescent="0.25">
      <c r="A1026" s="17">
        <v>149</v>
      </c>
      <c r="B1026" s="17">
        <v>0</v>
      </c>
      <c r="E1026" s="17">
        <v>0</v>
      </c>
      <c r="F1026" s="17">
        <v>0</v>
      </c>
    </row>
    <row r="1027" spans="1:6" x14ac:dyDescent="0.25">
      <c r="A1027" s="17">
        <v>148.5</v>
      </c>
      <c r="B1027" s="17">
        <v>0</v>
      </c>
      <c r="E1027" s="17">
        <v>0</v>
      </c>
      <c r="F1027" s="17">
        <v>0</v>
      </c>
    </row>
    <row r="1028" spans="1:6" x14ac:dyDescent="0.25">
      <c r="A1028" s="17">
        <v>148.5</v>
      </c>
      <c r="B1028" s="17">
        <v>0.1125135000000001</v>
      </c>
      <c r="E1028" s="17">
        <v>0</v>
      </c>
      <c r="F1028" s="17">
        <v>0</v>
      </c>
    </row>
    <row r="1029" spans="1:6" x14ac:dyDescent="0.25">
      <c r="A1029" s="17">
        <v>150.875</v>
      </c>
      <c r="B1029" s="17">
        <v>0.1125135000000001</v>
      </c>
      <c r="E1029" s="17">
        <v>0</v>
      </c>
      <c r="F1029" s="17">
        <v>0</v>
      </c>
    </row>
    <row r="1030" spans="1:6" x14ac:dyDescent="0.25">
      <c r="A1030" s="17">
        <v>150.875</v>
      </c>
      <c r="B1030" s="17">
        <v>0.10816683333333335</v>
      </c>
      <c r="E1030" s="17">
        <v>0</v>
      </c>
      <c r="F1030" s="17">
        <v>0</v>
      </c>
    </row>
    <row r="1031" spans="1:6" x14ac:dyDescent="0.25">
      <c r="A1031" s="17">
        <v>150</v>
      </c>
      <c r="B1031" s="17">
        <v>0.10816683333333335</v>
      </c>
      <c r="E1031" s="17">
        <v>0</v>
      </c>
      <c r="F1031" s="17">
        <v>0</v>
      </c>
    </row>
    <row r="1032" spans="1:6" x14ac:dyDescent="0.25">
      <c r="A1032" s="17">
        <v>150</v>
      </c>
      <c r="B1032" s="17">
        <v>0</v>
      </c>
      <c r="E1032" s="17">
        <v>0</v>
      </c>
      <c r="F1032" s="17">
        <v>0</v>
      </c>
    </row>
    <row r="1033" spans="1:6" x14ac:dyDescent="0.25">
      <c r="A1033" s="17">
        <v>150</v>
      </c>
      <c r="B1033" s="17">
        <v>0.10816683333333335</v>
      </c>
      <c r="E1033" s="17">
        <v>0</v>
      </c>
      <c r="F1033" s="17">
        <v>0</v>
      </c>
    </row>
    <row r="1034" spans="1:6" x14ac:dyDescent="0.25">
      <c r="A1034" s="17">
        <v>151.75</v>
      </c>
      <c r="B1034" s="17">
        <v>0.10816683333333335</v>
      </c>
      <c r="E1034" s="17">
        <v>0</v>
      </c>
      <c r="F1034" s="17">
        <v>0</v>
      </c>
    </row>
    <row r="1035" spans="1:6" x14ac:dyDescent="0.25">
      <c r="A1035" s="17">
        <v>151.75</v>
      </c>
      <c r="B1035" s="17">
        <v>4.505466666666666E-2</v>
      </c>
      <c r="E1035" s="17">
        <v>0</v>
      </c>
      <c r="F1035" s="17">
        <v>0</v>
      </c>
    </row>
    <row r="1036" spans="1:6" x14ac:dyDescent="0.25">
      <c r="A1036" s="17">
        <v>151</v>
      </c>
      <c r="B1036" s="17">
        <v>4.505466666666666E-2</v>
      </c>
      <c r="E1036" s="17">
        <v>0</v>
      </c>
      <c r="F1036" s="17">
        <v>0</v>
      </c>
    </row>
    <row r="1037" spans="1:6" x14ac:dyDescent="0.25">
      <c r="A1037" s="17">
        <v>151</v>
      </c>
      <c r="B1037" s="17">
        <v>0</v>
      </c>
      <c r="E1037" s="17">
        <v>0</v>
      </c>
      <c r="F1037" s="17">
        <v>0</v>
      </c>
    </row>
    <row r="1038" spans="1:6" x14ac:dyDescent="0.25">
      <c r="A1038" s="17">
        <v>151</v>
      </c>
      <c r="B1038" s="17">
        <v>4.505466666666666E-2</v>
      </c>
      <c r="E1038" s="17">
        <v>0</v>
      </c>
      <c r="F1038" s="17">
        <v>0</v>
      </c>
    </row>
    <row r="1039" spans="1:6" x14ac:dyDescent="0.25">
      <c r="A1039" s="17">
        <v>152.5</v>
      </c>
      <c r="B1039" s="17">
        <v>4.505466666666666E-2</v>
      </c>
      <c r="E1039" s="17">
        <v>0</v>
      </c>
      <c r="F1039" s="17">
        <v>0</v>
      </c>
    </row>
    <row r="1040" spans="1:6" x14ac:dyDescent="0.25">
      <c r="A1040" s="17">
        <v>152.5</v>
      </c>
      <c r="B1040" s="17">
        <v>0</v>
      </c>
      <c r="E1040" s="17">
        <v>0</v>
      </c>
      <c r="F1040" s="17">
        <v>0</v>
      </c>
    </row>
    <row r="1041" spans="1:6" x14ac:dyDescent="0.25">
      <c r="A1041" s="17">
        <v>152</v>
      </c>
      <c r="B1041" s="17">
        <v>0</v>
      </c>
      <c r="E1041" s="17">
        <v>0</v>
      </c>
      <c r="F1041" s="17">
        <v>0</v>
      </c>
    </row>
    <row r="1042" spans="1:6" x14ac:dyDescent="0.25">
      <c r="A1042" s="17">
        <v>152</v>
      </c>
      <c r="B1042" s="17">
        <v>0</v>
      </c>
      <c r="E1042" s="17">
        <v>0</v>
      </c>
      <c r="F1042" s="17">
        <v>0</v>
      </c>
    </row>
    <row r="1043" spans="1:6" x14ac:dyDescent="0.25">
      <c r="A1043" s="17">
        <v>152</v>
      </c>
      <c r="B1043" s="17">
        <v>0</v>
      </c>
      <c r="E1043" s="17">
        <v>0</v>
      </c>
      <c r="F1043" s="17">
        <v>0</v>
      </c>
    </row>
    <row r="1044" spans="1:6" x14ac:dyDescent="0.25">
      <c r="A1044" s="17">
        <v>153</v>
      </c>
      <c r="B1044" s="17">
        <v>0</v>
      </c>
      <c r="E1044" s="17">
        <v>0</v>
      </c>
      <c r="F1044" s="17">
        <v>0</v>
      </c>
    </row>
    <row r="1045" spans="1:6" x14ac:dyDescent="0.25">
      <c r="A1045" s="17">
        <v>153</v>
      </c>
      <c r="B1045" s="17">
        <v>0</v>
      </c>
      <c r="E1045" s="17">
        <v>0</v>
      </c>
      <c r="F1045" s="17">
        <v>0</v>
      </c>
    </row>
    <row r="1046" spans="1:6" x14ac:dyDescent="0.25">
      <c r="A1046" s="17">
        <v>153</v>
      </c>
      <c r="B1046" s="17">
        <v>0</v>
      </c>
      <c r="E1046" s="17">
        <v>0</v>
      </c>
      <c r="F1046" s="17">
        <v>0</v>
      </c>
    </row>
    <row r="1047" spans="1:6" x14ac:dyDescent="0.25">
      <c r="A1047" s="17">
        <v>152.5</v>
      </c>
      <c r="B1047" s="17">
        <v>0</v>
      </c>
      <c r="E1047" s="17">
        <v>0</v>
      </c>
      <c r="F1047" s="17">
        <v>0</v>
      </c>
    </row>
    <row r="1048" spans="1:6" x14ac:dyDescent="0.25">
      <c r="A1048" s="17">
        <v>152.5</v>
      </c>
      <c r="B1048" s="17">
        <v>4.505466666666666E-2</v>
      </c>
      <c r="E1048" s="17">
        <v>0</v>
      </c>
      <c r="F1048" s="17">
        <v>0</v>
      </c>
    </row>
    <row r="1049" spans="1:6" x14ac:dyDescent="0.25">
      <c r="A1049" s="17">
        <v>151.75</v>
      </c>
      <c r="B1049" s="17">
        <v>4.505466666666666E-2</v>
      </c>
      <c r="E1049" s="17">
        <v>0</v>
      </c>
      <c r="F1049" s="17">
        <v>0</v>
      </c>
    </row>
    <row r="1050" spans="1:6" x14ac:dyDescent="0.25">
      <c r="A1050" s="17">
        <v>151.75</v>
      </c>
      <c r="B1050" s="17">
        <v>0.10816683333333335</v>
      </c>
      <c r="E1050" s="17">
        <v>0</v>
      </c>
      <c r="F1050" s="17">
        <v>0</v>
      </c>
    </row>
    <row r="1051" spans="1:6" x14ac:dyDescent="0.25">
      <c r="A1051" s="17">
        <v>150.875</v>
      </c>
      <c r="B1051" s="17">
        <v>0.10816683333333335</v>
      </c>
      <c r="E1051" s="17">
        <v>0</v>
      </c>
      <c r="F1051" s="17">
        <v>0</v>
      </c>
    </row>
    <row r="1052" spans="1:6" x14ac:dyDescent="0.25">
      <c r="A1052" s="17">
        <v>150.875</v>
      </c>
      <c r="B1052" s="17">
        <v>0.1125135000000001</v>
      </c>
      <c r="E1052" s="17">
        <v>0</v>
      </c>
      <c r="F1052" s="17">
        <v>0</v>
      </c>
    </row>
    <row r="1053" spans="1:6" x14ac:dyDescent="0.25">
      <c r="A1053" s="17">
        <v>149.6875</v>
      </c>
      <c r="B1053" s="17">
        <v>0.1125135000000001</v>
      </c>
      <c r="E1053" s="17">
        <v>0</v>
      </c>
      <c r="F1053" s="17">
        <v>0</v>
      </c>
    </row>
    <row r="1054" spans="1:6" x14ac:dyDescent="0.25">
      <c r="A1054" s="17">
        <v>149.6875</v>
      </c>
      <c r="B1054" s="17">
        <v>0.26512125000000003</v>
      </c>
      <c r="E1054" s="17">
        <v>0</v>
      </c>
      <c r="F1054" s="17">
        <v>0</v>
      </c>
    </row>
    <row r="1055" spans="1:6" x14ac:dyDescent="0.25">
      <c r="A1055" s="17">
        <v>148.09375</v>
      </c>
      <c r="B1055" s="17">
        <v>0.26512125000000003</v>
      </c>
      <c r="E1055" s="17">
        <v>0</v>
      </c>
      <c r="F1055" s="17">
        <v>0</v>
      </c>
    </row>
    <row r="1056" spans="1:6" x14ac:dyDescent="0.25">
      <c r="A1056" s="17">
        <v>148.09375</v>
      </c>
      <c r="B1056" s="17">
        <v>0.37721441666666677</v>
      </c>
      <c r="E1056" s="17">
        <v>0</v>
      </c>
      <c r="F1056" s="17">
        <v>0</v>
      </c>
    </row>
    <row r="1057" spans="1:6" x14ac:dyDescent="0.25">
      <c r="A1057" s="17">
        <v>146.546875</v>
      </c>
      <c r="B1057" s="17">
        <v>0.37721441666666677</v>
      </c>
      <c r="E1057" s="17">
        <v>0</v>
      </c>
      <c r="F1057" s="17">
        <v>0</v>
      </c>
    </row>
    <row r="1058" spans="1:6" x14ac:dyDescent="0.25">
      <c r="A1058" s="17">
        <v>146.546875</v>
      </c>
      <c r="B1058" s="17">
        <v>0.49529297619047635</v>
      </c>
      <c r="E1058" s="17">
        <v>0</v>
      </c>
      <c r="F1058" s="17">
        <v>0</v>
      </c>
    </row>
    <row r="1059" spans="1:6" x14ac:dyDescent="0.25">
      <c r="A1059" s="17">
        <v>144.0859375</v>
      </c>
      <c r="B1059" s="17">
        <v>0.49529297619047635</v>
      </c>
      <c r="E1059" s="17">
        <v>0</v>
      </c>
      <c r="F1059" s="17">
        <v>0</v>
      </c>
    </row>
    <row r="1060" spans="1:6" x14ac:dyDescent="0.25">
      <c r="A1060" s="17">
        <v>144.0859375</v>
      </c>
      <c r="B1060" s="17">
        <v>0.59430279586834733</v>
      </c>
      <c r="E1060" s="17">
        <v>0</v>
      </c>
      <c r="F1060" s="17">
        <v>0</v>
      </c>
    </row>
    <row r="1061" spans="1:6" x14ac:dyDescent="0.25">
      <c r="A1061" s="17">
        <v>140.91796875</v>
      </c>
      <c r="B1061" s="17">
        <v>0.59430279586834733</v>
      </c>
      <c r="E1061" s="17">
        <v>0</v>
      </c>
      <c r="F1061" s="17">
        <v>0</v>
      </c>
    </row>
    <row r="1062" spans="1:6" x14ac:dyDescent="0.25">
      <c r="A1062" s="17">
        <v>140.91796875</v>
      </c>
      <c r="B1062" s="17">
        <v>2.4027831873161762</v>
      </c>
      <c r="E1062" s="17">
        <v>0</v>
      </c>
      <c r="F1062" s="17">
        <v>0</v>
      </c>
    </row>
    <row r="1063" spans="1:6" x14ac:dyDescent="0.25">
      <c r="A1063" s="17">
        <v>154.75</v>
      </c>
      <c r="B1063" s="17">
        <v>2.4027831873161762</v>
      </c>
      <c r="E1063" s="17">
        <v>0</v>
      </c>
      <c r="F1063" s="17">
        <v>0</v>
      </c>
    </row>
    <row r="1064" spans="1:6" x14ac:dyDescent="0.25">
      <c r="A1064" s="17">
        <v>154.75</v>
      </c>
      <c r="B1064" s="17">
        <v>1.2822505</v>
      </c>
      <c r="E1064" s="17">
        <v>0</v>
      </c>
      <c r="F1064" s="17">
        <v>0</v>
      </c>
    </row>
    <row r="1065" spans="1:6" x14ac:dyDescent="0.25">
      <c r="A1065" s="17">
        <v>154</v>
      </c>
      <c r="B1065" s="17">
        <v>1.2822505</v>
      </c>
      <c r="E1065" s="17">
        <v>0</v>
      </c>
      <c r="F1065" s="17">
        <v>0</v>
      </c>
    </row>
    <row r="1066" spans="1:6" x14ac:dyDescent="0.25">
      <c r="A1066" s="17">
        <v>154</v>
      </c>
      <c r="B1066" s="17">
        <v>0</v>
      </c>
      <c r="E1066" s="17">
        <v>0</v>
      </c>
      <c r="F1066" s="17">
        <v>0</v>
      </c>
    </row>
    <row r="1067" spans="1:6" x14ac:dyDescent="0.25">
      <c r="A1067" s="17">
        <v>154</v>
      </c>
      <c r="B1067" s="17">
        <v>1.2822505</v>
      </c>
      <c r="E1067" s="17">
        <v>0</v>
      </c>
      <c r="F1067" s="17">
        <v>0</v>
      </c>
    </row>
    <row r="1068" spans="1:6" x14ac:dyDescent="0.25">
      <c r="A1068" s="17">
        <v>155.5</v>
      </c>
      <c r="B1068" s="17">
        <v>1.2822505</v>
      </c>
      <c r="E1068" s="17">
        <v>0</v>
      </c>
      <c r="F1068" s="17">
        <v>0</v>
      </c>
    </row>
    <row r="1069" spans="1:6" x14ac:dyDescent="0.25">
      <c r="A1069" s="17">
        <v>155.5</v>
      </c>
      <c r="B1069" s="17">
        <v>6.4601499999999978E-2</v>
      </c>
      <c r="E1069" s="17">
        <v>0</v>
      </c>
      <c r="F1069" s="17">
        <v>0</v>
      </c>
    </row>
    <row r="1070" spans="1:6" x14ac:dyDescent="0.25">
      <c r="A1070" s="17">
        <v>155</v>
      </c>
      <c r="B1070" s="17">
        <v>6.4601499999999978E-2</v>
      </c>
      <c r="E1070" s="17">
        <v>0</v>
      </c>
      <c r="F1070" s="17">
        <v>0</v>
      </c>
    </row>
    <row r="1071" spans="1:6" x14ac:dyDescent="0.25">
      <c r="A1071" s="17">
        <v>155</v>
      </c>
      <c r="B1071" s="17">
        <v>0</v>
      </c>
      <c r="E1071" s="17">
        <v>0</v>
      </c>
      <c r="F1071" s="17">
        <v>0</v>
      </c>
    </row>
    <row r="1072" spans="1:6" x14ac:dyDescent="0.25">
      <c r="A1072" s="17">
        <v>155</v>
      </c>
      <c r="B1072" s="17">
        <v>6.4601499999999978E-2</v>
      </c>
      <c r="E1072" s="17">
        <v>0</v>
      </c>
      <c r="F1072" s="17">
        <v>0</v>
      </c>
    </row>
    <row r="1073" spans="1:6" x14ac:dyDescent="0.25">
      <c r="A1073" s="17">
        <v>156</v>
      </c>
      <c r="B1073" s="17">
        <v>6.4601499999999978E-2</v>
      </c>
      <c r="E1073" s="17">
        <v>0</v>
      </c>
      <c r="F1073" s="17">
        <v>0</v>
      </c>
    </row>
    <row r="1074" spans="1:6" x14ac:dyDescent="0.25">
      <c r="A1074" s="17">
        <v>156</v>
      </c>
      <c r="B1074" s="17">
        <v>0</v>
      </c>
      <c r="E1074" s="17">
        <v>0</v>
      </c>
      <c r="F1074" s="17">
        <v>0</v>
      </c>
    </row>
    <row r="1075" spans="1:6" x14ac:dyDescent="0.25">
      <c r="A1075" s="17">
        <v>156</v>
      </c>
      <c r="B1075" s="17">
        <v>6.4601499999999978E-2</v>
      </c>
      <c r="E1075" s="17">
        <v>0</v>
      </c>
      <c r="F1075" s="17">
        <v>0</v>
      </c>
    </row>
    <row r="1076" spans="1:6" x14ac:dyDescent="0.25">
      <c r="A1076" s="17">
        <v>155.5</v>
      </c>
      <c r="B1076" s="17">
        <v>6.4601499999999978E-2</v>
      </c>
      <c r="E1076" s="17">
        <v>0</v>
      </c>
      <c r="F1076" s="17">
        <v>0</v>
      </c>
    </row>
    <row r="1077" spans="1:6" x14ac:dyDescent="0.25">
      <c r="A1077" s="17">
        <v>155.5</v>
      </c>
      <c r="B1077" s="17">
        <v>1.2822505</v>
      </c>
      <c r="E1077" s="17">
        <v>0</v>
      </c>
      <c r="F1077" s="17">
        <v>0</v>
      </c>
    </row>
    <row r="1078" spans="1:6" x14ac:dyDescent="0.25">
      <c r="A1078" s="17">
        <v>154.75</v>
      </c>
      <c r="B1078" s="17">
        <v>1.2822505</v>
      </c>
      <c r="E1078" s="17">
        <v>0</v>
      </c>
      <c r="F1078" s="17">
        <v>0</v>
      </c>
    </row>
    <row r="1079" spans="1:6" x14ac:dyDescent="0.25">
      <c r="A1079" s="17">
        <v>154.75</v>
      </c>
      <c r="B1079" s="17">
        <v>2.4027831873161762</v>
      </c>
      <c r="E1079" s="17">
        <v>0</v>
      </c>
      <c r="F1079" s="17">
        <v>0</v>
      </c>
    </row>
    <row r="1080" spans="1:6" x14ac:dyDescent="0.25">
      <c r="A1080" s="17">
        <v>147.833984375</v>
      </c>
      <c r="B1080" s="17">
        <v>2.4027831873161762</v>
      </c>
      <c r="E1080" s="17">
        <v>0</v>
      </c>
      <c r="F1080" s="17">
        <v>0</v>
      </c>
    </row>
    <row r="1081" spans="1:6" x14ac:dyDescent="0.25">
      <c r="A1081" s="17">
        <v>147.833984375</v>
      </c>
      <c r="B1081" s="17">
        <v>3.1443618145156913</v>
      </c>
      <c r="E1081" s="17">
        <v>0</v>
      </c>
      <c r="F1081" s="17">
        <v>0</v>
      </c>
    </row>
    <row r="1082" spans="1:6" x14ac:dyDescent="0.25">
      <c r="A1082" s="17">
        <v>135.2529296875</v>
      </c>
      <c r="B1082" s="17">
        <v>3.1443618145156913</v>
      </c>
      <c r="E1082" s="17">
        <v>0</v>
      </c>
      <c r="F1082" s="17">
        <v>0</v>
      </c>
    </row>
    <row r="1083" spans="1:6" x14ac:dyDescent="0.25">
      <c r="A1083" s="17">
        <v>135.2529296875</v>
      </c>
      <c r="B1083" s="17">
        <v>4.9908298160036004</v>
      </c>
      <c r="E1083" s="17">
        <v>0</v>
      </c>
      <c r="F1083" s="17">
        <v>0</v>
      </c>
    </row>
    <row r="1084" spans="1:6" x14ac:dyDescent="0.25">
      <c r="A1084" s="17">
        <v>124.62646484375</v>
      </c>
      <c r="B1084" s="17">
        <v>4.9908298160036004</v>
      </c>
      <c r="E1084" s="17">
        <v>0</v>
      </c>
      <c r="F1084" s="17">
        <v>0</v>
      </c>
    </row>
    <row r="1085" spans="1:6" x14ac:dyDescent="0.25">
      <c r="A1085" s="17">
        <v>124.62646484375</v>
      </c>
      <c r="B1085" s="17">
        <v>20.807246265261107</v>
      </c>
      <c r="E1085" s="17">
        <v>0</v>
      </c>
      <c r="F1085" s="17">
        <v>0</v>
      </c>
    </row>
    <row r="1086" spans="1:6" x14ac:dyDescent="0.25">
      <c r="A1086" s="17">
        <v>174.619140625</v>
      </c>
      <c r="B1086" s="17">
        <v>20.807246265261107</v>
      </c>
      <c r="E1086" s="17">
        <v>0</v>
      </c>
      <c r="F1086" s="17">
        <v>0</v>
      </c>
    </row>
    <row r="1087" spans="1:6" x14ac:dyDescent="0.25">
      <c r="A1087" s="17">
        <v>174.619140625</v>
      </c>
      <c r="B1087" s="17">
        <v>9.3682717911716651</v>
      </c>
      <c r="E1087" s="17">
        <v>0</v>
      </c>
      <c r="F1087" s="17">
        <v>0</v>
      </c>
    </row>
    <row r="1088" spans="1:6" x14ac:dyDescent="0.25">
      <c r="A1088" s="17">
        <v>160.80078125</v>
      </c>
      <c r="B1088" s="17">
        <v>9.3682717911716651</v>
      </c>
      <c r="E1088" s="17">
        <v>0</v>
      </c>
      <c r="F1088" s="17">
        <v>0</v>
      </c>
    </row>
    <row r="1089" spans="1:6" x14ac:dyDescent="0.25">
      <c r="A1089" s="17">
        <v>160.80078125</v>
      </c>
      <c r="B1089" s="17">
        <v>2.8906343208333345</v>
      </c>
      <c r="E1089" s="17">
        <v>0</v>
      </c>
      <c r="F1089" s="17">
        <v>0</v>
      </c>
    </row>
    <row r="1090" spans="1:6" x14ac:dyDescent="0.25">
      <c r="A1090" s="17">
        <v>157.75</v>
      </c>
      <c r="B1090" s="17">
        <v>2.8906343208333345</v>
      </c>
      <c r="E1090" s="17">
        <v>0</v>
      </c>
      <c r="F1090" s="17">
        <v>0</v>
      </c>
    </row>
    <row r="1091" spans="1:6" x14ac:dyDescent="0.25">
      <c r="A1091" s="17">
        <v>157.75</v>
      </c>
      <c r="B1091" s="17">
        <v>0.89727966666666636</v>
      </c>
      <c r="E1091" s="17">
        <v>0</v>
      </c>
      <c r="F1091" s="17">
        <v>0</v>
      </c>
    </row>
    <row r="1092" spans="1:6" x14ac:dyDescent="0.25">
      <c r="A1092" s="17">
        <v>157</v>
      </c>
      <c r="B1092" s="17">
        <v>0.89727966666666636</v>
      </c>
      <c r="E1092" s="17">
        <v>0</v>
      </c>
      <c r="F1092" s="17">
        <v>0</v>
      </c>
    </row>
    <row r="1093" spans="1:6" x14ac:dyDescent="0.25">
      <c r="A1093" s="17">
        <v>157</v>
      </c>
      <c r="B1093" s="17">
        <v>0</v>
      </c>
      <c r="E1093" s="17">
        <v>0</v>
      </c>
      <c r="F1093" s="17">
        <v>0</v>
      </c>
    </row>
    <row r="1094" spans="1:6" x14ac:dyDescent="0.25">
      <c r="A1094" s="17">
        <v>157</v>
      </c>
      <c r="B1094" s="17">
        <v>0.89727966666666636</v>
      </c>
      <c r="E1094" s="17">
        <v>0</v>
      </c>
      <c r="F1094" s="17">
        <v>0</v>
      </c>
    </row>
    <row r="1095" spans="1:6" x14ac:dyDescent="0.25">
      <c r="A1095" s="17">
        <v>158.5</v>
      </c>
      <c r="B1095" s="17">
        <v>0.89727966666666636</v>
      </c>
      <c r="E1095" s="17">
        <v>0</v>
      </c>
      <c r="F1095" s="17">
        <v>0</v>
      </c>
    </row>
    <row r="1096" spans="1:6" x14ac:dyDescent="0.25">
      <c r="A1096" s="17">
        <v>158.5</v>
      </c>
      <c r="B1096" s="17">
        <v>0.16320499999999991</v>
      </c>
      <c r="E1096" s="17">
        <v>0</v>
      </c>
      <c r="F1096" s="17">
        <v>0</v>
      </c>
    </row>
    <row r="1097" spans="1:6" x14ac:dyDescent="0.25">
      <c r="A1097" s="17">
        <v>158</v>
      </c>
      <c r="B1097" s="17">
        <v>0.16320499999999991</v>
      </c>
      <c r="E1097" s="17">
        <v>0</v>
      </c>
      <c r="F1097" s="17">
        <v>0</v>
      </c>
    </row>
    <row r="1098" spans="1:6" x14ac:dyDescent="0.25">
      <c r="A1098" s="17">
        <v>158</v>
      </c>
      <c r="B1098" s="17">
        <v>0</v>
      </c>
      <c r="E1098" s="17">
        <v>0</v>
      </c>
      <c r="F1098" s="17">
        <v>0</v>
      </c>
    </row>
    <row r="1099" spans="1:6" x14ac:dyDescent="0.25">
      <c r="A1099" s="17">
        <v>158</v>
      </c>
      <c r="B1099" s="17">
        <v>0.16320499999999991</v>
      </c>
      <c r="E1099" s="17">
        <v>0</v>
      </c>
      <c r="F1099" s="17">
        <v>0</v>
      </c>
    </row>
    <row r="1100" spans="1:6" x14ac:dyDescent="0.25">
      <c r="A1100" s="17">
        <v>159</v>
      </c>
      <c r="B1100" s="17">
        <v>0.16320499999999991</v>
      </c>
      <c r="E1100" s="17">
        <v>0</v>
      </c>
      <c r="F1100" s="17">
        <v>0</v>
      </c>
    </row>
    <row r="1101" spans="1:6" x14ac:dyDescent="0.25">
      <c r="A1101" s="17">
        <v>159</v>
      </c>
      <c r="B1101" s="17">
        <v>0</v>
      </c>
      <c r="E1101" s="17">
        <v>0</v>
      </c>
      <c r="F1101" s="17">
        <v>0</v>
      </c>
    </row>
    <row r="1102" spans="1:6" x14ac:dyDescent="0.25">
      <c r="A1102" s="17">
        <v>159</v>
      </c>
      <c r="B1102" s="17">
        <v>0.16320499999999991</v>
      </c>
      <c r="E1102" s="17">
        <v>0</v>
      </c>
      <c r="F1102" s="17">
        <v>0</v>
      </c>
    </row>
    <row r="1103" spans="1:6" x14ac:dyDescent="0.25">
      <c r="A1103" s="17">
        <v>158.5</v>
      </c>
      <c r="B1103" s="17">
        <v>0.16320499999999991</v>
      </c>
      <c r="E1103" s="17">
        <v>0</v>
      </c>
      <c r="F1103" s="17">
        <v>0</v>
      </c>
    </row>
    <row r="1104" spans="1:6" x14ac:dyDescent="0.25">
      <c r="A1104" s="17">
        <v>158.5</v>
      </c>
      <c r="B1104" s="17">
        <v>0.89727966666666636</v>
      </c>
      <c r="E1104" s="17">
        <v>0</v>
      </c>
      <c r="F1104" s="17">
        <v>0</v>
      </c>
    </row>
    <row r="1105" spans="1:6" x14ac:dyDescent="0.25">
      <c r="A1105" s="17">
        <v>157.75</v>
      </c>
      <c r="B1105" s="17">
        <v>0.89727966666666636</v>
      </c>
      <c r="E1105" s="17">
        <v>0</v>
      </c>
      <c r="F1105" s="17">
        <v>0</v>
      </c>
    </row>
    <row r="1106" spans="1:6" x14ac:dyDescent="0.25">
      <c r="A1106" s="17">
        <v>157.75</v>
      </c>
      <c r="B1106" s="17">
        <v>2.8906343208333345</v>
      </c>
      <c r="E1106" s="17">
        <v>0</v>
      </c>
      <c r="F1106" s="17">
        <v>0</v>
      </c>
    </row>
    <row r="1107" spans="1:6" x14ac:dyDescent="0.25">
      <c r="A1107" s="17">
        <v>163.8515625</v>
      </c>
      <c r="B1107" s="17">
        <v>2.8906343208333345</v>
      </c>
      <c r="E1107" s="17">
        <v>0</v>
      </c>
      <c r="F1107" s="17">
        <v>0</v>
      </c>
    </row>
    <row r="1108" spans="1:6" x14ac:dyDescent="0.25">
      <c r="A1108" s="17">
        <v>163.8515625</v>
      </c>
      <c r="B1108" s="17">
        <v>1.135506654166667</v>
      </c>
      <c r="E1108" s="17">
        <v>0</v>
      </c>
      <c r="F1108" s="17">
        <v>0</v>
      </c>
    </row>
    <row r="1109" spans="1:6" x14ac:dyDescent="0.25">
      <c r="A1109" s="17">
        <v>160.5</v>
      </c>
      <c r="B1109" s="17">
        <v>1.135506654166667</v>
      </c>
      <c r="E1109" s="17">
        <v>0</v>
      </c>
      <c r="F1109" s="17">
        <v>0</v>
      </c>
    </row>
    <row r="1110" spans="1:6" x14ac:dyDescent="0.25">
      <c r="A1110" s="17">
        <v>160.5</v>
      </c>
      <c r="B1110" s="17">
        <v>0</v>
      </c>
      <c r="E1110" s="17">
        <v>0</v>
      </c>
      <c r="F1110" s="17">
        <v>0</v>
      </c>
    </row>
    <row r="1111" spans="1:6" x14ac:dyDescent="0.25">
      <c r="A1111" s="17">
        <v>160</v>
      </c>
      <c r="B1111" s="17">
        <v>0</v>
      </c>
      <c r="E1111" s="17">
        <v>0</v>
      </c>
      <c r="F1111" s="17">
        <v>0</v>
      </c>
    </row>
    <row r="1112" spans="1:6" x14ac:dyDescent="0.25">
      <c r="A1112" s="17">
        <v>160</v>
      </c>
      <c r="B1112" s="17">
        <v>0</v>
      </c>
      <c r="E1112" s="17">
        <v>0</v>
      </c>
      <c r="F1112" s="17">
        <v>0</v>
      </c>
    </row>
    <row r="1113" spans="1:6" x14ac:dyDescent="0.25">
      <c r="A1113" s="17">
        <v>160</v>
      </c>
      <c r="B1113" s="17">
        <v>0</v>
      </c>
      <c r="E1113" s="17">
        <v>0</v>
      </c>
      <c r="F1113" s="17">
        <v>0</v>
      </c>
    </row>
    <row r="1114" spans="1:6" x14ac:dyDescent="0.25">
      <c r="A1114" s="17">
        <v>161</v>
      </c>
      <c r="B1114" s="17">
        <v>0</v>
      </c>
      <c r="E1114" s="17">
        <v>0</v>
      </c>
      <c r="F1114" s="17">
        <v>0</v>
      </c>
    </row>
    <row r="1115" spans="1:6" x14ac:dyDescent="0.25">
      <c r="A1115" s="17">
        <v>161</v>
      </c>
      <c r="B1115" s="17">
        <v>0</v>
      </c>
      <c r="E1115" s="17">
        <v>0</v>
      </c>
      <c r="F1115" s="17">
        <v>0</v>
      </c>
    </row>
    <row r="1116" spans="1:6" x14ac:dyDescent="0.25">
      <c r="A1116" s="17">
        <v>161</v>
      </c>
      <c r="B1116" s="17">
        <v>0</v>
      </c>
      <c r="E1116" s="17">
        <v>0</v>
      </c>
      <c r="F1116" s="17">
        <v>0</v>
      </c>
    </row>
    <row r="1117" spans="1:6" x14ac:dyDescent="0.25">
      <c r="A1117" s="17">
        <v>160.5</v>
      </c>
      <c r="B1117" s="17">
        <v>0</v>
      </c>
      <c r="E1117" s="17">
        <v>0</v>
      </c>
      <c r="F1117" s="17">
        <v>0</v>
      </c>
    </row>
    <row r="1118" spans="1:6" x14ac:dyDescent="0.25">
      <c r="A1118" s="17">
        <v>160.5</v>
      </c>
      <c r="B1118" s="17">
        <v>1.135506654166667</v>
      </c>
      <c r="E1118" s="17">
        <v>0</v>
      </c>
      <c r="F1118" s="17">
        <v>0</v>
      </c>
    </row>
    <row r="1119" spans="1:6" x14ac:dyDescent="0.25">
      <c r="A1119" s="17">
        <v>167.203125</v>
      </c>
      <c r="B1119" s="17">
        <v>1.135506654166667</v>
      </c>
      <c r="E1119" s="17">
        <v>0</v>
      </c>
      <c r="F1119" s="17">
        <v>0</v>
      </c>
    </row>
    <row r="1120" spans="1:6" x14ac:dyDescent="0.25">
      <c r="A1120" s="17">
        <v>167.203125</v>
      </c>
      <c r="B1120" s="17">
        <v>0.57308232499999989</v>
      </c>
      <c r="E1120" s="17">
        <v>0</v>
      </c>
      <c r="F1120" s="17">
        <v>0</v>
      </c>
    </row>
    <row r="1121" spans="1:6" x14ac:dyDescent="0.25">
      <c r="A1121" s="17">
        <v>163.90625</v>
      </c>
      <c r="B1121" s="17">
        <v>0.57308232499999989</v>
      </c>
      <c r="E1121" s="17">
        <v>0</v>
      </c>
      <c r="F1121" s="17">
        <v>0</v>
      </c>
    </row>
    <row r="1122" spans="1:6" x14ac:dyDescent="0.25">
      <c r="A1122" s="17">
        <v>163.90625</v>
      </c>
      <c r="B1122" s="17">
        <v>0.44065044642857143</v>
      </c>
      <c r="E1122" s="17">
        <v>0</v>
      </c>
      <c r="F1122" s="17">
        <v>0</v>
      </c>
    </row>
    <row r="1123" spans="1:6" x14ac:dyDescent="0.25">
      <c r="A1123" s="17">
        <v>162</v>
      </c>
      <c r="B1123" s="17">
        <v>0.44065044642857143</v>
      </c>
      <c r="E1123" s="17">
        <v>0</v>
      </c>
      <c r="F1123" s="17">
        <v>0</v>
      </c>
    </row>
    <row r="1124" spans="1:6" x14ac:dyDescent="0.25">
      <c r="A1124" s="17">
        <v>162</v>
      </c>
      <c r="B1124" s="17">
        <v>0</v>
      </c>
      <c r="E1124" s="17">
        <v>0</v>
      </c>
      <c r="F1124" s="17">
        <v>0</v>
      </c>
    </row>
    <row r="1125" spans="1:6" x14ac:dyDescent="0.25">
      <c r="A1125" s="17">
        <v>162</v>
      </c>
      <c r="B1125" s="17">
        <v>0.44065044642857143</v>
      </c>
      <c r="E1125" s="17">
        <v>0</v>
      </c>
      <c r="F1125" s="17">
        <v>0</v>
      </c>
    </row>
    <row r="1126" spans="1:6" x14ac:dyDescent="0.25">
      <c r="A1126" s="17">
        <v>165.8125</v>
      </c>
      <c r="B1126" s="17">
        <v>0.44065044642857143</v>
      </c>
      <c r="E1126" s="17">
        <v>0</v>
      </c>
      <c r="F1126" s="17">
        <v>0</v>
      </c>
    </row>
    <row r="1127" spans="1:6" x14ac:dyDescent="0.25">
      <c r="A1127" s="17">
        <v>165.8125</v>
      </c>
      <c r="B1127" s="17">
        <v>0.27647459523809548</v>
      </c>
      <c r="E1127" s="17">
        <v>0</v>
      </c>
      <c r="F1127" s="17">
        <v>0</v>
      </c>
    </row>
    <row r="1128" spans="1:6" x14ac:dyDescent="0.25">
      <c r="A1128" s="17">
        <v>163.875</v>
      </c>
      <c r="B1128" s="17">
        <v>0.27647459523809548</v>
      </c>
      <c r="E1128" s="17">
        <v>0</v>
      </c>
      <c r="F1128" s="17">
        <v>0</v>
      </c>
    </row>
    <row r="1129" spans="1:6" x14ac:dyDescent="0.25">
      <c r="A1129" s="17">
        <v>163.875</v>
      </c>
      <c r="B1129" s="17">
        <v>0.11701883333333341</v>
      </c>
      <c r="E1129" s="17">
        <v>0</v>
      </c>
      <c r="F1129" s="17">
        <v>0</v>
      </c>
    </row>
    <row r="1130" spans="1:6" x14ac:dyDescent="0.25">
      <c r="A1130" s="17">
        <v>163</v>
      </c>
      <c r="B1130" s="17">
        <v>0.11701883333333341</v>
      </c>
      <c r="E1130" s="17">
        <v>0</v>
      </c>
      <c r="F1130" s="17">
        <v>0</v>
      </c>
    </row>
    <row r="1131" spans="1:6" x14ac:dyDescent="0.25">
      <c r="A1131" s="17">
        <v>163</v>
      </c>
      <c r="B1131" s="17">
        <v>0</v>
      </c>
      <c r="E1131" s="17">
        <v>0</v>
      </c>
      <c r="F1131" s="17">
        <v>0</v>
      </c>
    </row>
    <row r="1132" spans="1:6" x14ac:dyDescent="0.25">
      <c r="A1132" s="17">
        <v>163</v>
      </c>
      <c r="B1132" s="17">
        <v>0.11701883333333341</v>
      </c>
      <c r="E1132" s="17">
        <v>0</v>
      </c>
      <c r="F1132" s="17">
        <v>0</v>
      </c>
    </row>
    <row r="1133" spans="1:6" x14ac:dyDescent="0.25">
      <c r="A1133" s="17">
        <v>164.75</v>
      </c>
      <c r="B1133" s="17">
        <v>0.11701883333333341</v>
      </c>
      <c r="E1133" s="17">
        <v>0</v>
      </c>
      <c r="F1133" s="17">
        <v>0</v>
      </c>
    </row>
    <row r="1134" spans="1:6" x14ac:dyDescent="0.25">
      <c r="A1134" s="17">
        <v>164.75</v>
      </c>
      <c r="B1134" s="17">
        <v>8.1723166666666708E-2</v>
      </c>
      <c r="E1134" s="17">
        <v>0</v>
      </c>
      <c r="F1134" s="17">
        <v>0</v>
      </c>
    </row>
    <row r="1135" spans="1:6" x14ac:dyDescent="0.25">
      <c r="A1135" s="17">
        <v>164</v>
      </c>
      <c r="B1135" s="17">
        <v>8.1723166666666708E-2</v>
      </c>
      <c r="E1135" s="17">
        <v>0</v>
      </c>
      <c r="F1135" s="17">
        <v>0</v>
      </c>
    </row>
    <row r="1136" spans="1:6" x14ac:dyDescent="0.25">
      <c r="A1136" s="17">
        <v>164</v>
      </c>
      <c r="B1136" s="17">
        <v>0</v>
      </c>
      <c r="E1136" s="17">
        <v>0</v>
      </c>
      <c r="F1136" s="17">
        <v>0</v>
      </c>
    </row>
    <row r="1137" spans="1:6" x14ac:dyDescent="0.25">
      <c r="A1137" s="17">
        <v>164</v>
      </c>
      <c r="B1137" s="17">
        <v>8.1723166666666708E-2</v>
      </c>
      <c r="E1137" s="17">
        <v>0</v>
      </c>
      <c r="F1137" s="17">
        <v>0</v>
      </c>
    </row>
    <row r="1138" spans="1:6" x14ac:dyDescent="0.25">
      <c r="A1138" s="17">
        <v>165.5</v>
      </c>
      <c r="B1138" s="17">
        <v>8.1723166666666708E-2</v>
      </c>
      <c r="E1138" s="17">
        <v>0</v>
      </c>
      <c r="F1138" s="17">
        <v>0</v>
      </c>
    </row>
    <row r="1139" spans="1:6" x14ac:dyDescent="0.25">
      <c r="A1139" s="17">
        <v>165.5</v>
      </c>
      <c r="B1139" s="17">
        <v>3.5369500000000061E-2</v>
      </c>
      <c r="E1139" s="17">
        <v>0</v>
      </c>
      <c r="F1139" s="17">
        <v>0</v>
      </c>
    </row>
    <row r="1140" spans="1:6" x14ac:dyDescent="0.25">
      <c r="A1140" s="17">
        <v>165</v>
      </c>
      <c r="B1140" s="17">
        <v>3.5369500000000061E-2</v>
      </c>
      <c r="E1140" s="17">
        <v>0</v>
      </c>
      <c r="F1140" s="17">
        <v>0</v>
      </c>
    </row>
    <row r="1141" spans="1:6" x14ac:dyDescent="0.25">
      <c r="A1141" s="17">
        <v>165</v>
      </c>
      <c r="B1141" s="17">
        <v>0</v>
      </c>
      <c r="E1141" s="17">
        <v>0</v>
      </c>
      <c r="F1141" s="17">
        <v>0</v>
      </c>
    </row>
    <row r="1142" spans="1:6" x14ac:dyDescent="0.25">
      <c r="A1142" s="17">
        <v>165</v>
      </c>
      <c r="B1142" s="17">
        <v>3.5369500000000061E-2</v>
      </c>
      <c r="E1142" s="17">
        <v>0</v>
      </c>
      <c r="F1142" s="17">
        <v>0</v>
      </c>
    </row>
    <row r="1143" spans="1:6" x14ac:dyDescent="0.25">
      <c r="A1143" s="17">
        <v>166</v>
      </c>
      <c r="B1143" s="17">
        <v>3.5369500000000061E-2</v>
      </c>
      <c r="E1143" s="17">
        <v>0</v>
      </c>
      <c r="F1143" s="17">
        <v>0</v>
      </c>
    </row>
    <row r="1144" spans="1:6" x14ac:dyDescent="0.25">
      <c r="A1144" s="17">
        <v>166</v>
      </c>
      <c r="B1144" s="17">
        <v>0</v>
      </c>
      <c r="E1144" s="17">
        <v>0</v>
      </c>
      <c r="F1144" s="17">
        <v>0</v>
      </c>
    </row>
    <row r="1145" spans="1:6" x14ac:dyDescent="0.25">
      <c r="A1145" s="17">
        <v>166</v>
      </c>
      <c r="B1145" s="17">
        <v>3.5369500000000061E-2</v>
      </c>
      <c r="E1145" s="17">
        <v>0</v>
      </c>
      <c r="F1145" s="17">
        <v>0</v>
      </c>
    </row>
    <row r="1146" spans="1:6" x14ac:dyDescent="0.25">
      <c r="A1146" s="17">
        <v>165.5</v>
      </c>
      <c r="B1146" s="17">
        <v>3.5369500000000061E-2</v>
      </c>
      <c r="E1146" s="17">
        <v>0</v>
      </c>
      <c r="F1146" s="17">
        <v>0</v>
      </c>
    </row>
    <row r="1147" spans="1:6" x14ac:dyDescent="0.25">
      <c r="A1147" s="17">
        <v>165.5</v>
      </c>
      <c r="B1147" s="17">
        <v>8.1723166666666708E-2</v>
      </c>
      <c r="E1147" s="17">
        <v>0</v>
      </c>
      <c r="F1147" s="17">
        <v>0</v>
      </c>
    </row>
    <row r="1148" spans="1:6" x14ac:dyDescent="0.25">
      <c r="A1148" s="17">
        <v>164.75</v>
      </c>
      <c r="B1148" s="17">
        <v>8.1723166666666708E-2</v>
      </c>
      <c r="E1148" s="17">
        <v>0</v>
      </c>
      <c r="F1148" s="17">
        <v>0</v>
      </c>
    </row>
    <row r="1149" spans="1:6" x14ac:dyDescent="0.25">
      <c r="A1149" s="17">
        <v>164.75</v>
      </c>
      <c r="B1149" s="17">
        <v>0.11701883333333341</v>
      </c>
      <c r="E1149" s="17">
        <v>0</v>
      </c>
      <c r="F1149" s="17">
        <v>0</v>
      </c>
    </row>
    <row r="1150" spans="1:6" x14ac:dyDescent="0.25">
      <c r="A1150" s="17">
        <v>163.875</v>
      </c>
      <c r="B1150" s="17">
        <v>0.11701883333333341</v>
      </c>
      <c r="E1150" s="17">
        <v>0</v>
      </c>
      <c r="F1150" s="17">
        <v>0</v>
      </c>
    </row>
    <row r="1151" spans="1:6" x14ac:dyDescent="0.25">
      <c r="A1151" s="17">
        <v>163.875</v>
      </c>
      <c r="B1151" s="17">
        <v>0.27647459523809548</v>
      </c>
      <c r="E1151" s="17">
        <v>0</v>
      </c>
      <c r="F1151" s="17">
        <v>0</v>
      </c>
    </row>
    <row r="1152" spans="1:6" x14ac:dyDescent="0.25">
      <c r="A1152" s="17">
        <v>167.75</v>
      </c>
      <c r="B1152" s="17">
        <v>0.27647459523809548</v>
      </c>
      <c r="E1152" s="17">
        <v>0</v>
      </c>
      <c r="F1152" s="17">
        <v>0</v>
      </c>
    </row>
    <row r="1153" spans="1:6" x14ac:dyDescent="0.25">
      <c r="A1153" s="17">
        <v>167.75</v>
      </c>
      <c r="B1153" s="17">
        <v>0.12683883333333337</v>
      </c>
      <c r="E1153" s="17">
        <v>0</v>
      </c>
      <c r="F1153" s="17">
        <v>0</v>
      </c>
    </row>
    <row r="1154" spans="1:6" x14ac:dyDescent="0.25">
      <c r="A1154" s="17">
        <v>167</v>
      </c>
      <c r="B1154" s="17">
        <v>0.12683883333333337</v>
      </c>
      <c r="E1154" s="17">
        <v>0</v>
      </c>
      <c r="F1154" s="17">
        <v>0</v>
      </c>
    </row>
    <row r="1155" spans="1:6" x14ac:dyDescent="0.25">
      <c r="A1155" s="17">
        <v>167</v>
      </c>
      <c r="B1155" s="17">
        <v>0</v>
      </c>
      <c r="E1155" s="17">
        <v>0</v>
      </c>
      <c r="F1155" s="17">
        <v>0</v>
      </c>
    </row>
    <row r="1156" spans="1:6" x14ac:dyDescent="0.25">
      <c r="A1156" s="17">
        <v>167</v>
      </c>
      <c r="B1156" s="17">
        <v>0.12683883333333337</v>
      </c>
      <c r="E1156" s="17">
        <v>0</v>
      </c>
      <c r="F1156" s="17">
        <v>0</v>
      </c>
    </row>
    <row r="1157" spans="1:6" x14ac:dyDescent="0.25">
      <c r="A1157" s="17">
        <v>168.5</v>
      </c>
      <c r="B1157" s="17">
        <v>0.12683883333333337</v>
      </c>
      <c r="E1157" s="17">
        <v>0</v>
      </c>
      <c r="F1157" s="17">
        <v>0</v>
      </c>
    </row>
    <row r="1158" spans="1:6" x14ac:dyDescent="0.25">
      <c r="A1158" s="17">
        <v>168.5</v>
      </c>
      <c r="B1158" s="17">
        <v>1.0205000000000069E-3</v>
      </c>
      <c r="E1158" s="17">
        <v>0</v>
      </c>
      <c r="F1158" s="17">
        <v>0</v>
      </c>
    </row>
    <row r="1159" spans="1:6" x14ac:dyDescent="0.25">
      <c r="A1159" s="17">
        <v>168</v>
      </c>
      <c r="B1159" s="17">
        <v>1.0205000000000069E-3</v>
      </c>
      <c r="E1159" s="17">
        <v>0</v>
      </c>
      <c r="F1159" s="17">
        <v>0</v>
      </c>
    </row>
    <row r="1160" spans="1:6" x14ac:dyDescent="0.25">
      <c r="A1160" s="17">
        <v>168</v>
      </c>
      <c r="B1160" s="17">
        <v>0</v>
      </c>
      <c r="E1160" s="17">
        <v>0</v>
      </c>
      <c r="F1160" s="17">
        <v>0</v>
      </c>
    </row>
    <row r="1161" spans="1:6" x14ac:dyDescent="0.25">
      <c r="A1161" s="17">
        <v>168</v>
      </c>
      <c r="B1161" s="17">
        <v>1.0205000000000069E-3</v>
      </c>
      <c r="E1161" s="17">
        <v>0</v>
      </c>
      <c r="F1161" s="17">
        <v>0</v>
      </c>
    </row>
    <row r="1162" spans="1:6" x14ac:dyDescent="0.25">
      <c r="A1162" s="17">
        <v>169</v>
      </c>
      <c r="B1162" s="17">
        <v>1.0205000000000069E-3</v>
      </c>
      <c r="E1162" s="17">
        <v>0</v>
      </c>
      <c r="F1162" s="17">
        <v>0</v>
      </c>
    </row>
    <row r="1163" spans="1:6" x14ac:dyDescent="0.25">
      <c r="A1163" s="17">
        <v>169</v>
      </c>
      <c r="B1163" s="17">
        <v>0</v>
      </c>
      <c r="E1163" s="17">
        <v>0</v>
      </c>
      <c r="F1163" s="17">
        <v>0</v>
      </c>
    </row>
    <row r="1164" spans="1:6" x14ac:dyDescent="0.25">
      <c r="A1164" s="17">
        <v>169</v>
      </c>
      <c r="B1164" s="17">
        <v>1.0205000000000069E-3</v>
      </c>
      <c r="E1164" s="17">
        <v>0</v>
      </c>
      <c r="F1164" s="17">
        <v>0</v>
      </c>
    </row>
    <row r="1165" spans="1:6" x14ac:dyDescent="0.25">
      <c r="A1165" s="17">
        <v>168.5</v>
      </c>
      <c r="B1165" s="17">
        <v>1.0205000000000069E-3</v>
      </c>
      <c r="E1165" s="17">
        <v>0</v>
      </c>
      <c r="F1165" s="17">
        <v>0</v>
      </c>
    </row>
    <row r="1166" spans="1:6" x14ac:dyDescent="0.25">
      <c r="A1166" s="17">
        <v>168.5</v>
      </c>
      <c r="B1166" s="17">
        <v>0.12683883333333337</v>
      </c>
      <c r="E1166" s="17">
        <v>0</v>
      </c>
      <c r="F1166" s="17">
        <v>0</v>
      </c>
    </row>
    <row r="1167" spans="1:6" x14ac:dyDescent="0.25">
      <c r="A1167" s="17">
        <v>167.75</v>
      </c>
      <c r="B1167" s="17">
        <v>0.12683883333333337</v>
      </c>
      <c r="E1167" s="17">
        <v>0</v>
      </c>
      <c r="F1167" s="17">
        <v>0</v>
      </c>
    </row>
    <row r="1168" spans="1:6" x14ac:dyDescent="0.25">
      <c r="A1168" s="17">
        <v>167.75</v>
      </c>
      <c r="B1168" s="17">
        <v>0.27647459523809548</v>
      </c>
      <c r="E1168" s="17">
        <v>0</v>
      </c>
      <c r="F1168" s="17">
        <v>0</v>
      </c>
    </row>
    <row r="1169" spans="1:6" x14ac:dyDescent="0.25">
      <c r="A1169" s="17">
        <v>165.8125</v>
      </c>
      <c r="B1169" s="17">
        <v>0.27647459523809548</v>
      </c>
      <c r="E1169" s="17">
        <v>0</v>
      </c>
      <c r="F1169" s="17">
        <v>0</v>
      </c>
    </row>
    <row r="1170" spans="1:6" x14ac:dyDescent="0.25">
      <c r="A1170" s="17">
        <v>165.8125</v>
      </c>
      <c r="B1170" s="17">
        <v>0.44065044642857143</v>
      </c>
      <c r="E1170" s="17">
        <v>0</v>
      </c>
      <c r="F1170" s="17">
        <v>0</v>
      </c>
    </row>
    <row r="1171" spans="1:6" x14ac:dyDescent="0.25">
      <c r="A1171" s="17">
        <v>163.90625</v>
      </c>
      <c r="B1171" s="17">
        <v>0.44065044642857143</v>
      </c>
      <c r="E1171" s="17">
        <v>0</v>
      </c>
      <c r="F1171" s="17">
        <v>0</v>
      </c>
    </row>
    <row r="1172" spans="1:6" x14ac:dyDescent="0.25">
      <c r="A1172" s="17">
        <v>163.90625</v>
      </c>
      <c r="B1172" s="17">
        <v>0.57308232499999989</v>
      </c>
      <c r="E1172" s="17">
        <v>0</v>
      </c>
      <c r="F1172" s="17">
        <v>0</v>
      </c>
    </row>
    <row r="1173" spans="1:6" x14ac:dyDescent="0.25">
      <c r="A1173" s="17">
        <v>170.5</v>
      </c>
      <c r="B1173" s="17">
        <v>0.57308232499999989</v>
      </c>
      <c r="E1173" s="17">
        <v>0</v>
      </c>
      <c r="F1173" s="17">
        <v>0</v>
      </c>
    </row>
    <row r="1174" spans="1:6" x14ac:dyDescent="0.25">
      <c r="A1174" s="17">
        <v>170.5</v>
      </c>
      <c r="B1174" s="17">
        <v>0.49636512499999996</v>
      </c>
      <c r="E1174" s="17">
        <v>0</v>
      </c>
      <c r="F1174" s="17">
        <v>0</v>
      </c>
    </row>
    <row r="1175" spans="1:6" x14ac:dyDescent="0.25">
      <c r="A1175" s="17">
        <v>170</v>
      </c>
      <c r="B1175" s="17">
        <v>0.49636512499999996</v>
      </c>
      <c r="E1175" s="17">
        <v>0</v>
      </c>
      <c r="F1175" s="17">
        <v>0</v>
      </c>
    </row>
    <row r="1176" spans="1:6" x14ac:dyDescent="0.25">
      <c r="A1176" s="17">
        <v>170</v>
      </c>
      <c r="B1176" s="17">
        <v>0</v>
      </c>
      <c r="E1176" s="17">
        <v>0</v>
      </c>
      <c r="F1176" s="17">
        <v>0</v>
      </c>
    </row>
    <row r="1177" spans="1:6" x14ac:dyDescent="0.25">
      <c r="A1177" s="17">
        <v>170</v>
      </c>
      <c r="B1177" s="17">
        <v>0.49636512499999996</v>
      </c>
      <c r="E1177" s="17">
        <v>0</v>
      </c>
      <c r="F1177" s="17">
        <v>0</v>
      </c>
    </row>
    <row r="1178" spans="1:6" x14ac:dyDescent="0.25">
      <c r="A1178" s="17">
        <v>171</v>
      </c>
      <c r="B1178" s="17">
        <v>0.49636512499999996</v>
      </c>
      <c r="E1178" s="17">
        <v>0</v>
      </c>
      <c r="F1178" s="17">
        <v>0</v>
      </c>
    </row>
    <row r="1179" spans="1:6" x14ac:dyDescent="0.25">
      <c r="A1179" s="17">
        <v>171</v>
      </c>
      <c r="B1179" s="17">
        <v>0</v>
      </c>
      <c r="E1179" s="17">
        <v>0</v>
      </c>
      <c r="F1179" s="17">
        <v>0</v>
      </c>
    </row>
    <row r="1180" spans="1:6" x14ac:dyDescent="0.25">
      <c r="A1180" s="17">
        <v>171</v>
      </c>
      <c r="B1180" s="17">
        <v>0.49636512499999996</v>
      </c>
      <c r="E1180" s="17">
        <v>0</v>
      </c>
      <c r="F1180" s="17">
        <v>0</v>
      </c>
    </row>
    <row r="1181" spans="1:6" x14ac:dyDescent="0.25">
      <c r="A1181" s="17">
        <v>170.5</v>
      </c>
      <c r="B1181" s="17">
        <v>0.49636512499999996</v>
      </c>
      <c r="E1181" s="17">
        <v>0</v>
      </c>
      <c r="F1181" s="17">
        <v>0</v>
      </c>
    </row>
    <row r="1182" spans="1:6" x14ac:dyDescent="0.25">
      <c r="A1182" s="17">
        <v>170.5</v>
      </c>
      <c r="B1182" s="17">
        <v>0.57308232499999989</v>
      </c>
      <c r="E1182" s="17">
        <v>0</v>
      </c>
      <c r="F1182" s="17">
        <v>0</v>
      </c>
    </row>
    <row r="1183" spans="1:6" x14ac:dyDescent="0.25">
      <c r="A1183" s="17">
        <v>167.203125</v>
      </c>
      <c r="B1183" s="17">
        <v>0.57308232499999989</v>
      </c>
      <c r="E1183" s="17">
        <v>0</v>
      </c>
      <c r="F1183" s="17">
        <v>0</v>
      </c>
    </row>
    <row r="1184" spans="1:6" x14ac:dyDescent="0.25">
      <c r="A1184" s="17">
        <v>167.203125</v>
      </c>
      <c r="B1184" s="17">
        <v>1.135506654166667</v>
      </c>
      <c r="E1184" s="17">
        <v>0</v>
      </c>
      <c r="F1184" s="17">
        <v>0</v>
      </c>
    </row>
    <row r="1185" spans="1:6" x14ac:dyDescent="0.25">
      <c r="A1185" s="17">
        <v>163.8515625</v>
      </c>
      <c r="B1185" s="17">
        <v>1.135506654166667</v>
      </c>
      <c r="E1185" s="17">
        <v>0</v>
      </c>
      <c r="F1185" s="17">
        <v>0</v>
      </c>
    </row>
    <row r="1186" spans="1:6" x14ac:dyDescent="0.25">
      <c r="A1186" s="17">
        <v>163.8515625</v>
      </c>
      <c r="B1186" s="17">
        <v>2.8906343208333345</v>
      </c>
      <c r="E1186" s="17">
        <v>0</v>
      </c>
      <c r="F1186" s="17">
        <v>0</v>
      </c>
    </row>
    <row r="1187" spans="1:6" x14ac:dyDescent="0.25">
      <c r="A1187" s="17">
        <v>160.80078125</v>
      </c>
      <c r="B1187" s="17">
        <v>2.8906343208333345</v>
      </c>
      <c r="E1187" s="17">
        <v>0</v>
      </c>
      <c r="F1187" s="17">
        <v>0</v>
      </c>
    </row>
    <row r="1188" spans="1:6" x14ac:dyDescent="0.25">
      <c r="A1188" s="17">
        <v>160.80078125</v>
      </c>
      <c r="B1188" s="17">
        <v>9.3682717911716651</v>
      </c>
      <c r="E1188" s="17">
        <v>0</v>
      </c>
      <c r="F1188" s="17">
        <v>0</v>
      </c>
    </row>
    <row r="1189" spans="1:6" x14ac:dyDescent="0.25">
      <c r="A1189" s="17">
        <v>188.4375</v>
      </c>
      <c r="B1189" s="17">
        <v>9.3682717911716651</v>
      </c>
      <c r="E1189" s="17">
        <v>0</v>
      </c>
      <c r="F1189" s="17">
        <v>0</v>
      </c>
    </row>
    <row r="1190" spans="1:6" x14ac:dyDescent="0.25">
      <c r="A1190" s="17">
        <v>188.4375</v>
      </c>
      <c r="B1190" s="17">
        <v>3.7881161658234674</v>
      </c>
      <c r="E1190" s="17">
        <v>0</v>
      </c>
      <c r="F1190" s="17">
        <v>0</v>
      </c>
    </row>
    <row r="1191" spans="1:6" x14ac:dyDescent="0.25">
      <c r="A1191" s="17">
        <v>175.1796875</v>
      </c>
      <c r="B1191" s="17">
        <v>3.7881161658234674</v>
      </c>
      <c r="E1191" s="17">
        <v>0</v>
      </c>
      <c r="F1191" s="17">
        <v>0</v>
      </c>
    </row>
    <row r="1192" spans="1:6" x14ac:dyDescent="0.25">
      <c r="A1192" s="17">
        <v>175.1796875</v>
      </c>
      <c r="B1192" s="17">
        <v>1.7902311240530302</v>
      </c>
      <c r="E1192" s="17">
        <v>0</v>
      </c>
      <c r="F1192" s="17">
        <v>0</v>
      </c>
    </row>
    <row r="1193" spans="1:6" x14ac:dyDescent="0.25">
      <c r="A1193" s="17">
        <v>172.5</v>
      </c>
      <c r="B1193" s="17">
        <v>1.7902311240530302</v>
      </c>
      <c r="E1193" s="17">
        <v>0</v>
      </c>
      <c r="F1193" s="17">
        <v>0</v>
      </c>
    </row>
    <row r="1194" spans="1:6" x14ac:dyDescent="0.25">
      <c r="A1194" s="17">
        <v>172.5</v>
      </c>
      <c r="B1194" s="17">
        <v>1.2781249999999487E-5</v>
      </c>
      <c r="E1194" s="17">
        <v>0</v>
      </c>
      <c r="F1194" s="17">
        <v>0</v>
      </c>
    </row>
    <row r="1195" spans="1:6" x14ac:dyDescent="0.25">
      <c r="A1195" s="17">
        <v>172</v>
      </c>
      <c r="B1195" s="17">
        <v>1.2781249999999487E-5</v>
      </c>
      <c r="E1195" s="17">
        <v>0</v>
      </c>
      <c r="F1195" s="17">
        <v>0</v>
      </c>
    </row>
    <row r="1196" spans="1:6" x14ac:dyDescent="0.25">
      <c r="A1196" s="17">
        <v>172</v>
      </c>
      <c r="B1196" s="17">
        <v>0</v>
      </c>
      <c r="E1196" s="17">
        <v>0</v>
      </c>
      <c r="F1196" s="17">
        <v>0</v>
      </c>
    </row>
    <row r="1197" spans="1:6" x14ac:dyDescent="0.25">
      <c r="A1197" s="17">
        <v>172</v>
      </c>
      <c r="B1197" s="17">
        <v>1.2781249999999487E-5</v>
      </c>
      <c r="E1197" s="17">
        <v>0</v>
      </c>
      <c r="F1197" s="17">
        <v>0</v>
      </c>
    </row>
    <row r="1198" spans="1:6" x14ac:dyDescent="0.25">
      <c r="A1198" s="17">
        <v>173</v>
      </c>
      <c r="B1198" s="17">
        <v>1.2781249999999487E-5</v>
      </c>
      <c r="E1198" s="17">
        <v>0</v>
      </c>
      <c r="F1198" s="17">
        <v>0</v>
      </c>
    </row>
    <row r="1199" spans="1:6" x14ac:dyDescent="0.25">
      <c r="A1199" s="17">
        <v>173</v>
      </c>
      <c r="B1199" s="17">
        <v>0</v>
      </c>
      <c r="E1199" s="17">
        <v>0</v>
      </c>
      <c r="F1199" s="17">
        <v>0</v>
      </c>
    </row>
    <row r="1200" spans="1:6" x14ac:dyDescent="0.25">
      <c r="A1200" s="17">
        <v>173</v>
      </c>
      <c r="B1200" s="17">
        <v>1.2781249999999487E-5</v>
      </c>
      <c r="E1200" s="17">
        <v>0</v>
      </c>
      <c r="F1200" s="17">
        <v>0</v>
      </c>
    </row>
    <row r="1201" spans="1:6" x14ac:dyDescent="0.25">
      <c r="A1201" s="17">
        <v>172.5</v>
      </c>
      <c r="B1201" s="17">
        <v>1.2781249999999487E-5</v>
      </c>
      <c r="E1201" s="17">
        <v>0</v>
      </c>
      <c r="F1201" s="17">
        <v>0</v>
      </c>
    </row>
    <row r="1202" spans="1:6" x14ac:dyDescent="0.25">
      <c r="A1202" s="17">
        <v>172.5</v>
      </c>
      <c r="B1202" s="17">
        <v>1.7902311240530302</v>
      </c>
      <c r="E1202" s="17">
        <v>0</v>
      </c>
      <c r="F1202" s="17">
        <v>0</v>
      </c>
    </row>
    <row r="1203" spans="1:6" x14ac:dyDescent="0.25">
      <c r="A1203" s="17">
        <v>177.859375</v>
      </c>
      <c r="B1203" s="17">
        <v>1.7902311240530302</v>
      </c>
      <c r="E1203" s="17">
        <v>0</v>
      </c>
      <c r="F1203" s="17">
        <v>0</v>
      </c>
    </row>
    <row r="1204" spans="1:6" x14ac:dyDescent="0.25">
      <c r="A1204" s="17">
        <v>177.859375</v>
      </c>
      <c r="B1204" s="17">
        <v>0.82103441333333316</v>
      </c>
      <c r="E1204" s="17">
        <v>0</v>
      </c>
      <c r="F1204" s="17">
        <v>0</v>
      </c>
    </row>
    <row r="1205" spans="1:6" x14ac:dyDescent="0.25">
      <c r="A1205" s="17">
        <v>174.96875</v>
      </c>
      <c r="B1205" s="17">
        <v>0.82103441333333316</v>
      </c>
      <c r="E1205" s="17">
        <v>0</v>
      </c>
      <c r="F1205" s="17">
        <v>0</v>
      </c>
    </row>
    <row r="1206" spans="1:6" x14ac:dyDescent="0.25">
      <c r="A1206" s="17">
        <v>174.96875</v>
      </c>
      <c r="B1206" s="17">
        <v>0.29038126666666664</v>
      </c>
      <c r="E1206" s="17">
        <v>0</v>
      </c>
      <c r="F1206" s="17">
        <v>0</v>
      </c>
    </row>
    <row r="1207" spans="1:6" x14ac:dyDescent="0.25">
      <c r="A1207" s="17">
        <v>174</v>
      </c>
      <c r="B1207" s="17">
        <v>0.29038126666666664</v>
      </c>
      <c r="E1207" s="17">
        <v>0</v>
      </c>
      <c r="F1207" s="17">
        <v>0</v>
      </c>
    </row>
    <row r="1208" spans="1:6" x14ac:dyDescent="0.25">
      <c r="A1208" s="17">
        <v>174</v>
      </c>
      <c r="B1208" s="17">
        <v>0</v>
      </c>
      <c r="E1208" s="17">
        <v>0</v>
      </c>
      <c r="F1208" s="17">
        <v>0</v>
      </c>
    </row>
    <row r="1209" spans="1:6" x14ac:dyDescent="0.25">
      <c r="A1209" s="17">
        <v>174</v>
      </c>
      <c r="B1209" s="17">
        <v>0.29038126666666664</v>
      </c>
      <c r="E1209" s="17">
        <v>0</v>
      </c>
      <c r="F1209" s="17">
        <v>0</v>
      </c>
    </row>
    <row r="1210" spans="1:6" x14ac:dyDescent="0.25">
      <c r="A1210" s="17">
        <v>175.9375</v>
      </c>
      <c r="B1210" s="17">
        <v>0.29038126666666664</v>
      </c>
      <c r="E1210" s="17">
        <v>0</v>
      </c>
      <c r="F1210" s="17">
        <v>0</v>
      </c>
    </row>
    <row r="1211" spans="1:6" x14ac:dyDescent="0.25">
      <c r="A1211" s="17">
        <v>175.9375</v>
      </c>
      <c r="B1211" s="17">
        <v>7.6064999999999922E-4</v>
      </c>
      <c r="E1211" s="17">
        <v>0</v>
      </c>
      <c r="F1211" s="17">
        <v>0</v>
      </c>
    </row>
    <row r="1212" spans="1:6" x14ac:dyDescent="0.25">
      <c r="A1212" s="17">
        <v>175</v>
      </c>
      <c r="B1212" s="17">
        <v>7.6064999999999922E-4</v>
      </c>
      <c r="E1212" s="17">
        <v>0</v>
      </c>
      <c r="F1212" s="17">
        <v>0</v>
      </c>
    </row>
    <row r="1213" spans="1:6" x14ac:dyDescent="0.25">
      <c r="A1213" s="17">
        <v>175</v>
      </c>
      <c r="B1213" s="17">
        <v>0</v>
      </c>
      <c r="E1213" s="17">
        <v>0</v>
      </c>
      <c r="F1213" s="17">
        <v>0</v>
      </c>
    </row>
    <row r="1214" spans="1:6" x14ac:dyDescent="0.25">
      <c r="A1214" s="17">
        <v>175</v>
      </c>
      <c r="B1214" s="17">
        <v>7.6064999999999922E-4</v>
      </c>
      <c r="E1214" s="17">
        <v>0</v>
      </c>
      <c r="F1214" s="17">
        <v>0</v>
      </c>
    </row>
    <row r="1215" spans="1:6" x14ac:dyDescent="0.25">
      <c r="A1215" s="17">
        <v>176.875</v>
      </c>
      <c r="B1215" s="17">
        <v>7.6064999999999922E-4</v>
      </c>
      <c r="E1215" s="17">
        <v>0</v>
      </c>
      <c r="F1215" s="17">
        <v>0</v>
      </c>
    </row>
    <row r="1216" spans="1:6" x14ac:dyDescent="0.25">
      <c r="A1216" s="17">
        <v>176.875</v>
      </c>
      <c r="B1216" s="17">
        <v>2.3774999999999578E-4</v>
      </c>
      <c r="E1216" s="17">
        <v>0</v>
      </c>
      <c r="F1216" s="17">
        <v>0</v>
      </c>
    </row>
    <row r="1217" spans="1:6" x14ac:dyDescent="0.25">
      <c r="A1217" s="17">
        <v>176</v>
      </c>
      <c r="B1217" s="17">
        <v>2.3774999999999578E-4</v>
      </c>
      <c r="E1217" s="17">
        <v>0</v>
      </c>
      <c r="F1217" s="17">
        <v>0</v>
      </c>
    </row>
    <row r="1218" spans="1:6" x14ac:dyDescent="0.25">
      <c r="A1218" s="17">
        <v>176</v>
      </c>
      <c r="B1218" s="17">
        <v>0</v>
      </c>
      <c r="E1218" s="17">
        <v>0</v>
      </c>
      <c r="F1218" s="17">
        <v>0</v>
      </c>
    </row>
    <row r="1219" spans="1:6" x14ac:dyDescent="0.25">
      <c r="A1219" s="17">
        <v>176</v>
      </c>
      <c r="B1219" s="17">
        <v>2.3774999999999578E-4</v>
      </c>
      <c r="E1219" s="17">
        <v>0</v>
      </c>
      <c r="F1219" s="17">
        <v>0</v>
      </c>
    </row>
    <row r="1220" spans="1:6" x14ac:dyDescent="0.25">
      <c r="A1220" s="17">
        <v>177.75</v>
      </c>
      <c r="B1220" s="17">
        <v>2.3774999999999578E-4</v>
      </c>
      <c r="E1220" s="17">
        <v>0</v>
      </c>
      <c r="F1220" s="17">
        <v>0</v>
      </c>
    </row>
    <row r="1221" spans="1:6" x14ac:dyDescent="0.25">
      <c r="A1221" s="17">
        <v>177.75</v>
      </c>
      <c r="B1221" s="17">
        <v>0</v>
      </c>
      <c r="E1221" s="17">
        <v>0</v>
      </c>
      <c r="F1221" s="17">
        <v>0</v>
      </c>
    </row>
    <row r="1222" spans="1:6" x14ac:dyDescent="0.25">
      <c r="A1222" s="17">
        <v>177</v>
      </c>
      <c r="B1222" s="17">
        <v>0</v>
      </c>
      <c r="E1222" s="17">
        <v>0</v>
      </c>
      <c r="F1222" s="17">
        <v>0</v>
      </c>
    </row>
    <row r="1223" spans="1:6" x14ac:dyDescent="0.25">
      <c r="A1223" s="17">
        <v>177</v>
      </c>
      <c r="B1223" s="17">
        <v>0</v>
      </c>
      <c r="E1223" s="17">
        <v>0</v>
      </c>
      <c r="F1223" s="17">
        <v>0</v>
      </c>
    </row>
    <row r="1224" spans="1:6" x14ac:dyDescent="0.25">
      <c r="A1224" s="17">
        <v>177</v>
      </c>
      <c r="B1224" s="17">
        <v>0</v>
      </c>
      <c r="E1224" s="17">
        <v>0</v>
      </c>
      <c r="F1224" s="17">
        <v>0</v>
      </c>
    </row>
    <row r="1225" spans="1:6" x14ac:dyDescent="0.25">
      <c r="A1225" s="17">
        <v>178.5</v>
      </c>
      <c r="B1225" s="17">
        <v>0</v>
      </c>
      <c r="E1225" s="17">
        <v>0</v>
      </c>
      <c r="F1225" s="17">
        <v>0</v>
      </c>
    </row>
    <row r="1226" spans="1:6" x14ac:dyDescent="0.25">
      <c r="A1226" s="17">
        <v>178.5</v>
      </c>
      <c r="B1226" s="17">
        <v>0</v>
      </c>
      <c r="E1226" s="17">
        <v>0</v>
      </c>
      <c r="F1226" s="17">
        <v>0</v>
      </c>
    </row>
    <row r="1227" spans="1:6" x14ac:dyDescent="0.25">
      <c r="A1227" s="17">
        <v>178</v>
      </c>
      <c r="B1227" s="17">
        <v>0</v>
      </c>
      <c r="E1227" s="17">
        <v>0</v>
      </c>
      <c r="F1227" s="17">
        <v>0</v>
      </c>
    </row>
    <row r="1228" spans="1:6" x14ac:dyDescent="0.25">
      <c r="A1228" s="17">
        <v>178</v>
      </c>
      <c r="B1228" s="17">
        <v>0</v>
      </c>
      <c r="E1228" s="17">
        <v>0</v>
      </c>
      <c r="F1228" s="17">
        <v>0</v>
      </c>
    </row>
    <row r="1229" spans="1:6" x14ac:dyDescent="0.25">
      <c r="A1229" s="17">
        <v>178</v>
      </c>
      <c r="B1229" s="17">
        <v>0</v>
      </c>
      <c r="E1229" s="17">
        <v>0</v>
      </c>
      <c r="F1229" s="17">
        <v>0</v>
      </c>
    </row>
    <row r="1230" spans="1:6" x14ac:dyDescent="0.25">
      <c r="A1230" s="17">
        <v>179</v>
      </c>
      <c r="B1230" s="17">
        <v>0</v>
      </c>
      <c r="E1230" s="17">
        <v>0</v>
      </c>
      <c r="F1230" s="17">
        <v>0</v>
      </c>
    </row>
    <row r="1231" spans="1:6" x14ac:dyDescent="0.25">
      <c r="A1231" s="17">
        <v>179</v>
      </c>
      <c r="B1231" s="17">
        <v>0</v>
      </c>
      <c r="E1231" s="17">
        <v>0</v>
      </c>
      <c r="F1231" s="17">
        <v>0</v>
      </c>
    </row>
    <row r="1232" spans="1:6" x14ac:dyDescent="0.25">
      <c r="A1232" s="17">
        <v>179</v>
      </c>
      <c r="B1232" s="17">
        <v>0</v>
      </c>
      <c r="E1232" s="17">
        <v>0</v>
      </c>
      <c r="F1232" s="17">
        <v>0</v>
      </c>
    </row>
    <row r="1233" spans="1:6" x14ac:dyDescent="0.25">
      <c r="A1233" s="17">
        <v>178.5</v>
      </c>
      <c r="B1233" s="17">
        <v>0</v>
      </c>
      <c r="E1233" s="17">
        <v>0</v>
      </c>
      <c r="F1233" s="17">
        <v>0</v>
      </c>
    </row>
    <row r="1234" spans="1:6" x14ac:dyDescent="0.25">
      <c r="A1234" s="17">
        <v>178.5</v>
      </c>
      <c r="B1234" s="17">
        <v>0</v>
      </c>
      <c r="E1234" s="17">
        <v>0</v>
      </c>
      <c r="F1234" s="17">
        <v>0</v>
      </c>
    </row>
    <row r="1235" spans="1:6" x14ac:dyDescent="0.25">
      <c r="A1235" s="17">
        <v>177.75</v>
      </c>
      <c r="B1235" s="17">
        <v>0</v>
      </c>
      <c r="E1235" s="17">
        <v>0</v>
      </c>
      <c r="F1235" s="17">
        <v>0</v>
      </c>
    </row>
    <row r="1236" spans="1:6" x14ac:dyDescent="0.25">
      <c r="A1236" s="17">
        <v>177.75</v>
      </c>
      <c r="B1236" s="17">
        <v>2.3774999999999578E-4</v>
      </c>
      <c r="E1236" s="17">
        <v>0</v>
      </c>
      <c r="F1236" s="17">
        <v>0</v>
      </c>
    </row>
    <row r="1237" spans="1:6" x14ac:dyDescent="0.25">
      <c r="A1237" s="17">
        <v>176.875</v>
      </c>
      <c r="B1237" s="17">
        <v>2.3774999999999578E-4</v>
      </c>
      <c r="E1237" s="17">
        <v>0</v>
      </c>
      <c r="F1237" s="17">
        <v>0</v>
      </c>
    </row>
    <row r="1238" spans="1:6" x14ac:dyDescent="0.25">
      <c r="A1238" s="17">
        <v>176.875</v>
      </c>
      <c r="B1238" s="17">
        <v>7.6064999999999922E-4</v>
      </c>
      <c r="E1238" s="17">
        <v>0</v>
      </c>
      <c r="F1238" s="17">
        <v>0</v>
      </c>
    </row>
    <row r="1239" spans="1:6" x14ac:dyDescent="0.25">
      <c r="A1239" s="17">
        <v>175.9375</v>
      </c>
      <c r="B1239" s="17">
        <v>7.6064999999999922E-4</v>
      </c>
      <c r="E1239" s="17">
        <v>0</v>
      </c>
      <c r="F1239" s="17">
        <v>0</v>
      </c>
    </row>
    <row r="1240" spans="1:6" x14ac:dyDescent="0.25">
      <c r="A1240" s="17">
        <v>175.9375</v>
      </c>
      <c r="B1240" s="17">
        <v>0.29038126666666664</v>
      </c>
      <c r="E1240" s="17">
        <v>0</v>
      </c>
      <c r="F1240" s="17">
        <v>0</v>
      </c>
    </row>
    <row r="1241" spans="1:6" x14ac:dyDescent="0.25">
      <c r="A1241" s="17">
        <v>174.96875</v>
      </c>
      <c r="B1241" s="17">
        <v>0.29038126666666664</v>
      </c>
      <c r="E1241" s="17">
        <v>0</v>
      </c>
      <c r="F1241" s="17">
        <v>0</v>
      </c>
    </row>
    <row r="1242" spans="1:6" x14ac:dyDescent="0.25">
      <c r="A1242" s="17">
        <v>174.96875</v>
      </c>
      <c r="B1242" s="17">
        <v>0.82103441333333316</v>
      </c>
      <c r="E1242" s="17">
        <v>0</v>
      </c>
      <c r="F1242" s="17">
        <v>0</v>
      </c>
    </row>
    <row r="1243" spans="1:6" x14ac:dyDescent="0.25">
      <c r="A1243" s="17">
        <v>180.75</v>
      </c>
      <c r="B1243" s="17">
        <v>0.82103441333333316</v>
      </c>
      <c r="E1243" s="17">
        <v>0</v>
      </c>
      <c r="F1243" s="17">
        <v>0</v>
      </c>
    </row>
    <row r="1244" spans="1:6" x14ac:dyDescent="0.25">
      <c r="A1244" s="17">
        <v>180.75</v>
      </c>
      <c r="B1244" s="17">
        <v>0.78964526833333315</v>
      </c>
      <c r="E1244" s="17">
        <v>0</v>
      </c>
      <c r="F1244" s="17">
        <v>0</v>
      </c>
    </row>
    <row r="1245" spans="1:6" x14ac:dyDescent="0.25">
      <c r="A1245" s="17">
        <v>180</v>
      </c>
      <c r="B1245" s="17">
        <v>0.78964526833333315</v>
      </c>
      <c r="E1245" s="17">
        <v>0</v>
      </c>
      <c r="F1245" s="17">
        <v>0</v>
      </c>
    </row>
    <row r="1246" spans="1:6" x14ac:dyDescent="0.25">
      <c r="A1246" s="17">
        <v>180</v>
      </c>
      <c r="B1246" s="17">
        <v>0</v>
      </c>
      <c r="E1246" s="17">
        <v>0</v>
      </c>
      <c r="F1246" s="17">
        <v>0</v>
      </c>
    </row>
    <row r="1247" spans="1:6" x14ac:dyDescent="0.25">
      <c r="A1247" s="17">
        <v>180</v>
      </c>
      <c r="B1247" s="17">
        <v>0.78964526833333315</v>
      </c>
      <c r="E1247" s="17">
        <v>0</v>
      </c>
      <c r="F1247" s="17">
        <v>0</v>
      </c>
    </row>
    <row r="1248" spans="1:6" x14ac:dyDescent="0.25">
      <c r="A1248" s="17">
        <v>181.5</v>
      </c>
      <c r="B1248" s="17">
        <v>0.78964526833333315</v>
      </c>
      <c r="E1248" s="17">
        <v>0</v>
      </c>
      <c r="F1248" s="17">
        <v>0</v>
      </c>
    </row>
    <row r="1249" spans="1:6" x14ac:dyDescent="0.25">
      <c r="A1249" s="17">
        <v>181.5</v>
      </c>
      <c r="B1249" s="17">
        <v>0.17584890499999994</v>
      </c>
      <c r="E1249" s="17">
        <v>0</v>
      </c>
      <c r="F1249" s="17">
        <v>0</v>
      </c>
    </row>
    <row r="1250" spans="1:6" x14ac:dyDescent="0.25">
      <c r="A1250" s="17">
        <v>181</v>
      </c>
      <c r="B1250" s="17">
        <v>0.17584890499999994</v>
      </c>
      <c r="E1250" s="17">
        <v>0</v>
      </c>
      <c r="F1250" s="17">
        <v>0</v>
      </c>
    </row>
    <row r="1251" spans="1:6" x14ac:dyDescent="0.25">
      <c r="A1251" s="17">
        <v>181</v>
      </c>
      <c r="B1251" s="17">
        <v>0</v>
      </c>
      <c r="E1251" s="17">
        <v>0</v>
      </c>
      <c r="F1251" s="17">
        <v>0</v>
      </c>
    </row>
    <row r="1252" spans="1:6" x14ac:dyDescent="0.25">
      <c r="A1252" s="17">
        <v>181</v>
      </c>
      <c r="B1252" s="17">
        <v>0.17584890499999994</v>
      </c>
      <c r="E1252" s="17">
        <v>0</v>
      </c>
      <c r="F1252" s="17">
        <v>0</v>
      </c>
    </row>
    <row r="1253" spans="1:6" x14ac:dyDescent="0.25">
      <c r="A1253" s="17">
        <v>182</v>
      </c>
      <c r="B1253" s="17">
        <v>0.17584890499999994</v>
      </c>
      <c r="E1253" s="17">
        <v>0</v>
      </c>
      <c r="F1253" s="17">
        <v>0</v>
      </c>
    </row>
    <row r="1254" spans="1:6" x14ac:dyDescent="0.25">
      <c r="A1254" s="17">
        <v>182</v>
      </c>
      <c r="B1254" s="17">
        <v>0</v>
      </c>
      <c r="E1254" s="17">
        <v>0</v>
      </c>
      <c r="F1254" s="17">
        <v>0</v>
      </c>
    </row>
    <row r="1255" spans="1:6" x14ac:dyDescent="0.25">
      <c r="A1255" s="17">
        <v>182</v>
      </c>
      <c r="B1255" s="17">
        <v>0.17584890499999994</v>
      </c>
      <c r="E1255" s="17">
        <v>0</v>
      </c>
      <c r="F1255" s="17">
        <v>0</v>
      </c>
    </row>
    <row r="1256" spans="1:6" x14ac:dyDescent="0.25">
      <c r="A1256" s="17">
        <v>181.5</v>
      </c>
      <c r="B1256" s="17">
        <v>0.17584890499999994</v>
      </c>
      <c r="E1256" s="17">
        <v>0</v>
      </c>
      <c r="F1256" s="17">
        <v>0</v>
      </c>
    </row>
    <row r="1257" spans="1:6" x14ac:dyDescent="0.25">
      <c r="A1257" s="17">
        <v>181.5</v>
      </c>
      <c r="B1257" s="17">
        <v>0.78964526833333315</v>
      </c>
      <c r="E1257" s="17">
        <v>0</v>
      </c>
      <c r="F1257" s="17">
        <v>0</v>
      </c>
    </row>
    <row r="1258" spans="1:6" x14ac:dyDescent="0.25">
      <c r="A1258" s="17">
        <v>180.75</v>
      </c>
      <c r="B1258" s="17">
        <v>0.78964526833333315</v>
      </c>
      <c r="E1258" s="17">
        <v>0</v>
      </c>
      <c r="F1258" s="17">
        <v>0</v>
      </c>
    </row>
    <row r="1259" spans="1:6" x14ac:dyDescent="0.25">
      <c r="A1259" s="17">
        <v>180.75</v>
      </c>
      <c r="B1259" s="17">
        <v>0.82103441333333316</v>
      </c>
      <c r="E1259" s="17">
        <v>0</v>
      </c>
      <c r="F1259" s="17">
        <v>0</v>
      </c>
    </row>
    <row r="1260" spans="1:6" x14ac:dyDescent="0.25">
      <c r="A1260" s="17">
        <v>177.859375</v>
      </c>
      <c r="B1260" s="17">
        <v>0.82103441333333316</v>
      </c>
      <c r="E1260" s="17">
        <v>0</v>
      </c>
      <c r="F1260" s="17">
        <v>0</v>
      </c>
    </row>
    <row r="1261" spans="1:6" x14ac:dyDescent="0.25">
      <c r="A1261" s="17">
        <v>177.859375</v>
      </c>
      <c r="B1261" s="17">
        <v>1.7902311240530302</v>
      </c>
      <c r="E1261" s="17">
        <v>0</v>
      </c>
      <c r="F1261" s="17">
        <v>0</v>
      </c>
    </row>
    <row r="1262" spans="1:6" x14ac:dyDescent="0.25">
      <c r="A1262" s="17">
        <v>175.1796875</v>
      </c>
      <c r="B1262" s="17">
        <v>1.7902311240530302</v>
      </c>
      <c r="E1262" s="17">
        <v>0</v>
      </c>
      <c r="F1262" s="17">
        <v>0</v>
      </c>
    </row>
    <row r="1263" spans="1:6" x14ac:dyDescent="0.25">
      <c r="A1263" s="17">
        <v>175.1796875</v>
      </c>
      <c r="B1263" s="17">
        <v>3.7881161658234674</v>
      </c>
      <c r="E1263" s="17">
        <v>0</v>
      </c>
      <c r="F1263" s="17">
        <v>0</v>
      </c>
    </row>
    <row r="1264" spans="1:6" x14ac:dyDescent="0.25">
      <c r="A1264" s="17">
        <v>201.6953125</v>
      </c>
      <c r="B1264" s="17">
        <v>3.7881161658234674</v>
      </c>
      <c r="E1264" s="17">
        <v>0</v>
      </c>
      <c r="F1264" s="17">
        <v>0</v>
      </c>
    </row>
    <row r="1265" spans="1:6" x14ac:dyDescent="0.25">
      <c r="A1265" s="17">
        <v>201.6953125</v>
      </c>
      <c r="B1265" s="17">
        <v>2.3134741652708897</v>
      </c>
      <c r="E1265" s="17">
        <v>0</v>
      </c>
      <c r="F1265" s="17">
        <v>0</v>
      </c>
    </row>
    <row r="1266" spans="1:6" x14ac:dyDescent="0.25">
      <c r="A1266" s="17">
        <v>192.203125</v>
      </c>
      <c r="B1266" s="17">
        <v>2.3134741652708897</v>
      </c>
      <c r="E1266" s="17">
        <v>0</v>
      </c>
      <c r="F1266" s="17">
        <v>0</v>
      </c>
    </row>
    <row r="1267" spans="1:6" x14ac:dyDescent="0.25">
      <c r="A1267" s="17">
        <v>192.203125</v>
      </c>
      <c r="B1267" s="17">
        <v>1.4006832233977278</v>
      </c>
      <c r="E1267" s="17">
        <v>0</v>
      </c>
      <c r="F1267" s="17">
        <v>0</v>
      </c>
    </row>
    <row r="1268" spans="1:6" x14ac:dyDescent="0.25">
      <c r="A1268" s="17">
        <v>186.4375</v>
      </c>
      <c r="B1268" s="17">
        <v>1.4006832233977278</v>
      </c>
      <c r="E1268" s="17">
        <v>0</v>
      </c>
      <c r="F1268" s="17">
        <v>0</v>
      </c>
    </row>
    <row r="1269" spans="1:6" x14ac:dyDescent="0.25">
      <c r="A1269" s="17">
        <v>186.4375</v>
      </c>
      <c r="B1269" s="17">
        <v>0.32334770800000034</v>
      </c>
      <c r="E1269" s="17">
        <v>0</v>
      </c>
      <c r="F1269" s="17">
        <v>0</v>
      </c>
    </row>
    <row r="1270" spans="1:6" x14ac:dyDescent="0.25">
      <c r="A1270" s="17">
        <v>183.9375</v>
      </c>
      <c r="B1270" s="17">
        <v>0.32334770800000034</v>
      </c>
      <c r="E1270" s="17">
        <v>0</v>
      </c>
      <c r="F1270" s="17">
        <v>0</v>
      </c>
    </row>
    <row r="1271" spans="1:6" x14ac:dyDescent="0.25">
      <c r="A1271" s="17">
        <v>183.9375</v>
      </c>
      <c r="B1271" s="17">
        <v>9.7599999999999987E-5</v>
      </c>
      <c r="E1271" s="17">
        <v>0</v>
      </c>
      <c r="F1271" s="17">
        <v>0</v>
      </c>
    </row>
    <row r="1272" spans="1:6" x14ac:dyDescent="0.25">
      <c r="A1272" s="17">
        <v>183</v>
      </c>
      <c r="B1272" s="17">
        <v>9.7599999999999987E-5</v>
      </c>
      <c r="E1272" s="17">
        <v>0</v>
      </c>
      <c r="F1272" s="17">
        <v>0</v>
      </c>
    </row>
    <row r="1273" spans="1:6" x14ac:dyDescent="0.25">
      <c r="A1273" s="17">
        <v>183</v>
      </c>
      <c r="B1273" s="17">
        <v>0</v>
      </c>
      <c r="E1273" s="17">
        <v>0</v>
      </c>
      <c r="F1273" s="17">
        <v>0</v>
      </c>
    </row>
    <row r="1274" spans="1:6" x14ac:dyDescent="0.25">
      <c r="A1274" s="17">
        <v>183</v>
      </c>
      <c r="B1274" s="17">
        <v>9.7599999999999987E-5</v>
      </c>
      <c r="E1274" s="17">
        <v>0</v>
      </c>
      <c r="F1274" s="17">
        <v>0</v>
      </c>
    </row>
    <row r="1275" spans="1:6" x14ac:dyDescent="0.25">
      <c r="A1275" s="17">
        <v>184.875</v>
      </c>
      <c r="B1275" s="17">
        <v>9.7599999999999987E-5</v>
      </c>
      <c r="E1275" s="17">
        <v>0</v>
      </c>
      <c r="F1275" s="17">
        <v>0</v>
      </c>
    </row>
    <row r="1276" spans="1:6" x14ac:dyDescent="0.25">
      <c r="A1276" s="17">
        <v>184.875</v>
      </c>
      <c r="B1276" s="17">
        <v>0</v>
      </c>
      <c r="E1276" s="17">
        <v>0</v>
      </c>
      <c r="F1276" s="17">
        <v>0</v>
      </c>
    </row>
    <row r="1277" spans="1:6" x14ac:dyDescent="0.25">
      <c r="A1277" s="17">
        <v>184</v>
      </c>
      <c r="B1277" s="17">
        <v>0</v>
      </c>
      <c r="E1277" s="17">
        <v>0</v>
      </c>
      <c r="F1277" s="17">
        <v>0</v>
      </c>
    </row>
    <row r="1278" spans="1:6" x14ac:dyDescent="0.25">
      <c r="A1278" s="17">
        <v>184</v>
      </c>
      <c r="B1278" s="17">
        <v>0</v>
      </c>
      <c r="E1278" s="17">
        <v>0</v>
      </c>
      <c r="F1278" s="17">
        <v>0</v>
      </c>
    </row>
    <row r="1279" spans="1:6" x14ac:dyDescent="0.25">
      <c r="A1279" s="17">
        <v>184</v>
      </c>
      <c r="B1279" s="17">
        <v>0</v>
      </c>
      <c r="E1279" s="17">
        <v>0</v>
      </c>
      <c r="F1279" s="17">
        <v>0</v>
      </c>
    </row>
    <row r="1280" spans="1:6" x14ac:dyDescent="0.25">
      <c r="A1280" s="17">
        <v>185.75</v>
      </c>
      <c r="B1280" s="17">
        <v>0</v>
      </c>
      <c r="E1280" s="17">
        <v>0</v>
      </c>
      <c r="F1280" s="17">
        <v>0</v>
      </c>
    </row>
    <row r="1281" spans="1:6" x14ac:dyDescent="0.25">
      <c r="A1281" s="17">
        <v>185.75</v>
      </c>
      <c r="B1281" s="17">
        <v>0</v>
      </c>
      <c r="E1281" s="17">
        <v>0</v>
      </c>
      <c r="F1281" s="17">
        <v>0</v>
      </c>
    </row>
    <row r="1282" spans="1:6" x14ac:dyDescent="0.25">
      <c r="A1282" s="17">
        <v>185</v>
      </c>
      <c r="B1282" s="17">
        <v>0</v>
      </c>
      <c r="E1282" s="17">
        <v>0</v>
      </c>
      <c r="F1282" s="17">
        <v>0</v>
      </c>
    </row>
    <row r="1283" spans="1:6" x14ac:dyDescent="0.25">
      <c r="A1283" s="17">
        <v>185</v>
      </c>
      <c r="B1283" s="17">
        <v>0</v>
      </c>
      <c r="E1283" s="17">
        <v>0</v>
      </c>
      <c r="F1283" s="17">
        <v>0</v>
      </c>
    </row>
    <row r="1284" spans="1:6" x14ac:dyDescent="0.25">
      <c r="A1284" s="17">
        <v>185</v>
      </c>
      <c r="B1284" s="17">
        <v>0</v>
      </c>
      <c r="E1284" s="17">
        <v>0</v>
      </c>
      <c r="F1284" s="17">
        <v>0</v>
      </c>
    </row>
    <row r="1285" spans="1:6" x14ac:dyDescent="0.25">
      <c r="A1285" s="17">
        <v>186.5</v>
      </c>
      <c r="B1285" s="17">
        <v>0</v>
      </c>
      <c r="E1285" s="17">
        <v>0</v>
      </c>
      <c r="F1285" s="17">
        <v>0</v>
      </c>
    </row>
    <row r="1286" spans="1:6" x14ac:dyDescent="0.25">
      <c r="A1286" s="17">
        <v>186.5</v>
      </c>
      <c r="B1286" s="17">
        <v>0</v>
      </c>
      <c r="E1286" s="17">
        <v>0</v>
      </c>
      <c r="F1286" s="17">
        <v>0</v>
      </c>
    </row>
    <row r="1287" spans="1:6" x14ac:dyDescent="0.25">
      <c r="A1287" s="17">
        <v>186</v>
      </c>
      <c r="B1287" s="17">
        <v>0</v>
      </c>
      <c r="E1287" s="17">
        <v>0</v>
      </c>
      <c r="F1287" s="17">
        <v>0</v>
      </c>
    </row>
    <row r="1288" spans="1:6" x14ac:dyDescent="0.25">
      <c r="A1288" s="17">
        <v>186</v>
      </c>
      <c r="B1288" s="17">
        <v>0</v>
      </c>
      <c r="E1288" s="17">
        <v>0</v>
      </c>
      <c r="F1288" s="17">
        <v>0</v>
      </c>
    </row>
    <row r="1289" spans="1:6" x14ac:dyDescent="0.25">
      <c r="A1289" s="17">
        <v>186</v>
      </c>
      <c r="B1289" s="17">
        <v>0</v>
      </c>
      <c r="E1289" s="17">
        <v>0</v>
      </c>
      <c r="F1289" s="17">
        <v>0</v>
      </c>
    </row>
    <row r="1290" spans="1:6" x14ac:dyDescent="0.25">
      <c r="A1290" s="17">
        <v>187</v>
      </c>
      <c r="B1290" s="17">
        <v>0</v>
      </c>
      <c r="E1290" s="17">
        <v>0</v>
      </c>
      <c r="F1290" s="17">
        <v>0</v>
      </c>
    </row>
    <row r="1291" spans="1:6" x14ac:dyDescent="0.25">
      <c r="A1291" s="17">
        <v>187</v>
      </c>
      <c r="B1291" s="17">
        <v>0</v>
      </c>
      <c r="E1291" s="17">
        <v>0</v>
      </c>
      <c r="F1291" s="17">
        <v>0</v>
      </c>
    </row>
    <row r="1292" spans="1:6" x14ac:dyDescent="0.25">
      <c r="A1292" s="17">
        <v>187</v>
      </c>
      <c r="B1292" s="17">
        <v>0</v>
      </c>
      <c r="E1292" s="17">
        <v>0</v>
      </c>
      <c r="F1292" s="17">
        <v>0</v>
      </c>
    </row>
    <row r="1293" spans="1:6" x14ac:dyDescent="0.25">
      <c r="A1293" s="17">
        <v>186.5</v>
      </c>
      <c r="B1293" s="17">
        <v>0</v>
      </c>
      <c r="E1293" s="17">
        <v>0</v>
      </c>
      <c r="F1293" s="17">
        <v>0</v>
      </c>
    </row>
    <row r="1294" spans="1:6" x14ac:dyDescent="0.25">
      <c r="A1294" s="17">
        <v>186.5</v>
      </c>
      <c r="B1294" s="17">
        <v>0</v>
      </c>
      <c r="E1294" s="17">
        <v>0</v>
      </c>
      <c r="F1294" s="17">
        <v>0</v>
      </c>
    </row>
    <row r="1295" spans="1:6" x14ac:dyDescent="0.25">
      <c r="A1295" s="17">
        <v>185.75</v>
      </c>
      <c r="B1295" s="17">
        <v>0</v>
      </c>
      <c r="E1295" s="17">
        <v>0</v>
      </c>
      <c r="F1295" s="17">
        <v>0</v>
      </c>
    </row>
    <row r="1296" spans="1:6" x14ac:dyDescent="0.25">
      <c r="A1296" s="17">
        <v>185.75</v>
      </c>
      <c r="B1296" s="17">
        <v>0</v>
      </c>
      <c r="E1296" s="17">
        <v>0</v>
      </c>
      <c r="F1296" s="17">
        <v>0</v>
      </c>
    </row>
    <row r="1297" spans="1:6" x14ac:dyDescent="0.25">
      <c r="A1297" s="17">
        <v>184.875</v>
      </c>
      <c r="B1297" s="17">
        <v>0</v>
      </c>
      <c r="E1297" s="17">
        <v>0</v>
      </c>
      <c r="F1297" s="17">
        <v>0</v>
      </c>
    </row>
    <row r="1298" spans="1:6" x14ac:dyDescent="0.25">
      <c r="A1298" s="17">
        <v>184.875</v>
      </c>
      <c r="B1298" s="17">
        <v>9.7599999999999987E-5</v>
      </c>
      <c r="E1298" s="17">
        <v>0</v>
      </c>
      <c r="F1298" s="17">
        <v>0</v>
      </c>
    </row>
    <row r="1299" spans="1:6" x14ac:dyDescent="0.25">
      <c r="A1299" s="17">
        <v>183.9375</v>
      </c>
      <c r="B1299" s="17">
        <v>9.7599999999999987E-5</v>
      </c>
      <c r="E1299" s="17">
        <v>0</v>
      </c>
      <c r="F1299" s="17">
        <v>0</v>
      </c>
    </row>
    <row r="1300" spans="1:6" x14ac:dyDescent="0.25">
      <c r="A1300" s="17">
        <v>183.9375</v>
      </c>
      <c r="B1300" s="17">
        <v>0.32334770800000034</v>
      </c>
      <c r="E1300" s="17">
        <v>0</v>
      </c>
      <c r="F1300" s="17">
        <v>0</v>
      </c>
    </row>
    <row r="1301" spans="1:6" x14ac:dyDescent="0.25">
      <c r="A1301" s="17">
        <v>188.9375</v>
      </c>
      <c r="B1301" s="17">
        <v>0.32334770800000034</v>
      </c>
      <c r="E1301" s="17">
        <v>0</v>
      </c>
      <c r="F1301" s="17">
        <v>0</v>
      </c>
    </row>
    <row r="1302" spans="1:6" x14ac:dyDescent="0.25">
      <c r="A1302" s="17">
        <v>188.9375</v>
      </c>
      <c r="B1302" s="17">
        <v>0.23234930399999998</v>
      </c>
      <c r="E1302" s="17">
        <v>0</v>
      </c>
      <c r="F1302" s="17">
        <v>0</v>
      </c>
    </row>
    <row r="1303" spans="1:6" x14ac:dyDescent="0.25">
      <c r="A1303" s="17">
        <v>188</v>
      </c>
      <c r="B1303" s="17">
        <v>0.23234930399999998</v>
      </c>
      <c r="E1303" s="17">
        <v>0</v>
      </c>
      <c r="F1303" s="17">
        <v>0</v>
      </c>
    </row>
    <row r="1304" spans="1:6" x14ac:dyDescent="0.25">
      <c r="A1304" s="17">
        <v>188</v>
      </c>
      <c r="B1304" s="17">
        <v>0</v>
      </c>
      <c r="E1304" s="17">
        <v>0</v>
      </c>
      <c r="F1304" s="17">
        <v>0</v>
      </c>
    </row>
    <row r="1305" spans="1:6" x14ac:dyDescent="0.25">
      <c r="A1305" s="17">
        <v>188</v>
      </c>
      <c r="B1305" s="17">
        <v>0.23234930399999998</v>
      </c>
      <c r="E1305" s="17">
        <v>0</v>
      </c>
      <c r="F1305" s="17">
        <v>0</v>
      </c>
    </row>
    <row r="1306" spans="1:6" x14ac:dyDescent="0.25">
      <c r="A1306" s="17">
        <v>189.875</v>
      </c>
      <c r="B1306" s="17">
        <v>0.23234930399999998</v>
      </c>
      <c r="E1306" s="17">
        <v>0</v>
      </c>
      <c r="F1306" s="17">
        <v>0</v>
      </c>
    </row>
    <row r="1307" spans="1:6" x14ac:dyDescent="0.25">
      <c r="A1307" s="17">
        <v>189.875</v>
      </c>
      <c r="B1307" s="17">
        <v>0.20268370666666674</v>
      </c>
      <c r="E1307" s="17">
        <v>0</v>
      </c>
      <c r="F1307" s="17">
        <v>0</v>
      </c>
    </row>
    <row r="1308" spans="1:6" x14ac:dyDescent="0.25">
      <c r="A1308" s="17">
        <v>189</v>
      </c>
      <c r="B1308" s="17">
        <v>0.20268370666666674</v>
      </c>
      <c r="E1308" s="17">
        <v>0</v>
      </c>
      <c r="F1308" s="17">
        <v>0</v>
      </c>
    </row>
    <row r="1309" spans="1:6" x14ac:dyDescent="0.25">
      <c r="A1309" s="17">
        <v>189</v>
      </c>
      <c r="B1309" s="17">
        <v>0</v>
      </c>
      <c r="E1309" s="17">
        <v>0</v>
      </c>
      <c r="F1309" s="17">
        <v>0</v>
      </c>
    </row>
    <row r="1310" spans="1:6" x14ac:dyDescent="0.25">
      <c r="A1310" s="17">
        <v>189</v>
      </c>
      <c r="B1310" s="17">
        <v>0.20268370666666674</v>
      </c>
      <c r="E1310" s="17">
        <v>0</v>
      </c>
      <c r="F1310" s="17">
        <v>0</v>
      </c>
    </row>
    <row r="1311" spans="1:6" x14ac:dyDescent="0.25">
      <c r="A1311" s="17">
        <v>190.75</v>
      </c>
      <c r="B1311" s="17">
        <v>0.20268370666666674</v>
      </c>
      <c r="E1311" s="17">
        <v>0</v>
      </c>
      <c r="F1311" s="17">
        <v>0</v>
      </c>
    </row>
    <row r="1312" spans="1:6" x14ac:dyDescent="0.25">
      <c r="A1312" s="17">
        <v>190.75</v>
      </c>
      <c r="B1312" s="17">
        <v>0.11037933208333334</v>
      </c>
      <c r="E1312" s="17">
        <v>0</v>
      </c>
      <c r="F1312" s="17">
        <v>0</v>
      </c>
    </row>
    <row r="1313" spans="1:6" x14ac:dyDescent="0.25">
      <c r="A1313" s="17">
        <v>190</v>
      </c>
      <c r="B1313" s="17">
        <v>0.11037933208333334</v>
      </c>
      <c r="E1313" s="17">
        <v>0</v>
      </c>
      <c r="F1313" s="17">
        <v>0</v>
      </c>
    </row>
    <row r="1314" spans="1:6" x14ac:dyDescent="0.25">
      <c r="A1314" s="17">
        <v>190</v>
      </c>
      <c r="B1314" s="17">
        <v>0</v>
      </c>
      <c r="E1314" s="17">
        <v>0</v>
      </c>
      <c r="F1314" s="17">
        <v>0</v>
      </c>
    </row>
    <row r="1315" spans="1:6" x14ac:dyDescent="0.25">
      <c r="A1315" s="17">
        <v>190</v>
      </c>
      <c r="B1315" s="17">
        <v>0.11037933208333334</v>
      </c>
      <c r="E1315" s="17">
        <v>0</v>
      </c>
      <c r="F1315" s="17">
        <v>0</v>
      </c>
    </row>
    <row r="1316" spans="1:6" x14ac:dyDescent="0.25">
      <c r="A1316" s="17">
        <v>191.5</v>
      </c>
      <c r="B1316" s="17">
        <v>0.11037933208333334</v>
      </c>
      <c r="E1316" s="17">
        <v>0</v>
      </c>
      <c r="F1316" s="17">
        <v>0</v>
      </c>
    </row>
    <row r="1317" spans="1:6" x14ac:dyDescent="0.25">
      <c r="A1317" s="17">
        <v>191.5</v>
      </c>
      <c r="B1317" s="17">
        <v>0.10005599625000001</v>
      </c>
      <c r="E1317" s="17">
        <v>0</v>
      </c>
      <c r="F1317" s="17">
        <v>0</v>
      </c>
    </row>
    <row r="1318" spans="1:6" x14ac:dyDescent="0.25">
      <c r="A1318" s="17">
        <v>191</v>
      </c>
      <c r="B1318" s="17">
        <v>0.10005599625000001</v>
      </c>
      <c r="E1318" s="17">
        <v>0</v>
      </c>
      <c r="F1318" s="17">
        <v>0</v>
      </c>
    </row>
    <row r="1319" spans="1:6" x14ac:dyDescent="0.25">
      <c r="A1319" s="17">
        <v>191</v>
      </c>
      <c r="B1319" s="17">
        <v>0</v>
      </c>
      <c r="E1319" s="17">
        <v>0</v>
      </c>
      <c r="F1319" s="17">
        <v>0</v>
      </c>
    </row>
    <row r="1320" spans="1:6" x14ac:dyDescent="0.25">
      <c r="A1320" s="17">
        <v>191</v>
      </c>
      <c r="B1320" s="17">
        <v>0.10005599625000001</v>
      </c>
      <c r="E1320" s="17">
        <v>0</v>
      </c>
      <c r="F1320" s="17">
        <v>0</v>
      </c>
    </row>
    <row r="1321" spans="1:6" x14ac:dyDescent="0.25">
      <c r="A1321" s="17">
        <v>192</v>
      </c>
      <c r="B1321" s="17">
        <v>0.10005599625000001</v>
      </c>
      <c r="E1321" s="17">
        <v>0</v>
      </c>
      <c r="F1321" s="17">
        <v>0</v>
      </c>
    </row>
    <row r="1322" spans="1:6" x14ac:dyDescent="0.25">
      <c r="A1322" s="17">
        <v>192</v>
      </c>
      <c r="B1322" s="17">
        <v>0</v>
      </c>
      <c r="E1322" s="17">
        <v>0</v>
      </c>
      <c r="F1322" s="17">
        <v>0</v>
      </c>
    </row>
    <row r="1323" spans="1:6" x14ac:dyDescent="0.25">
      <c r="A1323" s="17">
        <v>192</v>
      </c>
      <c r="B1323" s="17">
        <v>0.10005599625000001</v>
      </c>
      <c r="E1323" s="17">
        <v>0</v>
      </c>
      <c r="F1323" s="17">
        <v>0</v>
      </c>
    </row>
    <row r="1324" spans="1:6" x14ac:dyDescent="0.25">
      <c r="A1324" s="17">
        <v>191.5</v>
      </c>
      <c r="B1324" s="17">
        <v>0.10005599625000001</v>
      </c>
      <c r="E1324" s="17">
        <v>0</v>
      </c>
      <c r="F1324" s="17">
        <v>0</v>
      </c>
    </row>
    <row r="1325" spans="1:6" x14ac:dyDescent="0.25">
      <c r="A1325" s="17">
        <v>191.5</v>
      </c>
      <c r="B1325" s="17">
        <v>0.11037933208333334</v>
      </c>
      <c r="E1325" s="17">
        <v>0</v>
      </c>
      <c r="F1325" s="17">
        <v>0</v>
      </c>
    </row>
    <row r="1326" spans="1:6" x14ac:dyDescent="0.25">
      <c r="A1326" s="17">
        <v>190.75</v>
      </c>
      <c r="B1326" s="17">
        <v>0.11037933208333334</v>
      </c>
      <c r="E1326" s="17">
        <v>0</v>
      </c>
      <c r="F1326" s="17">
        <v>0</v>
      </c>
    </row>
    <row r="1327" spans="1:6" x14ac:dyDescent="0.25">
      <c r="A1327" s="17">
        <v>190.75</v>
      </c>
      <c r="B1327" s="17">
        <v>0.20268370666666674</v>
      </c>
      <c r="E1327" s="17">
        <v>0</v>
      </c>
      <c r="F1327" s="17">
        <v>0</v>
      </c>
    </row>
    <row r="1328" spans="1:6" x14ac:dyDescent="0.25">
      <c r="A1328" s="17">
        <v>189.875</v>
      </c>
      <c r="B1328" s="17">
        <v>0.20268370666666674</v>
      </c>
      <c r="E1328" s="17">
        <v>0</v>
      </c>
      <c r="F1328" s="17">
        <v>0</v>
      </c>
    </row>
    <row r="1329" spans="1:6" x14ac:dyDescent="0.25">
      <c r="A1329" s="17">
        <v>189.875</v>
      </c>
      <c r="B1329" s="17">
        <v>0.23234930399999998</v>
      </c>
      <c r="E1329" s="17">
        <v>0</v>
      </c>
      <c r="F1329" s="17">
        <v>0</v>
      </c>
    </row>
    <row r="1330" spans="1:6" x14ac:dyDescent="0.25">
      <c r="A1330" s="17">
        <v>188.9375</v>
      </c>
      <c r="B1330" s="17">
        <v>0.23234930399999998</v>
      </c>
      <c r="E1330" s="17">
        <v>0</v>
      </c>
      <c r="F1330" s="17">
        <v>0</v>
      </c>
    </row>
    <row r="1331" spans="1:6" x14ac:dyDescent="0.25">
      <c r="A1331" s="17">
        <v>188.9375</v>
      </c>
      <c r="B1331" s="17">
        <v>0.32334770800000034</v>
      </c>
      <c r="E1331" s="17">
        <v>0</v>
      </c>
      <c r="F1331" s="17">
        <v>0</v>
      </c>
    </row>
    <row r="1332" spans="1:6" x14ac:dyDescent="0.25">
      <c r="A1332" s="17">
        <v>186.4375</v>
      </c>
      <c r="B1332" s="17">
        <v>0.32334770800000034</v>
      </c>
      <c r="E1332" s="17">
        <v>0</v>
      </c>
      <c r="F1332" s="17">
        <v>0</v>
      </c>
    </row>
    <row r="1333" spans="1:6" x14ac:dyDescent="0.25">
      <c r="A1333" s="17">
        <v>186.4375</v>
      </c>
      <c r="B1333" s="17">
        <v>1.4006832233977278</v>
      </c>
      <c r="E1333" s="17">
        <v>0</v>
      </c>
      <c r="F1333" s="17">
        <v>0</v>
      </c>
    </row>
    <row r="1334" spans="1:6" x14ac:dyDescent="0.25">
      <c r="A1334" s="17">
        <v>197.96875</v>
      </c>
      <c r="B1334" s="17">
        <v>1.4006832233977278</v>
      </c>
      <c r="E1334" s="17">
        <v>0</v>
      </c>
      <c r="F1334" s="17">
        <v>0</v>
      </c>
    </row>
    <row r="1335" spans="1:6" x14ac:dyDescent="0.25">
      <c r="A1335" s="17">
        <v>197.96875</v>
      </c>
      <c r="B1335" s="17">
        <v>1.2217212518750002</v>
      </c>
      <c r="E1335" s="17">
        <v>0</v>
      </c>
      <c r="F1335" s="17">
        <v>0</v>
      </c>
    </row>
    <row r="1336" spans="1:6" x14ac:dyDescent="0.25">
      <c r="A1336" s="17">
        <v>195.25</v>
      </c>
      <c r="B1336" s="17">
        <v>1.2217212518750002</v>
      </c>
      <c r="E1336" s="17">
        <v>0</v>
      </c>
      <c r="F1336" s="17">
        <v>0</v>
      </c>
    </row>
    <row r="1337" spans="1:6" x14ac:dyDescent="0.25">
      <c r="A1337" s="17">
        <v>195.25</v>
      </c>
      <c r="B1337" s="17">
        <v>0.44793604166666667</v>
      </c>
      <c r="E1337" s="17">
        <v>0</v>
      </c>
      <c r="F1337" s="17">
        <v>0</v>
      </c>
    </row>
    <row r="1338" spans="1:6" x14ac:dyDescent="0.25">
      <c r="A1338" s="17">
        <v>193.75</v>
      </c>
      <c r="B1338" s="17">
        <v>0.44793604166666667</v>
      </c>
      <c r="E1338" s="17">
        <v>0</v>
      </c>
      <c r="F1338" s="17">
        <v>0</v>
      </c>
    </row>
    <row r="1339" spans="1:6" x14ac:dyDescent="0.25">
      <c r="A1339" s="17">
        <v>193.75</v>
      </c>
      <c r="B1339" s="17">
        <v>0.23159087500000003</v>
      </c>
      <c r="E1339" s="17">
        <v>0</v>
      </c>
      <c r="F1339" s="17">
        <v>0</v>
      </c>
    </row>
    <row r="1340" spans="1:6" x14ac:dyDescent="0.25">
      <c r="A1340" s="17">
        <v>193</v>
      </c>
      <c r="B1340" s="17">
        <v>0.23159087500000003</v>
      </c>
      <c r="E1340" s="17">
        <v>0</v>
      </c>
      <c r="F1340" s="17">
        <v>0</v>
      </c>
    </row>
    <row r="1341" spans="1:6" x14ac:dyDescent="0.25">
      <c r="A1341" s="17">
        <v>193</v>
      </c>
      <c r="B1341" s="17">
        <v>0</v>
      </c>
      <c r="E1341" s="17">
        <v>0</v>
      </c>
      <c r="F1341" s="17">
        <v>0</v>
      </c>
    </row>
    <row r="1342" spans="1:6" x14ac:dyDescent="0.25">
      <c r="A1342" s="17">
        <v>193</v>
      </c>
      <c r="B1342" s="17">
        <v>0.23159087500000003</v>
      </c>
      <c r="E1342" s="17">
        <v>0</v>
      </c>
      <c r="F1342" s="17">
        <v>0</v>
      </c>
    </row>
    <row r="1343" spans="1:6" x14ac:dyDescent="0.25">
      <c r="A1343" s="17">
        <v>194.5</v>
      </c>
      <c r="B1343" s="17">
        <v>0.23159087500000003</v>
      </c>
      <c r="E1343" s="17">
        <v>0</v>
      </c>
      <c r="F1343" s="17">
        <v>0</v>
      </c>
    </row>
    <row r="1344" spans="1:6" x14ac:dyDescent="0.25">
      <c r="A1344" s="17">
        <v>194.5</v>
      </c>
      <c r="B1344" s="17">
        <v>0.14784462499999995</v>
      </c>
      <c r="E1344" s="17">
        <v>0</v>
      </c>
      <c r="F1344" s="17">
        <v>0</v>
      </c>
    </row>
    <row r="1345" spans="1:6" x14ac:dyDescent="0.25">
      <c r="A1345" s="17">
        <v>194</v>
      </c>
      <c r="B1345" s="17">
        <v>0.14784462499999995</v>
      </c>
      <c r="E1345" s="17">
        <v>0</v>
      </c>
      <c r="F1345" s="17">
        <v>0</v>
      </c>
    </row>
    <row r="1346" spans="1:6" x14ac:dyDescent="0.25">
      <c r="A1346" s="17">
        <v>194</v>
      </c>
      <c r="B1346" s="17">
        <v>0</v>
      </c>
      <c r="E1346" s="17">
        <v>0</v>
      </c>
      <c r="F1346" s="17">
        <v>0</v>
      </c>
    </row>
    <row r="1347" spans="1:6" x14ac:dyDescent="0.25">
      <c r="A1347" s="17">
        <v>194</v>
      </c>
      <c r="B1347" s="17">
        <v>0.14784462499999995</v>
      </c>
      <c r="E1347" s="17">
        <v>0</v>
      </c>
      <c r="F1347" s="17">
        <v>0</v>
      </c>
    </row>
    <row r="1348" spans="1:6" x14ac:dyDescent="0.25">
      <c r="A1348" s="17">
        <v>195</v>
      </c>
      <c r="B1348" s="17">
        <v>0.14784462499999995</v>
      </c>
      <c r="E1348" s="17">
        <v>0</v>
      </c>
      <c r="F1348" s="17">
        <v>0</v>
      </c>
    </row>
    <row r="1349" spans="1:6" x14ac:dyDescent="0.25">
      <c r="A1349" s="17">
        <v>195</v>
      </c>
      <c r="B1349" s="17">
        <v>0</v>
      </c>
      <c r="E1349" s="17">
        <v>0</v>
      </c>
      <c r="F1349" s="17">
        <v>0</v>
      </c>
    </row>
    <row r="1350" spans="1:6" x14ac:dyDescent="0.25">
      <c r="A1350" s="17">
        <v>195</v>
      </c>
      <c r="B1350" s="17">
        <v>0.14784462499999995</v>
      </c>
      <c r="E1350" s="17">
        <v>0</v>
      </c>
      <c r="F1350" s="17">
        <v>0</v>
      </c>
    </row>
    <row r="1351" spans="1:6" x14ac:dyDescent="0.25">
      <c r="A1351" s="17">
        <v>194.5</v>
      </c>
      <c r="B1351" s="17">
        <v>0.14784462499999995</v>
      </c>
      <c r="E1351" s="17">
        <v>0</v>
      </c>
      <c r="F1351" s="17">
        <v>0</v>
      </c>
    </row>
    <row r="1352" spans="1:6" x14ac:dyDescent="0.25">
      <c r="A1352" s="17">
        <v>194.5</v>
      </c>
      <c r="B1352" s="17">
        <v>0.23159087500000003</v>
      </c>
      <c r="E1352" s="17">
        <v>0</v>
      </c>
      <c r="F1352" s="17">
        <v>0</v>
      </c>
    </row>
    <row r="1353" spans="1:6" x14ac:dyDescent="0.25">
      <c r="A1353" s="17">
        <v>193.75</v>
      </c>
      <c r="B1353" s="17">
        <v>0.23159087500000003</v>
      </c>
      <c r="E1353" s="17">
        <v>0</v>
      </c>
      <c r="F1353" s="17">
        <v>0</v>
      </c>
    </row>
    <row r="1354" spans="1:6" x14ac:dyDescent="0.25">
      <c r="A1354" s="17">
        <v>193.75</v>
      </c>
      <c r="B1354" s="17">
        <v>0.44793604166666667</v>
      </c>
      <c r="E1354" s="17">
        <v>0</v>
      </c>
      <c r="F1354" s="17">
        <v>0</v>
      </c>
    </row>
    <row r="1355" spans="1:6" x14ac:dyDescent="0.25">
      <c r="A1355" s="17">
        <v>196.75</v>
      </c>
      <c r="B1355" s="17">
        <v>0.44793604166666667</v>
      </c>
      <c r="E1355" s="17">
        <v>0</v>
      </c>
      <c r="F1355" s="17">
        <v>0</v>
      </c>
    </row>
    <row r="1356" spans="1:6" x14ac:dyDescent="0.25">
      <c r="A1356" s="17">
        <v>196.75</v>
      </c>
      <c r="B1356" s="17">
        <v>0.34239399999999987</v>
      </c>
      <c r="E1356" s="17">
        <v>0</v>
      </c>
      <c r="F1356" s="17">
        <v>0</v>
      </c>
    </row>
    <row r="1357" spans="1:6" x14ac:dyDescent="0.25">
      <c r="A1357" s="17">
        <v>196</v>
      </c>
      <c r="B1357" s="17">
        <v>0.34239399999999987</v>
      </c>
      <c r="E1357" s="17">
        <v>0</v>
      </c>
      <c r="F1357" s="17">
        <v>0</v>
      </c>
    </row>
    <row r="1358" spans="1:6" x14ac:dyDescent="0.25">
      <c r="A1358" s="17">
        <v>196</v>
      </c>
      <c r="B1358" s="17">
        <v>0</v>
      </c>
      <c r="E1358" s="17">
        <v>0</v>
      </c>
      <c r="F1358" s="17">
        <v>0</v>
      </c>
    </row>
    <row r="1359" spans="1:6" x14ac:dyDescent="0.25">
      <c r="A1359" s="17">
        <v>196</v>
      </c>
      <c r="B1359" s="17">
        <v>0.34239399999999987</v>
      </c>
      <c r="E1359" s="17">
        <v>0</v>
      </c>
      <c r="F1359" s="17">
        <v>0</v>
      </c>
    </row>
    <row r="1360" spans="1:6" x14ac:dyDescent="0.25">
      <c r="A1360" s="17">
        <v>197.5</v>
      </c>
      <c r="B1360" s="17">
        <v>0.34239399999999987</v>
      </c>
      <c r="E1360" s="17">
        <v>0</v>
      </c>
      <c r="F1360" s="17">
        <v>0</v>
      </c>
    </row>
    <row r="1361" spans="1:6" x14ac:dyDescent="0.25">
      <c r="A1361" s="17">
        <v>197.5</v>
      </c>
      <c r="B1361" s="17">
        <v>0</v>
      </c>
      <c r="E1361" s="17">
        <v>0</v>
      </c>
      <c r="F1361" s="17">
        <v>0</v>
      </c>
    </row>
    <row r="1362" spans="1:6" x14ac:dyDescent="0.25">
      <c r="A1362" s="17">
        <v>197</v>
      </c>
      <c r="B1362" s="17">
        <v>0</v>
      </c>
      <c r="E1362" s="17">
        <v>0</v>
      </c>
      <c r="F1362" s="17">
        <v>0</v>
      </c>
    </row>
    <row r="1363" spans="1:6" x14ac:dyDescent="0.25">
      <c r="A1363" s="17">
        <v>197</v>
      </c>
      <c r="B1363" s="17">
        <v>0</v>
      </c>
      <c r="E1363" s="17">
        <v>0</v>
      </c>
      <c r="F1363" s="17">
        <v>0</v>
      </c>
    </row>
    <row r="1364" spans="1:6" x14ac:dyDescent="0.25">
      <c r="A1364" s="17">
        <v>197</v>
      </c>
      <c r="B1364" s="17">
        <v>0</v>
      </c>
      <c r="E1364" s="17">
        <v>0</v>
      </c>
      <c r="F1364" s="17">
        <v>0</v>
      </c>
    </row>
    <row r="1365" spans="1:6" x14ac:dyDescent="0.25">
      <c r="A1365" s="17">
        <v>198</v>
      </c>
      <c r="B1365" s="17">
        <v>0</v>
      </c>
      <c r="E1365" s="17">
        <v>0</v>
      </c>
      <c r="F1365" s="17">
        <v>0</v>
      </c>
    </row>
    <row r="1366" spans="1:6" x14ac:dyDescent="0.25">
      <c r="A1366" s="17">
        <v>198</v>
      </c>
      <c r="B1366" s="17">
        <v>0</v>
      </c>
      <c r="E1366" s="17">
        <v>0</v>
      </c>
      <c r="F1366" s="17">
        <v>0</v>
      </c>
    </row>
    <row r="1367" spans="1:6" x14ac:dyDescent="0.25">
      <c r="A1367" s="17">
        <v>198</v>
      </c>
      <c r="B1367" s="17">
        <v>0</v>
      </c>
      <c r="E1367" s="17">
        <v>0</v>
      </c>
      <c r="F1367" s="17">
        <v>0</v>
      </c>
    </row>
    <row r="1368" spans="1:6" x14ac:dyDescent="0.25">
      <c r="A1368" s="17">
        <v>197.5</v>
      </c>
      <c r="B1368" s="17">
        <v>0</v>
      </c>
      <c r="E1368" s="17">
        <v>0</v>
      </c>
      <c r="F1368" s="17">
        <v>0</v>
      </c>
    </row>
    <row r="1369" spans="1:6" x14ac:dyDescent="0.25">
      <c r="A1369" s="17">
        <v>197.5</v>
      </c>
      <c r="B1369" s="17">
        <v>0.34239399999999987</v>
      </c>
      <c r="E1369" s="17">
        <v>0</v>
      </c>
      <c r="F1369" s="17">
        <v>0</v>
      </c>
    </row>
    <row r="1370" spans="1:6" x14ac:dyDescent="0.25">
      <c r="A1370" s="17">
        <v>196.75</v>
      </c>
      <c r="B1370" s="17">
        <v>0.34239399999999987</v>
      </c>
      <c r="E1370" s="17">
        <v>0</v>
      </c>
      <c r="F1370" s="17">
        <v>0</v>
      </c>
    </row>
    <row r="1371" spans="1:6" x14ac:dyDescent="0.25">
      <c r="A1371" s="17">
        <v>196.75</v>
      </c>
      <c r="B1371" s="17">
        <v>0.44793604166666667</v>
      </c>
      <c r="E1371" s="17">
        <v>0</v>
      </c>
      <c r="F1371" s="17">
        <v>0</v>
      </c>
    </row>
    <row r="1372" spans="1:6" x14ac:dyDescent="0.25">
      <c r="A1372" s="17">
        <v>195.25</v>
      </c>
      <c r="B1372" s="17">
        <v>0.44793604166666667</v>
      </c>
      <c r="E1372" s="17">
        <v>0</v>
      </c>
      <c r="F1372" s="17">
        <v>0</v>
      </c>
    </row>
    <row r="1373" spans="1:6" x14ac:dyDescent="0.25">
      <c r="A1373" s="17">
        <v>195.25</v>
      </c>
      <c r="B1373" s="17">
        <v>1.2217212518750002</v>
      </c>
      <c r="E1373" s="17">
        <v>0</v>
      </c>
      <c r="F1373" s="17">
        <v>0</v>
      </c>
    </row>
    <row r="1374" spans="1:6" x14ac:dyDescent="0.25">
      <c r="A1374" s="17">
        <v>200.6875</v>
      </c>
      <c r="B1374" s="17">
        <v>1.2217212518750002</v>
      </c>
      <c r="E1374" s="17">
        <v>0</v>
      </c>
      <c r="F1374" s="17">
        <v>0</v>
      </c>
    </row>
    <row r="1375" spans="1:6" x14ac:dyDescent="0.25">
      <c r="A1375" s="17">
        <v>200.6875</v>
      </c>
      <c r="B1375" s="17">
        <v>0.77490391333333319</v>
      </c>
      <c r="E1375" s="17">
        <v>0</v>
      </c>
      <c r="F1375" s="17">
        <v>0</v>
      </c>
    </row>
    <row r="1376" spans="1:6" x14ac:dyDescent="0.25">
      <c r="A1376" s="17">
        <v>199.5</v>
      </c>
      <c r="B1376" s="17">
        <v>0.77490391333333319</v>
      </c>
      <c r="E1376" s="17">
        <v>0</v>
      </c>
      <c r="F1376" s="17">
        <v>0</v>
      </c>
    </row>
    <row r="1377" spans="1:6" x14ac:dyDescent="0.25">
      <c r="A1377" s="17">
        <v>199.5</v>
      </c>
      <c r="B1377" s="17">
        <v>3.125000000002087E-8</v>
      </c>
      <c r="E1377" s="17">
        <v>0</v>
      </c>
      <c r="F1377" s="17">
        <v>0</v>
      </c>
    </row>
    <row r="1378" spans="1:6" x14ac:dyDescent="0.25">
      <c r="A1378" s="17">
        <v>199</v>
      </c>
      <c r="B1378" s="17">
        <v>3.125000000002087E-8</v>
      </c>
      <c r="E1378" s="17">
        <v>0</v>
      </c>
      <c r="F1378" s="17">
        <v>0</v>
      </c>
    </row>
    <row r="1379" spans="1:6" x14ac:dyDescent="0.25">
      <c r="A1379" s="17">
        <v>199</v>
      </c>
      <c r="B1379" s="17">
        <v>0</v>
      </c>
      <c r="E1379" s="17">
        <v>0</v>
      </c>
      <c r="F1379" s="17">
        <v>0</v>
      </c>
    </row>
    <row r="1380" spans="1:6" x14ac:dyDescent="0.25">
      <c r="A1380" s="17">
        <v>199</v>
      </c>
      <c r="B1380" s="17">
        <v>3.125000000002087E-8</v>
      </c>
      <c r="E1380" s="17">
        <v>0</v>
      </c>
      <c r="F1380" s="17">
        <v>0</v>
      </c>
    </row>
    <row r="1381" spans="1:6" x14ac:dyDescent="0.25">
      <c r="A1381" s="17">
        <v>200</v>
      </c>
      <c r="B1381" s="17">
        <v>3.125000000002087E-8</v>
      </c>
      <c r="E1381" s="17">
        <v>0</v>
      </c>
      <c r="F1381" s="17">
        <v>0</v>
      </c>
    </row>
    <row r="1382" spans="1:6" x14ac:dyDescent="0.25">
      <c r="A1382" s="17">
        <v>200</v>
      </c>
      <c r="B1382" s="17">
        <v>0</v>
      </c>
      <c r="E1382" s="17">
        <v>0</v>
      </c>
      <c r="F1382" s="17">
        <v>0</v>
      </c>
    </row>
    <row r="1383" spans="1:6" x14ac:dyDescent="0.25">
      <c r="A1383" s="17">
        <v>200</v>
      </c>
      <c r="B1383" s="17">
        <v>3.125000000002087E-8</v>
      </c>
      <c r="E1383" s="17">
        <v>0</v>
      </c>
      <c r="F1383" s="17">
        <v>0</v>
      </c>
    </row>
    <row r="1384" spans="1:6" x14ac:dyDescent="0.25">
      <c r="A1384" s="17">
        <v>199.5</v>
      </c>
      <c r="B1384" s="17">
        <v>3.125000000002087E-8</v>
      </c>
      <c r="E1384" s="17">
        <v>0</v>
      </c>
      <c r="F1384" s="17">
        <v>0</v>
      </c>
    </row>
    <row r="1385" spans="1:6" x14ac:dyDescent="0.25">
      <c r="A1385" s="17">
        <v>199.5</v>
      </c>
      <c r="B1385" s="17">
        <v>0.77490391333333319</v>
      </c>
      <c r="E1385" s="17">
        <v>0</v>
      </c>
      <c r="F1385" s="17">
        <v>0</v>
      </c>
    </row>
    <row r="1386" spans="1:6" x14ac:dyDescent="0.25">
      <c r="A1386" s="17">
        <v>201.875</v>
      </c>
      <c r="B1386" s="17">
        <v>0.77490391333333319</v>
      </c>
      <c r="E1386" s="17">
        <v>0</v>
      </c>
      <c r="F1386" s="17">
        <v>0</v>
      </c>
    </row>
    <row r="1387" spans="1:6" x14ac:dyDescent="0.25">
      <c r="A1387" s="17">
        <v>201.875</v>
      </c>
      <c r="B1387" s="17">
        <v>0.27775634250000003</v>
      </c>
      <c r="E1387" s="17">
        <v>0</v>
      </c>
      <c r="F1387" s="17">
        <v>0</v>
      </c>
    </row>
    <row r="1388" spans="1:6" x14ac:dyDescent="0.25">
      <c r="A1388" s="17">
        <v>201</v>
      </c>
      <c r="B1388" s="17">
        <v>0.27775634250000003</v>
      </c>
      <c r="E1388" s="17">
        <v>0</v>
      </c>
      <c r="F1388" s="17">
        <v>0</v>
      </c>
    </row>
    <row r="1389" spans="1:6" x14ac:dyDescent="0.25">
      <c r="A1389" s="17">
        <v>201</v>
      </c>
      <c r="B1389" s="17">
        <v>0</v>
      </c>
      <c r="E1389" s="17">
        <v>0</v>
      </c>
      <c r="F1389" s="17">
        <v>0</v>
      </c>
    </row>
    <row r="1390" spans="1:6" x14ac:dyDescent="0.25">
      <c r="A1390" s="17">
        <v>201</v>
      </c>
      <c r="B1390" s="17">
        <v>0.27775634250000003</v>
      </c>
      <c r="E1390" s="17">
        <v>0</v>
      </c>
      <c r="F1390" s="17">
        <v>0</v>
      </c>
    </row>
    <row r="1391" spans="1:6" x14ac:dyDescent="0.25">
      <c r="A1391" s="17">
        <v>202.75</v>
      </c>
      <c r="B1391" s="17">
        <v>0.27775634250000003</v>
      </c>
      <c r="E1391" s="17">
        <v>0</v>
      </c>
      <c r="F1391" s="17">
        <v>0</v>
      </c>
    </row>
    <row r="1392" spans="1:6" x14ac:dyDescent="0.25">
      <c r="A1392" s="17">
        <v>202.75</v>
      </c>
      <c r="B1392" s="17">
        <v>0.118902285</v>
      </c>
      <c r="E1392" s="17">
        <v>0</v>
      </c>
      <c r="F1392" s="17">
        <v>0</v>
      </c>
    </row>
    <row r="1393" spans="1:6" x14ac:dyDescent="0.25">
      <c r="A1393" s="17">
        <v>202</v>
      </c>
      <c r="B1393" s="17">
        <v>0.118902285</v>
      </c>
      <c r="E1393" s="17">
        <v>0</v>
      </c>
      <c r="F1393" s="17">
        <v>0</v>
      </c>
    </row>
    <row r="1394" spans="1:6" x14ac:dyDescent="0.25">
      <c r="A1394" s="17">
        <v>202</v>
      </c>
      <c r="B1394" s="17">
        <v>0</v>
      </c>
      <c r="E1394" s="17">
        <v>0</v>
      </c>
      <c r="F1394" s="17">
        <v>0</v>
      </c>
    </row>
    <row r="1395" spans="1:6" x14ac:dyDescent="0.25">
      <c r="A1395" s="17">
        <v>202</v>
      </c>
      <c r="B1395" s="17">
        <v>0.118902285</v>
      </c>
      <c r="E1395" s="17">
        <v>0</v>
      </c>
      <c r="F1395" s="17">
        <v>0</v>
      </c>
    </row>
    <row r="1396" spans="1:6" x14ac:dyDescent="0.25">
      <c r="A1396" s="17">
        <v>203.5</v>
      </c>
      <c r="B1396" s="17">
        <v>0.118902285</v>
      </c>
      <c r="E1396" s="17">
        <v>0</v>
      </c>
      <c r="F1396" s="17">
        <v>0</v>
      </c>
    </row>
    <row r="1397" spans="1:6" x14ac:dyDescent="0.25">
      <c r="A1397" s="17">
        <v>203.5</v>
      </c>
      <c r="B1397" s="17">
        <v>8.0012855000000022E-2</v>
      </c>
      <c r="E1397" s="17">
        <v>0</v>
      </c>
      <c r="F1397" s="17">
        <v>0</v>
      </c>
    </row>
    <row r="1398" spans="1:6" x14ac:dyDescent="0.25">
      <c r="A1398" s="17">
        <v>203</v>
      </c>
      <c r="B1398" s="17">
        <v>8.0012855000000022E-2</v>
      </c>
      <c r="E1398" s="17">
        <v>0</v>
      </c>
      <c r="F1398" s="17">
        <v>0</v>
      </c>
    </row>
    <row r="1399" spans="1:6" x14ac:dyDescent="0.25">
      <c r="A1399" s="17">
        <v>203</v>
      </c>
      <c r="B1399" s="17">
        <v>0</v>
      </c>
      <c r="E1399" s="17">
        <v>0</v>
      </c>
      <c r="F1399" s="17">
        <v>0</v>
      </c>
    </row>
    <row r="1400" spans="1:6" x14ac:dyDescent="0.25">
      <c r="A1400" s="17">
        <v>203</v>
      </c>
      <c r="B1400" s="17">
        <v>8.0012855000000022E-2</v>
      </c>
      <c r="E1400" s="17">
        <v>0</v>
      </c>
      <c r="F1400" s="17">
        <v>0</v>
      </c>
    </row>
    <row r="1401" spans="1:6" x14ac:dyDescent="0.25">
      <c r="A1401" s="17">
        <v>204</v>
      </c>
      <c r="B1401" s="17">
        <v>8.0012855000000022E-2</v>
      </c>
      <c r="E1401" s="17">
        <v>0</v>
      </c>
      <c r="F1401" s="17">
        <v>0</v>
      </c>
    </row>
    <row r="1402" spans="1:6" x14ac:dyDescent="0.25">
      <c r="A1402" s="17">
        <v>204</v>
      </c>
      <c r="B1402" s="17">
        <v>0</v>
      </c>
      <c r="E1402" s="17">
        <v>0</v>
      </c>
      <c r="F1402" s="17">
        <v>0</v>
      </c>
    </row>
    <row r="1403" spans="1:6" x14ac:dyDescent="0.25">
      <c r="A1403" s="17">
        <v>204</v>
      </c>
      <c r="B1403" s="17">
        <v>8.0012855000000022E-2</v>
      </c>
      <c r="E1403" s="17">
        <v>0</v>
      </c>
      <c r="F1403" s="17">
        <v>0</v>
      </c>
    </row>
    <row r="1404" spans="1:6" x14ac:dyDescent="0.25">
      <c r="A1404" s="17">
        <v>203.5</v>
      </c>
      <c r="B1404" s="17">
        <v>8.0012855000000022E-2</v>
      </c>
      <c r="E1404" s="17">
        <v>0</v>
      </c>
      <c r="F1404" s="17">
        <v>0</v>
      </c>
    </row>
    <row r="1405" spans="1:6" x14ac:dyDescent="0.25">
      <c r="A1405" s="17">
        <v>203.5</v>
      </c>
      <c r="B1405" s="17">
        <v>0.118902285</v>
      </c>
      <c r="E1405" s="17">
        <v>0</v>
      </c>
      <c r="F1405" s="17">
        <v>0</v>
      </c>
    </row>
    <row r="1406" spans="1:6" x14ac:dyDescent="0.25">
      <c r="A1406" s="17">
        <v>202.75</v>
      </c>
      <c r="B1406" s="17">
        <v>0.118902285</v>
      </c>
      <c r="E1406" s="17">
        <v>0</v>
      </c>
      <c r="F1406" s="17">
        <v>0</v>
      </c>
    </row>
    <row r="1407" spans="1:6" x14ac:dyDescent="0.25">
      <c r="A1407" s="17">
        <v>202.75</v>
      </c>
      <c r="B1407" s="17">
        <v>0.27775634250000003</v>
      </c>
      <c r="E1407" s="17">
        <v>0</v>
      </c>
      <c r="F1407" s="17">
        <v>0</v>
      </c>
    </row>
    <row r="1408" spans="1:6" x14ac:dyDescent="0.25">
      <c r="A1408" s="17">
        <v>201.875</v>
      </c>
      <c r="B1408" s="17">
        <v>0.27775634250000003</v>
      </c>
      <c r="E1408" s="17">
        <v>0</v>
      </c>
      <c r="F1408" s="17">
        <v>0</v>
      </c>
    </row>
    <row r="1409" spans="1:6" x14ac:dyDescent="0.25">
      <c r="A1409" s="17">
        <v>201.875</v>
      </c>
      <c r="B1409" s="17">
        <v>0.77490391333333319</v>
      </c>
      <c r="E1409" s="17">
        <v>0</v>
      </c>
      <c r="F1409" s="17">
        <v>0</v>
      </c>
    </row>
    <row r="1410" spans="1:6" x14ac:dyDescent="0.25">
      <c r="A1410" s="17">
        <v>200.6875</v>
      </c>
      <c r="B1410" s="17">
        <v>0.77490391333333319</v>
      </c>
      <c r="E1410" s="17">
        <v>0</v>
      </c>
      <c r="F1410" s="17">
        <v>0</v>
      </c>
    </row>
    <row r="1411" spans="1:6" x14ac:dyDescent="0.25">
      <c r="A1411" s="17">
        <v>200.6875</v>
      </c>
      <c r="B1411" s="17">
        <v>1.2217212518750002</v>
      </c>
      <c r="E1411" s="17">
        <v>0</v>
      </c>
      <c r="F1411" s="17">
        <v>0</v>
      </c>
    </row>
    <row r="1412" spans="1:6" x14ac:dyDescent="0.25">
      <c r="A1412" s="17">
        <v>197.96875</v>
      </c>
      <c r="B1412" s="17">
        <v>1.2217212518750002</v>
      </c>
      <c r="E1412" s="17">
        <v>0</v>
      </c>
      <c r="F1412" s="17">
        <v>0</v>
      </c>
    </row>
    <row r="1413" spans="1:6" x14ac:dyDescent="0.25">
      <c r="A1413" s="17">
        <v>197.96875</v>
      </c>
      <c r="B1413" s="17">
        <v>1.4006832233977278</v>
      </c>
      <c r="E1413" s="17">
        <v>0</v>
      </c>
      <c r="F1413" s="17">
        <v>0</v>
      </c>
    </row>
    <row r="1414" spans="1:6" x14ac:dyDescent="0.25">
      <c r="A1414" s="17">
        <v>192.203125</v>
      </c>
      <c r="B1414" s="17">
        <v>1.4006832233977278</v>
      </c>
      <c r="E1414" s="17">
        <v>0</v>
      </c>
      <c r="F1414" s="17">
        <v>0</v>
      </c>
    </row>
    <row r="1415" spans="1:6" x14ac:dyDescent="0.25">
      <c r="A1415" s="17">
        <v>192.203125</v>
      </c>
      <c r="B1415" s="17">
        <v>2.3134741652708897</v>
      </c>
      <c r="E1415" s="17">
        <v>0</v>
      </c>
      <c r="F1415" s="17">
        <v>0</v>
      </c>
    </row>
    <row r="1416" spans="1:6" x14ac:dyDescent="0.25">
      <c r="A1416" s="17">
        <v>211.1875</v>
      </c>
      <c r="B1416" s="17">
        <v>2.3134741652708897</v>
      </c>
      <c r="E1416" s="17">
        <v>0</v>
      </c>
      <c r="F1416" s="17">
        <v>0</v>
      </c>
    </row>
    <row r="1417" spans="1:6" x14ac:dyDescent="0.25">
      <c r="A1417" s="17">
        <v>211.1875</v>
      </c>
      <c r="B1417" s="17">
        <v>1.6821852251217388</v>
      </c>
      <c r="E1417" s="17">
        <v>0</v>
      </c>
      <c r="F1417" s="17">
        <v>0</v>
      </c>
    </row>
    <row r="1418" spans="1:6" x14ac:dyDescent="0.25">
      <c r="A1418" s="17">
        <v>205.5</v>
      </c>
      <c r="B1418" s="17">
        <v>1.6821852251217388</v>
      </c>
      <c r="E1418" s="17">
        <v>0</v>
      </c>
      <c r="F1418" s="17">
        <v>0</v>
      </c>
    </row>
    <row r="1419" spans="1:6" x14ac:dyDescent="0.25">
      <c r="A1419" s="17">
        <v>205.5</v>
      </c>
      <c r="B1419" s="17">
        <v>0</v>
      </c>
      <c r="E1419" s="17">
        <v>0</v>
      </c>
      <c r="F1419" s="17">
        <v>0</v>
      </c>
    </row>
    <row r="1420" spans="1:6" x14ac:dyDescent="0.25">
      <c r="A1420" s="17">
        <v>205</v>
      </c>
      <c r="B1420" s="17">
        <v>0</v>
      </c>
      <c r="E1420" s="17">
        <v>0</v>
      </c>
      <c r="F1420" s="17">
        <v>0</v>
      </c>
    </row>
    <row r="1421" spans="1:6" x14ac:dyDescent="0.25">
      <c r="A1421" s="17">
        <v>205</v>
      </c>
      <c r="B1421" s="17">
        <v>0</v>
      </c>
      <c r="E1421" s="17">
        <v>0</v>
      </c>
      <c r="F1421" s="17">
        <v>0</v>
      </c>
    </row>
    <row r="1422" spans="1:6" x14ac:dyDescent="0.25">
      <c r="A1422" s="17">
        <v>205</v>
      </c>
      <c r="B1422" s="17">
        <v>0</v>
      </c>
      <c r="E1422" s="17">
        <v>0</v>
      </c>
      <c r="F1422" s="17">
        <v>0</v>
      </c>
    </row>
    <row r="1423" spans="1:6" x14ac:dyDescent="0.25">
      <c r="A1423" s="17">
        <v>206</v>
      </c>
      <c r="B1423" s="17">
        <v>0</v>
      </c>
      <c r="E1423" s="17">
        <v>0</v>
      </c>
      <c r="F1423" s="17">
        <v>0</v>
      </c>
    </row>
    <row r="1424" spans="1:6" x14ac:dyDescent="0.25">
      <c r="A1424" s="17">
        <v>206</v>
      </c>
      <c r="B1424" s="17">
        <v>0</v>
      </c>
      <c r="E1424" s="17">
        <v>0</v>
      </c>
      <c r="F1424" s="17">
        <v>0</v>
      </c>
    </row>
    <row r="1425" spans="1:6" x14ac:dyDescent="0.25">
      <c r="A1425" s="17">
        <v>206</v>
      </c>
      <c r="B1425" s="17">
        <v>0</v>
      </c>
      <c r="E1425" s="17">
        <v>0</v>
      </c>
      <c r="F1425" s="17">
        <v>0</v>
      </c>
    </row>
    <row r="1426" spans="1:6" x14ac:dyDescent="0.25">
      <c r="A1426" s="17">
        <v>205.5</v>
      </c>
      <c r="B1426" s="17">
        <v>0</v>
      </c>
      <c r="E1426" s="17">
        <v>0</v>
      </c>
      <c r="F1426" s="17">
        <v>0</v>
      </c>
    </row>
    <row r="1427" spans="1:6" x14ac:dyDescent="0.25">
      <c r="A1427" s="17">
        <v>205.5</v>
      </c>
      <c r="B1427" s="17">
        <v>1.6821852251217388</v>
      </c>
      <c r="E1427" s="17">
        <v>0</v>
      </c>
      <c r="F1427" s="17">
        <v>0</v>
      </c>
    </row>
    <row r="1428" spans="1:6" x14ac:dyDescent="0.25">
      <c r="A1428" s="17">
        <v>216.875</v>
      </c>
      <c r="B1428" s="17">
        <v>1.6821852251217388</v>
      </c>
      <c r="E1428" s="17">
        <v>0</v>
      </c>
      <c r="F1428" s="17">
        <v>0</v>
      </c>
    </row>
    <row r="1429" spans="1:6" x14ac:dyDescent="0.25">
      <c r="A1429" s="17">
        <v>216.875</v>
      </c>
      <c r="B1429" s="17">
        <v>1.3654743062090304</v>
      </c>
      <c r="E1429" s="17">
        <v>0</v>
      </c>
      <c r="F1429" s="17">
        <v>0</v>
      </c>
    </row>
    <row r="1430" spans="1:6" x14ac:dyDescent="0.25">
      <c r="A1430" s="17">
        <v>210.59375</v>
      </c>
      <c r="B1430" s="17">
        <v>1.3654743062090304</v>
      </c>
      <c r="E1430" s="17">
        <v>0</v>
      </c>
      <c r="F1430" s="17">
        <v>0</v>
      </c>
    </row>
    <row r="1431" spans="1:6" x14ac:dyDescent="0.25">
      <c r="A1431" s="17">
        <v>210.59375</v>
      </c>
      <c r="B1431" s="17">
        <v>0.45067411849999939</v>
      </c>
      <c r="E1431" s="17">
        <v>0</v>
      </c>
      <c r="F1431" s="17">
        <v>0</v>
      </c>
    </row>
    <row r="1432" spans="1:6" x14ac:dyDescent="0.25">
      <c r="A1432" s="17">
        <v>207.9375</v>
      </c>
      <c r="B1432" s="17">
        <v>0.45067411849999939</v>
      </c>
      <c r="E1432" s="17">
        <v>0</v>
      </c>
      <c r="F1432" s="17">
        <v>0</v>
      </c>
    </row>
    <row r="1433" spans="1:6" x14ac:dyDescent="0.25">
      <c r="A1433" s="17">
        <v>207.9375</v>
      </c>
      <c r="B1433" s="17">
        <v>0.19774918112500001</v>
      </c>
      <c r="E1433" s="17">
        <v>0</v>
      </c>
      <c r="F1433" s="17">
        <v>0</v>
      </c>
    </row>
    <row r="1434" spans="1:6" x14ac:dyDescent="0.25">
      <c r="A1434" s="17">
        <v>207</v>
      </c>
      <c r="B1434" s="17">
        <v>0.19774918112500001</v>
      </c>
      <c r="E1434" s="17">
        <v>0</v>
      </c>
      <c r="F1434" s="17">
        <v>0</v>
      </c>
    </row>
    <row r="1435" spans="1:6" x14ac:dyDescent="0.25">
      <c r="A1435" s="17">
        <v>207</v>
      </c>
      <c r="B1435" s="17">
        <v>0</v>
      </c>
      <c r="E1435" s="17">
        <v>0</v>
      </c>
      <c r="F1435" s="17">
        <v>0</v>
      </c>
    </row>
    <row r="1436" spans="1:6" x14ac:dyDescent="0.25">
      <c r="A1436" s="17">
        <v>207</v>
      </c>
      <c r="B1436" s="17">
        <v>0.19774918112500001</v>
      </c>
      <c r="E1436" s="17">
        <v>0</v>
      </c>
      <c r="F1436" s="17">
        <v>0</v>
      </c>
    </row>
    <row r="1437" spans="1:6" x14ac:dyDescent="0.25">
      <c r="A1437" s="17">
        <v>208.875</v>
      </c>
      <c r="B1437" s="17">
        <v>0.19774918112500001</v>
      </c>
      <c r="E1437" s="17">
        <v>0</v>
      </c>
      <c r="F1437" s="17">
        <v>0</v>
      </c>
    </row>
    <row r="1438" spans="1:6" x14ac:dyDescent="0.25">
      <c r="A1438" s="17">
        <v>208.875</v>
      </c>
      <c r="B1438" s="17">
        <v>6.8242968750000105E-3</v>
      </c>
      <c r="E1438" s="17">
        <v>0</v>
      </c>
      <c r="F1438" s="17">
        <v>0</v>
      </c>
    </row>
    <row r="1439" spans="1:6" x14ac:dyDescent="0.25">
      <c r="A1439" s="17">
        <v>208</v>
      </c>
      <c r="B1439" s="17">
        <v>6.8242968750000105E-3</v>
      </c>
      <c r="E1439" s="17">
        <v>0</v>
      </c>
      <c r="F1439" s="17">
        <v>0</v>
      </c>
    </row>
    <row r="1440" spans="1:6" x14ac:dyDescent="0.25">
      <c r="A1440" s="17">
        <v>208</v>
      </c>
      <c r="B1440" s="17">
        <v>0</v>
      </c>
      <c r="E1440" s="17">
        <v>0</v>
      </c>
      <c r="F1440" s="17">
        <v>0</v>
      </c>
    </row>
    <row r="1441" spans="1:6" x14ac:dyDescent="0.25">
      <c r="A1441" s="17">
        <v>208</v>
      </c>
      <c r="B1441" s="17">
        <v>6.8242968750000105E-3</v>
      </c>
      <c r="E1441" s="17">
        <v>0</v>
      </c>
      <c r="F1441" s="17">
        <v>0</v>
      </c>
    </row>
    <row r="1442" spans="1:6" x14ac:dyDescent="0.25">
      <c r="A1442" s="17">
        <v>209.75</v>
      </c>
      <c r="B1442" s="17">
        <v>6.8242968750000105E-3</v>
      </c>
      <c r="E1442" s="17">
        <v>0</v>
      </c>
      <c r="F1442" s="17">
        <v>0</v>
      </c>
    </row>
    <row r="1443" spans="1:6" x14ac:dyDescent="0.25">
      <c r="A1443" s="17">
        <v>209.75</v>
      </c>
      <c r="B1443" s="17">
        <v>0</v>
      </c>
      <c r="E1443" s="17">
        <v>0</v>
      </c>
      <c r="F1443" s="17">
        <v>0</v>
      </c>
    </row>
    <row r="1444" spans="1:6" x14ac:dyDescent="0.25">
      <c r="A1444" s="17">
        <v>209</v>
      </c>
      <c r="B1444" s="17">
        <v>0</v>
      </c>
      <c r="E1444" s="17">
        <v>0</v>
      </c>
      <c r="F1444" s="17">
        <v>0</v>
      </c>
    </row>
    <row r="1445" spans="1:6" x14ac:dyDescent="0.25">
      <c r="A1445" s="17">
        <v>209</v>
      </c>
      <c r="B1445" s="17">
        <v>0</v>
      </c>
      <c r="E1445" s="17">
        <v>0</v>
      </c>
      <c r="F1445" s="17">
        <v>0</v>
      </c>
    </row>
    <row r="1446" spans="1:6" x14ac:dyDescent="0.25">
      <c r="A1446" s="17">
        <v>209</v>
      </c>
      <c r="B1446" s="17">
        <v>0</v>
      </c>
      <c r="E1446" s="17">
        <v>0</v>
      </c>
      <c r="F1446" s="17">
        <v>0</v>
      </c>
    </row>
    <row r="1447" spans="1:6" x14ac:dyDescent="0.25">
      <c r="A1447" s="17">
        <v>210.5</v>
      </c>
      <c r="B1447" s="17">
        <v>0</v>
      </c>
      <c r="E1447" s="17">
        <v>0</v>
      </c>
      <c r="F1447" s="17">
        <v>0</v>
      </c>
    </row>
    <row r="1448" spans="1:6" x14ac:dyDescent="0.25">
      <c r="A1448" s="17">
        <v>210.5</v>
      </c>
      <c r="B1448" s="17">
        <v>0</v>
      </c>
      <c r="E1448" s="17">
        <v>0</v>
      </c>
      <c r="F1448" s="17">
        <v>0</v>
      </c>
    </row>
    <row r="1449" spans="1:6" x14ac:dyDescent="0.25">
      <c r="A1449" s="17">
        <v>210</v>
      </c>
      <c r="B1449" s="17">
        <v>0</v>
      </c>
      <c r="E1449" s="17">
        <v>0</v>
      </c>
      <c r="F1449" s="17">
        <v>0</v>
      </c>
    </row>
    <row r="1450" spans="1:6" x14ac:dyDescent="0.25">
      <c r="A1450" s="17">
        <v>210</v>
      </c>
      <c r="B1450" s="17">
        <v>0</v>
      </c>
      <c r="E1450" s="17">
        <v>0</v>
      </c>
      <c r="F1450" s="17">
        <v>0</v>
      </c>
    </row>
    <row r="1451" spans="1:6" x14ac:dyDescent="0.25">
      <c r="A1451" s="17">
        <v>210</v>
      </c>
      <c r="B1451" s="17">
        <v>0</v>
      </c>
      <c r="E1451" s="17">
        <v>0</v>
      </c>
      <c r="F1451" s="17">
        <v>0</v>
      </c>
    </row>
    <row r="1452" spans="1:6" x14ac:dyDescent="0.25">
      <c r="A1452" s="17">
        <v>211</v>
      </c>
      <c r="B1452" s="17">
        <v>0</v>
      </c>
      <c r="E1452" s="17">
        <v>0</v>
      </c>
      <c r="F1452" s="17">
        <v>0</v>
      </c>
    </row>
    <row r="1453" spans="1:6" x14ac:dyDescent="0.25">
      <c r="A1453" s="17">
        <v>211</v>
      </c>
      <c r="B1453" s="17">
        <v>0</v>
      </c>
      <c r="E1453" s="17">
        <v>0</v>
      </c>
      <c r="F1453" s="17">
        <v>0</v>
      </c>
    </row>
    <row r="1454" spans="1:6" x14ac:dyDescent="0.25">
      <c r="A1454" s="17">
        <v>211</v>
      </c>
      <c r="B1454" s="17">
        <v>0</v>
      </c>
      <c r="E1454" s="17">
        <v>0</v>
      </c>
      <c r="F1454" s="17">
        <v>0</v>
      </c>
    </row>
    <row r="1455" spans="1:6" x14ac:dyDescent="0.25">
      <c r="A1455" s="17">
        <v>210.5</v>
      </c>
      <c r="B1455" s="17">
        <v>0</v>
      </c>
      <c r="E1455" s="17">
        <v>0</v>
      </c>
      <c r="F1455" s="17">
        <v>0</v>
      </c>
    </row>
    <row r="1456" spans="1:6" x14ac:dyDescent="0.25">
      <c r="A1456" s="17">
        <v>210.5</v>
      </c>
      <c r="B1456" s="17">
        <v>0</v>
      </c>
      <c r="E1456" s="17">
        <v>0</v>
      </c>
      <c r="F1456" s="17">
        <v>0</v>
      </c>
    </row>
    <row r="1457" spans="1:6" x14ac:dyDescent="0.25">
      <c r="A1457" s="17">
        <v>209.75</v>
      </c>
      <c r="B1457" s="17">
        <v>0</v>
      </c>
      <c r="E1457" s="17">
        <v>0</v>
      </c>
      <c r="F1457" s="17">
        <v>0</v>
      </c>
    </row>
    <row r="1458" spans="1:6" x14ac:dyDescent="0.25">
      <c r="A1458" s="17">
        <v>209.75</v>
      </c>
      <c r="B1458" s="17">
        <v>6.8242968750000105E-3</v>
      </c>
      <c r="E1458" s="17">
        <v>0</v>
      </c>
      <c r="F1458" s="17">
        <v>0</v>
      </c>
    </row>
    <row r="1459" spans="1:6" x14ac:dyDescent="0.25">
      <c r="A1459" s="17">
        <v>208.875</v>
      </c>
      <c r="B1459" s="17">
        <v>6.8242968750000105E-3</v>
      </c>
      <c r="E1459" s="17">
        <v>0</v>
      </c>
      <c r="F1459" s="17">
        <v>0</v>
      </c>
    </row>
    <row r="1460" spans="1:6" x14ac:dyDescent="0.25">
      <c r="A1460" s="17">
        <v>208.875</v>
      </c>
      <c r="B1460" s="17">
        <v>0.19774918112500001</v>
      </c>
      <c r="E1460" s="17">
        <v>0</v>
      </c>
      <c r="F1460" s="17">
        <v>0</v>
      </c>
    </row>
    <row r="1461" spans="1:6" x14ac:dyDescent="0.25">
      <c r="A1461" s="17">
        <v>207.9375</v>
      </c>
      <c r="B1461" s="17">
        <v>0.19774918112500001</v>
      </c>
      <c r="E1461" s="17">
        <v>0</v>
      </c>
      <c r="F1461" s="17">
        <v>0</v>
      </c>
    </row>
    <row r="1462" spans="1:6" x14ac:dyDescent="0.25">
      <c r="A1462" s="17">
        <v>207.9375</v>
      </c>
      <c r="B1462" s="17">
        <v>0.45067411849999939</v>
      </c>
      <c r="E1462" s="17">
        <v>0</v>
      </c>
      <c r="F1462" s="17">
        <v>0</v>
      </c>
    </row>
    <row r="1463" spans="1:6" x14ac:dyDescent="0.25">
      <c r="A1463" s="17">
        <v>213.25</v>
      </c>
      <c r="B1463" s="17">
        <v>0.45067411849999939</v>
      </c>
      <c r="E1463" s="17">
        <v>0</v>
      </c>
      <c r="F1463" s="17">
        <v>0</v>
      </c>
    </row>
    <row r="1464" spans="1:6" x14ac:dyDescent="0.25">
      <c r="A1464" s="17">
        <v>213.25</v>
      </c>
      <c r="B1464" s="17">
        <v>0.30212666250000009</v>
      </c>
      <c r="E1464" s="17">
        <v>0</v>
      </c>
      <c r="F1464" s="17">
        <v>0</v>
      </c>
    </row>
    <row r="1465" spans="1:6" x14ac:dyDescent="0.25">
      <c r="A1465" s="17">
        <v>212</v>
      </c>
      <c r="B1465" s="17">
        <v>0.30212666250000009</v>
      </c>
      <c r="E1465" s="17">
        <v>0</v>
      </c>
      <c r="F1465" s="17">
        <v>0</v>
      </c>
    </row>
    <row r="1466" spans="1:6" x14ac:dyDescent="0.25">
      <c r="A1466" s="17">
        <v>212</v>
      </c>
      <c r="B1466" s="17">
        <v>0</v>
      </c>
      <c r="E1466" s="17">
        <v>0</v>
      </c>
      <c r="F1466" s="17">
        <v>0</v>
      </c>
    </row>
    <row r="1467" spans="1:6" x14ac:dyDescent="0.25">
      <c r="A1467" s="17">
        <v>212</v>
      </c>
      <c r="B1467" s="17">
        <v>0.30212666250000009</v>
      </c>
      <c r="E1467" s="17">
        <v>0</v>
      </c>
      <c r="F1467" s="17">
        <v>0</v>
      </c>
    </row>
    <row r="1468" spans="1:6" x14ac:dyDescent="0.25">
      <c r="A1468" s="17">
        <v>214.5</v>
      </c>
      <c r="B1468" s="17">
        <v>0.30212666250000009</v>
      </c>
      <c r="E1468" s="17">
        <v>0</v>
      </c>
      <c r="F1468" s="17">
        <v>0</v>
      </c>
    </row>
    <row r="1469" spans="1:6" x14ac:dyDescent="0.25">
      <c r="A1469" s="17">
        <v>214.5</v>
      </c>
      <c r="B1469" s="17">
        <v>6.9950625000000082E-3</v>
      </c>
      <c r="E1469" s="17">
        <v>0</v>
      </c>
      <c r="F1469" s="17">
        <v>0</v>
      </c>
    </row>
    <row r="1470" spans="1:6" x14ac:dyDescent="0.25">
      <c r="A1470" s="17">
        <v>213.5</v>
      </c>
      <c r="B1470" s="17">
        <v>6.9950625000000082E-3</v>
      </c>
      <c r="E1470" s="17">
        <v>0</v>
      </c>
      <c r="F1470" s="17">
        <v>0</v>
      </c>
    </row>
    <row r="1471" spans="1:6" x14ac:dyDescent="0.25">
      <c r="A1471" s="17">
        <v>213.5</v>
      </c>
      <c r="B1471" s="17">
        <v>0</v>
      </c>
      <c r="E1471" s="17">
        <v>0</v>
      </c>
      <c r="F1471" s="17">
        <v>0</v>
      </c>
    </row>
    <row r="1472" spans="1:6" x14ac:dyDescent="0.25">
      <c r="A1472" s="17">
        <v>213</v>
      </c>
      <c r="B1472" s="17">
        <v>0</v>
      </c>
      <c r="E1472" s="17">
        <v>0</v>
      </c>
      <c r="F1472" s="17">
        <v>0</v>
      </c>
    </row>
    <row r="1473" spans="1:6" x14ac:dyDescent="0.25">
      <c r="A1473" s="17">
        <v>213</v>
      </c>
      <c r="B1473" s="17">
        <v>0</v>
      </c>
      <c r="E1473" s="17">
        <v>0</v>
      </c>
      <c r="F1473" s="17">
        <v>0</v>
      </c>
    </row>
    <row r="1474" spans="1:6" x14ac:dyDescent="0.25">
      <c r="A1474" s="17">
        <v>213</v>
      </c>
      <c r="B1474" s="17">
        <v>0</v>
      </c>
      <c r="E1474" s="17">
        <v>0</v>
      </c>
      <c r="F1474" s="17">
        <v>0</v>
      </c>
    </row>
    <row r="1475" spans="1:6" x14ac:dyDescent="0.25">
      <c r="A1475" s="17">
        <v>214</v>
      </c>
      <c r="B1475" s="17">
        <v>0</v>
      </c>
      <c r="E1475" s="17">
        <v>0</v>
      </c>
      <c r="F1475" s="17">
        <v>0</v>
      </c>
    </row>
    <row r="1476" spans="1:6" x14ac:dyDescent="0.25">
      <c r="A1476" s="17">
        <v>214</v>
      </c>
      <c r="B1476" s="17">
        <v>0</v>
      </c>
      <c r="E1476" s="17">
        <v>0</v>
      </c>
      <c r="F1476" s="17">
        <v>0</v>
      </c>
    </row>
    <row r="1477" spans="1:6" x14ac:dyDescent="0.25">
      <c r="A1477" s="17">
        <v>214</v>
      </c>
      <c r="B1477" s="17">
        <v>0</v>
      </c>
      <c r="E1477" s="17">
        <v>0</v>
      </c>
      <c r="F1477" s="17">
        <v>0</v>
      </c>
    </row>
    <row r="1478" spans="1:6" x14ac:dyDescent="0.25">
      <c r="A1478" s="17">
        <v>213.5</v>
      </c>
      <c r="B1478" s="17">
        <v>0</v>
      </c>
      <c r="E1478" s="17">
        <v>0</v>
      </c>
      <c r="F1478" s="17">
        <v>0</v>
      </c>
    </row>
    <row r="1479" spans="1:6" x14ac:dyDescent="0.25">
      <c r="A1479" s="17">
        <v>213.5</v>
      </c>
      <c r="B1479" s="17">
        <v>6.9950625000000082E-3</v>
      </c>
      <c r="E1479" s="17">
        <v>0</v>
      </c>
      <c r="F1479" s="17">
        <v>0</v>
      </c>
    </row>
    <row r="1480" spans="1:6" x14ac:dyDescent="0.25">
      <c r="A1480" s="17">
        <v>215.5</v>
      </c>
      <c r="B1480" s="17">
        <v>6.9950625000000082E-3</v>
      </c>
      <c r="E1480" s="17">
        <v>0</v>
      </c>
      <c r="F1480" s="17">
        <v>0</v>
      </c>
    </row>
    <row r="1481" spans="1:6" x14ac:dyDescent="0.25">
      <c r="A1481" s="17">
        <v>215.5</v>
      </c>
      <c r="B1481" s="17">
        <v>4.9712500000001015E-4</v>
      </c>
      <c r="E1481" s="17">
        <v>0</v>
      </c>
      <c r="F1481" s="17">
        <v>0</v>
      </c>
    </row>
    <row r="1482" spans="1:6" x14ac:dyDescent="0.25">
      <c r="A1482" s="17">
        <v>215</v>
      </c>
      <c r="B1482" s="17">
        <v>4.9712500000001015E-4</v>
      </c>
      <c r="E1482" s="17">
        <v>0</v>
      </c>
      <c r="F1482" s="17">
        <v>0</v>
      </c>
    </row>
    <row r="1483" spans="1:6" x14ac:dyDescent="0.25">
      <c r="A1483" s="17">
        <v>215</v>
      </c>
      <c r="B1483" s="17">
        <v>0</v>
      </c>
      <c r="E1483" s="17">
        <v>0</v>
      </c>
      <c r="F1483" s="17">
        <v>0</v>
      </c>
    </row>
    <row r="1484" spans="1:6" x14ac:dyDescent="0.25">
      <c r="A1484" s="17">
        <v>215</v>
      </c>
      <c r="B1484" s="17">
        <v>4.9712500000001015E-4</v>
      </c>
      <c r="E1484" s="17">
        <v>0</v>
      </c>
      <c r="F1484" s="17">
        <v>0</v>
      </c>
    </row>
    <row r="1485" spans="1:6" x14ac:dyDescent="0.25">
      <c r="A1485" s="17">
        <v>216</v>
      </c>
      <c r="B1485" s="17">
        <v>4.9712500000001015E-4</v>
      </c>
      <c r="E1485" s="17">
        <v>0</v>
      </c>
      <c r="F1485" s="17">
        <v>0</v>
      </c>
    </row>
    <row r="1486" spans="1:6" x14ac:dyDescent="0.25">
      <c r="A1486" s="17">
        <v>216</v>
      </c>
      <c r="B1486" s="17">
        <v>0</v>
      </c>
      <c r="E1486" s="17">
        <v>0</v>
      </c>
      <c r="F1486" s="17">
        <v>0</v>
      </c>
    </row>
    <row r="1487" spans="1:6" x14ac:dyDescent="0.25">
      <c r="A1487" s="17">
        <v>216</v>
      </c>
      <c r="B1487" s="17">
        <v>4.9712500000001015E-4</v>
      </c>
      <c r="E1487" s="17">
        <v>0</v>
      </c>
      <c r="F1487" s="17">
        <v>0</v>
      </c>
    </row>
    <row r="1488" spans="1:6" x14ac:dyDescent="0.25">
      <c r="A1488" s="17">
        <v>215.5</v>
      </c>
      <c r="B1488" s="17">
        <v>4.9712500000001015E-4</v>
      </c>
      <c r="E1488" s="17">
        <v>0</v>
      </c>
      <c r="F1488" s="17">
        <v>0</v>
      </c>
    </row>
    <row r="1489" spans="1:6" x14ac:dyDescent="0.25">
      <c r="A1489" s="17">
        <v>215.5</v>
      </c>
      <c r="B1489" s="17">
        <v>6.9950625000000082E-3</v>
      </c>
      <c r="E1489" s="17">
        <v>0</v>
      </c>
      <c r="F1489" s="17">
        <v>0</v>
      </c>
    </row>
    <row r="1490" spans="1:6" x14ac:dyDescent="0.25">
      <c r="A1490" s="17">
        <v>214.5</v>
      </c>
      <c r="B1490" s="17">
        <v>6.9950625000000082E-3</v>
      </c>
      <c r="E1490" s="17">
        <v>0</v>
      </c>
      <c r="F1490" s="17">
        <v>0</v>
      </c>
    </row>
    <row r="1491" spans="1:6" x14ac:dyDescent="0.25">
      <c r="A1491" s="17">
        <v>214.5</v>
      </c>
      <c r="B1491" s="17">
        <v>0.30212666250000009</v>
      </c>
      <c r="E1491" s="17">
        <v>0</v>
      </c>
      <c r="F1491" s="17">
        <v>0</v>
      </c>
    </row>
    <row r="1492" spans="1:6" x14ac:dyDescent="0.25">
      <c r="A1492" s="17">
        <v>213.25</v>
      </c>
      <c r="B1492" s="17">
        <v>0.30212666250000009</v>
      </c>
      <c r="E1492" s="17">
        <v>0</v>
      </c>
      <c r="F1492" s="17">
        <v>0</v>
      </c>
    </row>
    <row r="1493" spans="1:6" x14ac:dyDescent="0.25">
      <c r="A1493" s="17">
        <v>213.25</v>
      </c>
      <c r="B1493" s="17">
        <v>0.45067411849999939</v>
      </c>
      <c r="E1493" s="17">
        <v>0</v>
      </c>
      <c r="F1493" s="17">
        <v>0</v>
      </c>
    </row>
    <row r="1494" spans="1:6" x14ac:dyDescent="0.25">
      <c r="A1494" s="17">
        <v>210.59375</v>
      </c>
      <c r="B1494" s="17">
        <v>0.45067411849999939</v>
      </c>
      <c r="E1494" s="17">
        <v>0</v>
      </c>
      <c r="F1494" s="17">
        <v>0</v>
      </c>
    </row>
    <row r="1495" spans="1:6" x14ac:dyDescent="0.25">
      <c r="A1495" s="17">
        <v>210.59375</v>
      </c>
      <c r="B1495" s="17">
        <v>1.3654743062090304</v>
      </c>
      <c r="E1495" s="17">
        <v>0</v>
      </c>
      <c r="F1495" s="17">
        <v>0</v>
      </c>
    </row>
    <row r="1496" spans="1:6" x14ac:dyDescent="0.25">
      <c r="A1496" s="17">
        <v>223.15625</v>
      </c>
      <c r="B1496" s="17">
        <v>1.3654743062090304</v>
      </c>
      <c r="E1496" s="17">
        <v>0</v>
      </c>
      <c r="F1496" s="17">
        <v>0</v>
      </c>
    </row>
    <row r="1497" spans="1:6" x14ac:dyDescent="0.25">
      <c r="A1497" s="17">
        <v>223.15625</v>
      </c>
      <c r="B1497" s="17">
        <v>0.64829969326923054</v>
      </c>
      <c r="E1497" s="17">
        <v>0</v>
      </c>
      <c r="F1497" s="17">
        <v>0</v>
      </c>
    </row>
    <row r="1498" spans="1:6" x14ac:dyDescent="0.25">
      <c r="A1498" s="17">
        <v>219.6875</v>
      </c>
      <c r="B1498" s="17">
        <v>0.64829969326923054</v>
      </c>
      <c r="E1498" s="17">
        <v>0</v>
      </c>
      <c r="F1498" s="17">
        <v>0</v>
      </c>
    </row>
    <row r="1499" spans="1:6" x14ac:dyDescent="0.25">
      <c r="A1499" s="17">
        <v>219.6875</v>
      </c>
      <c r="B1499" s="17">
        <v>0.19771233750000008</v>
      </c>
      <c r="E1499" s="17">
        <v>0</v>
      </c>
      <c r="F1499" s="17">
        <v>0</v>
      </c>
    </row>
    <row r="1500" spans="1:6" x14ac:dyDescent="0.25">
      <c r="A1500" s="17">
        <v>217.75</v>
      </c>
      <c r="B1500" s="17">
        <v>0.19771233750000008</v>
      </c>
      <c r="E1500" s="17">
        <v>0</v>
      </c>
      <c r="F1500" s="17">
        <v>0</v>
      </c>
    </row>
    <row r="1501" spans="1:6" x14ac:dyDescent="0.25">
      <c r="A1501" s="17">
        <v>217.75</v>
      </c>
      <c r="B1501" s="17">
        <v>6.0000000000000103E-6</v>
      </c>
      <c r="E1501" s="17">
        <v>0</v>
      </c>
      <c r="F1501" s="17">
        <v>0</v>
      </c>
    </row>
    <row r="1502" spans="1:6" x14ac:dyDescent="0.25">
      <c r="A1502" s="17">
        <v>217</v>
      </c>
      <c r="B1502" s="17">
        <v>6.0000000000000103E-6</v>
      </c>
      <c r="E1502" s="17">
        <v>0</v>
      </c>
      <c r="F1502" s="17">
        <v>0</v>
      </c>
    </row>
    <row r="1503" spans="1:6" x14ac:dyDescent="0.25">
      <c r="A1503" s="17">
        <v>217</v>
      </c>
      <c r="B1503" s="17">
        <v>0</v>
      </c>
      <c r="E1503" s="17">
        <v>0</v>
      </c>
      <c r="F1503" s="17">
        <v>0</v>
      </c>
    </row>
    <row r="1504" spans="1:6" x14ac:dyDescent="0.25">
      <c r="A1504" s="17">
        <v>217</v>
      </c>
      <c r="B1504" s="17">
        <v>6.0000000000000103E-6</v>
      </c>
      <c r="E1504" s="17">
        <v>0</v>
      </c>
      <c r="F1504" s="17">
        <v>0</v>
      </c>
    </row>
    <row r="1505" spans="1:6" x14ac:dyDescent="0.25">
      <c r="A1505" s="17">
        <v>218.5</v>
      </c>
      <c r="B1505" s="17">
        <v>6.0000000000000103E-6</v>
      </c>
      <c r="E1505" s="17">
        <v>0</v>
      </c>
      <c r="F1505" s="17">
        <v>0</v>
      </c>
    </row>
    <row r="1506" spans="1:6" x14ac:dyDescent="0.25">
      <c r="A1506" s="17">
        <v>218.5</v>
      </c>
      <c r="B1506" s="17">
        <v>0</v>
      </c>
      <c r="E1506" s="17">
        <v>0</v>
      </c>
      <c r="F1506" s="17">
        <v>0</v>
      </c>
    </row>
    <row r="1507" spans="1:6" x14ac:dyDescent="0.25">
      <c r="A1507" s="17">
        <v>218</v>
      </c>
      <c r="B1507" s="17">
        <v>0</v>
      </c>
      <c r="E1507" s="17">
        <v>0</v>
      </c>
      <c r="F1507" s="17">
        <v>0</v>
      </c>
    </row>
    <row r="1508" spans="1:6" x14ac:dyDescent="0.25">
      <c r="A1508" s="17">
        <v>218</v>
      </c>
      <c r="B1508" s="17">
        <v>0</v>
      </c>
      <c r="E1508" s="17">
        <v>0</v>
      </c>
      <c r="F1508" s="17">
        <v>0</v>
      </c>
    </row>
    <row r="1509" spans="1:6" x14ac:dyDescent="0.25">
      <c r="A1509" s="17">
        <v>218</v>
      </c>
      <c r="B1509" s="17">
        <v>0</v>
      </c>
      <c r="E1509" s="17">
        <v>0</v>
      </c>
      <c r="F1509" s="17">
        <v>0</v>
      </c>
    </row>
    <row r="1510" spans="1:6" x14ac:dyDescent="0.25">
      <c r="A1510" s="17">
        <v>219</v>
      </c>
      <c r="B1510" s="17">
        <v>0</v>
      </c>
      <c r="E1510" s="17">
        <v>0</v>
      </c>
      <c r="F1510" s="17">
        <v>0</v>
      </c>
    </row>
    <row r="1511" spans="1:6" x14ac:dyDescent="0.25">
      <c r="A1511" s="17">
        <v>219</v>
      </c>
      <c r="B1511" s="17">
        <v>0</v>
      </c>
      <c r="E1511" s="17">
        <v>0</v>
      </c>
      <c r="F1511" s="17">
        <v>0</v>
      </c>
    </row>
    <row r="1512" spans="1:6" x14ac:dyDescent="0.25">
      <c r="A1512" s="17">
        <v>219</v>
      </c>
      <c r="B1512" s="17">
        <v>0</v>
      </c>
      <c r="E1512" s="17">
        <v>0</v>
      </c>
      <c r="F1512" s="17">
        <v>0</v>
      </c>
    </row>
    <row r="1513" spans="1:6" x14ac:dyDescent="0.25">
      <c r="A1513" s="17">
        <v>218.5</v>
      </c>
      <c r="B1513" s="17">
        <v>0</v>
      </c>
      <c r="E1513" s="17">
        <v>0</v>
      </c>
      <c r="F1513" s="17">
        <v>0</v>
      </c>
    </row>
    <row r="1514" spans="1:6" x14ac:dyDescent="0.25">
      <c r="A1514" s="17">
        <v>218.5</v>
      </c>
      <c r="B1514" s="17">
        <v>6.0000000000000103E-6</v>
      </c>
      <c r="E1514" s="17">
        <v>0</v>
      </c>
      <c r="F1514" s="17">
        <v>0</v>
      </c>
    </row>
    <row r="1515" spans="1:6" x14ac:dyDescent="0.25">
      <c r="A1515" s="17">
        <v>217.75</v>
      </c>
      <c r="B1515" s="17">
        <v>6.0000000000000103E-6</v>
      </c>
      <c r="E1515" s="17">
        <v>0</v>
      </c>
      <c r="F1515" s="17">
        <v>0</v>
      </c>
    </row>
    <row r="1516" spans="1:6" x14ac:dyDescent="0.25">
      <c r="A1516" s="17">
        <v>217.75</v>
      </c>
      <c r="B1516" s="17">
        <v>0.19771233750000008</v>
      </c>
      <c r="E1516" s="17">
        <v>0</v>
      </c>
      <c r="F1516" s="17">
        <v>0</v>
      </c>
    </row>
    <row r="1517" spans="1:6" x14ac:dyDescent="0.25">
      <c r="A1517" s="17">
        <v>221.625</v>
      </c>
      <c r="B1517" s="17">
        <v>0.19771233750000008</v>
      </c>
      <c r="E1517" s="17">
        <v>0</v>
      </c>
      <c r="F1517" s="17">
        <v>0</v>
      </c>
    </row>
    <row r="1518" spans="1:6" x14ac:dyDescent="0.25">
      <c r="A1518" s="17">
        <v>221.625</v>
      </c>
      <c r="B1518" s="17">
        <v>0.17901593333333338</v>
      </c>
      <c r="E1518" s="17">
        <v>0</v>
      </c>
      <c r="F1518" s="17">
        <v>0</v>
      </c>
    </row>
    <row r="1519" spans="1:6" x14ac:dyDescent="0.25">
      <c r="A1519" s="17">
        <v>220.5</v>
      </c>
      <c r="B1519" s="17">
        <v>0.17901593333333338</v>
      </c>
      <c r="E1519" s="17">
        <v>0</v>
      </c>
      <c r="F1519" s="17">
        <v>0</v>
      </c>
    </row>
    <row r="1520" spans="1:6" x14ac:dyDescent="0.25">
      <c r="A1520" s="17">
        <v>220.5</v>
      </c>
      <c r="B1520" s="17">
        <v>0</v>
      </c>
      <c r="E1520" s="17">
        <v>0</v>
      </c>
      <c r="F1520" s="17">
        <v>0</v>
      </c>
    </row>
    <row r="1521" spans="1:6" x14ac:dyDescent="0.25">
      <c r="A1521" s="17">
        <v>220</v>
      </c>
      <c r="B1521" s="17">
        <v>0</v>
      </c>
      <c r="E1521" s="17">
        <v>0</v>
      </c>
      <c r="F1521" s="17">
        <v>0</v>
      </c>
    </row>
    <row r="1522" spans="1:6" x14ac:dyDescent="0.25">
      <c r="A1522" s="17">
        <v>220</v>
      </c>
      <c r="B1522" s="17">
        <v>0</v>
      </c>
      <c r="E1522" s="17">
        <v>0</v>
      </c>
      <c r="F1522" s="17">
        <v>0</v>
      </c>
    </row>
    <row r="1523" spans="1:6" x14ac:dyDescent="0.25">
      <c r="A1523" s="17">
        <v>220</v>
      </c>
      <c r="B1523" s="17">
        <v>0</v>
      </c>
      <c r="E1523" s="17">
        <v>0</v>
      </c>
      <c r="F1523" s="17">
        <v>0</v>
      </c>
    </row>
    <row r="1524" spans="1:6" x14ac:dyDescent="0.25">
      <c r="A1524" s="17">
        <v>221</v>
      </c>
      <c r="B1524" s="17">
        <v>0</v>
      </c>
      <c r="E1524" s="17">
        <v>0</v>
      </c>
      <c r="F1524" s="17">
        <v>0</v>
      </c>
    </row>
    <row r="1525" spans="1:6" x14ac:dyDescent="0.25">
      <c r="A1525" s="17">
        <v>221</v>
      </c>
      <c r="B1525" s="17">
        <v>0</v>
      </c>
      <c r="E1525" s="17">
        <v>0</v>
      </c>
      <c r="F1525" s="17">
        <v>0</v>
      </c>
    </row>
    <row r="1526" spans="1:6" x14ac:dyDescent="0.25">
      <c r="A1526" s="17">
        <v>221</v>
      </c>
      <c r="B1526" s="17">
        <v>0</v>
      </c>
      <c r="E1526" s="17">
        <v>0</v>
      </c>
      <c r="F1526" s="17">
        <v>0</v>
      </c>
    </row>
    <row r="1527" spans="1:6" x14ac:dyDescent="0.25">
      <c r="A1527" s="17">
        <v>220.5</v>
      </c>
      <c r="B1527" s="17">
        <v>0</v>
      </c>
      <c r="E1527" s="17">
        <v>0</v>
      </c>
      <c r="F1527" s="17">
        <v>0</v>
      </c>
    </row>
    <row r="1528" spans="1:6" x14ac:dyDescent="0.25">
      <c r="A1528" s="17">
        <v>220.5</v>
      </c>
      <c r="B1528" s="17">
        <v>0.17901593333333338</v>
      </c>
      <c r="E1528" s="17">
        <v>0</v>
      </c>
      <c r="F1528" s="17">
        <v>0</v>
      </c>
    </row>
    <row r="1529" spans="1:6" x14ac:dyDescent="0.25">
      <c r="A1529" s="17">
        <v>222.75</v>
      </c>
      <c r="B1529" s="17">
        <v>0.17901593333333338</v>
      </c>
      <c r="E1529" s="17">
        <v>0</v>
      </c>
      <c r="F1529" s="17">
        <v>0</v>
      </c>
    </row>
    <row r="1530" spans="1:6" x14ac:dyDescent="0.25">
      <c r="A1530" s="17">
        <v>222.75</v>
      </c>
      <c r="B1530" s="17">
        <v>0.15548966666666664</v>
      </c>
      <c r="E1530" s="17">
        <v>0</v>
      </c>
      <c r="F1530" s="17">
        <v>0</v>
      </c>
    </row>
    <row r="1531" spans="1:6" x14ac:dyDescent="0.25">
      <c r="A1531" s="17">
        <v>222</v>
      </c>
      <c r="B1531" s="17">
        <v>0.15548966666666664</v>
      </c>
      <c r="E1531" s="17">
        <v>0</v>
      </c>
      <c r="F1531" s="17">
        <v>0</v>
      </c>
    </row>
    <row r="1532" spans="1:6" x14ac:dyDescent="0.25">
      <c r="A1532" s="17">
        <v>222</v>
      </c>
      <c r="B1532" s="17">
        <v>0</v>
      </c>
      <c r="E1532" s="17">
        <v>0</v>
      </c>
      <c r="F1532" s="17">
        <v>0</v>
      </c>
    </row>
    <row r="1533" spans="1:6" x14ac:dyDescent="0.25">
      <c r="A1533" s="17">
        <v>222</v>
      </c>
      <c r="B1533" s="17">
        <v>0.15548966666666664</v>
      </c>
      <c r="E1533" s="17">
        <v>0</v>
      </c>
      <c r="F1533" s="17">
        <v>0</v>
      </c>
    </row>
    <row r="1534" spans="1:6" x14ac:dyDescent="0.25">
      <c r="A1534" s="17">
        <v>223.5</v>
      </c>
      <c r="B1534" s="17">
        <v>0.15548966666666664</v>
      </c>
      <c r="E1534" s="17">
        <v>0</v>
      </c>
      <c r="F1534" s="17">
        <v>0</v>
      </c>
    </row>
    <row r="1535" spans="1:6" x14ac:dyDescent="0.25">
      <c r="A1535" s="17">
        <v>223.5</v>
      </c>
      <c r="B1535" s="17">
        <v>0</v>
      </c>
      <c r="E1535" s="17">
        <v>0</v>
      </c>
      <c r="F1535" s="17">
        <v>0</v>
      </c>
    </row>
    <row r="1536" spans="1:6" x14ac:dyDescent="0.25">
      <c r="A1536" s="17">
        <v>223</v>
      </c>
      <c r="B1536" s="17">
        <v>0</v>
      </c>
      <c r="E1536" s="17">
        <v>0</v>
      </c>
      <c r="F1536" s="17">
        <v>0</v>
      </c>
    </row>
    <row r="1537" spans="1:6" x14ac:dyDescent="0.25">
      <c r="A1537" s="17">
        <v>223</v>
      </c>
      <c r="B1537" s="17">
        <v>0</v>
      </c>
      <c r="E1537" s="17">
        <v>0</v>
      </c>
      <c r="F1537" s="17">
        <v>0</v>
      </c>
    </row>
    <row r="1538" spans="1:6" x14ac:dyDescent="0.25">
      <c r="A1538" s="17">
        <v>223</v>
      </c>
      <c r="B1538" s="17">
        <v>0</v>
      </c>
      <c r="E1538" s="17">
        <v>0</v>
      </c>
      <c r="F1538" s="17">
        <v>0</v>
      </c>
    </row>
    <row r="1539" spans="1:6" x14ac:dyDescent="0.25">
      <c r="A1539" s="17">
        <v>224</v>
      </c>
      <c r="B1539" s="17">
        <v>0</v>
      </c>
      <c r="E1539" s="17">
        <v>0</v>
      </c>
      <c r="F1539" s="17">
        <v>0</v>
      </c>
    </row>
    <row r="1540" spans="1:6" x14ac:dyDescent="0.25">
      <c r="A1540" s="17">
        <v>224</v>
      </c>
      <c r="B1540" s="17">
        <v>0</v>
      </c>
      <c r="E1540" s="17">
        <v>0</v>
      </c>
      <c r="F1540" s="17">
        <v>0</v>
      </c>
    </row>
    <row r="1541" spans="1:6" x14ac:dyDescent="0.25">
      <c r="A1541" s="17">
        <v>224</v>
      </c>
      <c r="B1541" s="17">
        <v>0</v>
      </c>
      <c r="E1541" s="17">
        <v>0</v>
      </c>
      <c r="F1541" s="17">
        <v>0</v>
      </c>
    </row>
    <row r="1542" spans="1:6" x14ac:dyDescent="0.25">
      <c r="A1542" s="17">
        <v>223.5</v>
      </c>
      <c r="B1542" s="17">
        <v>0</v>
      </c>
      <c r="E1542" s="17">
        <v>0</v>
      </c>
      <c r="F1542" s="17">
        <v>0</v>
      </c>
    </row>
    <row r="1543" spans="1:6" x14ac:dyDescent="0.25">
      <c r="A1543" s="17">
        <v>223.5</v>
      </c>
      <c r="B1543" s="17">
        <v>0.15548966666666664</v>
      </c>
      <c r="E1543" s="17">
        <v>0</v>
      </c>
      <c r="F1543" s="17">
        <v>0</v>
      </c>
    </row>
    <row r="1544" spans="1:6" x14ac:dyDescent="0.25">
      <c r="A1544" s="17">
        <v>222.75</v>
      </c>
      <c r="B1544" s="17">
        <v>0.15548966666666664</v>
      </c>
      <c r="E1544" s="17">
        <v>0</v>
      </c>
      <c r="F1544" s="17">
        <v>0</v>
      </c>
    </row>
    <row r="1545" spans="1:6" x14ac:dyDescent="0.25">
      <c r="A1545" s="17">
        <v>222.75</v>
      </c>
      <c r="B1545" s="17">
        <v>0.17901593333333338</v>
      </c>
      <c r="E1545" s="17">
        <v>0</v>
      </c>
      <c r="F1545" s="17">
        <v>0</v>
      </c>
    </row>
    <row r="1546" spans="1:6" x14ac:dyDescent="0.25">
      <c r="A1546" s="17">
        <v>221.625</v>
      </c>
      <c r="B1546" s="17">
        <v>0.17901593333333338</v>
      </c>
      <c r="E1546" s="17">
        <v>0</v>
      </c>
      <c r="F1546" s="17">
        <v>0</v>
      </c>
    </row>
    <row r="1547" spans="1:6" x14ac:dyDescent="0.25">
      <c r="A1547" s="17">
        <v>221.625</v>
      </c>
      <c r="B1547" s="17">
        <v>0.19771233750000008</v>
      </c>
      <c r="E1547" s="17">
        <v>0</v>
      </c>
      <c r="F1547" s="17">
        <v>0</v>
      </c>
    </row>
    <row r="1548" spans="1:6" x14ac:dyDescent="0.25">
      <c r="A1548" s="17">
        <v>219.6875</v>
      </c>
      <c r="B1548" s="17">
        <v>0.19771233750000008</v>
      </c>
      <c r="E1548" s="17">
        <v>0</v>
      </c>
      <c r="F1548" s="17">
        <v>0</v>
      </c>
    </row>
    <row r="1549" spans="1:6" x14ac:dyDescent="0.25">
      <c r="A1549" s="17">
        <v>219.6875</v>
      </c>
      <c r="B1549" s="17">
        <v>0.64829969326923054</v>
      </c>
      <c r="E1549" s="17">
        <v>0</v>
      </c>
      <c r="F1549" s="17">
        <v>0</v>
      </c>
    </row>
    <row r="1550" spans="1:6" x14ac:dyDescent="0.25">
      <c r="A1550" s="17">
        <v>226.625</v>
      </c>
      <c r="B1550" s="17">
        <v>0.64829969326923054</v>
      </c>
      <c r="E1550" s="17">
        <v>0</v>
      </c>
      <c r="F1550" s="17">
        <v>0</v>
      </c>
    </row>
    <row r="1551" spans="1:6" x14ac:dyDescent="0.25">
      <c r="A1551" s="17">
        <v>226.625</v>
      </c>
      <c r="B1551" s="17">
        <v>0.41290951666666653</v>
      </c>
      <c r="E1551" s="17">
        <v>0</v>
      </c>
      <c r="F1551" s="17">
        <v>0</v>
      </c>
    </row>
    <row r="1552" spans="1:6" x14ac:dyDescent="0.25">
      <c r="A1552" s="17">
        <v>225.5</v>
      </c>
      <c r="B1552" s="17">
        <v>0.41290951666666653</v>
      </c>
      <c r="E1552" s="17">
        <v>0</v>
      </c>
      <c r="F1552" s="17">
        <v>0</v>
      </c>
    </row>
    <row r="1553" spans="1:6" x14ac:dyDescent="0.25">
      <c r="A1553" s="17">
        <v>225.5</v>
      </c>
      <c r="B1553" s="17">
        <v>1.2500000000002797E-7</v>
      </c>
      <c r="E1553" s="17">
        <v>0</v>
      </c>
      <c r="F1553" s="17">
        <v>0</v>
      </c>
    </row>
    <row r="1554" spans="1:6" x14ac:dyDescent="0.25">
      <c r="A1554" s="17">
        <v>225</v>
      </c>
      <c r="B1554" s="17">
        <v>1.2500000000002797E-7</v>
      </c>
      <c r="E1554" s="17">
        <v>0</v>
      </c>
      <c r="F1554" s="17">
        <v>0</v>
      </c>
    </row>
    <row r="1555" spans="1:6" x14ac:dyDescent="0.25">
      <c r="A1555" s="17">
        <v>225</v>
      </c>
      <c r="B1555" s="17">
        <v>0</v>
      </c>
      <c r="E1555" s="17">
        <v>0</v>
      </c>
      <c r="F1555" s="17">
        <v>0</v>
      </c>
    </row>
    <row r="1556" spans="1:6" x14ac:dyDescent="0.25">
      <c r="A1556" s="17">
        <v>225</v>
      </c>
      <c r="B1556" s="17">
        <v>1.2500000000002797E-7</v>
      </c>
      <c r="E1556" s="17">
        <v>0</v>
      </c>
      <c r="F1556" s="17">
        <v>0</v>
      </c>
    </row>
    <row r="1557" spans="1:6" x14ac:dyDescent="0.25">
      <c r="A1557" s="17">
        <v>226</v>
      </c>
      <c r="B1557" s="17">
        <v>1.2500000000002797E-7</v>
      </c>
      <c r="E1557" s="17">
        <v>0</v>
      </c>
      <c r="F1557" s="17">
        <v>0</v>
      </c>
    </row>
    <row r="1558" spans="1:6" x14ac:dyDescent="0.25">
      <c r="A1558" s="17">
        <v>226</v>
      </c>
      <c r="B1558" s="17">
        <v>0</v>
      </c>
      <c r="E1558" s="17">
        <v>0</v>
      </c>
      <c r="F1558" s="17">
        <v>0</v>
      </c>
    </row>
    <row r="1559" spans="1:6" x14ac:dyDescent="0.25">
      <c r="A1559" s="17">
        <v>226</v>
      </c>
      <c r="B1559" s="17">
        <v>1.2500000000002797E-7</v>
      </c>
      <c r="E1559" s="17">
        <v>0</v>
      </c>
      <c r="F1559" s="17">
        <v>0</v>
      </c>
    </row>
    <row r="1560" spans="1:6" x14ac:dyDescent="0.25">
      <c r="A1560" s="17">
        <v>225.5</v>
      </c>
      <c r="B1560" s="17">
        <v>1.2500000000002797E-7</v>
      </c>
      <c r="E1560" s="17">
        <v>0</v>
      </c>
      <c r="F1560" s="17">
        <v>0</v>
      </c>
    </row>
    <row r="1561" spans="1:6" x14ac:dyDescent="0.25">
      <c r="A1561" s="17">
        <v>225.5</v>
      </c>
      <c r="B1561" s="17">
        <v>0.41290951666666653</v>
      </c>
      <c r="E1561" s="17">
        <v>0</v>
      </c>
      <c r="F1561" s="17">
        <v>0</v>
      </c>
    </row>
    <row r="1562" spans="1:6" x14ac:dyDescent="0.25">
      <c r="A1562" s="17">
        <v>227.75</v>
      </c>
      <c r="B1562" s="17">
        <v>0.41290951666666653</v>
      </c>
      <c r="E1562" s="17">
        <v>0</v>
      </c>
      <c r="F1562" s="17">
        <v>0</v>
      </c>
    </row>
    <row r="1563" spans="1:6" x14ac:dyDescent="0.25">
      <c r="A1563" s="17">
        <v>227.75</v>
      </c>
      <c r="B1563" s="17">
        <v>0.17059008333333325</v>
      </c>
      <c r="E1563" s="17">
        <v>0</v>
      </c>
      <c r="F1563" s="17">
        <v>0</v>
      </c>
    </row>
    <row r="1564" spans="1:6" x14ac:dyDescent="0.25">
      <c r="A1564" s="17">
        <v>227</v>
      </c>
      <c r="B1564" s="17">
        <v>0.17059008333333325</v>
      </c>
      <c r="E1564" s="17">
        <v>0</v>
      </c>
      <c r="F1564" s="17">
        <v>0</v>
      </c>
    </row>
    <row r="1565" spans="1:6" x14ac:dyDescent="0.25">
      <c r="A1565" s="17">
        <v>227</v>
      </c>
      <c r="B1565" s="17">
        <v>0</v>
      </c>
      <c r="E1565" s="17">
        <v>0</v>
      </c>
      <c r="F1565" s="17">
        <v>0</v>
      </c>
    </row>
    <row r="1566" spans="1:6" x14ac:dyDescent="0.25">
      <c r="A1566" s="17">
        <v>227</v>
      </c>
      <c r="B1566" s="17">
        <v>0.17059008333333325</v>
      </c>
      <c r="E1566" s="17">
        <v>0</v>
      </c>
      <c r="F1566" s="17">
        <v>0</v>
      </c>
    </row>
    <row r="1567" spans="1:6" x14ac:dyDescent="0.25">
      <c r="A1567" s="17">
        <v>228.5</v>
      </c>
      <c r="B1567" s="17">
        <v>0.17059008333333325</v>
      </c>
      <c r="E1567" s="17">
        <v>0</v>
      </c>
      <c r="F1567" s="17">
        <v>0</v>
      </c>
    </row>
    <row r="1568" spans="1:6" x14ac:dyDescent="0.25">
      <c r="A1568" s="17">
        <v>228.5</v>
      </c>
      <c r="B1568" s="17">
        <v>0.12597862500000009</v>
      </c>
      <c r="E1568" s="17">
        <v>0</v>
      </c>
      <c r="F1568" s="17">
        <v>0</v>
      </c>
    </row>
    <row r="1569" spans="1:6" x14ac:dyDescent="0.25">
      <c r="A1569" s="17">
        <v>228</v>
      </c>
      <c r="B1569" s="17">
        <v>0.12597862500000009</v>
      </c>
      <c r="E1569" s="17">
        <v>0</v>
      </c>
      <c r="F1569" s="17">
        <v>0</v>
      </c>
    </row>
    <row r="1570" spans="1:6" x14ac:dyDescent="0.25">
      <c r="A1570" s="17">
        <v>228</v>
      </c>
      <c r="B1570" s="17">
        <v>0</v>
      </c>
      <c r="E1570" s="17">
        <v>0</v>
      </c>
      <c r="F1570" s="17">
        <v>0</v>
      </c>
    </row>
    <row r="1571" spans="1:6" x14ac:dyDescent="0.25">
      <c r="A1571" s="17">
        <v>228</v>
      </c>
      <c r="B1571" s="17">
        <v>0.12597862500000009</v>
      </c>
      <c r="E1571" s="17">
        <v>0</v>
      </c>
      <c r="F1571" s="17">
        <v>0</v>
      </c>
    </row>
    <row r="1572" spans="1:6" x14ac:dyDescent="0.25">
      <c r="A1572" s="17">
        <v>229</v>
      </c>
      <c r="B1572" s="17">
        <v>0.12597862500000009</v>
      </c>
      <c r="E1572" s="17">
        <v>0</v>
      </c>
      <c r="F1572" s="17">
        <v>0</v>
      </c>
    </row>
    <row r="1573" spans="1:6" x14ac:dyDescent="0.25">
      <c r="A1573" s="17">
        <v>229</v>
      </c>
      <c r="B1573" s="17">
        <v>0</v>
      </c>
      <c r="E1573" s="17">
        <v>0</v>
      </c>
      <c r="F1573" s="17">
        <v>0</v>
      </c>
    </row>
    <row r="1574" spans="1:6" x14ac:dyDescent="0.25">
      <c r="A1574" s="17">
        <v>229</v>
      </c>
      <c r="B1574" s="17">
        <v>0.12597862500000009</v>
      </c>
      <c r="E1574" s="17">
        <v>0</v>
      </c>
      <c r="F1574" s="17">
        <v>0</v>
      </c>
    </row>
    <row r="1575" spans="1:6" x14ac:dyDescent="0.25">
      <c r="A1575" s="17">
        <v>228.5</v>
      </c>
      <c r="B1575" s="17">
        <v>0.12597862500000009</v>
      </c>
      <c r="E1575" s="17">
        <v>0</v>
      </c>
      <c r="F1575" s="17">
        <v>0</v>
      </c>
    </row>
    <row r="1576" spans="1:6" x14ac:dyDescent="0.25">
      <c r="A1576" s="17">
        <v>228.5</v>
      </c>
      <c r="B1576" s="17">
        <v>0.17059008333333325</v>
      </c>
      <c r="E1576" s="17">
        <v>0</v>
      </c>
      <c r="F1576" s="17">
        <v>0</v>
      </c>
    </row>
    <row r="1577" spans="1:6" x14ac:dyDescent="0.25">
      <c r="A1577" s="17">
        <v>227.75</v>
      </c>
      <c r="B1577" s="17">
        <v>0.17059008333333325</v>
      </c>
      <c r="E1577" s="17">
        <v>0</v>
      </c>
      <c r="F1577" s="17">
        <v>0</v>
      </c>
    </row>
    <row r="1578" spans="1:6" x14ac:dyDescent="0.25">
      <c r="A1578" s="17">
        <v>227.75</v>
      </c>
      <c r="B1578" s="17">
        <v>0.41290951666666653</v>
      </c>
      <c r="E1578" s="17">
        <v>0</v>
      </c>
      <c r="F1578" s="17">
        <v>0</v>
      </c>
    </row>
    <row r="1579" spans="1:6" x14ac:dyDescent="0.25">
      <c r="A1579" s="17">
        <v>226.625</v>
      </c>
      <c r="B1579" s="17">
        <v>0.41290951666666653</v>
      </c>
      <c r="E1579" s="17">
        <v>0</v>
      </c>
      <c r="F1579" s="17">
        <v>0</v>
      </c>
    </row>
    <row r="1580" spans="1:6" x14ac:dyDescent="0.25">
      <c r="A1580" s="17">
        <v>226.625</v>
      </c>
      <c r="B1580" s="17">
        <v>0.64829969326923054</v>
      </c>
      <c r="E1580" s="17">
        <v>0</v>
      </c>
      <c r="F1580" s="17">
        <v>0</v>
      </c>
    </row>
    <row r="1581" spans="1:6" x14ac:dyDescent="0.25">
      <c r="A1581" s="17">
        <v>223.15625</v>
      </c>
      <c r="B1581" s="17">
        <v>0.64829969326923054</v>
      </c>
      <c r="E1581" s="17">
        <v>0</v>
      </c>
      <c r="F1581" s="17">
        <v>0</v>
      </c>
    </row>
    <row r="1582" spans="1:6" x14ac:dyDescent="0.25">
      <c r="A1582" s="17">
        <v>223.15625</v>
      </c>
      <c r="B1582" s="17">
        <v>1.3654743062090304</v>
      </c>
      <c r="E1582" s="17">
        <v>0</v>
      </c>
      <c r="F1582" s="17">
        <v>0</v>
      </c>
    </row>
    <row r="1583" spans="1:6" x14ac:dyDescent="0.25">
      <c r="A1583" s="17">
        <v>216.875</v>
      </c>
      <c r="B1583" s="17">
        <v>1.3654743062090304</v>
      </c>
      <c r="E1583" s="17">
        <v>0</v>
      </c>
      <c r="F1583" s="17">
        <v>0</v>
      </c>
    </row>
    <row r="1584" spans="1:6" x14ac:dyDescent="0.25">
      <c r="A1584" s="17">
        <v>216.875</v>
      </c>
      <c r="B1584" s="17">
        <v>1.6821852251217388</v>
      </c>
      <c r="E1584" s="17">
        <v>0</v>
      </c>
      <c r="F1584" s="17">
        <v>0</v>
      </c>
    </row>
    <row r="1585" spans="1:6" x14ac:dyDescent="0.25">
      <c r="A1585" s="17">
        <v>211.1875</v>
      </c>
      <c r="B1585" s="17">
        <v>1.6821852251217388</v>
      </c>
      <c r="E1585" s="17">
        <v>0</v>
      </c>
      <c r="F1585" s="17">
        <v>0</v>
      </c>
    </row>
    <row r="1586" spans="1:6" x14ac:dyDescent="0.25">
      <c r="A1586" s="17">
        <v>211.1875</v>
      </c>
      <c r="B1586" s="17">
        <v>2.3134741652708897</v>
      </c>
      <c r="E1586" s="17">
        <v>0</v>
      </c>
      <c r="F1586" s="17">
        <v>0</v>
      </c>
    </row>
    <row r="1587" spans="1:6" x14ac:dyDescent="0.25">
      <c r="A1587" s="17">
        <v>201.6953125</v>
      </c>
      <c r="B1587" s="17">
        <v>2.3134741652708897</v>
      </c>
      <c r="E1587" s="17">
        <v>0</v>
      </c>
      <c r="F1587" s="17">
        <v>0</v>
      </c>
    </row>
    <row r="1588" spans="1:6" x14ac:dyDescent="0.25">
      <c r="A1588" s="17">
        <v>201.6953125</v>
      </c>
      <c r="B1588" s="17">
        <v>3.7881161658234674</v>
      </c>
      <c r="E1588" s="17">
        <v>0</v>
      </c>
      <c r="F1588" s="17">
        <v>0</v>
      </c>
    </row>
    <row r="1589" spans="1:6" x14ac:dyDescent="0.25">
      <c r="A1589" s="17">
        <v>188.4375</v>
      </c>
      <c r="B1589" s="17">
        <v>3.7881161658234674</v>
      </c>
      <c r="E1589" s="17">
        <v>0</v>
      </c>
      <c r="F1589" s="17">
        <v>0</v>
      </c>
    </row>
    <row r="1590" spans="1:6" x14ac:dyDescent="0.25">
      <c r="A1590" s="17">
        <v>188.4375</v>
      </c>
      <c r="B1590" s="17">
        <v>9.3682717911716651</v>
      </c>
      <c r="E1590" s="17">
        <v>0</v>
      </c>
      <c r="F1590" s="17">
        <v>0</v>
      </c>
    </row>
    <row r="1591" spans="1:6" x14ac:dyDescent="0.25">
      <c r="A1591" s="17">
        <v>174.619140625</v>
      </c>
      <c r="B1591" s="17">
        <v>9.3682717911716651</v>
      </c>
      <c r="E1591" s="17">
        <v>0</v>
      </c>
      <c r="F1591" s="17">
        <v>0</v>
      </c>
    </row>
    <row r="1592" spans="1:6" x14ac:dyDescent="0.25">
      <c r="A1592" s="17">
        <v>174.619140625</v>
      </c>
      <c r="B1592" s="17">
        <v>20.807246265261107</v>
      </c>
      <c r="E1592" s="17">
        <v>0</v>
      </c>
      <c r="F1592" s="17">
        <v>0</v>
      </c>
    </row>
    <row r="1593" spans="1:6" x14ac:dyDescent="0.25">
      <c r="A1593" s="17">
        <v>149.622802734375</v>
      </c>
      <c r="B1593" s="17">
        <v>20.807246265261107</v>
      </c>
      <c r="E1593" s="17">
        <v>0</v>
      </c>
      <c r="F1593" s="17">
        <v>0</v>
      </c>
    </row>
    <row r="1594" spans="1:6" x14ac:dyDescent="0.25">
      <c r="A1594" s="17">
        <v>149.622802734375</v>
      </c>
      <c r="B1594" s="17">
        <v>31.974556149556644</v>
      </c>
      <c r="E1594" s="17">
        <v>0</v>
      </c>
      <c r="F1594" s="17">
        <v>0</v>
      </c>
    </row>
    <row r="1595" spans="1:6" x14ac:dyDescent="0.25">
      <c r="A1595" s="17">
        <v>123.5809326171875</v>
      </c>
      <c r="B1595" s="17">
        <v>31.974556149556644</v>
      </c>
      <c r="E1595" s="17">
        <v>0</v>
      </c>
      <c r="F1595" s="17">
        <v>0</v>
      </c>
    </row>
    <row r="1596" spans="1:6" x14ac:dyDescent="0.25">
      <c r="A1596" s="17">
        <v>123.5809326171875</v>
      </c>
      <c r="B1596" s="17">
        <v>91.031946257438094</v>
      </c>
      <c r="E1596" s="17">
        <v>0</v>
      </c>
      <c r="F1596" s="17">
        <v>0</v>
      </c>
    </row>
    <row r="1597" spans="1:6" x14ac:dyDescent="0.25">
      <c r="A1597" s="17">
        <v>67.629547119140625</v>
      </c>
      <c r="B1597" s="17">
        <v>91.031946257438094</v>
      </c>
      <c r="E1597" s="17">
        <v>0</v>
      </c>
      <c r="F1597" s="17">
        <v>0</v>
      </c>
    </row>
    <row r="1598" spans="1:6" x14ac:dyDescent="0.25">
      <c r="A1598" s="17">
        <v>0</v>
      </c>
      <c r="B1598" s="17">
        <v>0</v>
      </c>
      <c r="E1598" s="17">
        <v>0</v>
      </c>
      <c r="F1598" s="17">
        <v>0</v>
      </c>
    </row>
    <row r="1599" spans="1:6" x14ac:dyDescent="0.25">
      <c r="A1599" s="17">
        <v>0</v>
      </c>
      <c r="B1599" s="17">
        <v>0</v>
      </c>
      <c r="E1599" s="17">
        <v>0</v>
      </c>
      <c r="F1599" s="17">
        <v>0</v>
      </c>
    </row>
    <row r="1600" spans="1:6" x14ac:dyDescent="0.25">
      <c r="A1600" s="17">
        <v>0</v>
      </c>
      <c r="B1600" s="17">
        <v>0</v>
      </c>
      <c r="E1600" s="17">
        <v>0</v>
      </c>
      <c r="F1600" s="17">
        <v>0</v>
      </c>
    </row>
    <row r="1601" spans="1:6" x14ac:dyDescent="0.25">
      <c r="A1601" s="17">
        <v>0</v>
      </c>
      <c r="B1601" s="17">
        <v>0</v>
      </c>
      <c r="E1601" s="17">
        <v>0</v>
      </c>
      <c r="F1601" s="17">
        <v>0</v>
      </c>
    </row>
    <row r="1602" spans="1:6" x14ac:dyDescent="0.25">
      <c r="A1602" s="17">
        <v>0</v>
      </c>
      <c r="B1602" s="17">
        <v>0</v>
      </c>
      <c r="E1602" s="17">
        <v>0</v>
      </c>
      <c r="F1602" s="17">
        <v>0</v>
      </c>
    </row>
    <row r="1603" spans="1:6" x14ac:dyDescent="0.25">
      <c r="A1603" s="17">
        <v>0</v>
      </c>
      <c r="B1603" s="17">
        <v>0</v>
      </c>
      <c r="E1603" s="17">
        <v>0</v>
      </c>
      <c r="F1603" s="17">
        <v>0</v>
      </c>
    </row>
    <row r="1604" spans="1:6" x14ac:dyDescent="0.25">
      <c r="A1604" s="17">
        <v>0</v>
      </c>
      <c r="B1604" s="17">
        <v>0</v>
      </c>
      <c r="E1604" s="17">
        <v>0</v>
      </c>
      <c r="F1604" s="17">
        <v>0</v>
      </c>
    </row>
    <row r="1605" spans="1:6" x14ac:dyDescent="0.25">
      <c r="A1605" s="17">
        <v>0</v>
      </c>
      <c r="B1605" s="17">
        <v>0</v>
      </c>
      <c r="E1605" s="17">
        <v>0</v>
      </c>
      <c r="F1605" s="17">
        <v>0</v>
      </c>
    </row>
    <row r="1606" spans="1:6" x14ac:dyDescent="0.25">
      <c r="A1606" s="17">
        <v>0</v>
      </c>
      <c r="B1606" s="17">
        <v>0</v>
      </c>
      <c r="E1606" s="17">
        <v>0</v>
      </c>
      <c r="F1606" s="17">
        <v>0</v>
      </c>
    </row>
    <row r="1607" spans="1:6" x14ac:dyDescent="0.25">
      <c r="A1607" s="17">
        <v>0</v>
      </c>
      <c r="B1607" s="17">
        <v>0</v>
      </c>
      <c r="E1607" s="17">
        <v>0</v>
      </c>
      <c r="F1607" s="17">
        <v>0</v>
      </c>
    </row>
    <row r="1608" spans="1:6" x14ac:dyDescent="0.25">
      <c r="A1608" s="17">
        <v>0</v>
      </c>
      <c r="B1608" s="17">
        <v>0</v>
      </c>
      <c r="E1608" s="17">
        <v>0</v>
      </c>
      <c r="F1608" s="17">
        <v>0</v>
      </c>
    </row>
    <row r="1609" spans="1:6" x14ac:dyDescent="0.25">
      <c r="A1609" s="17">
        <v>0</v>
      </c>
      <c r="B1609" s="17">
        <v>0</v>
      </c>
      <c r="E1609" s="17">
        <v>0</v>
      </c>
      <c r="F1609" s="17">
        <v>0</v>
      </c>
    </row>
    <row r="1610" spans="1:6" x14ac:dyDescent="0.25">
      <c r="A1610" s="17">
        <v>0</v>
      </c>
      <c r="B1610" s="17">
        <v>0</v>
      </c>
      <c r="E1610" s="17">
        <v>0</v>
      </c>
      <c r="F1610" s="17">
        <v>0</v>
      </c>
    </row>
    <row r="1611" spans="1:6" x14ac:dyDescent="0.25">
      <c r="A1611" s="17">
        <v>0</v>
      </c>
      <c r="B1611" s="17">
        <v>0</v>
      </c>
      <c r="E1611" s="17">
        <v>0</v>
      </c>
      <c r="F1611" s="17">
        <v>0</v>
      </c>
    </row>
    <row r="1612" spans="1:6" x14ac:dyDescent="0.25">
      <c r="A1612" s="17">
        <v>0</v>
      </c>
      <c r="B1612" s="17">
        <v>0</v>
      </c>
      <c r="E1612" s="17">
        <v>0</v>
      </c>
      <c r="F1612" s="17">
        <v>0</v>
      </c>
    </row>
    <row r="1613" spans="1:6" x14ac:dyDescent="0.25">
      <c r="A1613" s="17">
        <v>0</v>
      </c>
      <c r="B1613" s="17">
        <v>0</v>
      </c>
      <c r="E1613" s="17">
        <v>0</v>
      </c>
      <c r="F1613" s="17">
        <v>0</v>
      </c>
    </row>
    <row r="1614" spans="1:6" x14ac:dyDescent="0.25">
      <c r="A1614" s="17">
        <v>0</v>
      </c>
      <c r="B1614" s="17">
        <v>0</v>
      </c>
      <c r="E1614" s="17">
        <v>0</v>
      </c>
      <c r="F1614" s="17">
        <v>0</v>
      </c>
    </row>
    <row r="1615" spans="1:6" x14ac:dyDescent="0.25">
      <c r="A1615" s="17">
        <v>0</v>
      </c>
      <c r="B1615" s="17">
        <v>0</v>
      </c>
      <c r="E1615" s="17">
        <v>0</v>
      </c>
      <c r="F1615" s="17">
        <v>0</v>
      </c>
    </row>
    <row r="1616" spans="1:6" x14ac:dyDescent="0.25">
      <c r="A1616" s="17">
        <v>0</v>
      </c>
      <c r="B1616" s="17">
        <v>0</v>
      </c>
      <c r="E1616" s="17">
        <v>0</v>
      </c>
      <c r="F1616" s="17">
        <v>0</v>
      </c>
    </row>
    <row r="1617" spans="1:6" x14ac:dyDescent="0.25">
      <c r="A1617" s="17">
        <v>0</v>
      </c>
      <c r="B1617" s="17">
        <v>0</v>
      </c>
      <c r="E1617" s="17">
        <v>0</v>
      </c>
      <c r="F1617" s="17">
        <v>0</v>
      </c>
    </row>
    <row r="1618" spans="1:6" x14ac:dyDescent="0.25">
      <c r="A1618" s="17">
        <v>0</v>
      </c>
      <c r="B1618" s="17">
        <v>0</v>
      </c>
      <c r="E1618" s="17">
        <v>0</v>
      </c>
      <c r="F1618" s="17">
        <v>0</v>
      </c>
    </row>
    <row r="1619" spans="1:6" x14ac:dyDescent="0.25">
      <c r="A1619" s="17">
        <v>0</v>
      </c>
      <c r="B1619" s="17">
        <v>0</v>
      </c>
      <c r="E1619" s="17">
        <v>0</v>
      </c>
      <c r="F1619" s="17">
        <v>0</v>
      </c>
    </row>
    <row r="1620" spans="1:6" x14ac:dyDescent="0.25">
      <c r="A1620" s="17">
        <v>0</v>
      </c>
      <c r="B1620" s="17">
        <v>0</v>
      </c>
      <c r="E1620" s="17">
        <v>0</v>
      </c>
      <c r="F1620" s="17">
        <v>0</v>
      </c>
    </row>
    <row r="1621" spans="1:6" x14ac:dyDescent="0.25">
      <c r="A1621" s="17">
        <v>0</v>
      </c>
      <c r="B1621" s="17">
        <v>0</v>
      </c>
      <c r="E1621" s="17">
        <v>0</v>
      </c>
      <c r="F1621" s="17">
        <v>0</v>
      </c>
    </row>
    <row r="1622" spans="1:6" x14ac:dyDescent="0.25">
      <c r="A1622" s="17">
        <v>0</v>
      </c>
      <c r="B1622" s="17">
        <v>0</v>
      </c>
      <c r="E1622" s="17">
        <v>0</v>
      </c>
      <c r="F1622" s="17">
        <v>0</v>
      </c>
    </row>
    <row r="1623" spans="1:6" x14ac:dyDescent="0.25">
      <c r="A1623" s="17">
        <v>0</v>
      </c>
      <c r="B1623" s="17">
        <v>0</v>
      </c>
      <c r="E1623" s="17">
        <v>0</v>
      </c>
      <c r="F1623" s="17">
        <v>0</v>
      </c>
    </row>
    <row r="1624" spans="1:6" x14ac:dyDescent="0.25">
      <c r="A1624" s="17">
        <v>0</v>
      </c>
      <c r="B1624" s="17">
        <v>0</v>
      </c>
      <c r="E1624" s="17">
        <v>0</v>
      </c>
      <c r="F1624" s="17">
        <v>0</v>
      </c>
    </row>
    <row r="1625" spans="1:6" x14ac:dyDescent="0.25">
      <c r="A1625" s="17">
        <v>0</v>
      </c>
      <c r="B1625" s="17">
        <v>0</v>
      </c>
      <c r="E1625" s="17">
        <v>0</v>
      </c>
      <c r="F1625" s="17">
        <v>0</v>
      </c>
    </row>
    <row r="1626" spans="1:6" x14ac:dyDescent="0.25">
      <c r="A1626" s="17">
        <v>0</v>
      </c>
      <c r="B1626" s="17">
        <v>0</v>
      </c>
      <c r="E1626" s="17">
        <v>0</v>
      </c>
      <c r="F1626" s="17">
        <v>0</v>
      </c>
    </row>
    <row r="1627" spans="1:6" x14ac:dyDescent="0.25">
      <c r="A1627" s="17">
        <v>0</v>
      </c>
      <c r="B1627" s="17">
        <v>0</v>
      </c>
      <c r="E1627" s="17">
        <v>0</v>
      </c>
      <c r="F1627" s="17">
        <v>0</v>
      </c>
    </row>
    <row r="1628" spans="1:6" x14ac:dyDescent="0.25">
      <c r="A1628" s="17">
        <v>0</v>
      </c>
      <c r="B1628" s="17">
        <v>0</v>
      </c>
      <c r="E1628" s="17">
        <v>0</v>
      </c>
      <c r="F1628" s="17">
        <v>0</v>
      </c>
    </row>
    <row r="1629" spans="1:6" x14ac:dyDescent="0.25">
      <c r="A1629" s="17">
        <v>0</v>
      </c>
      <c r="B1629" s="17">
        <v>0</v>
      </c>
      <c r="E1629" s="17">
        <v>0</v>
      </c>
      <c r="F1629" s="17">
        <v>0</v>
      </c>
    </row>
    <row r="1630" spans="1:6" x14ac:dyDescent="0.25">
      <c r="A1630" s="17">
        <v>0</v>
      </c>
      <c r="B1630" s="17">
        <v>0</v>
      </c>
      <c r="E1630" s="17">
        <v>0</v>
      </c>
      <c r="F1630" s="17">
        <v>0</v>
      </c>
    </row>
    <row r="1631" spans="1:6" x14ac:dyDescent="0.25">
      <c r="A1631" s="17">
        <v>0</v>
      </c>
      <c r="B1631" s="17">
        <v>0</v>
      </c>
      <c r="E1631" s="17">
        <v>0</v>
      </c>
      <c r="F1631" s="17">
        <v>0</v>
      </c>
    </row>
    <row r="1632" spans="1:6" x14ac:dyDescent="0.25">
      <c r="A1632" s="17">
        <v>0</v>
      </c>
      <c r="B1632" s="17">
        <v>0</v>
      </c>
      <c r="E1632" s="17">
        <v>0</v>
      </c>
      <c r="F1632" s="17">
        <v>0</v>
      </c>
    </row>
    <row r="1633" spans="1:6" x14ac:dyDescent="0.25">
      <c r="A1633" s="17">
        <v>0</v>
      </c>
      <c r="B1633" s="17">
        <v>0</v>
      </c>
      <c r="E1633" s="17">
        <v>0</v>
      </c>
      <c r="F1633" s="17">
        <v>0</v>
      </c>
    </row>
    <row r="1634" spans="1:6" x14ac:dyDescent="0.25">
      <c r="A1634" s="17">
        <v>0</v>
      </c>
      <c r="B1634" s="17">
        <v>0</v>
      </c>
      <c r="E1634" s="17">
        <v>0</v>
      </c>
      <c r="F1634" s="17">
        <v>0</v>
      </c>
    </row>
    <row r="1635" spans="1:6" x14ac:dyDescent="0.25">
      <c r="A1635" s="17">
        <v>0</v>
      </c>
      <c r="B1635" s="17">
        <v>0</v>
      </c>
      <c r="E1635" s="17">
        <v>0</v>
      </c>
      <c r="F1635" s="17">
        <v>0</v>
      </c>
    </row>
    <row r="1636" spans="1:6" x14ac:dyDescent="0.25">
      <c r="A1636" s="17">
        <v>0</v>
      </c>
      <c r="B1636" s="17">
        <v>0</v>
      </c>
      <c r="E1636" s="17">
        <v>0</v>
      </c>
      <c r="F1636" s="17">
        <v>0</v>
      </c>
    </row>
    <row r="1637" spans="1:6" x14ac:dyDescent="0.25">
      <c r="A1637" s="17">
        <v>0</v>
      </c>
      <c r="B1637" s="17">
        <v>0</v>
      </c>
      <c r="E1637" s="17">
        <v>0</v>
      </c>
      <c r="F1637" s="17">
        <v>0</v>
      </c>
    </row>
    <row r="1638" spans="1:6" x14ac:dyDescent="0.25">
      <c r="A1638" s="17">
        <v>0</v>
      </c>
      <c r="B1638" s="17">
        <v>0</v>
      </c>
      <c r="E1638" s="17">
        <v>0</v>
      </c>
      <c r="F1638" s="17">
        <v>0</v>
      </c>
    </row>
    <row r="1639" spans="1:6" x14ac:dyDescent="0.25">
      <c r="A1639" s="17">
        <v>0</v>
      </c>
      <c r="B1639" s="17">
        <v>0</v>
      </c>
      <c r="E1639" s="17">
        <v>0</v>
      </c>
      <c r="F1639" s="17">
        <v>0</v>
      </c>
    </row>
    <row r="1640" spans="1:6" x14ac:dyDescent="0.25">
      <c r="A1640" s="17">
        <v>0</v>
      </c>
      <c r="B1640" s="17">
        <v>0</v>
      </c>
      <c r="E1640" s="17">
        <v>0</v>
      </c>
      <c r="F1640" s="17">
        <v>0</v>
      </c>
    </row>
    <row r="1641" spans="1:6" x14ac:dyDescent="0.25">
      <c r="A1641" s="17">
        <v>0</v>
      </c>
      <c r="B1641" s="17">
        <v>0</v>
      </c>
      <c r="E1641" s="17">
        <v>0</v>
      </c>
      <c r="F1641" s="17">
        <v>0</v>
      </c>
    </row>
    <row r="1642" spans="1:6" x14ac:dyDescent="0.25">
      <c r="A1642" s="17">
        <v>0</v>
      </c>
      <c r="B1642" s="17">
        <v>0</v>
      </c>
      <c r="E1642" s="17">
        <v>0</v>
      </c>
      <c r="F1642" s="17">
        <v>0</v>
      </c>
    </row>
    <row r="1643" spans="1:6" x14ac:dyDescent="0.25">
      <c r="A1643" s="17">
        <v>0</v>
      </c>
      <c r="B1643" s="17">
        <v>0</v>
      </c>
      <c r="E1643" s="17">
        <v>0</v>
      </c>
      <c r="F1643" s="17">
        <v>0</v>
      </c>
    </row>
    <row r="1644" spans="1:6" x14ac:dyDescent="0.25">
      <c r="A1644" s="17">
        <v>0</v>
      </c>
      <c r="B1644" s="17">
        <v>0</v>
      </c>
      <c r="E1644" s="17">
        <v>0</v>
      </c>
      <c r="F1644" s="17">
        <v>0</v>
      </c>
    </row>
    <row r="1645" spans="1:6" x14ac:dyDescent="0.25">
      <c r="A1645" s="17">
        <v>0</v>
      </c>
      <c r="B1645" s="17">
        <v>0</v>
      </c>
      <c r="E1645" s="17">
        <v>0</v>
      </c>
      <c r="F1645" s="17">
        <v>0</v>
      </c>
    </row>
    <row r="1646" spans="1:6" x14ac:dyDescent="0.25">
      <c r="A1646" s="17">
        <v>0</v>
      </c>
      <c r="B1646" s="17">
        <v>0</v>
      </c>
      <c r="E1646" s="17">
        <v>0</v>
      </c>
      <c r="F1646" s="17">
        <v>0</v>
      </c>
    </row>
    <row r="1647" spans="1:6" x14ac:dyDescent="0.25">
      <c r="A1647" s="17">
        <v>0</v>
      </c>
      <c r="B1647" s="17">
        <v>0</v>
      </c>
      <c r="E1647" s="17">
        <v>0</v>
      </c>
      <c r="F1647" s="17">
        <v>0</v>
      </c>
    </row>
    <row r="1648" spans="1:6" x14ac:dyDescent="0.25">
      <c r="A1648" s="17">
        <v>0</v>
      </c>
      <c r="B1648" s="17">
        <v>0</v>
      </c>
      <c r="E1648" s="17">
        <v>0</v>
      </c>
      <c r="F1648" s="17">
        <v>0</v>
      </c>
    </row>
    <row r="1649" spans="1:6" x14ac:dyDescent="0.25">
      <c r="A1649" s="17">
        <v>0</v>
      </c>
      <c r="B1649" s="17">
        <v>0</v>
      </c>
      <c r="E1649" s="17">
        <v>0</v>
      </c>
      <c r="F1649" s="17">
        <v>0</v>
      </c>
    </row>
    <row r="1650" spans="1:6" x14ac:dyDescent="0.25">
      <c r="A1650" s="17">
        <v>0</v>
      </c>
      <c r="B1650" s="17">
        <v>0</v>
      </c>
      <c r="E1650" s="17">
        <v>0</v>
      </c>
      <c r="F1650" s="17">
        <v>0</v>
      </c>
    </row>
    <row r="1651" spans="1:6" x14ac:dyDescent="0.25">
      <c r="A1651" s="17">
        <v>0</v>
      </c>
      <c r="B1651" s="17">
        <v>0</v>
      </c>
      <c r="E1651" s="17">
        <v>0</v>
      </c>
      <c r="F1651" s="17">
        <v>0</v>
      </c>
    </row>
    <row r="1652" spans="1:6" x14ac:dyDescent="0.25">
      <c r="A1652" s="17">
        <v>0</v>
      </c>
      <c r="B1652" s="17">
        <v>0</v>
      </c>
      <c r="E1652" s="17">
        <v>0</v>
      </c>
      <c r="F1652" s="17">
        <v>0</v>
      </c>
    </row>
    <row r="1653" spans="1:6" x14ac:dyDescent="0.25">
      <c r="A1653" s="17">
        <v>0</v>
      </c>
      <c r="B1653" s="17">
        <v>0</v>
      </c>
      <c r="E1653" s="17">
        <v>0</v>
      </c>
      <c r="F1653" s="17">
        <v>0</v>
      </c>
    </row>
    <row r="1654" spans="1:6" x14ac:dyDescent="0.25">
      <c r="A1654" s="17">
        <v>0</v>
      </c>
      <c r="B1654" s="17">
        <v>0</v>
      </c>
      <c r="E1654" s="17">
        <v>0</v>
      </c>
      <c r="F1654" s="17">
        <v>0</v>
      </c>
    </row>
    <row r="1655" spans="1:6" x14ac:dyDescent="0.25">
      <c r="A1655" s="17">
        <v>0</v>
      </c>
      <c r="B1655" s="17">
        <v>0</v>
      </c>
      <c r="E1655" s="17">
        <v>0</v>
      </c>
      <c r="F1655" s="17">
        <v>0</v>
      </c>
    </row>
    <row r="1656" spans="1:6" x14ac:dyDescent="0.25">
      <c r="A1656" s="17">
        <v>0</v>
      </c>
      <c r="B1656" s="17">
        <v>0</v>
      </c>
      <c r="E1656" s="17">
        <v>0</v>
      </c>
      <c r="F1656" s="17">
        <v>0</v>
      </c>
    </row>
    <row r="1657" spans="1:6" x14ac:dyDescent="0.25">
      <c r="A1657" s="17">
        <v>0</v>
      </c>
      <c r="B1657" s="17">
        <v>0</v>
      </c>
      <c r="E1657" s="17">
        <v>0</v>
      </c>
      <c r="F1657" s="17">
        <v>0</v>
      </c>
    </row>
    <row r="1658" spans="1:6" x14ac:dyDescent="0.25">
      <c r="A1658" s="17">
        <v>0</v>
      </c>
      <c r="B1658" s="17">
        <v>0</v>
      </c>
      <c r="E1658" s="17">
        <v>0</v>
      </c>
      <c r="F1658" s="17">
        <v>0</v>
      </c>
    </row>
    <row r="1659" spans="1:6" x14ac:dyDescent="0.25">
      <c r="A1659" s="17">
        <v>0</v>
      </c>
      <c r="B1659" s="17">
        <v>0</v>
      </c>
      <c r="E1659" s="17">
        <v>0</v>
      </c>
      <c r="F1659" s="17">
        <v>0</v>
      </c>
    </row>
    <row r="1660" spans="1:6" x14ac:dyDescent="0.25">
      <c r="A1660" s="17">
        <v>0</v>
      </c>
      <c r="B1660" s="17">
        <v>0</v>
      </c>
      <c r="E1660" s="17">
        <v>0</v>
      </c>
      <c r="F1660" s="17">
        <v>0</v>
      </c>
    </row>
    <row r="1661" spans="1:6" x14ac:dyDescent="0.25">
      <c r="A1661" s="17">
        <v>0</v>
      </c>
      <c r="B1661" s="17">
        <v>0</v>
      </c>
      <c r="E1661" s="17">
        <v>0</v>
      </c>
      <c r="F1661" s="17">
        <v>0</v>
      </c>
    </row>
    <row r="1662" spans="1:6" x14ac:dyDescent="0.25">
      <c r="A1662" s="17">
        <v>0</v>
      </c>
      <c r="B1662" s="17">
        <v>0</v>
      </c>
      <c r="E1662" s="17">
        <v>0</v>
      </c>
      <c r="F1662" s="17">
        <v>0</v>
      </c>
    </row>
    <row r="1663" spans="1:6" x14ac:dyDescent="0.25">
      <c r="A1663" s="17">
        <v>0</v>
      </c>
      <c r="B1663" s="17">
        <v>0</v>
      </c>
      <c r="E1663" s="17">
        <v>0</v>
      </c>
      <c r="F1663" s="17">
        <v>0</v>
      </c>
    </row>
    <row r="1664" spans="1:6" x14ac:dyDescent="0.25">
      <c r="A1664" s="17">
        <v>0</v>
      </c>
      <c r="B1664" s="17">
        <v>0</v>
      </c>
      <c r="E1664" s="17">
        <v>0</v>
      </c>
      <c r="F1664" s="17">
        <v>0</v>
      </c>
    </row>
    <row r="1665" spans="1:6" x14ac:dyDescent="0.25">
      <c r="A1665" s="17">
        <v>0</v>
      </c>
      <c r="B1665" s="17">
        <v>0</v>
      </c>
      <c r="E1665" s="17">
        <v>0</v>
      </c>
      <c r="F1665" s="17">
        <v>0</v>
      </c>
    </row>
    <row r="1666" spans="1:6" x14ac:dyDescent="0.25">
      <c r="A1666" s="17">
        <v>0</v>
      </c>
      <c r="B1666" s="17">
        <v>0</v>
      </c>
      <c r="E1666" s="17">
        <v>0</v>
      </c>
      <c r="F1666" s="17">
        <v>0</v>
      </c>
    </row>
    <row r="1667" spans="1:6" x14ac:dyDescent="0.25">
      <c r="A1667" s="17">
        <v>0</v>
      </c>
      <c r="B1667" s="17">
        <v>0</v>
      </c>
      <c r="E1667" s="17">
        <v>0</v>
      </c>
      <c r="F1667" s="17">
        <v>0</v>
      </c>
    </row>
    <row r="1668" spans="1:6" x14ac:dyDescent="0.25">
      <c r="A1668" s="17">
        <v>0</v>
      </c>
      <c r="B1668" s="17">
        <v>0</v>
      </c>
      <c r="E1668" s="17">
        <v>0</v>
      </c>
      <c r="F1668" s="17">
        <v>0</v>
      </c>
    </row>
    <row r="1669" spans="1:6" x14ac:dyDescent="0.25">
      <c r="A1669" s="17">
        <v>0</v>
      </c>
      <c r="B1669" s="17">
        <v>0</v>
      </c>
      <c r="E1669" s="17">
        <v>0</v>
      </c>
      <c r="F1669" s="17">
        <v>0</v>
      </c>
    </row>
    <row r="1670" spans="1:6" x14ac:dyDescent="0.25">
      <c r="A1670" s="17">
        <v>0</v>
      </c>
      <c r="B1670" s="17">
        <v>0</v>
      </c>
      <c r="E1670" s="17">
        <v>0</v>
      </c>
      <c r="F1670" s="17">
        <v>0</v>
      </c>
    </row>
    <row r="1671" spans="1:6" x14ac:dyDescent="0.25">
      <c r="A1671" s="17">
        <v>0</v>
      </c>
      <c r="B1671" s="17">
        <v>0</v>
      </c>
      <c r="E1671" s="17">
        <v>0</v>
      </c>
      <c r="F1671" s="17">
        <v>0</v>
      </c>
    </row>
    <row r="1672" spans="1:6" x14ac:dyDescent="0.25">
      <c r="A1672" s="17">
        <v>0</v>
      </c>
      <c r="B1672" s="17">
        <v>0</v>
      </c>
      <c r="E1672" s="17">
        <v>0</v>
      </c>
      <c r="F1672" s="17">
        <v>0</v>
      </c>
    </row>
    <row r="1673" spans="1:6" x14ac:dyDescent="0.25">
      <c r="A1673" s="17">
        <v>0</v>
      </c>
      <c r="B1673" s="17">
        <v>0</v>
      </c>
      <c r="E1673" s="17">
        <v>0</v>
      </c>
      <c r="F1673" s="17">
        <v>0</v>
      </c>
    </row>
    <row r="1674" spans="1:6" x14ac:dyDescent="0.25">
      <c r="A1674" s="17">
        <v>0</v>
      </c>
      <c r="B1674" s="17">
        <v>0</v>
      </c>
      <c r="E1674" s="17">
        <v>0</v>
      </c>
      <c r="F1674" s="17">
        <v>0</v>
      </c>
    </row>
    <row r="1675" spans="1:6" x14ac:dyDescent="0.25">
      <c r="A1675" s="17">
        <v>0</v>
      </c>
      <c r="B1675" s="17">
        <v>0</v>
      </c>
      <c r="E1675" s="17">
        <v>0</v>
      </c>
      <c r="F1675" s="17">
        <v>0</v>
      </c>
    </row>
    <row r="1676" spans="1:6" x14ac:dyDescent="0.25">
      <c r="A1676" s="17">
        <v>0</v>
      </c>
      <c r="B1676" s="17">
        <v>0</v>
      </c>
      <c r="E1676" s="17">
        <v>0</v>
      </c>
      <c r="F1676" s="17">
        <v>0</v>
      </c>
    </row>
    <row r="1677" spans="1:6" x14ac:dyDescent="0.25">
      <c r="A1677" s="17">
        <v>0</v>
      </c>
      <c r="B1677" s="17">
        <v>0</v>
      </c>
      <c r="E1677" s="17">
        <v>0</v>
      </c>
      <c r="F1677" s="17">
        <v>0</v>
      </c>
    </row>
    <row r="1678" spans="1:6" x14ac:dyDescent="0.25">
      <c r="A1678" s="17">
        <v>0</v>
      </c>
      <c r="B1678" s="17">
        <v>0</v>
      </c>
      <c r="E1678" s="17">
        <v>0</v>
      </c>
      <c r="F1678" s="17">
        <v>0</v>
      </c>
    </row>
    <row r="1679" spans="1:6" x14ac:dyDescent="0.25">
      <c r="A1679" s="17">
        <v>0</v>
      </c>
      <c r="B1679" s="17">
        <v>0</v>
      </c>
      <c r="E1679" s="17">
        <v>0</v>
      </c>
      <c r="F1679" s="17">
        <v>0</v>
      </c>
    </row>
    <row r="1680" spans="1:6" x14ac:dyDescent="0.25">
      <c r="A1680" s="17">
        <v>0</v>
      </c>
      <c r="B1680" s="17">
        <v>0</v>
      </c>
      <c r="E1680" s="17">
        <v>0</v>
      </c>
      <c r="F1680" s="17">
        <v>0</v>
      </c>
    </row>
    <row r="1681" spans="1:6" x14ac:dyDescent="0.25">
      <c r="A1681" s="17">
        <v>0</v>
      </c>
      <c r="B1681" s="17">
        <v>0</v>
      </c>
      <c r="E1681" s="17">
        <v>0</v>
      </c>
      <c r="F1681" s="17">
        <v>0</v>
      </c>
    </row>
    <row r="1682" spans="1:6" x14ac:dyDescent="0.25">
      <c r="A1682" s="17">
        <v>0</v>
      </c>
      <c r="B1682" s="17">
        <v>0</v>
      </c>
      <c r="E1682" s="17">
        <v>0</v>
      </c>
      <c r="F1682" s="17">
        <v>0</v>
      </c>
    </row>
    <row r="1683" spans="1:6" x14ac:dyDescent="0.25">
      <c r="A1683" s="17">
        <v>0</v>
      </c>
      <c r="B1683" s="17">
        <v>0</v>
      </c>
      <c r="E1683" s="17">
        <v>0</v>
      </c>
      <c r="F1683" s="17">
        <v>0</v>
      </c>
    </row>
    <row r="1684" spans="1:6" x14ac:dyDescent="0.25">
      <c r="A1684" s="17">
        <v>0</v>
      </c>
      <c r="B1684" s="17">
        <v>0</v>
      </c>
      <c r="E1684" s="17">
        <v>0</v>
      </c>
      <c r="F1684" s="17">
        <v>0</v>
      </c>
    </row>
    <row r="1685" spans="1:6" x14ac:dyDescent="0.25">
      <c r="A1685" s="17">
        <v>0</v>
      </c>
      <c r="B1685" s="17">
        <v>0</v>
      </c>
      <c r="E1685" s="17">
        <v>0</v>
      </c>
      <c r="F1685" s="17">
        <v>0</v>
      </c>
    </row>
    <row r="1686" spans="1:6" x14ac:dyDescent="0.25">
      <c r="A1686" s="17">
        <v>0</v>
      </c>
      <c r="B1686" s="17">
        <v>0</v>
      </c>
      <c r="E1686" s="17">
        <v>0</v>
      </c>
      <c r="F1686" s="17">
        <v>0</v>
      </c>
    </row>
    <row r="1687" spans="1:6" x14ac:dyDescent="0.25">
      <c r="A1687" s="17">
        <v>0</v>
      </c>
      <c r="B1687" s="17">
        <v>0</v>
      </c>
      <c r="E1687" s="17">
        <v>0</v>
      </c>
      <c r="F1687" s="17">
        <v>0</v>
      </c>
    </row>
    <row r="1688" spans="1:6" x14ac:dyDescent="0.25">
      <c r="A1688" s="17">
        <v>0</v>
      </c>
      <c r="B1688" s="17">
        <v>0</v>
      </c>
      <c r="E1688" s="17">
        <v>0</v>
      </c>
      <c r="F1688" s="17">
        <v>0</v>
      </c>
    </row>
    <row r="1689" spans="1:6" x14ac:dyDescent="0.25">
      <c r="A1689" s="17">
        <v>0</v>
      </c>
      <c r="B1689" s="17">
        <v>0</v>
      </c>
      <c r="E1689" s="17">
        <v>0</v>
      </c>
      <c r="F1689" s="17">
        <v>0</v>
      </c>
    </row>
    <row r="1690" spans="1:6" x14ac:dyDescent="0.25">
      <c r="A1690" s="17">
        <v>0</v>
      </c>
      <c r="B1690" s="17">
        <v>0</v>
      </c>
      <c r="E1690" s="17">
        <v>0</v>
      </c>
      <c r="F1690" s="17">
        <v>0</v>
      </c>
    </row>
    <row r="1691" spans="1:6" x14ac:dyDescent="0.25">
      <c r="A1691" s="17">
        <v>0</v>
      </c>
      <c r="B1691" s="17">
        <v>0</v>
      </c>
      <c r="E1691" s="17">
        <v>0</v>
      </c>
      <c r="F1691" s="17">
        <v>0</v>
      </c>
    </row>
    <row r="1692" spans="1:6" x14ac:dyDescent="0.25">
      <c r="A1692" s="17">
        <v>0</v>
      </c>
      <c r="B1692" s="17">
        <v>0</v>
      </c>
      <c r="E1692" s="17">
        <v>0</v>
      </c>
      <c r="F1692" s="17">
        <v>0</v>
      </c>
    </row>
    <row r="1693" spans="1:6" x14ac:dyDescent="0.25">
      <c r="A1693" s="17">
        <v>0</v>
      </c>
      <c r="B1693" s="17">
        <v>0</v>
      </c>
      <c r="E1693" s="17">
        <v>0</v>
      </c>
      <c r="F1693" s="17">
        <v>0</v>
      </c>
    </row>
    <row r="1694" spans="1:6" x14ac:dyDescent="0.25">
      <c r="A1694" s="17">
        <v>0</v>
      </c>
      <c r="B1694" s="17">
        <v>0</v>
      </c>
      <c r="E1694" s="17">
        <v>0</v>
      </c>
      <c r="F1694" s="17">
        <v>0</v>
      </c>
    </row>
    <row r="1695" spans="1:6" x14ac:dyDescent="0.25">
      <c r="A1695" s="17">
        <v>0</v>
      </c>
      <c r="B1695" s="17">
        <v>0</v>
      </c>
      <c r="E1695" s="17">
        <v>0</v>
      </c>
      <c r="F1695" s="17">
        <v>0</v>
      </c>
    </row>
    <row r="1696" spans="1:6" x14ac:dyDescent="0.25">
      <c r="A1696" s="17">
        <v>0</v>
      </c>
      <c r="B1696" s="17">
        <v>0</v>
      </c>
      <c r="E1696" s="17">
        <v>0</v>
      </c>
      <c r="F1696" s="17">
        <v>0</v>
      </c>
    </row>
    <row r="1697" spans="1:6" x14ac:dyDescent="0.25">
      <c r="A1697" s="17">
        <v>0</v>
      </c>
      <c r="B1697" s="17">
        <v>0</v>
      </c>
      <c r="E1697" s="17">
        <v>0</v>
      </c>
      <c r="F1697" s="17">
        <v>0</v>
      </c>
    </row>
    <row r="1698" spans="1:6" x14ac:dyDescent="0.25">
      <c r="A1698" s="17">
        <v>0</v>
      </c>
      <c r="B1698" s="17">
        <v>0</v>
      </c>
      <c r="E1698" s="17">
        <v>0</v>
      </c>
      <c r="F1698" s="17">
        <v>0</v>
      </c>
    </row>
    <row r="1699" spans="1:6" x14ac:dyDescent="0.25">
      <c r="A1699" s="17">
        <v>0</v>
      </c>
      <c r="B1699" s="17">
        <v>0</v>
      </c>
      <c r="E1699" s="17">
        <v>0</v>
      </c>
      <c r="F1699" s="17">
        <v>0</v>
      </c>
    </row>
    <row r="1700" spans="1:6" x14ac:dyDescent="0.25">
      <c r="A1700" s="17">
        <v>0</v>
      </c>
      <c r="B1700" s="17">
        <v>0</v>
      </c>
      <c r="E1700" s="17">
        <v>0</v>
      </c>
      <c r="F1700" s="17">
        <v>0</v>
      </c>
    </row>
    <row r="1701" spans="1:6" x14ac:dyDescent="0.25">
      <c r="A1701" s="17">
        <v>0</v>
      </c>
      <c r="B1701" s="17">
        <v>0</v>
      </c>
      <c r="E1701" s="17">
        <v>0</v>
      </c>
      <c r="F1701" s="17">
        <v>0</v>
      </c>
    </row>
    <row r="1702" spans="1:6" x14ac:dyDescent="0.25">
      <c r="A1702" s="17">
        <v>0</v>
      </c>
      <c r="B1702" s="17">
        <v>0</v>
      </c>
      <c r="E1702" s="17">
        <v>0</v>
      </c>
      <c r="F1702" s="17">
        <v>0</v>
      </c>
    </row>
    <row r="1703" spans="1:6" x14ac:dyDescent="0.25">
      <c r="A1703" s="17">
        <v>0</v>
      </c>
      <c r="B1703" s="17">
        <v>0</v>
      </c>
      <c r="E1703" s="17">
        <v>0</v>
      </c>
      <c r="F1703" s="17">
        <v>0</v>
      </c>
    </row>
    <row r="1704" spans="1:6" x14ac:dyDescent="0.25">
      <c r="A1704" s="17">
        <v>0</v>
      </c>
      <c r="B1704" s="17">
        <v>0</v>
      </c>
      <c r="E1704" s="17">
        <v>0</v>
      </c>
      <c r="F1704" s="17">
        <v>0</v>
      </c>
    </row>
    <row r="1705" spans="1:6" x14ac:dyDescent="0.25">
      <c r="A1705" s="17">
        <v>0</v>
      </c>
      <c r="B1705" s="17">
        <v>0</v>
      </c>
      <c r="E1705" s="17">
        <v>0</v>
      </c>
      <c r="F1705" s="17">
        <v>0</v>
      </c>
    </row>
    <row r="1706" spans="1:6" x14ac:dyDescent="0.25">
      <c r="A1706" s="17">
        <v>0</v>
      </c>
      <c r="B1706" s="17">
        <v>0</v>
      </c>
      <c r="E1706" s="17">
        <v>0</v>
      </c>
      <c r="F1706" s="17">
        <v>0</v>
      </c>
    </row>
    <row r="1707" spans="1:6" x14ac:dyDescent="0.25">
      <c r="A1707" s="17">
        <v>0</v>
      </c>
      <c r="B1707" s="17">
        <v>0</v>
      </c>
      <c r="E1707" s="17">
        <v>0</v>
      </c>
      <c r="F1707" s="17">
        <v>0</v>
      </c>
    </row>
    <row r="1708" spans="1:6" x14ac:dyDescent="0.25">
      <c r="A1708" s="17">
        <v>0</v>
      </c>
      <c r="B1708" s="17">
        <v>0</v>
      </c>
      <c r="E1708" s="17">
        <v>0</v>
      </c>
      <c r="F1708" s="17">
        <v>0</v>
      </c>
    </row>
    <row r="1709" spans="1:6" x14ac:dyDescent="0.25">
      <c r="A1709" s="17">
        <v>0</v>
      </c>
      <c r="B1709" s="17">
        <v>0</v>
      </c>
      <c r="E1709" s="17">
        <v>0</v>
      </c>
      <c r="F1709" s="17">
        <v>0</v>
      </c>
    </row>
    <row r="1710" spans="1:6" x14ac:dyDescent="0.25">
      <c r="A1710" s="17">
        <v>0</v>
      </c>
      <c r="B1710" s="17">
        <v>0</v>
      </c>
      <c r="E1710" s="17">
        <v>0</v>
      </c>
      <c r="F1710" s="17">
        <v>0</v>
      </c>
    </row>
    <row r="1711" spans="1:6" x14ac:dyDescent="0.25">
      <c r="A1711" s="17">
        <v>0</v>
      </c>
      <c r="B1711" s="17">
        <v>0</v>
      </c>
      <c r="E1711" s="17">
        <v>0</v>
      </c>
      <c r="F1711" s="17">
        <v>0</v>
      </c>
    </row>
    <row r="1712" spans="1:6" x14ac:dyDescent="0.25">
      <c r="A1712" s="17">
        <v>0</v>
      </c>
      <c r="B1712" s="17">
        <v>0</v>
      </c>
      <c r="E1712" s="17">
        <v>0</v>
      </c>
      <c r="F1712" s="17">
        <v>0</v>
      </c>
    </row>
    <row r="1713" spans="1:6" x14ac:dyDescent="0.25">
      <c r="A1713" s="17">
        <v>0</v>
      </c>
      <c r="B1713" s="17">
        <v>0</v>
      </c>
      <c r="E1713" s="17">
        <v>0</v>
      </c>
      <c r="F1713" s="17">
        <v>0</v>
      </c>
    </row>
    <row r="1714" spans="1:6" x14ac:dyDescent="0.25">
      <c r="A1714" s="17">
        <v>0</v>
      </c>
      <c r="B1714" s="17">
        <v>0</v>
      </c>
      <c r="E1714" s="17">
        <v>0</v>
      </c>
      <c r="F1714" s="17">
        <v>0</v>
      </c>
    </row>
    <row r="1715" spans="1:6" x14ac:dyDescent="0.25">
      <c r="A1715" s="17">
        <v>0</v>
      </c>
      <c r="B1715" s="17">
        <v>0</v>
      </c>
      <c r="E1715" s="17">
        <v>0</v>
      </c>
      <c r="F1715" s="17">
        <v>0</v>
      </c>
    </row>
    <row r="1716" spans="1:6" x14ac:dyDescent="0.25">
      <c r="A1716" s="17">
        <v>0</v>
      </c>
      <c r="B1716" s="17">
        <v>0</v>
      </c>
      <c r="E1716" s="17">
        <v>0</v>
      </c>
      <c r="F1716" s="17">
        <v>0</v>
      </c>
    </row>
    <row r="1717" spans="1:6" x14ac:dyDescent="0.25">
      <c r="A1717" s="17">
        <v>0</v>
      </c>
      <c r="B1717" s="17">
        <v>0</v>
      </c>
      <c r="E1717" s="17">
        <v>0</v>
      </c>
      <c r="F1717" s="17">
        <v>0</v>
      </c>
    </row>
    <row r="1718" spans="1:6" x14ac:dyDescent="0.25">
      <c r="A1718" s="17">
        <v>0</v>
      </c>
      <c r="B1718" s="17">
        <v>0</v>
      </c>
      <c r="E1718" s="17">
        <v>0</v>
      </c>
      <c r="F1718" s="17">
        <v>0</v>
      </c>
    </row>
    <row r="1719" spans="1:6" x14ac:dyDescent="0.25">
      <c r="A1719" s="17">
        <v>0</v>
      </c>
      <c r="B1719" s="17">
        <v>0</v>
      </c>
      <c r="E1719" s="17">
        <v>0</v>
      </c>
      <c r="F1719" s="17">
        <v>0</v>
      </c>
    </row>
    <row r="1720" spans="1:6" x14ac:dyDescent="0.25">
      <c r="A1720" s="17">
        <v>0</v>
      </c>
      <c r="B1720" s="17">
        <v>0</v>
      </c>
      <c r="E1720" s="17">
        <v>0</v>
      </c>
      <c r="F1720" s="17">
        <v>0</v>
      </c>
    </row>
    <row r="1721" spans="1:6" x14ac:dyDescent="0.25">
      <c r="A1721" s="17">
        <v>0</v>
      </c>
      <c r="B1721" s="17">
        <v>0</v>
      </c>
      <c r="E1721" s="17">
        <v>0</v>
      </c>
      <c r="F1721" s="17">
        <v>0</v>
      </c>
    </row>
    <row r="1722" spans="1:6" x14ac:dyDescent="0.25">
      <c r="A1722" s="17">
        <v>0</v>
      </c>
      <c r="B1722" s="17">
        <v>0</v>
      </c>
      <c r="E1722" s="17">
        <v>0</v>
      </c>
      <c r="F1722" s="17">
        <v>0</v>
      </c>
    </row>
    <row r="1723" spans="1:6" x14ac:dyDescent="0.25">
      <c r="A1723" s="17">
        <v>0</v>
      </c>
      <c r="B1723" s="17">
        <v>0</v>
      </c>
      <c r="E1723" s="17">
        <v>0</v>
      </c>
      <c r="F1723" s="17">
        <v>0</v>
      </c>
    </row>
    <row r="1724" spans="1:6" x14ac:dyDescent="0.25">
      <c r="A1724" s="17">
        <v>0</v>
      </c>
      <c r="B1724" s="17">
        <v>0</v>
      </c>
      <c r="E1724" s="17">
        <v>0</v>
      </c>
      <c r="F1724" s="17">
        <v>0</v>
      </c>
    </row>
    <row r="1725" spans="1:6" x14ac:dyDescent="0.25">
      <c r="A1725" s="17">
        <v>0</v>
      </c>
      <c r="B1725" s="17">
        <v>0</v>
      </c>
      <c r="E1725" s="17">
        <v>0</v>
      </c>
      <c r="F1725" s="17">
        <v>0</v>
      </c>
    </row>
    <row r="1726" spans="1:6" x14ac:dyDescent="0.25">
      <c r="A1726" s="17">
        <v>0</v>
      </c>
      <c r="B1726" s="17">
        <v>0</v>
      </c>
      <c r="E1726" s="17">
        <v>0</v>
      </c>
      <c r="F1726" s="17">
        <v>0</v>
      </c>
    </row>
    <row r="1727" spans="1:6" x14ac:dyDescent="0.25">
      <c r="A1727" s="17">
        <v>0</v>
      </c>
      <c r="B1727" s="17">
        <v>0</v>
      </c>
      <c r="E1727" s="17">
        <v>0</v>
      </c>
      <c r="F1727" s="17">
        <v>0</v>
      </c>
    </row>
    <row r="1728" spans="1:6" x14ac:dyDescent="0.25">
      <c r="A1728" s="17">
        <v>0</v>
      </c>
      <c r="B1728" s="17">
        <v>0</v>
      </c>
      <c r="E1728" s="17">
        <v>0</v>
      </c>
      <c r="F1728" s="17">
        <v>0</v>
      </c>
    </row>
    <row r="1729" spans="1:6" x14ac:dyDescent="0.25">
      <c r="A1729" s="17">
        <v>0</v>
      </c>
      <c r="B1729" s="17">
        <v>0</v>
      </c>
      <c r="E1729" s="17">
        <v>0</v>
      </c>
      <c r="F1729" s="17">
        <v>0</v>
      </c>
    </row>
    <row r="1730" spans="1:6" x14ac:dyDescent="0.25">
      <c r="A1730" s="17">
        <v>0</v>
      </c>
      <c r="B1730" s="17">
        <v>0</v>
      </c>
      <c r="E1730" s="17">
        <v>0</v>
      </c>
      <c r="F1730" s="17">
        <v>0</v>
      </c>
    </row>
    <row r="1731" spans="1:6" x14ac:dyDescent="0.25">
      <c r="A1731" s="17">
        <v>0</v>
      </c>
      <c r="B1731" s="17">
        <v>0</v>
      </c>
      <c r="E1731" s="17">
        <v>0</v>
      </c>
      <c r="F1731" s="17">
        <v>0</v>
      </c>
    </row>
    <row r="1732" spans="1:6" x14ac:dyDescent="0.25">
      <c r="A1732" s="17">
        <v>0</v>
      </c>
      <c r="B1732" s="17">
        <v>0</v>
      </c>
      <c r="E1732" s="17">
        <v>0</v>
      </c>
      <c r="F1732" s="17">
        <v>0</v>
      </c>
    </row>
    <row r="1733" spans="1:6" x14ac:dyDescent="0.25">
      <c r="A1733" s="17">
        <v>0</v>
      </c>
      <c r="B1733" s="17">
        <v>0</v>
      </c>
      <c r="E1733" s="17">
        <v>0</v>
      </c>
      <c r="F1733" s="17">
        <v>0</v>
      </c>
    </row>
    <row r="1734" spans="1:6" x14ac:dyDescent="0.25">
      <c r="A1734" s="17">
        <v>0</v>
      </c>
      <c r="B1734" s="17">
        <v>0</v>
      </c>
      <c r="E1734" s="17">
        <v>0</v>
      </c>
      <c r="F1734" s="17">
        <v>0</v>
      </c>
    </row>
    <row r="1735" spans="1:6" x14ac:dyDescent="0.25">
      <c r="A1735" s="17">
        <v>0</v>
      </c>
      <c r="B1735" s="17">
        <v>0</v>
      </c>
      <c r="E1735" s="17">
        <v>0</v>
      </c>
      <c r="F1735" s="17">
        <v>0</v>
      </c>
    </row>
    <row r="1736" spans="1:6" x14ac:dyDescent="0.25">
      <c r="A1736" s="17">
        <v>0</v>
      </c>
      <c r="B1736" s="17">
        <v>0</v>
      </c>
      <c r="E1736" s="17">
        <v>0</v>
      </c>
      <c r="F1736" s="17">
        <v>0</v>
      </c>
    </row>
    <row r="1737" spans="1:6" x14ac:dyDescent="0.25">
      <c r="A1737" s="17">
        <v>0</v>
      </c>
      <c r="B1737" s="17">
        <v>0</v>
      </c>
      <c r="E1737" s="17">
        <v>0</v>
      </c>
      <c r="F1737" s="17">
        <v>0</v>
      </c>
    </row>
    <row r="1738" spans="1:6" x14ac:dyDescent="0.25">
      <c r="A1738" s="17">
        <v>0</v>
      </c>
      <c r="B1738" s="17">
        <v>0</v>
      </c>
      <c r="E1738" s="17">
        <v>0</v>
      </c>
      <c r="F1738" s="17">
        <v>0</v>
      </c>
    </row>
    <row r="1739" spans="1:6" x14ac:dyDescent="0.25">
      <c r="A1739" s="17">
        <v>0</v>
      </c>
      <c r="B1739" s="17">
        <v>0</v>
      </c>
      <c r="E1739" s="17">
        <v>0</v>
      </c>
      <c r="F1739" s="17">
        <v>0</v>
      </c>
    </row>
    <row r="1740" spans="1:6" x14ac:dyDescent="0.25">
      <c r="A1740" s="17">
        <v>0</v>
      </c>
      <c r="B1740" s="17">
        <v>0</v>
      </c>
      <c r="E1740" s="17">
        <v>0</v>
      </c>
      <c r="F1740" s="17">
        <v>0</v>
      </c>
    </row>
    <row r="1741" spans="1:6" x14ac:dyDescent="0.25">
      <c r="A1741" s="17">
        <v>0</v>
      </c>
      <c r="B1741" s="17">
        <v>0</v>
      </c>
      <c r="E1741" s="17">
        <v>0</v>
      </c>
      <c r="F1741" s="17">
        <v>0</v>
      </c>
    </row>
    <row r="1742" spans="1:6" x14ac:dyDescent="0.25">
      <c r="A1742" s="17">
        <v>0</v>
      </c>
      <c r="B1742" s="17">
        <v>0</v>
      </c>
      <c r="E1742" s="17">
        <v>0</v>
      </c>
      <c r="F1742" s="17">
        <v>0</v>
      </c>
    </row>
    <row r="1743" spans="1:6" x14ac:dyDescent="0.25">
      <c r="A1743" s="17">
        <v>0</v>
      </c>
      <c r="B1743" s="17">
        <v>0</v>
      </c>
      <c r="E1743" s="17">
        <v>0</v>
      </c>
      <c r="F1743" s="17">
        <v>0</v>
      </c>
    </row>
    <row r="1744" spans="1:6" x14ac:dyDescent="0.25">
      <c r="A1744" s="17">
        <v>0</v>
      </c>
      <c r="B1744" s="17">
        <v>0</v>
      </c>
      <c r="E1744" s="17">
        <v>0</v>
      </c>
      <c r="F1744" s="17">
        <v>0</v>
      </c>
    </row>
    <row r="1745" spans="1:6" x14ac:dyDescent="0.25">
      <c r="A1745" s="17">
        <v>0</v>
      </c>
      <c r="B1745" s="17">
        <v>0</v>
      </c>
      <c r="E1745" s="17">
        <v>0</v>
      </c>
      <c r="F1745" s="17">
        <v>0</v>
      </c>
    </row>
    <row r="1746" spans="1:6" x14ac:dyDescent="0.25">
      <c r="A1746" s="17">
        <v>0</v>
      </c>
      <c r="B1746" s="17">
        <v>0</v>
      </c>
      <c r="E1746" s="17">
        <v>0</v>
      </c>
      <c r="F1746" s="17">
        <v>0</v>
      </c>
    </row>
    <row r="1747" spans="1:6" x14ac:dyDescent="0.25">
      <c r="A1747" s="17">
        <v>0</v>
      </c>
      <c r="B1747" s="17">
        <v>0</v>
      </c>
      <c r="E1747" s="17">
        <v>0</v>
      </c>
      <c r="F1747" s="17">
        <v>0</v>
      </c>
    </row>
    <row r="1748" spans="1:6" x14ac:dyDescent="0.25">
      <c r="A1748" s="17">
        <v>0</v>
      </c>
      <c r="B1748" s="17">
        <v>0</v>
      </c>
      <c r="E1748" s="17">
        <v>0</v>
      </c>
      <c r="F1748" s="17">
        <v>0</v>
      </c>
    </row>
    <row r="1749" spans="1:6" x14ac:dyDescent="0.25">
      <c r="A1749" s="17">
        <v>0</v>
      </c>
      <c r="B1749" s="17">
        <v>0</v>
      </c>
      <c r="E1749" s="17">
        <v>0</v>
      </c>
      <c r="F1749" s="17">
        <v>0</v>
      </c>
    </row>
    <row r="1750" spans="1:6" x14ac:dyDescent="0.25">
      <c r="A1750" s="17">
        <v>0</v>
      </c>
      <c r="B1750" s="17">
        <v>0</v>
      </c>
      <c r="E1750" s="17">
        <v>0</v>
      </c>
      <c r="F1750" s="17">
        <v>0</v>
      </c>
    </row>
    <row r="1751" spans="1:6" x14ac:dyDescent="0.25">
      <c r="A1751" s="17">
        <v>0</v>
      </c>
      <c r="B1751" s="17">
        <v>0</v>
      </c>
      <c r="E1751" s="17">
        <v>0</v>
      </c>
      <c r="F1751" s="17">
        <v>0</v>
      </c>
    </row>
    <row r="1752" spans="1:6" x14ac:dyDescent="0.25">
      <c r="A1752" s="17">
        <v>0</v>
      </c>
      <c r="B1752" s="17">
        <v>0</v>
      </c>
      <c r="E1752" s="17">
        <v>0</v>
      </c>
      <c r="F1752" s="17">
        <v>0</v>
      </c>
    </row>
    <row r="1753" spans="1:6" x14ac:dyDescent="0.25">
      <c r="A1753" s="17">
        <v>0</v>
      </c>
      <c r="B1753" s="17">
        <v>0</v>
      </c>
      <c r="E1753" s="17">
        <v>0</v>
      </c>
      <c r="F1753" s="17">
        <v>0</v>
      </c>
    </row>
    <row r="1754" spans="1:6" x14ac:dyDescent="0.25">
      <c r="A1754" s="17">
        <v>0</v>
      </c>
      <c r="B1754" s="17">
        <v>0</v>
      </c>
      <c r="E1754" s="17">
        <v>0</v>
      </c>
      <c r="F1754" s="17">
        <v>0</v>
      </c>
    </row>
    <row r="1755" spans="1:6" x14ac:dyDescent="0.25">
      <c r="A1755" s="17">
        <v>0</v>
      </c>
      <c r="B1755" s="17">
        <v>0</v>
      </c>
      <c r="E1755" s="17">
        <v>0</v>
      </c>
      <c r="F1755" s="17">
        <v>0</v>
      </c>
    </row>
    <row r="1756" spans="1:6" x14ac:dyDescent="0.25">
      <c r="A1756" s="17">
        <v>0</v>
      </c>
      <c r="B1756" s="17">
        <v>0</v>
      </c>
      <c r="E1756" s="17">
        <v>0</v>
      </c>
      <c r="F1756" s="17">
        <v>0</v>
      </c>
    </row>
    <row r="1757" spans="1:6" x14ac:dyDescent="0.25">
      <c r="A1757" s="17">
        <v>0</v>
      </c>
      <c r="B1757" s="17">
        <v>0</v>
      </c>
      <c r="E1757" s="17">
        <v>0</v>
      </c>
      <c r="F1757" s="17">
        <v>0</v>
      </c>
    </row>
    <row r="1758" spans="1:6" x14ac:dyDescent="0.25">
      <c r="A1758" s="17">
        <v>0</v>
      </c>
      <c r="B1758" s="17">
        <v>0</v>
      </c>
      <c r="E1758" s="17">
        <v>0</v>
      </c>
      <c r="F1758" s="17">
        <v>0</v>
      </c>
    </row>
    <row r="1759" spans="1:6" x14ac:dyDescent="0.25">
      <c r="A1759" s="17">
        <v>0</v>
      </c>
      <c r="B1759" s="17">
        <v>0</v>
      </c>
      <c r="E1759" s="17">
        <v>0</v>
      </c>
      <c r="F1759" s="17">
        <v>0</v>
      </c>
    </row>
    <row r="1760" spans="1:6" x14ac:dyDescent="0.25">
      <c r="A1760" s="17">
        <v>0</v>
      </c>
      <c r="B1760" s="17">
        <v>0</v>
      </c>
      <c r="E1760" s="17">
        <v>0</v>
      </c>
      <c r="F1760" s="17">
        <v>0</v>
      </c>
    </row>
    <row r="1761" spans="1:6" x14ac:dyDescent="0.25">
      <c r="A1761" s="17">
        <v>0</v>
      </c>
      <c r="B1761" s="17">
        <v>0</v>
      </c>
      <c r="E1761" s="17">
        <v>0</v>
      </c>
      <c r="F1761" s="17">
        <v>0</v>
      </c>
    </row>
    <row r="1762" spans="1:6" x14ac:dyDescent="0.25">
      <c r="A1762" s="17">
        <v>0</v>
      </c>
      <c r="B1762" s="17">
        <v>0</v>
      </c>
      <c r="E1762" s="17">
        <v>0</v>
      </c>
      <c r="F1762" s="17">
        <v>0</v>
      </c>
    </row>
    <row r="1763" spans="1:6" x14ac:dyDescent="0.25">
      <c r="A1763" s="17">
        <v>0</v>
      </c>
      <c r="B1763" s="17">
        <v>0</v>
      </c>
      <c r="E1763" s="17">
        <v>0</v>
      </c>
      <c r="F1763" s="17">
        <v>0</v>
      </c>
    </row>
    <row r="1764" spans="1:6" x14ac:dyDescent="0.25">
      <c r="A1764" s="17">
        <v>0</v>
      </c>
      <c r="B1764" s="17">
        <v>0</v>
      </c>
      <c r="E1764" s="17">
        <v>0</v>
      </c>
      <c r="F1764" s="17">
        <v>0</v>
      </c>
    </row>
    <row r="1765" spans="1:6" x14ac:dyDescent="0.25">
      <c r="A1765" s="17">
        <v>0</v>
      </c>
      <c r="B1765" s="17">
        <v>0</v>
      </c>
      <c r="E1765" s="17">
        <v>0</v>
      </c>
      <c r="F1765" s="17">
        <v>0</v>
      </c>
    </row>
    <row r="1766" spans="1:6" x14ac:dyDescent="0.25">
      <c r="A1766" s="17">
        <v>0</v>
      </c>
      <c r="B1766" s="17">
        <v>0</v>
      </c>
      <c r="E1766" s="17">
        <v>0</v>
      </c>
      <c r="F1766" s="17">
        <v>0</v>
      </c>
    </row>
    <row r="1767" spans="1:6" x14ac:dyDescent="0.25">
      <c r="A1767" s="17">
        <v>0</v>
      </c>
      <c r="B1767" s="17">
        <v>0</v>
      </c>
      <c r="E1767" s="17">
        <v>0</v>
      </c>
      <c r="F1767" s="17">
        <v>0</v>
      </c>
    </row>
    <row r="1768" spans="1:6" x14ac:dyDescent="0.25">
      <c r="A1768" s="17">
        <v>0</v>
      </c>
      <c r="B1768" s="17">
        <v>0</v>
      </c>
      <c r="E1768" s="17">
        <v>0</v>
      </c>
      <c r="F1768" s="17">
        <v>0</v>
      </c>
    </row>
    <row r="1769" spans="1:6" x14ac:dyDescent="0.25">
      <c r="A1769" s="17">
        <v>0</v>
      </c>
      <c r="B1769" s="17">
        <v>0</v>
      </c>
      <c r="E1769" s="17">
        <v>0</v>
      </c>
      <c r="F1769" s="17">
        <v>0</v>
      </c>
    </row>
    <row r="1770" spans="1:6" x14ac:dyDescent="0.25">
      <c r="A1770" s="17">
        <v>0</v>
      </c>
      <c r="B1770" s="17">
        <v>0</v>
      </c>
      <c r="E1770" s="17">
        <v>0</v>
      </c>
      <c r="F1770" s="17">
        <v>0</v>
      </c>
    </row>
    <row r="1771" spans="1:6" x14ac:dyDescent="0.25">
      <c r="A1771" s="17">
        <v>0</v>
      </c>
      <c r="B1771" s="17">
        <v>0</v>
      </c>
      <c r="E1771" s="17">
        <v>0</v>
      </c>
      <c r="F1771" s="17">
        <v>0</v>
      </c>
    </row>
    <row r="1772" spans="1:6" x14ac:dyDescent="0.25">
      <c r="A1772" s="17">
        <v>0</v>
      </c>
      <c r="B1772" s="17">
        <v>0</v>
      </c>
      <c r="E1772" s="17">
        <v>0</v>
      </c>
      <c r="F1772" s="17">
        <v>0</v>
      </c>
    </row>
    <row r="1773" spans="1:6" x14ac:dyDescent="0.25">
      <c r="A1773" s="17">
        <v>0</v>
      </c>
      <c r="B1773" s="17">
        <v>0</v>
      </c>
      <c r="E1773" s="17">
        <v>0</v>
      </c>
      <c r="F1773" s="17">
        <v>0</v>
      </c>
    </row>
    <row r="1774" spans="1:6" x14ac:dyDescent="0.25">
      <c r="A1774" s="17">
        <v>0</v>
      </c>
      <c r="B1774" s="17">
        <v>0</v>
      </c>
      <c r="E1774" s="17">
        <v>0</v>
      </c>
      <c r="F1774" s="17">
        <v>0</v>
      </c>
    </row>
    <row r="1775" spans="1:6" x14ac:dyDescent="0.25">
      <c r="A1775" s="17">
        <v>0</v>
      </c>
      <c r="B1775" s="17">
        <v>0</v>
      </c>
      <c r="E1775" s="17">
        <v>0</v>
      </c>
      <c r="F1775" s="17">
        <v>0</v>
      </c>
    </row>
    <row r="1776" spans="1:6" x14ac:dyDescent="0.25">
      <c r="A1776" s="17">
        <v>0</v>
      </c>
      <c r="B1776" s="17">
        <v>0</v>
      </c>
      <c r="E1776" s="17">
        <v>0</v>
      </c>
      <c r="F1776" s="17">
        <v>0</v>
      </c>
    </row>
    <row r="1777" spans="1:6" x14ac:dyDescent="0.25">
      <c r="A1777" s="17">
        <v>0</v>
      </c>
      <c r="B1777" s="17">
        <v>0</v>
      </c>
      <c r="E1777" s="17">
        <v>0</v>
      </c>
      <c r="F1777" s="17">
        <v>0</v>
      </c>
    </row>
    <row r="1778" spans="1:6" x14ac:dyDescent="0.25">
      <c r="A1778" s="17">
        <v>0</v>
      </c>
      <c r="B1778" s="17">
        <v>0</v>
      </c>
      <c r="E1778" s="17">
        <v>0</v>
      </c>
      <c r="F1778" s="17">
        <v>0</v>
      </c>
    </row>
    <row r="1779" spans="1:6" x14ac:dyDescent="0.25">
      <c r="A1779" s="17">
        <v>0</v>
      </c>
      <c r="B1779" s="17">
        <v>0</v>
      </c>
      <c r="E1779" s="17">
        <v>0</v>
      </c>
      <c r="F1779" s="17">
        <v>0</v>
      </c>
    </row>
    <row r="1780" spans="1:6" x14ac:dyDescent="0.25">
      <c r="A1780" s="17">
        <v>0</v>
      </c>
      <c r="B1780" s="17">
        <v>0</v>
      </c>
      <c r="E1780" s="17">
        <v>0</v>
      </c>
      <c r="F1780" s="17">
        <v>0</v>
      </c>
    </row>
    <row r="1781" spans="1:6" x14ac:dyDescent="0.25">
      <c r="A1781" s="17">
        <v>0</v>
      </c>
      <c r="B1781" s="17">
        <v>0</v>
      </c>
      <c r="E1781" s="17">
        <v>0</v>
      </c>
      <c r="F1781" s="17">
        <v>0</v>
      </c>
    </row>
    <row r="1782" spans="1:6" x14ac:dyDescent="0.25">
      <c r="A1782" s="17">
        <v>0</v>
      </c>
      <c r="B1782" s="17">
        <v>0</v>
      </c>
      <c r="E1782" s="17">
        <v>0</v>
      </c>
      <c r="F1782" s="17">
        <v>0</v>
      </c>
    </row>
    <row r="1783" spans="1:6" x14ac:dyDescent="0.25">
      <c r="A1783" s="17">
        <v>0</v>
      </c>
      <c r="B1783" s="17">
        <v>0</v>
      </c>
      <c r="E1783" s="17">
        <v>0</v>
      </c>
      <c r="F1783" s="17">
        <v>0</v>
      </c>
    </row>
    <row r="1784" spans="1:6" x14ac:dyDescent="0.25">
      <c r="A1784" s="17">
        <v>0</v>
      </c>
      <c r="B1784" s="17">
        <v>0</v>
      </c>
      <c r="E1784" s="17">
        <v>0</v>
      </c>
      <c r="F1784" s="17">
        <v>0</v>
      </c>
    </row>
    <row r="1785" spans="1:6" x14ac:dyDescent="0.25">
      <c r="A1785" s="17">
        <v>0</v>
      </c>
      <c r="B1785" s="17">
        <v>0</v>
      </c>
      <c r="E1785" s="17">
        <v>0</v>
      </c>
      <c r="F1785" s="17">
        <v>0</v>
      </c>
    </row>
    <row r="1786" spans="1:6" x14ac:dyDescent="0.25">
      <c r="A1786" s="17">
        <v>0</v>
      </c>
      <c r="B1786" s="17">
        <v>0</v>
      </c>
      <c r="E1786" s="17">
        <v>0</v>
      </c>
      <c r="F1786" s="17">
        <v>0</v>
      </c>
    </row>
    <row r="1787" spans="1:6" x14ac:dyDescent="0.25">
      <c r="A1787" s="17">
        <v>0</v>
      </c>
      <c r="B1787" s="17">
        <v>0</v>
      </c>
      <c r="E1787" s="17">
        <v>0</v>
      </c>
      <c r="F1787" s="17">
        <v>0</v>
      </c>
    </row>
    <row r="1788" spans="1:6" x14ac:dyDescent="0.25">
      <c r="A1788" s="17">
        <v>0</v>
      </c>
      <c r="B1788" s="17">
        <v>0</v>
      </c>
      <c r="E1788" s="17">
        <v>0</v>
      </c>
      <c r="F1788" s="17">
        <v>0</v>
      </c>
    </row>
    <row r="1789" spans="1:6" x14ac:dyDescent="0.25">
      <c r="A1789" s="17">
        <v>0</v>
      </c>
      <c r="B1789" s="17">
        <v>0</v>
      </c>
      <c r="E1789" s="17">
        <v>0</v>
      </c>
      <c r="F1789" s="17">
        <v>0</v>
      </c>
    </row>
    <row r="1790" spans="1:6" x14ac:dyDescent="0.25">
      <c r="A1790" s="17">
        <v>0</v>
      </c>
      <c r="B1790" s="17">
        <v>0</v>
      </c>
      <c r="E1790" s="17">
        <v>0</v>
      </c>
      <c r="F1790" s="17">
        <v>0</v>
      </c>
    </row>
    <row r="1791" spans="1:6" x14ac:dyDescent="0.25">
      <c r="A1791" s="17">
        <v>0</v>
      </c>
      <c r="B1791" s="17">
        <v>0</v>
      </c>
      <c r="E1791" s="17">
        <v>0</v>
      </c>
      <c r="F1791" s="17">
        <v>0</v>
      </c>
    </row>
    <row r="1792" spans="1:6" x14ac:dyDescent="0.25">
      <c r="A1792" s="17">
        <v>0</v>
      </c>
      <c r="B1792" s="17">
        <v>0</v>
      </c>
      <c r="E1792" s="17">
        <v>0</v>
      </c>
      <c r="F1792" s="17">
        <v>0</v>
      </c>
    </row>
    <row r="1793" spans="1:6" x14ac:dyDescent="0.25">
      <c r="A1793" s="17">
        <v>0</v>
      </c>
      <c r="B1793" s="17">
        <v>0</v>
      </c>
      <c r="E1793" s="17">
        <v>0</v>
      </c>
      <c r="F1793" s="17">
        <v>0</v>
      </c>
    </row>
    <row r="1794" spans="1:6" x14ac:dyDescent="0.25">
      <c r="A1794" s="17">
        <v>0</v>
      </c>
      <c r="B1794" s="17">
        <v>0</v>
      </c>
      <c r="E1794" s="17">
        <v>0</v>
      </c>
      <c r="F1794" s="17">
        <v>0</v>
      </c>
    </row>
    <row r="1795" spans="1:6" x14ac:dyDescent="0.25">
      <c r="A1795" s="17">
        <v>0</v>
      </c>
      <c r="B1795" s="17">
        <v>0</v>
      </c>
      <c r="E1795" s="17">
        <v>0</v>
      </c>
      <c r="F1795" s="17">
        <v>0</v>
      </c>
    </row>
    <row r="1796" spans="1:6" x14ac:dyDescent="0.25">
      <c r="A1796" s="17">
        <v>0</v>
      </c>
      <c r="B1796" s="17">
        <v>0</v>
      </c>
      <c r="E1796" s="17">
        <v>0</v>
      </c>
      <c r="F1796" s="17">
        <v>0</v>
      </c>
    </row>
    <row r="1797" spans="1:6" x14ac:dyDescent="0.25">
      <c r="A1797" s="17">
        <v>0</v>
      </c>
      <c r="B1797" s="17">
        <v>0</v>
      </c>
      <c r="E1797" s="17">
        <v>0</v>
      </c>
      <c r="F1797" s="17">
        <v>0</v>
      </c>
    </row>
    <row r="1798" spans="1:6" x14ac:dyDescent="0.25">
      <c r="A1798" s="17">
        <v>0</v>
      </c>
      <c r="B1798" s="17">
        <v>0</v>
      </c>
      <c r="E1798" s="17">
        <v>0</v>
      </c>
      <c r="F1798" s="17">
        <v>0</v>
      </c>
    </row>
    <row r="1799" spans="1:6" x14ac:dyDescent="0.25">
      <c r="A1799" s="17">
        <v>0</v>
      </c>
      <c r="B1799" s="17">
        <v>0</v>
      </c>
      <c r="E1799" s="17">
        <v>0</v>
      </c>
      <c r="F1799" s="17">
        <v>0</v>
      </c>
    </row>
    <row r="1800" spans="1:6" x14ac:dyDescent="0.25">
      <c r="A1800" s="17">
        <v>0</v>
      </c>
      <c r="B1800" s="17">
        <v>0</v>
      </c>
      <c r="E1800" s="17">
        <v>0</v>
      </c>
      <c r="F1800" s="17">
        <v>0</v>
      </c>
    </row>
    <row r="1801" spans="1:6" x14ac:dyDescent="0.25">
      <c r="A1801" s="17">
        <v>0</v>
      </c>
      <c r="B1801" s="17">
        <v>0</v>
      </c>
      <c r="E1801" s="17">
        <v>0</v>
      </c>
      <c r="F1801" s="17">
        <v>0</v>
      </c>
    </row>
    <row r="1802" spans="1:6" x14ac:dyDescent="0.25">
      <c r="A1802" s="17">
        <v>0</v>
      </c>
      <c r="B1802" s="17">
        <v>0</v>
      </c>
      <c r="E1802" s="17">
        <v>0</v>
      </c>
      <c r="F1802" s="17">
        <v>0</v>
      </c>
    </row>
    <row r="1803" spans="1:6" x14ac:dyDescent="0.25">
      <c r="A1803" s="17">
        <v>0</v>
      </c>
      <c r="B1803" s="17">
        <v>0</v>
      </c>
      <c r="E1803" s="17">
        <v>0</v>
      </c>
      <c r="F1803" s="17">
        <v>0</v>
      </c>
    </row>
    <row r="1804" spans="1:6" x14ac:dyDescent="0.25">
      <c r="A1804" s="17">
        <v>0</v>
      </c>
      <c r="B1804" s="17">
        <v>0</v>
      </c>
      <c r="E1804" s="17">
        <v>0</v>
      </c>
      <c r="F1804" s="17">
        <v>0</v>
      </c>
    </row>
    <row r="1805" spans="1:6" x14ac:dyDescent="0.25">
      <c r="A1805" s="17">
        <v>0</v>
      </c>
      <c r="B1805" s="17">
        <v>0</v>
      </c>
      <c r="E1805" s="17">
        <v>0</v>
      </c>
      <c r="F1805" s="17">
        <v>0</v>
      </c>
    </row>
    <row r="1806" spans="1:6" x14ac:dyDescent="0.25">
      <c r="A1806" s="17">
        <v>0</v>
      </c>
      <c r="B1806" s="17">
        <v>0</v>
      </c>
      <c r="E1806" s="17">
        <v>0</v>
      </c>
      <c r="F1806" s="17">
        <v>0</v>
      </c>
    </row>
    <row r="1807" spans="1:6" x14ac:dyDescent="0.25">
      <c r="A1807" s="17">
        <v>0</v>
      </c>
      <c r="B1807" s="17">
        <v>0</v>
      </c>
      <c r="E1807" s="17">
        <v>0</v>
      </c>
      <c r="F1807" s="17">
        <v>0</v>
      </c>
    </row>
    <row r="1808" spans="1:6" x14ac:dyDescent="0.25">
      <c r="A1808" s="17">
        <v>0</v>
      </c>
      <c r="B1808" s="17">
        <v>0</v>
      </c>
      <c r="E1808" s="17">
        <v>0</v>
      </c>
      <c r="F1808" s="17">
        <v>0</v>
      </c>
    </row>
    <row r="1809" spans="1:6" x14ac:dyDescent="0.25">
      <c r="A1809" s="17">
        <v>0</v>
      </c>
      <c r="B1809" s="17">
        <v>0</v>
      </c>
      <c r="E1809" s="17">
        <v>0</v>
      </c>
      <c r="F1809" s="17">
        <v>0</v>
      </c>
    </row>
    <row r="1810" spans="1:6" x14ac:dyDescent="0.25">
      <c r="A1810" s="17">
        <v>0</v>
      </c>
      <c r="B1810" s="17">
        <v>0</v>
      </c>
      <c r="E1810" s="17">
        <v>0</v>
      </c>
      <c r="F1810" s="17">
        <v>0</v>
      </c>
    </row>
    <row r="1811" spans="1:6" x14ac:dyDescent="0.25">
      <c r="A1811" s="17">
        <v>0</v>
      </c>
      <c r="B1811" s="17">
        <v>0</v>
      </c>
      <c r="E1811" s="17">
        <v>0</v>
      </c>
      <c r="F1811" s="17">
        <v>0</v>
      </c>
    </row>
    <row r="1812" spans="1:6" x14ac:dyDescent="0.25">
      <c r="A1812" s="17">
        <v>0</v>
      </c>
      <c r="B1812" s="17">
        <v>0</v>
      </c>
      <c r="E1812" s="17">
        <v>0</v>
      </c>
      <c r="F1812" s="17">
        <v>0</v>
      </c>
    </row>
    <row r="1813" spans="1:6" x14ac:dyDescent="0.25">
      <c r="A1813" s="17">
        <v>0</v>
      </c>
      <c r="B1813" s="17">
        <v>0</v>
      </c>
      <c r="E1813" s="17">
        <v>0</v>
      </c>
      <c r="F1813" s="17">
        <v>0</v>
      </c>
    </row>
    <row r="1814" spans="1:6" x14ac:dyDescent="0.25">
      <c r="A1814" s="17">
        <v>0</v>
      </c>
      <c r="B1814" s="17">
        <v>0</v>
      </c>
      <c r="E1814" s="17">
        <v>0</v>
      </c>
      <c r="F1814" s="17">
        <v>0</v>
      </c>
    </row>
    <row r="1815" spans="1:6" x14ac:dyDescent="0.25">
      <c r="A1815" s="17">
        <v>0</v>
      </c>
      <c r="B1815" s="17">
        <v>0</v>
      </c>
      <c r="E1815" s="17">
        <v>0</v>
      </c>
      <c r="F1815" s="17">
        <v>0</v>
      </c>
    </row>
    <row r="1816" spans="1:6" x14ac:dyDescent="0.25">
      <c r="A1816" s="17">
        <v>0</v>
      </c>
      <c r="B1816" s="17">
        <v>0</v>
      </c>
      <c r="E1816" s="17">
        <v>0</v>
      </c>
      <c r="F1816" s="17">
        <v>0</v>
      </c>
    </row>
    <row r="1817" spans="1:6" x14ac:dyDescent="0.25">
      <c r="A1817" s="17">
        <v>0</v>
      </c>
      <c r="B1817" s="17">
        <v>0</v>
      </c>
      <c r="E1817" s="17">
        <v>0</v>
      </c>
      <c r="F1817" s="17">
        <v>0</v>
      </c>
    </row>
    <row r="1818" spans="1:6" x14ac:dyDescent="0.25">
      <c r="A1818" s="17">
        <v>0</v>
      </c>
      <c r="B1818" s="17">
        <v>0</v>
      </c>
      <c r="E1818" s="17">
        <v>0</v>
      </c>
      <c r="F1818" s="17">
        <v>0</v>
      </c>
    </row>
    <row r="1819" spans="1:6" x14ac:dyDescent="0.25">
      <c r="A1819" s="17">
        <v>0</v>
      </c>
      <c r="B1819" s="17">
        <v>0</v>
      </c>
      <c r="E1819" s="17">
        <v>0</v>
      </c>
      <c r="F1819" s="17">
        <v>0</v>
      </c>
    </row>
    <row r="1820" spans="1:6" x14ac:dyDescent="0.25">
      <c r="A1820" s="17">
        <v>0</v>
      </c>
      <c r="B1820" s="17">
        <v>0</v>
      </c>
      <c r="E1820" s="17">
        <v>0</v>
      </c>
      <c r="F1820" s="17">
        <v>0</v>
      </c>
    </row>
    <row r="1821" spans="1:6" x14ac:dyDescent="0.25">
      <c r="A1821" s="17">
        <v>0</v>
      </c>
      <c r="B1821" s="17">
        <v>0</v>
      </c>
      <c r="E1821" s="17">
        <v>0</v>
      </c>
      <c r="F1821" s="17">
        <v>0</v>
      </c>
    </row>
    <row r="1822" spans="1:6" x14ac:dyDescent="0.25">
      <c r="A1822" s="17">
        <v>0</v>
      </c>
      <c r="B1822" s="17">
        <v>0</v>
      </c>
      <c r="E1822" s="17">
        <v>0</v>
      </c>
      <c r="F1822" s="17">
        <v>0</v>
      </c>
    </row>
    <row r="1823" spans="1:6" x14ac:dyDescent="0.25">
      <c r="A1823" s="17">
        <v>0</v>
      </c>
      <c r="B1823" s="17">
        <v>0</v>
      </c>
      <c r="E1823" s="17">
        <v>0</v>
      </c>
      <c r="F1823" s="17">
        <v>0</v>
      </c>
    </row>
    <row r="1824" spans="1:6" x14ac:dyDescent="0.25">
      <c r="A1824" s="17">
        <v>0</v>
      </c>
      <c r="B1824" s="17">
        <v>0</v>
      </c>
      <c r="E1824" s="17">
        <v>0</v>
      </c>
      <c r="F1824" s="17">
        <v>0</v>
      </c>
    </row>
    <row r="1825" spans="1:6" x14ac:dyDescent="0.25">
      <c r="A1825" s="17">
        <v>0</v>
      </c>
      <c r="B1825" s="17">
        <v>0</v>
      </c>
      <c r="E1825" s="17">
        <v>0</v>
      </c>
      <c r="F1825" s="17">
        <v>0</v>
      </c>
    </row>
    <row r="1826" spans="1:6" x14ac:dyDescent="0.25">
      <c r="A1826" s="17">
        <v>0</v>
      </c>
      <c r="B1826" s="17">
        <v>0</v>
      </c>
      <c r="E1826" s="17">
        <v>0</v>
      </c>
      <c r="F1826" s="17">
        <v>0</v>
      </c>
    </row>
    <row r="1827" spans="1:6" x14ac:dyDescent="0.25">
      <c r="A1827" s="17">
        <v>0</v>
      </c>
      <c r="B1827" s="17">
        <v>0</v>
      </c>
      <c r="E1827" s="17">
        <v>0</v>
      </c>
      <c r="F1827" s="17">
        <v>0</v>
      </c>
    </row>
    <row r="1828" spans="1:6" x14ac:dyDescent="0.25">
      <c r="A1828" s="17">
        <v>0</v>
      </c>
      <c r="B1828" s="17">
        <v>0</v>
      </c>
      <c r="E1828" s="17">
        <v>0</v>
      </c>
      <c r="F1828" s="17">
        <v>0</v>
      </c>
    </row>
    <row r="1829" spans="1:6" x14ac:dyDescent="0.25">
      <c r="A1829" s="17">
        <v>0</v>
      </c>
      <c r="B1829" s="17">
        <v>0</v>
      </c>
      <c r="E1829" s="17">
        <v>0</v>
      </c>
      <c r="F1829" s="17">
        <v>0</v>
      </c>
    </row>
    <row r="1830" spans="1:6" x14ac:dyDescent="0.25">
      <c r="A1830" s="17">
        <v>0</v>
      </c>
      <c r="B1830" s="17">
        <v>0</v>
      </c>
      <c r="E1830" s="17">
        <v>0</v>
      </c>
      <c r="F1830" s="17">
        <v>0</v>
      </c>
    </row>
    <row r="1831" spans="1:6" x14ac:dyDescent="0.25">
      <c r="A1831" s="17">
        <v>0</v>
      </c>
      <c r="B1831" s="17">
        <v>0</v>
      </c>
      <c r="E1831" s="17">
        <v>0</v>
      </c>
      <c r="F1831" s="17">
        <v>0</v>
      </c>
    </row>
    <row r="1832" spans="1:6" ht="15.75" thickBot="1" x14ac:dyDescent="0.3">
      <c r="A1832" s="18">
        <v>0</v>
      </c>
      <c r="B1832" s="18">
        <v>0</v>
      </c>
      <c r="E1832" s="18">
        <v>0</v>
      </c>
      <c r="F1832" s="18">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3C7B-5009-4827-8DE8-29D49980CDC0}">
  <sheetPr codeName="XLSTAT_20220714_135000_1">
    <tabColor rgb="FF007800"/>
  </sheetPr>
  <dimension ref="B1:Z1354"/>
  <sheetViews>
    <sheetView topLeftCell="A1045" zoomScaleNormal="100" workbookViewId="0">
      <selection activeCell="B3" sqref="B3"/>
    </sheetView>
  </sheetViews>
  <sheetFormatPr baseColWidth="10" defaultRowHeight="15" x14ac:dyDescent="0.25"/>
  <cols>
    <col min="1" max="1" width="6" customWidth="1"/>
    <col min="2" max="2" width="11.42578125"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1173</v>
      </c>
    </row>
    <row r="4" spans="2:13" x14ac:dyDescent="0.25">
      <c r="B4" t="s">
        <v>1171</v>
      </c>
    </row>
    <row r="5" spans="2:13" x14ac:dyDescent="0.25">
      <c r="B5" t="s">
        <v>1172</v>
      </c>
    </row>
    <row r="6" spans="2:13" x14ac:dyDescent="0.25">
      <c r="B6" t="s">
        <v>306</v>
      </c>
    </row>
    <row r="7" spans="2:13" x14ac:dyDescent="0.25">
      <c r="B7" t="s">
        <v>307</v>
      </c>
    </row>
    <row r="8" spans="2:13" x14ac:dyDescent="0.25">
      <c r="B8" t="s">
        <v>308</v>
      </c>
    </row>
    <row r="9" spans="2:13" ht="38.1" customHeight="1" x14ac:dyDescent="0.25"/>
    <row r="10" spans="2:13" ht="16.5" customHeight="1" x14ac:dyDescent="0.25">
      <c r="B10" s="32"/>
    </row>
    <row r="13" spans="2:13" x14ac:dyDescent="0.25">
      <c r="B13" s="10" t="s">
        <v>309</v>
      </c>
    </row>
    <row r="14" spans="2:13" ht="15.75" thickBot="1" x14ac:dyDescent="0.3"/>
    <row r="15" spans="2:13" ht="30" customHeight="1" x14ac:dyDescent="0.25">
      <c r="B15" s="12" t="s">
        <v>52</v>
      </c>
      <c r="C15" s="13" t="s">
        <v>53</v>
      </c>
      <c r="D15" s="13" t="s">
        <v>54</v>
      </c>
      <c r="E15" s="13" t="s">
        <v>55</v>
      </c>
      <c r="F15" s="13" t="s">
        <v>56</v>
      </c>
      <c r="G15" s="13" t="s">
        <v>57</v>
      </c>
      <c r="H15" s="13" t="s">
        <v>58</v>
      </c>
      <c r="I15" s="13" t="s">
        <v>59</v>
      </c>
    </row>
    <row r="16" spans="2:13" x14ac:dyDescent="0.25">
      <c r="B16" s="14" t="s">
        <v>8</v>
      </c>
      <c r="C16" s="42">
        <v>229</v>
      </c>
      <c r="D16" s="42">
        <v>0</v>
      </c>
      <c r="E16" s="42">
        <v>229</v>
      </c>
      <c r="F16" s="16">
        <v>1.2949999999999999</v>
      </c>
      <c r="G16" s="16">
        <v>3.6480000000000001</v>
      </c>
      <c r="H16" s="16">
        <v>2.7362729257641933</v>
      </c>
      <c r="I16" s="16">
        <v>0.32775295034027246</v>
      </c>
    </row>
    <row r="17" spans="2:9" x14ac:dyDescent="0.25">
      <c r="B17" s="11" t="s">
        <v>7</v>
      </c>
      <c r="C17" s="43">
        <v>229</v>
      </c>
      <c r="D17" s="43">
        <v>0</v>
      </c>
      <c r="E17" s="43">
        <v>229</v>
      </c>
      <c r="F17" s="17">
        <v>0.48899999999999999</v>
      </c>
      <c r="G17" s="17">
        <v>2.0920000000000001</v>
      </c>
      <c r="H17" s="17">
        <v>1.2458772925764197</v>
      </c>
      <c r="I17" s="17">
        <v>0.25003359390010477</v>
      </c>
    </row>
    <row r="18" spans="2:9" x14ac:dyDescent="0.25">
      <c r="B18" s="11" t="s">
        <v>28</v>
      </c>
      <c r="C18" s="43">
        <v>229</v>
      </c>
      <c r="D18" s="43">
        <v>0</v>
      </c>
      <c r="E18" s="43">
        <v>229</v>
      </c>
      <c r="F18" s="17">
        <v>0.107</v>
      </c>
      <c r="G18" s="17">
        <v>3.1309999999999998</v>
      </c>
      <c r="H18" s="17">
        <v>1.0676593886462868</v>
      </c>
      <c r="I18" s="17">
        <v>0.23184507770062876</v>
      </c>
    </row>
    <row r="19" spans="2:9" x14ac:dyDescent="0.25">
      <c r="B19" s="11" t="s">
        <v>40</v>
      </c>
      <c r="C19" s="43">
        <v>229</v>
      </c>
      <c r="D19" s="43">
        <v>0</v>
      </c>
      <c r="E19" s="43">
        <v>229</v>
      </c>
      <c r="F19" s="17">
        <v>0.47599999999999998</v>
      </c>
      <c r="G19" s="17">
        <v>1.5009999999999999</v>
      </c>
      <c r="H19" s="17">
        <v>1.0223668122270744</v>
      </c>
      <c r="I19" s="17">
        <v>0.15819836381832003</v>
      </c>
    </row>
    <row r="20" spans="2:9" x14ac:dyDescent="0.25">
      <c r="B20" s="11" t="s">
        <v>41</v>
      </c>
      <c r="C20" s="43">
        <v>229</v>
      </c>
      <c r="D20" s="43">
        <v>0</v>
      </c>
      <c r="E20" s="43">
        <v>229</v>
      </c>
      <c r="F20" s="17">
        <v>0.77700000000000002</v>
      </c>
      <c r="G20" s="17">
        <v>1.502</v>
      </c>
      <c r="H20" s="17">
        <v>1.1601353711790394</v>
      </c>
      <c r="I20" s="17">
        <v>0.13104325727972432</v>
      </c>
    </row>
    <row r="21" spans="2:9" x14ac:dyDescent="0.25">
      <c r="B21" s="11" t="s">
        <v>4</v>
      </c>
      <c r="C21" s="43">
        <v>229</v>
      </c>
      <c r="D21" s="43">
        <v>0</v>
      </c>
      <c r="E21" s="43">
        <v>229</v>
      </c>
      <c r="F21" s="17">
        <v>0.81699999999999995</v>
      </c>
      <c r="G21" s="17">
        <v>1.982</v>
      </c>
      <c r="H21" s="17">
        <v>1.4232237991266379</v>
      </c>
      <c r="I21" s="17">
        <v>0.33310155215391191</v>
      </c>
    </row>
    <row r="22" spans="2:9" x14ac:dyDescent="0.25">
      <c r="B22" s="11" t="s">
        <v>30</v>
      </c>
      <c r="C22" s="43">
        <v>229</v>
      </c>
      <c r="D22" s="43">
        <v>0</v>
      </c>
      <c r="E22" s="43">
        <v>229</v>
      </c>
      <c r="F22" s="17">
        <v>0.248</v>
      </c>
      <c r="G22" s="17">
        <v>3.5939999999999999</v>
      </c>
      <c r="H22" s="17">
        <v>2.4482711790393012</v>
      </c>
      <c r="I22" s="17">
        <v>0.53633831734916815</v>
      </c>
    </row>
    <row r="23" spans="2:9" x14ac:dyDescent="0.25">
      <c r="B23" s="11" t="s">
        <v>31</v>
      </c>
      <c r="C23" s="43">
        <v>229</v>
      </c>
      <c r="D23" s="43">
        <v>0</v>
      </c>
      <c r="E23" s="43">
        <v>229</v>
      </c>
      <c r="F23" s="17">
        <v>0.246</v>
      </c>
      <c r="G23" s="17">
        <v>1.2210000000000001</v>
      </c>
      <c r="H23" s="17">
        <v>0.98685589519650607</v>
      </c>
      <c r="I23" s="17">
        <v>0.15161022052383943</v>
      </c>
    </row>
    <row r="24" spans="2:9" x14ac:dyDescent="0.25">
      <c r="B24" s="11" t="s">
        <v>32</v>
      </c>
      <c r="C24" s="43">
        <v>229</v>
      </c>
      <c r="D24" s="43">
        <v>0</v>
      </c>
      <c r="E24" s="43">
        <v>229</v>
      </c>
      <c r="F24" s="17">
        <v>0.23699999999999999</v>
      </c>
      <c r="G24" s="17">
        <v>2.6819999999999999</v>
      </c>
      <c r="H24" s="17">
        <v>1.8924279475982542</v>
      </c>
      <c r="I24" s="17">
        <v>0.46868092970018393</v>
      </c>
    </row>
    <row r="25" spans="2:9" x14ac:dyDescent="0.25">
      <c r="B25" s="11" t="s">
        <v>33</v>
      </c>
      <c r="C25" s="43">
        <v>229</v>
      </c>
      <c r="D25" s="43">
        <v>0</v>
      </c>
      <c r="E25" s="43">
        <v>229</v>
      </c>
      <c r="F25" s="17">
        <v>0.32800000000000001</v>
      </c>
      <c r="G25" s="17">
        <v>0.96199999999999997</v>
      </c>
      <c r="H25" s="17">
        <v>0.60593449781659448</v>
      </c>
      <c r="I25" s="17">
        <v>0.12393248803186604</v>
      </c>
    </row>
    <row r="26" spans="2:9" x14ac:dyDescent="0.25">
      <c r="B26" s="11" t="s">
        <v>9</v>
      </c>
      <c r="C26" s="43">
        <v>229</v>
      </c>
      <c r="D26" s="43">
        <v>0</v>
      </c>
      <c r="E26" s="43">
        <v>229</v>
      </c>
      <c r="F26" s="17">
        <v>0.54400000000000004</v>
      </c>
      <c r="G26" s="17">
        <v>1.1879999999999999</v>
      </c>
      <c r="H26" s="17">
        <v>0.77651855895196542</v>
      </c>
      <c r="I26" s="17">
        <v>0.11203754086975648</v>
      </c>
    </row>
    <row r="27" spans="2:9" x14ac:dyDescent="0.25">
      <c r="B27" s="11" t="s">
        <v>10</v>
      </c>
      <c r="C27" s="43">
        <v>229</v>
      </c>
      <c r="D27" s="43">
        <v>0</v>
      </c>
      <c r="E27" s="43">
        <v>229</v>
      </c>
      <c r="F27" s="17">
        <v>0.38200000000000001</v>
      </c>
      <c r="G27" s="17">
        <v>1.1919999999999999</v>
      </c>
      <c r="H27" s="17">
        <v>0.90925982532751104</v>
      </c>
      <c r="I27" s="17">
        <v>0.10397009080704649</v>
      </c>
    </row>
    <row r="28" spans="2:9" x14ac:dyDescent="0.25">
      <c r="B28" s="11" t="s">
        <v>17</v>
      </c>
      <c r="C28" s="43">
        <v>229</v>
      </c>
      <c r="D28" s="43">
        <v>0</v>
      </c>
      <c r="E28" s="43">
        <v>229</v>
      </c>
      <c r="F28" s="17">
        <v>0.155</v>
      </c>
      <c r="G28" s="17">
        <v>0.51800000000000002</v>
      </c>
      <c r="H28" s="17">
        <v>0.3291397379912665</v>
      </c>
      <c r="I28" s="17">
        <v>6.0261328860815859E-2</v>
      </c>
    </row>
    <row r="29" spans="2:9" x14ac:dyDescent="0.25">
      <c r="B29" s="11" t="s">
        <v>11</v>
      </c>
      <c r="C29" s="43">
        <v>229</v>
      </c>
      <c r="D29" s="43">
        <v>0</v>
      </c>
      <c r="E29" s="43">
        <v>229</v>
      </c>
      <c r="F29" s="17">
        <v>0.24299999999999999</v>
      </c>
      <c r="G29" s="17">
        <v>0.67800000000000005</v>
      </c>
      <c r="H29" s="17">
        <v>0.4362441048034934</v>
      </c>
      <c r="I29" s="17">
        <v>7.9683462716206688E-2</v>
      </c>
    </row>
    <row r="30" spans="2:9" x14ac:dyDescent="0.25">
      <c r="B30" s="11" t="s">
        <v>12</v>
      </c>
      <c r="C30" s="43">
        <v>229</v>
      </c>
      <c r="D30" s="43">
        <v>0</v>
      </c>
      <c r="E30" s="43">
        <v>229</v>
      </c>
      <c r="F30" s="17">
        <v>0.105</v>
      </c>
      <c r="G30" s="17">
        <v>0.78600000000000003</v>
      </c>
      <c r="H30" s="17">
        <v>0.19843668122270741</v>
      </c>
      <c r="I30" s="17">
        <v>5.2094395255224794E-2</v>
      </c>
    </row>
    <row r="31" spans="2:9" x14ac:dyDescent="0.25">
      <c r="B31" s="11" t="s">
        <v>1</v>
      </c>
      <c r="C31" s="43">
        <v>229</v>
      </c>
      <c r="D31" s="43">
        <v>0</v>
      </c>
      <c r="E31" s="43">
        <v>229</v>
      </c>
      <c r="F31" s="17">
        <v>0.183</v>
      </c>
      <c r="G31" s="17">
        <v>2.2810000000000001</v>
      </c>
      <c r="H31" s="17">
        <v>0.288349344978166</v>
      </c>
      <c r="I31" s="17">
        <v>0.13775633287575595</v>
      </c>
    </row>
    <row r="32" spans="2:9" x14ac:dyDescent="0.25">
      <c r="B32" s="11" t="s">
        <v>2</v>
      </c>
      <c r="C32" s="43">
        <v>229</v>
      </c>
      <c r="D32" s="43">
        <v>0</v>
      </c>
      <c r="E32" s="43">
        <v>229</v>
      </c>
      <c r="F32" s="17">
        <v>0.112</v>
      </c>
      <c r="G32" s="17">
        <v>0.34399999999999997</v>
      </c>
      <c r="H32" s="17">
        <v>0.21218777292576416</v>
      </c>
      <c r="I32" s="17">
        <v>4.9686602282045578E-2</v>
      </c>
    </row>
    <row r="33" spans="2:9" x14ac:dyDescent="0.25">
      <c r="B33" s="11" t="s">
        <v>26</v>
      </c>
      <c r="C33" s="43">
        <v>229</v>
      </c>
      <c r="D33" s="43">
        <v>0</v>
      </c>
      <c r="E33" s="43">
        <v>229</v>
      </c>
      <c r="F33" s="17">
        <v>0.192</v>
      </c>
      <c r="G33" s="17">
        <v>0.56200000000000006</v>
      </c>
      <c r="H33" s="17">
        <v>0.3454628820960699</v>
      </c>
      <c r="I33" s="17">
        <v>8.0719596266839999E-2</v>
      </c>
    </row>
    <row r="34" spans="2:9" x14ac:dyDescent="0.25">
      <c r="B34" s="11" t="s">
        <v>16</v>
      </c>
      <c r="C34" s="43">
        <v>229</v>
      </c>
      <c r="D34" s="43">
        <v>0</v>
      </c>
      <c r="E34" s="43">
        <v>229</v>
      </c>
      <c r="F34" s="17">
        <v>0.156</v>
      </c>
      <c r="G34" s="17">
        <v>0.44400000000000001</v>
      </c>
      <c r="H34" s="17">
        <v>0.28485283842794767</v>
      </c>
      <c r="I34" s="17">
        <v>5.1129965578571274E-2</v>
      </c>
    </row>
    <row r="35" spans="2:9" x14ac:dyDescent="0.25">
      <c r="B35" s="11" t="s">
        <v>15</v>
      </c>
      <c r="C35" s="43">
        <v>229</v>
      </c>
      <c r="D35" s="43">
        <v>0</v>
      </c>
      <c r="E35" s="43">
        <v>229</v>
      </c>
      <c r="F35" s="17">
        <v>0.158</v>
      </c>
      <c r="G35" s="17">
        <v>0.77300000000000002</v>
      </c>
      <c r="H35" s="17">
        <v>0.24584410480349345</v>
      </c>
      <c r="I35" s="17">
        <v>5.1565803835312722E-2</v>
      </c>
    </row>
    <row r="36" spans="2:9" x14ac:dyDescent="0.25">
      <c r="B36" s="11" t="s">
        <v>27</v>
      </c>
      <c r="C36" s="43">
        <v>229</v>
      </c>
      <c r="D36" s="43">
        <v>0</v>
      </c>
      <c r="E36" s="43">
        <v>229</v>
      </c>
      <c r="F36" s="17">
        <v>0.11799999999999999</v>
      </c>
      <c r="G36" s="17">
        <v>0.67900000000000005</v>
      </c>
      <c r="H36" s="17">
        <v>0.370065502183406</v>
      </c>
      <c r="I36" s="17">
        <v>0.17237077561795983</v>
      </c>
    </row>
    <row r="37" spans="2:9" x14ac:dyDescent="0.25">
      <c r="B37" s="11" t="s">
        <v>14</v>
      </c>
      <c r="C37" s="43">
        <v>229</v>
      </c>
      <c r="D37" s="43">
        <v>0</v>
      </c>
      <c r="E37" s="43">
        <v>229</v>
      </c>
      <c r="F37" s="17">
        <v>0.49099999999999999</v>
      </c>
      <c r="G37" s="17">
        <v>1.036</v>
      </c>
      <c r="H37" s="17">
        <v>0.75887641921397397</v>
      </c>
      <c r="I37" s="17">
        <v>0.12878588228759943</v>
      </c>
    </row>
    <row r="38" spans="2:9" x14ac:dyDescent="0.25">
      <c r="B38" s="11" t="s">
        <v>13</v>
      </c>
      <c r="C38" s="43">
        <v>229</v>
      </c>
      <c r="D38" s="43">
        <v>0</v>
      </c>
      <c r="E38" s="43">
        <v>229</v>
      </c>
      <c r="F38" s="17">
        <v>0.14399999999999999</v>
      </c>
      <c r="G38" s="17">
        <v>0.98599999999999999</v>
      </c>
      <c r="H38" s="17">
        <v>0.24295087336244539</v>
      </c>
      <c r="I38" s="17">
        <v>8.0783638228135279E-2</v>
      </c>
    </row>
    <row r="39" spans="2:9" ht="15.75" thickBot="1" x14ac:dyDescent="0.3">
      <c r="B39" s="15" t="s">
        <v>3</v>
      </c>
      <c r="C39" s="44">
        <v>229</v>
      </c>
      <c r="D39" s="44">
        <v>0</v>
      </c>
      <c r="E39" s="44">
        <v>229</v>
      </c>
      <c r="F39" s="18">
        <v>5</v>
      </c>
      <c r="G39" s="18">
        <v>5</v>
      </c>
      <c r="H39" s="18">
        <v>5</v>
      </c>
      <c r="I39" s="18">
        <v>0</v>
      </c>
    </row>
    <row r="42" spans="2:9" x14ac:dyDescent="0.25">
      <c r="B42" s="10" t="s">
        <v>310</v>
      </c>
    </row>
    <row r="43" spans="2:9" ht="15.75" thickBot="1" x14ac:dyDescent="0.3"/>
    <row r="44" spans="2:9" ht="30" x14ac:dyDescent="0.25">
      <c r="B44" s="13" t="s">
        <v>52</v>
      </c>
      <c r="C44" s="13" t="s">
        <v>312</v>
      </c>
      <c r="D44" s="13" t="s">
        <v>313</v>
      </c>
      <c r="E44" s="13" t="s">
        <v>314</v>
      </c>
      <c r="F44" s="13" t="s">
        <v>315</v>
      </c>
    </row>
    <row r="45" spans="2:9" x14ac:dyDescent="0.25">
      <c r="B45" s="48" t="s">
        <v>0</v>
      </c>
      <c r="C45" s="51" t="s">
        <v>19</v>
      </c>
      <c r="D45" s="45">
        <v>49</v>
      </c>
      <c r="E45" s="45">
        <v>49</v>
      </c>
      <c r="F45" s="54">
        <v>21.397379912663755</v>
      </c>
    </row>
    <row r="46" spans="2:9" x14ac:dyDescent="0.25">
      <c r="B46" s="49" t="s">
        <v>311</v>
      </c>
      <c r="C46" s="52" t="s">
        <v>18</v>
      </c>
      <c r="D46" s="46">
        <v>20</v>
      </c>
      <c r="E46" s="46">
        <v>20</v>
      </c>
      <c r="F46" s="55">
        <v>8.7336244541484724</v>
      </c>
    </row>
    <row r="47" spans="2:9" x14ac:dyDescent="0.25">
      <c r="B47" s="49" t="s">
        <v>311</v>
      </c>
      <c r="C47" s="52" t="s">
        <v>23</v>
      </c>
      <c r="D47" s="46">
        <v>81</v>
      </c>
      <c r="E47" s="46">
        <v>81</v>
      </c>
      <c r="F47" s="55">
        <v>35.37117903930131</v>
      </c>
    </row>
    <row r="48" spans="2:9" x14ac:dyDescent="0.25">
      <c r="B48" s="49" t="s">
        <v>311</v>
      </c>
      <c r="C48" s="52" t="s">
        <v>21</v>
      </c>
      <c r="D48" s="46">
        <v>48</v>
      </c>
      <c r="E48" s="46">
        <v>48</v>
      </c>
      <c r="F48" s="55">
        <v>20.960698689956331</v>
      </c>
    </row>
    <row r="49" spans="2:26" ht="15.75" thickBot="1" x14ac:dyDescent="0.3">
      <c r="B49" s="50" t="s">
        <v>311</v>
      </c>
      <c r="C49" s="53" t="s">
        <v>20</v>
      </c>
      <c r="D49" s="47">
        <v>31</v>
      </c>
      <c r="E49" s="47">
        <v>31</v>
      </c>
      <c r="F49" s="56">
        <v>13.537117903930131</v>
      </c>
    </row>
    <row r="50" spans="2:26" x14ac:dyDescent="0.25">
      <c r="B50" s="57"/>
      <c r="C50" s="57"/>
      <c r="D50" s="57"/>
      <c r="E50" s="57"/>
      <c r="F50" s="57"/>
    </row>
    <row r="52" spans="2:26" x14ac:dyDescent="0.25">
      <c r="B52" s="10" t="s">
        <v>316</v>
      </c>
    </row>
    <row r="53" spans="2:26" ht="15.75" thickBot="1" x14ac:dyDescent="0.3"/>
    <row r="54" spans="2:26" x14ac:dyDescent="0.25">
      <c r="B54" s="12" t="s">
        <v>39</v>
      </c>
      <c r="C54" s="13" t="s">
        <v>8</v>
      </c>
      <c r="D54" s="13" t="s">
        <v>7</v>
      </c>
      <c r="E54" s="13" t="s">
        <v>28</v>
      </c>
      <c r="F54" s="13" t="s">
        <v>40</v>
      </c>
      <c r="G54" s="13" t="s">
        <v>41</v>
      </c>
      <c r="H54" s="13" t="s">
        <v>4</v>
      </c>
      <c r="I54" s="13" t="s">
        <v>30</v>
      </c>
      <c r="J54" s="13" t="s">
        <v>31</v>
      </c>
      <c r="K54" s="13" t="s">
        <v>32</v>
      </c>
      <c r="L54" s="13" t="s">
        <v>33</v>
      </c>
      <c r="M54" s="13" t="s">
        <v>9</v>
      </c>
      <c r="N54" s="13" t="s">
        <v>10</v>
      </c>
      <c r="O54" s="13" t="s">
        <v>17</v>
      </c>
      <c r="P54" s="13" t="s">
        <v>11</v>
      </c>
      <c r="Q54" s="13" t="s">
        <v>12</v>
      </c>
      <c r="R54" s="13" t="s">
        <v>1</v>
      </c>
      <c r="S54" s="13" t="s">
        <v>2</v>
      </c>
      <c r="T54" s="13" t="s">
        <v>26</v>
      </c>
      <c r="U54" s="13" t="s">
        <v>16</v>
      </c>
      <c r="V54" s="13" t="s">
        <v>15</v>
      </c>
      <c r="W54" s="13" t="s">
        <v>27</v>
      </c>
      <c r="X54" s="13" t="s">
        <v>14</v>
      </c>
      <c r="Y54" s="13" t="s">
        <v>13</v>
      </c>
      <c r="Z54" s="13" t="s">
        <v>3</v>
      </c>
    </row>
    <row r="55" spans="2:26" x14ac:dyDescent="0.25">
      <c r="B55" s="14" t="s">
        <v>8</v>
      </c>
      <c r="C55" s="20">
        <v>1</v>
      </c>
      <c r="D55" s="16">
        <v>0.51582943179277052</v>
      </c>
      <c r="E55" s="16">
        <v>0.21512282808159891</v>
      </c>
      <c r="F55" s="16">
        <v>0.222466465708514</v>
      </c>
      <c r="G55" s="16">
        <v>0.35819297363032132</v>
      </c>
      <c r="H55" s="16">
        <v>0.26898096375892344</v>
      </c>
      <c r="I55" s="16">
        <v>0.11740670948338684</v>
      </c>
      <c r="J55" s="16">
        <v>0.22292949404734058</v>
      </c>
      <c r="K55" s="16">
        <v>0.36864946898036627</v>
      </c>
      <c r="L55" s="16">
        <v>0.43889207801607172</v>
      </c>
      <c r="M55" s="16">
        <v>-0.11327274221225245</v>
      </c>
      <c r="N55" s="16">
        <v>0.29975929891886766</v>
      </c>
      <c r="O55" s="16">
        <v>-0.10078030211753643</v>
      </c>
      <c r="P55" s="16">
        <v>0.42313417986647378</v>
      </c>
      <c r="Q55" s="16">
        <v>0.22912002113791455</v>
      </c>
      <c r="R55" s="16">
        <v>0.17062316000307842</v>
      </c>
      <c r="S55" s="16">
        <v>3.8407659853984095E-2</v>
      </c>
      <c r="T55" s="16">
        <v>0.30051298171379792</v>
      </c>
      <c r="U55" s="16">
        <v>-1.2673447107352787E-2</v>
      </c>
      <c r="V55" s="16">
        <v>3.01498077700053E-2</v>
      </c>
      <c r="W55" s="16">
        <v>0.27049024986296238</v>
      </c>
      <c r="X55" s="16">
        <v>0.37467255918360742</v>
      </c>
      <c r="Y55" s="16">
        <v>-0.15445385921864727</v>
      </c>
      <c r="Z55" s="16"/>
    </row>
    <row r="56" spans="2:26" x14ac:dyDescent="0.25">
      <c r="B56" s="11" t="s">
        <v>7</v>
      </c>
      <c r="C56" s="17">
        <v>0.51582943179277052</v>
      </c>
      <c r="D56" s="22">
        <v>1</v>
      </c>
      <c r="E56" s="17">
        <v>-5.5581086148025191E-2</v>
      </c>
      <c r="F56" s="17">
        <v>0.24262856710837716</v>
      </c>
      <c r="G56" s="17">
        <v>0.36335943114967689</v>
      </c>
      <c r="H56" s="17">
        <v>0.18966018146301658</v>
      </c>
      <c r="I56" s="17">
        <v>2.7679978653744573E-3</v>
      </c>
      <c r="J56" s="17">
        <v>0.43512013167444241</v>
      </c>
      <c r="K56" s="17">
        <v>0.33203640905364407</v>
      </c>
      <c r="L56" s="17">
        <v>0.44233656101297791</v>
      </c>
      <c r="M56" s="17">
        <v>-0.24802273081946949</v>
      </c>
      <c r="N56" s="17">
        <v>6.6582167559851579E-2</v>
      </c>
      <c r="O56" s="17">
        <v>-0.31765495536389587</v>
      </c>
      <c r="P56" s="17">
        <v>0.42153900272076106</v>
      </c>
      <c r="Q56" s="17">
        <v>0.25180029702784312</v>
      </c>
      <c r="R56" s="17">
        <v>0.1834645411975796</v>
      </c>
      <c r="S56" s="17">
        <v>-9.2552924775793577E-2</v>
      </c>
      <c r="T56" s="17">
        <v>0.4798783011332029</v>
      </c>
      <c r="U56" s="17">
        <v>0.16009411234463719</v>
      </c>
      <c r="V56" s="17">
        <v>0.29046891449081341</v>
      </c>
      <c r="W56" s="17">
        <v>0.12233169598056219</v>
      </c>
      <c r="X56" s="17">
        <v>0.19080074591112825</v>
      </c>
      <c r="Y56" s="17">
        <v>-0.18396611107686159</v>
      </c>
      <c r="Z56" s="17"/>
    </row>
    <row r="57" spans="2:26" x14ac:dyDescent="0.25">
      <c r="B57" s="11" t="s">
        <v>28</v>
      </c>
      <c r="C57" s="17">
        <v>0.21512282808159891</v>
      </c>
      <c r="D57" s="17">
        <v>-5.5581086148025191E-2</v>
      </c>
      <c r="E57" s="22">
        <v>1</v>
      </c>
      <c r="F57" s="17">
        <v>0.22197951161186169</v>
      </c>
      <c r="G57" s="17">
        <v>0.28950619508605258</v>
      </c>
      <c r="H57" s="17">
        <v>0.23543722319168511</v>
      </c>
      <c r="I57" s="17">
        <v>0.19914613737306355</v>
      </c>
      <c r="J57" s="17">
        <v>-3.8293468142454538E-2</v>
      </c>
      <c r="K57" s="17">
        <v>0.2198588578683402</v>
      </c>
      <c r="L57" s="17">
        <v>-1.2140010114172985E-3</v>
      </c>
      <c r="M57" s="17">
        <v>0.13260900221089456</v>
      </c>
      <c r="N57" s="17">
        <v>0.27704263252285982</v>
      </c>
      <c r="O57" s="17">
        <v>0.25565389573656433</v>
      </c>
      <c r="P57" s="17">
        <v>2.0000428130149895E-2</v>
      </c>
      <c r="Q57" s="17">
        <v>-5.6585100179110295E-2</v>
      </c>
      <c r="R57" s="17">
        <v>8.6597432688285569E-2</v>
      </c>
      <c r="S57" s="17">
        <v>0.15347806545835752</v>
      </c>
      <c r="T57" s="17">
        <v>-8.3525631330938321E-2</v>
      </c>
      <c r="U57" s="17">
        <v>-4.1082981213109229E-2</v>
      </c>
      <c r="V57" s="17">
        <v>-6.834785446520697E-2</v>
      </c>
      <c r="W57" s="17">
        <v>0.31871226018859211</v>
      </c>
      <c r="X57" s="17">
        <v>0.30200695348170009</v>
      </c>
      <c r="Y57" s="17">
        <v>8.6487941719717645E-2</v>
      </c>
      <c r="Z57" s="17"/>
    </row>
    <row r="58" spans="2:26" x14ac:dyDescent="0.25">
      <c r="B58" s="11" t="s">
        <v>40</v>
      </c>
      <c r="C58" s="17">
        <v>0.222466465708514</v>
      </c>
      <c r="D58" s="17">
        <v>0.24262856710837716</v>
      </c>
      <c r="E58" s="17">
        <v>0.22197951161186169</v>
      </c>
      <c r="F58" s="22">
        <v>1</v>
      </c>
      <c r="G58" s="17">
        <v>0.4601356981321566</v>
      </c>
      <c r="H58" s="17">
        <v>0.60568737242568049</v>
      </c>
      <c r="I58" s="17">
        <v>0.44907224535143264</v>
      </c>
      <c r="J58" s="17">
        <v>0.20620401227518176</v>
      </c>
      <c r="K58" s="17">
        <v>0.5233167762311226</v>
      </c>
      <c r="L58" s="17">
        <v>0.23434769588789808</v>
      </c>
      <c r="M58" s="17">
        <v>-0.26712134284795308</v>
      </c>
      <c r="N58" s="17">
        <v>0.35554325988052649</v>
      </c>
      <c r="O58" s="17">
        <v>0.30269343623034739</v>
      </c>
      <c r="P58" s="17">
        <v>0.14307943519879779</v>
      </c>
      <c r="Q58" s="17">
        <v>6.4509326382105908E-2</v>
      </c>
      <c r="R58" s="17">
        <v>9.0017077873024196E-2</v>
      </c>
      <c r="S58" s="17">
        <v>4.6700267594310257E-2</v>
      </c>
      <c r="T58" s="17">
        <v>0.26865632185006538</v>
      </c>
      <c r="U58" s="17">
        <v>0.21872635928135323</v>
      </c>
      <c r="V58" s="17">
        <v>0.13625336024646173</v>
      </c>
      <c r="W58" s="17">
        <v>0.53328821675912819</v>
      </c>
      <c r="X58" s="17">
        <v>0.55249872853926829</v>
      </c>
      <c r="Y58" s="17">
        <v>-2.1232085789590422E-2</v>
      </c>
      <c r="Z58" s="17"/>
    </row>
    <row r="59" spans="2:26" x14ac:dyDescent="0.25">
      <c r="B59" s="11" t="s">
        <v>41</v>
      </c>
      <c r="C59" s="17">
        <v>0.35819297363032132</v>
      </c>
      <c r="D59" s="17">
        <v>0.36335943114967689</v>
      </c>
      <c r="E59" s="17">
        <v>0.28950619508605258</v>
      </c>
      <c r="F59" s="17">
        <v>0.4601356981321566</v>
      </c>
      <c r="G59" s="22">
        <v>1</v>
      </c>
      <c r="H59" s="17">
        <v>0.55593386020685109</v>
      </c>
      <c r="I59" s="17">
        <v>0.36810386017566882</v>
      </c>
      <c r="J59" s="17">
        <v>0.40230391035838181</v>
      </c>
      <c r="K59" s="17">
        <v>0.53640378808602585</v>
      </c>
      <c r="L59" s="17">
        <v>0.44960812357607677</v>
      </c>
      <c r="M59" s="17">
        <v>-3.2749444755265901E-2</v>
      </c>
      <c r="N59" s="17">
        <v>0.45455475293988634</v>
      </c>
      <c r="O59" s="17">
        <v>0.17853629052371864</v>
      </c>
      <c r="P59" s="17">
        <v>0.31784903136530435</v>
      </c>
      <c r="Q59" s="17">
        <v>0.15043963919809361</v>
      </c>
      <c r="R59" s="17">
        <v>8.0849878931036526E-2</v>
      </c>
      <c r="S59" s="17">
        <v>8.4270660035931214E-2</v>
      </c>
      <c r="T59" s="17">
        <v>0.32681853848019615</v>
      </c>
      <c r="U59" s="17">
        <v>0.16094347779504986</v>
      </c>
      <c r="V59" s="17">
        <v>0.16971656072656924</v>
      </c>
      <c r="W59" s="17">
        <v>0.54622820127337546</v>
      </c>
      <c r="X59" s="17">
        <v>0.56736291379330928</v>
      </c>
      <c r="Y59" s="17">
        <v>-2.612417888279028E-2</v>
      </c>
      <c r="Z59" s="17"/>
    </row>
    <row r="60" spans="2:26" x14ac:dyDescent="0.25">
      <c r="B60" s="11" t="s">
        <v>4</v>
      </c>
      <c r="C60" s="17">
        <v>0.26898096375892344</v>
      </c>
      <c r="D60" s="17">
        <v>0.18966018146301658</v>
      </c>
      <c r="E60" s="17">
        <v>0.23543722319168511</v>
      </c>
      <c r="F60" s="17">
        <v>0.60568737242568049</v>
      </c>
      <c r="G60" s="17">
        <v>0.55593386020685109</v>
      </c>
      <c r="H60" s="22">
        <v>1</v>
      </c>
      <c r="I60" s="17">
        <v>0.51719797333958217</v>
      </c>
      <c r="J60" s="17">
        <v>0.37708996369314557</v>
      </c>
      <c r="K60" s="17">
        <v>0.76409091280310049</v>
      </c>
      <c r="L60" s="17">
        <v>0.46324859090265041</v>
      </c>
      <c r="M60" s="17">
        <v>-0.35785615609908022</v>
      </c>
      <c r="N60" s="17">
        <v>0.49120434213876862</v>
      </c>
      <c r="O60" s="17">
        <v>0.35818925988638151</v>
      </c>
      <c r="P60" s="17">
        <v>0.27680972699206913</v>
      </c>
      <c r="Q60" s="17">
        <v>8.808803850530382E-2</v>
      </c>
      <c r="R60" s="17">
        <v>4.6308093007675015E-2</v>
      </c>
      <c r="S60" s="17">
        <v>8.1795426965116741E-2</v>
      </c>
      <c r="T60" s="17">
        <v>0.22675476738011668</v>
      </c>
      <c r="U60" s="17">
        <v>9.8140466572763471E-2</v>
      </c>
      <c r="V60" s="17">
        <v>3.3868230506345146E-2</v>
      </c>
      <c r="W60" s="17">
        <v>0.78375667782522895</v>
      </c>
      <c r="X60" s="17">
        <v>0.69457934277828348</v>
      </c>
      <c r="Y60" s="17">
        <v>-0.22065791592585327</v>
      </c>
      <c r="Z60" s="17"/>
    </row>
    <row r="61" spans="2:26" x14ac:dyDescent="0.25">
      <c r="B61" s="11" t="s">
        <v>30</v>
      </c>
      <c r="C61" s="17">
        <v>0.11740670948338684</v>
      </c>
      <c r="D61" s="17">
        <v>2.7679978653744573E-3</v>
      </c>
      <c r="E61" s="17">
        <v>0.19914613737306355</v>
      </c>
      <c r="F61" s="17">
        <v>0.44907224535143264</v>
      </c>
      <c r="G61" s="17">
        <v>0.36810386017566882</v>
      </c>
      <c r="H61" s="17">
        <v>0.51719797333958217</v>
      </c>
      <c r="I61" s="22">
        <v>1</v>
      </c>
      <c r="J61" s="17">
        <v>0.43923210598896628</v>
      </c>
      <c r="K61" s="17">
        <v>0.57333267479893957</v>
      </c>
      <c r="L61" s="17">
        <v>0.34016464491911291</v>
      </c>
      <c r="M61" s="17">
        <v>-0.2304158804719898</v>
      </c>
      <c r="N61" s="17">
        <v>0.29730482434039862</v>
      </c>
      <c r="O61" s="17">
        <v>0.50557457627730185</v>
      </c>
      <c r="P61" s="17">
        <v>-0.10788099712600127</v>
      </c>
      <c r="Q61" s="17">
        <v>8.3018694691696978E-3</v>
      </c>
      <c r="R61" s="17">
        <v>0.10655018078666571</v>
      </c>
      <c r="S61" s="17">
        <v>0.17829919304108394</v>
      </c>
      <c r="T61" s="17">
        <v>7.3516559190561909E-2</v>
      </c>
      <c r="U61" s="17">
        <v>0.15282712533090664</v>
      </c>
      <c r="V61" s="17">
        <v>0.12704456251121379</v>
      </c>
      <c r="W61" s="17">
        <v>0.54207722188952689</v>
      </c>
      <c r="X61" s="17">
        <v>0.56727435401737003</v>
      </c>
      <c r="Y61" s="17">
        <v>-1.0533147075571998E-2</v>
      </c>
      <c r="Z61" s="17"/>
    </row>
    <row r="62" spans="2:26" x14ac:dyDescent="0.25">
      <c r="B62" s="11" t="s">
        <v>31</v>
      </c>
      <c r="C62" s="17">
        <v>0.22292949404734058</v>
      </c>
      <c r="D62" s="17">
        <v>0.43512013167444241</v>
      </c>
      <c r="E62" s="17">
        <v>-3.8293468142454538E-2</v>
      </c>
      <c r="F62" s="17">
        <v>0.20620401227518176</v>
      </c>
      <c r="G62" s="17">
        <v>0.40230391035838181</v>
      </c>
      <c r="H62" s="17">
        <v>0.37708996369314557</v>
      </c>
      <c r="I62" s="17">
        <v>0.43923210598896628</v>
      </c>
      <c r="J62" s="22">
        <v>1</v>
      </c>
      <c r="K62" s="17">
        <v>0.56189630544187408</v>
      </c>
      <c r="L62" s="17">
        <v>0.55595737452257932</v>
      </c>
      <c r="M62" s="17">
        <v>-0.37194331891757987</v>
      </c>
      <c r="N62" s="17">
        <v>0.12598933409630625</v>
      </c>
      <c r="O62" s="17">
        <v>6.1431997779589728E-2</v>
      </c>
      <c r="P62" s="17">
        <v>0.39124420979723756</v>
      </c>
      <c r="Q62" s="17">
        <v>0.17146620457637074</v>
      </c>
      <c r="R62" s="17">
        <v>0.10226013796194774</v>
      </c>
      <c r="S62" s="17">
        <v>6.0317201674942367E-2</v>
      </c>
      <c r="T62" s="17">
        <v>0.45922611341847175</v>
      </c>
      <c r="U62" s="17">
        <v>0.31199626295761423</v>
      </c>
      <c r="V62" s="17">
        <v>0.24702464891911288</v>
      </c>
      <c r="W62" s="17">
        <v>0.37942688954777359</v>
      </c>
      <c r="X62" s="17">
        <v>0.44918619904805462</v>
      </c>
      <c r="Y62" s="17">
        <v>-0.21913651030529954</v>
      </c>
      <c r="Z62" s="17"/>
    </row>
    <row r="63" spans="2:26" x14ac:dyDescent="0.25">
      <c r="B63" s="11" t="s">
        <v>32</v>
      </c>
      <c r="C63" s="17">
        <v>0.36864946898036627</v>
      </c>
      <c r="D63" s="17">
        <v>0.33203640905364407</v>
      </c>
      <c r="E63" s="17">
        <v>0.2198588578683402</v>
      </c>
      <c r="F63" s="17">
        <v>0.5233167762311226</v>
      </c>
      <c r="G63" s="17">
        <v>0.53640378808602585</v>
      </c>
      <c r="H63" s="17">
        <v>0.76409091280310049</v>
      </c>
      <c r="I63" s="17">
        <v>0.57333267479893957</v>
      </c>
      <c r="J63" s="17">
        <v>0.56189630544187408</v>
      </c>
      <c r="K63" s="22">
        <v>1</v>
      </c>
      <c r="L63" s="17">
        <v>0.49813334838864115</v>
      </c>
      <c r="M63" s="17">
        <v>-0.38009842771081126</v>
      </c>
      <c r="N63" s="17">
        <v>0.41988085345316661</v>
      </c>
      <c r="O63" s="17">
        <v>0.28081656566691049</v>
      </c>
      <c r="P63" s="17">
        <v>0.36330219358273169</v>
      </c>
      <c r="Q63" s="17">
        <v>0.10366422562469745</v>
      </c>
      <c r="R63" s="17">
        <v>3.837785941557724E-2</v>
      </c>
      <c r="S63" s="17">
        <v>-6.3196510277298452E-4</v>
      </c>
      <c r="T63" s="17">
        <v>0.37047630544501214</v>
      </c>
      <c r="U63" s="17">
        <v>0.19567353433493695</v>
      </c>
      <c r="V63" s="17">
        <v>0.13614196350274785</v>
      </c>
      <c r="W63" s="17">
        <v>0.74697647639306564</v>
      </c>
      <c r="X63" s="17">
        <v>0.6818552033394355</v>
      </c>
      <c r="Y63" s="17">
        <v>-0.25611346943386687</v>
      </c>
      <c r="Z63" s="17"/>
    </row>
    <row r="64" spans="2:26" x14ac:dyDescent="0.25">
      <c r="B64" s="11" t="s">
        <v>33</v>
      </c>
      <c r="C64" s="17">
        <v>0.43889207801607172</v>
      </c>
      <c r="D64" s="17">
        <v>0.44233656101297791</v>
      </c>
      <c r="E64" s="17">
        <v>-1.2140010114172985E-3</v>
      </c>
      <c r="F64" s="17">
        <v>0.23434769588789808</v>
      </c>
      <c r="G64" s="17">
        <v>0.44960812357607677</v>
      </c>
      <c r="H64" s="17">
        <v>0.46324859090265041</v>
      </c>
      <c r="I64" s="17">
        <v>0.34016464491911291</v>
      </c>
      <c r="J64" s="17">
        <v>0.55595737452257932</v>
      </c>
      <c r="K64" s="17">
        <v>0.49813334838864115</v>
      </c>
      <c r="L64" s="22">
        <v>1</v>
      </c>
      <c r="M64" s="17">
        <v>-0.28844312438252317</v>
      </c>
      <c r="N64" s="17">
        <v>0.24790778110489567</v>
      </c>
      <c r="O64" s="17">
        <v>-8.8333103400664637E-2</v>
      </c>
      <c r="P64" s="17">
        <v>0.43157627116116259</v>
      </c>
      <c r="Q64" s="17">
        <v>0.23697145031879344</v>
      </c>
      <c r="R64" s="17">
        <v>0.10780761022327739</v>
      </c>
      <c r="S64" s="17">
        <v>3.8776384241197753E-2</v>
      </c>
      <c r="T64" s="17">
        <v>0.49769647513459858</v>
      </c>
      <c r="U64" s="17">
        <v>0.16795883091257813</v>
      </c>
      <c r="V64" s="17">
        <v>0.1493890233712972</v>
      </c>
      <c r="W64" s="17">
        <v>0.42485942736828253</v>
      </c>
      <c r="X64" s="17">
        <v>0.46055696681635644</v>
      </c>
      <c r="Y64" s="17">
        <v>-0.25556019639340671</v>
      </c>
      <c r="Z64" s="17"/>
    </row>
    <row r="65" spans="2:26" x14ac:dyDescent="0.25">
      <c r="B65" s="11" t="s">
        <v>9</v>
      </c>
      <c r="C65" s="17">
        <v>-0.11327274221225245</v>
      </c>
      <c r="D65" s="17">
        <v>-0.24802273081946949</v>
      </c>
      <c r="E65" s="17">
        <v>0.13260900221089456</v>
      </c>
      <c r="F65" s="17">
        <v>-0.26712134284795308</v>
      </c>
      <c r="G65" s="17">
        <v>-3.2749444755265901E-2</v>
      </c>
      <c r="H65" s="17">
        <v>-0.35785615609908022</v>
      </c>
      <c r="I65" s="17">
        <v>-0.2304158804719898</v>
      </c>
      <c r="J65" s="17">
        <v>-0.37194331891757987</v>
      </c>
      <c r="K65" s="17">
        <v>-0.38009842771081126</v>
      </c>
      <c r="L65" s="17">
        <v>-0.28844312438252317</v>
      </c>
      <c r="M65" s="22">
        <v>1</v>
      </c>
      <c r="N65" s="17">
        <v>0.14653686870067631</v>
      </c>
      <c r="O65" s="17">
        <v>4.1556464704590561E-2</v>
      </c>
      <c r="P65" s="17">
        <v>-0.20229294901813619</v>
      </c>
      <c r="Q65" s="17">
        <v>-8.8500296959531405E-2</v>
      </c>
      <c r="R65" s="17">
        <v>-5.4522828623720571E-2</v>
      </c>
      <c r="S65" s="17">
        <v>-2.6059642037114137E-3</v>
      </c>
      <c r="T65" s="17">
        <v>-0.35567615935625729</v>
      </c>
      <c r="U65" s="17">
        <v>-0.21183705408032932</v>
      </c>
      <c r="V65" s="17">
        <v>-0.15985091383493472</v>
      </c>
      <c r="W65" s="17">
        <v>-0.35017086744288456</v>
      </c>
      <c r="X65" s="17">
        <v>-0.40114526886050256</v>
      </c>
      <c r="Y65" s="17">
        <v>0.14636480139039507</v>
      </c>
      <c r="Z65" s="17"/>
    </row>
    <row r="66" spans="2:26" x14ac:dyDescent="0.25">
      <c r="B66" s="11" t="s">
        <v>10</v>
      </c>
      <c r="C66" s="17">
        <v>0.29975929891886766</v>
      </c>
      <c r="D66" s="17">
        <v>6.6582167559851579E-2</v>
      </c>
      <c r="E66" s="17">
        <v>0.27704263252285982</v>
      </c>
      <c r="F66" s="17">
        <v>0.35554325988052649</v>
      </c>
      <c r="G66" s="17">
        <v>0.45455475293988634</v>
      </c>
      <c r="H66" s="17">
        <v>0.49120434213876862</v>
      </c>
      <c r="I66" s="17">
        <v>0.29730482434039862</v>
      </c>
      <c r="J66" s="17">
        <v>0.12598933409630625</v>
      </c>
      <c r="K66" s="17">
        <v>0.41988085345316661</v>
      </c>
      <c r="L66" s="17">
        <v>0.24790778110489567</v>
      </c>
      <c r="M66" s="17">
        <v>0.14653686870067631</v>
      </c>
      <c r="N66" s="22">
        <v>1</v>
      </c>
      <c r="O66" s="17">
        <v>0.25665504038803705</v>
      </c>
      <c r="P66" s="17">
        <v>0.31715094725560816</v>
      </c>
      <c r="Q66" s="17">
        <v>0.15371198745423492</v>
      </c>
      <c r="R66" s="17">
        <v>2.0192139411084577E-2</v>
      </c>
      <c r="S66" s="17">
        <v>4.1683716900458051E-2</v>
      </c>
      <c r="T66" s="17">
        <v>0.13234391567264761</v>
      </c>
      <c r="U66" s="17">
        <v>0.14396416431922607</v>
      </c>
      <c r="V66" s="17">
        <v>0.11472942505069993</v>
      </c>
      <c r="W66" s="17">
        <v>0.4745631314937484</v>
      </c>
      <c r="X66" s="17">
        <v>0.39041214501566879</v>
      </c>
      <c r="Y66" s="17">
        <v>-0.11688976977333562</v>
      </c>
      <c r="Z66" s="17"/>
    </row>
    <row r="67" spans="2:26" x14ac:dyDescent="0.25">
      <c r="B67" s="11" t="s">
        <v>17</v>
      </c>
      <c r="C67" s="17">
        <v>-0.10078030211753643</v>
      </c>
      <c r="D67" s="17">
        <v>-0.31765495536389587</v>
      </c>
      <c r="E67" s="17">
        <v>0.25565389573656433</v>
      </c>
      <c r="F67" s="17">
        <v>0.30269343623034739</v>
      </c>
      <c r="G67" s="17">
        <v>0.17853629052371864</v>
      </c>
      <c r="H67" s="17">
        <v>0.35818925988638151</v>
      </c>
      <c r="I67" s="17">
        <v>0.50557457627730185</v>
      </c>
      <c r="J67" s="17">
        <v>6.1431997779589728E-2</v>
      </c>
      <c r="K67" s="17">
        <v>0.28081656566691049</v>
      </c>
      <c r="L67" s="17">
        <v>-8.8333103400664637E-2</v>
      </c>
      <c r="M67" s="17">
        <v>4.1556464704590561E-2</v>
      </c>
      <c r="N67" s="17">
        <v>0.25665504038803705</v>
      </c>
      <c r="O67" s="22">
        <v>1</v>
      </c>
      <c r="P67" s="17">
        <v>-0.20137548190327523</v>
      </c>
      <c r="Q67" s="17">
        <v>-0.19400761728860499</v>
      </c>
      <c r="R67" s="17">
        <v>0.11555087323766736</v>
      </c>
      <c r="S67" s="17">
        <v>0.23810952655274309</v>
      </c>
      <c r="T67" s="17">
        <v>-0.25211659245827273</v>
      </c>
      <c r="U67" s="17">
        <v>5.9717645727169949E-2</v>
      </c>
      <c r="V67" s="17">
        <v>-2.1405742955755348E-2</v>
      </c>
      <c r="W67" s="17">
        <v>0.31758817976956549</v>
      </c>
      <c r="X67" s="17">
        <v>0.32515747803443612</v>
      </c>
      <c r="Y67" s="17">
        <v>0.13567778784275236</v>
      </c>
      <c r="Z67" s="17"/>
    </row>
    <row r="68" spans="2:26" x14ac:dyDescent="0.25">
      <c r="B68" s="11" t="s">
        <v>11</v>
      </c>
      <c r="C68" s="17">
        <v>0.42313417986647378</v>
      </c>
      <c r="D68" s="17">
        <v>0.42153900272076106</v>
      </c>
      <c r="E68" s="17">
        <v>2.0000428130149895E-2</v>
      </c>
      <c r="F68" s="17">
        <v>0.14307943519879779</v>
      </c>
      <c r="G68" s="17">
        <v>0.31784903136530435</v>
      </c>
      <c r="H68" s="17">
        <v>0.27680972699206913</v>
      </c>
      <c r="I68" s="17">
        <v>-0.10788099712600127</v>
      </c>
      <c r="J68" s="17">
        <v>0.39124420979723756</v>
      </c>
      <c r="K68" s="17">
        <v>0.36330219358273169</v>
      </c>
      <c r="L68" s="17">
        <v>0.43157627116116259</v>
      </c>
      <c r="M68" s="17">
        <v>-0.20229294901813619</v>
      </c>
      <c r="N68" s="17">
        <v>0.31715094725560816</v>
      </c>
      <c r="O68" s="17">
        <v>-0.20137548190327523</v>
      </c>
      <c r="P68" s="22">
        <v>1</v>
      </c>
      <c r="Q68" s="17">
        <v>0.31944446727117942</v>
      </c>
      <c r="R68" s="17">
        <v>-8.6409968339316703E-2</v>
      </c>
      <c r="S68" s="17">
        <v>-5.8786009324752996E-2</v>
      </c>
      <c r="T68" s="17">
        <v>0.50115608178394866</v>
      </c>
      <c r="U68" s="17">
        <v>0.11224289557153201</v>
      </c>
      <c r="V68" s="17">
        <v>0.1778653132461564</v>
      </c>
      <c r="W68" s="17">
        <v>0.30472176085302827</v>
      </c>
      <c r="X68" s="17">
        <v>0.23560549784414933</v>
      </c>
      <c r="Y68" s="17">
        <v>-0.33349316694319375</v>
      </c>
      <c r="Z68" s="17"/>
    </row>
    <row r="69" spans="2:26" x14ac:dyDescent="0.25">
      <c r="B69" s="11" t="s">
        <v>12</v>
      </c>
      <c r="C69" s="17">
        <v>0.22912002113791455</v>
      </c>
      <c r="D69" s="17">
        <v>0.25180029702784312</v>
      </c>
      <c r="E69" s="17">
        <v>-5.6585100179110295E-2</v>
      </c>
      <c r="F69" s="17">
        <v>6.4509326382105908E-2</v>
      </c>
      <c r="G69" s="17">
        <v>0.15043963919809361</v>
      </c>
      <c r="H69" s="17">
        <v>8.808803850530382E-2</v>
      </c>
      <c r="I69" s="17">
        <v>8.3018694691696978E-3</v>
      </c>
      <c r="J69" s="17">
        <v>0.17146620457637074</v>
      </c>
      <c r="K69" s="17">
        <v>0.10366422562469745</v>
      </c>
      <c r="L69" s="17">
        <v>0.23697145031879344</v>
      </c>
      <c r="M69" s="17">
        <v>-8.8500296959531405E-2</v>
      </c>
      <c r="N69" s="17">
        <v>0.15371198745423492</v>
      </c>
      <c r="O69" s="17">
        <v>-0.19400761728860499</v>
      </c>
      <c r="P69" s="17">
        <v>0.31944446727117942</v>
      </c>
      <c r="Q69" s="22">
        <v>1</v>
      </c>
      <c r="R69" s="17">
        <v>-3.0991818799298926E-2</v>
      </c>
      <c r="S69" s="17">
        <v>-4.3162953199568671E-2</v>
      </c>
      <c r="T69" s="17">
        <v>0.26772363570037072</v>
      </c>
      <c r="U69" s="17">
        <v>0.11088706714653504</v>
      </c>
      <c r="V69" s="17">
        <v>0.11871245541309702</v>
      </c>
      <c r="W69" s="17">
        <v>0.10205568421300931</v>
      </c>
      <c r="X69" s="17">
        <v>8.1704555051335975E-2</v>
      </c>
      <c r="Y69" s="17">
        <v>-0.10695943364922142</v>
      </c>
      <c r="Z69" s="17"/>
    </row>
    <row r="70" spans="2:26" x14ac:dyDescent="0.25">
      <c r="B70" s="11" t="s">
        <v>1</v>
      </c>
      <c r="C70" s="17">
        <v>0.17062316000307842</v>
      </c>
      <c r="D70" s="17">
        <v>0.1834645411975796</v>
      </c>
      <c r="E70" s="17">
        <v>8.6597432688285569E-2</v>
      </c>
      <c r="F70" s="17">
        <v>9.0017077873024196E-2</v>
      </c>
      <c r="G70" s="17">
        <v>8.0849878931036526E-2</v>
      </c>
      <c r="H70" s="17">
        <v>4.6308093007675015E-2</v>
      </c>
      <c r="I70" s="17">
        <v>0.10655018078666571</v>
      </c>
      <c r="J70" s="17">
        <v>0.10226013796194774</v>
      </c>
      <c r="K70" s="17">
        <v>3.837785941557724E-2</v>
      </c>
      <c r="L70" s="17">
        <v>0.10780761022327739</v>
      </c>
      <c r="M70" s="17">
        <v>-5.4522828623720571E-2</v>
      </c>
      <c r="N70" s="17">
        <v>2.0192139411084577E-2</v>
      </c>
      <c r="O70" s="17">
        <v>0.11555087323766736</v>
      </c>
      <c r="P70" s="17">
        <v>-8.6409968339316703E-2</v>
      </c>
      <c r="Q70" s="17">
        <v>-3.0991818799298926E-2</v>
      </c>
      <c r="R70" s="22">
        <v>1</v>
      </c>
      <c r="S70" s="17">
        <v>0.1221527364202326</v>
      </c>
      <c r="T70" s="17">
        <v>3.9305359116616576E-2</v>
      </c>
      <c r="U70" s="17">
        <v>8.0107640041456027E-2</v>
      </c>
      <c r="V70" s="17">
        <v>4.2145283893411496E-2</v>
      </c>
      <c r="W70" s="17">
        <v>4.2383097503487219E-2</v>
      </c>
      <c r="X70" s="17">
        <v>0.10890254380864278</v>
      </c>
      <c r="Y70" s="17">
        <v>0.11538851228371953</v>
      </c>
      <c r="Z70" s="17"/>
    </row>
    <row r="71" spans="2:26" x14ac:dyDescent="0.25">
      <c r="B71" s="11" t="s">
        <v>2</v>
      </c>
      <c r="C71" s="17">
        <v>3.8407659853984095E-2</v>
      </c>
      <c r="D71" s="17">
        <v>-9.2552924775793577E-2</v>
      </c>
      <c r="E71" s="17">
        <v>0.15347806545835752</v>
      </c>
      <c r="F71" s="17">
        <v>4.6700267594310257E-2</v>
      </c>
      <c r="G71" s="17">
        <v>8.4270660035931214E-2</v>
      </c>
      <c r="H71" s="17">
        <v>8.1795426965116741E-2</v>
      </c>
      <c r="I71" s="17">
        <v>0.17829919304108394</v>
      </c>
      <c r="J71" s="17">
        <v>6.0317201674942367E-2</v>
      </c>
      <c r="K71" s="17">
        <v>-6.3196510277298452E-4</v>
      </c>
      <c r="L71" s="17">
        <v>3.8776384241197753E-2</v>
      </c>
      <c r="M71" s="17">
        <v>-2.6059642037114137E-3</v>
      </c>
      <c r="N71" s="17">
        <v>4.1683716900458051E-2</v>
      </c>
      <c r="O71" s="17">
        <v>0.23810952655274309</v>
      </c>
      <c r="P71" s="17">
        <v>-5.8786009324752996E-2</v>
      </c>
      <c r="Q71" s="17">
        <v>-4.3162953199568671E-2</v>
      </c>
      <c r="R71" s="17">
        <v>0.1221527364202326</v>
      </c>
      <c r="S71" s="22">
        <v>1</v>
      </c>
      <c r="T71" s="17">
        <v>-1.0448963144734197E-2</v>
      </c>
      <c r="U71" s="17">
        <v>7.2381028494567248E-2</v>
      </c>
      <c r="V71" s="17">
        <v>-4.0833453258340043E-2</v>
      </c>
      <c r="W71" s="17">
        <v>0.30928204343141508</v>
      </c>
      <c r="X71" s="17">
        <v>0.13803207004456622</v>
      </c>
      <c r="Y71" s="17">
        <v>0.24470430482654271</v>
      </c>
      <c r="Z71" s="17"/>
    </row>
    <row r="72" spans="2:26" x14ac:dyDescent="0.25">
      <c r="B72" s="11" t="s">
        <v>26</v>
      </c>
      <c r="C72" s="17">
        <v>0.30051298171379792</v>
      </c>
      <c r="D72" s="17">
        <v>0.4798783011332029</v>
      </c>
      <c r="E72" s="17">
        <v>-8.3525631330938321E-2</v>
      </c>
      <c r="F72" s="17">
        <v>0.26865632185006538</v>
      </c>
      <c r="G72" s="17">
        <v>0.32681853848019615</v>
      </c>
      <c r="H72" s="17">
        <v>0.22675476738011668</v>
      </c>
      <c r="I72" s="17">
        <v>7.3516559190561909E-2</v>
      </c>
      <c r="J72" s="17">
        <v>0.45922611341847175</v>
      </c>
      <c r="K72" s="17">
        <v>0.37047630544501214</v>
      </c>
      <c r="L72" s="17">
        <v>0.49769647513459858</v>
      </c>
      <c r="M72" s="17">
        <v>-0.35567615935625729</v>
      </c>
      <c r="N72" s="17">
        <v>0.13234391567264761</v>
      </c>
      <c r="O72" s="17">
        <v>-0.25211659245827273</v>
      </c>
      <c r="P72" s="17">
        <v>0.50115608178394866</v>
      </c>
      <c r="Q72" s="17">
        <v>0.26772363570037072</v>
      </c>
      <c r="R72" s="17">
        <v>3.9305359116616576E-2</v>
      </c>
      <c r="S72" s="17">
        <v>-1.0448963144734197E-2</v>
      </c>
      <c r="T72" s="22">
        <v>1</v>
      </c>
      <c r="U72" s="17">
        <v>0.52493616865319903</v>
      </c>
      <c r="V72" s="17">
        <v>0.43566972450735514</v>
      </c>
      <c r="W72" s="17">
        <v>0.32533853106341953</v>
      </c>
      <c r="X72" s="17">
        <v>0.28300446851599032</v>
      </c>
      <c r="Y72" s="17">
        <v>-0.1894797400778328</v>
      </c>
      <c r="Z72" s="17"/>
    </row>
    <row r="73" spans="2:26" x14ac:dyDescent="0.25">
      <c r="B73" s="11" t="s">
        <v>16</v>
      </c>
      <c r="C73" s="17">
        <v>-1.2673447107352787E-2</v>
      </c>
      <c r="D73" s="17">
        <v>0.16009411234463719</v>
      </c>
      <c r="E73" s="17">
        <v>-4.1082981213109229E-2</v>
      </c>
      <c r="F73" s="17">
        <v>0.21872635928135323</v>
      </c>
      <c r="G73" s="17">
        <v>0.16094347779504986</v>
      </c>
      <c r="H73" s="17">
        <v>9.8140466572763471E-2</v>
      </c>
      <c r="I73" s="17">
        <v>0.15282712533090664</v>
      </c>
      <c r="J73" s="17">
        <v>0.31199626295761423</v>
      </c>
      <c r="K73" s="17">
        <v>0.19567353433493695</v>
      </c>
      <c r="L73" s="17">
        <v>0.16795883091257813</v>
      </c>
      <c r="M73" s="17">
        <v>-0.21183705408032932</v>
      </c>
      <c r="N73" s="17">
        <v>0.14396416431922607</v>
      </c>
      <c r="O73" s="17">
        <v>5.9717645727169949E-2</v>
      </c>
      <c r="P73" s="17">
        <v>0.11224289557153201</v>
      </c>
      <c r="Q73" s="17">
        <v>0.11088706714653504</v>
      </c>
      <c r="R73" s="17">
        <v>8.0107640041456027E-2</v>
      </c>
      <c r="S73" s="17">
        <v>7.2381028494567248E-2</v>
      </c>
      <c r="T73" s="17">
        <v>0.52493616865319903</v>
      </c>
      <c r="U73" s="22">
        <v>1</v>
      </c>
      <c r="V73" s="17">
        <v>0.50483293957623887</v>
      </c>
      <c r="W73" s="17">
        <v>0.17582663313956665</v>
      </c>
      <c r="X73" s="17">
        <v>0.16867578171021483</v>
      </c>
      <c r="Y73" s="17">
        <v>2.7090978992515544E-2</v>
      </c>
      <c r="Z73" s="17"/>
    </row>
    <row r="74" spans="2:26" x14ac:dyDescent="0.25">
      <c r="B74" s="11" t="s">
        <v>15</v>
      </c>
      <c r="C74" s="17">
        <v>3.01498077700053E-2</v>
      </c>
      <c r="D74" s="17">
        <v>0.29046891449081341</v>
      </c>
      <c r="E74" s="17">
        <v>-6.834785446520697E-2</v>
      </c>
      <c r="F74" s="17">
        <v>0.13625336024646173</v>
      </c>
      <c r="G74" s="17">
        <v>0.16971656072656924</v>
      </c>
      <c r="H74" s="17">
        <v>3.3868230506345146E-2</v>
      </c>
      <c r="I74" s="17">
        <v>0.12704456251121379</v>
      </c>
      <c r="J74" s="17">
        <v>0.24702464891911288</v>
      </c>
      <c r="K74" s="17">
        <v>0.13614196350274785</v>
      </c>
      <c r="L74" s="17">
        <v>0.1493890233712972</v>
      </c>
      <c r="M74" s="17">
        <v>-0.15985091383493472</v>
      </c>
      <c r="N74" s="17">
        <v>0.11472942505069993</v>
      </c>
      <c r="O74" s="17">
        <v>-2.1405742955755348E-2</v>
      </c>
      <c r="P74" s="17">
        <v>0.1778653132461564</v>
      </c>
      <c r="Q74" s="17">
        <v>0.11871245541309702</v>
      </c>
      <c r="R74" s="17">
        <v>4.2145283893411496E-2</v>
      </c>
      <c r="S74" s="17">
        <v>-4.0833453258340043E-2</v>
      </c>
      <c r="T74" s="17">
        <v>0.43566972450735514</v>
      </c>
      <c r="U74" s="17">
        <v>0.50483293957623887</v>
      </c>
      <c r="V74" s="22">
        <v>1</v>
      </c>
      <c r="W74" s="17">
        <v>0.10047714318426661</v>
      </c>
      <c r="X74" s="17">
        <v>8.8425600243490443E-2</v>
      </c>
      <c r="Y74" s="17">
        <v>-7.8519540591635961E-2</v>
      </c>
      <c r="Z74" s="17"/>
    </row>
    <row r="75" spans="2:26" x14ac:dyDescent="0.25">
      <c r="B75" s="11" t="s">
        <v>27</v>
      </c>
      <c r="C75" s="17">
        <v>0.27049024986296238</v>
      </c>
      <c r="D75" s="17">
        <v>0.12233169598056219</v>
      </c>
      <c r="E75" s="17">
        <v>0.31871226018859211</v>
      </c>
      <c r="F75" s="17">
        <v>0.53328821675912819</v>
      </c>
      <c r="G75" s="17">
        <v>0.54622820127337546</v>
      </c>
      <c r="H75" s="17">
        <v>0.78375667782522895</v>
      </c>
      <c r="I75" s="17">
        <v>0.54207722188952689</v>
      </c>
      <c r="J75" s="17">
        <v>0.37942688954777359</v>
      </c>
      <c r="K75" s="17">
        <v>0.74697647639306564</v>
      </c>
      <c r="L75" s="17">
        <v>0.42485942736828253</v>
      </c>
      <c r="M75" s="17">
        <v>-0.35017086744288456</v>
      </c>
      <c r="N75" s="17">
        <v>0.4745631314937484</v>
      </c>
      <c r="O75" s="17">
        <v>0.31758817976956549</v>
      </c>
      <c r="P75" s="17">
        <v>0.30472176085302827</v>
      </c>
      <c r="Q75" s="17">
        <v>0.10205568421300931</v>
      </c>
      <c r="R75" s="17">
        <v>4.2383097503487219E-2</v>
      </c>
      <c r="S75" s="17">
        <v>0.30928204343141508</v>
      </c>
      <c r="T75" s="17">
        <v>0.32533853106341953</v>
      </c>
      <c r="U75" s="17">
        <v>0.17582663313956665</v>
      </c>
      <c r="V75" s="17">
        <v>0.10047714318426661</v>
      </c>
      <c r="W75" s="22">
        <v>1</v>
      </c>
      <c r="X75" s="17">
        <v>0.73679711481361876</v>
      </c>
      <c r="Y75" s="17">
        <v>-9.3880472783394966E-2</v>
      </c>
      <c r="Z75" s="17"/>
    </row>
    <row r="76" spans="2:26" x14ac:dyDescent="0.25">
      <c r="B76" s="11" t="s">
        <v>14</v>
      </c>
      <c r="C76" s="17">
        <v>0.37467255918360742</v>
      </c>
      <c r="D76" s="17">
        <v>0.19080074591112825</v>
      </c>
      <c r="E76" s="17">
        <v>0.30200695348170009</v>
      </c>
      <c r="F76" s="17">
        <v>0.55249872853926829</v>
      </c>
      <c r="G76" s="17">
        <v>0.56736291379330928</v>
      </c>
      <c r="H76" s="17">
        <v>0.69457934277828348</v>
      </c>
      <c r="I76" s="17">
        <v>0.56727435401737003</v>
      </c>
      <c r="J76" s="17">
        <v>0.44918619904805462</v>
      </c>
      <c r="K76" s="17">
        <v>0.6818552033394355</v>
      </c>
      <c r="L76" s="17">
        <v>0.46055696681635644</v>
      </c>
      <c r="M76" s="17">
        <v>-0.40114526886050256</v>
      </c>
      <c r="N76" s="17">
        <v>0.39041214501566879</v>
      </c>
      <c r="O76" s="17">
        <v>0.32515747803443612</v>
      </c>
      <c r="P76" s="17">
        <v>0.23560549784414933</v>
      </c>
      <c r="Q76" s="17">
        <v>8.1704555051335975E-2</v>
      </c>
      <c r="R76" s="17">
        <v>0.10890254380864278</v>
      </c>
      <c r="S76" s="17">
        <v>0.13803207004456622</v>
      </c>
      <c r="T76" s="17">
        <v>0.28300446851599032</v>
      </c>
      <c r="U76" s="17">
        <v>0.16867578171021483</v>
      </c>
      <c r="V76" s="17">
        <v>8.8425600243490443E-2</v>
      </c>
      <c r="W76" s="17">
        <v>0.73679711481361876</v>
      </c>
      <c r="X76" s="22">
        <v>1</v>
      </c>
      <c r="Y76" s="17">
        <v>5.0167097874014984E-3</v>
      </c>
      <c r="Z76" s="17"/>
    </row>
    <row r="77" spans="2:26" x14ac:dyDescent="0.25">
      <c r="B77" s="11" t="s">
        <v>13</v>
      </c>
      <c r="C77" s="17">
        <v>-0.15445385921864727</v>
      </c>
      <c r="D77" s="17">
        <v>-0.18396611107686159</v>
      </c>
      <c r="E77" s="17">
        <v>8.6487941719717645E-2</v>
      </c>
      <c r="F77" s="17">
        <v>-2.1232085789590422E-2</v>
      </c>
      <c r="G77" s="17">
        <v>-2.612417888279028E-2</v>
      </c>
      <c r="H77" s="17">
        <v>-0.22065791592585327</v>
      </c>
      <c r="I77" s="17">
        <v>-1.0533147075571998E-2</v>
      </c>
      <c r="J77" s="17">
        <v>-0.21913651030529954</v>
      </c>
      <c r="K77" s="17">
        <v>-0.25611346943386687</v>
      </c>
      <c r="L77" s="17">
        <v>-0.25556019639340671</v>
      </c>
      <c r="M77" s="17">
        <v>0.14636480139039507</v>
      </c>
      <c r="N77" s="17">
        <v>-0.11688976977333562</v>
      </c>
      <c r="O77" s="17">
        <v>0.13567778784275236</v>
      </c>
      <c r="P77" s="17">
        <v>-0.33349316694319375</v>
      </c>
      <c r="Q77" s="17">
        <v>-0.10695943364922142</v>
      </c>
      <c r="R77" s="17">
        <v>0.11538851228371953</v>
      </c>
      <c r="S77" s="17">
        <v>0.24470430482654271</v>
      </c>
      <c r="T77" s="17">
        <v>-0.1894797400778328</v>
      </c>
      <c r="U77" s="17">
        <v>2.7090978992515544E-2</v>
      </c>
      <c r="V77" s="17">
        <v>-7.8519540591635961E-2</v>
      </c>
      <c r="W77" s="17">
        <v>-9.3880472783394966E-2</v>
      </c>
      <c r="X77" s="17">
        <v>5.0167097874014984E-3</v>
      </c>
      <c r="Y77" s="22">
        <v>1</v>
      </c>
      <c r="Z77" s="17"/>
    </row>
    <row r="78" spans="2:26" ht="15.75" thickBot="1" x14ac:dyDescent="0.3">
      <c r="B78" s="15" t="s">
        <v>3</v>
      </c>
      <c r="C78" s="18"/>
      <c r="D78" s="18"/>
      <c r="E78" s="18"/>
      <c r="F78" s="18"/>
      <c r="G78" s="18"/>
      <c r="H78" s="18"/>
      <c r="I78" s="18"/>
      <c r="J78" s="18"/>
      <c r="K78" s="18"/>
      <c r="L78" s="18"/>
      <c r="M78" s="18"/>
      <c r="N78" s="18"/>
      <c r="O78" s="18"/>
      <c r="P78" s="18"/>
      <c r="Q78" s="18"/>
      <c r="R78" s="18"/>
      <c r="S78" s="18"/>
      <c r="T78" s="18"/>
      <c r="U78" s="18"/>
      <c r="V78" s="18"/>
      <c r="W78" s="18"/>
      <c r="X78" s="18"/>
      <c r="Y78" s="18"/>
      <c r="Z78" s="24"/>
    </row>
    <row r="81" spans="2:26" x14ac:dyDescent="0.25">
      <c r="B81" s="9" t="s">
        <v>317</v>
      </c>
    </row>
    <row r="83" spans="2:26" x14ac:dyDescent="0.25">
      <c r="B83" s="10" t="s">
        <v>318</v>
      </c>
    </row>
    <row r="84" spans="2:26" ht="15.75" thickBot="1" x14ac:dyDescent="0.3"/>
    <row r="85" spans="2:26" ht="30" x14ac:dyDescent="0.25">
      <c r="B85" s="12" t="s">
        <v>319</v>
      </c>
      <c r="C85" s="13" t="s">
        <v>8</v>
      </c>
      <c r="D85" s="13" t="s">
        <v>7</v>
      </c>
      <c r="E85" s="13" t="s">
        <v>28</v>
      </c>
      <c r="F85" s="13" t="s">
        <v>40</v>
      </c>
      <c r="G85" s="13" t="s">
        <v>41</v>
      </c>
      <c r="H85" s="13" t="s">
        <v>4</v>
      </c>
      <c r="I85" s="13" t="s">
        <v>30</v>
      </c>
      <c r="J85" s="13" t="s">
        <v>31</v>
      </c>
      <c r="K85" s="13" t="s">
        <v>32</v>
      </c>
      <c r="L85" s="13" t="s">
        <v>33</v>
      </c>
      <c r="M85" s="13" t="s">
        <v>9</v>
      </c>
      <c r="N85" s="13" t="s">
        <v>10</v>
      </c>
      <c r="O85" s="13" t="s">
        <v>17</v>
      </c>
      <c r="P85" s="13" t="s">
        <v>11</v>
      </c>
      <c r="Q85" s="13" t="s">
        <v>12</v>
      </c>
      <c r="R85" s="13" t="s">
        <v>1</v>
      </c>
      <c r="S85" s="13" t="s">
        <v>2</v>
      </c>
      <c r="T85" s="13" t="s">
        <v>26</v>
      </c>
      <c r="U85" s="13" t="s">
        <v>16</v>
      </c>
      <c r="V85" s="13" t="s">
        <v>15</v>
      </c>
      <c r="W85" s="13" t="s">
        <v>27</v>
      </c>
      <c r="X85" s="13" t="s">
        <v>14</v>
      </c>
      <c r="Y85" s="13" t="s">
        <v>13</v>
      </c>
      <c r="Z85" s="13" t="s">
        <v>3</v>
      </c>
    </row>
    <row r="86" spans="2:26" x14ac:dyDescent="0.25">
      <c r="B86" s="14" t="s">
        <v>19</v>
      </c>
      <c r="C86" s="16">
        <v>2.5475510204081626</v>
      </c>
      <c r="D86" s="16">
        <v>1.1071224489795923</v>
      </c>
      <c r="E86" s="16">
        <v>1.0391224489795921</v>
      </c>
      <c r="F86" s="16">
        <v>0.96658163265306096</v>
      </c>
      <c r="G86" s="16">
        <v>1.1021571428571426</v>
      </c>
      <c r="H86" s="16">
        <v>1.2270000000000001</v>
      </c>
      <c r="I86" s="16">
        <v>2.2291857142857134</v>
      </c>
      <c r="J86" s="16">
        <v>0.88369387755102025</v>
      </c>
      <c r="K86" s="16">
        <v>1.5909591836734691</v>
      </c>
      <c r="L86" s="16">
        <v>0.49461224489795913</v>
      </c>
      <c r="M86" s="16">
        <v>0.80518367346938768</v>
      </c>
      <c r="N86" s="16">
        <v>0.86691836734693872</v>
      </c>
      <c r="O86" s="16">
        <v>0.35079591836734697</v>
      </c>
      <c r="P86" s="16">
        <v>0.38589591836734688</v>
      </c>
      <c r="Q86" s="16">
        <v>0.19118367346938772</v>
      </c>
      <c r="R86" s="16">
        <v>0.27108163265306129</v>
      </c>
      <c r="S86" s="16">
        <v>0.19265306122448977</v>
      </c>
      <c r="T86" s="16">
        <v>0.30336734693877548</v>
      </c>
      <c r="U86" s="16">
        <v>0.28944897959183674</v>
      </c>
      <c r="V86" s="16">
        <v>0.25226530612244902</v>
      </c>
      <c r="W86" s="16">
        <v>0.2213061224489796</v>
      </c>
      <c r="X86" s="16">
        <v>0.69877551020408157</v>
      </c>
      <c r="Y86" s="16">
        <v>0.26827040816326536</v>
      </c>
      <c r="Z86" s="16">
        <v>5</v>
      </c>
    </row>
    <row r="87" spans="2:26" x14ac:dyDescent="0.25">
      <c r="B87" s="11" t="s">
        <v>18</v>
      </c>
      <c r="C87" s="17">
        <v>2.7644000000000002</v>
      </c>
      <c r="D87" s="17">
        <v>1.2476499999999997</v>
      </c>
      <c r="E87" s="17">
        <v>1.0574000000000001</v>
      </c>
      <c r="F87" s="17">
        <v>1.05965</v>
      </c>
      <c r="G87" s="17">
        <v>1.1698</v>
      </c>
      <c r="H87" s="17">
        <v>1.4201999999999999</v>
      </c>
      <c r="I87" s="17">
        <v>2.5253499999999995</v>
      </c>
      <c r="J87" s="17">
        <v>0.99009999999999998</v>
      </c>
      <c r="K87" s="17">
        <v>1.8821499999999998</v>
      </c>
      <c r="L87" s="17">
        <v>0.58169999999999988</v>
      </c>
      <c r="M87" s="17">
        <v>0.80189999999999995</v>
      </c>
      <c r="N87" s="17">
        <v>0.9103</v>
      </c>
      <c r="O87" s="17">
        <v>0.33194999999999991</v>
      </c>
      <c r="P87" s="17">
        <v>0.4073</v>
      </c>
      <c r="Q87" s="17">
        <v>0.18730000000000002</v>
      </c>
      <c r="R87" s="17">
        <v>0.29594999999999999</v>
      </c>
      <c r="S87" s="17">
        <v>0.24464999999999995</v>
      </c>
      <c r="T87" s="17">
        <v>0.31684999999999997</v>
      </c>
      <c r="U87" s="17">
        <v>0.28039999999999993</v>
      </c>
      <c r="V87" s="17">
        <v>0.23560000000000003</v>
      </c>
      <c r="W87" s="17">
        <v>0.39734999999999993</v>
      </c>
      <c r="X87" s="17">
        <v>0.77014999999999989</v>
      </c>
      <c r="Y87" s="17">
        <v>0.252</v>
      </c>
      <c r="Z87" s="17">
        <v>5</v>
      </c>
    </row>
    <row r="88" spans="2:26" x14ac:dyDescent="0.25">
      <c r="B88" s="11" t="s">
        <v>23</v>
      </c>
      <c r="C88" s="17">
        <v>2.7808518518518519</v>
      </c>
      <c r="D88" s="17">
        <v>1.2339493827160497</v>
      </c>
      <c r="E88" s="17">
        <v>1.1475308641975301</v>
      </c>
      <c r="F88" s="17">
        <v>1.0858271604938277</v>
      </c>
      <c r="G88" s="17">
        <v>1.2132469135802468</v>
      </c>
      <c r="H88" s="17">
        <v>1.6547901234567899</v>
      </c>
      <c r="I88" s="17">
        <v>2.7651851851851843</v>
      </c>
      <c r="J88" s="17">
        <v>1.0342716049382719</v>
      </c>
      <c r="K88" s="17">
        <v>2.1982469135802467</v>
      </c>
      <c r="L88" s="17">
        <v>0.64928395061728417</v>
      </c>
      <c r="M88" s="17">
        <v>0.75043209876543193</v>
      </c>
      <c r="N88" s="17">
        <v>0.95293827160493838</v>
      </c>
      <c r="O88" s="17">
        <v>0.35588888888888887</v>
      </c>
      <c r="P88" s="17">
        <v>0.44808641975308644</v>
      </c>
      <c r="Q88" s="17">
        <v>0.19938271604938268</v>
      </c>
      <c r="R88" s="17">
        <v>0.29382716049382712</v>
      </c>
      <c r="S88" s="17">
        <v>0.2253456790123457</v>
      </c>
      <c r="T88" s="17">
        <v>0.35450617283950625</v>
      </c>
      <c r="U88" s="17">
        <v>0.28967901234567905</v>
      </c>
      <c r="V88" s="17">
        <v>0.24709876543209874</v>
      </c>
      <c r="W88" s="17">
        <v>0.50939506172839477</v>
      </c>
      <c r="X88" s="17">
        <v>0.84281481481481468</v>
      </c>
      <c r="Y88" s="17">
        <v>0.23734567901234571</v>
      </c>
      <c r="Z88" s="17">
        <v>5</v>
      </c>
    </row>
    <row r="89" spans="2:26" x14ac:dyDescent="0.25">
      <c r="B89" s="11" t="s">
        <v>21</v>
      </c>
      <c r="C89" s="17">
        <v>2.9063750000000006</v>
      </c>
      <c r="D89" s="17">
        <v>1.3844375000000002</v>
      </c>
      <c r="E89" s="17">
        <v>1.0411874999999999</v>
      </c>
      <c r="F89" s="17">
        <v>1.0190312499999996</v>
      </c>
      <c r="G89" s="17">
        <v>1.1615354166666667</v>
      </c>
      <c r="H89" s="17">
        <v>1.4238333333333333</v>
      </c>
      <c r="I89" s="17">
        <v>2.4155416666666674</v>
      </c>
      <c r="J89" s="17">
        <v>1.0171041666666667</v>
      </c>
      <c r="K89" s="17">
        <v>1.9220000000000002</v>
      </c>
      <c r="L89" s="17">
        <v>0.67081250000000003</v>
      </c>
      <c r="M89" s="17">
        <v>0.76587500000000008</v>
      </c>
      <c r="N89" s="17">
        <v>0.90300000000000025</v>
      </c>
      <c r="O89" s="17">
        <v>0.30395833333333344</v>
      </c>
      <c r="P89" s="17">
        <v>0.46383333333333332</v>
      </c>
      <c r="Q89" s="17">
        <v>0.20649999999999996</v>
      </c>
      <c r="R89" s="17">
        <v>0.3106250000000001</v>
      </c>
      <c r="S89" s="17">
        <v>0.20256250000000003</v>
      </c>
      <c r="T89" s="17">
        <v>0.37610416666666674</v>
      </c>
      <c r="U89" s="17">
        <v>0.27777083333333341</v>
      </c>
      <c r="V89" s="17">
        <v>0.24083333333333329</v>
      </c>
      <c r="W89" s="17">
        <v>0.35160416666666677</v>
      </c>
      <c r="X89" s="17">
        <v>0.74435833333333323</v>
      </c>
      <c r="Y89" s="17">
        <v>0.22797916666666668</v>
      </c>
      <c r="Z89" s="17">
        <v>5</v>
      </c>
    </row>
    <row r="90" spans="2:26" ht="15.75" thickBot="1" x14ac:dyDescent="0.3">
      <c r="B90" s="15" t="s">
        <v>20</v>
      </c>
      <c r="C90" s="18">
        <v>2.6365645161290319</v>
      </c>
      <c r="D90" s="18">
        <v>1.2806774193548387</v>
      </c>
      <c r="E90" s="18">
        <v>0.95167741935483874</v>
      </c>
      <c r="F90" s="18">
        <v>0.92583870967741955</v>
      </c>
      <c r="G90" s="18">
        <v>1.1045999999999998</v>
      </c>
      <c r="H90" s="18">
        <v>1.1293306451612901</v>
      </c>
      <c r="I90" s="18">
        <v>1.967451612903226</v>
      </c>
      <c r="J90" s="18">
        <v>0.97709677419354846</v>
      </c>
      <c r="K90" s="18">
        <v>1.5307096774193545</v>
      </c>
      <c r="L90" s="18">
        <v>0.58380645161290334</v>
      </c>
      <c r="M90" s="18">
        <v>0.79947580645161309</v>
      </c>
      <c r="N90" s="18">
        <v>0.87108064516129013</v>
      </c>
      <c r="O90" s="18">
        <v>0.26219354838709674</v>
      </c>
      <c r="P90" s="18">
        <v>0.46083870967741936</v>
      </c>
      <c r="Q90" s="18">
        <v>0.2021290322580645</v>
      </c>
      <c r="R90" s="18">
        <v>0.26193548387096782</v>
      </c>
      <c r="S90" s="18">
        <v>0.20264516129032259</v>
      </c>
      <c r="T90" s="18">
        <v>0.3593870967741935</v>
      </c>
      <c r="U90" s="18">
        <v>0.27881612903225805</v>
      </c>
      <c r="V90" s="18">
        <v>0.24678387096774193</v>
      </c>
      <c r="W90" s="18">
        <v>0.25212903225806454</v>
      </c>
      <c r="X90" s="18">
        <v>0.64975806451612905</v>
      </c>
      <c r="Y90" s="18">
        <v>0.23491935483870965</v>
      </c>
      <c r="Z90" s="18">
        <v>5</v>
      </c>
    </row>
    <row r="93" spans="2:26" x14ac:dyDescent="0.25">
      <c r="B93" s="10" t="s">
        <v>320</v>
      </c>
    </row>
    <row r="94" spans="2:26" ht="15.75" thickBot="1" x14ac:dyDescent="0.3"/>
    <row r="95" spans="2:26" x14ac:dyDescent="0.25">
      <c r="B95" s="12"/>
      <c r="C95" s="13" t="s">
        <v>321</v>
      </c>
      <c r="D95" s="13" t="s">
        <v>322</v>
      </c>
      <c r="E95" s="13" t="s">
        <v>323</v>
      </c>
      <c r="F95" s="13" t="s">
        <v>324</v>
      </c>
      <c r="G95" s="13" t="s">
        <v>325</v>
      </c>
    </row>
    <row r="96" spans="2:26" x14ac:dyDescent="0.25">
      <c r="B96" s="14" t="s">
        <v>8</v>
      </c>
      <c r="C96" s="16">
        <v>0.85223731711853201</v>
      </c>
      <c r="D96" s="16">
        <v>9.7093967550488376</v>
      </c>
      <c r="E96" s="2">
        <v>4</v>
      </c>
      <c r="F96" s="2">
        <v>224</v>
      </c>
      <c r="G96" s="26">
        <v>2.9311903720187243E-7</v>
      </c>
    </row>
    <row r="97" spans="2:7" x14ac:dyDescent="0.25">
      <c r="B97" s="11" t="s">
        <v>7</v>
      </c>
      <c r="C97" s="17">
        <v>0.86571533668031975</v>
      </c>
      <c r="D97" s="17">
        <v>8.686390118417135</v>
      </c>
      <c r="E97" s="3">
        <v>4</v>
      </c>
      <c r="F97" s="3">
        <v>224</v>
      </c>
      <c r="G97" s="27">
        <v>1.5531508955293336E-6</v>
      </c>
    </row>
    <row r="98" spans="2:7" x14ac:dyDescent="0.25">
      <c r="B98" s="11" t="s">
        <v>28</v>
      </c>
      <c r="C98" s="17">
        <v>0.91763795019423566</v>
      </c>
      <c r="D98" s="17">
        <v>5.0262467764618171</v>
      </c>
      <c r="E98" s="3">
        <v>4</v>
      </c>
      <c r="F98" s="3">
        <v>224</v>
      </c>
      <c r="G98" s="27">
        <v>6.7427520581994692E-4</v>
      </c>
    </row>
    <row r="99" spans="2:7" x14ac:dyDescent="0.25">
      <c r="B99" s="11" t="s">
        <v>40</v>
      </c>
      <c r="C99" s="17">
        <v>0.86052198396835544</v>
      </c>
      <c r="D99" s="17">
        <v>9.0767801907305206</v>
      </c>
      <c r="E99" s="3">
        <v>4</v>
      </c>
      <c r="F99" s="3">
        <v>224</v>
      </c>
      <c r="G99" s="27">
        <v>8.2037387722639424E-7</v>
      </c>
    </row>
    <row r="100" spans="2:7" x14ac:dyDescent="0.25">
      <c r="B100" s="11" t="s">
        <v>41</v>
      </c>
      <c r="C100" s="17">
        <v>0.87465261431774566</v>
      </c>
      <c r="D100" s="17">
        <v>8.0254188729334732</v>
      </c>
      <c r="E100" s="3">
        <v>4</v>
      </c>
      <c r="F100" s="3">
        <v>224</v>
      </c>
      <c r="G100" s="27">
        <v>4.6004818305177224E-6</v>
      </c>
    </row>
    <row r="101" spans="2:7" x14ac:dyDescent="0.25">
      <c r="B101" s="11" t="s">
        <v>4</v>
      </c>
      <c r="C101" s="17">
        <v>0.64788227597206427</v>
      </c>
      <c r="D101" s="17">
        <v>30.435456064883358</v>
      </c>
      <c r="E101" s="3">
        <v>4</v>
      </c>
      <c r="F101" s="3">
        <v>224</v>
      </c>
      <c r="G101" s="27">
        <v>3.121361168578261E-20</v>
      </c>
    </row>
    <row r="102" spans="2:7" x14ac:dyDescent="0.25">
      <c r="B102" s="11" t="s">
        <v>30</v>
      </c>
      <c r="C102" s="17">
        <v>0.728232943468483</v>
      </c>
      <c r="D102" s="17">
        <v>20.898471158526505</v>
      </c>
      <c r="E102" s="3">
        <v>4</v>
      </c>
      <c r="F102" s="3">
        <v>224</v>
      </c>
      <c r="G102" s="27">
        <v>1.1795861756212794E-14</v>
      </c>
    </row>
    <row r="103" spans="2:7" x14ac:dyDescent="0.25">
      <c r="B103" s="11" t="s">
        <v>31</v>
      </c>
      <c r="C103" s="17">
        <v>0.85676293420661342</v>
      </c>
      <c r="D103" s="17">
        <v>9.3623047451948587</v>
      </c>
      <c r="E103" s="3">
        <v>4</v>
      </c>
      <c r="F103" s="3">
        <v>224</v>
      </c>
      <c r="G103" s="27">
        <v>5.1514512946957163E-7</v>
      </c>
    </row>
    <row r="104" spans="2:7" x14ac:dyDescent="0.25">
      <c r="B104" s="11" t="s">
        <v>32</v>
      </c>
      <c r="C104" s="17">
        <v>0.6779546268776484</v>
      </c>
      <c r="D104" s="17">
        <v>26.601398058024333</v>
      </c>
      <c r="E104" s="3">
        <v>4</v>
      </c>
      <c r="F104" s="3">
        <v>224</v>
      </c>
      <c r="G104" s="27">
        <v>4.6076796868773996E-18</v>
      </c>
    </row>
    <row r="105" spans="2:7" x14ac:dyDescent="0.25">
      <c r="B105" s="11" t="s">
        <v>33</v>
      </c>
      <c r="C105" s="17">
        <v>0.71774914235919263</v>
      </c>
      <c r="D105" s="17">
        <v>22.021688491234983</v>
      </c>
      <c r="E105" s="3">
        <v>4</v>
      </c>
      <c r="F105" s="3">
        <v>224</v>
      </c>
      <c r="G105" s="27">
        <v>2.4116768939582492E-15</v>
      </c>
    </row>
    <row r="106" spans="2:7" x14ac:dyDescent="0.25">
      <c r="B106" s="11" t="s">
        <v>9</v>
      </c>
      <c r="C106" s="17">
        <v>0.95456116159566695</v>
      </c>
      <c r="D106" s="17">
        <v>2.6657013222589923</v>
      </c>
      <c r="E106" s="3">
        <v>4</v>
      </c>
      <c r="F106" s="3">
        <v>224</v>
      </c>
      <c r="G106" s="27">
        <v>3.3310243289214544E-2</v>
      </c>
    </row>
    <row r="107" spans="2:7" x14ac:dyDescent="0.25">
      <c r="B107" s="11" t="s">
        <v>10</v>
      </c>
      <c r="C107" s="17">
        <v>0.88255064581835396</v>
      </c>
      <c r="D107" s="17">
        <v>7.4524491770933299</v>
      </c>
      <c r="E107" s="3">
        <v>4</v>
      </c>
      <c r="F107" s="3">
        <v>224</v>
      </c>
      <c r="G107" s="27">
        <v>1.1850279631131716E-5</v>
      </c>
    </row>
    <row r="108" spans="2:7" x14ac:dyDescent="0.25">
      <c r="B108" s="11" t="s">
        <v>17</v>
      </c>
      <c r="C108" s="17">
        <v>0.69748998570866416</v>
      </c>
      <c r="D108" s="17">
        <v>24.287891077178468</v>
      </c>
      <c r="E108" s="3">
        <v>4</v>
      </c>
      <c r="F108" s="3">
        <v>224</v>
      </c>
      <c r="G108" s="27">
        <v>1.0443445765682046E-16</v>
      </c>
    </row>
    <row r="109" spans="2:7" x14ac:dyDescent="0.25">
      <c r="B109" s="11" t="s">
        <v>11</v>
      </c>
      <c r="C109" s="17">
        <v>0.85658773611559436</v>
      </c>
      <c r="D109" s="17">
        <v>9.3756733127486065</v>
      </c>
      <c r="E109" s="3">
        <v>4</v>
      </c>
      <c r="F109" s="3">
        <v>224</v>
      </c>
      <c r="G109" s="27">
        <v>5.0405950359189278E-7</v>
      </c>
    </row>
    <row r="110" spans="2:7" x14ac:dyDescent="0.25">
      <c r="B110" s="11" t="s">
        <v>12</v>
      </c>
      <c r="C110" s="17">
        <v>0.98598119987815924</v>
      </c>
      <c r="D110" s="17">
        <v>0.7962147827160404</v>
      </c>
      <c r="E110" s="3">
        <v>4</v>
      </c>
      <c r="F110" s="3">
        <v>224</v>
      </c>
      <c r="G110" s="27">
        <v>0.52873492017390034</v>
      </c>
    </row>
    <row r="111" spans="2:7" x14ac:dyDescent="0.25">
      <c r="B111" s="11" t="s">
        <v>1</v>
      </c>
      <c r="C111" s="17">
        <v>0.98529074111082204</v>
      </c>
      <c r="D111" s="17">
        <v>0.83601566870028265</v>
      </c>
      <c r="E111" s="3">
        <v>4</v>
      </c>
      <c r="F111" s="3">
        <v>224</v>
      </c>
      <c r="G111" s="27">
        <v>0.50354538870495225</v>
      </c>
    </row>
    <row r="112" spans="2:7" x14ac:dyDescent="0.25">
      <c r="B112" s="11" t="s">
        <v>2</v>
      </c>
      <c r="C112" s="17">
        <v>0.89150728930908185</v>
      </c>
      <c r="D112" s="17">
        <v>6.8149659251804877</v>
      </c>
      <c r="E112" s="3">
        <v>4</v>
      </c>
      <c r="F112" s="3">
        <v>224</v>
      </c>
      <c r="G112" s="27">
        <v>3.4115635936180134E-5</v>
      </c>
    </row>
    <row r="113" spans="2:7" x14ac:dyDescent="0.25">
      <c r="B113" s="11" t="s">
        <v>26</v>
      </c>
      <c r="C113" s="17">
        <v>0.89168801791203944</v>
      </c>
      <c r="D113" s="17">
        <v>6.8022344980350793</v>
      </c>
      <c r="E113" s="3">
        <v>4</v>
      </c>
      <c r="F113" s="3">
        <v>224</v>
      </c>
      <c r="G113" s="27">
        <v>3.4845294251037364E-5</v>
      </c>
    </row>
    <row r="114" spans="2:7" x14ac:dyDescent="0.25">
      <c r="B114" s="11" t="s">
        <v>16</v>
      </c>
      <c r="C114" s="17">
        <v>0.98849864445180635</v>
      </c>
      <c r="D114" s="17">
        <v>0.65156984717569855</v>
      </c>
      <c r="E114" s="3">
        <v>4</v>
      </c>
      <c r="F114" s="3">
        <v>224</v>
      </c>
      <c r="G114" s="27">
        <v>0.62633341707016621</v>
      </c>
    </row>
    <row r="115" spans="2:7" x14ac:dyDescent="0.25">
      <c r="B115" s="11" t="s">
        <v>15</v>
      </c>
      <c r="C115" s="17">
        <v>0.99096219254602502</v>
      </c>
      <c r="D115" s="17">
        <v>0.51073312506732182</v>
      </c>
      <c r="E115" s="3">
        <v>4</v>
      </c>
      <c r="F115" s="3">
        <v>224</v>
      </c>
      <c r="G115" s="27">
        <v>0.72790072295613961</v>
      </c>
    </row>
    <row r="116" spans="2:7" x14ac:dyDescent="0.25">
      <c r="B116" s="11" t="s">
        <v>27</v>
      </c>
      <c r="C116" s="17">
        <v>0.53955193801143653</v>
      </c>
      <c r="D116" s="17">
        <v>47.789822730305914</v>
      </c>
      <c r="E116" s="3">
        <v>4</v>
      </c>
      <c r="F116" s="3">
        <v>224</v>
      </c>
      <c r="G116" s="27">
        <v>5.1105101085284401E-29</v>
      </c>
    </row>
    <row r="117" spans="2:7" x14ac:dyDescent="0.25">
      <c r="B117" s="11" t="s">
        <v>14</v>
      </c>
      <c r="C117" s="17">
        <v>0.70132399747545948</v>
      </c>
      <c r="D117" s="17">
        <v>23.848971661574346</v>
      </c>
      <c r="E117" s="3">
        <v>4</v>
      </c>
      <c r="F117" s="3">
        <v>224</v>
      </c>
      <c r="G117" s="27">
        <v>1.9059221799145068E-16</v>
      </c>
    </row>
    <row r="118" spans="2:7" x14ac:dyDescent="0.25">
      <c r="B118" s="11" t="s">
        <v>13</v>
      </c>
      <c r="C118" s="17">
        <v>0.96750215077047463</v>
      </c>
      <c r="D118" s="17">
        <v>1.881008280347646</v>
      </c>
      <c r="E118" s="3">
        <v>4</v>
      </c>
      <c r="F118" s="3">
        <v>224</v>
      </c>
      <c r="G118" s="27">
        <v>0.11468658382486159</v>
      </c>
    </row>
    <row r="119" spans="2:7" ht="15.75" thickBot="1" x14ac:dyDescent="0.3">
      <c r="B119" s="15" t="s">
        <v>3</v>
      </c>
      <c r="C119" s="18"/>
      <c r="D119" s="18"/>
      <c r="E119" s="4">
        <v>4</v>
      </c>
      <c r="F119" s="4">
        <v>224</v>
      </c>
      <c r="G119" s="28"/>
    </row>
    <row r="122" spans="2:7" x14ac:dyDescent="0.25">
      <c r="B122" s="10" t="s">
        <v>326</v>
      </c>
    </row>
    <row r="123" spans="2:7" ht="15.75" thickBot="1" x14ac:dyDescent="0.3"/>
    <row r="124" spans="2:7" x14ac:dyDescent="0.25">
      <c r="B124" s="58" t="s">
        <v>321</v>
      </c>
      <c r="C124" s="60">
        <v>0.1922159242196701</v>
      </c>
    </row>
    <row r="125" spans="2:7" x14ac:dyDescent="0.25">
      <c r="B125" s="11" t="s">
        <v>327</v>
      </c>
      <c r="C125" s="61">
        <v>4.5059347486438863</v>
      </c>
    </row>
    <row r="126" spans="2:7" x14ac:dyDescent="0.25">
      <c r="B126" s="11" t="s">
        <v>328</v>
      </c>
      <c r="C126" s="61">
        <v>1.2737902092987281</v>
      </c>
    </row>
    <row r="127" spans="2:7" x14ac:dyDescent="0.25">
      <c r="B127" s="11" t="s">
        <v>323</v>
      </c>
      <c r="C127" s="59">
        <v>92</v>
      </c>
    </row>
    <row r="128" spans="2:7" x14ac:dyDescent="0.25">
      <c r="B128" s="11" t="s">
        <v>324</v>
      </c>
      <c r="C128" s="61">
        <v>802.03640220870477</v>
      </c>
    </row>
    <row r="129" spans="2:10" x14ac:dyDescent="0.25">
      <c r="B129" s="11" t="s">
        <v>329</v>
      </c>
      <c r="C129" s="64">
        <v>4.4329605556664504E-32</v>
      </c>
    </row>
    <row r="130" spans="2:10" ht="15.75" thickBot="1" x14ac:dyDescent="0.3">
      <c r="B130" s="15" t="s">
        <v>330</v>
      </c>
      <c r="C130" s="63">
        <v>0.05</v>
      </c>
    </row>
    <row r="132" spans="2:10" x14ac:dyDescent="0.25">
      <c r="B132" s="10" t="s">
        <v>331</v>
      </c>
    </row>
    <row r="133" spans="2:10" x14ac:dyDescent="0.25">
      <c r="B133" s="10" t="s">
        <v>332</v>
      </c>
    </row>
    <row r="134" spans="2:10" x14ac:dyDescent="0.25">
      <c r="B134" s="10" t="s">
        <v>333</v>
      </c>
    </row>
    <row r="135" spans="2:10" ht="15" customHeight="1" x14ac:dyDescent="0.25">
      <c r="B135" s="65" t="s">
        <v>334</v>
      </c>
      <c r="C135" s="65"/>
      <c r="D135" s="65"/>
      <c r="E135" s="65"/>
      <c r="F135" s="65"/>
      <c r="G135" s="65"/>
      <c r="H135" s="65"/>
      <c r="I135" s="65"/>
      <c r="J135" s="65"/>
    </row>
    <row r="136" spans="2:10" x14ac:dyDescent="0.25">
      <c r="B136" s="65"/>
      <c r="C136" s="65"/>
      <c r="D136" s="65"/>
      <c r="E136" s="65"/>
      <c r="F136" s="65"/>
      <c r="G136" s="65"/>
      <c r="H136" s="65"/>
      <c r="I136" s="65"/>
      <c r="J136" s="65"/>
    </row>
    <row r="139" spans="2:10" x14ac:dyDescent="0.25">
      <c r="B139" s="10" t="s">
        <v>335</v>
      </c>
    </row>
    <row r="140" spans="2:10" ht="15.75" thickBot="1" x14ac:dyDescent="0.3"/>
    <row r="141" spans="2:10" x14ac:dyDescent="0.25">
      <c r="B141" s="58" t="s">
        <v>336</v>
      </c>
      <c r="C141" s="60">
        <v>1.2348520088834887</v>
      </c>
    </row>
    <row r="142" spans="2:10" x14ac:dyDescent="0.25">
      <c r="B142" s="11" t="s">
        <v>327</v>
      </c>
      <c r="C142" s="61">
        <v>3.9803618756593901</v>
      </c>
    </row>
    <row r="143" spans="2:10" x14ac:dyDescent="0.25">
      <c r="B143" s="11" t="s">
        <v>328</v>
      </c>
      <c r="C143" s="61">
        <v>1.2733678915745665</v>
      </c>
    </row>
    <row r="144" spans="2:10" x14ac:dyDescent="0.25">
      <c r="B144" s="11" t="s">
        <v>323</v>
      </c>
      <c r="C144" s="59">
        <v>92</v>
      </c>
    </row>
    <row r="145" spans="2:10" x14ac:dyDescent="0.25">
      <c r="B145" s="11" t="s">
        <v>324</v>
      </c>
      <c r="C145" s="59">
        <v>820</v>
      </c>
    </row>
    <row r="146" spans="2:10" x14ac:dyDescent="0.25">
      <c r="B146" s="11" t="s">
        <v>329</v>
      </c>
      <c r="C146" s="64">
        <v>9.2535541308011278E-27</v>
      </c>
    </row>
    <row r="147" spans="2:10" ht="15.75" thickBot="1" x14ac:dyDescent="0.3">
      <c r="B147" s="15" t="s">
        <v>330</v>
      </c>
      <c r="C147" s="63">
        <v>0.05</v>
      </c>
    </row>
    <row r="149" spans="2:10" x14ac:dyDescent="0.25">
      <c r="B149" s="10" t="s">
        <v>331</v>
      </c>
    </row>
    <row r="150" spans="2:10" x14ac:dyDescent="0.25">
      <c r="B150" s="10" t="s">
        <v>332</v>
      </c>
    </row>
    <row r="151" spans="2:10" x14ac:dyDescent="0.25">
      <c r="B151" s="10" t="s">
        <v>333</v>
      </c>
    </row>
    <row r="152" spans="2:10" ht="15" customHeight="1" x14ac:dyDescent="0.25">
      <c r="B152" s="65" t="s">
        <v>334</v>
      </c>
      <c r="C152" s="65"/>
      <c r="D152" s="65"/>
      <c r="E152" s="65"/>
      <c r="F152" s="65"/>
      <c r="G152" s="65"/>
      <c r="H152" s="65"/>
      <c r="I152" s="65"/>
      <c r="J152" s="65"/>
    </row>
    <row r="153" spans="2:10" x14ac:dyDescent="0.25">
      <c r="B153" s="65"/>
      <c r="C153" s="65"/>
      <c r="D153" s="65"/>
      <c r="E153" s="65"/>
      <c r="F153" s="65"/>
      <c r="G153" s="65"/>
      <c r="H153" s="65"/>
      <c r="I153" s="65"/>
      <c r="J153" s="65"/>
    </row>
    <row r="156" spans="2:10" x14ac:dyDescent="0.25">
      <c r="B156" s="10" t="s">
        <v>337</v>
      </c>
    </row>
    <row r="157" spans="2:10" ht="15.75" thickBot="1" x14ac:dyDescent="0.3"/>
    <row r="158" spans="2:10" x14ac:dyDescent="0.25">
      <c r="B158" s="58" t="s">
        <v>336</v>
      </c>
      <c r="C158" s="60">
        <v>2.3158166022266116</v>
      </c>
    </row>
    <row r="159" spans="2:10" x14ac:dyDescent="0.25">
      <c r="B159" s="11" t="s">
        <v>327</v>
      </c>
      <c r="C159" s="61">
        <v>5.0496625566369664</v>
      </c>
    </row>
    <row r="160" spans="2:10" x14ac:dyDescent="0.25">
      <c r="B160" s="11" t="s">
        <v>328</v>
      </c>
      <c r="C160" s="61">
        <v>1.27789003451134</v>
      </c>
    </row>
    <row r="161" spans="2:10" x14ac:dyDescent="0.25">
      <c r="B161" s="11" t="s">
        <v>323</v>
      </c>
      <c r="C161" s="59">
        <v>92</v>
      </c>
    </row>
    <row r="162" spans="2:10" x14ac:dyDescent="0.25">
      <c r="B162" s="11" t="s">
        <v>324</v>
      </c>
      <c r="C162" s="61">
        <v>661.00948366701834</v>
      </c>
    </row>
    <row r="163" spans="2:10" x14ac:dyDescent="0.25">
      <c r="B163" s="11" t="s">
        <v>329</v>
      </c>
      <c r="C163" s="64">
        <v>9.6064104785578397E-36</v>
      </c>
    </row>
    <row r="164" spans="2:10" ht="15.75" thickBot="1" x14ac:dyDescent="0.3">
      <c r="B164" s="15" t="s">
        <v>330</v>
      </c>
      <c r="C164" s="63">
        <v>0.05</v>
      </c>
    </row>
    <row r="166" spans="2:10" x14ac:dyDescent="0.25">
      <c r="B166" s="10" t="s">
        <v>331</v>
      </c>
    </row>
    <row r="167" spans="2:10" x14ac:dyDescent="0.25">
      <c r="B167" s="10" t="s">
        <v>332</v>
      </c>
    </row>
    <row r="168" spans="2:10" x14ac:dyDescent="0.25">
      <c r="B168" s="10" t="s">
        <v>333</v>
      </c>
    </row>
    <row r="169" spans="2:10" ht="15" customHeight="1" x14ac:dyDescent="0.25">
      <c r="B169" s="65" t="s">
        <v>334</v>
      </c>
      <c r="C169" s="65"/>
      <c r="D169" s="65"/>
      <c r="E169" s="65"/>
      <c r="F169" s="65"/>
      <c r="G169" s="65"/>
      <c r="H169" s="65"/>
      <c r="I169" s="65"/>
      <c r="J169" s="65"/>
    </row>
    <row r="170" spans="2:10" x14ac:dyDescent="0.25">
      <c r="B170" s="65"/>
      <c r="C170" s="65"/>
      <c r="D170" s="65"/>
      <c r="E170" s="65"/>
      <c r="F170" s="65"/>
      <c r="G170" s="65"/>
      <c r="H170" s="65"/>
      <c r="I170" s="65"/>
      <c r="J170" s="65"/>
    </row>
    <row r="173" spans="2:10" x14ac:dyDescent="0.25">
      <c r="B173" s="10" t="s">
        <v>338</v>
      </c>
    </row>
    <row r="174" spans="2:10" ht="15.75" thickBot="1" x14ac:dyDescent="0.3"/>
    <row r="175" spans="2:10" x14ac:dyDescent="0.25">
      <c r="B175" s="58" t="s">
        <v>339</v>
      </c>
      <c r="C175" s="60">
        <v>1.2407370649069109</v>
      </c>
    </row>
    <row r="176" spans="2:10" x14ac:dyDescent="0.25">
      <c r="B176" s="11" t="s">
        <v>327</v>
      </c>
      <c r="C176" s="61">
        <v>11.058743404605076</v>
      </c>
    </row>
    <row r="177" spans="2:10" x14ac:dyDescent="0.25">
      <c r="B177" s="11" t="s">
        <v>328</v>
      </c>
      <c r="C177" s="61">
        <v>1.5821189810365326</v>
      </c>
    </row>
    <row r="178" spans="2:10" x14ac:dyDescent="0.25">
      <c r="B178" s="11" t="s">
        <v>323</v>
      </c>
      <c r="C178" s="59">
        <v>23</v>
      </c>
    </row>
    <row r="179" spans="2:10" x14ac:dyDescent="0.25">
      <c r="B179" s="11" t="s">
        <v>324</v>
      </c>
      <c r="C179" s="59">
        <v>205</v>
      </c>
    </row>
    <row r="180" spans="2:10" x14ac:dyDescent="0.25">
      <c r="B180" s="11" t="s">
        <v>329</v>
      </c>
      <c r="C180" s="64">
        <v>5.1328260526524287E-25</v>
      </c>
    </row>
    <row r="181" spans="2:10" ht="15.75" thickBot="1" x14ac:dyDescent="0.3">
      <c r="B181" s="15" t="s">
        <v>330</v>
      </c>
      <c r="C181" s="63">
        <v>0.05</v>
      </c>
    </row>
    <row r="183" spans="2:10" x14ac:dyDescent="0.25">
      <c r="B183" s="10" t="s">
        <v>331</v>
      </c>
    </row>
    <row r="184" spans="2:10" x14ac:dyDescent="0.25">
      <c r="B184" s="10" t="s">
        <v>332</v>
      </c>
    </row>
    <row r="185" spans="2:10" x14ac:dyDescent="0.25">
      <c r="B185" s="10" t="s">
        <v>333</v>
      </c>
    </row>
    <row r="186" spans="2:10" ht="15" customHeight="1" x14ac:dyDescent="0.25">
      <c r="B186" s="65" t="s">
        <v>334</v>
      </c>
      <c r="C186" s="65"/>
      <c r="D186" s="65"/>
      <c r="E186" s="65"/>
      <c r="F186" s="65"/>
      <c r="G186" s="65"/>
      <c r="H186" s="65"/>
      <c r="I186" s="65"/>
      <c r="J186" s="65"/>
    </row>
    <row r="187" spans="2:10" x14ac:dyDescent="0.25">
      <c r="B187" s="65"/>
      <c r="C187" s="65"/>
      <c r="D187" s="65"/>
      <c r="E187" s="65"/>
      <c r="F187" s="65"/>
      <c r="G187" s="65"/>
      <c r="H187" s="65"/>
      <c r="I187" s="65"/>
      <c r="J187" s="65"/>
    </row>
    <row r="190" spans="2:10" x14ac:dyDescent="0.25">
      <c r="B190" s="10" t="s">
        <v>340</v>
      </c>
    </row>
    <row r="191" spans="2:10" ht="15.75" thickBot="1" x14ac:dyDescent="0.3"/>
    <row r="192" spans="2:10" ht="45" x14ac:dyDescent="0.25">
      <c r="B192" s="12" t="s">
        <v>341</v>
      </c>
      <c r="C192" s="13" t="s">
        <v>342</v>
      </c>
      <c r="D192" s="13" t="s">
        <v>343</v>
      </c>
      <c r="E192" s="13" t="s">
        <v>344</v>
      </c>
    </row>
    <row r="193" spans="2:26" x14ac:dyDescent="0.25">
      <c r="B193" s="14" t="s">
        <v>19</v>
      </c>
      <c r="C193" s="16">
        <v>49</v>
      </c>
      <c r="D193" s="16">
        <v>0.21397379912663755</v>
      </c>
      <c r="E193" s="16">
        <v>-113.22609798521516</v>
      </c>
    </row>
    <row r="194" spans="2:26" x14ac:dyDescent="0.25">
      <c r="B194" s="11" t="s">
        <v>18</v>
      </c>
      <c r="C194" s="17">
        <v>20</v>
      </c>
      <c r="D194" s="17">
        <v>8.7336244541484712E-2</v>
      </c>
      <c r="E194" s="17">
        <v>-451.21194768488607</v>
      </c>
    </row>
    <row r="195" spans="2:26" x14ac:dyDescent="0.25">
      <c r="B195" s="11" t="s">
        <v>23</v>
      </c>
      <c r="C195" s="17">
        <v>81</v>
      </c>
      <c r="D195" s="17">
        <v>0.35371179039301309</v>
      </c>
      <c r="E195" s="17">
        <v>-129.19929220398566</v>
      </c>
    </row>
    <row r="196" spans="2:26" x14ac:dyDescent="0.25">
      <c r="B196" s="11" t="s">
        <v>21</v>
      </c>
      <c r="C196" s="17">
        <v>48</v>
      </c>
      <c r="D196" s="17">
        <v>0.20960698689956331</v>
      </c>
      <c r="E196" s="17">
        <v>-118.30795716624804</v>
      </c>
    </row>
    <row r="197" spans="2:26" ht="15.75" thickBot="1" x14ac:dyDescent="0.3">
      <c r="B197" s="15" t="s">
        <v>20</v>
      </c>
      <c r="C197" s="18">
        <v>31</v>
      </c>
      <c r="D197" s="18">
        <v>0.13537117903930132</v>
      </c>
      <c r="E197" s="18">
        <v>-128.81017035815293</v>
      </c>
    </row>
    <row r="200" spans="2:26" x14ac:dyDescent="0.25">
      <c r="B200" s="10" t="s">
        <v>345</v>
      </c>
    </row>
    <row r="201" spans="2:26" ht="15.75" thickBot="1" x14ac:dyDescent="0.3"/>
    <row r="202" spans="2:26" x14ac:dyDescent="0.25">
      <c r="B202" s="12" t="s">
        <v>346</v>
      </c>
      <c r="C202" s="13" t="s">
        <v>8</v>
      </c>
      <c r="D202" s="13" t="s">
        <v>7</v>
      </c>
      <c r="E202" s="13" t="s">
        <v>28</v>
      </c>
      <c r="F202" s="13" t="s">
        <v>40</v>
      </c>
      <c r="G202" s="13" t="s">
        <v>41</v>
      </c>
      <c r="H202" s="13" t="s">
        <v>4</v>
      </c>
      <c r="I202" s="13" t="s">
        <v>30</v>
      </c>
      <c r="J202" s="13" t="s">
        <v>31</v>
      </c>
      <c r="K202" s="13" t="s">
        <v>32</v>
      </c>
      <c r="L202" s="13" t="s">
        <v>33</v>
      </c>
      <c r="M202" s="13" t="s">
        <v>9</v>
      </c>
      <c r="N202" s="13" t="s">
        <v>10</v>
      </c>
      <c r="O202" s="13" t="s">
        <v>17</v>
      </c>
      <c r="P202" s="13" t="s">
        <v>11</v>
      </c>
      <c r="Q202" s="13" t="s">
        <v>12</v>
      </c>
      <c r="R202" s="13" t="s">
        <v>1</v>
      </c>
      <c r="S202" s="13" t="s">
        <v>2</v>
      </c>
      <c r="T202" s="13" t="s">
        <v>26</v>
      </c>
      <c r="U202" s="13" t="s">
        <v>16</v>
      </c>
      <c r="V202" s="13" t="s">
        <v>15</v>
      </c>
      <c r="W202" s="13" t="s">
        <v>27</v>
      </c>
      <c r="X202" s="13" t="s">
        <v>14</v>
      </c>
      <c r="Y202" s="13" t="s">
        <v>13</v>
      </c>
      <c r="Z202" s="13" t="s">
        <v>3</v>
      </c>
    </row>
    <row r="203" spans="2:26" x14ac:dyDescent="0.25">
      <c r="B203" s="14" t="s">
        <v>347</v>
      </c>
      <c r="C203" s="16">
        <v>0.48456737332917688</v>
      </c>
      <c r="D203" s="16">
        <v>0.38624720596323803</v>
      </c>
      <c r="E203" s="16">
        <v>0.72145499465107976</v>
      </c>
      <c r="F203" s="16">
        <v>0.47412393068935699</v>
      </c>
      <c r="G203" s="16">
        <v>0.43019091712006952</v>
      </c>
      <c r="H203" s="16">
        <v>0.2150955763886423</v>
      </c>
      <c r="I203" s="16">
        <v>0.34064289752703236</v>
      </c>
      <c r="J203" s="16">
        <v>0.37370861224233198</v>
      </c>
      <c r="K203" s="16">
        <v>0.22142044646306058</v>
      </c>
      <c r="L203" s="16">
        <v>0.43188988970956377</v>
      </c>
      <c r="M203" s="16">
        <v>0.49287268135564166</v>
      </c>
      <c r="N203" s="16">
        <v>0.48417720530727237</v>
      </c>
      <c r="O203" s="16">
        <v>0.46175360685512201</v>
      </c>
      <c r="P203" s="16">
        <v>0.41541058063967551</v>
      </c>
      <c r="Q203" s="16">
        <v>0.83121237397439796</v>
      </c>
      <c r="R203" s="16">
        <v>0.85083783525448786</v>
      </c>
      <c r="S203" s="16">
        <v>0.65178381387866968</v>
      </c>
      <c r="T203" s="16">
        <v>0.35652332911078477</v>
      </c>
      <c r="U203" s="16">
        <v>0.52506658235611126</v>
      </c>
      <c r="V203" s="16">
        <v>0.62604523150292612</v>
      </c>
      <c r="W203" s="16">
        <v>0.19154480448280742</v>
      </c>
      <c r="X203" s="16">
        <v>0.28341069914061046</v>
      </c>
      <c r="Y203" s="16">
        <v>0.69479312095527745</v>
      </c>
      <c r="Z203" s="16">
        <v>65535</v>
      </c>
    </row>
    <row r="204" spans="2:26" ht="15.75" thickBot="1" x14ac:dyDescent="0.3">
      <c r="B204" s="15" t="s">
        <v>348</v>
      </c>
      <c r="C204" s="18">
        <v>2.0636965157798168</v>
      </c>
      <c r="D204" s="18">
        <v>2.5890154920503874</v>
      </c>
      <c r="E204" s="18">
        <v>1.3860878466627486</v>
      </c>
      <c r="F204" s="18">
        <v>2.1091531881675758</v>
      </c>
      <c r="G204" s="18">
        <v>2.3245493110234414</v>
      </c>
      <c r="H204" s="18">
        <v>4.6490960752868515</v>
      </c>
      <c r="I204" s="18">
        <v>2.9356255693563758</v>
      </c>
      <c r="J204" s="18">
        <v>2.6758816019780363</v>
      </c>
      <c r="K204" s="18">
        <v>4.5162947504345734</v>
      </c>
      <c r="L204" s="18">
        <v>2.3154049766538352</v>
      </c>
      <c r="M204" s="18">
        <v>2.0289215406492187</v>
      </c>
      <c r="N204" s="18">
        <v>2.0653595192804919</v>
      </c>
      <c r="O204" s="18">
        <v>2.1656571495147108</v>
      </c>
      <c r="P204" s="18">
        <v>2.4072569323105268</v>
      </c>
      <c r="Q204" s="18">
        <v>1.2030619746654552</v>
      </c>
      <c r="R204" s="18">
        <v>1.1753120965770139</v>
      </c>
      <c r="S204" s="18">
        <v>1.5342510487475087</v>
      </c>
      <c r="T204" s="18">
        <v>2.804865539918886</v>
      </c>
      <c r="U204" s="18">
        <v>1.9045203667556563</v>
      </c>
      <c r="V204" s="18">
        <v>1.5973286747977187</v>
      </c>
      <c r="W204" s="18">
        <v>5.2207106462642656</v>
      </c>
      <c r="X204" s="18">
        <v>3.5284483014660757</v>
      </c>
      <c r="Y204" s="18">
        <v>1.4392773472268849</v>
      </c>
      <c r="Z204" s="18"/>
    </row>
    <row r="207" spans="2:26" x14ac:dyDescent="0.25">
      <c r="B207" s="10" t="s">
        <v>349</v>
      </c>
    </row>
    <row r="208" spans="2:26" ht="15.75" thickBot="1" x14ac:dyDescent="0.3"/>
    <row r="209" spans="2:26" x14ac:dyDescent="0.25">
      <c r="B209" s="12"/>
      <c r="C209" s="13" t="s">
        <v>8</v>
      </c>
      <c r="D209" s="13" t="s">
        <v>7</v>
      </c>
      <c r="E209" s="13" t="s">
        <v>28</v>
      </c>
      <c r="F209" s="13" t="s">
        <v>40</v>
      </c>
      <c r="G209" s="13" t="s">
        <v>41</v>
      </c>
      <c r="H209" s="13" t="s">
        <v>4</v>
      </c>
      <c r="I209" s="13" t="s">
        <v>30</v>
      </c>
      <c r="J209" s="13" t="s">
        <v>31</v>
      </c>
      <c r="K209" s="13" t="s">
        <v>32</v>
      </c>
      <c r="L209" s="13" t="s">
        <v>33</v>
      </c>
      <c r="M209" s="13" t="s">
        <v>9</v>
      </c>
      <c r="N209" s="13" t="s">
        <v>10</v>
      </c>
      <c r="O209" s="13" t="s">
        <v>17</v>
      </c>
      <c r="P209" s="13" t="s">
        <v>11</v>
      </c>
      <c r="Q209" s="13" t="s">
        <v>12</v>
      </c>
      <c r="R209" s="13" t="s">
        <v>1</v>
      </c>
      <c r="S209" s="13" t="s">
        <v>2</v>
      </c>
      <c r="T209" s="13" t="s">
        <v>26</v>
      </c>
      <c r="U209" s="13" t="s">
        <v>16</v>
      </c>
      <c r="V209" s="13" t="s">
        <v>15</v>
      </c>
      <c r="W209" s="13" t="s">
        <v>27</v>
      </c>
      <c r="X209" s="13" t="s">
        <v>14</v>
      </c>
      <c r="Y209" s="13" t="s">
        <v>13</v>
      </c>
      <c r="Z209" s="13" t="s">
        <v>3</v>
      </c>
    </row>
    <row r="210" spans="2:26" x14ac:dyDescent="0.25">
      <c r="B210" s="14" t="s">
        <v>8</v>
      </c>
      <c r="C210" s="16">
        <v>3.619035426500818</v>
      </c>
      <c r="D210" s="16">
        <v>2.2648090125825466</v>
      </c>
      <c r="E210" s="16">
        <v>0.68888315380039056</v>
      </c>
      <c r="F210" s="16">
        <v>1.0371182923108717</v>
      </c>
      <c r="G210" s="16">
        <v>0.9164520566954959</v>
      </c>
      <c r="H210" s="16">
        <v>3.5624039173634316</v>
      </c>
      <c r="I210" s="16">
        <v>4.4326288965993612</v>
      </c>
      <c r="J210" s="16">
        <v>1.4041548505332315</v>
      </c>
      <c r="K210" s="16">
        <v>5.2458018076261848</v>
      </c>
      <c r="L210" s="16">
        <v>1.7704550549945326</v>
      </c>
      <c r="M210" s="16">
        <v>-0.50285785932310767</v>
      </c>
      <c r="N210" s="16">
        <v>0.61675010886646608</v>
      </c>
      <c r="O210" s="16">
        <v>-0.10076917339842871</v>
      </c>
      <c r="P210" s="16">
        <v>0.64130987362802061</v>
      </c>
      <c r="Q210" s="16">
        <v>0.11864573207917813</v>
      </c>
      <c r="R210" s="16">
        <v>0.44725916506231472</v>
      </c>
      <c r="S210" s="16">
        <v>0.19732436401963449</v>
      </c>
      <c r="T210" s="16">
        <v>0.61297536335582004</v>
      </c>
      <c r="U210" s="16">
        <v>-6.674497084285029E-2</v>
      </c>
      <c r="V210" s="16">
        <v>-0.10442876072816325</v>
      </c>
      <c r="W210" s="16">
        <v>2.1078883637434394</v>
      </c>
      <c r="X210" s="16">
        <v>1.0839518009258928</v>
      </c>
      <c r="Y210" s="16">
        <v>-0.3467058130032169</v>
      </c>
      <c r="Z210" s="16">
        <v>0</v>
      </c>
    </row>
    <row r="211" spans="2:26" x14ac:dyDescent="0.25">
      <c r="B211" s="11" t="s">
        <v>7</v>
      </c>
      <c r="C211" s="17">
        <v>2.2648090125825466</v>
      </c>
      <c r="D211" s="17">
        <v>1.914070757452585</v>
      </c>
      <c r="E211" s="17">
        <v>-0.18469354972191931</v>
      </c>
      <c r="F211" s="17">
        <v>0.19297232501469924</v>
      </c>
      <c r="G211" s="17">
        <v>0.29262137819159784</v>
      </c>
      <c r="H211" s="17">
        <v>0.79728649279767283</v>
      </c>
      <c r="I211" s="17">
        <v>0.4497117840284453</v>
      </c>
      <c r="J211" s="17">
        <v>0.84635082009814655</v>
      </c>
      <c r="K211" s="17">
        <v>1.5603050213096843</v>
      </c>
      <c r="L211" s="17">
        <v>1.1217614666443738</v>
      </c>
      <c r="M211" s="17">
        <v>-0.21481293112208666</v>
      </c>
      <c r="N211" s="17">
        <v>0.16289425793059351</v>
      </c>
      <c r="O211" s="17">
        <v>-0.41268500278055481</v>
      </c>
      <c r="P211" s="17">
        <v>0.53987459343742017</v>
      </c>
      <c r="Q211" s="17">
        <v>0.10561581332479118</v>
      </c>
      <c r="R211" s="17">
        <v>0.23203753519307085</v>
      </c>
      <c r="S211" s="17">
        <v>4.6943288389707113E-2</v>
      </c>
      <c r="T211" s="17">
        <v>0.49526860229214842</v>
      </c>
      <c r="U211" s="17">
        <v>-8.9683899103562739E-2</v>
      </c>
      <c r="V211" s="17">
        <v>-7.7545332466236627E-2</v>
      </c>
      <c r="W211" s="17">
        <v>0.62775110477038143</v>
      </c>
      <c r="X211" s="17">
        <v>0.11365153405523644</v>
      </c>
      <c r="Y211" s="17">
        <v>-0.27465045634187346</v>
      </c>
      <c r="Z211" s="17">
        <v>0</v>
      </c>
    </row>
    <row r="212" spans="2:26" x14ac:dyDescent="0.25">
      <c r="B212" s="11" t="s">
        <v>28</v>
      </c>
      <c r="C212" s="17">
        <v>0.68888315380039056</v>
      </c>
      <c r="D212" s="17">
        <v>-0.18469354972191931</v>
      </c>
      <c r="E212" s="17">
        <v>1.0093871074752225</v>
      </c>
      <c r="F212" s="17">
        <v>0.83221676320408922</v>
      </c>
      <c r="G212" s="17">
        <v>0.6205935378430546</v>
      </c>
      <c r="H212" s="17">
        <v>2.8290422251888891</v>
      </c>
      <c r="I212" s="17">
        <v>4.1111834880846798</v>
      </c>
      <c r="J212" s="17">
        <v>0.44700037186104097</v>
      </c>
      <c r="K212" s="17">
        <v>3.6651398555244379</v>
      </c>
      <c r="L212" s="17">
        <v>0.43821162215949311</v>
      </c>
      <c r="M212" s="17">
        <v>-0.28307655317853286</v>
      </c>
      <c r="N212" s="17">
        <v>0.48679971580702469</v>
      </c>
      <c r="O212" s="17">
        <v>0.41489518681187232</v>
      </c>
      <c r="P212" s="17">
        <v>2.9471544637483697E-2</v>
      </c>
      <c r="Q212" s="17">
        <v>-4.9737703562698779E-3</v>
      </c>
      <c r="R212" s="17">
        <v>0.12469017676673899</v>
      </c>
      <c r="S212" s="17">
        <v>0.1523212397401833</v>
      </c>
      <c r="T212" s="17">
        <v>3.4241940849482191E-2</v>
      </c>
      <c r="U212" s="17">
        <v>5.6413589015472436E-2</v>
      </c>
      <c r="V212" s="17">
        <v>4.2283402153098617E-3</v>
      </c>
      <c r="W212" s="17">
        <v>1.5513098807367272</v>
      </c>
      <c r="X212" s="17">
        <v>1.0355494951517832</v>
      </c>
      <c r="Y212" s="17">
        <v>-2.5623976279604974E-2</v>
      </c>
      <c r="Z212" s="17">
        <v>0</v>
      </c>
    </row>
    <row r="213" spans="2:26" x14ac:dyDescent="0.25">
      <c r="B213" s="11" t="s">
        <v>40</v>
      </c>
      <c r="C213" s="17">
        <v>1.0371182923108717</v>
      </c>
      <c r="D213" s="17">
        <v>0.19297232501469924</v>
      </c>
      <c r="E213" s="17">
        <v>0.83221676320408922</v>
      </c>
      <c r="F213" s="17">
        <v>0.79587448738324262</v>
      </c>
      <c r="G213" s="17">
        <v>0.60465545372726881</v>
      </c>
      <c r="H213" s="17">
        <v>2.6037753359191695</v>
      </c>
      <c r="I213" s="17">
        <v>3.7293994256607412</v>
      </c>
      <c r="J213" s="17">
        <v>0.55250005022359794</v>
      </c>
      <c r="K213" s="17">
        <v>3.4660513339592334</v>
      </c>
      <c r="L213" s="17">
        <v>0.5648822623462938</v>
      </c>
      <c r="M213" s="17">
        <v>-0.26051374017306417</v>
      </c>
      <c r="N213" s="17">
        <v>0.45628320911360448</v>
      </c>
      <c r="O213" s="17">
        <v>0.28475682099582378</v>
      </c>
      <c r="P213" s="17">
        <v>9.8902375445046362E-2</v>
      </c>
      <c r="Q213" s="17">
        <v>4.0447002851884484E-3</v>
      </c>
      <c r="R213" s="17">
        <v>0.15649951138617718</v>
      </c>
      <c r="S213" s="17">
        <v>0.17533506775651025</v>
      </c>
      <c r="T213" s="17">
        <v>9.3644271638061882E-2</v>
      </c>
      <c r="U213" s="17">
        <v>2.8122126922419322E-2</v>
      </c>
      <c r="V213" s="17">
        <v>-2.0751395649891844E-2</v>
      </c>
      <c r="W213" s="17">
        <v>1.4990345025309071</v>
      </c>
      <c r="X213" s="17">
        <v>0.93300517259685745</v>
      </c>
      <c r="Y213" s="17">
        <v>-6.4844634260158893E-2</v>
      </c>
      <c r="Z213" s="17">
        <v>0</v>
      </c>
    </row>
    <row r="214" spans="2:26" x14ac:dyDescent="0.25">
      <c r="B214" s="11" t="s">
        <v>41</v>
      </c>
      <c r="C214" s="17">
        <v>0.9164520566954959</v>
      </c>
      <c r="D214" s="17">
        <v>0.29262137819159784</v>
      </c>
      <c r="E214" s="17">
        <v>0.6205935378430546</v>
      </c>
      <c r="F214" s="17">
        <v>0.60465545372726881</v>
      </c>
      <c r="G214" s="17">
        <v>0.49077167197338933</v>
      </c>
      <c r="H214" s="17">
        <v>2.059087031362878</v>
      </c>
      <c r="I214" s="17">
        <v>2.8262588479868183</v>
      </c>
      <c r="J214" s="17">
        <v>0.51652151928815293</v>
      </c>
      <c r="K214" s="17">
        <v>2.7948300576103491</v>
      </c>
      <c r="L214" s="17">
        <v>0.54052110511574825</v>
      </c>
      <c r="M214" s="17">
        <v>-0.22899288156648939</v>
      </c>
      <c r="N214" s="17">
        <v>0.37370498227551868</v>
      </c>
      <c r="O214" s="17">
        <v>0.16765730363814318</v>
      </c>
      <c r="P214" s="17">
        <v>0.1478992763842496</v>
      </c>
      <c r="Q214" s="17">
        <v>1.6707681488798171E-2</v>
      </c>
      <c r="R214" s="17">
        <v>0.12106230458698203</v>
      </c>
      <c r="S214" s="17">
        <v>0.13415897744097699</v>
      </c>
      <c r="T214" s="17">
        <v>0.13105177976657498</v>
      </c>
      <c r="U214" s="17">
        <v>1.6761189815171038E-2</v>
      </c>
      <c r="V214" s="17">
        <v>-1.6779352416457127E-2</v>
      </c>
      <c r="W214" s="17">
        <v>1.2290883548930727</v>
      </c>
      <c r="X214" s="17">
        <v>0.7209098078959012</v>
      </c>
      <c r="Y214" s="17">
        <v>-8.1474816767798774E-2</v>
      </c>
      <c r="Z214" s="17">
        <v>0</v>
      </c>
    </row>
    <row r="215" spans="2:26" x14ac:dyDescent="0.25">
      <c r="B215" s="11" t="s">
        <v>4</v>
      </c>
      <c r="C215" s="17">
        <v>3.5624039173634316</v>
      </c>
      <c r="D215" s="17">
        <v>0.79728649279767283</v>
      </c>
      <c r="E215" s="17">
        <v>2.8290422251888891</v>
      </c>
      <c r="F215" s="17">
        <v>2.6037753359191695</v>
      </c>
      <c r="G215" s="17">
        <v>2.059087031362878</v>
      </c>
      <c r="H215" s="17">
        <v>8.9079146206422255</v>
      </c>
      <c r="I215" s="17">
        <v>12.425792799624997</v>
      </c>
      <c r="J215" s="17">
        <v>1.9708708266893833</v>
      </c>
      <c r="K215" s="17">
        <v>11.931808244348272</v>
      </c>
      <c r="L215" s="17">
        <v>2.0884253459554389</v>
      </c>
      <c r="M215" s="17">
        <v>-0.97591719480917605</v>
      </c>
      <c r="N215" s="17">
        <v>1.5739752599475876</v>
      </c>
      <c r="O215" s="17">
        <v>0.90252609452113752</v>
      </c>
      <c r="P215" s="17">
        <v>0.48470475060054463</v>
      </c>
      <c r="Q215" s="17">
        <v>5.4751636495141698E-2</v>
      </c>
      <c r="R215" s="17">
        <v>0.50961567305114952</v>
      </c>
      <c r="S215" s="17">
        <v>0.51932171299757068</v>
      </c>
      <c r="T215" s="17">
        <v>0.45013870676290774</v>
      </c>
      <c r="U215" s="17">
        <v>0.10139284747660587</v>
      </c>
      <c r="V215" s="17">
        <v>-4.6295121372772786E-2</v>
      </c>
      <c r="W215" s="17">
        <v>5.1159953162110208</v>
      </c>
      <c r="X215" s="17">
        <v>3.1453266851580519</v>
      </c>
      <c r="Y215" s="17">
        <v>-0.27639501874927092</v>
      </c>
      <c r="Z215" s="17">
        <v>0</v>
      </c>
    </row>
    <row r="216" spans="2:26" x14ac:dyDescent="0.25">
      <c r="B216" s="11" t="s">
        <v>30</v>
      </c>
      <c r="C216" s="17">
        <v>4.4326288965993612</v>
      </c>
      <c r="D216" s="17">
        <v>0.4497117840284453</v>
      </c>
      <c r="E216" s="17">
        <v>4.1111834880846798</v>
      </c>
      <c r="F216" s="17">
        <v>3.7293994256607412</v>
      </c>
      <c r="G216" s="17">
        <v>2.8262588479868183</v>
      </c>
      <c r="H216" s="17">
        <v>12.425792799624997</v>
      </c>
      <c r="I216" s="17">
        <v>17.824169683473365</v>
      </c>
      <c r="J216" s="17">
        <v>2.4275707004401381</v>
      </c>
      <c r="K216" s="17">
        <v>16.415962642213138</v>
      </c>
      <c r="L216" s="17">
        <v>2.4983910136960095</v>
      </c>
      <c r="M216" s="17">
        <v>-1.2637041883105489</v>
      </c>
      <c r="N216" s="17">
        <v>2.1562847250963544</v>
      </c>
      <c r="O216" s="17">
        <v>1.4959212748052979</v>
      </c>
      <c r="P216" s="17">
        <v>0.38993459884729675</v>
      </c>
      <c r="Q216" s="17">
        <v>1.7275500716995823E-2</v>
      </c>
      <c r="R216" s="17">
        <v>0.69641875271559783</v>
      </c>
      <c r="S216" s="17">
        <v>0.75487367460170207</v>
      </c>
      <c r="T216" s="17">
        <v>0.38425206815974694</v>
      </c>
      <c r="U216" s="17">
        <v>0.16878877710621337</v>
      </c>
      <c r="V216" s="17">
        <v>-5.8653282280887425E-2</v>
      </c>
      <c r="W216" s="17">
        <v>7.002509708739554</v>
      </c>
      <c r="X216" s="17">
        <v>4.4665367333017745</v>
      </c>
      <c r="Y216" s="17">
        <v>-0.25851172403526274</v>
      </c>
      <c r="Z216" s="17">
        <v>0</v>
      </c>
    </row>
    <row r="217" spans="2:26" x14ac:dyDescent="0.25">
      <c r="B217" s="11" t="s">
        <v>31</v>
      </c>
      <c r="C217" s="17">
        <v>1.4041548505332315</v>
      </c>
      <c r="D217" s="17">
        <v>0.84635082009814655</v>
      </c>
      <c r="E217" s="17">
        <v>0.44700037186104097</v>
      </c>
      <c r="F217" s="17">
        <v>0.55250005022359794</v>
      </c>
      <c r="G217" s="17">
        <v>0.51652151928815293</v>
      </c>
      <c r="H217" s="17">
        <v>1.9708708266893833</v>
      </c>
      <c r="I217" s="17">
        <v>2.4275707004401381</v>
      </c>
      <c r="J217" s="17">
        <v>0.7506668228427803</v>
      </c>
      <c r="K217" s="17">
        <v>2.8501575956466736</v>
      </c>
      <c r="L217" s="17">
        <v>0.82853778352290075</v>
      </c>
      <c r="M217" s="17">
        <v>-0.26584203406443285</v>
      </c>
      <c r="N217" s="17">
        <v>0.3843172826363988</v>
      </c>
      <c r="O217" s="17">
        <v>-2.2861499554415049E-2</v>
      </c>
      <c r="P217" s="17">
        <v>0.33072810071327341</v>
      </c>
      <c r="Q217" s="17">
        <v>5.0164562228169292E-2</v>
      </c>
      <c r="R217" s="17">
        <v>0.14915233287696072</v>
      </c>
      <c r="S217" s="17">
        <v>0.14030005351032615</v>
      </c>
      <c r="T217" s="17">
        <v>0.28594228283121514</v>
      </c>
      <c r="U217" s="17">
        <v>-1.3442550200386674E-2</v>
      </c>
      <c r="V217" s="17">
        <v>-3.586423301424585E-2</v>
      </c>
      <c r="W217" s="17">
        <v>1.2977343690234531</v>
      </c>
      <c r="X217" s="17">
        <v>0.63885058096714276</v>
      </c>
      <c r="Y217" s="17">
        <v>-0.16823716846536788</v>
      </c>
      <c r="Z217" s="17">
        <v>0</v>
      </c>
    </row>
    <row r="218" spans="2:26" x14ac:dyDescent="0.25">
      <c r="B218" s="11" t="s">
        <v>32</v>
      </c>
      <c r="C218" s="17">
        <v>5.2458018076261848</v>
      </c>
      <c r="D218" s="17">
        <v>1.5603050213096843</v>
      </c>
      <c r="E218" s="17">
        <v>3.6651398555244379</v>
      </c>
      <c r="F218" s="17">
        <v>3.4660513339592334</v>
      </c>
      <c r="G218" s="17">
        <v>2.7948300576103491</v>
      </c>
      <c r="H218" s="17">
        <v>11.931808244348272</v>
      </c>
      <c r="I218" s="17">
        <v>16.415962642213138</v>
      </c>
      <c r="J218" s="17">
        <v>2.8501575956466736</v>
      </c>
      <c r="K218" s="17">
        <v>16.128964143942856</v>
      </c>
      <c r="L218" s="17">
        <v>3.0634737156720133</v>
      </c>
      <c r="M218" s="17">
        <v>-1.3473878764069935</v>
      </c>
      <c r="N218" s="17">
        <v>2.126454140008863</v>
      </c>
      <c r="O218" s="17">
        <v>1.057071599682414</v>
      </c>
      <c r="P218" s="17">
        <v>0.80641746590048924</v>
      </c>
      <c r="Q218" s="17">
        <v>0.10290723092390107</v>
      </c>
      <c r="R218" s="17">
        <v>0.71701357478186989</v>
      </c>
      <c r="S218" s="17">
        <v>0.70117334925946062</v>
      </c>
      <c r="T218" s="17">
        <v>0.73908809244653295</v>
      </c>
      <c r="U218" s="17">
        <v>0.11021065896050158</v>
      </c>
      <c r="V218" s="17">
        <v>-7.9318832413056331E-2</v>
      </c>
      <c r="W218" s="17">
        <v>6.9394877584853658</v>
      </c>
      <c r="X218" s="17">
        <v>4.1677229836122702</v>
      </c>
      <c r="Y218" s="17">
        <v>-0.44591983701914772</v>
      </c>
      <c r="Z218" s="17">
        <v>0</v>
      </c>
    </row>
    <row r="219" spans="2:26" x14ac:dyDescent="0.25">
      <c r="B219" s="11" t="s">
        <v>33</v>
      </c>
      <c r="C219" s="17">
        <v>1.7704550549945326</v>
      </c>
      <c r="D219" s="17">
        <v>1.1217614666443738</v>
      </c>
      <c r="E219" s="17">
        <v>0.43821162215949311</v>
      </c>
      <c r="F219" s="17">
        <v>0.5648822623462938</v>
      </c>
      <c r="G219" s="17">
        <v>0.54052110511574825</v>
      </c>
      <c r="H219" s="17">
        <v>2.0884253459554389</v>
      </c>
      <c r="I219" s="17">
        <v>2.4983910136960095</v>
      </c>
      <c r="J219" s="17">
        <v>0.82853778352290075</v>
      </c>
      <c r="K219" s="17">
        <v>3.0634737156720133</v>
      </c>
      <c r="L219" s="17">
        <v>0.98841756446870999</v>
      </c>
      <c r="M219" s="17">
        <v>-0.30915540297874422</v>
      </c>
      <c r="N219" s="17">
        <v>0.39052374477626889</v>
      </c>
      <c r="O219" s="17">
        <v>-5.8063068224988398E-2</v>
      </c>
      <c r="P219" s="17">
        <v>0.39929539451933016</v>
      </c>
      <c r="Q219" s="17">
        <v>7.0860788698009672E-2</v>
      </c>
      <c r="R219" s="17">
        <v>0.19723077594239655</v>
      </c>
      <c r="S219" s="17">
        <v>0.1135965255801636</v>
      </c>
      <c r="T219" s="17">
        <v>0.3611142455342688</v>
      </c>
      <c r="U219" s="17">
        <v>-2.3879955026068145E-2</v>
      </c>
      <c r="V219" s="17">
        <v>-4.1904510865142797E-2</v>
      </c>
      <c r="W219" s="17">
        <v>1.3108649409324267</v>
      </c>
      <c r="X219" s="17">
        <v>0.64674747894797691</v>
      </c>
      <c r="Y219" s="17">
        <v>-0.20329500266641407</v>
      </c>
      <c r="Z219" s="17">
        <v>0</v>
      </c>
    </row>
    <row r="220" spans="2:26" x14ac:dyDescent="0.25">
      <c r="B220" s="11" t="s">
        <v>9</v>
      </c>
      <c r="C220" s="17">
        <v>-0.50285785932310767</v>
      </c>
      <c r="D220" s="17">
        <v>-0.21481293112208666</v>
      </c>
      <c r="E220" s="17">
        <v>-0.28307655317853286</v>
      </c>
      <c r="F220" s="17">
        <v>-0.26051374017306417</v>
      </c>
      <c r="G220" s="17">
        <v>-0.22899288156648939</v>
      </c>
      <c r="H220" s="17">
        <v>-0.97591719480917605</v>
      </c>
      <c r="I220" s="17">
        <v>-1.2637041883105489</v>
      </c>
      <c r="J220" s="17">
        <v>-0.26584203406443285</v>
      </c>
      <c r="K220" s="17">
        <v>-1.3473878764069935</v>
      </c>
      <c r="L220" s="17">
        <v>-0.30915540297874422</v>
      </c>
      <c r="M220" s="17">
        <v>0.1300436657876308</v>
      </c>
      <c r="N220" s="17">
        <v>-0.17521015992921896</v>
      </c>
      <c r="O220" s="17">
        <v>-5.945536467133708E-2</v>
      </c>
      <c r="P220" s="17">
        <v>-0.10702602852100854</v>
      </c>
      <c r="Q220" s="17">
        <v>-1.9331504546437051E-2</v>
      </c>
      <c r="R220" s="17">
        <v>-6.2148901017898953E-2</v>
      </c>
      <c r="S220" s="17">
        <v>-4.0635980589450109E-2</v>
      </c>
      <c r="T220" s="17">
        <v>-9.8505060399657229E-2</v>
      </c>
      <c r="U220" s="17">
        <v>-6.680455411667988E-3</v>
      </c>
      <c r="V220" s="17">
        <v>4.3966191965849567E-3</v>
      </c>
      <c r="W220" s="17">
        <v>-0.5640001178959404</v>
      </c>
      <c r="X220" s="17">
        <v>-0.32629609521969299</v>
      </c>
      <c r="Y220" s="17">
        <v>5.3934051710981923E-2</v>
      </c>
      <c r="Z220" s="17">
        <v>0</v>
      </c>
    </row>
    <row r="221" spans="2:26" x14ac:dyDescent="0.25">
      <c r="B221" s="11" t="s">
        <v>10</v>
      </c>
      <c r="C221" s="17">
        <v>0.61675010886646608</v>
      </c>
      <c r="D221" s="17">
        <v>0.16289425793059351</v>
      </c>
      <c r="E221" s="17">
        <v>0.48679971580702469</v>
      </c>
      <c r="F221" s="17">
        <v>0.45628320911360448</v>
      </c>
      <c r="G221" s="17">
        <v>0.37370498227551868</v>
      </c>
      <c r="H221" s="17">
        <v>1.5739752599475876</v>
      </c>
      <c r="I221" s="17">
        <v>2.1562847250963544</v>
      </c>
      <c r="J221" s="17">
        <v>0.3843172826363988</v>
      </c>
      <c r="K221" s="17">
        <v>2.126454140008863</v>
      </c>
      <c r="L221" s="17">
        <v>0.39052374477626889</v>
      </c>
      <c r="M221" s="17">
        <v>-0.17521015992921896</v>
      </c>
      <c r="N221" s="17">
        <v>0.28946917717850518</v>
      </c>
      <c r="O221" s="17">
        <v>0.1365657413425736</v>
      </c>
      <c r="P221" s="17">
        <v>0.10835555676615147</v>
      </c>
      <c r="Q221" s="17">
        <v>1.1370491773769715E-2</v>
      </c>
      <c r="R221" s="17">
        <v>7.9933290350395314E-2</v>
      </c>
      <c r="S221" s="17">
        <v>0.10194299977418333</v>
      </c>
      <c r="T221" s="17">
        <v>9.3049526005267488E-2</v>
      </c>
      <c r="U221" s="17">
        <v>1.671910545602209E-2</v>
      </c>
      <c r="V221" s="17">
        <v>-8.7031196100390111E-3</v>
      </c>
      <c r="W221" s="17">
        <v>0.94727632540229556</v>
      </c>
      <c r="X221" s="17">
        <v>0.55540777210316938</v>
      </c>
      <c r="Y221" s="17">
        <v>-5.8169588605683747E-2</v>
      </c>
      <c r="Z221" s="17">
        <v>0</v>
      </c>
    </row>
    <row r="222" spans="2:26" x14ac:dyDescent="0.25">
      <c r="B222" s="11" t="s">
        <v>17</v>
      </c>
      <c r="C222" s="17">
        <v>-0.10076917339842871</v>
      </c>
      <c r="D222" s="17">
        <v>-0.41268500278055481</v>
      </c>
      <c r="E222" s="17">
        <v>0.41489518681187232</v>
      </c>
      <c r="F222" s="17">
        <v>0.28475682099582378</v>
      </c>
      <c r="G222" s="17">
        <v>0.16765730363814318</v>
      </c>
      <c r="H222" s="17">
        <v>0.90252609452113752</v>
      </c>
      <c r="I222" s="17">
        <v>1.4959212748052979</v>
      </c>
      <c r="J222" s="17">
        <v>-2.2861499554415049E-2</v>
      </c>
      <c r="K222" s="17">
        <v>1.057071599682414</v>
      </c>
      <c r="L222" s="17">
        <v>-5.8063068224988398E-2</v>
      </c>
      <c r="M222" s="17">
        <v>-5.945536467133708E-2</v>
      </c>
      <c r="N222" s="17">
        <v>0.1365657413425736</v>
      </c>
      <c r="O222" s="17">
        <v>0.25046786382426162</v>
      </c>
      <c r="P222" s="17">
        <v>-0.1137846827237652</v>
      </c>
      <c r="Q222" s="17">
        <v>-2.3681780784716507E-2</v>
      </c>
      <c r="R222" s="17">
        <v>2.1864973092949231E-2</v>
      </c>
      <c r="S222" s="17">
        <v>4.1042445510761263E-2</v>
      </c>
      <c r="T222" s="17">
        <v>-9.2617777004705484E-2</v>
      </c>
      <c r="U222" s="17">
        <v>3.6171963370803029E-2</v>
      </c>
      <c r="V222" s="17">
        <v>1.30627832553147E-2</v>
      </c>
      <c r="W222" s="17">
        <v>0.41263150301029933</v>
      </c>
      <c r="X222" s="17">
        <v>0.36273004787020802</v>
      </c>
      <c r="Y222" s="17">
        <v>4.999631465535704E-2</v>
      </c>
      <c r="Z222" s="17">
        <v>0</v>
      </c>
    </row>
    <row r="223" spans="2:26" x14ac:dyDescent="0.25">
      <c r="B223" s="11" t="s">
        <v>11</v>
      </c>
      <c r="C223" s="17">
        <v>0.64130987362802061</v>
      </c>
      <c r="D223" s="17">
        <v>0.53987459343742017</v>
      </c>
      <c r="E223" s="17">
        <v>2.9471544637483697E-2</v>
      </c>
      <c r="F223" s="17">
        <v>9.8902375445046362E-2</v>
      </c>
      <c r="G223" s="17">
        <v>0.1478992763842496</v>
      </c>
      <c r="H223" s="17">
        <v>0.48470475060054463</v>
      </c>
      <c r="I223" s="17">
        <v>0.38993459884729675</v>
      </c>
      <c r="J223" s="17">
        <v>0.33072810071327341</v>
      </c>
      <c r="K223" s="17">
        <v>0.80641746590048924</v>
      </c>
      <c r="L223" s="17">
        <v>0.39929539451933016</v>
      </c>
      <c r="M223" s="17">
        <v>-0.10702602852100854</v>
      </c>
      <c r="N223" s="17">
        <v>0.10835555676615147</v>
      </c>
      <c r="O223" s="17">
        <v>-0.1137846827237652</v>
      </c>
      <c r="P223" s="17">
        <v>0.20761443008102953</v>
      </c>
      <c r="Q223" s="17">
        <v>3.8741186636012129E-2</v>
      </c>
      <c r="R223" s="17">
        <v>5.2815567993291956E-2</v>
      </c>
      <c r="S223" s="17">
        <v>2.2000766827839902E-2</v>
      </c>
      <c r="T223" s="17">
        <v>0.18028432581411458</v>
      </c>
      <c r="U223" s="17">
        <v>-1.8113057689448684E-2</v>
      </c>
      <c r="V223" s="17">
        <v>-1.4627033183220714E-2</v>
      </c>
      <c r="W223" s="17">
        <v>0.37048606414093332</v>
      </c>
      <c r="X223" s="17">
        <v>0.11984109977835473</v>
      </c>
      <c r="Y223" s="17">
        <v>-9.9030143257034034E-2</v>
      </c>
      <c r="Z223" s="17">
        <v>0</v>
      </c>
    </row>
    <row r="224" spans="2:26" x14ac:dyDescent="0.25">
      <c r="B224" s="11" t="s">
        <v>12</v>
      </c>
      <c r="C224" s="17">
        <v>0.11864573207917813</v>
      </c>
      <c r="D224" s="17">
        <v>0.10561581332479118</v>
      </c>
      <c r="E224" s="17">
        <v>-4.9737703562698779E-3</v>
      </c>
      <c r="F224" s="17">
        <v>4.0447002851884484E-3</v>
      </c>
      <c r="G224" s="17">
        <v>1.6707681488798171E-2</v>
      </c>
      <c r="H224" s="17">
        <v>5.4751636495141698E-2</v>
      </c>
      <c r="I224" s="17">
        <v>1.7275500716995823E-2</v>
      </c>
      <c r="J224" s="17">
        <v>5.0164562228169292E-2</v>
      </c>
      <c r="K224" s="17">
        <v>0.10290723092390107</v>
      </c>
      <c r="L224" s="17">
        <v>7.0860788698009672E-2</v>
      </c>
      <c r="M224" s="17">
        <v>-1.9331504546437051E-2</v>
      </c>
      <c r="N224" s="17">
        <v>1.1370491773769715E-2</v>
      </c>
      <c r="O224" s="17">
        <v>-2.3681780784716507E-2</v>
      </c>
      <c r="P224" s="17">
        <v>3.8741186636012129E-2</v>
      </c>
      <c r="Q224" s="17">
        <v>8.674165265516837E-3</v>
      </c>
      <c r="R224" s="17">
        <v>1.0461884106853498E-2</v>
      </c>
      <c r="S224" s="17">
        <v>-4.0972030470119297E-3</v>
      </c>
      <c r="T224" s="17">
        <v>3.5479857657963465E-2</v>
      </c>
      <c r="U224" s="17">
        <v>-3.7038291276230966E-3</v>
      </c>
      <c r="V224" s="17">
        <v>-1.7360255129813325E-3</v>
      </c>
      <c r="W224" s="17">
        <v>3.6823567926312757E-2</v>
      </c>
      <c r="X224" s="17">
        <v>7.1717291877631756E-3</v>
      </c>
      <c r="Y224" s="17">
        <v>-1.8157510194037604E-2</v>
      </c>
      <c r="Z224" s="17">
        <v>0</v>
      </c>
    </row>
    <row r="225" spans="2:26" x14ac:dyDescent="0.25">
      <c r="B225" s="11" t="s">
        <v>1</v>
      </c>
      <c r="C225" s="17">
        <v>0.44725916506231472</v>
      </c>
      <c r="D225" s="17">
        <v>0.23203753519307085</v>
      </c>
      <c r="E225" s="17">
        <v>0.12469017676673899</v>
      </c>
      <c r="F225" s="17">
        <v>0.15649951138617718</v>
      </c>
      <c r="G225" s="17">
        <v>0.12106230458698203</v>
      </c>
      <c r="H225" s="17">
        <v>0.50961567305114952</v>
      </c>
      <c r="I225" s="17">
        <v>0.69641875271559783</v>
      </c>
      <c r="J225" s="17">
        <v>0.14915233287696072</v>
      </c>
      <c r="K225" s="17">
        <v>0.71701357478186989</v>
      </c>
      <c r="L225" s="17">
        <v>0.19723077594239655</v>
      </c>
      <c r="M225" s="17">
        <v>-6.2148901017898953E-2</v>
      </c>
      <c r="N225" s="17">
        <v>7.9933290350395314E-2</v>
      </c>
      <c r="O225" s="17">
        <v>2.1864973092949231E-2</v>
      </c>
      <c r="P225" s="17">
        <v>5.2815567993291956E-2</v>
      </c>
      <c r="Q225" s="17">
        <v>1.0461884106853498E-2</v>
      </c>
      <c r="R225" s="17">
        <v>6.3642727717703435E-2</v>
      </c>
      <c r="S225" s="17">
        <v>2.4823685582083234E-2</v>
      </c>
      <c r="T225" s="17">
        <v>5.6641853206768268E-2</v>
      </c>
      <c r="U225" s="17">
        <v>-5.0536445867724209E-3</v>
      </c>
      <c r="V225" s="17">
        <v>-1.2560817617774649E-2</v>
      </c>
      <c r="W225" s="17">
        <v>0.26866697038640863</v>
      </c>
      <c r="X225" s="17">
        <v>0.16363606496725794</v>
      </c>
      <c r="Y225" s="17">
        <v>-3.1966541452192861E-2</v>
      </c>
      <c r="Z225" s="17">
        <v>0</v>
      </c>
    </row>
    <row r="226" spans="2:26" x14ac:dyDescent="0.25">
      <c r="B226" s="11" t="s">
        <v>2</v>
      </c>
      <c r="C226" s="17">
        <v>0.19732436401963449</v>
      </c>
      <c r="D226" s="17">
        <v>4.6943288389707113E-2</v>
      </c>
      <c r="E226" s="17">
        <v>0.1523212397401833</v>
      </c>
      <c r="F226" s="17">
        <v>0.17533506775651025</v>
      </c>
      <c r="G226" s="17">
        <v>0.13415897744097699</v>
      </c>
      <c r="H226" s="17">
        <v>0.51932171299757068</v>
      </c>
      <c r="I226" s="17">
        <v>0.75487367460170207</v>
      </c>
      <c r="J226" s="17">
        <v>0.14030005351032615</v>
      </c>
      <c r="K226" s="17">
        <v>0.70117334925946062</v>
      </c>
      <c r="L226" s="17">
        <v>0.1135965255801636</v>
      </c>
      <c r="M226" s="17">
        <v>-4.0635980589450109E-2</v>
      </c>
      <c r="N226" s="17">
        <v>0.10194299977418333</v>
      </c>
      <c r="O226" s="17">
        <v>4.1042445510761263E-2</v>
      </c>
      <c r="P226" s="17">
        <v>2.2000766827839902E-2</v>
      </c>
      <c r="Q226" s="17">
        <v>-4.0972030470119297E-3</v>
      </c>
      <c r="R226" s="17">
        <v>2.4823685582083234E-2</v>
      </c>
      <c r="S226" s="17">
        <v>6.1068043461527916E-2</v>
      </c>
      <c r="T226" s="17">
        <v>1.3079628446900039E-2</v>
      </c>
      <c r="U226" s="17">
        <v>2.9110427208611364E-3</v>
      </c>
      <c r="V226" s="17">
        <v>-9.4230638591782656E-3</v>
      </c>
      <c r="W226" s="17">
        <v>0.35202048419803711</v>
      </c>
      <c r="X226" s="17">
        <v>0.19329573140546713</v>
      </c>
      <c r="Y226" s="17">
        <v>-1.5041730884240871E-2</v>
      </c>
      <c r="Z226" s="17">
        <v>0</v>
      </c>
    </row>
    <row r="227" spans="2:26" x14ac:dyDescent="0.25">
      <c r="B227" s="11" t="s">
        <v>26</v>
      </c>
      <c r="C227" s="17">
        <v>0.61297536335582004</v>
      </c>
      <c r="D227" s="17">
        <v>0.49526860229214842</v>
      </c>
      <c r="E227" s="17">
        <v>3.4241940849482191E-2</v>
      </c>
      <c r="F227" s="17">
        <v>9.3644271638061882E-2</v>
      </c>
      <c r="G227" s="17">
        <v>0.13105177976657498</v>
      </c>
      <c r="H227" s="17">
        <v>0.45013870676290774</v>
      </c>
      <c r="I227" s="17">
        <v>0.38425206815974694</v>
      </c>
      <c r="J227" s="17">
        <v>0.28594228283121514</v>
      </c>
      <c r="K227" s="17">
        <v>0.73908809244653295</v>
      </c>
      <c r="L227" s="17">
        <v>0.3611142455342688</v>
      </c>
      <c r="M227" s="17">
        <v>-9.8505060399657229E-2</v>
      </c>
      <c r="N227" s="17">
        <v>9.3049526005267488E-2</v>
      </c>
      <c r="O227" s="17">
        <v>-9.2617777004705484E-2</v>
      </c>
      <c r="P227" s="17">
        <v>0.18028432581411458</v>
      </c>
      <c r="Q227" s="17">
        <v>3.5479857657963465E-2</v>
      </c>
      <c r="R227" s="17">
        <v>5.6641853206768268E-2</v>
      </c>
      <c r="S227" s="17">
        <v>1.3079628446900039E-2</v>
      </c>
      <c r="T227" s="17">
        <v>0.1609049158237584</v>
      </c>
      <c r="U227" s="17">
        <v>-1.6418832019482594E-2</v>
      </c>
      <c r="V227" s="17">
        <v>-1.3427677097970839E-2</v>
      </c>
      <c r="W227" s="17">
        <v>0.31522928372393572</v>
      </c>
      <c r="X227" s="17">
        <v>0.11054910459526046</v>
      </c>
      <c r="Y227" s="17">
        <v>-8.6997324298576637E-2</v>
      </c>
      <c r="Z227" s="17">
        <v>0</v>
      </c>
    </row>
    <row r="228" spans="2:26" x14ac:dyDescent="0.25">
      <c r="B228" s="11" t="s">
        <v>16</v>
      </c>
      <c r="C228" s="17">
        <v>-6.674497084285029E-2</v>
      </c>
      <c r="D228" s="17">
        <v>-8.9683899103562739E-2</v>
      </c>
      <c r="E228" s="17">
        <v>5.6413589015472436E-2</v>
      </c>
      <c r="F228" s="17">
        <v>2.8122126922419322E-2</v>
      </c>
      <c r="G228" s="17">
        <v>1.6761189815171038E-2</v>
      </c>
      <c r="H228" s="17">
        <v>0.10139284747660587</v>
      </c>
      <c r="I228" s="17">
        <v>0.16878877710621337</v>
      </c>
      <c r="J228" s="17">
        <v>-1.3442550200386674E-2</v>
      </c>
      <c r="K228" s="17">
        <v>0.11021065896050158</v>
      </c>
      <c r="L228" s="17">
        <v>-2.3879955026068145E-2</v>
      </c>
      <c r="M228" s="17">
        <v>-6.680455411667988E-3</v>
      </c>
      <c r="N228" s="17">
        <v>1.671910545602209E-2</v>
      </c>
      <c r="O228" s="17">
        <v>3.6171963370803029E-2</v>
      </c>
      <c r="P228" s="17">
        <v>-1.8113057689448684E-2</v>
      </c>
      <c r="Q228" s="17">
        <v>-3.7038291276230966E-3</v>
      </c>
      <c r="R228" s="17">
        <v>-5.0536445867724209E-3</v>
      </c>
      <c r="S228" s="17">
        <v>2.9110427208611364E-3</v>
      </c>
      <c r="T228" s="17">
        <v>-1.6418832019482594E-2</v>
      </c>
      <c r="U228" s="17">
        <v>6.8554327829040331E-3</v>
      </c>
      <c r="V228" s="17">
        <v>4.3763804341542586E-3</v>
      </c>
      <c r="W228" s="17">
        <v>4.6880689195315871E-2</v>
      </c>
      <c r="X228" s="17">
        <v>4.362924873240704E-2</v>
      </c>
      <c r="Y228" s="17">
        <v>9.2975946016712278E-3</v>
      </c>
      <c r="Z228" s="17">
        <v>0</v>
      </c>
    </row>
    <row r="229" spans="2:26" x14ac:dyDescent="0.25">
      <c r="B229" s="11" t="s">
        <v>15</v>
      </c>
      <c r="C229" s="17">
        <v>-0.10442876072816325</v>
      </c>
      <c r="D229" s="17">
        <v>-7.7545332466236627E-2</v>
      </c>
      <c r="E229" s="17">
        <v>4.2283402153098617E-3</v>
      </c>
      <c r="F229" s="17">
        <v>-2.0751395649891844E-2</v>
      </c>
      <c r="G229" s="17">
        <v>-1.6779352416457127E-2</v>
      </c>
      <c r="H229" s="17">
        <v>-4.6295121372772786E-2</v>
      </c>
      <c r="I229" s="17">
        <v>-5.8653282280887425E-2</v>
      </c>
      <c r="J229" s="17">
        <v>-3.586423301424585E-2</v>
      </c>
      <c r="K229" s="17">
        <v>-7.9318832413056331E-2</v>
      </c>
      <c r="L229" s="17">
        <v>-4.1904510865142797E-2</v>
      </c>
      <c r="M229" s="17">
        <v>4.3966191965849567E-3</v>
      </c>
      <c r="N229" s="17">
        <v>-8.7031196100390111E-3</v>
      </c>
      <c r="O229" s="17">
        <v>1.30627832553147E-2</v>
      </c>
      <c r="P229" s="17">
        <v>-1.4627033183220714E-2</v>
      </c>
      <c r="Q229" s="17">
        <v>-1.7360255129813325E-3</v>
      </c>
      <c r="R229" s="17">
        <v>-1.2560817617774649E-2</v>
      </c>
      <c r="S229" s="17">
        <v>-9.4230638591782656E-3</v>
      </c>
      <c r="T229" s="17">
        <v>-1.3427677097970839E-2</v>
      </c>
      <c r="U229" s="17">
        <v>4.3763804341542586E-3</v>
      </c>
      <c r="V229" s="17">
        <v>5.4792550423828409E-3</v>
      </c>
      <c r="W229" s="17">
        <v>-3.7231419335851397E-2</v>
      </c>
      <c r="X229" s="17">
        <v>-1.2376457381814501E-2</v>
      </c>
      <c r="Y229" s="17">
        <v>8.9098339065079649E-3</v>
      </c>
      <c r="Z229" s="17">
        <v>0</v>
      </c>
    </row>
    <row r="230" spans="2:26" x14ac:dyDescent="0.25">
      <c r="B230" s="11" t="s">
        <v>27</v>
      </c>
      <c r="C230" s="17">
        <v>2.1078883637434394</v>
      </c>
      <c r="D230" s="17">
        <v>0.62775110477038143</v>
      </c>
      <c r="E230" s="17">
        <v>1.5513098807367272</v>
      </c>
      <c r="F230" s="17">
        <v>1.4990345025309071</v>
      </c>
      <c r="G230" s="17">
        <v>1.2290883548930727</v>
      </c>
      <c r="H230" s="17">
        <v>5.1159953162110208</v>
      </c>
      <c r="I230" s="17">
        <v>7.002509708739554</v>
      </c>
      <c r="J230" s="17">
        <v>1.2977343690234531</v>
      </c>
      <c r="K230" s="17">
        <v>6.9394877584853658</v>
      </c>
      <c r="L230" s="17">
        <v>1.3108649409324267</v>
      </c>
      <c r="M230" s="17">
        <v>-0.5640001178959404</v>
      </c>
      <c r="N230" s="17">
        <v>0.94727632540229556</v>
      </c>
      <c r="O230" s="17">
        <v>0.41263150301029933</v>
      </c>
      <c r="P230" s="17">
        <v>0.37048606414093332</v>
      </c>
      <c r="Q230" s="17">
        <v>3.6823567926312757E-2</v>
      </c>
      <c r="R230" s="17">
        <v>0.26866697038640863</v>
      </c>
      <c r="S230" s="17">
        <v>0.35202048419803711</v>
      </c>
      <c r="T230" s="17">
        <v>0.31522928372393572</v>
      </c>
      <c r="U230" s="17">
        <v>4.6880689195315871E-2</v>
      </c>
      <c r="V230" s="17">
        <v>-3.7231419335851397E-2</v>
      </c>
      <c r="W230" s="17">
        <v>3.1191967382416506</v>
      </c>
      <c r="X230" s="17">
        <v>1.8033482343636533</v>
      </c>
      <c r="Y230" s="17">
        <v>-0.20024932199690432</v>
      </c>
      <c r="Z230" s="17">
        <v>0</v>
      </c>
    </row>
    <row r="231" spans="2:26" x14ac:dyDescent="0.25">
      <c r="B231" s="11" t="s">
        <v>14</v>
      </c>
      <c r="C231" s="17">
        <v>1.0839518009258928</v>
      </c>
      <c r="D231" s="17">
        <v>0.11365153405523644</v>
      </c>
      <c r="E231" s="17">
        <v>1.0355494951517832</v>
      </c>
      <c r="F231" s="17">
        <v>0.93300517259685745</v>
      </c>
      <c r="G231" s="17">
        <v>0.7209098078959012</v>
      </c>
      <c r="H231" s="17">
        <v>3.1453266851580519</v>
      </c>
      <c r="I231" s="17">
        <v>4.4665367333017745</v>
      </c>
      <c r="J231" s="17">
        <v>0.63885058096714276</v>
      </c>
      <c r="K231" s="17">
        <v>4.1677229836122702</v>
      </c>
      <c r="L231" s="17">
        <v>0.64674747894797691</v>
      </c>
      <c r="M231" s="17">
        <v>-0.32629609521969299</v>
      </c>
      <c r="N231" s="17">
        <v>0.55540777210316938</v>
      </c>
      <c r="O231" s="17">
        <v>0.36273004787020802</v>
      </c>
      <c r="P231" s="17">
        <v>0.11984109977835473</v>
      </c>
      <c r="Q231" s="17">
        <v>7.1717291877631756E-3</v>
      </c>
      <c r="R231" s="17">
        <v>0.16363606496725794</v>
      </c>
      <c r="S231" s="17">
        <v>0.19329573140546713</v>
      </c>
      <c r="T231" s="17">
        <v>0.11054910459526046</v>
      </c>
      <c r="U231" s="17">
        <v>4.362924873240704E-2</v>
      </c>
      <c r="V231" s="17">
        <v>-1.2376457381814501E-2</v>
      </c>
      <c r="W231" s="17">
        <v>1.8033482343636533</v>
      </c>
      <c r="X231" s="17">
        <v>1.129462177678749</v>
      </c>
      <c r="Y231" s="17">
        <v>-7.3032803453447426E-2</v>
      </c>
      <c r="Z231" s="17">
        <v>0</v>
      </c>
    </row>
    <row r="232" spans="2:26" x14ac:dyDescent="0.25">
      <c r="B232" s="11" t="s">
        <v>13</v>
      </c>
      <c r="C232" s="17">
        <v>-0.3467058130032169</v>
      </c>
      <c r="D232" s="17">
        <v>-0.27465045634187346</v>
      </c>
      <c r="E232" s="17">
        <v>-2.5623976279604974E-2</v>
      </c>
      <c r="F232" s="17">
        <v>-6.4844634260158893E-2</v>
      </c>
      <c r="G232" s="17">
        <v>-8.1474816767798774E-2</v>
      </c>
      <c r="H232" s="17">
        <v>-0.27639501874927092</v>
      </c>
      <c r="I232" s="17">
        <v>-0.25851172403526274</v>
      </c>
      <c r="J232" s="17">
        <v>-0.16823716846536788</v>
      </c>
      <c r="K232" s="17">
        <v>-0.44591983701914772</v>
      </c>
      <c r="L232" s="17">
        <v>-0.20329500266641407</v>
      </c>
      <c r="M232" s="17">
        <v>5.3934051710981923E-2</v>
      </c>
      <c r="N232" s="17">
        <v>-5.8169588605683747E-2</v>
      </c>
      <c r="O232" s="17">
        <v>4.999631465535704E-2</v>
      </c>
      <c r="P232" s="17">
        <v>-9.9030143257034034E-2</v>
      </c>
      <c r="Q232" s="17">
        <v>-1.8157510194037604E-2</v>
      </c>
      <c r="R232" s="17">
        <v>-3.1966541452192861E-2</v>
      </c>
      <c r="S232" s="17">
        <v>-1.5041730884240871E-2</v>
      </c>
      <c r="T232" s="17">
        <v>-8.6997324298576637E-2</v>
      </c>
      <c r="U232" s="17">
        <v>9.2975946016712278E-3</v>
      </c>
      <c r="V232" s="17">
        <v>8.9098339065079649E-3</v>
      </c>
      <c r="W232" s="17">
        <v>-0.20024932199690432</v>
      </c>
      <c r="X232" s="17">
        <v>-7.3032803453447426E-2</v>
      </c>
      <c r="Y232" s="17">
        <v>4.8354431692073131E-2</v>
      </c>
      <c r="Z232" s="17">
        <v>0</v>
      </c>
    </row>
    <row r="233" spans="2:26" ht="15.75" thickBot="1" x14ac:dyDescent="0.3">
      <c r="B233" s="15" t="s">
        <v>3</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row>
    <row r="236" spans="2:26" x14ac:dyDescent="0.25">
      <c r="B236" s="10" t="s">
        <v>350</v>
      </c>
    </row>
    <row r="237" spans="2:26" ht="15.75" thickBot="1" x14ac:dyDescent="0.3"/>
    <row r="238" spans="2:26" x14ac:dyDescent="0.25">
      <c r="B238" s="12"/>
      <c r="C238" s="13" t="s">
        <v>8</v>
      </c>
      <c r="D238" s="13" t="s">
        <v>7</v>
      </c>
      <c r="E238" s="13" t="s">
        <v>28</v>
      </c>
      <c r="F238" s="13" t="s">
        <v>40</v>
      </c>
      <c r="G238" s="13" t="s">
        <v>41</v>
      </c>
      <c r="H238" s="13" t="s">
        <v>4</v>
      </c>
      <c r="I238" s="13" t="s">
        <v>30</v>
      </c>
      <c r="J238" s="13" t="s">
        <v>31</v>
      </c>
      <c r="K238" s="13" t="s">
        <v>32</v>
      </c>
      <c r="L238" s="13" t="s">
        <v>33</v>
      </c>
      <c r="M238" s="13" t="s">
        <v>9</v>
      </c>
      <c r="N238" s="13" t="s">
        <v>10</v>
      </c>
      <c r="O238" s="13" t="s">
        <v>17</v>
      </c>
      <c r="P238" s="13" t="s">
        <v>11</v>
      </c>
      <c r="Q238" s="13" t="s">
        <v>12</v>
      </c>
      <c r="R238" s="13" t="s">
        <v>1</v>
      </c>
      <c r="S238" s="13" t="s">
        <v>2</v>
      </c>
      <c r="T238" s="13" t="s">
        <v>26</v>
      </c>
      <c r="U238" s="13" t="s">
        <v>16</v>
      </c>
      <c r="V238" s="13" t="s">
        <v>15</v>
      </c>
      <c r="W238" s="13" t="s">
        <v>27</v>
      </c>
      <c r="X238" s="13" t="s">
        <v>14</v>
      </c>
      <c r="Y238" s="13" t="s">
        <v>13</v>
      </c>
      <c r="Z238" s="13" t="s">
        <v>3</v>
      </c>
    </row>
    <row r="239" spans="2:26" x14ac:dyDescent="0.25">
      <c r="B239" s="14" t="s">
        <v>8</v>
      </c>
      <c r="C239" s="16">
        <v>20.873179765638941</v>
      </c>
      <c r="D239" s="16">
        <v>7.3731691566314357</v>
      </c>
      <c r="E239" s="16">
        <v>3.0381721344092094</v>
      </c>
      <c r="F239" s="16">
        <v>1.5928347819249353</v>
      </c>
      <c r="G239" s="16">
        <v>2.5911732826058209</v>
      </c>
      <c r="H239" s="16">
        <v>3.1330443451911578</v>
      </c>
      <c r="I239" s="16">
        <v>0.27295150471070118</v>
      </c>
      <c r="J239" s="16">
        <v>1.1215201560169961</v>
      </c>
      <c r="K239" s="16">
        <v>7.6655689456489373</v>
      </c>
      <c r="L239" s="16">
        <v>2.2942062888919352</v>
      </c>
      <c r="M239" s="16">
        <v>-0.44549605061139069</v>
      </c>
      <c r="N239" s="16">
        <v>1.71221265205057</v>
      </c>
      <c r="O239" s="16">
        <v>-0.35306356022602542</v>
      </c>
      <c r="P239" s="16">
        <v>1.8782678698217632</v>
      </c>
      <c r="Q239" s="16">
        <v>0.77329397534440281</v>
      </c>
      <c r="R239" s="16">
        <v>1.3091715008765514</v>
      </c>
      <c r="S239" s="16">
        <v>-5.4718099827492907E-2</v>
      </c>
      <c r="T239" s="16">
        <v>1.19971520651318</v>
      </c>
      <c r="U239" s="16">
        <v>1.8321968441104453E-2</v>
      </c>
      <c r="V239" s="16">
        <v>0.22060780417794301</v>
      </c>
      <c r="W239" s="16">
        <v>1.3762605423701022</v>
      </c>
      <c r="X239" s="16">
        <v>2.5218479228732349</v>
      </c>
      <c r="Y239" s="16">
        <v>-0.58569711658193535</v>
      </c>
      <c r="Z239" s="16">
        <v>0</v>
      </c>
    </row>
    <row r="240" spans="2:26" x14ac:dyDescent="0.25">
      <c r="B240" s="11" t="s">
        <v>7</v>
      </c>
      <c r="C240" s="17">
        <v>7.3731691566314357</v>
      </c>
      <c r="D240" s="17">
        <v>12.339759204468811</v>
      </c>
      <c r="E240" s="17">
        <v>-0.54991862145712278</v>
      </c>
      <c r="F240" s="17">
        <v>1.9951778824088788</v>
      </c>
      <c r="G240" s="17">
        <v>2.4218441257385375</v>
      </c>
      <c r="H240" s="17">
        <v>2.8042351459577857</v>
      </c>
      <c r="I240" s="17">
        <v>-0.36507916389741979</v>
      </c>
      <c r="J240" s="17">
        <v>2.9143680305568784</v>
      </c>
      <c r="K240" s="17">
        <v>7.3111775040178308</v>
      </c>
      <c r="L240" s="17">
        <v>2.0033910427442727</v>
      </c>
      <c r="M240" s="17">
        <v>-1.3693077473713633</v>
      </c>
      <c r="N240" s="17">
        <v>0.23174434316111289</v>
      </c>
      <c r="O240" s="17">
        <v>-0.67857327058188843</v>
      </c>
      <c r="P240" s="17">
        <v>1.3749948659075577</v>
      </c>
      <c r="Q240" s="17">
        <v>0.64217555741756716</v>
      </c>
      <c r="R240" s="17">
        <v>1.2087399814008166</v>
      </c>
      <c r="S240" s="17">
        <v>-0.30910101197049328</v>
      </c>
      <c r="T240" s="17">
        <v>1.7129563046947522</v>
      </c>
      <c r="U240" s="17">
        <v>0.55632616386338962</v>
      </c>
      <c r="V240" s="17">
        <v>0.93142105181121437</v>
      </c>
      <c r="W240" s="17">
        <v>0.57433573584097342</v>
      </c>
      <c r="X240" s="17">
        <v>1.2871658933246775</v>
      </c>
      <c r="Y240" s="17">
        <v>-0.57256612411664132</v>
      </c>
      <c r="Z240" s="17">
        <v>0</v>
      </c>
    </row>
    <row r="241" spans="2:26" x14ac:dyDescent="0.25">
      <c r="B241" s="11" t="s">
        <v>28</v>
      </c>
      <c r="C241" s="17">
        <v>3.0381721344092094</v>
      </c>
      <c r="D241" s="17">
        <v>-0.54991862145712278</v>
      </c>
      <c r="E241" s="17">
        <v>11.24610082483917</v>
      </c>
      <c r="F241" s="17">
        <v>1.0240808481496204</v>
      </c>
      <c r="G241" s="17">
        <v>1.3848261211089037</v>
      </c>
      <c r="H241" s="17">
        <v>1.3165302311429661</v>
      </c>
      <c r="I241" s="17">
        <v>1.5348498638803516</v>
      </c>
      <c r="J241" s="17">
        <v>-0.75389261203571567</v>
      </c>
      <c r="K241" s="17">
        <v>1.7818175243881951</v>
      </c>
      <c r="L241" s="17">
        <v>-0.446164731329803</v>
      </c>
      <c r="M241" s="17">
        <v>1.068437500776787</v>
      </c>
      <c r="N241" s="17">
        <v>1.035807050568518</v>
      </c>
      <c r="O241" s="17">
        <v>0.39947871275144525</v>
      </c>
      <c r="P241" s="17">
        <v>5.4772695537187277E-2</v>
      </c>
      <c r="Q241" s="17">
        <v>-0.15084716850835919</v>
      </c>
      <c r="R241" s="17">
        <v>0.50590307214155572</v>
      </c>
      <c r="S241" s="17">
        <v>0.25078390654802502</v>
      </c>
      <c r="T241" s="17">
        <v>-0.39063683604598981</v>
      </c>
      <c r="U241" s="17">
        <v>-0.16745121761809295</v>
      </c>
      <c r="V241" s="17">
        <v>-0.19053115004063781</v>
      </c>
      <c r="W241" s="17">
        <v>1.3526802284335619</v>
      </c>
      <c r="X241" s="17">
        <v>1.0204259655468975</v>
      </c>
      <c r="Y241" s="17">
        <v>0.39495151940187634</v>
      </c>
      <c r="Z241" s="17">
        <v>0</v>
      </c>
    </row>
    <row r="242" spans="2:26" x14ac:dyDescent="0.25">
      <c r="B242" s="11" t="s">
        <v>40</v>
      </c>
      <c r="C242" s="17">
        <v>1.5928347819249353</v>
      </c>
      <c r="D242" s="17">
        <v>1.9951778824088788</v>
      </c>
      <c r="E242" s="17">
        <v>1.0240808481496204</v>
      </c>
      <c r="F242" s="17">
        <v>4.9102182003896884</v>
      </c>
      <c r="G242" s="17">
        <v>1.5702352750936948</v>
      </c>
      <c r="H242" s="17">
        <v>4.6733861149542015</v>
      </c>
      <c r="I242" s="17">
        <v>4.9580416952999666</v>
      </c>
      <c r="J242" s="17">
        <v>0.57511905457989965</v>
      </c>
      <c r="K242" s="17">
        <v>5.3805972184425235</v>
      </c>
      <c r="L242" s="17">
        <v>0.48268686483711376</v>
      </c>
      <c r="M242" s="17">
        <v>-0.81895231877890318</v>
      </c>
      <c r="N242" s="17">
        <v>0.87704696555888773</v>
      </c>
      <c r="O242" s="17">
        <v>0.37317144101291128</v>
      </c>
      <c r="P242" s="17">
        <v>0.31232521975146055</v>
      </c>
      <c r="Q242" s="17">
        <v>0.11716861849210392</v>
      </c>
      <c r="R242" s="17">
        <v>0.29077414363565551</v>
      </c>
      <c r="S242" s="17">
        <v>-9.1640840682273045E-2</v>
      </c>
      <c r="T242" s="17">
        <v>0.68854684626586848</v>
      </c>
      <c r="U242" s="17">
        <v>0.37525703464963295</v>
      </c>
      <c r="V242" s="17">
        <v>0.27417429084639822</v>
      </c>
      <c r="W242" s="17">
        <v>1.8165679952856917</v>
      </c>
      <c r="X242" s="17">
        <v>1.633465908189172</v>
      </c>
      <c r="Y242" s="17">
        <v>2.9785108977140318E-3</v>
      </c>
      <c r="Z242" s="17">
        <v>0</v>
      </c>
    </row>
    <row r="243" spans="2:26" x14ac:dyDescent="0.25">
      <c r="B243" s="11" t="s">
        <v>41</v>
      </c>
      <c r="C243" s="17">
        <v>2.5911732826058209</v>
      </c>
      <c r="D243" s="17">
        <v>2.4218441257385375</v>
      </c>
      <c r="E243" s="17">
        <v>1.3848261211089037</v>
      </c>
      <c r="F243" s="17">
        <v>1.5702352750936948</v>
      </c>
      <c r="G243" s="17">
        <v>3.4245207715200618</v>
      </c>
      <c r="H243" s="17">
        <v>3.4737682308641977</v>
      </c>
      <c r="I243" s="17">
        <v>3.0724739454629613</v>
      </c>
      <c r="J243" s="17">
        <v>1.3058304479607596</v>
      </c>
      <c r="K243" s="17">
        <v>4.7165311260141065</v>
      </c>
      <c r="L243" s="17">
        <v>1.12430487545194</v>
      </c>
      <c r="M243" s="17">
        <v>0.11936600623897659</v>
      </c>
      <c r="N243" s="17">
        <v>1.0383257631393299</v>
      </c>
      <c r="O243" s="17">
        <v>0.15379366448412687</v>
      </c>
      <c r="P243" s="17">
        <v>0.60882665636684341</v>
      </c>
      <c r="Q243" s="17">
        <v>0.21744698139329838</v>
      </c>
      <c r="R243" s="17">
        <v>0.21170486571869457</v>
      </c>
      <c r="S243" s="17">
        <v>-9.0566984016753269E-3</v>
      </c>
      <c r="T243" s="17">
        <v>0.65714597088844884</v>
      </c>
      <c r="U243" s="17">
        <v>0.22910477219356296</v>
      </c>
      <c r="V243" s="17">
        <v>0.27825758516754873</v>
      </c>
      <c r="W243" s="17">
        <v>1.5840253145392418</v>
      </c>
      <c r="X243" s="17">
        <v>1.4622158231084654</v>
      </c>
      <c r="Y243" s="17">
        <v>1.8420389693563299E-2</v>
      </c>
      <c r="Z243" s="17">
        <v>0</v>
      </c>
    </row>
    <row r="244" spans="2:26" x14ac:dyDescent="0.25">
      <c r="B244" s="11" t="s">
        <v>4</v>
      </c>
      <c r="C244" s="17">
        <v>3.1330443451911578</v>
      </c>
      <c r="D244" s="17">
        <v>2.8042351459577857</v>
      </c>
      <c r="E244" s="17">
        <v>1.3165302311429661</v>
      </c>
      <c r="F244" s="17">
        <v>4.6733861149542015</v>
      </c>
      <c r="G244" s="17">
        <v>3.4737682308641977</v>
      </c>
      <c r="H244" s="17">
        <v>16.390200222152526</v>
      </c>
      <c r="I244" s="17">
        <v>8.6414229524492185</v>
      </c>
      <c r="J244" s="17">
        <v>2.3710805586818013</v>
      </c>
      <c r="K244" s="17">
        <v>15.265994573337311</v>
      </c>
      <c r="L244" s="17">
        <v>2.2718185110314608</v>
      </c>
      <c r="M244" s="17">
        <v>-2.0690566313371166</v>
      </c>
      <c r="N244" s="17">
        <v>2.304688424004381</v>
      </c>
      <c r="O244" s="17">
        <v>0.73679024390681003</v>
      </c>
      <c r="P244" s="17">
        <v>1.1904735890282754</v>
      </c>
      <c r="Q244" s="17">
        <v>0.29376173359219448</v>
      </c>
      <c r="R244" s="17">
        <v>-2.5131076981283182E-2</v>
      </c>
      <c r="S244" s="17">
        <v>-0.21066208636001618</v>
      </c>
      <c r="T244" s="17">
        <v>0.93996407052966957</v>
      </c>
      <c r="U244" s="17">
        <v>0.2797037945539621</v>
      </c>
      <c r="V244" s="17">
        <v>0.17893246100159294</v>
      </c>
      <c r="W244" s="17">
        <v>5.1442180768020691</v>
      </c>
      <c r="X244" s="17">
        <v>3.6482991483572267</v>
      </c>
      <c r="Y244" s="17">
        <v>-1.0774047135105529</v>
      </c>
      <c r="Z244" s="17">
        <v>0</v>
      </c>
    </row>
    <row r="245" spans="2:26" x14ac:dyDescent="0.25">
      <c r="B245" s="11" t="s">
        <v>30</v>
      </c>
      <c r="C245" s="17">
        <v>0.27295150471070118</v>
      </c>
      <c r="D245" s="17">
        <v>-0.36507916389741979</v>
      </c>
      <c r="E245" s="17">
        <v>1.5348498638803516</v>
      </c>
      <c r="F245" s="17">
        <v>4.9580416952999666</v>
      </c>
      <c r="G245" s="17">
        <v>3.0724739454629613</v>
      </c>
      <c r="H245" s="17">
        <v>8.6414229524492185</v>
      </c>
      <c r="I245" s="17">
        <v>47.762034586308246</v>
      </c>
      <c r="J245" s="17">
        <v>5.7156504484681703</v>
      </c>
      <c r="K245" s="17">
        <v>16.443287482240986</v>
      </c>
      <c r="L245" s="17">
        <v>2.6568386039895895</v>
      </c>
      <c r="M245" s="17">
        <v>-1.8931145642003728</v>
      </c>
      <c r="N245" s="17">
        <v>1.6236478397508078</v>
      </c>
      <c r="O245" s="17">
        <v>2.2296905474654363</v>
      </c>
      <c r="P245" s="17">
        <v>-1.4411381577555891</v>
      </c>
      <c r="Q245" s="17">
        <v>3.561048137907577E-2</v>
      </c>
      <c r="R245" s="17">
        <v>1.0984778529612558</v>
      </c>
      <c r="S245" s="17">
        <v>0.32846026469960721</v>
      </c>
      <c r="T245" s="17">
        <v>0.34141568686209411</v>
      </c>
      <c r="U245" s="17">
        <v>0.7867528616274102</v>
      </c>
      <c r="V245" s="17">
        <v>0.85976216337258982</v>
      </c>
      <c r="W245" s="17">
        <v>4.4236020235748388</v>
      </c>
      <c r="X245" s="17">
        <v>4.4672396910650285</v>
      </c>
      <c r="Y245" s="17">
        <v>0.15445857479945457</v>
      </c>
      <c r="Z245" s="17">
        <v>0</v>
      </c>
    </row>
    <row r="246" spans="2:26" x14ac:dyDescent="0.25">
      <c r="B246" s="11" t="s">
        <v>31</v>
      </c>
      <c r="C246" s="17">
        <v>1.1215201560169961</v>
      </c>
      <c r="D246" s="17">
        <v>2.9143680305568784</v>
      </c>
      <c r="E246" s="17">
        <v>-0.75389261203571567</v>
      </c>
      <c r="F246" s="17">
        <v>0.57511905457989965</v>
      </c>
      <c r="G246" s="17">
        <v>1.3058304479607596</v>
      </c>
      <c r="H246" s="17">
        <v>2.3710805586818013</v>
      </c>
      <c r="I246" s="17">
        <v>5.7156504484681703</v>
      </c>
      <c r="J246" s="17">
        <v>4.4900634216987099</v>
      </c>
      <c r="K246" s="17">
        <v>6.2530990266240813</v>
      </c>
      <c r="L246" s="17">
        <v>1.5531783049050512</v>
      </c>
      <c r="M246" s="17">
        <v>-1.1746261034901548</v>
      </c>
      <c r="N246" s="17">
        <v>6.8481791599411146E-2</v>
      </c>
      <c r="O246" s="17">
        <v>0.15082811090812637</v>
      </c>
      <c r="P246" s="17">
        <v>0.74692615474524382</v>
      </c>
      <c r="Q246" s="17">
        <v>0.25860384825218025</v>
      </c>
      <c r="R246" s="17">
        <v>0.33779419550731876</v>
      </c>
      <c r="S246" s="17">
        <v>-3.6703857003775035E-2</v>
      </c>
      <c r="T246" s="17">
        <v>0.99541099227795748</v>
      </c>
      <c r="U246" s="17">
        <v>0.56486979386850933</v>
      </c>
      <c r="V246" s="17">
        <v>0.47618118847276064</v>
      </c>
      <c r="W246" s="17">
        <v>0.96302879254860418</v>
      </c>
      <c r="X246" s="17">
        <v>1.3608178408669211</v>
      </c>
      <c r="Y246" s="17">
        <v>-0.44369245271367219</v>
      </c>
      <c r="Z246" s="17">
        <v>0</v>
      </c>
    </row>
    <row r="247" spans="2:26" x14ac:dyDescent="0.25">
      <c r="B247" s="11" t="s">
        <v>32</v>
      </c>
      <c r="C247" s="17">
        <v>7.6655689456489373</v>
      </c>
      <c r="D247" s="17">
        <v>7.3111775040178308</v>
      </c>
      <c r="E247" s="17">
        <v>1.7818175243881951</v>
      </c>
      <c r="F247" s="17">
        <v>5.3805972184425235</v>
      </c>
      <c r="G247" s="17">
        <v>4.7165311260141065</v>
      </c>
      <c r="H247" s="17">
        <v>15.265994573337311</v>
      </c>
      <c r="I247" s="17">
        <v>16.443287482240986</v>
      </c>
      <c r="J247" s="17">
        <v>6.2530990266240813</v>
      </c>
      <c r="K247" s="17">
        <v>33.953929417192505</v>
      </c>
      <c r="L247" s="17">
        <v>3.5334720785419655</v>
      </c>
      <c r="M247" s="17">
        <v>-3.2032446923703066</v>
      </c>
      <c r="N247" s="17">
        <v>2.5384918971090444</v>
      </c>
      <c r="O247" s="17">
        <v>0.75124120599444144</v>
      </c>
      <c r="P247" s="17">
        <v>2.2870699118287701</v>
      </c>
      <c r="Q247" s="17">
        <v>0.47416747431627387</v>
      </c>
      <c r="R247" s="17">
        <v>-0.15207081058973265</v>
      </c>
      <c r="S247" s="17">
        <v>-0.70452875100618539</v>
      </c>
      <c r="T247" s="17">
        <v>2.456505545108056</v>
      </c>
      <c r="U247" s="17">
        <v>0.95889276287355985</v>
      </c>
      <c r="V247" s="17">
        <v>0.82949961014231199</v>
      </c>
      <c r="W247" s="17">
        <v>6.8193798223006485</v>
      </c>
      <c r="X247" s="17">
        <v>5.2159431273047545</v>
      </c>
      <c r="Y247" s="17">
        <v>-1.7649743485703724</v>
      </c>
      <c r="Z247" s="17">
        <v>0</v>
      </c>
    </row>
    <row r="248" spans="2:26" x14ac:dyDescent="0.25">
      <c r="B248" s="11" t="s">
        <v>33</v>
      </c>
      <c r="C248" s="17">
        <v>2.2942062888919352</v>
      </c>
      <c r="D248" s="17">
        <v>2.0033910427442727</v>
      </c>
      <c r="E248" s="17">
        <v>-0.446164731329803</v>
      </c>
      <c r="F248" s="17">
        <v>0.48268686483711376</v>
      </c>
      <c r="G248" s="17">
        <v>1.12430487545194</v>
      </c>
      <c r="H248" s="17">
        <v>2.2718185110314608</v>
      </c>
      <c r="I248" s="17">
        <v>2.6568386039895895</v>
      </c>
      <c r="J248" s="17">
        <v>1.5531783049050512</v>
      </c>
      <c r="K248" s="17">
        <v>3.5334720785419655</v>
      </c>
      <c r="L248" s="17">
        <v>2.5134940779985411</v>
      </c>
      <c r="M248" s="17">
        <v>-0.60399806863697736</v>
      </c>
      <c r="N248" s="17">
        <v>0.33779015260364581</v>
      </c>
      <c r="O248" s="17">
        <v>-9.2348835705142449E-2</v>
      </c>
      <c r="P248" s="17">
        <v>0.57243496705272301</v>
      </c>
      <c r="Q248" s="17">
        <v>0.27796376152033087</v>
      </c>
      <c r="R248" s="17">
        <v>0.22241321423227617</v>
      </c>
      <c r="S248" s="17">
        <v>-5.9155458986276818E-2</v>
      </c>
      <c r="T248" s="17">
        <v>0.77406269769717384</v>
      </c>
      <c r="U248" s="17">
        <v>0.26654004760248795</v>
      </c>
      <c r="V248" s="17">
        <v>0.25957547243719453</v>
      </c>
      <c r="W248" s="17">
        <v>0.75846104160032579</v>
      </c>
      <c r="X248" s="17">
        <v>1.0292433173402336</v>
      </c>
      <c r="Y248" s="17">
        <v>-0.38006498423314944</v>
      </c>
      <c r="Z248" s="17">
        <v>0</v>
      </c>
    </row>
    <row r="249" spans="2:26" x14ac:dyDescent="0.25">
      <c r="B249" s="11" t="s">
        <v>9</v>
      </c>
      <c r="C249" s="17">
        <v>-0.44549605061139069</v>
      </c>
      <c r="D249" s="17">
        <v>-1.3693077473713633</v>
      </c>
      <c r="E249" s="17">
        <v>1.068437500776787</v>
      </c>
      <c r="F249" s="17">
        <v>-0.81895231877890318</v>
      </c>
      <c r="G249" s="17">
        <v>0.11936600623897659</v>
      </c>
      <c r="H249" s="17">
        <v>-2.0690566313371166</v>
      </c>
      <c r="I249" s="17">
        <v>-1.8931145642003728</v>
      </c>
      <c r="J249" s="17">
        <v>-1.1746261034901548</v>
      </c>
      <c r="K249" s="17">
        <v>-3.2032446923703066</v>
      </c>
      <c r="L249" s="17">
        <v>-0.60399806863697736</v>
      </c>
      <c r="M249" s="17">
        <v>2.7319059428368253</v>
      </c>
      <c r="N249" s="17">
        <v>0.56439305567157527</v>
      </c>
      <c r="O249" s="17">
        <v>0.12342527078487309</v>
      </c>
      <c r="P249" s="17">
        <v>-0.30473700892440636</v>
      </c>
      <c r="Q249" s="17">
        <v>-9.8438351348759501E-2</v>
      </c>
      <c r="R249" s="17">
        <v>-0.1297128336982579</v>
      </c>
      <c r="S249" s="17">
        <v>3.7328432554515324E-2</v>
      </c>
      <c r="T249" s="17">
        <v>-0.63488015684925148</v>
      </c>
      <c r="U249" s="17">
        <v>-0.26999831915165118</v>
      </c>
      <c r="V249" s="17">
        <v>-0.21495635664199969</v>
      </c>
      <c r="W249" s="17">
        <v>-0.97784966048834132</v>
      </c>
      <c r="X249" s="17">
        <v>-0.99338302956196856</v>
      </c>
      <c r="Y249" s="17">
        <v>0.24810178207722744</v>
      </c>
      <c r="Z249" s="17">
        <v>0</v>
      </c>
    </row>
    <row r="250" spans="2:26" x14ac:dyDescent="0.25">
      <c r="B250" s="11" t="s">
        <v>10</v>
      </c>
      <c r="C250" s="17">
        <v>1.71221265205057</v>
      </c>
      <c r="D250" s="17">
        <v>0.23174434316111289</v>
      </c>
      <c r="E250" s="17">
        <v>1.035807050568518</v>
      </c>
      <c r="F250" s="17">
        <v>0.87704696555888773</v>
      </c>
      <c r="G250" s="17">
        <v>1.0383257631393299</v>
      </c>
      <c r="H250" s="17">
        <v>2.304688424004381</v>
      </c>
      <c r="I250" s="17">
        <v>1.6236478397508078</v>
      </c>
      <c r="J250" s="17">
        <v>6.8481791599411146E-2</v>
      </c>
      <c r="K250" s="17">
        <v>2.5384918971090444</v>
      </c>
      <c r="L250" s="17">
        <v>0.33779015260364581</v>
      </c>
      <c r="M250" s="17">
        <v>0.56439305567157527</v>
      </c>
      <c r="N250" s="17">
        <v>2.1751606132145089</v>
      </c>
      <c r="O250" s="17">
        <v>0.23006744424694606</v>
      </c>
      <c r="P250" s="17">
        <v>0.49071431899804169</v>
      </c>
      <c r="Q250" s="17">
        <v>0.17844952569347924</v>
      </c>
      <c r="R250" s="17">
        <v>-1.3995076376596208E-2</v>
      </c>
      <c r="S250" s="17">
        <v>-5.2846672263266323E-2</v>
      </c>
      <c r="T250" s="17">
        <v>0.16018693251001731</v>
      </c>
      <c r="U250" s="17">
        <v>0.15777195065751493</v>
      </c>
      <c r="V250" s="17">
        <v>0.14894569537423086</v>
      </c>
      <c r="W250" s="17">
        <v>0.991826777217792</v>
      </c>
      <c r="X250" s="17">
        <v>0.63647858095359988</v>
      </c>
      <c r="Y250" s="17">
        <v>-0.16567323835938208</v>
      </c>
      <c r="Z250" s="17">
        <v>0</v>
      </c>
    </row>
    <row r="251" spans="2:26" x14ac:dyDescent="0.25">
      <c r="B251" s="11" t="s">
        <v>17</v>
      </c>
      <c r="C251" s="17">
        <v>-0.35306356022602542</v>
      </c>
      <c r="D251" s="17">
        <v>-0.67857327058188843</v>
      </c>
      <c r="E251" s="17">
        <v>0.39947871275144525</v>
      </c>
      <c r="F251" s="17">
        <v>0.37317144101291128</v>
      </c>
      <c r="G251" s="17">
        <v>0.15379366448412687</v>
      </c>
      <c r="H251" s="17">
        <v>0.73679024390681003</v>
      </c>
      <c r="I251" s="17">
        <v>2.2296905474654363</v>
      </c>
      <c r="J251" s="17">
        <v>0.15082811090812637</v>
      </c>
      <c r="K251" s="17">
        <v>0.75124120599444144</v>
      </c>
      <c r="L251" s="17">
        <v>-9.2348835705142449E-2</v>
      </c>
      <c r="M251" s="17">
        <v>0.12342527078487309</v>
      </c>
      <c r="N251" s="17">
        <v>0.23006744424694606</v>
      </c>
      <c r="O251" s="17">
        <v>0.57749766456001739</v>
      </c>
      <c r="P251" s="17">
        <v>-0.10668472862994642</v>
      </c>
      <c r="Q251" s="17">
        <v>-0.1151801930144099</v>
      </c>
      <c r="R251" s="17">
        <v>0.19683984786774922</v>
      </c>
      <c r="S251" s="17">
        <v>0.12150854575561408</v>
      </c>
      <c r="T251" s="17">
        <v>-0.18699303522236851</v>
      </c>
      <c r="U251" s="17">
        <v>5.7799457995024103E-3</v>
      </c>
      <c r="V251" s="17">
        <v>-2.8228594609026172E-2</v>
      </c>
      <c r="W251" s="17">
        <v>0.3395134009198304</v>
      </c>
      <c r="X251" s="17">
        <v>0.21262450671494421</v>
      </c>
      <c r="Y251" s="17">
        <v>0.10059700739704473</v>
      </c>
      <c r="Z251" s="17">
        <v>0</v>
      </c>
    </row>
    <row r="252" spans="2:26" x14ac:dyDescent="0.25">
      <c r="B252" s="11" t="s">
        <v>11</v>
      </c>
      <c r="C252" s="17">
        <v>1.8782678698217632</v>
      </c>
      <c r="D252" s="17">
        <v>1.3749948659075577</v>
      </c>
      <c r="E252" s="17">
        <v>5.4772695537187277E-2</v>
      </c>
      <c r="F252" s="17">
        <v>0.31232521975146055</v>
      </c>
      <c r="G252" s="17">
        <v>0.60882665636684341</v>
      </c>
      <c r="H252" s="17">
        <v>1.1904735890282754</v>
      </c>
      <c r="I252" s="17">
        <v>-1.4411381577555891</v>
      </c>
      <c r="J252" s="17">
        <v>0.74692615474524382</v>
      </c>
      <c r="K252" s="17">
        <v>2.2870699118287701</v>
      </c>
      <c r="L252" s="17">
        <v>0.57243496705272301</v>
      </c>
      <c r="M252" s="17">
        <v>-0.30473700892440636</v>
      </c>
      <c r="N252" s="17">
        <v>0.49071431899804169</v>
      </c>
      <c r="O252" s="17">
        <v>-0.10668472862994642</v>
      </c>
      <c r="P252" s="17">
        <v>1.2400611344604555</v>
      </c>
      <c r="Q252" s="17">
        <v>0.2635945028836385</v>
      </c>
      <c r="R252" s="17">
        <v>-0.26907669637757115</v>
      </c>
      <c r="S252" s="17">
        <v>-7.5066763334389747E-2</v>
      </c>
      <c r="T252" s="17">
        <v>0.55466099907671562</v>
      </c>
      <c r="U252" s="17">
        <v>0.12237778402132675</v>
      </c>
      <c r="V252" s="17">
        <v>0.18125814772470511</v>
      </c>
      <c r="W252" s="17">
        <v>0.58378147428701488</v>
      </c>
      <c r="X252" s="17">
        <v>0.43141920838758435</v>
      </c>
      <c r="Y252" s="17">
        <v>-0.39042556056392652</v>
      </c>
      <c r="Z252" s="17">
        <v>0</v>
      </c>
    </row>
    <row r="253" spans="2:26" x14ac:dyDescent="0.25">
      <c r="B253" s="11" t="s">
        <v>12</v>
      </c>
      <c r="C253" s="17">
        <v>0.77329397534440281</v>
      </c>
      <c r="D253" s="17">
        <v>0.64217555741756716</v>
      </c>
      <c r="E253" s="17">
        <v>-0.15084716850835919</v>
      </c>
      <c r="F253" s="17">
        <v>0.11716861849210392</v>
      </c>
      <c r="G253" s="17">
        <v>0.21744698139329838</v>
      </c>
      <c r="H253" s="17">
        <v>0.29376173359219448</v>
      </c>
      <c r="I253" s="17">
        <v>3.561048137907577E-2</v>
      </c>
      <c r="J253" s="17">
        <v>0.25860384825218025</v>
      </c>
      <c r="K253" s="17">
        <v>0.47416747431627387</v>
      </c>
      <c r="L253" s="17">
        <v>0.27796376152033087</v>
      </c>
      <c r="M253" s="17">
        <v>-9.8438351348759501E-2</v>
      </c>
      <c r="N253" s="17">
        <v>0.17844952569347924</v>
      </c>
      <c r="O253" s="17">
        <v>-0.1151801930144099</v>
      </c>
      <c r="P253" s="17">
        <v>0.2635945028836385</v>
      </c>
      <c r="Q253" s="17">
        <v>0.61007816661221226</v>
      </c>
      <c r="R253" s="17">
        <v>-6.1170818604670052E-2</v>
      </c>
      <c r="S253" s="17">
        <v>-2.13755742455644E-2</v>
      </c>
      <c r="T253" s="17">
        <v>0.22119985413242971</v>
      </c>
      <c r="U253" s="17">
        <v>7.1045245284828445E-2</v>
      </c>
      <c r="V253" s="17">
        <v>7.444431503263188E-2</v>
      </c>
      <c r="W253" s="17">
        <v>0.17211888185534688</v>
      </c>
      <c r="X253" s="17">
        <v>0.11780822889083978</v>
      </c>
      <c r="Y253" s="17">
        <v>-8.4471077142206877E-2</v>
      </c>
      <c r="Z253" s="17">
        <v>0</v>
      </c>
    </row>
    <row r="254" spans="2:26" x14ac:dyDescent="0.25">
      <c r="B254" s="11" t="s">
        <v>1</v>
      </c>
      <c r="C254" s="17">
        <v>1.3091715008765514</v>
      </c>
      <c r="D254" s="17">
        <v>1.2087399814008166</v>
      </c>
      <c r="E254" s="17">
        <v>0.50590307214155572</v>
      </c>
      <c r="F254" s="17">
        <v>0.29077414363565551</v>
      </c>
      <c r="G254" s="17">
        <v>0.21170486571869457</v>
      </c>
      <c r="H254" s="17">
        <v>-2.5131076981283182E-2</v>
      </c>
      <c r="I254" s="17">
        <v>1.0984778529612558</v>
      </c>
      <c r="J254" s="17">
        <v>0.33779419550731876</v>
      </c>
      <c r="K254" s="17">
        <v>-0.15207081058973265</v>
      </c>
      <c r="L254" s="17">
        <v>0.22241321423227617</v>
      </c>
      <c r="M254" s="17">
        <v>-0.1297128336982579</v>
      </c>
      <c r="N254" s="17">
        <v>-1.3995076376596208E-2</v>
      </c>
      <c r="O254" s="17">
        <v>0.19683984786774922</v>
      </c>
      <c r="P254" s="17">
        <v>-0.26907669637757115</v>
      </c>
      <c r="Q254" s="17">
        <v>-6.1170818604670052E-2</v>
      </c>
      <c r="R254" s="17">
        <v>4.263069324684043</v>
      </c>
      <c r="S254" s="17">
        <v>0.16580529258385537</v>
      </c>
      <c r="T254" s="17">
        <v>4.3008116225546386E-2</v>
      </c>
      <c r="U254" s="17">
        <v>0.1336995175125367</v>
      </c>
      <c r="V254" s="17">
        <v>8.081938923349502E-2</v>
      </c>
      <c r="W254" s="17">
        <v>-3.920921056108316E-2</v>
      </c>
      <c r="X254" s="17">
        <v>0.27687082149562303</v>
      </c>
      <c r="Y254" s="17">
        <v>0.32474047158319719</v>
      </c>
      <c r="Z254" s="17">
        <v>0</v>
      </c>
    </row>
    <row r="255" spans="2:26" x14ac:dyDescent="0.25">
      <c r="B255" s="11" t="s">
        <v>2</v>
      </c>
      <c r="C255" s="17">
        <v>-5.4718099827492907E-2</v>
      </c>
      <c r="D255" s="17">
        <v>-0.30910101197049328</v>
      </c>
      <c r="E255" s="17">
        <v>0.25078390654802502</v>
      </c>
      <c r="F255" s="17">
        <v>-9.1640840682273045E-2</v>
      </c>
      <c r="G255" s="17">
        <v>-9.0566984016753269E-3</v>
      </c>
      <c r="H255" s="17">
        <v>-0.21066208636001618</v>
      </c>
      <c r="I255" s="17">
        <v>0.32846026469960721</v>
      </c>
      <c r="J255" s="17">
        <v>-3.6703857003775035E-2</v>
      </c>
      <c r="K255" s="17">
        <v>-0.70452875100618539</v>
      </c>
      <c r="L255" s="17">
        <v>-5.9155458986276818E-2</v>
      </c>
      <c r="M255" s="17">
        <v>3.7328432554515324E-2</v>
      </c>
      <c r="N255" s="17">
        <v>-5.2846672263266323E-2</v>
      </c>
      <c r="O255" s="17">
        <v>0.12150854575561408</v>
      </c>
      <c r="P255" s="17">
        <v>-7.5066763334389747E-2</v>
      </c>
      <c r="Q255" s="17">
        <v>-2.13755742455644E-2</v>
      </c>
      <c r="R255" s="17">
        <v>0.16580529258385537</v>
      </c>
      <c r="S255" s="17">
        <v>0.50180888230266429</v>
      </c>
      <c r="T255" s="17">
        <v>-2.2634532377030763E-2</v>
      </c>
      <c r="U255" s="17">
        <v>3.9014085226736904E-2</v>
      </c>
      <c r="V255" s="17">
        <v>-1.4430432647371988E-2</v>
      </c>
      <c r="W255" s="17">
        <v>0.25191769920807616</v>
      </c>
      <c r="X255" s="17">
        <v>8.0870825683321389E-3</v>
      </c>
      <c r="Y255" s="17">
        <v>0.23898559332965566</v>
      </c>
      <c r="Z255" s="17">
        <v>0</v>
      </c>
    </row>
    <row r="256" spans="2:26" x14ac:dyDescent="0.25">
      <c r="B256" s="11" t="s">
        <v>26</v>
      </c>
      <c r="C256" s="17">
        <v>1.19971520651318</v>
      </c>
      <c r="D256" s="17">
        <v>1.7129563046947522</v>
      </c>
      <c r="E256" s="17">
        <v>-0.39063683604598981</v>
      </c>
      <c r="F256" s="17">
        <v>0.68854684626586848</v>
      </c>
      <c r="G256" s="17">
        <v>0.65714597088844884</v>
      </c>
      <c r="H256" s="17">
        <v>0.93996407052966957</v>
      </c>
      <c r="I256" s="17">
        <v>0.34141568686209411</v>
      </c>
      <c r="J256" s="17">
        <v>0.99541099227795748</v>
      </c>
      <c r="K256" s="17">
        <v>2.456505545108056</v>
      </c>
      <c r="L256" s="17">
        <v>0.77406269769717384</v>
      </c>
      <c r="M256" s="17">
        <v>-0.63488015684925148</v>
      </c>
      <c r="N256" s="17">
        <v>0.16018693251001731</v>
      </c>
      <c r="O256" s="17">
        <v>-0.18699303522236851</v>
      </c>
      <c r="P256" s="17">
        <v>0.55466099907671562</v>
      </c>
      <c r="Q256" s="17">
        <v>0.22119985413242971</v>
      </c>
      <c r="R256" s="17">
        <v>4.3008116225546386E-2</v>
      </c>
      <c r="S256" s="17">
        <v>-2.2634532377030763E-2</v>
      </c>
      <c r="T256" s="17">
        <v>1.3246640186740595</v>
      </c>
      <c r="U256" s="17">
        <v>0.5103834311461205</v>
      </c>
      <c r="V256" s="17">
        <v>0.42688720198880015</v>
      </c>
      <c r="W256" s="17">
        <v>0.71684977304462449</v>
      </c>
      <c r="X256" s="17">
        <v>0.56022359496805918</v>
      </c>
      <c r="Y256" s="17">
        <v>-0.1947112182778426</v>
      </c>
      <c r="Z256" s="17">
        <v>0</v>
      </c>
    </row>
    <row r="257" spans="2:26" x14ac:dyDescent="0.25">
      <c r="B257" s="11" t="s">
        <v>16</v>
      </c>
      <c r="C257" s="17">
        <v>1.8321968441104453E-2</v>
      </c>
      <c r="D257" s="17">
        <v>0.55632616386338962</v>
      </c>
      <c r="E257" s="17">
        <v>-0.16745121761809295</v>
      </c>
      <c r="F257" s="17">
        <v>0.37525703464963295</v>
      </c>
      <c r="G257" s="17">
        <v>0.22910477219356296</v>
      </c>
      <c r="H257" s="17">
        <v>0.2797037945539621</v>
      </c>
      <c r="I257" s="17">
        <v>0.7867528616274102</v>
      </c>
      <c r="J257" s="17">
        <v>0.56486979386850933</v>
      </c>
      <c r="K257" s="17">
        <v>0.95889276287355985</v>
      </c>
      <c r="L257" s="17">
        <v>0.26654004760248795</v>
      </c>
      <c r="M257" s="17">
        <v>-0.26999831915165118</v>
      </c>
      <c r="N257" s="17">
        <v>0.15777195065751493</v>
      </c>
      <c r="O257" s="17">
        <v>5.7799457995024103E-3</v>
      </c>
      <c r="P257" s="17">
        <v>0.12237778402132675</v>
      </c>
      <c r="Q257" s="17">
        <v>7.1045245284828445E-2</v>
      </c>
      <c r="R257" s="17">
        <v>0.1336995175125367</v>
      </c>
      <c r="S257" s="17">
        <v>3.9014085226736904E-2</v>
      </c>
      <c r="T257" s="17">
        <v>0.5103834311461205</v>
      </c>
      <c r="U257" s="17">
        <v>0.58919889787211788</v>
      </c>
      <c r="V257" s="17">
        <v>0.29909645589772355</v>
      </c>
      <c r="W257" s="17">
        <v>0.30643151822826475</v>
      </c>
      <c r="X257" s="17">
        <v>0.20961018659510397</v>
      </c>
      <c r="Y257" s="17">
        <v>1.6215224830643055E-2</v>
      </c>
      <c r="Z257" s="17">
        <v>0</v>
      </c>
    </row>
    <row r="258" spans="2:26" x14ac:dyDescent="0.25">
      <c r="B258" s="11" t="s">
        <v>15</v>
      </c>
      <c r="C258" s="17">
        <v>0.22060780417794301</v>
      </c>
      <c r="D258" s="17">
        <v>0.93142105181121437</v>
      </c>
      <c r="E258" s="17">
        <v>-0.19053115004063781</v>
      </c>
      <c r="F258" s="17">
        <v>0.27417429084639822</v>
      </c>
      <c r="G258" s="17">
        <v>0.27825758516754873</v>
      </c>
      <c r="H258" s="17">
        <v>0.17893246100159294</v>
      </c>
      <c r="I258" s="17">
        <v>0.85976216337258982</v>
      </c>
      <c r="J258" s="17">
        <v>0.47618118847276064</v>
      </c>
      <c r="K258" s="17">
        <v>0.82949961014231199</v>
      </c>
      <c r="L258" s="17">
        <v>0.25957547243719453</v>
      </c>
      <c r="M258" s="17">
        <v>-0.21495635664199969</v>
      </c>
      <c r="N258" s="17">
        <v>0.14894569537423086</v>
      </c>
      <c r="O258" s="17">
        <v>-2.8228594609026172E-2</v>
      </c>
      <c r="P258" s="17">
        <v>0.18125814772470511</v>
      </c>
      <c r="Q258" s="17">
        <v>7.444431503263188E-2</v>
      </c>
      <c r="R258" s="17">
        <v>8.081938923349502E-2</v>
      </c>
      <c r="S258" s="17">
        <v>-1.4430432647371988E-2</v>
      </c>
      <c r="T258" s="17">
        <v>0.42688720198880015</v>
      </c>
      <c r="U258" s="17">
        <v>0.29909645589772355</v>
      </c>
      <c r="V258" s="17">
        <v>0.60078006949910179</v>
      </c>
      <c r="W258" s="17">
        <v>0.24085475776379836</v>
      </c>
      <c r="X258" s="17">
        <v>0.14626484554775318</v>
      </c>
      <c r="Y258" s="17">
        <v>-8.3485612727468489E-2</v>
      </c>
      <c r="Z258" s="17">
        <v>0</v>
      </c>
    </row>
    <row r="259" spans="2:26" x14ac:dyDescent="0.25">
      <c r="B259" s="11" t="s">
        <v>27</v>
      </c>
      <c r="C259" s="17">
        <v>1.3762605423701022</v>
      </c>
      <c r="D259" s="17">
        <v>0.57433573584097342</v>
      </c>
      <c r="E259" s="17">
        <v>1.3526802284335619</v>
      </c>
      <c r="F259" s="17">
        <v>1.8165679952856917</v>
      </c>
      <c r="G259" s="17">
        <v>1.5840253145392418</v>
      </c>
      <c r="H259" s="17">
        <v>5.1442180768020691</v>
      </c>
      <c r="I259" s="17">
        <v>4.4236020235748388</v>
      </c>
      <c r="J259" s="17">
        <v>0.96302879254860418</v>
      </c>
      <c r="K259" s="17">
        <v>6.8193798223006485</v>
      </c>
      <c r="L259" s="17">
        <v>0.75846104160032579</v>
      </c>
      <c r="M259" s="17">
        <v>-0.97784966048834132</v>
      </c>
      <c r="N259" s="17">
        <v>0.991826777217792</v>
      </c>
      <c r="O259" s="17">
        <v>0.3395134009198304</v>
      </c>
      <c r="P259" s="17">
        <v>0.58378147428701488</v>
      </c>
      <c r="Q259" s="17">
        <v>0.17211888185534688</v>
      </c>
      <c r="R259" s="17">
        <v>-3.920921056108316E-2</v>
      </c>
      <c r="S259" s="17">
        <v>0.25191769920807616</v>
      </c>
      <c r="T259" s="17">
        <v>0.71684977304462449</v>
      </c>
      <c r="U259" s="17">
        <v>0.30643151822826475</v>
      </c>
      <c r="V259" s="17">
        <v>0.24085475776379836</v>
      </c>
      <c r="W259" s="17">
        <v>3.6550672792255887</v>
      </c>
      <c r="X259" s="17">
        <v>1.9258430193481328</v>
      </c>
      <c r="Y259" s="17">
        <v>-9.780619110353217E-2</v>
      </c>
      <c r="Z259" s="17">
        <v>0</v>
      </c>
    </row>
    <row r="260" spans="2:26" x14ac:dyDescent="0.25">
      <c r="B260" s="11" t="s">
        <v>14</v>
      </c>
      <c r="C260" s="17">
        <v>2.5218479228732349</v>
      </c>
      <c r="D260" s="17">
        <v>1.2871658933246775</v>
      </c>
      <c r="E260" s="17">
        <v>1.0204259655468975</v>
      </c>
      <c r="F260" s="17">
        <v>1.633465908189172</v>
      </c>
      <c r="G260" s="17">
        <v>1.4622158231084654</v>
      </c>
      <c r="H260" s="17">
        <v>3.6482991483572267</v>
      </c>
      <c r="I260" s="17">
        <v>4.4672396910650285</v>
      </c>
      <c r="J260" s="17">
        <v>1.3608178408669211</v>
      </c>
      <c r="K260" s="17">
        <v>5.2159431273047545</v>
      </c>
      <c r="L260" s="17">
        <v>1.0292433173402336</v>
      </c>
      <c r="M260" s="17">
        <v>-0.99338302956196856</v>
      </c>
      <c r="N260" s="17">
        <v>0.63647858095359988</v>
      </c>
      <c r="O260" s="17">
        <v>0.21262450671494421</v>
      </c>
      <c r="P260" s="17">
        <v>0.43141920838758435</v>
      </c>
      <c r="Q260" s="17">
        <v>0.11780822889083978</v>
      </c>
      <c r="R260" s="17">
        <v>0.27687082149562303</v>
      </c>
      <c r="S260" s="17">
        <v>8.0870825683321389E-3</v>
      </c>
      <c r="T260" s="17">
        <v>0.56022359496805918</v>
      </c>
      <c r="U260" s="17">
        <v>0.20961018659510397</v>
      </c>
      <c r="V260" s="17">
        <v>0.14626484554775318</v>
      </c>
      <c r="W260" s="17">
        <v>1.9258430193481328</v>
      </c>
      <c r="X260" s="17">
        <v>2.6521010149850048</v>
      </c>
      <c r="Y260" s="17">
        <v>8.4932763169605158E-2</v>
      </c>
      <c r="Z260" s="17">
        <v>0</v>
      </c>
    </row>
    <row r="261" spans="2:26" x14ac:dyDescent="0.25">
      <c r="B261" s="11" t="s">
        <v>13</v>
      </c>
      <c r="C261" s="17">
        <v>-0.58569711658193535</v>
      </c>
      <c r="D261" s="17">
        <v>-0.57256612411664132</v>
      </c>
      <c r="E261" s="17">
        <v>0.39495151940187634</v>
      </c>
      <c r="F261" s="17">
        <v>2.9785108977140318E-3</v>
      </c>
      <c r="G261" s="17">
        <v>1.8420389693563299E-2</v>
      </c>
      <c r="H261" s="17">
        <v>-1.0774047135105529</v>
      </c>
      <c r="I261" s="17">
        <v>0.15445857479945457</v>
      </c>
      <c r="J261" s="17">
        <v>-0.44369245271367219</v>
      </c>
      <c r="K261" s="17">
        <v>-1.7649743485703724</v>
      </c>
      <c r="L261" s="17">
        <v>-0.38006498423314944</v>
      </c>
      <c r="M261" s="17">
        <v>0.24810178207722744</v>
      </c>
      <c r="N261" s="17">
        <v>-0.16567323835938208</v>
      </c>
      <c r="O261" s="17">
        <v>0.10059700739704473</v>
      </c>
      <c r="P261" s="17">
        <v>-0.39042556056392652</v>
      </c>
      <c r="Q261" s="17">
        <v>-8.4471077142206877E-2</v>
      </c>
      <c r="R261" s="17">
        <v>0.32474047158319719</v>
      </c>
      <c r="S261" s="17">
        <v>0.23898559332965566</v>
      </c>
      <c r="T261" s="17">
        <v>-0.1947112182778426</v>
      </c>
      <c r="U261" s="17">
        <v>1.6215224830643055E-2</v>
      </c>
      <c r="V261" s="17">
        <v>-8.3485612727468489E-2</v>
      </c>
      <c r="W261" s="17">
        <v>-9.780619110353217E-2</v>
      </c>
      <c r="X261" s="17">
        <v>8.4932763169605158E-2</v>
      </c>
      <c r="Y261" s="17">
        <v>1.4395727031332544</v>
      </c>
      <c r="Z261" s="17">
        <v>0</v>
      </c>
    </row>
    <row r="262" spans="2:26" ht="15.75" thickBot="1" x14ac:dyDescent="0.3">
      <c r="B262" s="15" t="s">
        <v>3</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0</v>
      </c>
    </row>
    <row r="265" spans="2:26" x14ac:dyDescent="0.25">
      <c r="B265" s="10" t="s">
        <v>351</v>
      </c>
    </row>
    <row r="266" spans="2:26" ht="15.75" thickBot="1" x14ac:dyDescent="0.3"/>
    <row r="267" spans="2:26" x14ac:dyDescent="0.25">
      <c r="B267" s="12"/>
      <c r="C267" s="13" t="s">
        <v>8</v>
      </c>
      <c r="D267" s="13" t="s">
        <v>7</v>
      </c>
      <c r="E267" s="13" t="s">
        <v>28</v>
      </c>
      <c r="F267" s="13" t="s">
        <v>40</v>
      </c>
      <c r="G267" s="13" t="s">
        <v>41</v>
      </c>
      <c r="H267" s="13" t="s">
        <v>4</v>
      </c>
      <c r="I267" s="13" t="s">
        <v>30</v>
      </c>
      <c r="J267" s="13" t="s">
        <v>31</v>
      </c>
      <c r="K267" s="13" t="s">
        <v>32</v>
      </c>
      <c r="L267" s="13" t="s">
        <v>33</v>
      </c>
      <c r="M267" s="13" t="s">
        <v>9</v>
      </c>
      <c r="N267" s="13" t="s">
        <v>10</v>
      </c>
      <c r="O267" s="13" t="s">
        <v>17</v>
      </c>
      <c r="P267" s="13" t="s">
        <v>11</v>
      </c>
      <c r="Q267" s="13" t="s">
        <v>12</v>
      </c>
      <c r="R267" s="13" t="s">
        <v>1</v>
      </c>
      <c r="S267" s="13" t="s">
        <v>2</v>
      </c>
      <c r="T267" s="13" t="s">
        <v>26</v>
      </c>
      <c r="U267" s="13" t="s">
        <v>16</v>
      </c>
      <c r="V267" s="13" t="s">
        <v>15</v>
      </c>
      <c r="W267" s="13" t="s">
        <v>27</v>
      </c>
      <c r="X267" s="13" t="s">
        <v>14</v>
      </c>
      <c r="Y267" s="13" t="s">
        <v>13</v>
      </c>
      <c r="Z267" s="13" t="s">
        <v>3</v>
      </c>
    </row>
    <row r="268" spans="2:26" x14ac:dyDescent="0.25">
      <c r="B268" s="14" t="s">
        <v>8</v>
      </c>
      <c r="C268" s="16">
        <v>24.49221519213976</v>
      </c>
      <c r="D268" s="16">
        <v>9.6379781692139819</v>
      </c>
      <c r="E268" s="16">
        <v>3.7270552882096002</v>
      </c>
      <c r="F268" s="16">
        <v>2.6299530742358073</v>
      </c>
      <c r="G268" s="16">
        <v>3.5076253393013168</v>
      </c>
      <c r="H268" s="16">
        <v>6.6954482625545895</v>
      </c>
      <c r="I268" s="16">
        <v>4.7055804013100619</v>
      </c>
      <c r="J268" s="16">
        <v>2.5256750065502276</v>
      </c>
      <c r="K268" s="16">
        <v>12.911370753275122</v>
      </c>
      <c r="L268" s="16">
        <v>4.0646613438864678</v>
      </c>
      <c r="M268" s="16">
        <v>-0.94835390993449842</v>
      </c>
      <c r="N268" s="16">
        <v>2.3289627609170362</v>
      </c>
      <c r="O268" s="16">
        <v>-0.45383273362445414</v>
      </c>
      <c r="P268" s="16">
        <v>2.5195777434497839</v>
      </c>
      <c r="Q268" s="16">
        <v>0.89193970742358097</v>
      </c>
      <c r="R268" s="16">
        <v>1.7564306659388662</v>
      </c>
      <c r="S268" s="16">
        <v>0.14260626419214159</v>
      </c>
      <c r="T268" s="16">
        <v>1.8126905698689999</v>
      </c>
      <c r="U268" s="16">
        <v>-4.8423002401745838E-2</v>
      </c>
      <c r="V268" s="16">
        <v>0.11617904344977976</v>
      </c>
      <c r="W268" s="16">
        <v>3.4841489061135418</v>
      </c>
      <c r="X268" s="16">
        <v>3.6057997237991275</v>
      </c>
      <c r="Y268" s="16">
        <v>-0.93240292958515225</v>
      </c>
      <c r="Z268" s="16">
        <v>0</v>
      </c>
    </row>
    <row r="269" spans="2:26" x14ac:dyDescent="0.25">
      <c r="B269" s="11" t="s">
        <v>7</v>
      </c>
      <c r="C269" s="17">
        <v>9.6379781692139819</v>
      </c>
      <c r="D269" s="17">
        <v>14.253829961921396</v>
      </c>
      <c r="E269" s="17">
        <v>-0.73461217117904209</v>
      </c>
      <c r="F269" s="17">
        <v>2.1881502074235781</v>
      </c>
      <c r="G269" s="17">
        <v>2.7144655039301355</v>
      </c>
      <c r="H269" s="17">
        <v>3.6015216387554583</v>
      </c>
      <c r="I269" s="17">
        <v>8.4632620131025516E-2</v>
      </c>
      <c r="J269" s="17">
        <v>3.7607188506550249</v>
      </c>
      <c r="K269" s="17">
        <v>8.8714825253275151</v>
      </c>
      <c r="L269" s="17">
        <v>3.1251525093886467</v>
      </c>
      <c r="M269" s="17">
        <v>-1.5841206784934498</v>
      </c>
      <c r="N269" s="17">
        <v>0.3946386010917064</v>
      </c>
      <c r="O269" s="17">
        <v>-1.0912582733624432</v>
      </c>
      <c r="P269" s="17">
        <v>1.914869459344978</v>
      </c>
      <c r="Q269" s="17">
        <v>0.74779137074235835</v>
      </c>
      <c r="R269" s="17">
        <v>1.4407775165938874</v>
      </c>
      <c r="S269" s="17">
        <v>-0.26215772358078615</v>
      </c>
      <c r="T269" s="17">
        <v>2.2082249069869007</v>
      </c>
      <c r="U269" s="17">
        <v>0.4666422647598269</v>
      </c>
      <c r="V269" s="17">
        <v>0.85387571934497775</v>
      </c>
      <c r="W269" s="17">
        <v>1.2020868406113547</v>
      </c>
      <c r="X269" s="17">
        <v>1.4008174273799139</v>
      </c>
      <c r="Y269" s="17">
        <v>-0.84721658045851478</v>
      </c>
      <c r="Z269" s="17">
        <v>0</v>
      </c>
    </row>
    <row r="270" spans="2:26" x14ac:dyDescent="0.25">
      <c r="B270" s="11" t="s">
        <v>28</v>
      </c>
      <c r="C270" s="17">
        <v>3.7270552882096002</v>
      </c>
      <c r="D270" s="17">
        <v>-0.73461217117904209</v>
      </c>
      <c r="E270" s="17">
        <v>12.255487932314391</v>
      </c>
      <c r="F270" s="17">
        <v>1.8562976113537095</v>
      </c>
      <c r="G270" s="17">
        <v>2.0054196589519582</v>
      </c>
      <c r="H270" s="17">
        <v>4.1455724563318554</v>
      </c>
      <c r="I270" s="17">
        <v>5.6460333519650314</v>
      </c>
      <c r="J270" s="17">
        <v>-0.3068922401746747</v>
      </c>
      <c r="K270" s="17">
        <v>5.4469573799126332</v>
      </c>
      <c r="L270" s="17">
        <v>-7.9531091703098911E-3</v>
      </c>
      <c r="M270" s="17">
        <v>0.78536094759825414</v>
      </c>
      <c r="N270" s="17">
        <v>1.5226067663755427</v>
      </c>
      <c r="O270" s="17">
        <v>0.81437389956331763</v>
      </c>
      <c r="P270" s="17">
        <v>8.424424017467097E-2</v>
      </c>
      <c r="Q270" s="17">
        <v>-0.15582093886462908</v>
      </c>
      <c r="R270" s="17">
        <v>0.63059324890829471</v>
      </c>
      <c r="S270" s="17">
        <v>0.40310514628820832</v>
      </c>
      <c r="T270" s="17">
        <v>-0.35639489519650763</v>
      </c>
      <c r="U270" s="17">
        <v>-0.11103762860262051</v>
      </c>
      <c r="V270" s="17">
        <v>-0.18630280982532796</v>
      </c>
      <c r="W270" s="17">
        <v>2.9039901091702891</v>
      </c>
      <c r="X270" s="17">
        <v>2.0559754606986806</v>
      </c>
      <c r="Y270" s="17">
        <v>0.36932754312227134</v>
      </c>
      <c r="Z270" s="17">
        <v>0</v>
      </c>
    </row>
    <row r="271" spans="2:26" x14ac:dyDescent="0.25">
      <c r="B271" s="11" t="s">
        <v>40</v>
      </c>
      <c r="C271" s="17">
        <v>2.6299530742358073</v>
      </c>
      <c r="D271" s="17">
        <v>2.1881502074235781</v>
      </c>
      <c r="E271" s="17">
        <v>1.8562976113537095</v>
      </c>
      <c r="F271" s="17">
        <v>5.706092687772931</v>
      </c>
      <c r="G271" s="17">
        <v>2.1748907288209636</v>
      </c>
      <c r="H271" s="17">
        <v>7.2771614508733711</v>
      </c>
      <c r="I271" s="17">
        <v>8.6874411209607079</v>
      </c>
      <c r="J271" s="17">
        <v>1.1276191048034976</v>
      </c>
      <c r="K271" s="17">
        <v>8.8466485524017564</v>
      </c>
      <c r="L271" s="17">
        <v>1.0475691271834076</v>
      </c>
      <c r="M271" s="17">
        <v>-1.0794660589519673</v>
      </c>
      <c r="N271" s="17">
        <v>1.3333301746724922</v>
      </c>
      <c r="O271" s="17">
        <v>0.657928262008735</v>
      </c>
      <c r="P271" s="17">
        <v>0.41122759519650692</v>
      </c>
      <c r="Q271" s="17">
        <v>0.12121331877729237</v>
      </c>
      <c r="R271" s="17">
        <v>0.44727365502183269</v>
      </c>
      <c r="S271" s="17">
        <v>8.369422707423721E-2</v>
      </c>
      <c r="T271" s="17">
        <v>0.78219111790393037</v>
      </c>
      <c r="U271" s="17">
        <v>0.40337916157205228</v>
      </c>
      <c r="V271" s="17">
        <v>0.25342289519650635</v>
      </c>
      <c r="W271" s="17">
        <v>3.3156024978165988</v>
      </c>
      <c r="X271" s="17">
        <v>2.5664710807860294</v>
      </c>
      <c r="Y271" s="17">
        <v>-6.1866123362444861E-2</v>
      </c>
      <c r="Z271" s="17">
        <v>0</v>
      </c>
    </row>
    <row r="272" spans="2:26" x14ac:dyDescent="0.25">
      <c r="B272" s="11" t="s">
        <v>41</v>
      </c>
      <c r="C272" s="17">
        <v>3.5076253393013168</v>
      </c>
      <c r="D272" s="17">
        <v>2.7144655039301355</v>
      </c>
      <c r="E272" s="17">
        <v>2.0054196589519582</v>
      </c>
      <c r="F272" s="17">
        <v>2.1748907288209636</v>
      </c>
      <c r="G272" s="17">
        <v>3.9152924434934513</v>
      </c>
      <c r="H272" s="17">
        <v>5.5328552622270752</v>
      </c>
      <c r="I272" s="17">
        <v>5.8987327934497795</v>
      </c>
      <c r="J272" s="17">
        <v>1.8223519672489126</v>
      </c>
      <c r="K272" s="17">
        <v>7.5113611836244552</v>
      </c>
      <c r="L272" s="17">
        <v>1.6648259805676884</v>
      </c>
      <c r="M272" s="17">
        <v>-0.10962687532751281</v>
      </c>
      <c r="N272" s="17">
        <v>1.4120307454148486</v>
      </c>
      <c r="O272" s="17">
        <v>0.32145096812227003</v>
      </c>
      <c r="P272" s="17">
        <v>0.75672593275109301</v>
      </c>
      <c r="Q272" s="17">
        <v>0.23415466288209655</v>
      </c>
      <c r="R272" s="17">
        <v>0.3327671703056766</v>
      </c>
      <c r="S272" s="17">
        <v>0.12510227903930166</v>
      </c>
      <c r="T272" s="17">
        <v>0.78819775065502384</v>
      </c>
      <c r="U272" s="17">
        <v>0.24586596200873401</v>
      </c>
      <c r="V272" s="17">
        <v>0.26147823275109161</v>
      </c>
      <c r="W272" s="17">
        <v>2.8131136694323144</v>
      </c>
      <c r="X272" s="17">
        <v>2.1831256310043665</v>
      </c>
      <c r="Y272" s="17">
        <v>-6.3054427074235475E-2</v>
      </c>
      <c r="Z272" s="17">
        <v>0</v>
      </c>
    </row>
    <row r="273" spans="2:26" x14ac:dyDescent="0.25">
      <c r="B273" s="11" t="s">
        <v>4</v>
      </c>
      <c r="C273" s="17">
        <v>6.6954482625545895</v>
      </c>
      <c r="D273" s="17">
        <v>3.6015216387554583</v>
      </c>
      <c r="E273" s="17">
        <v>4.1455724563318554</v>
      </c>
      <c r="F273" s="17">
        <v>7.2771614508733711</v>
      </c>
      <c r="G273" s="17">
        <v>5.5328552622270752</v>
      </c>
      <c r="H273" s="17">
        <v>25.298114842794753</v>
      </c>
      <c r="I273" s="17">
        <v>21.067215752074215</v>
      </c>
      <c r="J273" s="17">
        <v>4.3419513853711846</v>
      </c>
      <c r="K273" s="17">
        <v>27.197802817685584</v>
      </c>
      <c r="L273" s="17">
        <v>4.3602438569868998</v>
      </c>
      <c r="M273" s="17">
        <v>-3.0449738261462924</v>
      </c>
      <c r="N273" s="17">
        <v>3.8786636839519684</v>
      </c>
      <c r="O273" s="17">
        <v>1.6393163384279474</v>
      </c>
      <c r="P273" s="17">
        <v>1.67517833962882</v>
      </c>
      <c r="Q273" s="17">
        <v>0.34851337008733618</v>
      </c>
      <c r="R273" s="17">
        <v>0.48448459606986632</v>
      </c>
      <c r="S273" s="17">
        <v>0.30865962663755453</v>
      </c>
      <c r="T273" s="17">
        <v>1.3901027772925774</v>
      </c>
      <c r="U273" s="17">
        <v>0.38109664203056798</v>
      </c>
      <c r="V273" s="17">
        <v>0.13263733962882016</v>
      </c>
      <c r="W273" s="17">
        <v>10.260213393013089</v>
      </c>
      <c r="X273" s="17">
        <v>6.7936258335152786</v>
      </c>
      <c r="Y273" s="17">
        <v>-1.3537997322598239</v>
      </c>
      <c r="Z273" s="17">
        <v>0</v>
      </c>
    </row>
    <row r="274" spans="2:26" x14ac:dyDescent="0.25">
      <c r="B274" s="11" t="s">
        <v>30</v>
      </c>
      <c r="C274" s="17">
        <v>4.7055804013100619</v>
      </c>
      <c r="D274" s="17">
        <v>8.4632620131025516E-2</v>
      </c>
      <c r="E274" s="17">
        <v>5.6460333519650314</v>
      </c>
      <c r="F274" s="17">
        <v>8.6874411209607079</v>
      </c>
      <c r="G274" s="17">
        <v>5.8987327934497795</v>
      </c>
      <c r="H274" s="17">
        <v>21.067215752074215</v>
      </c>
      <c r="I274" s="17">
        <v>65.586204269781604</v>
      </c>
      <c r="J274" s="17">
        <v>8.1432211489083084</v>
      </c>
      <c r="K274" s="17">
        <v>32.859250124454121</v>
      </c>
      <c r="L274" s="17">
        <v>5.155229617685599</v>
      </c>
      <c r="M274" s="17">
        <v>-3.1568187525109215</v>
      </c>
      <c r="N274" s="17">
        <v>3.7799325648471624</v>
      </c>
      <c r="O274" s="17">
        <v>3.725611822270734</v>
      </c>
      <c r="P274" s="17">
        <v>-1.0512035589082922</v>
      </c>
      <c r="Q274" s="17">
        <v>5.2885982096071593E-2</v>
      </c>
      <c r="R274" s="17">
        <v>1.7948966056768536</v>
      </c>
      <c r="S274" s="17">
        <v>1.0833339393013093</v>
      </c>
      <c r="T274" s="17">
        <v>0.72566775502184111</v>
      </c>
      <c r="U274" s="17">
        <v>0.95554163873362352</v>
      </c>
      <c r="V274" s="17">
        <v>0.80110888109170242</v>
      </c>
      <c r="W274" s="17">
        <v>11.426111732314393</v>
      </c>
      <c r="X274" s="17">
        <v>8.933776424366803</v>
      </c>
      <c r="Y274" s="17">
        <v>-0.10405314923580816</v>
      </c>
      <c r="Z274" s="17">
        <v>0</v>
      </c>
    </row>
    <row r="275" spans="2:26" x14ac:dyDescent="0.25">
      <c r="B275" s="11" t="s">
        <v>31</v>
      </c>
      <c r="C275" s="17">
        <v>2.5256750065502276</v>
      </c>
      <c r="D275" s="17">
        <v>3.7607188506550249</v>
      </c>
      <c r="E275" s="17">
        <v>-0.3068922401746747</v>
      </c>
      <c r="F275" s="17">
        <v>1.1276191048034976</v>
      </c>
      <c r="G275" s="17">
        <v>1.8223519672489126</v>
      </c>
      <c r="H275" s="17">
        <v>4.3419513853711846</v>
      </c>
      <c r="I275" s="17">
        <v>8.1432211489083084</v>
      </c>
      <c r="J275" s="17">
        <v>5.2407302445414903</v>
      </c>
      <c r="K275" s="17">
        <v>9.1032566222707558</v>
      </c>
      <c r="L275" s="17">
        <v>2.381716088427952</v>
      </c>
      <c r="M275" s="17">
        <v>-1.4404681375545878</v>
      </c>
      <c r="N275" s="17">
        <v>0.45279907423580995</v>
      </c>
      <c r="O275" s="17">
        <v>0.12796661135371132</v>
      </c>
      <c r="P275" s="17">
        <v>1.0776542554585173</v>
      </c>
      <c r="Q275" s="17">
        <v>0.30876841048034953</v>
      </c>
      <c r="R275" s="17">
        <v>0.48694652838427949</v>
      </c>
      <c r="S275" s="17">
        <v>0.10359619650655111</v>
      </c>
      <c r="T275" s="17">
        <v>1.2813532751091725</v>
      </c>
      <c r="U275" s="17">
        <v>0.55142724366812268</v>
      </c>
      <c r="V275" s="17">
        <v>0.44031695545851479</v>
      </c>
      <c r="W275" s="17">
        <v>2.2607631615720574</v>
      </c>
      <c r="X275" s="17">
        <v>1.9996684218340639</v>
      </c>
      <c r="Y275" s="17">
        <v>-0.61192962117904004</v>
      </c>
      <c r="Z275" s="17">
        <v>0</v>
      </c>
    </row>
    <row r="276" spans="2:26" x14ac:dyDescent="0.25">
      <c r="B276" s="11" t="s">
        <v>32</v>
      </c>
      <c r="C276" s="17">
        <v>12.911370753275122</v>
      </c>
      <c r="D276" s="17">
        <v>8.8714825253275151</v>
      </c>
      <c r="E276" s="17">
        <v>5.4469573799126332</v>
      </c>
      <c r="F276" s="17">
        <v>8.8466485524017564</v>
      </c>
      <c r="G276" s="17">
        <v>7.5113611836244552</v>
      </c>
      <c r="H276" s="17">
        <v>27.197802817685584</v>
      </c>
      <c r="I276" s="17">
        <v>32.859250124454121</v>
      </c>
      <c r="J276" s="17">
        <v>9.1032566222707558</v>
      </c>
      <c r="K276" s="17">
        <v>50.082893561135364</v>
      </c>
      <c r="L276" s="17">
        <v>6.5969457942139789</v>
      </c>
      <c r="M276" s="17">
        <v>-4.5506325687773002</v>
      </c>
      <c r="N276" s="17">
        <v>4.6649460371179075</v>
      </c>
      <c r="O276" s="17">
        <v>1.8083128056768554</v>
      </c>
      <c r="P276" s="17">
        <v>3.0934873777292591</v>
      </c>
      <c r="Q276" s="17">
        <v>0.5770747052401749</v>
      </c>
      <c r="R276" s="17">
        <v>0.56494276419213718</v>
      </c>
      <c r="S276" s="17">
        <v>-3.3554017467247732E-3</v>
      </c>
      <c r="T276" s="17">
        <v>3.1955936375545888</v>
      </c>
      <c r="U276" s="17">
        <v>1.0691034218340614</v>
      </c>
      <c r="V276" s="17">
        <v>0.75018077772925562</v>
      </c>
      <c r="W276" s="17">
        <v>13.758867580786013</v>
      </c>
      <c r="X276" s="17">
        <v>9.3836661109170247</v>
      </c>
      <c r="Y276" s="17">
        <v>-2.2108941855895203</v>
      </c>
      <c r="Z276" s="17">
        <v>0</v>
      </c>
    </row>
    <row r="277" spans="2:26" x14ac:dyDescent="0.25">
      <c r="B277" s="11" t="s">
        <v>33</v>
      </c>
      <c r="C277" s="17">
        <v>4.0646613438864678</v>
      </c>
      <c r="D277" s="17">
        <v>3.1251525093886467</v>
      </c>
      <c r="E277" s="17">
        <v>-7.9531091703098911E-3</v>
      </c>
      <c r="F277" s="17">
        <v>1.0475691271834076</v>
      </c>
      <c r="G277" s="17">
        <v>1.6648259805676884</v>
      </c>
      <c r="H277" s="17">
        <v>4.3602438569868998</v>
      </c>
      <c r="I277" s="17">
        <v>5.155229617685599</v>
      </c>
      <c r="J277" s="17">
        <v>2.381716088427952</v>
      </c>
      <c r="K277" s="17">
        <v>6.5969457942139789</v>
      </c>
      <c r="L277" s="17">
        <v>3.5019116424672512</v>
      </c>
      <c r="M277" s="17">
        <v>-0.91315347161572158</v>
      </c>
      <c r="N277" s="17">
        <v>0.7283138973799147</v>
      </c>
      <c r="O277" s="17">
        <v>-0.15041190393013085</v>
      </c>
      <c r="P277" s="17">
        <v>0.97173036157205317</v>
      </c>
      <c r="Q277" s="17">
        <v>0.34882455021834052</v>
      </c>
      <c r="R277" s="17">
        <v>0.41964399017467269</v>
      </c>
      <c r="S277" s="17">
        <v>5.4441066593886783E-2</v>
      </c>
      <c r="T277" s="17">
        <v>1.1351769432314427</v>
      </c>
      <c r="U277" s="17">
        <v>0.24266009257641979</v>
      </c>
      <c r="V277" s="17">
        <v>0.21767096157205174</v>
      </c>
      <c r="W277" s="17">
        <v>2.0693259825327526</v>
      </c>
      <c r="X277" s="17">
        <v>1.6759907962882106</v>
      </c>
      <c r="Y277" s="17">
        <v>-0.58335998689956348</v>
      </c>
      <c r="Z277" s="17">
        <v>0</v>
      </c>
    </row>
    <row r="278" spans="2:26" x14ac:dyDescent="0.25">
      <c r="B278" s="11" t="s">
        <v>9</v>
      </c>
      <c r="C278" s="17">
        <v>-0.94835390993449842</v>
      </c>
      <c r="D278" s="17">
        <v>-1.5841206784934498</v>
      </c>
      <c r="E278" s="17">
        <v>0.78536094759825414</v>
      </c>
      <c r="F278" s="17">
        <v>-1.0794660589519673</v>
      </c>
      <c r="G278" s="17">
        <v>-0.10962687532751281</v>
      </c>
      <c r="H278" s="17">
        <v>-3.0449738261462924</v>
      </c>
      <c r="I278" s="17">
        <v>-3.1568187525109215</v>
      </c>
      <c r="J278" s="17">
        <v>-1.4404681375545878</v>
      </c>
      <c r="K278" s="17">
        <v>-4.5506325687773002</v>
      </c>
      <c r="L278" s="17">
        <v>-0.91315347161572158</v>
      </c>
      <c r="M278" s="17">
        <v>2.8619496086244562</v>
      </c>
      <c r="N278" s="17">
        <v>0.38918289574235632</v>
      </c>
      <c r="O278" s="17">
        <v>6.3969906113536007E-2</v>
      </c>
      <c r="P278" s="17">
        <v>-0.41176303744541487</v>
      </c>
      <c r="Q278" s="17">
        <v>-0.11776985589519655</v>
      </c>
      <c r="R278" s="17">
        <v>-0.19186173471615686</v>
      </c>
      <c r="S278" s="17">
        <v>-3.3075480349347847E-3</v>
      </c>
      <c r="T278" s="17">
        <v>-0.73338521724890871</v>
      </c>
      <c r="U278" s="17">
        <v>-0.27667877456331919</v>
      </c>
      <c r="V278" s="17">
        <v>-0.21055973744541473</v>
      </c>
      <c r="W278" s="17">
        <v>-1.5418497783842817</v>
      </c>
      <c r="X278" s="17">
        <v>-1.3196791247816615</v>
      </c>
      <c r="Y278" s="17">
        <v>0.30203583378820936</v>
      </c>
      <c r="Z278" s="17">
        <v>0</v>
      </c>
    </row>
    <row r="279" spans="2:26" x14ac:dyDescent="0.25">
      <c r="B279" s="11" t="s">
        <v>10</v>
      </c>
      <c r="C279" s="17">
        <v>2.3289627609170362</v>
      </c>
      <c r="D279" s="17">
        <v>0.3946386010917064</v>
      </c>
      <c r="E279" s="17">
        <v>1.5226067663755427</v>
      </c>
      <c r="F279" s="17">
        <v>1.3333301746724922</v>
      </c>
      <c r="G279" s="17">
        <v>1.4120307454148486</v>
      </c>
      <c r="H279" s="17">
        <v>3.8786636839519684</v>
      </c>
      <c r="I279" s="17">
        <v>3.7799325648471624</v>
      </c>
      <c r="J279" s="17">
        <v>0.45279907423580995</v>
      </c>
      <c r="K279" s="17">
        <v>4.6649460371179075</v>
      </c>
      <c r="L279" s="17">
        <v>0.7283138973799147</v>
      </c>
      <c r="M279" s="17">
        <v>0.38918289574235632</v>
      </c>
      <c r="N279" s="17">
        <v>2.4646297903930141</v>
      </c>
      <c r="O279" s="17">
        <v>0.36663318558951963</v>
      </c>
      <c r="P279" s="17">
        <v>0.59906987576419313</v>
      </c>
      <c r="Q279" s="17">
        <v>0.18982001746724897</v>
      </c>
      <c r="R279" s="17">
        <v>6.5938213973799106E-2</v>
      </c>
      <c r="S279" s="17">
        <v>4.9096327510917012E-2</v>
      </c>
      <c r="T279" s="17">
        <v>0.25323645851528481</v>
      </c>
      <c r="U279" s="17">
        <v>0.17449105611353702</v>
      </c>
      <c r="V279" s="17">
        <v>0.14024257576419186</v>
      </c>
      <c r="W279" s="17">
        <v>1.9391031026200876</v>
      </c>
      <c r="X279" s="17">
        <v>1.1918863530567694</v>
      </c>
      <c r="Y279" s="17">
        <v>-0.22384282696506583</v>
      </c>
      <c r="Z279" s="17">
        <v>0</v>
      </c>
    </row>
    <row r="280" spans="2:26" x14ac:dyDescent="0.25">
      <c r="B280" s="11" t="s">
        <v>17</v>
      </c>
      <c r="C280" s="17">
        <v>-0.45383273362445414</v>
      </c>
      <c r="D280" s="17">
        <v>-1.0912582733624432</v>
      </c>
      <c r="E280" s="17">
        <v>0.81437389956331763</v>
      </c>
      <c r="F280" s="17">
        <v>0.657928262008735</v>
      </c>
      <c r="G280" s="17">
        <v>0.32145096812227003</v>
      </c>
      <c r="H280" s="17">
        <v>1.6393163384279474</v>
      </c>
      <c r="I280" s="17">
        <v>3.725611822270734</v>
      </c>
      <c r="J280" s="17">
        <v>0.12796661135371132</v>
      </c>
      <c r="K280" s="17">
        <v>1.8083128056768554</v>
      </c>
      <c r="L280" s="17">
        <v>-0.15041190393013085</v>
      </c>
      <c r="M280" s="17">
        <v>6.3969906113536007E-2</v>
      </c>
      <c r="N280" s="17">
        <v>0.36663318558951963</v>
      </c>
      <c r="O280" s="17">
        <v>0.82796552838427906</v>
      </c>
      <c r="P280" s="17">
        <v>-0.22046941135371162</v>
      </c>
      <c r="Q280" s="17">
        <v>-0.1388619737991264</v>
      </c>
      <c r="R280" s="17">
        <v>0.21870482096069846</v>
      </c>
      <c r="S280" s="17">
        <v>0.16255099126637534</v>
      </c>
      <c r="T280" s="17">
        <v>-0.27961081222707401</v>
      </c>
      <c r="U280" s="17">
        <v>4.1951909170305439E-2</v>
      </c>
      <c r="V280" s="17">
        <v>-1.5165811353711473E-2</v>
      </c>
      <c r="W280" s="17">
        <v>0.75214490393012978</v>
      </c>
      <c r="X280" s="17">
        <v>0.57535455458515217</v>
      </c>
      <c r="Y280" s="17">
        <v>0.15059332205240178</v>
      </c>
      <c r="Z280" s="17">
        <v>0</v>
      </c>
    </row>
    <row r="281" spans="2:26" x14ac:dyDescent="0.25">
      <c r="B281" s="11" t="s">
        <v>11</v>
      </c>
      <c r="C281" s="17">
        <v>2.5195777434497839</v>
      </c>
      <c r="D281" s="17">
        <v>1.914869459344978</v>
      </c>
      <c r="E281" s="17">
        <v>8.424424017467097E-2</v>
      </c>
      <c r="F281" s="17">
        <v>0.41122759519650692</v>
      </c>
      <c r="G281" s="17">
        <v>0.75672593275109301</v>
      </c>
      <c r="H281" s="17">
        <v>1.67517833962882</v>
      </c>
      <c r="I281" s="17">
        <v>-1.0512035589082922</v>
      </c>
      <c r="J281" s="17">
        <v>1.0776542554585173</v>
      </c>
      <c r="K281" s="17">
        <v>3.0934873777292591</v>
      </c>
      <c r="L281" s="17">
        <v>0.97173036157205317</v>
      </c>
      <c r="M281" s="17">
        <v>-0.41176303744541487</v>
      </c>
      <c r="N281" s="17">
        <v>0.59906987576419313</v>
      </c>
      <c r="O281" s="17">
        <v>-0.22046941135371162</v>
      </c>
      <c r="P281" s="17">
        <v>1.4476755645414849</v>
      </c>
      <c r="Q281" s="17">
        <v>0.30233568951965062</v>
      </c>
      <c r="R281" s="17">
        <v>-0.21626112838427919</v>
      </c>
      <c r="S281" s="17">
        <v>-5.3065996506549848E-2</v>
      </c>
      <c r="T281" s="17">
        <v>0.7349453248908302</v>
      </c>
      <c r="U281" s="17">
        <v>0.10426472633187807</v>
      </c>
      <c r="V281" s="17">
        <v>0.16663111454148438</v>
      </c>
      <c r="W281" s="17">
        <v>0.9542675384279482</v>
      </c>
      <c r="X281" s="17">
        <v>0.55126030816593907</v>
      </c>
      <c r="Y281" s="17">
        <v>-0.48945570382096054</v>
      </c>
      <c r="Z281" s="17">
        <v>0</v>
      </c>
    </row>
    <row r="282" spans="2:26" x14ac:dyDescent="0.25">
      <c r="B282" s="11" t="s">
        <v>12</v>
      </c>
      <c r="C282" s="17">
        <v>0.89193970742358097</v>
      </c>
      <c r="D282" s="17">
        <v>0.74779137074235835</v>
      </c>
      <c r="E282" s="17">
        <v>-0.15582093886462908</v>
      </c>
      <c r="F282" s="17">
        <v>0.12121331877729237</v>
      </c>
      <c r="G282" s="17">
        <v>0.23415466288209655</v>
      </c>
      <c r="H282" s="17">
        <v>0.34851337008733618</v>
      </c>
      <c r="I282" s="17">
        <v>5.2885982096071593E-2</v>
      </c>
      <c r="J282" s="17">
        <v>0.30876841048034953</v>
      </c>
      <c r="K282" s="17">
        <v>0.5770747052401749</v>
      </c>
      <c r="L282" s="17">
        <v>0.34882455021834052</v>
      </c>
      <c r="M282" s="17">
        <v>-0.11776985589519655</v>
      </c>
      <c r="N282" s="17">
        <v>0.18982001746724897</v>
      </c>
      <c r="O282" s="17">
        <v>-0.1388619737991264</v>
      </c>
      <c r="P282" s="17">
        <v>0.30233568951965062</v>
      </c>
      <c r="Q282" s="17">
        <v>0.61875233187772904</v>
      </c>
      <c r="R282" s="17">
        <v>-5.0708934497816556E-2</v>
      </c>
      <c r="S282" s="17">
        <v>-2.547277729257633E-2</v>
      </c>
      <c r="T282" s="17">
        <v>0.25667971179039317</v>
      </c>
      <c r="U282" s="17">
        <v>6.7341416157205347E-2</v>
      </c>
      <c r="V282" s="17">
        <v>7.2708289519650554E-2</v>
      </c>
      <c r="W282" s="17">
        <v>0.20894244978165963</v>
      </c>
      <c r="X282" s="17">
        <v>0.12497995807860296</v>
      </c>
      <c r="Y282" s="17">
        <v>-0.10262858733624448</v>
      </c>
      <c r="Z282" s="17">
        <v>0</v>
      </c>
    </row>
    <row r="283" spans="2:26" x14ac:dyDescent="0.25">
      <c r="B283" s="11" t="s">
        <v>1</v>
      </c>
      <c r="C283" s="17">
        <v>1.7564306659388662</v>
      </c>
      <c r="D283" s="17">
        <v>1.4407775165938874</v>
      </c>
      <c r="E283" s="17">
        <v>0.63059324890829471</v>
      </c>
      <c r="F283" s="17">
        <v>0.44727365502183269</v>
      </c>
      <c r="G283" s="17">
        <v>0.3327671703056766</v>
      </c>
      <c r="H283" s="17">
        <v>0.48448459606986632</v>
      </c>
      <c r="I283" s="17">
        <v>1.7948966056768536</v>
      </c>
      <c r="J283" s="17">
        <v>0.48694652838427949</v>
      </c>
      <c r="K283" s="17">
        <v>0.56494276419213718</v>
      </c>
      <c r="L283" s="17">
        <v>0.41964399017467269</v>
      </c>
      <c r="M283" s="17">
        <v>-0.19186173471615686</v>
      </c>
      <c r="N283" s="17">
        <v>6.5938213973799106E-2</v>
      </c>
      <c r="O283" s="17">
        <v>0.21870482096069846</v>
      </c>
      <c r="P283" s="17">
        <v>-0.21626112838427919</v>
      </c>
      <c r="Q283" s="17">
        <v>-5.0708934497816556E-2</v>
      </c>
      <c r="R283" s="17">
        <v>4.3267120524017466</v>
      </c>
      <c r="S283" s="17">
        <v>0.1906289781659386</v>
      </c>
      <c r="T283" s="17">
        <v>9.9649969432314661E-2</v>
      </c>
      <c r="U283" s="17">
        <v>0.12864587292576427</v>
      </c>
      <c r="V283" s="17">
        <v>6.8258571615720368E-2</v>
      </c>
      <c r="W283" s="17">
        <v>0.22945775982532546</v>
      </c>
      <c r="X283" s="17">
        <v>0.44050688646288094</v>
      </c>
      <c r="Y283" s="17">
        <v>0.29277393013100433</v>
      </c>
      <c r="Z283" s="17">
        <v>0</v>
      </c>
    </row>
    <row r="284" spans="2:26" x14ac:dyDescent="0.25">
      <c r="B284" s="11" t="s">
        <v>2</v>
      </c>
      <c r="C284" s="17">
        <v>0.14260626419214159</v>
      </c>
      <c r="D284" s="17">
        <v>-0.26215772358078615</v>
      </c>
      <c r="E284" s="17">
        <v>0.40310514628820832</v>
      </c>
      <c r="F284" s="17">
        <v>8.369422707423721E-2</v>
      </c>
      <c r="G284" s="17">
        <v>0.12510227903930166</v>
      </c>
      <c r="H284" s="17">
        <v>0.30865962663755453</v>
      </c>
      <c r="I284" s="17">
        <v>1.0833339393013093</v>
      </c>
      <c r="J284" s="17">
        <v>0.10359619650655111</v>
      </c>
      <c r="K284" s="17">
        <v>-3.3554017467247732E-3</v>
      </c>
      <c r="L284" s="17">
        <v>5.4441066593886783E-2</v>
      </c>
      <c r="M284" s="17">
        <v>-3.3075480349347847E-3</v>
      </c>
      <c r="N284" s="17">
        <v>4.9096327510917012E-2</v>
      </c>
      <c r="O284" s="17">
        <v>0.16255099126637534</v>
      </c>
      <c r="P284" s="17">
        <v>-5.3065996506549848E-2</v>
      </c>
      <c r="Q284" s="17">
        <v>-2.547277729257633E-2</v>
      </c>
      <c r="R284" s="17">
        <v>0.1906289781659386</v>
      </c>
      <c r="S284" s="17">
        <v>0.56287692576419224</v>
      </c>
      <c r="T284" s="17">
        <v>-9.5549039301307242E-3</v>
      </c>
      <c r="U284" s="17">
        <v>4.1925127947598041E-2</v>
      </c>
      <c r="V284" s="17">
        <v>-2.3853496506550255E-2</v>
      </c>
      <c r="W284" s="17">
        <v>0.60393818340611327</v>
      </c>
      <c r="X284" s="17">
        <v>0.20138281397379926</v>
      </c>
      <c r="Y284" s="17">
        <v>0.22394386244541478</v>
      </c>
      <c r="Z284" s="17">
        <v>0</v>
      </c>
    </row>
    <row r="285" spans="2:26" x14ac:dyDescent="0.25">
      <c r="B285" s="11" t="s">
        <v>26</v>
      </c>
      <c r="C285" s="17">
        <v>1.8126905698689999</v>
      </c>
      <c r="D285" s="17">
        <v>2.2082249069869007</v>
      </c>
      <c r="E285" s="17">
        <v>-0.35639489519650763</v>
      </c>
      <c r="F285" s="17">
        <v>0.78219111790393037</v>
      </c>
      <c r="G285" s="17">
        <v>0.78819775065502384</v>
      </c>
      <c r="H285" s="17">
        <v>1.3901027772925774</v>
      </c>
      <c r="I285" s="17">
        <v>0.72566775502184111</v>
      </c>
      <c r="J285" s="17">
        <v>1.2813532751091725</v>
      </c>
      <c r="K285" s="17">
        <v>3.1955936375545888</v>
      </c>
      <c r="L285" s="17">
        <v>1.1351769432314427</v>
      </c>
      <c r="M285" s="17">
        <v>-0.73338521724890871</v>
      </c>
      <c r="N285" s="17">
        <v>0.25323645851528481</v>
      </c>
      <c r="O285" s="17">
        <v>-0.27961081222707401</v>
      </c>
      <c r="P285" s="17">
        <v>0.7349453248908302</v>
      </c>
      <c r="Q285" s="17">
        <v>0.25667971179039317</v>
      </c>
      <c r="R285" s="17">
        <v>9.9649969432314661E-2</v>
      </c>
      <c r="S285" s="17">
        <v>-9.5549039301307242E-3</v>
      </c>
      <c r="T285" s="17">
        <v>1.4855689344978178</v>
      </c>
      <c r="U285" s="17">
        <v>0.49396459912663793</v>
      </c>
      <c r="V285" s="17">
        <v>0.41345952489082932</v>
      </c>
      <c r="W285" s="17">
        <v>1.0320790567685603</v>
      </c>
      <c r="X285" s="17">
        <v>0.67077269956331964</v>
      </c>
      <c r="Y285" s="17">
        <v>-0.28170854257641925</v>
      </c>
      <c r="Z285" s="17">
        <v>0</v>
      </c>
    </row>
    <row r="286" spans="2:26" x14ac:dyDescent="0.25">
      <c r="B286" s="11" t="s">
        <v>16</v>
      </c>
      <c r="C286" s="17">
        <v>-4.8423002401745838E-2</v>
      </c>
      <c r="D286" s="17">
        <v>0.4666422647598269</v>
      </c>
      <c r="E286" s="17">
        <v>-0.11103762860262051</v>
      </c>
      <c r="F286" s="17">
        <v>0.40337916157205228</v>
      </c>
      <c r="G286" s="17">
        <v>0.24586596200873401</v>
      </c>
      <c r="H286" s="17">
        <v>0.38109664203056798</v>
      </c>
      <c r="I286" s="17">
        <v>0.95554163873362352</v>
      </c>
      <c r="J286" s="17">
        <v>0.55142724366812268</v>
      </c>
      <c r="K286" s="17">
        <v>1.0691034218340614</v>
      </c>
      <c r="L286" s="17">
        <v>0.24266009257641979</v>
      </c>
      <c r="M286" s="17">
        <v>-0.27667877456331919</v>
      </c>
      <c r="N286" s="17">
        <v>0.17449105611353702</v>
      </c>
      <c r="O286" s="17">
        <v>4.1951909170305439E-2</v>
      </c>
      <c r="P286" s="17">
        <v>0.10426472633187807</v>
      </c>
      <c r="Q286" s="17">
        <v>6.7341416157205347E-2</v>
      </c>
      <c r="R286" s="17">
        <v>0.12864587292576427</v>
      </c>
      <c r="S286" s="17">
        <v>4.1925127947598041E-2</v>
      </c>
      <c r="T286" s="17">
        <v>0.49396459912663793</v>
      </c>
      <c r="U286" s="17">
        <v>0.59605433065502189</v>
      </c>
      <c r="V286" s="17">
        <v>0.30347283633187783</v>
      </c>
      <c r="W286" s="17">
        <v>0.3533122074235806</v>
      </c>
      <c r="X286" s="17">
        <v>0.25323943532751103</v>
      </c>
      <c r="Y286" s="17">
        <v>2.5512819432314281E-2</v>
      </c>
      <c r="Z286" s="17">
        <v>0</v>
      </c>
    </row>
    <row r="287" spans="2:26" x14ac:dyDescent="0.25">
      <c r="B287" s="11" t="s">
        <v>15</v>
      </c>
      <c r="C287" s="17">
        <v>0.11617904344977976</v>
      </c>
      <c r="D287" s="17">
        <v>0.85387571934497775</v>
      </c>
      <c r="E287" s="17">
        <v>-0.18630280982532796</v>
      </c>
      <c r="F287" s="17">
        <v>0.25342289519650635</v>
      </c>
      <c r="G287" s="17">
        <v>0.26147823275109161</v>
      </c>
      <c r="H287" s="17">
        <v>0.13263733962882016</v>
      </c>
      <c r="I287" s="17">
        <v>0.80110888109170242</v>
      </c>
      <c r="J287" s="17">
        <v>0.44031695545851479</v>
      </c>
      <c r="K287" s="17">
        <v>0.75018077772925562</v>
      </c>
      <c r="L287" s="17">
        <v>0.21767096157205174</v>
      </c>
      <c r="M287" s="17">
        <v>-0.21055973744541473</v>
      </c>
      <c r="N287" s="17">
        <v>0.14024257576419186</v>
      </c>
      <c r="O287" s="17">
        <v>-1.5165811353711473E-2</v>
      </c>
      <c r="P287" s="17">
        <v>0.16663111454148438</v>
      </c>
      <c r="Q287" s="17">
        <v>7.2708289519650554E-2</v>
      </c>
      <c r="R287" s="17">
        <v>6.8258571615720368E-2</v>
      </c>
      <c r="S287" s="17">
        <v>-2.3853496506550255E-2</v>
      </c>
      <c r="T287" s="17">
        <v>0.41345952489082932</v>
      </c>
      <c r="U287" s="17">
        <v>0.30347283633187783</v>
      </c>
      <c r="V287" s="17">
        <v>0.60625932454148468</v>
      </c>
      <c r="W287" s="17">
        <v>0.20362333842794697</v>
      </c>
      <c r="X287" s="17">
        <v>0.13388838816593868</v>
      </c>
      <c r="Y287" s="17">
        <v>-7.4575778820960531E-2</v>
      </c>
      <c r="Z287" s="17">
        <v>0</v>
      </c>
    </row>
    <row r="288" spans="2:26" x14ac:dyDescent="0.25">
      <c r="B288" s="11" t="s">
        <v>27</v>
      </c>
      <c r="C288" s="17">
        <v>3.4841489061135418</v>
      </c>
      <c r="D288" s="17">
        <v>1.2020868406113547</v>
      </c>
      <c r="E288" s="17">
        <v>2.9039901091702891</v>
      </c>
      <c r="F288" s="17">
        <v>3.3156024978165988</v>
      </c>
      <c r="G288" s="17">
        <v>2.8131136694323144</v>
      </c>
      <c r="H288" s="17">
        <v>10.260213393013089</v>
      </c>
      <c r="I288" s="17">
        <v>11.426111732314393</v>
      </c>
      <c r="J288" s="17">
        <v>2.2607631615720574</v>
      </c>
      <c r="K288" s="17">
        <v>13.758867580786013</v>
      </c>
      <c r="L288" s="17">
        <v>2.0693259825327526</v>
      </c>
      <c r="M288" s="17">
        <v>-1.5418497783842817</v>
      </c>
      <c r="N288" s="17">
        <v>1.9391031026200876</v>
      </c>
      <c r="O288" s="17">
        <v>0.75214490393012978</v>
      </c>
      <c r="P288" s="17">
        <v>0.9542675384279482</v>
      </c>
      <c r="Q288" s="17">
        <v>0.20894244978165963</v>
      </c>
      <c r="R288" s="17">
        <v>0.22945775982532546</v>
      </c>
      <c r="S288" s="17">
        <v>0.60393818340611327</v>
      </c>
      <c r="T288" s="17">
        <v>1.0320790567685603</v>
      </c>
      <c r="U288" s="17">
        <v>0.3533122074235806</v>
      </c>
      <c r="V288" s="17">
        <v>0.20362333842794697</v>
      </c>
      <c r="W288" s="17">
        <v>6.7742640174672388</v>
      </c>
      <c r="X288" s="17">
        <v>3.7291912537117859</v>
      </c>
      <c r="Y288" s="17">
        <v>-0.29805551310043649</v>
      </c>
      <c r="Z288" s="17">
        <v>0</v>
      </c>
    </row>
    <row r="289" spans="2:26" x14ac:dyDescent="0.25">
      <c r="B289" s="11" t="s">
        <v>14</v>
      </c>
      <c r="C289" s="17">
        <v>3.6057997237991275</v>
      </c>
      <c r="D289" s="17">
        <v>1.4008174273799139</v>
      </c>
      <c r="E289" s="17">
        <v>2.0559754606986806</v>
      </c>
      <c r="F289" s="17">
        <v>2.5664710807860294</v>
      </c>
      <c r="G289" s="17">
        <v>2.1831256310043665</v>
      </c>
      <c r="H289" s="17">
        <v>6.7936258335152786</v>
      </c>
      <c r="I289" s="17">
        <v>8.933776424366803</v>
      </c>
      <c r="J289" s="17">
        <v>1.9996684218340639</v>
      </c>
      <c r="K289" s="17">
        <v>9.3836661109170247</v>
      </c>
      <c r="L289" s="17">
        <v>1.6759907962882106</v>
      </c>
      <c r="M289" s="17">
        <v>-1.3196791247816615</v>
      </c>
      <c r="N289" s="17">
        <v>1.1918863530567694</v>
      </c>
      <c r="O289" s="17">
        <v>0.57535455458515217</v>
      </c>
      <c r="P289" s="17">
        <v>0.55126030816593907</v>
      </c>
      <c r="Q289" s="17">
        <v>0.12497995807860296</v>
      </c>
      <c r="R289" s="17">
        <v>0.44050688646288094</v>
      </c>
      <c r="S289" s="17">
        <v>0.20138281397379926</v>
      </c>
      <c r="T289" s="17">
        <v>0.67077269956331964</v>
      </c>
      <c r="U289" s="17">
        <v>0.25323943532751103</v>
      </c>
      <c r="V289" s="17">
        <v>0.13388838816593868</v>
      </c>
      <c r="W289" s="17">
        <v>3.7291912537117859</v>
      </c>
      <c r="X289" s="17">
        <v>3.7815631926637536</v>
      </c>
      <c r="Y289" s="17">
        <v>1.1899959716157732E-2</v>
      </c>
      <c r="Z289" s="17">
        <v>0</v>
      </c>
    </row>
    <row r="290" spans="2:26" x14ac:dyDescent="0.25">
      <c r="B290" s="11" t="s">
        <v>13</v>
      </c>
      <c r="C290" s="17">
        <v>-0.93240292958515225</v>
      </c>
      <c r="D290" s="17">
        <v>-0.84721658045851478</v>
      </c>
      <c r="E290" s="17">
        <v>0.36932754312227134</v>
      </c>
      <c r="F290" s="17">
        <v>-6.1866123362444861E-2</v>
      </c>
      <c r="G290" s="17">
        <v>-6.3054427074235475E-2</v>
      </c>
      <c r="H290" s="17">
        <v>-1.3537997322598239</v>
      </c>
      <c r="I290" s="17">
        <v>-0.10405314923580816</v>
      </c>
      <c r="J290" s="17">
        <v>-0.61192962117904004</v>
      </c>
      <c r="K290" s="17">
        <v>-2.2108941855895203</v>
      </c>
      <c r="L290" s="17">
        <v>-0.58335998689956348</v>
      </c>
      <c r="M290" s="17">
        <v>0.30203583378820936</v>
      </c>
      <c r="N290" s="17">
        <v>-0.22384282696506583</v>
      </c>
      <c r="O290" s="17">
        <v>0.15059332205240178</v>
      </c>
      <c r="P290" s="17">
        <v>-0.48945570382096054</v>
      </c>
      <c r="Q290" s="17">
        <v>-0.10262858733624448</v>
      </c>
      <c r="R290" s="17">
        <v>0.29277393013100433</v>
      </c>
      <c r="S290" s="17">
        <v>0.22394386244541478</v>
      </c>
      <c r="T290" s="17">
        <v>-0.28170854257641925</v>
      </c>
      <c r="U290" s="17">
        <v>2.5512819432314281E-2</v>
      </c>
      <c r="V290" s="17">
        <v>-7.4575778820960531E-2</v>
      </c>
      <c r="W290" s="17">
        <v>-0.29805551310043649</v>
      </c>
      <c r="X290" s="17">
        <v>1.1899959716157732E-2</v>
      </c>
      <c r="Y290" s="17">
        <v>1.4879271348253276</v>
      </c>
      <c r="Z290" s="17">
        <v>0</v>
      </c>
    </row>
    <row r="291" spans="2:26" ht="15.75" thickBot="1" x14ac:dyDescent="0.3">
      <c r="B291" s="15" t="s">
        <v>3</v>
      </c>
      <c r="C291" s="18">
        <v>0</v>
      </c>
      <c r="D291" s="18">
        <v>0</v>
      </c>
      <c r="E291" s="18">
        <v>0</v>
      </c>
      <c r="F291" s="18">
        <v>0</v>
      </c>
      <c r="G291" s="18">
        <v>0</v>
      </c>
      <c r="H291" s="18">
        <v>0</v>
      </c>
      <c r="I291" s="18">
        <v>0</v>
      </c>
      <c r="J291" s="18">
        <v>0</v>
      </c>
      <c r="K291" s="18">
        <v>0</v>
      </c>
      <c r="L291" s="18">
        <v>0</v>
      </c>
      <c r="M291" s="18">
        <v>0</v>
      </c>
      <c r="N291" s="18">
        <v>0</v>
      </c>
      <c r="O291" s="18">
        <v>0</v>
      </c>
      <c r="P291" s="18">
        <v>0</v>
      </c>
      <c r="Q291" s="18">
        <v>0</v>
      </c>
      <c r="R291" s="18">
        <v>0</v>
      </c>
      <c r="S291" s="18">
        <v>0</v>
      </c>
      <c r="T291" s="18">
        <v>0</v>
      </c>
      <c r="U291" s="18">
        <v>0</v>
      </c>
      <c r="V291" s="18">
        <v>0</v>
      </c>
      <c r="W291" s="18">
        <v>0</v>
      </c>
      <c r="X291" s="18">
        <v>0</v>
      </c>
      <c r="Y291" s="18">
        <v>0</v>
      </c>
      <c r="Z291" s="18">
        <v>0</v>
      </c>
    </row>
    <row r="294" spans="2:26" x14ac:dyDescent="0.25">
      <c r="B294" s="10" t="s">
        <v>352</v>
      </c>
    </row>
    <row r="295" spans="2:26" ht="15.75" thickBot="1" x14ac:dyDescent="0.3"/>
    <row r="296" spans="2:26" x14ac:dyDescent="0.25">
      <c r="B296" s="12"/>
      <c r="C296" s="13" t="s">
        <v>8</v>
      </c>
      <c r="D296" s="13" t="s">
        <v>7</v>
      </c>
      <c r="E296" s="13" t="s">
        <v>28</v>
      </c>
      <c r="F296" s="13" t="s">
        <v>40</v>
      </c>
      <c r="G296" s="13" t="s">
        <v>41</v>
      </c>
      <c r="H296" s="13" t="s">
        <v>4</v>
      </c>
      <c r="I296" s="13" t="s">
        <v>30</v>
      </c>
      <c r="J296" s="13" t="s">
        <v>31</v>
      </c>
      <c r="K296" s="13" t="s">
        <v>32</v>
      </c>
      <c r="L296" s="13" t="s">
        <v>33</v>
      </c>
      <c r="M296" s="13" t="s">
        <v>9</v>
      </c>
      <c r="N296" s="13" t="s">
        <v>10</v>
      </c>
      <c r="O296" s="13" t="s">
        <v>17</v>
      </c>
      <c r="P296" s="13" t="s">
        <v>11</v>
      </c>
      <c r="Q296" s="13" t="s">
        <v>12</v>
      </c>
      <c r="R296" s="13" t="s">
        <v>1</v>
      </c>
      <c r="S296" s="13" t="s">
        <v>2</v>
      </c>
      <c r="T296" s="13" t="s">
        <v>26</v>
      </c>
      <c r="U296" s="13" t="s">
        <v>16</v>
      </c>
      <c r="V296" s="13" t="s">
        <v>15</v>
      </c>
      <c r="W296" s="13" t="s">
        <v>27</v>
      </c>
      <c r="X296" s="13" t="s">
        <v>14</v>
      </c>
      <c r="Y296" s="13" t="s">
        <v>13</v>
      </c>
      <c r="Z296" s="13" t="s">
        <v>3</v>
      </c>
    </row>
    <row r="297" spans="2:26" x14ac:dyDescent="0.25">
      <c r="B297" s="14" t="s">
        <v>8</v>
      </c>
      <c r="C297" s="16">
        <v>1.9754560188323243E-2</v>
      </c>
      <c r="D297" s="16">
        <v>1.2362494610166738E-2</v>
      </c>
      <c r="E297" s="16">
        <v>3.7602792238012588E-3</v>
      </c>
      <c r="F297" s="16">
        <v>5.6611260497318322E-3</v>
      </c>
      <c r="G297" s="16">
        <v>5.0024675583815277E-3</v>
      </c>
      <c r="H297" s="16">
        <v>1.9445436230149736E-2</v>
      </c>
      <c r="I297" s="16">
        <v>2.4195572579690836E-2</v>
      </c>
      <c r="J297" s="16">
        <v>7.6646007125176392E-3</v>
      </c>
      <c r="K297" s="16">
        <v>2.8634289342937689E-2</v>
      </c>
      <c r="L297" s="16">
        <v>9.6640559770443911E-3</v>
      </c>
      <c r="M297" s="16">
        <v>-2.7448573107156531E-3</v>
      </c>
      <c r="N297" s="16">
        <v>3.3665398955593125E-3</v>
      </c>
      <c r="O297" s="16">
        <v>-5.5005007313552786E-4</v>
      </c>
      <c r="P297" s="16">
        <v>3.5005997468778418E-3</v>
      </c>
      <c r="Q297" s="16">
        <v>6.4762954191691113E-4</v>
      </c>
      <c r="R297" s="16">
        <v>2.4413709883314124E-3</v>
      </c>
      <c r="S297" s="16">
        <v>1.0770980568757342E-3</v>
      </c>
      <c r="T297" s="16">
        <v>3.3459353894968345E-3</v>
      </c>
      <c r="U297" s="16">
        <v>-3.6432844346534E-4</v>
      </c>
      <c r="V297" s="16">
        <v>-5.7002598650744132E-4</v>
      </c>
      <c r="W297" s="16">
        <v>1.1505940850127943E-2</v>
      </c>
      <c r="X297" s="16">
        <v>5.9167674723029084E-3</v>
      </c>
      <c r="Y297" s="16">
        <v>-1.8924989792752016E-3</v>
      </c>
      <c r="Z297" s="16">
        <v>0</v>
      </c>
    </row>
    <row r="298" spans="2:26" x14ac:dyDescent="0.25">
      <c r="B298" s="11" t="s">
        <v>7</v>
      </c>
      <c r="C298" s="17">
        <v>1.2362494610166738E-2</v>
      </c>
      <c r="D298" s="17">
        <v>1.0447984483911491E-2</v>
      </c>
      <c r="E298" s="17">
        <v>-1.0081525639842757E-3</v>
      </c>
      <c r="F298" s="17">
        <v>1.053342385451415E-3</v>
      </c>
      <c r="G298" s="17">
        <v>1.5972782652379793E-3</v>
      </c>
      <c r="H298" s="17">
        <v>4.352000506537515E-3</v>
      </c>
      <c r="I298" s="17">
        <v>2.4547586464434786E-3</v>
      </c>
      <c r="J298" s="17">
        <v>4.6198188869986164E-3</v>
      </c>
      <c r="K298" s="17">
        <v>8.5169488062755688E-3</v>
      </c>
      <c r="L298" s="17">
        <v>6.1231521105042236E-3</v>
      </c>
      <c r="M298" s="17">
        <v>-1.1725596676969796E-3</v>
      </c>
      <c r="N298" s="17">
        <v>8.8916079656437507E-4</v>
      </c>
      <c r="O298" s="17">
        <v>-2.2526473950903649E-3</v>
      </c>
      <c r="P298" s="17">
        <v>2.9469137196365728E-3</v>
      </c>
      <c r="Q298" s="17">
        <v>5.7650553124886017E-4</v>
      </c>
      <c r="R298" s="17">
        <v>1.2665804322765876E-3</v>
      </c>
      <c r="S298" s="17">
        <v>2.5624065714905628E-4</v>
      </c>
      <c r="T298" s="17">
        <v>2.7034312352191506E-3</v>
      </c>
      <c r="U298" s="17">
        <v>-4.8954093397141226E-4</v>
      </c>
      <c r="V298" s="17">
        <v>-4.2328238245762349E-4</v>
      </c>
      <c r="W298" s="17">
        <v>3.4265889998383267E-3</v>
      </c>
      <c r="X298" s="17">
        <v>6.2036863567268804E-4</v>
      </c>
      <c r="Y298" s="17">
        <v>-1.4991837136565144E-3</v>
      </c>
      <c r="Z298" s="17">
        <v>0</v>
      </c>
    </row>
    <row r="299" spans="2:26" x14ac:dyDescent="0.25">
      <c r="B299" s="11" t="s">
        <v>28</v>
      </c>
      <c r="C299" s="17">
        <v>3.7602792238012588E-3</v>
      </c>
      <c r="D299" s="17">
        <v>-1.0081525639842757E-3</v>
      </c>
      <c r="E299" s="17">
        <v>5.5097549534673714E-3</v>
      </c>
      <c r="F299" s="17">
        <v>4.5426679214197012E-3</v>
      </c>
      <c r="G299" s="17">
        <v>3.3875193113703855E-3</v>
      </c>
      <c r="H299" s="17">
        <v>1.5442370224830179E-2</v>
      </c>
      <c r="I299" s="17">
        <v>2.2440957904392357E-2</v>
      </c>
      <c r="J299" s="17">
        <v>2.4399583616869051E-3</v>
      </c>
      <c r="K299" s="17">
        <v>2.0006221918801515E-2</v>
      </c>
      <c r="L299" s="17">
        <v>2.391984837115137E-3</v>
      </c>
      <c r="M299" s="17">
        <v>-1.5451776920225595E-3</v>
      </c>
      <c r="N299" s="17">
        <v>2.6572036889029732E-3</v>
      </c>
      <c r="O299" s="17">
        <v>2.2647117184054167E-3</v>
      </c>
      <c r="P299" s="17">
        <v>1.6087087684215991E-4</v>
      </c>
      <c r="Q299" s="17">
        <v>-2.7149401508023352E-5</v>
      </c>
      <c r="R299" s="17">
        <v>6.8062323562630448E-4</v>
      </c>
      <c r="S299" s="17">
        <v>8.3144781517567297E-4</v>
      </c>
      <c r="T299" s="17">
        <v>1.8691015747533947E-4</v>
      </c>
      <c r="U299" s="17">
        <v>3.0793443785738229E-4</v>
      </c>
      <c r="V299" s="17">
        <v>2.3080459690556012E-5</v>
      </c>
      <c r="W299" s="17">
        <v>8.4678486939777677E-3</v>
      </c>
      <c r="X299" s="17">
        <v>5.6525627464616979E-3</v>
      </c>
      <c r="Y299" s="17">
        <v>-1.3986886615504899E-4</v>
      </c>
      <c r="Z299" s="17">
        <v>0</v>
      </c>
    </row>
    <row r="300" spans="2:26" x14ac:dyDescent="0.25">
      <c r="B300" s="11" t="s">
        <v>40</v>
      </c>
      <c r="C300" s="17">
        <v>5.6611260497318322E-3</v>
      </c>
      <c r="D300" s="17">
        <v>1.053342385451415E-3</v>
      </c>
      <c r="E300" s="17">
        <v>4.5426679214197012E-3</v>
      </c>
      <c r="F300" s="17">
        <v>4.3442930534019798E-3</v>
      </c>
      <c r="G300" s="17">
        <v>3.3005210356291965E-3</v>
      </c>
      <c r="H300" s="17">
        <v>1.4212747466807694E-2</v>
      </c>
      <c r="I300" s="17">
        <v>2.0356983764523696E-2</v>
      </c>
      <c r="J300" s="17">
        <v>3.0158299684694212E-3</v>
      </c>
      <c r="K300" s="17">
        <v>1.8919494181000182E-2</v>
      </c>
      <c r="L300" s="17">
        <v>3.0834184625889395E-3</v>
      </c>
      <c r="M300" s="17">
        <v>-1.4220182323857215E-3</v>
      </c>
      <c r="N300" s="17">
        <v>2.4906288707074479E-3</v>
      </c>
      <c r="O300" s="17">
        <v>1.554349459584191E-3</v>
      </c>
      <c r="P300" s="17">
        <v>5.3986012797514391E-4</v>
      </c>
      <c r="Q300" s="17">
        <v>2.2078058325264456E-5</v>
      </c>
      <c r="R300" s="17">
        <v>8.5425497481537765E-4</v>
      </c>
      <c r="S300" s="17">
        <v>9.5706914714252327E-4</v>
      </c>
      <c r="T300" s="17">
        <v>5.1115868798068712E-4</v>
      </c>
      <c r="U300" s="17">
        <v>1.535050596201928E-4</v>
      </c>
      <c r="V300" s="17">
        <v>-1.1327181031600351E-4</v>
      </c>
      <c r="W300" s="17">
        <v>8.1825027430726376E-3</v>
      </c>
      <c r="X300" s="17">
        <v>5.0928229945243313E-3</v>
      </c>
      <c r="Y300" s="17">
        <v>-3.5395542718427345E-4</v>
      </c>
      <c r="Z300" s="17">
        <v>0</v>
      </c>
    </row>
    <row r="301" spans="2:26" x14ac:dyDescent="0.25">
      <c r="B301" s="11" t="s">
        <v>41</v>
      </c>
      <c r="C301" s="17">
        <v>5.0024675583815277E-3</v>
      </c>
      <c r="D301" s="17">
        <v>1.5972782652379793E-3</v>
      </c>
      <c r="E301" s="17">
        <v>3.3875193113703855E-3</v>
      </c>
      <c r="F301" s="17">
        <v>3.3005210356291965E-3</v>
      </c>
      <c r="G301" s="17">
        <v>2.6788846723438285E-3</v>
      </c>
      <c r="H301" s="17">
        <v>1.1239558031456758E-2</v>
      </c>
      <c r="I301" s="17">
        <v>1.5427177117831977E-2</v>
      </c>
      <c r="J301" s="17">
        <v>2.8194406074680835E-3</v>
      </c>
      <c r="K301" s="17">
        <v>1.5255622585209329E-2</v>
      </c>
      <c r="L301" s="17">
        <v>2.9504427135139096E-3</v>
      </c>
      <c r="M301" s="17">
        <v>-1.2499611439218852E-3</v>
      </c>
      <c r="N301" s="17">
        <v>2.0398743573991195E-3</v>
      </c>
      <c r="O301" s="17">
        <v>9.1515995435667672E-4</v>
      </c>
      <c r="P301" s="17">
        <v>8.0731046061271615E-4</v>
      </c>
      <c r="Q301" s="17">
        <v>9.119913476418216E-5</v>
      </c>
      <c r="R301" s="17">
        <v>6.6082043988527307E-4</v>
      </c>
      <c r="S301" s="17">
        <v>7.3230882882629371E-4</v>
      </c>
      <c r="T301" s="17">
        <v>7.1534814283064953E-4</v>
      </c>
      <c r="U301" s="17">
        <v>9.1491210781501284E-5</v>
      </c>
      <c r="V301" s="17">
        <v>-9.1590351618215754E-5</v>
      </c>
      <c r="W301" s="17">
        <v>6.7089975703770342E-3</v>
      </c>
      <c r="X301" s="17">
        <v>3.9350972046719498E-3</v>
      </c>
      <c r="Y301" s="17">
        <v>-4.4473153257532083E-4</v>
      </c>
      <c r="Z301" s="17">
        <v>0</v>
      </c>
    </row>
    <row r="302" spans="2:26" x14ac:dyDescent="0.25">
      <c r="B302" s="11" t="s">
        <v>4</v>
      </c>
      <c r="C302" s="17">
        <v>1.9445436230149736E-2</v>
      </c>
      <c r="D302" s="17">
        <v>4.352000506537515E-3</v>
      </c>
      <c r="E302" s="17">
        <v>1.5442370224830179E-2</v>
      </c>
      <c r="F302" s="17">
        <v>1.4212747466807694E-2</v>
      </c>
      <c r="G302" s="17">
        <v>1.1239558031456758E-2</v>
      </c>
      <c r="H302" s="17">
        <v>4.8623988103942278E-2</v>
      </c>
      <c r="I302" s="17">
        <v>6.7826379910616796E-2</v>
      </c>
      <c r="J302" s="17">
        <v>1.0758028529963881E-2</v>
      </c>
      <c r="K302" s="17">
        <v>6.5129957665656504E-2</v>
      </c>
      <c r="L302" s="17">
        <v>1.1399701670062441E-2</v>
      </c>
      <c r="M302" s="17">
        <v>-5.327058923630874E-3</v>
      </c>
      <c r="N302" s="17">
        <v>8.5915680128143424E-3</v>
      </c>
      <c r="O302" s="17">
        <v>4.9264524810105764E-3</v>
      </c>
      <c r="P302" s="17">
        <v>2.645768289304283E-3</v>
      </c>
      <c r="Q302" s="17">
        <v>2.9886264462413586E-4</v>
      </c>
      <c r="R302" s="17">
        <v>2.7817449402355327E-3</v>
      </c>
      <c r="S302" s="17">
        <v>2.8347255076286611E-3</v>
      </c>
      <c r="T302" s="17">
        <v>2.457089010714562E-3</v>
      </c>
      <c r="U302" s="17">
        <v>5.5345440762339445E-4</v>
      </c>
      <c r="V302" s="17">
        <v>-2.5270262758063746E-4</v>
      </c>
      <c r="W302" s="17">
        <v>2.792573862560601E-2</v>
      </c>
      <c r="X302" s="17">
        <v>1.7168813783613821E-2</v>
      </c>
      <c r="Y302" s="17">
        <v>-1.508706434220911E-3</v>
      </c>
      <c r="Z302" s="17">
        <v>0</v>
      </c>
    </row>
    <row r="303" spans="2:26" x14ac:dyDescent="0.25">
      <c r="B303" s="11" t="s">
        <v>30</v>
      </c>
      <c r="C303" s="17">
        <v>2.4195572579690836E-2</v>
      </c>
      <c r="D303" s="17">
        <v>2.4547586464434786E-3</v>
      </c>
      <c r="E303" s="17">
        <v>2.2440957904392357E-2</v>
      </c>
      <c r="F303" s="17">
        <v>2.0356983764523696E-2</v>
      </c>
      <c r="G303" s="17">
        <v>1.5427177117831977E-2</v>
      </c>
      <c r="H303" s="17">
        <v>6.7826379910616796E-2</v>
      </c>
      <c r="I303" s="17">
        <v>9.729350263904675E-2</v>
      </c>
      <c r="J303" s="17">
        <v>1.3250931770961453E-2</v>
      </c>
      <c r="K303" s="17">
        <v>8.9606782981512756E-2</v>
      </c>
      <c r="L303" s="17">
        <v>1.3637505533275161E-2</v>
      </c>
      <c r="M303" s="17">
        <v>-6.8979486261492844E-3</v>
      </c>
      <c r="N303" s="17">
        <v>1.1770113128255209E-2</v>
      </c>
      <c r="O303" s="17">
        <v>8.1655091419503157E-3</v>
      </c>
      <c r="P303" s="17">
        <v>2.1284639675070781E-3</v>
      </c>
      <c r="Q303" s="17">
        <v>9.4298584699758863E-5</v>
      </c>
      <c r="R303" s="17">
        <v>3.8014124056528265E-3</v>
      </c>
      <c r="S303" s="17">
        <v>4.1204894901839635E-3</v>
      </c>
      <c r="T303" s="17">
        <v>2.0974457868981819E-3</v>
      </c>
      <c r="U303" s="17">
        <v>9.2133611957540061E-4</v>
      </c>
      <c r="V303" s="17">
        <v>-3.2015983777776977E-4</v>
      </c>
      <c r="W303" s="17">
        <v>3.8223306270412413E-2</v>
      </c>
      <c r="X303" s="17">
        <v>2.4380659024573002E-2</v>
      </c>
      <c r="Y303" s="17">
        <v>-1.4110901966990323E-3</v>
      </c>
      <c r="Z303" s="17">
        <v>0</v>
      </c>
    </row>
    <row r="304" spans="2:26" x14ac:dyDescent="0.25">
      <c r="B304" s="11" t="s">
        <v>31</v>
      </c>
      <c r="C304" s="17">
        <v>7.6646007125176392E-3</v>
      </c>
      <c r="D304" s="17">
        <v>4.6198188869986164E-3</v>
      </c>
      <c r="E304" s="17">
        <v>2.4399583616869051E-3</v>
      </c>
      <c r="F304" s="17">
        <v>3.0158299684694212E-3</v>
      </c>
      <c r="G304" s="17">
        <v>2.8194406074680835E-3</v>
      </c>
      <c r="H304" s="17">
        <v>1.0758028529963881E-2</v>
      </c>
      <c r="I304" s="17">
        <v>1.3250931770961453E-2</v>
      </c>
      <c r="J304" s="17">
        <v>4.0975263255610276E-3</v>
      </c>
      <c r="K304" s="17">
        <v>1.5557628797198001E-2</v>
      </c>
      <c r="L304" s="17">
        <v>4.5225861546009868E-3</v>
      </c>
      <c r="M304" s="17">
        <v>-1.4511028060285635E-3</v>
      </c>
      <c r="N304" s="17">
        <v>2.0978017611157137E-3</v>
      </c>
      <c r="O304" s="17">
        <v>-1.247898447293398E-4</v>
      </c>
      <c r="P304" s="17">
        <v>1.805284392539702E-3</v>
      </c>
      <c r="Q304" s="17">
        <v>2.7382402962974504E-4</v>
      </c>
      <c r="R304" s="17">
        <v>8.141502886296983E-4</v>
      </c>
      <c r="S304" s="17">
        <v>7.658299864100772E-4</v>
      </c>
      <c r="T304" s="17">
        <v>1.5608203211310871E-3</v>
      </c>
      <c r="U304" s="17">
        <v>-7.3376365722634682E-5</v>
      </c>
      <c r="V304" s="17">
        <v>-1.9576546405156031E-4</v>
      </c>
      <c r="W304" s="17">
        <v>7.0837028876826044E-3</v>
      </c>
      <c r="X304" s="17">
        <v>3.4871756603009974E-3</v>
      </c>
      <c r="Y304" s="17">
        <v>-9.1832515537864571E-4</v>
      </c>
      <c r="Z304" s="17">
        <v>0</v>
      </c>
    </row>
    <row r="305" spans="2:26" x14ac:dyDescent="0.25">
      <c r="B305" s="11" t="s">
        <v>32</v>
      </c>
      <c r="C305" s="17">
        <v>2.8634289342937689E-2</v>
      </c>
      <c r="D305" s="17">
        <v>8.5169488062755688E-3</v>
      </c>
      <c r="E305" s="17">
        <v>2.0006221918801515E-2</v>
      </c>
      <c r="F305" s="17">
        <v>1.8919494181000182E-2</v>
      </c>
      <c r="G305" s="17">
        <v>1.5255622585209329E-2</v>
      </c>
      <c r="H305" s="17">
        <v>6.5129957665656504E-2</v>
      </c>
      <c r="I305" s="17">
        <v>8.9606782981512756E-2</v>
      </c>
      <c r="J305" s="17">
        <v>1.5557628797198001E-2</v>
      </c>
      <c r="K305" s="17">
        <v>8.8040197292264505E-2</v>
      </c>
      <c r="L305" s="17">
        <v>1.672201809864636E-2</v>
      </c>
      <c r="M305" s="17">
        <v>-7.3547373166320609E-3</v>
      </c>
      <c r="N305" s="17">
        <v>1.1607282423629163E-2</v>
      </c>
      <c r="O305" s="17">
        <v>5.7700414829826088E-3</v>
      </c>
      <c r="P305" s="17">
        <v>4.4018420627755968E-3</v>
      </c>
      <c r="Q305" s="17">
        <v>5.617206928160538E-4</v>
      </c>
      <c r="R305" s="17">
        <v>3.9138295566695956E-3</v>
      </c>
      <c r="S305" s="17">
        <v>3.827365443556008E-3</v>
      </c>
      <c r="T305" s="17">
        <v>4.034323648725616E-3</v>
      </c>
      <c r="U305" s="17">
        <v>6.0158656637828377E-4</v>
      </c>
      <c r="V305" s="17">
        <v>-4.3296305902323321E-4</v>
      </c>
      <c r="W305" s="17">
        <v>3.7879299991732347E-2</v>
      </c>
      <c r="X305" s="17">
        <v>2.2749579604870472E-2</v>
      </c>
      <c r="Y305" s="17">
        <v>-2.4340602457377058E-3</v>
      </c>
      <c r="Z305" s="17">
        <v>0</v>
      </c>
    </row>
    <row r="306" spans="2:26" x14ac:dyDescent="0.25">
      <c r="B306" s="11" t="s">
        <v>33</v>
      </c>
      <c r="C306" s="17">
        <v>9.6640559770443911E-3</v>
      </c>
      <c r="D306" s="17">
        <v>6.1231521105042236E-3</v>
      </c>
      <c r="E306" s="17">
        <v>2.391984837115137E-3</v>
      </c>
      <c r="F306" s="17">
        <v>3.0834184625889395E-3</v>
      </c>
      <c r="G306" s="17">
        <v>2.9504427135139096E-3</v>
      </c>
      <c r="H306" s="17">
        <v>1.1399701670062441E-2</v>
      </c>
      <c r="I306" s="17">
        <v>1.3637505533275161E-2</v>
      </c>
      <c r="J306" s="17">
        <v>4.5225861546009868E-3</v>
      </c>
      <c r="K306" s="17">
        <v>1.672201809864636E-2</v>
      </c>
      <c r="L306" s="17">
        <v>5.3952923824711245E-3</v>
      </c>
      <c r="M306" s="17">
        <v>-1.6875294922420537E-3</v>
      </c>
      <c r="N306" s="17">
        <v>2.1316798295647863E-3</v>
      </c>
      <c r="O306" s="17">
        <v>-3.1693814533290609E-4</v>
      </c>
      <c r="P306" s="17">
        <v>2.1795600137518023E-3</v>
      </c>
      <c r="Q306" s="17">
        <v>3.8679469813324055E-4</v>
      </c>
      <c r="R306" s="17">
        <v>1.0765872049257454E-3</v>
      </c>
      <c r="S306" s="17">
        <v>6.200683710707621E-4</v>
      </c>
      <c r="T306" s="17">
        <v>1.9711476284621659E-3</v>
      </c>
      <c r="U306" s="17">
        <v>-1.3034909948727154E-4</v>
      </c>
      <c r="V306" s="17">
        <v>-2.287364130193384E-4</v>
      </c>
      <c r="W306" s="17">
        <v>7.1553763151333332E-3</v>
      </c>
      <c r="X306" s="17">
        <v>3.530280998624328E-3</v>
      </c>
      <c r="Y306" s="17">
        <v>-1.1096888791834829E-3</v>
      </c>
      <c r="Z306" s="17">
        <v>0</v>
      </c>
    </row>
    <row r="307" spans="2:26" x14ac:dyDescent="0.25">
      <c r="B307" s="11" t="s">
        <v>9</v>
      </c>
      <c r="C307" s="17">
        <v>-2.7448573107156531E-3</v>
      </c>
      <c r="D307" s="17">
        <v>-1.1725596676969796E-3</v>
      </c>
      <c r="E307" s="17">
        <v>-1.5451776920225595E-3</v>
      </c>
      <c r="F307" s="17">
        <v>-1.4220182323857215E-3</v>
      </c>
      <c r="G307" s="17">
        <v>-1.2499611439218852E-3</v>
      </c>
      <c r="H307" s="17">
        <v>-5.327058923630874E-3</v>
      </c>
      <c r="I307" s="17">
        <v>-6.8979486261492844E-3</v>
      </c>
      <c r="J307" s="17">
        <v>-1.4511028060285635E-3</v>
      </c>
      <c r="K307" s="17">
        <v>-7.3547373166320609E-3</v>
      </c>
      <c r="L307" s="17">
        <v>-1.6875294922420537E-3</v>
      </c>
      <c r="M307" s="17">
        <v>7.0984533726872712E-4</v>
      </c>
      <c r="N307" s="17">
        <v>-9.5638733585818214E-4</v>
      </c>
      <c r="O307" s="17">
        <v>-3.2453801676494038E-4</v>
      </c>
      <c r="P307" s="17">
        <v>-5.8420321245091996E-4</v>
      </c>
      <c r="Q307" s="17">
        <v>-1.0552131302640312E-4</v>
      </c>
      <c r="R307" s="17">
        <v>-3.3924072608023444E-4</v>
      </c>
      <c r="S307" s="17">
        <v>-2.2181212112145255E-4</v>
      </c>
      <c r="T307" s="17">
        <v>-5.3769137772738656E-4</v>
      </c>
      <c r="U307" s="17">
        <v>-3.6465367967620022E-5</v>
      </c>
      <c r="V307" s="17">
        <v>2.3999013081795614E-5</v>
      </c>
      <c r="W307" s="17">
        <v>-3.0786032636241287E-3</v>
      </c>
      <c r="X307" s="17">
        <v>-1.7810922228149182E-3</v>
      </c>
      <c r="Y307" s="17">
        <v>2.9439984558396248E-4</v>
      </c>
      <c r="Z307" s="17">
        <v>0</v>
      </c>
    </row>
    <row r="308" spans="2:26" x14ac:dyDescent="0.25">
      <c r="B308" s="11" t="s">
        <v>10</v>
      </c>
      <c r="C308" s="17">
        <v>3.3665398955593125E-3</v>
      </c>
      <c r="D308" s="17">
        <v>8.8916079656437507E-4</v>
      </c>
      <c r="E308" s="17">
        <v>2.6572036889029732E-3</v>
      </c>
      <c r="F308" s="17">
        <v>2.4906288707074479E-3</v>
      </c>
      <c r="G308" s="17">
        <v>2.0398743573991195E-3</v>
      </c>
      <c r="H308" s="17">
        <v>8.5915680128143424E-3</v>
      </c>
      <c r="I308" s="17">
        <v>1.1770113128255209E-2</v>
      </c>
      <c r="J308" s="17">
        <v>2.0978017611157137E-3</v>
      </c>
      <c r="K308" s="17">
        <v>1.1607282423629163E-2</v>
      </c>
      <c r="L308" s="17">
        <v>2.1316798295647863E-3</v>
      </c>
      <c r="M308" s="17">
        <v>-9.5638733585818214E-4</v>
      </c>
      <c r="N308" s="17">
        <v>1.5800719278302685E-3</v>
      </c>
      <c r="O308" s="17">
        <v>7.4544618636775985E-4</v>
      </c>
      <c r="P308" s="17">
        <v>5.9146046269733328E-4</v>
      </c>
      <c r="Q308" s="17">
        <v>6.2066003131930762E-5</v>
      </c>
      <c r="R308" s="17">
        <v>4.363170870654766E-4</v>
      </c>
      <c r="S308" s="17">
        <v>5.564574223481623E-4</v>
      </c>
      <c r="T308" s="17">
        <v>5.0791225985408011E-4</v>
      </c>
      <c r="U308" s="17">
        <v>9.1261492663876023E-5</v>
      </c>
      <c r="V308" s="17">
        <v>-4.7506111408509888E-5</v>
      </c>
      <c r="W308" s="17">
        <v>5.1707223002308705E-3</v>
      </c>
      <c r="X308" s="17">
        <v>3.0317018127902257E-3</v>
      </c>
      <c r="Y308" s="17">
        <v>-3.1751958845897241E-4</v>
      </c>
      <c r="Z308" s="17">
        <v>0</v>
      </c>
    </row>
    <row r="309" spans="2:26" x14ac:dyDescent="0.25">
      <c r="B309" s="11" t="s">
        <v>17</v>
      </c>
      <c r="C309" s="17">
        <v>-5.5005007313552786E-4</v>
      </c>
      <c r="D309" s="17">
        <v>-2.2526473950903649E-3</v>
      </c>
      <c r="E309" s="17">
        <v>2.2647117184054167E-3</v>
      </c>
      <c r="F309" s="17">
        <v>1.554349459584191E-3</v>
      </c>
      <c r="G309" s="17">
        <v>9.1515995435667672E-4</v>
      </c>
      <c r="H309" s="17">
        <v>4.9264524810105764E-3</v>
      </c>
      <c r="I309" s="17">
        <v>8.1655091419503157E-3</v>
      </c>
      <c r="J309" s="17">
        <v>-1.247898447293398E-4</v>
      </c>
      <c r="K309" s="17">
        <v>5.7700414829826088E-3</v>
      </c>
      <c r="L309" s="17">
        <v>-3.1693814533290609E-4</v>
      </c>
      <c r="M309" s="17">
        <v>-3.2453801676494038E-4</v>
      </c>
      <c r="N309" s="17">
        <v>7.4544618636775985E-4</v>
      </c>
      <c r="O309" s="17">
        <v>1.3671826627961877E-3</v>
      </c>
      <c r="P309" s="17">
        <v>-6.2109542971487556E-4</v>
      </c>
      <c r="Q309" s="17">
        <v>-1.2926736236198967E-4</v>
      </c>
      <c r="R309" s="17">
        <v>1.1935028980867483E-4</v>
      </c>
      <c r="S309" s="17">
        <v>2.2403081610677546E-4</v>
      </c>
      <c r="T309" s="17">
        <v>-5.0555555133572868E-4</v>
      </c>
      <c r="U309" s="17">
        <v>1.9744521490613009E-4</v>
      </c>
      <c r="V309" s="17">
        <v>7.1303402048661024E-5</v>
      </c>
      <c r="W309" s="17">
        <v>2.2523553657767433E-3</v>
      </c>
      <c r="X309" s="17">
        <v>1.979967510208559E-3</v>
      </c>
      <c r="Y309" s="17">
        <v>2.7290564768207989E-4</v>
      </c>
      <c r="Z309" s="17">
        <v>0</v>
      </c>
    </row>
    <row r="310" spans="2:26" x14ac:dyDescent="0.25">
      <c r="B310" s="11" t="s">
        <v>11</v>
      </c>
      <c r="C310" s="17">
        <v>3.5005997468778418E-3</v>
      </c>
      <c r="D310" s="17">
        <v>2.9469137196365728E-3</v>
      </c>
      <c r="E310" s="17">
        <v>1.6087087684215991E-4</v>
      </c>
      <c r="F310" s="17">
        <v>5.3986012797514391E-4</v>
      </c>
      <c r="G310" s="17">
        <v>8.0731046061271615E-4</v>
      </c>
      <c r="H310" s="17">
        <v>2.645768289304283E-3</v>
      </c>
      <c r="I310" s="17">
        <v>2.1284639675070781E-3</v>
      </c>
      <c r="J310" s="17">
        <v>1.805284392539702E-3</v>
      </c>
      <c r="K310" s="17">
        <v>4.4018420627755968E-3</v>
      </c>
      <c r="L310" s="17">
        <v>2.1795600137518023E-3</v>
      </c>
      <c r="M310" s="17">
        <v>-5.8420321245091996E-4</v>
      </c>
      <c r="N310" s="17">
        <v>5.9146046269733328E-4</v>
      </c>
      <c r="O310" s="17">
        <v>-6.2109542971487556E-4</v>
      </c>
      <c r="P310" s="17">
        <v>1.1332665397436109E-3</v>
      </c>
      <c r="Q310" s="17">
        <v>2.1146935936687842E-4</v>
      </c>
      <c r="R310" s="17">
        <v>2.8829458511622248E-4</v>
      </c>
      <c r="S310" s="17">
        <v>1.2009152198602568E-4</v>
      </c>
      <c r="T310" s="17">
        <v>9.840847478936386E-4</v>
      </c>
      <c r="U310" s="17">
        <v>-9.8870402234981902E-5</v>
      </c>
      <c r="V310" s="17">
        <v>-7.984188418788599E-5</v>
      </c>
      <c r="W310" s="17">
        <v>2.0223038435640468E-3</v>
      </c>
      <c r="X310" s="17">
        <v>6.5415447477267874E-4</v>
      </c>
      <c r="Y310" s="17">
        <v>-5.4055755052966178E-4</v>
      </c>
      <c r="Z310" s="17">
        <v>0</v>
      </c>
    </row>
    <row r="311" spans="2:26" x14ac:dyDescent="0.25">
      <c r="B311" s="11" t="s">
        <v>12</v>
      </c>
      <c r="C311" s="17">
        <v>6.4762954191691113E-4</v>
      </c>
      <c r="D311" s="17">
        <v>5.7650553124886017E-4</v>
      </c>
      <c r="E311" s="17">
        <v>-2.7149401508023352E-5</v>
      </c>
      <c r="F311" s="17">
        <v>2.2078058325264456E-5</v>
      </c>
      <c r="G311" s="17">
        <v>9.119913476418216E-5</v>
      </c>
      <c r="H311" s="17">
        <v>2.9886264462413586E-4</v>
      </c>
      <c r="I311" s="17">
        <v>9.4298584699758863E-5</v>
      </c>
      <c r="J311" s="17">
        <v>2.7382402962974504E-4</v>
      </c>
      <c r="K311" s="17">
        <v>5.617206928160538E-4</v>
      </c>
      <c r="L311" s="17">
        <v>3.8679469813324055E-4</v>
      </c>
      <c r="M311" s="17">
        <v>-1.0552131302640312E-4</v>
      </c>
      <c r="N311" s="17">
        <v>6.2066003131930762E-5</v>
      </c>
      <c r="O311" s="17">
        <v>-1.2926736236198967E-4</v>
      </c>
      <c r="P311" s="17">
        <v>2.1146935936687842E-4</v>
      </c>
      <c r="Q311" s="17">
        <v>4.7348063676401948E-5</v>
      </c>
      <c r="R311" s="17">
        <v>5.7106354295051845E-5</v>
      </c>
      <c r="S311" s="17">
        <v>-2.2364645453121884E-5</v>
      </c>
      <c r="T311" s="17">
        <v>1.9366734529456037E-4</v>
      </c>
      <c r="U311" s="17">
        <v>-2.0217407901872798E-5</v>
      </c>
      <c r="V311" s="17">
        <v>-9.476121795749632E-6</v>
      </c>
      <c r="W311" s="17">
        <v>2.0100200833140152E-4</v>
      </c>
      <c r="X311" s="17">
        <v>3.9146993382986764E-5</v>
      </c>
      <c r="Y311" s="17">
        <v>-9.9113046910685607E-5</v>
      </c>
      <c r="Z311" s="17">
        <v>0</v>
      </c>
    </row>
    <row r="312" spans="2:26" x14ac:dyDescent="0.25">
      <c r="B312" s="11" t="s">
        <v>1</v>
      </c>
      <c r="C312" s="17">
        <v>2.4413709883314124E-3</v>
      </c>
      <c r="D312" s="17">
        <v>1.2665804322765876E-3</v>
      </c>
      <c r="E312" s="17">
        <v>6.8062323562630448E-4</v>
      </c>
      <c r="F312" s="17">
        <v>8.5425497481537765E-4</v>
      </c>
      <c r="G312" s="17">
        <v>6.6082043988527307E-4</v>
      </c>
      <c r="H312" s="17">
        <v>2.7817449402355327E-3</v>
      </c>
      <c r="I312" s="17">
        <v>3.8014124056528265E-3</v>
      </c>
      <c r="J312" s="17">
        <v>8.141502886296983E-4</v>
      </c>
      <c r="K312" s="17">
        <v>3.9138295566695956E-3</v>
      </c>
      <c r="L312" s="17">
        <v>1.0765872049257454E-3</v>
      </c>
      <c r="M312" s="17">
        <v>-3.3924072608023444E-4</v>
      </c>
      <c r="N312" s="17">
        <v>4.363170870654766E-4</v>
      </c>
      <c r="O312" s="17">
        <v>1.1935028980867483E-4</v>
      </c>
      <c r="P312" s="17">
        <v>2.8829458511622248E-4</v>
      </c>
      <c r="Q312" s="17">
        <v>5.7106354295051845E-5</v>
      </c>
      <c r="R312" s="17">
        <v>3.4739480195252967E-4</v>
      </c>
      <c r="S312" s="17">
        <v>1.3550046715110934E-4</v>
      </c>
      <c r="T312" s="17">
        <v>3.091804214343246E-4</v>
      </c>
      <c r="U312" s="17">
        <v>-2.7585396216006667E-5</v>
      </c>
      <c r="V312" s="17">
        <v>-6.8563414944184767E-5</v>
      </c>
      <c r="W312" s="17">
        <v>1.466522764117951E-3</v>
      </c>
      <c r="X312" s="17">
        <v>8.9320996161167002E-4</v>
      </c>
      <c r="Y312" s="17">
        <v>-1.7448985508838899E-4</v>
      </c>
      <c r="Z312" s="17">
        <v>0</v>
      </c>
    </row>
    <row r="313" spans="2:26" x14ac:dyDescent="0.25">
      <c r="B313" s="11" t="s">
        <v>2</v>
      </c>
      <c r="C313" s="17">
        <v>1.0770980568757342E-3</v>
      </c>
      <c r="D313" s="17">
        <v>2.5624065714905628E-4</v>
      </c>
      <c r="E313" s="17">
        <v>8.3144781517567297E-4</v>
      </c>
      <c r="F313" s="17">
        <v>9.5706914714252327E-4</v>
      </c>
      <c r="G313" s="17">
        <v>7.3230882882629371E-4</v>
      </c>
      <c r="H313" s="17">
        <v>2.8347255076286611E-3</v>
      </c>
      <c r="I313" s="17">
        <v>4.1204894901839635E-3</v>
      </c>
      <c r="J313" s="17">
        <v>7.658299864100772E-4</v>
      </c>
      <c r="K313" s="17">
        <v>3.827365443556008E-3</v>
      </c>
      <c r="L313" s="17">
        <v>6.200683710707621E-4</v>
      </c>
      <c r="M313" s="17">
        <v>-2.2181212112145255E-4</v>
      </c>
      <c r="N313" s="17">
        <v>5.564574223481623E-4</v>
      </c>
      <c r="O313" s="17">
        <v>2.2403081610677546E-4</v>
      </c>
      <c r="P313" s="17">
        <v>1.2009152198602568E-4</v>
      </c>
      <c r="Q313" s="17">
        <v>-2.2364645453121884E-5</v>
      </c>
      <c r="R313" s="17">
        <v>1.3550046715110934E-4</v>
      </c>
      <c r="S313" s="17">
        <v>3.3334084858912616E-4</v>
      </c>
      <c r="T313" s="17">
        <v>7.1395351784388867E-5</v>
      </c>
      <c r="U313" s="17">
        <v>1.5889971183739826E-5</v>
      </c>
      <c r="V313" s="17">
        <v>-5.1435938095951232E-5</v>
      </c>
      <c r="W313" s="17">
        <v>1.9215091932207266E-3</v>
      </c>
      <c r="X313" s="17">
        <v>1.055107704178314E-3</v>
      </c>
      <c r="Y313" s="17">
        <v>-8.2105517927078992E-5</v>
      </c>
      <c r="Z313" s="17">
        <v>0</v>
      </c>
    </row>
    <row r="314" spans="2:26" x14ac:dyDescent="0.25">
      <c r="B314" s="11" t="s">
        <v>26</v>
      </c>
      <c r="C314" s="17">
        <v>3.3459353894968345E-3</v>
      </c>
      <c r="D314" s="17">
        <v>2.7034312352191506E-3</v>
      </c>
      <c r="E314" s="17">
        <v>1.8691015747533947E-4</v>
      </c>
      <c r="F314" s="17">
        <v>5.1115868798068712E-4</v>
      </c>
      <c r="G314" s="17">
        <v>7.1534814283064953E-4</v>
      </c>
      <c r="H314" s="17">
        <v>2.457089010714562E-3</v>
      </c>
      <c r="I314" s="17">
        <v>2.0974457868981819E-3</v>
      </c>
      <c r="J314" s="17">
        <v>1.5608203211310871E-3</v>
      </c>
      <c r="K314" s="17">
        <v>4.034323648725616E-3</v>
      </c>
      <c r="L314" s="17">
        <v>1.9711476284621659E-3</v>
      </c>
      <c r="M314" s="17">
        <v>-5.3769137772738656E-4</v>
      </c>
      <c r="N314" s="17">
        <v>5.0791225985408011E-4</v>
      </c>
      <c r="O314" s="17">
        <v>-5.0555555133572868E-4</v>
      </c>
      <c r="P314" s="17">
        <v>9.840847478936386E-4</v>
      </c>
      <c r="Q314" s="17">
        <v>1.9366734529456037E-4</v>
      </c>
      <c r="R314" s="17">
        <v>3.091804214343246E-4</v>
      </c>
      <c r="S314" s="17">
        <v>7.1395351784388867E-5</v>
      </c>
      <c r="T314" s="17">
        <v>8.7830194226942357E-4</v>
      </c>
      <c r="U314" s="17">
        <v>-8.9622445521193197E-5</v>
      </c>
      <c r="V314" s="17">
        <v>-7.3295180665779682E-5</v>
      </c>
      <c r="W314" s="17">
        <v>1.7206838631219196E-3</v>
      </c>
      <c r="X314" s="17">
        <v>6.0343397704836496E-4</v>
      </c>
      <c r="Y314" s="17">
        <v>-4.7487622433720869E-4</v>
      </c>
      <c r="Z314" s="17">
        <v>0</v>
      </c>
    </row>
    <row r="315" spans="2:26" x14ac:dyDescent="0.25">
      <c r="B315" s="11" t="s">
        <v>16</v>
      </c>
      <c r="C315" s="17">
        <v>-3.6432844346534E-4</v>
      </c>
      <c r="D315" s="17">
        <v>-4.8954093397141226E-4</v>
      </c>
      <c r="E315" s="17">
        <v>3.0793443785738229E-4</v>
      </c>
      <c r="F315" s="17">
        <v>1.535050596201928E-4</v>
      </c>
      <c r="G315" s="17">
        <v>9.1491210781501284E-5</v>
      </c>
      <c r="H315" s="17">
        <v>5.5345440762339445E-4</v>
      </c>
      <c r="I315" s="17">
        <v>9.2133611957540061E-4</v>
      </c>
      <c r="J315" s="17">
        <v>-7.3376365722634682E-5</v>
      </c>
      <c r="K315" s="17">
        <v>6.0158656637828377E-4</v>
      </c>
      <c r="L315" s="17">
        <v>-1.3034909948727154E-4</v>
      </c>
      <c r="M315" s="17">
        <v>-3.6465367967620022E-5</v>
      </c>
      <c r="N315" s="17">
        <v>9.1261492663876023E-5</v>
      </c>
      <c r="O315" s="17">
        <v>1.9744521490613009E-4</v>
      </c>
      <c r="P315" s="17">
        <v>-9.8870402234981902E-5</v>
      </c>
      <c r="Q315" s="17">
        <v>-2.0217407901872798E-5</v>
      </c>
      <c r="R315" s="17">
        <v>-2.7585396216006667E-5</v>
      </c>
      <c r="S315" s="17">
        <v>1.5889971183739826E-5</v>
      </c>
      <c r="T315" s="17">
        <v>-8.9622445521193197E-5</v>
      </c>
      <c r="U315" s="17">
        <v>3.7420484622838608E-5</v>
      </c>
      <c r="V315" s="17">
        <v>2.3888539487741588E-5</v>
      </c>
      <c r="W315" s="17">
        <v>2.5589895848971545E-4</v>
      </c>
      <c r="X315" s="17">
        <v>2.3815092102842271E-4</v>
      </c>
      <c r="Y315" s="17">
        <v>5.0751062236196654E-5</v>
      </c>
      <c r="Z315" s="17">
        <v>0</v>
      </c>
    </row>
    <row r="316" spans="2:26" x14ac:dyDescent="0.25">
      <c r="B316" s="11" t="s">
        <v>15</v>
      </c>
      <c r="C316" s="17">
        <v>-5.7002598650744132E-4</v>
      </c>
      <c r="D316" s="17">
        <v>-4.2328238245762349E-4</v>
      </c>
      <c r="E316" s="17">
        <v>2.3080459690556012E-5</v>
      </c>
      <c r="F316" s="17">
        <v>-1.1327181031600351E-4</v>
      </c>
      <c r="G316" s="17">
        <v>-9.1590351618215754E-5</v>
      </c>
      <c r="H316" s="17">
        <v>-2.5270262758063746E-4</v>
      </c>
      <c r="I316" s="17">
        <v>-3.2015983777776977E-4</v>
      </c>
      <c r="J316" s="17">
        <v>-1.9576546405156031E-4</v>
      </c>
      <c r="K316" s="17">
        <v>-4.3296305902323321E-4</v>
      </c>
      <c r="L316" s="17">
        <v>-2.287364130193384E-4</v>
      </c>
      <c r="M316" s="17">
        <v>2.3999013081795614E-5</v>
      </c>
      <c r="N316" s="17">
        <v>-4.7506111408509888E-5</v>
      </c>
      <c r="O316" s="17">
        <v>7.1303402048661024E-5</v>
      </c>
      <c r="P316" s="17">
        <v>-7.984188418788599E-5</v>
      </c>
      <c r="Q316" s="17">
        <v>-9.476121795749632E-6</v>
      </c>
      <c r="R316" s="17">
        <v>-6.8563414944184767E-5</v>
      </c>
      <c r="S316" s="17">
        <v>-5.1435938095951232E-5</v>
      </c>
      <c r="T316" s="17">
        <v>-7.3295180665779682E-5</v>
      </c>
      <c r="U316" s="17">
        <v>2.3888539487741588E-5</v>
      </c>
      <c r="V316" s="17">
        <v>2.9908597392919437E-5</v>
      </c>
      <c r="W316" s="17">
        <v>-2.03228271483905E-4</v>
      </c>
      <c r="X316" s="17">
        <v>-6.755708177846344E-5</v>
      </c>
      <c r="Y316" s="17">
        <v>4.8634464555174475E-5</v>
      </c>
      <c r="Z316" s="17">
        <v>0</v>
      </c>
    </row>
    <row r="317" spans="2:26" x14ac:dyDescent="0.25">
      <c r="B317" s="11" t="s">
        <v>27</v>
      </c>
      <c r="C317" s="17">
        <v>1.1505940850127943E-2</v>
      </c>
      <c r="D317" s="17">
        <v>3.4265889998383267E-3</v>
      </c>
      <c r="E317" s="17">
        <v>8.4678486939777677E-3</v>
      </c>
      <c r="F317" s="17">
        <v>8.1825027430726376E-3</v>
      </c>
      <c r="G317" s="17">
        <v>6.7089975703770342E-3</v>
      </c>
      <c r="H317" s="17">
        <v>2.792573862560601E-2</v>
      </c>
      <c r="I317" s="17">
        <v>3.8223306270412413E-2</v>
      </c>
      <c r="J317" s="17">
        <v>7.0837028876826044E-3</v>
      </c>
      <c r="K317" s="17">
        <v>3.7879299991732347E-2</v>
      </c>
      <c r="L317" s="17">
        <v>7.1553763151333332E-3</v>
      </c>
      <c r="M317" s="17">
        <v>-3.0786032636241287E-3</v>
      </c>
      <c r="N317" s="17">
        <v>5.1707223002308705E-3</v>
      </c>
      <c r="O317" s="17">
        <v>2.2523553657767433E-3</v>
      </c>
      <c r="P317" s="17">
        <v>2.0223038435640468E-3</v>
      </c>
      <c r="Q317" s="17">
        <v>2.0100200833140152E-4</v>
      </c>
      <c r="R317" s="17">
        <v>1.466522764117951E-3</v>
      </c>
      <c r="S317" s="17">
        <v>1.9215091932207266E-3</v>
      </c>
      <c r="T317" s="17">
        <v>1.7206838631219196E-3</v>
      </c>
      <c r="U317" s="17">
        <v>2.5589895848971545E-4</v>
      </c>
      <c r="V317" s="17">
        <v>-2.03228271483905E-4</v>
      </c>
      <c r="W317" s="17">
        <v>1.7026183069004643E-2</v>
      </c>
      <c r="X317" s="17">
        <v>9.8436038993649205E-3</v>
      </c>
      <c r="Y317" s="17">
        <v>-1.0930639846992592E-3</v>
      </c>
      <c r="Z317" s="17">
        <v>0</v>
      </c>
    </row>
    <row r="318" spans="2:26" x14ac:dyDescent="0.25">
      <c r="B318" s="11" t="s">
        <v>14</v>
      </c>
      <c r="C318" s="17">
        <v>5.9167674723029084E-3</v>
      </c>
      <c r="D318" s="17">
        <v>6.2036863567268804E-4</v>
      </c>
      <c r="E318" s="17">
        <v>5.6525627464616979E-3</v>
      </c>
      <c r="F318" s="17">
        <v>5.0928229945243313E-3</v>
      </c>
      <c r="G318" s="17">
        <v>3.9350972046719498E-3</v>
      </c>
      <c r="H318" s="17">
        <v>1.7168813783613821E-2</v>
      </c>
      <c r="I318" s="17">
        <v>2.4380659024573002E-2</v>
      </c>
      <c r="J318" s="17">
        <v>3.4871756603009974E-3</v>
      </c>
      <c r="K318" s="17">
        <v>2.2749579604870472E-2</v>
      </c>
      <c r="L318" s="17">
        <v>3.530280998624328E-3</v>
      </c>
      <c r="M318" s="17">
        <v>-1.7810922228149182E-3</v>
      </c>
      <c r="N318" s="17">
        <v>3.0317018127902257E-3</v>
      </c>
      <c r="O318" s="17">
        <v>1.979967510208559E-3</v>
      </c>
      <c r="P318" s="17">
        <v>6.5415447477267874E-4</v>
      </c>
      <c r="Q318" s="17">
        <v>3.9146993382986764E-5</v>
      </c>
      <c r="R318" s="17">
        <v>8.9320996161167002E-4</v>
      </c>
      <c r="S318" s="17">
        <v>1.055107704178314E-3</v>
      </c>
      <c r="T318" s="17">
        <v>6.0343397704836496E-4</v>
      </c>
      <c r="U318" s="17">
        <v>2.3815092102842271E-4</v>
      </c>
      <c r="V318" s="17">
        <v>-6.755708177846344E-5</v>
      </c>
      <c r="W318" s="17">
        <v>9.8436038993649205E-3</v>
      </c>
      <c r="X318" s="17">
        <v>6.1651865593818174E-3</v>
      </c>
      <c r="Y318" s="17">
        <v>-3.9865067387252962E-4</v>
      </c>
      <c r="Z318" s="17">
        <v>0</v>
      </c>
    </row>
    <row r="319" spans="2:26" x14ac:dyDescent="0.25">
      <c r="B319" s="11" t="s">
        <v>13</v>
      </c>
      <c r="C319" s="17">
        <v>-1.8924989792752016E-3</v>
      </c>
      <c r="D319" s="17">
        <v>-1.4991837136565144E-3</v>
      </c>
      <c r="E319" s="17">
        <v>-1.3986886615504899E-4</v>
      </c>
      <c r="F319" s="17">
        <v>-3.5395542718427345E-4</v>
      </c>
      <c r="G319" s="17">
        <v>-4.4473153257532083E-4</v>
      </c>
      <c r="H319" s="17">
        <v>-1.508706434220911E-3</v>
      </c>
      <c r="I319" s="17">
        <v>-1.4110901966990323E-3</v>
      </c>
      <c r="J319" s="17">
        <v>-9.1832515537864571E-4</v>
      </c>
      <c r="K319" s="17">
        <v>-2.4340602457377058E-3</v>
      </c>
      <c r="L319" s="17">
        <v>-1.1096888791834829E-3</v>
      </c>
      <c r="M319" s="17">
        <v>2.9439984558396248E-4</v>
      </c>
      <c r="N319" s="17">
        <v>-3.1751958845897241E-4</v>
      </c>
      <c r="O319" s="17">
        <v>2.7290564768207989E-4</v>
      </c>
      <c r="P319" s="17">
        <v>-5.4055755052966178E-4</v>
      </c>
      <c r="Q319" s="17">
        <v>-9.9113046910685607E-5</v>
      </c>
      <c r="R319" s="17">
        <v>-1.7448985508838899E-4</v>
      </c>
      <c r="S319" s="17">
        <v>-8.2105517927078992E-5</v>
      </c>
      <c r="T319" s="17">
        <v>-4.7487622433720869E-4</v>
      </c>
      <c r="U319" s="17">
        <v>5.0751062236196654E-5</v>
      </c>
      <c r="V319" s="17">
        <v>4.8634464555174475E-5</v>
      </c>
      <c r="W319" s="17">
        <v>-1.0930639846992592E-3</v>
      </c>
      <c r="X319" s="17">
        <v>-3.9865067387252962E-4</v>
      </c>
      <c r="Y319" s="17">
        <v>2.639434044327136E-4</v>
      </c>
      <c r="Z319" s="17">
        <v>0</v>
      </c>
    </row>
    <row r="320" spans="2:26" ht="15.75" thickBot="1" x14ac:dyDescent="0.3">
      <c r="B320" s="15" t="s">
        <v>3</v>
      </c>
      <c r="C320" s="18">
        <v>0</v>
      </c>
      <c r="D320" s="18">
        <v>0</v>
      </c>
      <c r="E320" s="18">
        <v>0</v>
      </c>
      <c r="F320" s="18">
        <v>0</v>
      </c>
      <c r="G320" s="18">
        <v>0</v>
      </c>
      <c r="H320" s="18">
        <v>0</v>
      </c>
      <c r="I320" s="18">
        <v>0</v>
      </c>
      <c r="J320" s="18">
        <v>0</v>
      </c>
      <c r="K320" s="18">
        <v>0</v>
      </c>
      <c r="L320" s="18">
        <v>0</v>
      </c>
      <c r="M320" s="18">
        <v>0</v>
      </c>
      <c r="N320" s="18">
        <v>0</v>
      </c>
      <c r="O320" s="18">
        <v>0</v>
      </c>
      <c r="P320" s="18">
        <v>0</v>
      </c>
      <c r="Q320" s="18">
        <v>0</v>
      </c>
      <c r="R320" s="18">
        <v>0</v>
      </c>
      <c r="S320" s="18">
        <v>0</v>
      </c>
      <c r="T320" s="18">
        <v>0</v>
      </c>
      <c r="U320" s="18">
        <v>0</v>
      </c>
      <c r="V320" s="18">
        <v>0</v>
      </c>
      <c r="W320" s="18">
        <v>0</v>
      </c>
      <c r="X320" s="18">
        <v>0</v>
      </c>
      <c r="Y320" s="18">
        <v>0</v>
      </c>
      <c r="Z320" s="18">
        <v>0</v>
      </c>
    </row>
    <row r="323" spans="2:26" x14ac:dyDescent="0.25">
      <c r="B323" s="10" t="s">
        <v>1088</v>
      </c>
    </row>
    <row r="324" spans="2:26" ht="15.75" thickBot="1" x14ac:dyDescent="0.3"/>
    <row r="325" spans="2:26" x14ac:dyDescent="0.25">
      <c r="B325" s="12"/>
      <c r="C325" s="13" t="s">
        <v>8</v>
      </c>
      <c r="D325" s="13" t="s">
        <v>7</v>
      </c>
      <c r="E325" s="13" t="s">
        <v>28</v>
      </c>
      <c r="F325" s="13" t="s">
        <v>40</v>
      </c>
      <c r="G325" s="13" t="s">
        <v>41</v>
      </c>
      <c r="H325" s="13" t="s">
        <v>4</v>
      </c>
      <c r="I325" s="13" t="s">
        <v>30</v>
      </c>
      <c r="J325" s="13" t="s">
        <v>31</v>
      </c>
      <c r="K325" s="13" t="s">
        <v>32</v>
      </c>
      <c r="L325" s="13" t="s">
        <v>33</v>
      </c>
      <c r="M325" s="13" t="s">
        <v>9</v>
      </c>
      <c r="N325" s="13" t="s">
        <v>10</v>
      </c>
      <c r="O325" s="13" t="s">
        <v>17</v>
      </c>
      <c r="P325" s="13" t="s">
        <v>11</v>
      </c>
      <c r="Q325" s="13" t="s">
        <v>12</v>
      </c>
      <c r="R325" s="13" t="s">
        <v>1</v>
      </c>
      <c r="S325" s="13" t="s">
        <v>2</v>
      </c>
      <c r="T325" s="13" t="s">
        <v>26</v>
      </c>
      <c r="U325" s="13" t="s">
        <v>16</v>
      </c>
      <c r="V325" s="13" t="s">
        <v>15</v>
      </c>
      <c r="W325" s="13" t="s">
        <v>27</v>
      </c>
      <c r="X325" s="13" t="s">
        <v>14</v>
      </c>
      <c r="Y325" s="13" t="s">
        <v>13</v>
      </c>
      <c r="Z325" s="13" t="s">
        <v>3</v>
      </c>
    </row>
    <row r="326" spans="2:26" x14ac:dyDescent="0.25">
      <c r="B326" s="14" t="s">
        <v>8</v>
      </c>
      <c r="C326" s="16">
        <v>0.11941521088435365</v>
      </c>
      <c r="D326" s="16">
        <v>1.186566028911564E-2</v>
      </c>
      <c r="E326" s="16">
        <v>4.7072743622448988E-2</v>
      </c>
      <c r="F326" s="16">
        <v>-5.6130459183673688E-3</v>
      </c>
      <c r="G326" s="16">
        <v>7.9063824404761798E-3</v>
      </c>
      <c r="H326" s="16">
        <v>-9.7594791666667114E-3</v>
      </c>
      <c r="I326" s="16">
        <v>2.6267385119047592E-2</v>
      </c>
      <c r="J326" s="16">
        <v>-2.934911139455793E-3</v>
      </c>
      <c r="K326" s="16">
        <v>6.6955229591836377E-3</v>
      </c>
      <c r="L326" s="16">
        <v>2.7028587372448769E-3</v>
      </c>
      <c r="M326" s="16">
        <v>1.5487318558673489E-2</v>
      </c>
      <c r="N326" s="16">
        <v>2.0150129251700673E-2</v>
      </c>
      <c r="O326" s="16">
        <v>4.1140731292517068E-3</v>
      </c>
      <c r="P326" s="16">
        <v>1.1461383545918363E-2</v>
      </c>
      <c r="Q326" s="16">
        <v>5.1440425170067956E-3</v>
      </c>
      <c r="R326" s="16">
        <v>-1.0825250850340156E-3</v>
      </c>
      <c r="S326" s="16">
        <v>8.889034863945669E-4</v>
      </c>
      <c r="T326" s="16">
        <v>-4.0789774659863989E-3</v>
      </c>
      <c r="U326" s="16">
        <v>-3.1788358843537474E-3</v>
      </c>
      <c r="V326" s="16">
        <v>-2.6913575680272092E-3</v>
      </c>
      <c r="W326" s="16">
        <v>-6.7609846938775546E-3</v>
      </c>
      <c r="X326" s="16">
        <v>5.1499179421768777E-3</v>
      </c>
      <c r="Y326" s="16">
        <v>-5.2736573129251495E-3</v>
      </c>
      <c r="Z326" s="16">
        <v>0</v>
      </c>
    </row>
    <row r="327" spans="2:26" x14ac:dyDescent="0.25">
      <c r="B327" s="11" t="s">
        <v>7</v>
      </c>
      <c r="C327" s="17">
        <v>1.186566028911564E-2</v>
      </c>
      <c r="D327" s="17">
        <v>3.0975276360544247E-2</v>
      </c>
      <c r="E327" s="17">
        <v>7.5760471938775423E-3</v>
      </c>
      <c r="F327" s="17">
        <v>1.0182208545918368E-2</v>
      </c>
      <c r="G327" s="17">
        <v>7.2011449404761922E-3</v>
      </c>
      <c r="H327" s="17">
        <v>1.1565437500000018E-2</v>
      </c>
      <c r="I327" s="17">
        <v>5.0524551785714251E-2</v>
      </c>
      <c r="J327" s="17">
        <v>1.9321392431972794E-2</v>
      </c>
      <c r="K327" s="17">
        <v>3.576803635204083E-2</v>
      </c>
      <c r="L327" s="17">
        <v>8.0875432610544255E-3</v>
      </c>
      <c r="M327" s="17">
        <v>-5.1271323341836863E-3</v>
      </c>
      <c r="N327" s="17">
        <v>1.8046143707483068E-3</v>
      </c>
      <c r="O327" s="17">
        <v>1.6090463435374121E-3</v>
      </c>
      <c r="P327" s="17">
        <v>5.1455676020408468E-4</v>
      </c>
      <c r="Q327" s="17">
        <v>1.9915812074829992E-3</v>
      </c>
      <c r="R327" s="17">
        <v>3.6739064625850317E-3</v>
      </c>
      <c r="S327" s="17">
        <v>-1.4822066326530732E-3</v>
      </c>
      <c r="T327" s="17">
        <v>7.6750790816326525E-3</v>
      </c>
      <c r="U327" s="17">
        <v>5.8165063775510208E-3</v>
      </c>
      <c r="V327" s="17">
        <v>8.8320918367347009E-3</v>
      </c>
      <c r="W327" s="17">
        <v>1.540295068027214E-3</v>
      </c>
      <c r="X327" s="17">
        <v>7.5354655612244982E-3</v>
      </c>
      <c r="Y327" s="17">
        <v>-2.4212629676870841E-3</v>
      </c>
      <c r="Z327" s="17">
        <v>0</v>
      </c>
    </row>
    <row r="328" spans="2:26" x14ac:dyDescent="0.25">
      <c r="B328" s="11" t="s">
        <v>28</v>
      </c>
      <c r="C328" s="17">
        <v>4.7072743622448988E-2</v>
      </c>
      <c r="D328" s="17">
        <v>7.5760471938775423E-3</v>
      </c>
      <c r="E328" s="17">
        <v>8.5682276360544221E-2</v>
      </c>
      <c r="F328" s="17">
        <v>4.3946981292517099E-3</v>
      </c>
      <c r="G328" s="17">
        <v>2.1291234523809512E-2</v>
      </c>
      <c r="H328" s="17">
        <v>4.8132500000000189E-3</v>
      </c>
      <c r="I328" s="17">
        <v>-5.9589586309523809E-3</v>
      </c>
      <c r="J328" s="17">
        <v>-1.0475170068027213E-2</v>
      </c>
      <c r="K328" s="17">
        <v>-4.6452865646258445E-3</v>
      </c>
      <c r="L328" s="17">
        <v>5.4978805272108829E-4</v>
      </c>
      <c r="M328" s="17">
        <v>1.9675763499149655E-2</v>
      </c>
      <c r="N328" s="17">
        <v>9.7026560374149709E-3</v>
      </c>
      <c r="O328" s="17">
        <v>3.3359630102040784E-3</v>
      </c>
      <c r="P328" s="17">
        <v>5.8283005102040888E-3</v>
      </c>
      <c r="Q328" s="17">
        <v>2.8578954081632981E-4</v>
      </c>
      <c r="R328" s="17">
        <v>2.0679897959183647E-3</v>
      </c>
      <c r="S328" s="17">
        <v>1.9858558673469346E-3</v>
      </c>
      <c r="T328" s="17">
        <v>-2.7539625850340117E-3</v>
      </c>
      <c r="U328" s="17">
        <v>-3.7837436224489839E-3</v>
      </c>
      <c r="V328" s="17">
        <v>-1.3576998299319727E-3</v>
      </c>
      <c r="W328" s="17">
        <v>-5.0877465986394572E-3</v>
      </c>
      <c r="X328" s="17">
        <v>5.5743405612244936E-3</v>
      </c>
      <c r="Y328" s="17">
        <v>2.9978203656462546E-3</v>
      </c>
      <c r="Z328" s="17">
        <v>0</v>
      </c>
    </row>
    <row r="329" spans="2:26" x14ac:dyDescent="0.25">
      <c r="B329" s="11" t="s">
        <v>40</v>
      </c>
      <c r="C329" s="17">
        <v>-5.6130459183673688E-3</v>
      </c>
      <c r="D329" s="17">
        <v>1.0182208545918368E-2</v>
      </c>
      <c r="E329" s="17">
        <v>4.3946981292517099E-3</v>
      </c>
      <c r="F329" s="17">
        <v>3.189051403061223E-2</v>
      </c>
      <c r="G329" s="17">
        <v>9.3490952380952431E-3</v>
      </c>
      <c r="H329" s="17">
        <v>1.8636072916666649E-2</v>
      </c>
      <c r="I329" s="17">
        <v>2.6434118898809509E-2</v>
      </c>
      <c r="J329" s="17">
        <v>3.335910926870746E-3</v>
      </c>
      <c r="K329" s="17">
        <v>1.3492836734693864E-2</v>
      </c>
      <c r="L329" s="17">
        <v>4.3163786670918341E-3</v>
      </c>
      <c r="M329" s="17">
        <v>-1.3919371811224445E-3</v>
      </c>
      <c r="N329" s="17">
        <v>-3.946702806122509E-4</v>
      </c>
      <c r="O329" s="17">
        <v>1.2196628401360567E-3</v>
      </c>
      <c r="P329" s="17">
        <v>7.3979096513605055E-4</v>
      </c>
      <c r="Q329" s="17">
        <v>1.5857867772108814E-3</v>
      </c>
      <c r="R329" s="17">
        <v>1.076545280612248E-3</v>
      </c>
      <c r="S329" s="17">
        <v>-2.4780856717687024E-3</v>
      </c>
      <c r="T329" s="17">
        <v>3.8768443877551014E-3</v>
      </c>
      <c r="U329" s="17">
        <v>1.5142230017006792E-3</v>
      </c>
      <c r="V329" s="17">
        <v>2.8523830782312826E-4</v>
      </c>
      <c r="W329" s="17">
        <v>6.5902657312924909E-4</v>
      </c>
      <c r="X329" s="17">
        <v>6.2192166241496587E-3</v>
      </c>
      <c r="Y329" s="17">
        <v>4.2164384034864043E-3</v>
      </c>
      <c r="Z329" s="17">
        <v>0</v>
      </c>
    </row>
    <row r="330" spans="2:26" x14ac:dyDescent="0.25">
      <c r="B330" s="11" t="s">
        <v>41</v>
      </c>
      <c r="C330" s="17">
        <v>7.9063824404761798E-3</v>
      </c>
      <c r="D330" s="17">
        <v>7.2011449404761922E-3</v>
      </c>
      <c r="E330" s="17">
        <v>2.1291234523809512E-2</v>
      </c>
      <c r="F330" s="17">
        <v>9.3490952380952431E-3</v>
      </c>
      <c r="G330" s="17">
        <v>2.0596195416666654E-2</v>
      </c>
      <c r="H330" s="17">
        <v>6.2804937500000073E-3</v>
      </c>
      <c r="I330" s="17">
        <v>2.7186245208333324E-2</v>
      </c>
      <c r="J330" s="17">
        <v>8.577855357142861E-3</v>
      </c>
      <c r="K330" s="17">
        <v>1.5973547172619052E-2</v>
      </c>
      <c r="L330" s="17">
        <v>4.6227132440476168E-3</v>
      </c>
      <c r="M330" s="17">
        <v>7.6557111607142743E-3</v>
      </c>
      <c r="N330" s="17">
        <v>5.5120443452380897E-3</v>
      </c>
      <c r="O330" s="17">
        <v>3.6113681547619036E-3</v>
      </c>
      <c r="P330" s="17">
        <v>3.2927958630952392E-3</v>
      </c>
      <c r="Q330" s="17">
        <v>7.1525386904761968E-4</v>
      </c>
      <c r="R330" s="17">
        <v>1.5608223214285727E-3</v>
      </c>
      <c r="S330" s="17">
        <v>-1.3975089285714294E-3</v>
      </c>
      <c r="T330" s="17">
        <v>1.0481223214285744E-3</v>
      </c>
      <c r="U330" s="17">
        <v>-1.2122827380952292E-4</v>
      </c>
      <c r="V330" s="17">
        <v>-2.2238839285713949E-4</v>
      </c>
      <c r="W330" s="17">
        <v>-1.8677136904761877E-3</v>
      </c>
      <c r="X330" s="17">
        <v>7.8091505952381001E-3</v>
      </c>
      <c r="Y330" s="17">
        <v>3.4378628720238102E-3</v>
      </c>
      <c r="Z330" s="17">
        <v>0</v>
      </c>
    </row>
    <row r="331" spans="2:26" x14ac:dyDescent="0.25">
      <c r="B331" s="11" t="s">
        <v>4</v>
      </c>
      <c r="C331" s="17">
        <v>-9.7594791666667114E-3</v>
      </c>
      <c r="D331" s="17">
        <v>1.1565437500000018E-2</v>
      </c>
      <c r="E331" s="17">
        <v>4.8132500000000189E-3</v>
      </c>
      <c r="F331" s="17">
        <v>1.8636072916666649E-2</v>
      </c>
      <c r="G331" s="17">
        <v>6.2804937500000073E-3</v>
      </c>
      <c r="H331" s="17">
        <v>5.3662500000000002E-2</v>
      </c>
      <c r="I331" s="17">
        <v>5.1513645833332986E-3</v>
      </c>
      <c r="J331" s="17">
        <v>6.1286666666666529E-3</v>
      </c>
      <c r="K331" s="17">
        <v>1.041337499999999E-2</v>
      </c>
      <c r="L331" s="17">
        <v>3.3422187499999993E-3</v>
      </c>
      <c r="M331" s="17">
        <v>-5.3768489583333285E-3</v>
      </c>
      <c r="N331" s="17">
        <v>6.3688750000000073E-3</v>
      </c>
      <c r="O331" s="17">
        <v>-1.8922083333333341E-3</v>
      </c>
      <c r="P331" s="17">
        <v>7.0556249999999797E-4</v>
      </c>
      <c r="Q331" s="17">
        <v>2.006354166666665E-3</v>
      </c>
      <c r="R331" s="17">
        <v>8.832291666666666E-4</v>
      </c>
      <c r="S331" s="17">
        <v>-5.187020833333336E-3</v>
      </c>
      <c r="T331" s="17">
        <v>2.2623333333333276E-3</v>
      </c>
      <c r="U331" s="17">
        <v>1.6081666666666664E-3</v>
      </c>
      <c r="V331" s="17">
        <v>-4.7929166666666828E-4</v>
      </c>
      <c r="W331" s="17">
        <v>8.7841666666666331E-4</v>
      </c>
      <c r="X331" s="17">
        <v>7.3569166666666566E-3</v>
      </c>
      <c r="Y331" s="17">
        <v>-2.6251145833333304E-3</v>
      </c>
      <c r="Z331" s="17">
        <v>0</v>
      </c>
    </row>
    <row r="332" spans="2:26" x14ac:dyDescent="0.25">
      <c r="B332" s="11" t="s">
        <v>30</v>
      </c>
      <c r="C332" s="17">
        <v>2.6267385119047592E-2</v>
      </c>
      <c r="D332" s="17">
        <v>5.0524551785714251E-2</v>
      </c>
      <c r="E332" s="17">
        <v>-5.9589586309523809E-3</v>
      </c>
      <c r="F332" s="17">
        <v>2.6434118898809509E-2</v>
      </c>
      <c r="G332" s="17">
        <v>2.7186245208333324E-2</v>
      </c>
      <c r="H332" s="17">
        <v>5.1513645833332986E-3</v>
      </c>
      <c r="I332" s="17">
        <v>0.35318111916666689</v>
      </c>
      <c r="J332" s="17">
        <v>0.1010823705357143</v>
      </c>
      <c r="K332" s="17">
        <v>0.11684468065476188</v>
      </c>
      <c r="L332" s="17">
        <v>2.8558316220238082E-2</v>
      </c>
      <c r="M332" s="17">
        <v>-1.4812304613095245E-2</v>
      </c>
      <c r="N332" s="17">
        <v>5.8920133928571016E-3</v>
      </c>
      <c r="O332" s="17">
        <v>1.8340107440476185E-2</v>
      </c>
      <c r="P332" s="17">
        <v>4.7252426488095219E-3</v>
      </c>
      <c r="Q332" s="17">
        <v>5.8599401785714321E-3</v>
      </c>
      <c r="R332" s="17">
        <v>1.0759015773809525E-2</v>
      </c>
      <c r="S332" s="17">
        <v>1.5726491071428627E-3</v>
      </c>
      <c r="T332" s="17">
        <v>1.9823663690476199E-2</v>
      </c>
      <c r="U332" s="17">
        <v>1.3677441964285704E-2</v>
      </c>
      <c r="V332" s="17">
        <v>1.3850601785714288E-2</v>
      </c>
      <c r="W332" s="17">
        <v>-7.8075178571428117E-4</v>
      </c>
      <c r="X332" s="17">
        <v>2.4095417559523824E-2</v>
      </c>
      <c r="Y332" s="17">
        <v>1.7534185267857293E-3</v>
      </c>
      <c r="Z332" s="17">
        <v>0</v>
      </c>
    </row>
    <row r="333" spans="2:26" x14ac:dyDescent="0.25">
      <c r="B333" s="11" t="s">
        <v>31</v>
      </c>
      <c r="C333" s="17">
        <v>-2.934911139455793E-3</v>
      </c>
      <c r="D333" s="17">
        <v>1.9321392431972794E-2</v>
      </c>
      <c r="E333" s="17">
        <v>-1.0475170068027213E-2</v>
      </c>
      <c r="F333" s="17">
        <v>3.335910926870746E-3</v>
      </c>
      <c r="G333" s="17">
        <v>8.577855357142861E-3</v>
      </c>
      <c r="H333" s="17">
        <v>6.1286666666666529E-3</v>
      </c>
      <c r="I333" s="17">
        <v>0.1010823705357143</v>
      </c>
      <c r="J333" s="17">
        <v>4.922005017006801E-2</v>
      </c>
      <c r="K333" s="17">
        <v>4.6393601828231275E-2</v>
      </c>
      <c r="L333" s="17">
        <v>1.0971779868197274E-2</v>
      </c>
      <c r="M333" s="17">
        <v>-9.646104060374151E-3</v>
      </c>
      <c r="N333" s="17">
        <v>-1.0344421768707613E-3</v>
      </c>
      <c r="O333" s="17">
        <v>5.4531445578231254E-3</v>
      </c>
      <c r="P333" s="17">
        <v>2.7154872448979447E-4</v>
      </c>
      <c r="Q333" s="17">
        <v>9.2643239795918116E-4</v>
      </c>
      <c r="R333" s="17">
        <v>4.486171343537417E-3</v>
      </c>
      <c r="S333" s="17">
        <v>-9.652125850340117E-4</v>
      </c>
      <c r="T333" s="17">
        <v>7.3555939625850374E-3</v>
      </c>
      <c r="U333" s="17">
        <v>6.3213903061224508E-3</v>
      </c>
      <c r="V333" s="17">
        <v>5.5666454081632682E-3</v>
      </c>
      <c r="W333" s="17">
        <v>1.4949914965986411E-3</v>
      </c>
      <c r="X333" s="17">
        <v>1.3124263180272109E-2</v>
      </c>
      <c r="Y333" s="17">
        <v>1.6523033588435696E-4</v>
      </c>
      <c r="Z333" s="17">
        <v>0</v>
      </c>
    </row>
    <row r="334" spans="2:26" x14ac:dyDescent="0.25">
      <c r="B334" s="11" t="s">
        <v>32</v>
      </c>
      <c r="C334" s="17">
        <v>6.6955229591836377E-3</v>
      </c>
      <c r="D334" s="17">
        <v>3.576803635204083E-2</v>
      </c>
      <c r="E334" s="17">
        <v>-4.6452865646258445E-3</v>
      </c>
      <c r="F334" s="17">
        <v>1.3492836734693864E-2</v>
      </c>
      <c r="G334" s="17">
        <v>1.5973547172619052E-2</v>
      </c>
      <c r="H334" s="17">
        <v>1.041337499999999E-2</v>
      </c>
      <c r="I334" s="17">
        <v>0.11684468065476188</v>
      </c>
      <c r="J334" s="17">
        <v>4.6393601828231275E-2</v>
      </c>
      <c r="K334" s="17">
        <v>0.12330286288265302</v>
      </c>
      <c r="L334" s="17">
        <v>1.5032595822704079E-2</v>
      </c>
      <c r="M334" s="17">
        <v>-9.387471513605453E-3</v>
      </c>
      <c r="N334" s="17">
        <v>1.1262267431972776E-2</v>
      </c>
      <c r="O334" s="17">
        <v>6.0042102465986411E-3</v>
      </c>
      <c r="P334" s="17">
        <v>4.4322706632653041E-3</v>
      </c>
      <c r="Q334" s="17">
        <v>2.7383514030612246E-3</v>
      </c>
      <c r="R334" s="17">
        <v>3.9823575680272144E-3</v>
      </c>
      <c r="S334" s="17">
        <v>-7.3681811224489803E-3</v>
      </c>
      <c r="T334" s="17">
        <v>1.2705119472789119E-2</v>
      </c>
      <c r="U334" s="17">
        <v>8.099320790816331E-3</v>
      </c>
      <c r="V334" s="17">
        <v>9.033823554421774E-3</v>
      </c>
      <c r="W334" s="17">
        <v>1.4151585884353733E-3</v>
      </c>
      <c r="X334" s="17">
        <v>1.5530261479591842E-2</v>
      </c>
      <c r="Y334" s="17">
        <v>-1.7174731079931914E-3</v>
      </c>
      <c r="Z334" s="17">
        <v>0</v>
      </c>
    </row>
    <row r="335" spans="2:26" x14ac:dyDescent="0.25">
      <c r="B335" s="11" t="s">
        <v>33</v>
      </c>
      <c r="C335" s="17">
        <v>2.7028587372448769E-3</v>
      </c>
      <c r="D335" s="17">
        <v>8.0875432610544255E-3</v>
      </c>
      <c r="E335" s="17">
        <v>5.4978805272108829E-4</v>
      </c>
      <c r="F335" s="17">
        <v>4.3163786670918341E-3</v>
      </c>
      <c r="G335" s="17">
        <v>4.6227132440476168E-3</v>
      </c>
      <c r="H335" s="17">
        <v>3.3422187499999993E-3</v>
      </c>
      <c r="I335" s="17">
        <v>2.8558316220238082E-2</v>
      </c>
      <c r="J335" s="17">
        <v>1.0971779868197274E-2</v>
      </c>
      <c r="K335" s="17">
        <v>1.5032595822704079E-2</v>
      </c>
      <c r="L335" s="17">
        <v>7.7284845344387718E-3</v>
      </c>
      <c r="M335" s="17">
        <v>-4.1298283375850375E-3</v>
      </c>
      <c r="N335" s="17">
        <v>7.8670727040815831E-4</v>
      </c>
      <c r="O335" s="17">
        <v>1.7253150510204071E-3</v>
      </c>
      <c r="P335" s="17">
        <v>4.8509630102040843E-4</v>
      </c>
      <c r="Q335" s="17">
        <v>2.2428103741496523E-4</v>
      </c>
      <c r="R335" s="17">
        <v>2.1264437712585037E-3</v>
      </c>
      <c r="S335" s="17">
        <v>6.188887117346912E-4</v>
      </c>
      <c r="T335" s="17">
        <v>2.5221037414965993E-3</v>
      </c>
      <c r="U335" s="17">
        <v>2.4991048044217695E-3</v>
      </c>
      <c r="V335" s="17">
        <v>1.6694696003401383E-3</v>
      </c>
      <c r="W335" s="17">
        <v>1.7203784013605599E-4</v>
      </c>
      <c r="X335" s="17">
        <v>4.597510097789117E-3</v>
      </c>
      <c r="Y335" s="17">
        <v>-7.058773384353733E-4</v>
      </c>
      <c r="Z335" s="17">
        <v>0</v>
      </c>
    </row>
    <row r="336" spans="2:26" x14ac:dyDescent="0.25">
      <c r="B336" s="11" t="s">
        <v>9</v>
      </c>
      <c r="C336" s="17">
        <v>1.5487318558673489E-2</v>
      </c>
      <c r="D336" s="17">
        <v>-5.1271323341836863E-3</v>
      </c>
      <c r="E336" s="17">
        <v>1.9675763499149655E-2</v>
      </c>
      <c r="F336" s="17">
        <v>-1.3919371811224445E-3</v>
      </c>
      <c r="G336" s="17">
        <v>7.6557111607142743E-3</v>
      </c>
      <c r="H336" s="17">
        <v>-5.3768489583333285E-3</v>
      </c>
      <c r="I336" s="17">
        <v>-1.4812304613095245E-2</v>
      </c>
      <c r="J336" s="17">
        <v>-9.646104060374151E-3</v>
      </c>
      <c r="K336" s="17">
        <v>-9.387471513605453E-3</v>
      </c>
      <c r="L336" s="17">
        <v>-4.1298283375850375E-3</v>
      </c>
      <c r="M336" s="17">
        <v>1.9723624415391165E-2</v>
      </c>
      <c r="N336" s="17">
        <v>9.1396038477891163E-3</v>
      </c>
      <c r="O336" s="17">
        <v>1.5593924319727869E-3</v>
      </c>
      <c r="P336" s="17">
        <v>4.017068473639457E-3</v>
      </c>
      <c r="Q336" s="17">
        <v>-2.7388339710884363E-4</v>
      </c>
      <c r="R336" s="17">
        <v>-1.3392080144557826E-3</v>
      </c>
      <c r="S336" s="17">
        <v>-3.4455474064625565E-4</v>
      </c>
      <c r="T336" s="17">
        <v>-4.1272042942176873E-3</v>
      </c>
      <c r="U336" s="17">
        <v>-4.6049383503401382E-3</v>
      </c>
      <c r="V336" s="17">
        <v>-1.6678414115646283E-3</v>
      </c>
      <c r="W336" s="17">
        <v>-3.5824428146258511E-3</v>
      </c>
      <c r="X336" s="17">
        <v>-3.7139631164966043E-3</v>
      </c>
      <c r="Y336" s="17">
        <v>-2.5004361181972796E-3</v>
      </c>
      <c r="Z336" s="17">
        <v>0</v>
      </c>
    </row>
    <row r="337" spans="2:26" x14ac:dyDescent="0.25">
      <c r="B337" s="11" t="s">
        <v>10</v>
      </c>
      <c r="C337" s="17">
        <v>2.0150129251700673E-2</v>
      </c>
      <c r="D337" s="17">
        <v>1.8046143707483068E-3</v>
      </c>
      <c r="E337" s="17">
        <v>9.7026560374149709E-3</v>
      </c>
      <c r="F337" s="17">
        <v>-3.946702806122509E-4</v>
      </c>
      <c r="G337" s="17">
        <v>5.5120443452380897E-3</v>
      </c>
      <c r="H337" s="17">
        <v>6.3688750000000073E-3</v>
      </c>
      <c r="I337" s="17">
        <v>5.8920133928571016E-3</v>
      </c>
      <c r="J337" s="17">
        <v>-1.0344421768707613E-3</v>
      </c>
      <c r="K337" s="17">
        <v>1.1262267431972776E-2</v>
      </c>
      <c r="L337" s="17">
        <v>7.8670727040815831E-4</v>
      </c>
      <c r="M337" s="17">
        <v>9.1396038477891163E-3</v>
      </c>
      <c r="N337" s="17">
        <v>1.7114743197278914E-2</v>
      </c>
      <c r="O337" s="17">
        <v>7.9519132653061049E-4</v>
      </c>
      <c r="P337" s="17">
        <v>4.7424746598639456E-3</v>
      </c>
      <c r="Q337" s="17">
        <v>1.9158694727891142E-3</v>
      </c>
      <c r="R337" s="17">
        <v>-1.5488890306122459E-3</v>
      </c>
      <c r="S337" s="17">
        <v>-3.225008078231294E-3</v>
      </c>
      <c r="T337" s="17">
        <v>-1.9205110544217715E-3</v>
      </c>
      <c r="U337" s="17">
        <v>-1.842337585034014E-3</v>
      </c>
      <c r="V337" s="17">
        <v>-3.8622789115646199E-4</v>
      </c>
      <c r="W337" s="17">
        <v>-1.7568494897959195E-3</v>
      </c>
      <c r="X337" s="17">
        <v>-6.6789370748299853E-4</v>
      </c>
      <c r="Y337" s="17">
        <v>-3.832888924319728E-3</v>
      </c>
      <c r="Z337" s="17">
        <v>0</v>
      </c>
    </row>
    <row r="338" spans="2:26" x14ac:dyDescent="0.25">
      <c r="B338" s="11" t="s">
        <v>17</v>
      </c>
      <c r="C338" s="17">
        <v>4.1140731292517068E-3</v>
      </c>
      <c r="D338" s="17">
        <v>1.6090463435374121E-3</v>
      </c>
      <c r="E338" s="17">
        <v>3.3359630102040784E-3</v>
      </c>
      <c r="F338" s="17">
        <v>1.2196628401360567E-3</v>
      </c>
      <c r="G338" s="17">
        <v>3.6113681547619036E-3</v>
      </c>
      <c r="H338" s="17">
        <v>-1.8922083333333341E-3</v>
      </c>
      <c r="I338" s="17">
        <v>1.8340107440476185E-2</v>
      </c>
      <c r="J338" s="17">
        <v>5.4531445578231254E-3</v>
      </c>
      <c r="K338" s="17">
        <v>6.0042102465986411E-3</v>
      </c>
      <c r="L338" s="17">
        <v>1.7253150510204071E-3</v>
      </c>
      <c r="M338" s="17">
        <v>1.5593924319727869E-3</v>
      </c>
      <c r="N338" s="17">
        <v>7.9519132653061049E-4</v>
      </c>
      <c r="O338" s="17">
        <v>2.9537908163265307E-3</v>
      </c>
      <c r="P338" s="17">
        <v>1.1921783163265319E-3</v>
      </c>
      <c r="Q338" s="17">
        <v>-7.4875340136054344E-4</v>
      </c>
      <c r="R338" s="17">
        <v>1.0990378401360536E-3</v>
      </c>
      <c r="S338" s="17">
        <v>7.3603188775510202E-4</v>
      </c>
      <c r="T338" s="17">
        <v>1.2098056972789123E-3</v>
      </c>
      <c r="U338" s="17">
        <v>7.9403103741496528E-4</v>
      </c>
      <c r="V338" s="17">
        <v>8.6057610544217674E-4</v>
      </c>
      <c r="W338" s="17">
        <v>-4.0643622448979528E-4</v>
      </c>
      <c r="X338" s="17">
        <v>1.6953490646258523E-3</v>
      </c>
      <c r="Y338" s="17">
        <v>1.119848001700679E-3</v>
      </c>
      <c r="Z338" s="17">
        <v>0</v>
      </c>
    </row>
    <row r="339" spans="2:26" x14ac:dyDescent="0.25">
      <c r="B339" s="11" t="s">
        <v>11</v>
      </c>
      <c r="C339" s="17">
        <v>1.1461383545918363E-2</v>
      </c>
      <c r="D339" s="17">
        <v>5.1455676020408468E-4</v>
      </c>
      <c r="E339" s="17">
        <v>5.8283005102040888E-3</v>
      </c>
      <c r="F339" s="17">
        <v>7.3979096513605055E-4</v>
      </c>
      <c r="G339" s="17">
        <v>3.2927958630952392E-3</v>
      </c>
      <c r="H339" s="17">
        <v>7.0556249999999797E-4</v>
      </c>
      <c r="I339" s="17">
        <v>4.7252426488095219E-3</v>
      </c>
      <c r="J339" s="17">
        <v>2.7154872448979447E-4</v>
      </c>
      <c r="K339" s="17">
        <v>4.4322706632653041E-3</v>
      </c>
      <c r="L339" s="17">
        <v>4.8509630102040843E-4</v>
      </c>
      <c r="M339" s="17">
        <v>4.017068473639457E-3</v>
      </c>
      <c r="N339" s="17">
        <v>4.7424746598639456E-3</v>
      </c>
      <c r="O339" s="17">
        <v>1.1921783163265319E-3</v>
      </c>
      <c r="P339" s="17">
        <v>3.2282849829931969E-3</v>
      </c>
      <c r="Q339" s="17">
        <v>8.7575701530612281E-4</v>
      </c>
      <c r="R339" s="17">
        <v>-5.2412257653061168E-4</v>
      </c>
      <c r="S339" s="17">
        <v>-1.1993993622448967E-3</v>
      </c>
      <c r="T339" s="17">
        <v>-3.841901360544222E-4</v>
      </c>
      <c r="U339" s="17">
        <v>-4.8633146258503343E-4</v>
      </c>
      <c r="V339" s="17">
        <v>2.0215110544217661E-4</v>
      </c>
      <c r="W339" s="17">
        <v>-7.8735705782312989E-4</v>
      </c>
      <c r="X339" s="17">
        <v>7.0799064625850011E-5</v>
      </c>
      <c r="Y339" s="17">
        <v>-1.9837410607993181E-3</v>
      </c>
      <c r="Z339" s="17">
        <v>0</v>
      </c>
    </row>
    <row r="340" spans="2:26" x14ac:dyDescent="0.25">
      <c r="B340" s="11" t="s">
        <v>12</v>
      </c>
      <c r="C340" s="17">
        <v>5.1440425170067956E-3</v>
      </c>
      <c r="D340" s="17">
        <v>1.9915812074829992E-3</v>
      </c>
      <c r="E340" s="17">
        <v>2.8578954081632981E-4</v>
      </c>
      <c r="F340" s="17">
        <v>1.5857867772108814E-3</v>
      </c>
      <c r="G340" s="17">
        <v>7.1525386904761968E-4</v>
      </c>
      <c r="H340" s="17">
        <v>2.006354166666665E-3</v>
      </c>
      <c r="I340" s="17">
        <v>5.8599401785714321E-3</v>
      </c>
      <c r="J340" s="17">
        <v>9.2643239795918116E-4</v>
      </c>
      <c r="K340" s="17">
        <v>2.7383514030612246E-3</v>
      </c>
      <c r="L340" s="17">
        <v>2.2428103741496523E-4</v>
      </c>
      <c r="M340" s="17">
        <v>-2.7388339710884363E-4</v>
      </c>
      <c r="N340" s="17">
        <v>1.9158694727891142E-3</v>
      </c>
      <c r="O340" s="17">
        <v>-7.4875340136054344E-4</v>
      </c>
      <c r="P340" s="17">
        <v>8.7575701530612281E-4</v>
      </c>
      <c r="Q340" s="17">
        <v>8.3188613945578208E-3</v>
      </c>
      <c r="R340" s="17">
        <v>-2.3130697278911521E-4</v>
      </c>
      <c r="S340" s="17">
        <v>-2.9837244897959182E-4</v>
      </c>
      <c r="T340" s="17">
        <v>6.8391028911564693E-4</v>
      </c>
      <c r="U340" s="17">
        <v>6.2603316326530735E-5</v>
      </c>
      <c r="V340" s="17">
        <v>5.4950255102041712E-5</v>
      </c>
      <c r="W340" s="17">
        <v>3.7896343537414972E-4</v>
      </c>
      <c r="X340" s="17">
        <v>3.1091709183673626E-4</v>
      </c>
      <c r="Y340" s="17">
        <v>-1.1616704931972776E-3</v>
      </c>
      <c r="Z340" s="17">
        <v>0</v>
      </c>
    </row>
    <row r="341" spans="2:26" x14ac:dyDescent="0.25">
      <c r="B341" s="11" t="s">
        <v>1</v>
      </c>
      <c r="C341" s="17">
        <v>-1.0825250850340156E-3</v>
      </c>
      <c r="D341" s="17">
        <v>3.6739064625850317E-3</v>
      </c>
      <c r="E341" s="17">
        <v>2.0679897959183647E-3</v>
      </c>
      <c r="F341" s="17">
        <v>1.076545280612248E-3</v>
      </c>
      <c r="G341" s="17">
        <v>1.5608223214285727E-3</v>
      </c>
      <c r="H341" s="17">
        <v>8.832291666666666E-4</v>
      </c>
      <c r="I341" s="17">
        <v>1.0759015773809525E-2</v>
      </c>
      <c r="J341" s="17">
        <v>4.486171343537417E-3</v>
      </c>
      <c r="K341" s="17">
        <v>3.9823575680272144E-3</v>
      </c>
      <c r="L341" s="17">
        <v>2.1264437712585037E-3</v>
      </c>
      <c r="M341" s="17">
        <v>-1.3392080144557826E-3</v>
      </c>
      <c r="N341" s="17">
        <v>-1.5488890306122459E-3</v>
      </c>
      <c r="O341" s="17">
        <v>1.0990378401360536E-3</v>
      </c>
      <c r="P341" s="17">
        <v>-5.2412257653061168E-4</v>
      </c>
      <c r="Q341" s="17">
        <v>-2.3130697278911521E-4</v>
      </c>
      <c r="R341" s="17">
        <v>1.9292431972789111E-3</v>
      </c>
      <c r="S341" s="17">
        <v>1.5632997448979582E-3</v>
      </c>
      <c r="T341" s="17">
        <v>1.6134693877551027E-3</v>
      </c>
      <c r="U341" s="17">
        <v>1.4206709183673455E-3</v>
      </c>
      <c r="V341" s="17">
        <v>1.0442903911564627E-3</v>
      </c>
      <c r="W341" s="17">
        <v>3.507244897959189E-4</v>
      </c>
      <c r="X341" s="17">
        <v>2.8673103741496619E-3</v>
      </c>
      <c r="Y341" s="17">
        <v>1.8050139243197272E-3</v>
      </c>
      <c r="Z341" s="17">
        <v>0</v>
      </c>
    </row>
    <row r="342" spans="2:26" x14ac:dyDescent="0.25">
      <c r="B342" s="11" t="s">
        <v>2</v>
      </c>
      <c r="C342" s="17">
        <v>8.889034863945669E-4</v>
      </c>
      <c r="D342" s="17">
        <v>-1.4822066326530732E-3</v>
      </c>
      <c r="E342" s="17">
        <v>1.9858558673469346E-3</v>
      </c>
      <c r="F342" s="17">
        <v>-2.4780856717687024E-3</v>
      </c>
      <c r="G342" s="17">
        <v>-1.3975089285714294E-3</v>
      </c>
      <c r="H342" s="17">
        <v>-5.187020833333336E-3</v>
      </c>
      <c r="I342" s="17">
        <v>1.5726491071428627E-3</v>
      </c>
      <c r="J342" s="17">
        <v>-9.652125850340117E-4</v>
      </c>
      <c r="K342" s="17">
        <v>-7.3681811224489803E-3</v>
      </c>
      <c r="L342" s="17">
        <v>6.188887117346912E-4</v>
      </c>
      <c r="M342" s="17">
        <v>-3.4455474064625565E-4</v>
      </c>
      <c r="N342" s="17">
        <v>-3.225008078231294E-3</v>
      </c>
      <c r="O342" s="17">
        <v>7.3603188775510202E-4</v>
      </c>
      <c r="P342" s="17">
        <v>-1.1993993622448967E-3</v>
      </c>
      <c r="Q342" s="17">
        <v>-2.9837244897959182E-4</v>
      </c>
      <c r="R342" s="17">
        <v>1.5632997448979582E-3</v>
      </c>
      <c r="S342" s="17">
        <v>3.8609812925170079E-3</v>
      </c>
      <c r="T342" s="17">
        <v>6.6581760204081724E-4</v>
      </c>
      <c r="U342" s="17">
        <v>8.564715136054399E-4</v>
      </c>
      <c r="V342" s="17">
        <v>-1.1978103741496649E-4</v>
      </c>
      <c r="W342" s="17">
        <v>6.4834183673474689E-6</v>
      </c>
      <c r="X342" s="17">
        <v>4.350871598639487E-4</v>
      </c>
      <c r="Y342" s="17">
        <v>2.5549499362244898E-3</v>
      </c>
      <c r="Z342" s="17">
        <v>0</v>
      </c>
    </row>
    <row r="343" spans="2:26" x14ac:dyDescent="0.25">
      <c r="B343" s="11" t="s">
        <v>26</v>
      </c>
      <c r="C343" s="17">
        <v>-4.0789774659863989E-3</v>
      </c>
      <c r="D343" s="17">
        <v>7.6750790816326525E-3</v>
      </c>
      <c r="E343" s="17">
        <v>-2.7539625850340117E-3</v>
      </c>
      <c r="F343" s="17">
        <v>3.8768443877551014E-3</v>
      </c>
      <c r="G343" s="17">
        <v>1.0481223214285744E-3</v>
      </c>
      <c r="H343" s="17">
        <v>2.2623333333333276E-3</v>
      </c>
      <c r="I343" s="17">
        <v>1.9823663690476199E-2</v>
      </c>
      <c r="J343" s="17">
        <v>7.3555939625850374E-3</v>
      </c>
      <c r="K343" s="17">
        <v>1.2705119472789119E-2</v>
      </c>
      <c r="L343" s="17">
        <v>2.5221037414965993E-3</v>
      </c>
      <c r="M343" s="17">
        <v>-4.1272042942176873E-3</v>
      </c>
      <c r="N343" s="17">
        <v>-1.9205110544217715E-3</v>
      </c>
      <c r="O343" s="17">
        <v>1.2098056972789123E-3</v>
      </c>
      <c r="P343" s="17">
        <v>-3.841901360544222E-4</v>
      </c>
      <c r="Q343" s="17">
        <v>6.8391028911564693E-4</v>
      </c>
      <c r="R343" s="17">
        <v>1.6134693877551027E-3</v>
      </c>
      <c r="S343" s="17">
        <v>6.6581760204081724E-4</v>
      </c>
      <c r="T343" s="17">
        <v>6.2817372448979595E-3</v>
      </c>
      <c r="U343" s="17">
        <v>4.45789413265306E-3</v>
      </c>
      <c r="V343" s="17">
        <v>2.9365046768707486E-3</v>
      </c>
      <c r="W343" s="17">
        <v>2.0568227040816331E-3</v>
      </c>
      <c r="X343" s="17">
        <v>1.5113758503401374E-3</v>
      </c>
      <c r="Y343" s="17">
        <v>1.6026838860544308E-4</v>
      </c>
      <c r="Z343" s="17">
        <v>0</v>
      </c>
    </row>
    <row r="344" spans="2:26" x14ac:dyDescent="0.25">
      <c r="B344" s="11" t="s">
        <v>16</v>
      </c>
      <c r="C344" s="17">
        <v>-3.1788358843537474E-3</v>
      </c>
      <c r="D344" s="17">
        <v>5.8165063775510208E-3</v>
      </c>
      <c r="E344" s="17">
        <v>-3.7837436224489839E-3</v>
      </c>
      <c r="F344" s="17">
        <v>1.5142230017006792E-3</v>
      </c>
      <c r="G344" s="17">
        <v>-1.2122827380952292E-4</v>
      </c>
      <c r="H344" s="17">
        <v>1.6081666666666664E-3</v>
      </c>
      <c r="I344" s="17">
        <v>1.3677441964285704E-2</v>
      </c>
      <c r="J344" s="17">
        <v>6.3213903061224508E-3</v>
      </c>
      <c r="K344" s="17">
        <v>8.099320790816331E-3</v>
      </c>
      <c r="L344" s="17">
        <v>2.4991048044217695E-3</v>
      </c>
      <c r="M344" s="17">
        <v>-4.6049383503401382E-3</v>
      </c>
      <c r="N344" s="17">
        <v>-1.842337585034014E-3</v>
      </c>
      <c r="O344" s="17">
        <v>7.9403103741496528E-4</v>
      </c>
      <c r="P344" s="17">
        <v>-4.8633146258503343E-4</v>
      </c>
      <c r="Q344" s="17">
        <v>6.2603316326530735E-5</v>
      </c>
      <c r="R344" s="17">
        <v>1.4206709183673455E-3</v>
      </c>
      <c r="S344" s="17">
        <v>8.564715136054399E-4</v>
      </c>
      <c r="T344" s="17">
        <v>4.45789413265306E-3</v>
      </c>
      <c r="U344" s="17">
        <v>4.1131275510204084E-3</v>
      </c>
      <c r="V344" s="17">
        <v>2.4070659013605447E-3</v>
      </c>
      <c r="W344" s="17">
        <v>1.8339846938775519E-3</v>
      </c>
      <c r="X344" s="17">
        <v>1.759790391156462E-3</v>
      </c>
      <c r="Y344" s="17">
        <v>4.458968962585017E-4</v>
      </c>
      <c r="Z344" s="17">
        <v>0</v>
      </c>
    </row>
    <row r="345" spans="2:26" x14ac:dyDescent="0.25">
      <c r="B345" s="11" t="s">
        <v>15</v>
      </c>
      <c r="C345" s="17">
        <v>-2.6913575680272092E-3</v>
      </c>
      <c r="D345" s="17">
        <v>8.8320918367347009E-3</v>
      </c>
      <c r="E345" s="17">
        <v>-1.3576998299319727E-3</v>
      </c>
      <c r="F345" s="17">
        <v>2.8523830782312826E-4</v>
      </c>
      <c r="G345" s="17">
        <v>-2.2238839285713949E-4</v>
      </c>
      <c r="H345" s="17">
        <v>-4.7929166666666828E-4</v>
      </c>
      <c r="I345" s="17">
        <v>1.3850601785714288E-2</v>
      </c>
      <c r="J345" s="17">
        <v>5.5666454081632682E-3</v>
      </c>
      <c r="K345" s="17">
        <v>9.033823554421774E-3</v>
      </c>
      <c r="L345" s="17">
        <v>1.6694696003401383E-3</v>
      </c>
      <c r="M345" s="17">
        <v>-1.6678414115646283E-3</v>
      </c>
      <c r="N345" s="17">
        <v>-3.8622789115646199E-4</v>
      </c>
      <c r="O345" s="17">
        <v>8.6057610544217674E-4</v>
      </c>
      <c r="P345" s="17">
        <v>2.0215110544217661E-4</v>
      </c>
      <c r="Q345" s="17">
        <v>5.4950255102041712E-5</v>
      </c>
      <c r="R345" s="17">
        <v>1.0442903911564627E-3</v>
      </c>
      <c r="S345" s="17">
        <v>-1.1978103741496649E-4</v>
      </c>
      <c r="T345" s="17">
        <v>2.9365046768707486E-3</v>
      </c>
      <c r="U345" s="17">
        <v>2.4070659013605447E-3</v>
      </c>
      <c r="V345" s="17">
        <v>7.4207823129251701E-3</v>
      </c>
      <c r="W345" s="17">
        <v>1.1075629251700687E-3</v>
      </c>
      <c r="X345" s="17">
        <v>-3.6860586734693775E-4</v>
      </c>
      <c r="Y345" s="17">
        <v>-7.3644823554421728E-4</v>
      </c>
      <c r="Z345" s="17">
        <v>0</v>
      </c>
    </row>
    <row r="346" spans="2:26" x14ac:dyDescent="0.25">
      <c r="B346" s="11" t="s">
        <v>27</v>
      </c>
      <c r="C346" s="17">
        <v>-6.7609846938775546E-3</v>
      </c>
      <c r="D346" s="17">
        <v>1.540295068027214E-3</v>
      </c>
      <c r="E346" s="17">
        <v>-5.0877465986394572E-3</v>
      </c>
      <c r="F346" s="17">
        <v>6.5902657312924909E-4</v>
      </c>
      <c r="G346" s="17">
        <v>-1.8677136904761877E-3</v>
      </c>
      <c r="H346" s="17">
        <v>8.7841666666666331E-4</v>
      </c>
      <c r="I346" s="17">
        <v>-7.8075178571428117E-4</v>
      </c>
      <c r="J346" s="17">
        <v>1.4949914965986411E-3</v>
      </c>
      <c r="K346" s="17">
        <v>1.4151585884353733E-3</v>
      </c>
      <c r="L346" s="17">
        <v>1.7203784013605599E-4</v>
      </c>
      <c r="M346" s="17">
        <v>-3.5824428146258511E-3</v>
      </c>
      <c r="N346" s="17">
        <v>-1.7568494897959195E-3</v>
      </c>
      <c r="O346" s="17">
        <v>-4.0643622448979528E-4</v>
      </c>
      <c r="P346" s="17">
        <v>-7.8735705782312989E-4</v>
      </c>
      <c r="Q346" s="17">
        <v>3.7896343537414972E-4</v>
      </c>
      <c r="R346" s="17">
        <v>3.507244897959189E-4</v>
      </c>
      <c r="S346" s="17">
        <v>6.4834183673474689E-6</v>
      </c>
      <c r="T346" s="17">
        <v>2.0568227040816331E-3</v>
      </c>
      <c r="U346" s="17">
        <v>1.8339846938775519E-3</v>
      </c>
      <c r="V346" s="17">
        <v>1.1075629251700687E-3</v>
      </c>
      <c r="W346" s="17">
        <v>2.1572168367346945E-3</v>
      </c>
      <c r="X346" s="17">
        <v>-1.8147151360544243E-4</v>
      </c>
      <c r="Y346" s="17">
        <v>5.6998841411564684E-4</v>
      </c>
      <c r="Z346" s="17">
        <v>0</v>
      </c>
    </row>
    <row r="347" spans="2:26" x14ac:dyDescent="0.25">
      <c r="B347" s="11" t="s">
        <v>14</v>
      </c>
      <c r="C347" s="17">
        <v>5.1499179421768777E-3</v>
      </c>
      <c r="D347" s="17">
        <v>7.5354655612244982E-3</v>
      </c>
      <c r="E347" s="17">
        <v>5.5743405612244936E-3</v>
      </c>
      <c r="F347" s="17">
        <v>6.2192166241496587E-3</v>
      </c>
      <c r="G347" s="17">
        <v>7.8091505952381001E-3</v>
      </c>
      <c r="H347" s="17">
        <v>7.3569166666666566E-3</v>
      </c>
      <c r="I347" s="17">
        <v>2.4095417559523824E-2</v>
      </c>
      <c r="J347" s="17">
        <v>1.3124263180272109E-2</v>
      </c>
      <c r="K347" s="17">
        <v>1.5530261479591842E-2</v>
      </c>
      <c r="L347" s="17">
        <v>4.597510097789117E-3</v>
      </c>
      <c r="M347" s="17">
        <v>-3.7139631164966043E-3</v>
      </c>
      <c r="N347" s="17">
        <v>-6.6789370748299853E-4</v>
      </c>
      <c r="O347" s="17">
        <v>1.6953490646258523E-3</v>
      </c>
      <c r="P347" s="17">
        <v>7.0799064625850011E-5</v>
      </c>
      <c r="Q347" s="17">
        <v>3.1091709183673626E-4</v>
      </c>
      <c r="R347" s="17">
        <v>2.8673103741496619E-3</v>
      </c>
      <c r="S347" s="17">
        <v>4.350871598639487E-4</v>
      </c>
      <c r="T347" s="17">
        <v>1.5113758503401374E-3</v>
      </c>
      <c r="U347" s="17">
        <v>1.759790391156462E-3</v>
      </c>
      <c r="V347" s="17">
        <v>-3.6860586734693775E-4</v>
      </c>
      <c r="W347" s="17">
        <v>-1.8147151360544243E-4</v>
      </c>
      <c r="X347" s="17">
        <v>1.5212761054421776E-2</v>
      </c>
      <c r="Y347" s="17">
        <v>6.5491661352040827E-3</v>
      </c>
      <c r="Z347" s="17">
        <v>0</v>
      </c>
    </row>
    <row r="348" spans="2:26" x14ac:dyDescent="0.25">
      <c r="B348" s="11" t="s">
        <v>13</v>
      </c>
      <c r="C348" s="17">
        <v>-5.2736573129251495E-3</v>
      </c>
      <c r="D348" s="17">
        <v>-2.4212629676870841E-3</v>
      </c>
      <c r="E348" s="17">
        <v>2.9978203656462546E-3</v>
      </c>
      <c r="F348" s="17">
        <v>4.2164384034864043E-3</v>
      </c>
      <c r="G348" s="17">
        <v>3.4378628720238102E-3</v>
      </c>
      <c r="H348" s="17">
        <v>-2.6251145833333304E-3</v>
      </c>
      <c r="I348" s="17">
        <v>1.7534185267857293E-3</v>
      </c>
      <c r="J348" s="17">
        <v>1.6523033588435696E-4</v>
      </c>
      <c r="K348" s="17">
        <v>-1.7174731079931914E-3</v>
      </c>
      <c r="L348" s="17">
        <v>-7.058773384353733E-4</v>
      </c>
      <c r="M348" s="17">
        <v>-2.5004361181972796E-3</v>
      </c>
      <c r="N348" s="17">
        <v>-3.832888924319728E-3</v>
      </c>
      <c r="O348" s="17">
        <v>1.119848001700679E-3</v>
      </c>
      <c r="P348" s="17">
        <v>-1.9837410607993181E-3</v>
      </c>
      <c r="Q348" s="17">
        <v>-1.1616704931972776E-3</v>
      </c>
      <c r="R348" s="17">
        <v>1.8050139243197272E-3</v>
      </c>
      <c r="S348" s="17">
        <v>2.5549499362244898E-3</v>
      </c>
      <c r="T348" s="17">
        <v>1.6026838860544308E-4</v>
      </c>
      <c r="U348" s="17">
        <v>4.458968962585017E-4</v>
      </c>
      <c r="V348" s="17">
        <v>-7.3644823554421728E-4</v>
      </c>
      <c r="W348" s="17">
        <v>5.6998841411564684E-4</v>
      </c>
      <c r="X348" s="17">
        <v>6.5491661352040827E-3</v>
      </c>
      <c r="Y348" s="17">
        <v>1.9499447491496593E-2</v>
      </c>
      <c r="Z348" s="17">
        <v>0</v>
      </c>
    </row>
    <row r="349" spans="2:26" ht="15.75" thickBot="1" x14ac:dyDescent="0.3">
      <c r="B349" s="15" t="s">
        <v>3</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c r="T349" s="18">
        <v>0</v>
      </c>
      <c r="U349" s="18">
        <v>0</v>
      </c>
      <c r="V349" s="18">
        <v>0</v>
      </c>
      <c r="W349" s="18">
        <v>0</v>
      </c>
      <c r="X349" s="18">
        <v>0</v>
      </c>
      <c r="Y349" s="18">
        <v>0</v>
      </c>
      <c r="Z349" s="18">
        <v>0</v>
      </c>
    </row>
    <row r="352" spans="2:26" x14ac:dyDescent="0.25">
      <c r="B352" s="10" t="s">
        <v>1089</v>
      </c>
    </row>
    <row r="353" spans="2:26" ht="15.75" thickBot="1" x14ac:dyDescent="0.3"/>
    <row r="354" spans="2:26" x14ac:dyDescent="0.25">
      <c r="B354" s="12"/>
      <c r="C354" s="13" t="s">
        <v>8</v>
      </c>
      <c r="D354" s="13" t="s">
        <v>7</v>
      </c>
      <c r="E354" s="13" t="s">
        <v>28</v>
      </c>
      <c r="F354" s="13" t="s">
        <v>40</v>
      </c>
      <c r="G354" s="13" t="s">
        <v>41</v>
      </c>
      <c r="H354" s="13" t="s">
        <v>4</v>
      </c>
      <c r="I354" s="13" t="s">
        <v>30</v>
      </c>
      <c r="J354" s="13" t="s">
        <v>31</v>
      </c>
      <c r="K354" s="13" t="s">
        <v>32</v>
      </c>
      <c r="L354" s="13" t="s">
        <v>33</v>
      </c>
      <c r="M354" s="13" t="s">
        <v>9</v>
      </c>
      <c r="N354" s="13" t="s">
        <v>10</v>
      </c>
      <c r="O354" s="13" t="s">
        <v>17</v>
      </c>
      <c r="P354" s="13" t="s">
        <v>11</v>
      </c>
      <c r="Q354" s="13" t="s">
        <v>12</v>
      </c>
      <c r="R354" s="13" t="s">
        <v>1</v>
      </c>
      <c r="S354" s="13" t="s">
        <v>2</v>
      </c>
      <c r="T354" s="13" t="s">
        <v>26</v>
      </c>
      <c r="U354" s="13" t="s">
        <v>16</v>
      </c>
      <c r="V354" s="13" t="s">
        <v>15</v>
      </c>
      <c r="W354" s="13" t="s">
        <v>27</v>
      </c>
      <c r="X354" s="13" t="s">
        <v>14</v>
      </c>
      <c r="Y354" s="13" t="s">
        <v>13</v>
      </c>
      <c r="Z354" s="13" t="s">
        <v>3</v>
      </c>
    </row>
    <row r="355" spans="2:26" x14ac:dyDescent="0.25">
      <c r="B355" s="14" t="s">
        <v>8</v>
      </c>
      <c r="C355" s="16">
        <v>3.4720042105263173E-2</v>
      </c>
      <c r="D355" s="16">
        <v>1.9539515789473688E-2</v>
      </c>
      <c r="E355" s="16">
        <v>7.1417263157894737E-3</v>
      </c>
      <c r="F355" s="16">
        <v>3.5453578947368318E-3</v>
      </c>
      <c r="G355" s="16">
        <v>2.1451136842105284E-2</v>
      </c>
      <c r="H355" s="16">
        <v>4.9043705263157905E-2</v>
      </c>
      <c r="I355" s="16">
        <v>2.6846852631578957E-2</v>
      </c>
      <c r="J355" s="16">
        <v>1.5847221052631581E-2</v>
      </c>
      <c r="K355" s="16">
        <v>9.4957200000000019E-2</v>
      </c>
      <c r="L355" s="16">
        <v>1.365091578947368E-2</v>
      </c>
      <c r="M355" s="16">
        <v>-9.051852631578948E-3</v>
      </c>
      <c r="N355" s="16">
        <v>1.1346715789473676E-2</v>
      </c>
      <c r="O355" s="16">
        <v>1.552284210526312E-3</v>
      </c>
      <c r="P355" s="16">
        <v>9.3530315789473722E-3</v>
      </c>
      <c r="Q355" s="16">
        <v>3.6501894736842128E-3</v>
      </c>
      <c r="R355" s="16">
        <v>-8.9513684210526501E-4</v>
      </c>
      <c r="S355" s="16">
        <v>-1.2636421052631575E-3</v>
      </c>
      <c r="T355" s="16">
        <v>8.3561157894736851E-3</v>
      </c>
      <c r="U355" s="16">
        <v>3.5906210526315784E-3</v>
      </c>
      <c r="V355" s="16">
        <v>3.7419578947368473E-3</v>
      </c>
      <c r="W355" s="16">
        <v>2.7295799999999999E-2</v>
      </c>
      <c r="X355" s="16">
        <v>1.4830673684210526E-2</v>
      </c>
      <c r="Y355" s="16">
        <v>-4.6028947368421044E-3</v>
      </c>
      <c r="Z355" s="16">
        <v>0</v>
      </c>
    </row>
    <row r="356" spans="2:26" x14ac:dyDescent="0.25">
      <c r="B356" s="11" t="s">
        <v>7</v>
      </c>
      <c r="C356" s="17">
        <v>1.9539515789473688E-2</v>
      </c>
      <c r="D356" s="17">
        <v>1.8772555263157895E-2</v>
      </c>
      <c r="E356" s="17">
        <v>-2.7018000000000029E-3</v>
      </c>
      <c r="F356" s="17">
        <v>-3.0810763157894804E-3</v>
      </c>
      <c r="G356" s="17">
        <v>1.4573400000000002E-2</v>
      </c>
      <c r="H356" s="17">
        <v>1.2253968421052636E-2</v>
      </c>
      <c r="I356" s="17">
        <v>-9.3333973684210543E-3</v>
      </c>
      <c r="J356" s="17">
        <v>9.4054052631578917E-3</v>
      </c>
      <c r="K356" s="17">
        <v>4.2930897368421053E-2</v>
      </c>
      <c r="L356" s="17">
        <v>5.2123105263157873E-3</v>
      </c>
      <c r="M356" s="17">
        <v>-4.5310894736842102E-3</v>
      </c>
      <c r="N356" s="17">
        <v>4.8811052631578765E-4</v>
      </c>
      <c r="O356" s="17">
        <v>-3.1930184210526326E-3</v>
      </c>
      <c r="P356" s="17">
        <v>7.334005263157895E-3</v>
      </c>
      <c r="Q356" s="17">
        <v>1.9843736842105248E-3</v>
      </c>
      <c r="R356" s="17">
        <v>-2.0267026315789493E-3</v>
      </c>
      <c r="S356" s="17">
        <v>-1.0944973684210533E-3</v>
      </c>
      <c r="T356" s="17">
        <v>7.2718394736842095E-3</v>
      </c>
      <c r="U356" s="17">
        <v>2.0457789473684188E-3</v>
      </c>
      <c r="V356" s="17">
        <v>2.9664842105263161E-3</v>
      </c>
      <c r="W356" s="17">
        <v>1.0491602631578941E-2</v>
      </c>
      <c r="X356" s="17">
        <v>5.0376868421052601E-3</v>
      </c>
      <c r="Y356" s="17">
        <v>-3.0851052631578964E-3</v>
      </c>
      <c r="Z356" s="17">
        <v>0</v>
      </c>
    </row>
    <row r="357" spans="2:26" x14ac:dyDescent="0.25">
      <c r="B357" s="11" t="s">
        <v>28</v>
      </c>
      <c r="C357" s="17">
        <v>7.1417263157894737E-3</v>
      </c>
      <c r="D357" s="17">
        <v>-2.7018000000000029E-3</v>
      </c>
      <c r="E357" s="17">
        <v>1.8202673684210538E-2</v>
      </c>
      <c r="F357" s="17">
        <v>8.6401473684210583E-3</v>
      </c>
      <c r="G357" s="17">
        <v>3.9195578947368494E-3</v>
      </c>
      <c r="H357" s="17">
        <v>3.143944210526315E-2</v>
      </c>
      <c r="I357" s="17">
        <v>5.3781168421052648E-2</v>
      </c>
      <c r="J357" s="17">
        <v>4.4416947368421051E-3</v>
      </c>
      <c r="K357" s="17">
        <v>4.1396673684210523E-2</v>
      </c>
      <c r="L357" s="17">
        <v>3.7176526315789438E-3</v>
      </c>
      <c r="M357" s="17">
        <v>-4.8531684210526308E-3</v>
      </c>
      <c r="N357" s="17">
        <v>8.5918736842105232E-3</v>
      </c>
      <c r="O357" s="17">
        <v>4.308652631578945E-3</v>
      </c>
      <c r="P357" s="17">
        <v>3.9466315789473376E-4</v>
      </c>
      <c r="Q357" s="17">
        <v>1.3488736842105261E-3</v>
      </c>
      <c r="R357" s="17">
        <v>1.8550736842105268E-3</v>
      </c>
      <c r="S357" s="17">
        <v>-6.5642105263157179E-5</v>
      </c>
      <c r="T357" s="17">
        <v>-8.0562105263158091E-4</v>
      </c>
      <c r="U357" s="17">
        <v>9.2304210526315768E-4</v>
      </c>
      <c r="V357" s="17">
        <v>1.1415894736842111E-3</v>
      </c>
      <c r="W357" s="17">
        <v>1.6311431578947367E-2</v>
      </c>
      <c r="X357" s="17">
        <v>9.6551473684210534E-3</v>
      </c>
      <c r="Y357" s="17">
        <v>-4.0273684210525998E-4</v>
      </c>
      <c r="Z357" s="17">
        <v>0</v>
      </c>
    </row>
    <row r="358" spans="2:26" x14ac:dyDescent="0.25">
      <c r="B358" s="11" t="s">
        <v>40</v>
      </c>
      <c r="C358" s="17">
        <v>3.5453578947368318E-3</v>
      </c>
      <c r="D358" s="17">
        <v>-3.0810763157894804E-3</v>
      </c>
      <c r="E358" s="17">
        <v>8.6401473684210583E-3</v>
      </c>
      <c r="F358" s="17">
        <v>5.8845552631578979E-3</v>
      </c>
      <c r="G358" s="17">
        <v>1.0074526315789452E-3</v>
      </c>
      <c r="H358" s="17">
        <v>1.7994389473684213E-2</v>
      </c>
      <c r="I358" s="17">
        <v>3.0972181578947374E-2</v>
      </c>
      <c r="J358" s="17">
        <v>2.5328789473684213E-3</v>
      </c>
      <c r="K358" s="17">
        <v>2.0877107894736839E-2</v>
      </c>
      <c r="L358" s="17">
        <v>2.1000999999999958E-3</v>
      </c>
      <c r="M358" s="17">
        <v>-2.3931421052631606E-3</v>
      </c>
      <c r="N358" s="17">
        <v>5.8328999999999994E-3</v>
      </c>
      <c r="O358" s="17">
        <v>3.0150342105263175E-3</v>
      </c>
      <c r="P358" s="17">
        <v>3.9316315789473741E-4</v>
      </c>
      <c r="Q358" s="17">
        <v>3.7932105263157901E-4</v>
      </c>
      <c r="R358" s="17">
        <v>1.4710342105263177E-3</v>
      </c>
      <c r="S358" s="17">
        <v>7.2629210526315943E-4</v>
      </c>
      <c r="T358" s="17">
        <v>-9.7863421052631874E-4</v>
      </c>
      <c r="U358" s="17">
        <v>7.5014736842105283E-4</v>
      </c>
      <c r="V358" s="17">
        <v>3.5022105263157928E-4</v>
      </c>
      <c r="W358" s="17">
        <v>9.2390236842105258E-3</v>
      </c>
      <c r="X358" s="17">
        <v>4.9028447368421064E-3</v>
      </c>
      <c r="Y358" s="17">
        <v>-6.273684210526069E-5</v>
      </c>
      <c r="Z358" s="17">
        <v>0</v>
      </c>
    </row>
    <row r="359" spans="2:26" x14ac:dyDescent="0.25">
      <c r="B359" s="11" t="s">
        <v>41</v>
      </c>
      <c r="C359" s="17">
        <v>2.1451136842105284E-2</v>
      </c>
      <c r="D359" s="17">
        <v>1.4573400000000002E-2</v>
      </c>
      <c r="E359" s="17">
        <v>3.9195578947368494E-3</v>
      </c>
      <c r="F359" s="17">
        <v>1.0074526315789452E-3</v>
      </c>
      <c r="G359" s="17">
        <v>1.7193957894736853E-2</v>
      </c>
      <c r="H359" s="17">
        <v>3.1226147368421074E-2</v>
      </c>
      <c r="I359" s="17">
        <v>1.1135968421052661E-2</v>
      </c>
      <c r="J359" s="17">
        <v>1.1009600000000008E-2</v>
      </c>
      <c r="K359" s="17">
        <v>5.6767136842105298E-2</v>
      </c>
      <c r="L359" s="17">
        <v>9.4870947368421079E-3</v>
      </c>
      <c r="M359" s="17">
        <v>-6.5522842105263188E-3</v>
      </c>
      <c r="N359" s="17">
        <v>6.4737473684210577E-3</v>
      </c>
      <c r="O359" s="17">
        <v>5.0762105263157931E-4</v>
      </c>
      <c r="P359" s="17">
        <v>6.8851157894736885E-3</v>
      </c>
      <c r="Q359" s="17">
        <v>2.9894842105263179E-3</v>
      </c>
      <c r="R359" s="17">
        <v>-8.7890526315789589E-4</v>
      </c>
      <c r="S359" s="17">
        <v>-8.5438947368421023E-4</v>
      </c>
      <c r="T359" s="17">
        <v>6.8932842105263164E-3</v>
      </c>
      <c r="U359" s="17">
        <v>3.2146105263157897E-3</v>
      </c>
      <c r="V359" s="17">
        <v>2.994073684210528E-3</v>
      </c>
      <c r="W359" s="17">
        <v>1.8602863157894747E-2</v>
      </c>
      <c r="X359" s="17">
        <v>8.5572947368421134E-3</v>
      </c>
      <c r="Y359" s="17">
        <v>-2.4690526315789465E-3</v>
      </c>
      <c r="Z359" s="17">
        <v>0</v>
      </c>
    </row>
    <row r="360" spans="2:26" x14ac:dyDescent="0.25">
      <c r="B360" s="11" t="s">
        <v>4</v>
      </c>
      <c r="C360" s="17">
        <v>4.9043705263157905E-2</v>
      </c>
      <c r="D360" s="17">
        <v>1.2253968421052636E-2</v>
      </c>
      <c r="E360" s="17">
        <v>3.143944210526315E-2</v>
      </c>
      <c r="F360" s="17">
        <v>1.7994389473684213E-2</v>
      </c>
      <c r="G360" s="17">
        <v>3.1226147368421074E-2</v>
      </c>
      <c r="H360" s="17">
        <v>0.15126216842105264</v>
      </c>
      <c r="I360" s="17">
        <v>9.0323189473684229E-2</v>
      </c>
      <c r="J360" s="17">
        <v>2.8403505263157901E-2</v>
      </c>
      <c r="K360" s="17">
        <v>0.19421638947368422</v>
      </c>
      <c r="L360" s="17">
        <v>3.3256115789473684E-2</v>
      </c>
      <c r="M360" s="17">
        <v>-2.4243978947368416E-2</v>
      </c>
      <c r="N360" s="17">
        <v>3.4776042105263145E-2</v>
      </c>
      <c r="O360" s="17">
        <v>1.6858694736842102E-2</v>
      </c>
      <c r="P360" s="17">
        <v>1.5936357894736845E-2</v>
      </c>
      <c r="Q360" s="17">
        <v>6.7500421052631562E-3</v>
      </c>
      <c r="R360" s="17">
        <v>3.3366947368421037E-3</v>
      </c>
      <c r="S360" s="17">
        <v>6.2212631578947299E-4</v>
      </c>
      <c r="T360" s="17">
        <v>6.5181368421052596E-3</v>
      </c>
      <c r="U360" s="17">
        <v>5.2203368421052622E-3</v>
      </c>
      <c r="V360" s="17">
        <v>4.5648210526315798E-3</v>
      </c>
      <c r="W360" s="17">
        <v>5.7978399999999992E-2</v>
      </c>
      <c r="X360" s="17">
        <v>2.8992547368421061E-2</v>
      </c>
      <c r="Y360" s="17">
        <v>-8.4334210526315779E-3</v>
      </c>
      <c r="Z360" s="17">
        <v>0</v>
      </c>
    </row>
    <row r="361" spans="2:26" x14ac:dyDescent="0.25">
      <c r="B361" s="11" t="s">
        <v>30</v>
      </c>
      <c r="C361" s="17">
        <v>2.6846852631578957E-2</v>
      </c>
      <c r="D361" s="17">
        <v>-9.3333973684210543E-3</v>
      </c>
      <c r="E361" s="17">
        <v>5.3781168421052648E-2</v>
      </c>
      <c r="F361" s="17">
        <v>3.0972181578947374E-2</v>
      </c>
      <c r="G361" s="17">
        <v>1.1135968421052661E-2</v>
      </c>
      <c r="H361" s="17">
        <v>9.0323189473684229E-2</v>
      </c>
      <c r="I361" s="17">
        <v>0.19431339736842101</v>
      </c>
      <c r="J361" s="17">
        <v>1.7288015789473681E-2</v>
      </c>
      <c r="K361" s="17">
        <v>0.13178278684210526</v>
      </c>
      <c r="L361" s="17">
        <v>1.0485268421052633E-2</v>
      </c>
      <c r="M361" s="17">
        <v>-1.5929331578947367E-2</v>
      </c>
      <c r="N361" s="17">
        <v>2.8901468421052633E-2</v>
      </c>
      <c r="O361" s="17">
        <v>1.2380597368421051E-2</v>
      </c>
      <c r="P361" s="17">
        <v>2.4888894736842027E-3</v>
      </c>
      <c r="Q361" s="17">
        <v>3.5803631578947333E-3</v>
      </c>
      <c r="R361" s="17">
        <v>6.4141236842105232E-3</v>
      </c>
      <c r="S361" s="17">
        <v>-1.228713157894735E-3</v>
      </c>
      <c r="T361" s="17">
        <v>-1.934734210526318E-3</v>
      </c>
      <c r="U361" s="17">
        <v>4.158589473684208E-3</v>
      </c>
      <c r="V361" s="17">
        <v>4.3229368421052652E-3</v>
      </c>
      <c r="W361" s="17">
        <v>5.559787105263158E-2</v>
      </c>
      <c r="X361" s="17">
        <v>3.4586628947368428E-2</v>
      </c>
      <c r="Y361" s="17">
        <v>-2.1611578947368414E-3</v>
      </c>
      <c r="Z361" s="17">
        <v>0</v>
      </c>
    </row>
    <row r="362" spans="2:26" x14ac:dyDescent="0.25">
      <c r="B362" s="11" t="s">
        <v>31</v>
      </c>
      <c r="C362" s="17">
        <v>1.5847221052631581E-2</v>
      </c>
      <c r="D362" s="17">
        <v>9.4054052631578917E-3</v>
      </c>
      <c r="E362" s="17">
        <v>4.4416947368421051E-3</v>
      </c>
      <c r="F362" s="17">
        <v>2.5328789473684213E-3</v>
      </c>
      <c r="G362" s="17">
        <v>1.1009600000000008E-2</v>
      </c>
      <c r="H362" s="17">
        <v>2.8403505263157901E-2</v>
      </c>
      <c r="I362" s="17">
        <v>1.7288015789473681E-2</v>
      </c>
      <c r="J362" s="17">
        <v>1.144367368421053E-2</v>
      </c>
      <c r="K362" s="17">
        <v>5.280482631578947E-2</v>
      </c>
      <c r="L362" s="17">
        <v>6.4439263157894736E-3</v>
      </c>
      <c r="M362" s="17">
        <v>-7.1326210526315784E-3</v>
      </c>
      <c r="N362" s="17">
        <v>6.1098631578947373E-3</v>
      </c>
      <c r="O362" s="17">
        <v>1.1077947368421043E-3</v>
      </c>
      <c r="P362" s="17">
        <v>7.4487578947368448E-3</v>
      </c>
      <c r="Q362" s="17">
        <v>2.4141789473684206E-3</v>
      </c>
      <c r="R362" s="17">
        <v>3.1005263157893411E-5</v>
      </c>
      <c r="S362" s="17">
        <v>-3.2691052631579094E-4</v>
      </c>
      <c r="T362" s="17">
        <v>4.3319105263157874E-3</v>
      </c>
      <c r="U362" s="17">
        <v>2.2919052631578942E-3</v>
      </c>
      <c r="V362" s="17">
        <v>2.6130421052631587E-3</v>
      </c>
      <c r="W362" s="17">
        <v>1.4770384210526314E-2</v>
      </c>
      <c r="X362" s="17">
        <v>6.9206157894736867E-3</v>
      </c>
      <c r="Y362" s="17">
        <v>-2.4542631578947363E-3</v>
      </c>
      <c r="Z362" s="17">
        <v>0</v>
      </c>
    </row>
    <row r="363" spans="2:26" x14ac:dyDescent="0.25">
      <c r="B363" s="11" t="s">
        <v>32</v>
      </c>
      <c r="C363" s="17">
        <v>9.4957200000000019E-2</v>
      </c>
      <c r="D363" s="17">
        <v>4.2930897368421053E-2</v>
      </c>
      <c r="E363" s="17">
        <v>4.1396673684210523E-2</v>
      </c>
      <c r="F363" s="17">
        <v>2.0877107894736839E-2</v>
      </c>
      <c r="G363" s="17">
        <v>5.6767136842105298E-2</v>
      </c>
      <c r="H363" s="17">
        <v>0.19421638947368422</v>
      </c>
      <c r="I363" s="17">
        <v>0.13178278684210526</v>
      </c>
      <c r="J363" s="17">
        <v>5.280482631578947E-2</v>
      </c>
      <c r="K363" s="17">
        <v>0.33496244999999997</v>
      </c>
      <c r="L363" s="17">
        <v>4.2215310526315775E-2</v>
      </c>
      <c r="M363" s="17">
        <v>-3.5985036842105259E-2</v>
      </c>
      <c r="N363" s="17">
        <v>4.4053057894736819E-2</v>
      </c>
      <c r="O363" s="17">
        <v>1.1979218421052625E-2</v>
      </c>
      <c r="P363" s="17">
        <v>3.1104900000000001E-2</v>
      </c>
      <c r="Q363" s="17">
        <v>1.0746952631578949E-2</v>
      </c>
      <c r="R363" s="17">
        <v>1.8427105263157538E-4</v>
      </c>
      <c r="S363" s="17">
        <v>-3.9679973684210506E-3</v>
      </c>
      <c r="T363" s="17">
        <v>1.765186578947367E-2</v>
      </c>
      <c r="U363" s="17">
        <v>7.8020947368421011E-3</v>
      </c>
      <c r="V363" s="17">
        <v>9.2610631578947371E-3</v>
      </c>
      <c r="W363" s="17">
        <v>8.7473576315789475E-2</v>
      </c>
      <c r="X363" s="17">
        <v>4.794250263157894E-2</v>
      </c>
      <c r="Y363" s="17">
        <v>-1.6181631578947364E-2</v>
      </c>
      <c r="Z363" s="17">
        <v>0</v>
      </c>
    </row>
    <row r="364" spans="2:26" x14ac:dyDescent="0.25">
      <c r="B364" s="11" t="s">
        <v>33</v>
      </c>
      <c r="C364" s="17">
        <v>1.365091578947368E-2</v>
      </c>
      <c r="D364" s="17">
        <v>5.2123105263157873E-3</v>
      </c>
      <c r="E364" s="17">
        <v>3.7176526315789438E-3</v>
      </c>
      <c r="F364" s="17">
        <v>2.1000999999999958E-3</v>
      </c>
      <c r="G364" s="17">
        <v>9.4870947368421079E-3</v>
      </c>
      <c r="H364" s="17">
        <v>3.3256115789473684E-2</v>
      </c>
      <c r="I364" s="17">
        <v>1.0485268421052633E-2</v>
      </c>
      <c r="J364" s="17">
        <v>6.4439263157894736E-3</v>
      </c>
      <c r="K364" s="17">
        <v>4.2215310526315775E-2</v>
      </c>
      <c r="L364" s="17">
        <v>1.039653684210526E-2</v>
      </c>
      <c r="M364" s="17">
        <v>-4.9453999999999974E-3</v>
      </c>
      <c r="N364" s="17">
        <v>7.1611473684210503E-3</v>
      </c>
      <c r="O364" s="17">
        <v>3.5970368421052636E-3</v>
      </c>
      <c r="P364" s="17">
        <v>3.3989894736842093E-3</v>
      </c>
      <c r="Q364" s="17">
        <v>1.7735157894736837E-3</v>
      </c>
      <c r="R364" s="17">
        <v>-5.4384210526316154E-5</v>
      </c>
      <c r="S364" s="17">
        <v>-8.2921578947368348E-4</v>
      </c>
      <c r="T364" s="17">
        <v>3.3052684210526299E-3</v>
      </c>
      <c r="U364" s="17">
        <v>1.3705473684210527E-3</v>
      </c>
      <c r="V364" s="17">
        <v>1.6577684210526309E-3</v>
      </c>
      <c r="W364" s="17">
        <v>1.2801952631578944E-2</v>
      </c>
      <c r="X364" s="17">
        <v>6.8079947368421051E-3</v>
      </c>
      <c r="Y364" s="17">
        <v>-3.0842105263157878E-3</v>
      </c>
      <c r="Z364" s="17">
        <v>0</v>
      </c>
    </row>
    <row r="365" spans="2:26" x14ac:dyDescent="0.25">
      <c r="B365" s="11" t="s">
        <v>9</v>
      </c>
      <c r="C365" s="17">
        <v>-9.051852631578948E-3</v>
      </c>
      <c r="D365" s="17">
        <v>-4.5310894736842102E-3</v>
      </c>
      <c r="E365" s="17">
        <v>-4.8531684210526308E-3</v>
      </c>
      <c r="F365" s="17">
        <v>-2.3931421052631606E-3</v>
      </c>
      <c r="G365" s="17">
        <v>-6.5522842105263188E-3</v>
      </c>
      <c r="H365" s="17">
        <v>-2.4243978947368416E-2</v>
      </c>
      <c r="I365" s="17">
        <v>-1.5929331578947367E-2</v>
      </c>
      <c r="J365" s="17">
        <v>-7.1326210526315784E-3</v>
      </c>
      <c r="K365" s="17">
        <v>-3.5985036842105259E-2</v>
      </c>
      <c r="L365" s="17">
        <v>-4.9453999999999974E-3</v>
      </c>
      <c r="M365" s="17">
        <v>6.6633578947368427E-3</v>
      </c>
      <c r="N365" s="17">
        <v>-4.7213894736842076E-3</v>
      </c>
      <c r="O365" s="17">
        <v>-1.869847368421051E-3</v>
      </c>
      <c r="P365" s="17">
        <v>-5.1762842105263157E-3</v>
      </c>
      <c r="Q365" s="17">
        <v>-1.7723894736842098E-3</v>
      </c>
      <c r="R365" s="17">
        <v>-5.9237368421052579E-4</v>
      </c>
      <c r="S365" s="17">
        <v>5.5384210526315351E-5</v>
      </c>
      <c r="T365" s="17">
        <v>-1.9206473684210508E-3</v>
      </c>
      <c r="U365" s="17">
        <v>-1.4560631578947362E-3</v>
      </c>
      <c r="V365" s="17">
        <v>-1.6505157894736845E-3</v>
      </c>
      <c r="W365" s="17">
        <v>-1.073627894736842E-2</v>
      </c>
      <c r="X365" s="17">
        <v>-4.9764052631578971E-3</v>
      </c>
      <c r="Y365" s="17">
        <v>1.5354736842105247E-3</v>
      </c>
      <c r="Z365" s="17">
        <v>0</v>
      </c>
    </row>
    <row r="366" spans="2:26" x14ac:dyDescent="0.25">
      <c r="B366" s="11" t="s">
        <v>10</v>
      </c>
      <c r="C366" s="17">
        <v>1.1346715789473676E-2</v>
      </c>
      <c r="D366" s="17">
        <v>4.8811052631578765E-4</v>
      </c>
      <c r="E366" s="17">
        <v>8.5918736842105232E-3</v>
      </c>
      <c r="F366" s="17">
        <v>5.8328999999999994E-3</v>
      </c>
      <c r="G366" s="17">
        <v>6.4737473684210577E-3</v>
      </c>
      <c r="H366" s="17">
        <v>3.4776042105263145E-2</v>
      </c>
      <c r="I366" s="17">
        <v>2.8901468421052633E-2</v>
      </c>
      <c r="J366" s="17">
        <v>6.1098631578947373E-3</v>
      </c>
      <c r="K366" s="17">
        <v>4.4053057894736819E-2</v>
      </c>
      <c r="L366" s="17">
        <v>7.1611473684210503E-3</v>
      </c>
      <c r="M366" s="17">
        <v>-4.7213894736842076E-3</v>
      </c>
      <c r="N366" s="17">
        <v>1.0420642105263153E-2</v>
      </c>
      <c r="O366" s="17">
        <v>4.667331578947366E-3</v>
      </c>
      <c r="P366" s="17">
        <v>2.8992736842105241E-3</v>
      </c>
      <c r="Q366" s="17">
        <v>1.4813263157894727E-3</v>
      </c>
      <c r="R366" s="17">
        <v>1.3831210526315779E-3</v>
      </c>
      <c r="S366" s="17">
        <v>6.7937368421052584E-4</v>
      </c>
      <c r="T366" s="17">
        <v>8.4473157894736871E-4</v>
      </c>
      <c r="U366" s="17">
        <v>1.7909263157894733E-3</v>
      </c>
      <c r="V366" s="17">
        <v>6.5154736842105304E-4</v>
      </c>
      <c r="W366" s="17">
        <v>1.4916363157894736E-2</v>
      </c>
      <c r="X366" s="17">
        <v>7.5611105263157898E-3</v>
      </c>
      <c r="Y366" s="17">
        <v>-1.0501052631578928E-3</v>
      </c>
      <c r="Z366" s="17">
        <v>0</v>
      </c>
    </row>
    <row r="367" spans="2:26" x14ac:dyDescent="0.25">
      <c r="B367" s="11" t="s">
        <v>17</v>
      </c>
      <c r="C367" s="17">
        <v>1.552284210526312E-3</v>
      </c>
      <c r="D367" s="17">
        <v>-3.1930184210526326E-3</v>
      </c>
      <c r="E367" s="17">
        <v>4.308652631578945E-3</v>
      </c>
      <c r="F367" s="17">
        <v>3.0150342105263175E-3</v>
      </c>
      <c r="G367" s="17">
        <v>5.0762105263157931E-4</v>
      </c>
      <c r="H367" s="17">
        <v>1.6858694736842102E-2</v>
      </c>
      <c r="I367" s="17">
        <v>1.2380597368421051E-2</v>
      </c>
      <c r="J367" s="17">
        <v>1.1077947368421043E-3</v>
      </c>
      <c r="K367" s="17">
        <v>1.1979218421052625E-2</v>
      </c>
      <c r="L367" s="17">
        <v>3.5970368421052636E-3</v>
      </c>
      <c r="M367" s="17">
        <v>-1.869847368421051E-3</v>
      </c>
      <c r="N367" s="17">
        <v>4.667331578947366E-3</v>
      </c>
      <c r="O367" s="17">
        <v>3.4624710526315796E-3</v>
      </c>
      <c r="P367" s="17">
        <v>1.1685789473684104E-4</v>
      </c>
      <c r="Q367" s="17">
        <v>4.7443684210526238E-4</v>
      </c>
      <c r="R367" s="17">
        <v>1.1159973684210529E-3</v>
      </c>
      <c r="S367" s="17">
        <v>6.9166578947368429E-4</v>
      </c>
      <c r="T367" s="17">
        <v>-8.2658684210526359E-4</v>
      </c>
      <c r="U367" s="17">
        <v>4.2938947368421026E-4</v>
      </c>
      <c r="V367" s="17">
        <v>7.4505263157894556E-5</v>
      </c>
      <c r="W367" s="17">
        <v>5.0978605263157862E-3</v>
      </c>
      <c r="X367" s="17">
        <v>2.4440078947368413E-3</v>
      </c>
      <c r="Y367" s="17">
        <v>-2.428947368421056E-4</v>
      </c>
      <c r="Z367" s="17">
        <v>0</v>
      </c>
    </row>
    <row r="368" spans="2:26" x14ac:dyDescent="0.25">
      <c r="B368" s="11" t="s">
        <v>11</v>
      </c>
      <c r="C368" s="17">
        <v>9.3530315789473722E-3</v>
      </c>
      <c r="D368" s="17">
        <v>7.334005263157895E-3</v>
      </c>
      <c r="E368" s="17">
        <v>3.9466315789473376E-4</v>
      </c>
      <c r="F368" s="17">
        <v>3.9316315789473741E-4</v>
      </c>
      <c r="G368" s="17">
        <v>6.8851157894736885E-3</v>
      </c>
      <c r="H368" s="17">
        <v>1.5936357894736845E-2</v>
      </c>
      <c r="I368" s="17">
        <v>2.4888894736842027E-3</v>
      </c>
      <c r="J368" s="17">
        <v>7.4487578947368448E-3</v>
      </c>
      <c r="K368" s="17">
        <v>3.1104900000000001E-2</v>
      </c>
      <c r="L368" s="17">
        <v>3.3989894736842093E-3</v>
      </c>
      <c r="M368" s="17">
        <v>-5.1762842105263157E-3</v>
      </c>
      <c r="N368" s="17">
        <v>2.8992736842105241E-3</v>
      </c>
      <c r="O368" s="17">
        <v>1.1685789473684104E-4</v>
      </c>
      <c r="P368" s="17">
        <v>6.1469578947368451E-3</v>
      </c>
      <c r="Q368" s="17">
        <v>1.4824315789473685E-3</v>
      </c>
      <c r="R368" s="17">
        <v>-6.0773684210527308E-5</v>
      </c>
      <c r="S368" s="17">
        <v>2.7426842105263176E-4</v>
      </c>
      <c r="T368" s="17">
        <v>2.8435210526315791E-3</v>
      </c>
      <c r="U368" s="17">
        <v>1.615347368421053E-3</v>
      </c>
      <c r="V368" s="17">
        <v>1.6210210526315795E-3</v>
      </c>
      <c r="W368" s="17">
        <v>7.8763105263157888E-3</v>
      </c>
      <c r="X368" s="17">
        <v>2.8599526315789474E-3</v>
      </c>
      <c r="Y368" s="17">
        <v>-1.4411052631578946E-3</v>
      </c>
      <c r="Z368" s="17">
        <v>0</v>
      </c>
    </row>
    <row r="369" spans="2:26" x14ac:dyDescent="0.25">
      <c r="B369" s="11" t="s">
        <v>12</v>
      </c>
      <c r="C369" s="17">
        <v>3.6501894736842128E-3</v>
      </c>
      <c r="D369" s="17">
        <v>1.9843736842105248E-3</v>
      </c>
      <c r="E369" s="17">
        <v>1.3488736842105261E-3</v>
      </c>
      <c r="F369" s="17">
        <v>3.7932105263157901E-4</v>
      </c>
      <c r="G369" s="17">
        <v>2.9894842105263179E-3</v>
      </c>
      <c r="H369" s="17">
        <v>6.7500421052631562E-3</v>
      </c>
      <c r="I369" s="17">
        <v>3.5803631578947333E-3</v>
      </c>
      <c r="J369" s="17">
        <v>2.4141789473684206E-3</v>
      </c>
      <c r="K369" s="17">
        <v>1.0746952631578949E-2</v>
      </c>
      <c r="L369" s="17">
        <v>1.7735157894736837E-3</v>
      </c>
      <c r="M369" s="17">
        <v>-1.7723894736842098E-3</v>
      </c>
      <c r="N369" s="17">
        <v>1.4813263157894727E-3</v>
      </c>
      <c r="O369" s="17">
        <v>4.7443684210526238E-4</v>
      </c>
      <c r="P369" s="17">
        <v>1.4824315789473685E-3</v>
      </c>
      <c r="Q369" s="17">
        <v>8.9864210526315795E-4</v>
      </c>
      <c r="R369" s="17">
        <v>1.0022631578947299E-4</v>
      </c>
      <c r="S369" s="17">
        <v>7.0578947368417434E-6</v>
      </c>
      <c r="T369" s="17">
        <v>1.0754157894736836E-3</v>
      </c>
      <c r="U369" s="17">
        <v>8.1571578947368386E-4</v>
      </c>
      <c r="V369" s="17">
        <v>6.467578947368421E-4</v>
      </c>
      <c r="W369" s="17">
        <v>3.8235210526315782E-3</v>
      </c>
      <c r="X369" s="17">
        <v>1.5927947368421054E-3</v>
      </c>
      <c r="Y369" s="17">
        <v>-9.6315789473681732E-6</v>
      </c>
      <c r="Z369" s="17">
        <v>0</v>
      </c>
    </row>
    <row r="370" spans="2:26" x14ac:dyDescent="0.25">
      <c r="B370" s="11" t="s">
        <v>1</v>
      </c>
      <c r="C370" s="17">
        <v>-8.9513684210526501E-4</v>
      </c>
      <c r="D370" s="17">
        <v>-2.0267026315789493E-3</v>
      </c>
      <c r="E370" s="17">
        <v>1.8550736842105268E-3</v>
      </c>
      <c r="F370" s="17">
        <v>1.4710342105263177E-3</v>
      </c>
      <c r="G370" s="17">
        <v>-8.7890526315789589E-4</v>
      </c>
      <c r="H370" s="17">
        <v>3.3366947368421037E-3</v>
      </c>
      <c r="I370" s="17">
        <v>6.4141236842105232E-3</v>
      </c>
      <c r="J370" s="17">
        <v>3.1005263157893411E-5</v>
      </c>
      <c r="K370" s="17">
        <v>1.8427105263157538E-4</v>
      </c>
      <c r="L370" s="17">
        <v>-5.4384210526316154E-5</v>
      </c>
      <c r="M370" s="17">
        <v>-5.9237368421052579E-4</v>
      </c>
      <c r="N370" s="17">
        <v>1.3831210526315779E-3</v>
      </c>
      <c r="O370" s="17">
        <v>1.1159973684210529E-3</v>
      </c>
      <c r="P370" s="17">
        <v>-6.0773684210527308E-5</v>
      </c>
      <c r="Q370" s="17">
        <v>1.0022631578947299E-4</v>
      </c>
      <c r="R370" s="17">
        <v>7.5720789473684221E-4</v>
      </c>
      <c r="S370" s="17">
        <v>7.8382368421052646E-4</v>
      </c>
      <c r="T370" s="17">
        <v>-8.219552631578954E-4</v>
      </c>
      <c r="U370" s="17">
        <v>2.6107368421052592E-4</v>
      </c>
      <c r="V370" s="17">
        <v>-4.7442105263158322E-5</v>
      </c>
      <c r="W370" s="17">
        <v>1.3422289473684192E-3</v>
      </c>
      <c r="X370" s="17">
        <v>2.5853421052631528E-4</v>
      </c>
      <c r="Y370" s="17">
        <v>5.5363157894736863E-4</v>
      </c>
      <c r="Z370" s="17">
        <v>0</v>
      </c>
    </row>
    <row r="371" spans="2:26" x14ac:dyDescent="0.25">
      <c r="B371" s="11" t="s">
        <v>2</v>
      </c>
      <c r="C371" s="17">
        <v>-1.2636421052631575E-3</v>
      </c>
      <c r="D371" s="17">
        <v>-1.0944973684210533E-3</v>
      </c>
      <c r="E371" s="17">
        <v>-6.5642105263157179E-5</v>
      </c>
      <c r="F371" s="17">
        <v>7.2629210526315943E-4</v>
      </c>
      <c r="G371" s="17">
        <v>-8.5438947368421023E-4</v>
      </c>
      <c r="H371" s="17">
        <v>6.2212631578947299E-4</v>
      </c>
      <c r="I371" s="17">
        <v>-1.228713157894735E-3</v>
      </c>
      <c r="J371" s="17">
        <v>-3.2691052631579094E-4</v>
      </c>
      <c r="K371" s="17">
        <v>-3.9679973684210506E-3</v>
      </c>
      <c r="L371" s="17">
        <v>-8.2921578947368348E-4</v>
      </c>
      <c r="M371" s="17">
        <v>5.5384210526315351E-5</v>
      </c>
      <c r="N371" s="17">
        <v>6.7937368421052584E-4</v>
      </c>
      <c r="O371" s="17">
        <v>6.9166578947368429E-4</v>
      </c>
      <c r="P371" s="17">
        <v>2.7426842105263176E-4</v>
      </c>
      <c r="Q371" s="17">
        <v>7.0578947368417434E-6</v>
      </c>
      <c r="R371" s="17">
        <v>7.8382368421052646E-4</v>
      </c>
      <c r="S371" s="17">
        <v>1.8049763157894734E-3</v>
      </c>
      <c r="T371" s="17">
        <v>-7.3521315789473632E-4</v>
      </c>
      <c r="U371" s="17">
        <v>4.3462105263157889E-4</v>
      </c>
      <c r="V371" s="17">
        <v>-2.2198947368421055E-4</v>
      </c>
      <c r="W371" s="17">
        <v>8.7128947368420918E-5</v>
      </c>
      <c r="X371" s="17">
        <v>-1.5878394736842105E-3</v>
      </c>
      <c r="Y371" s="17">
        <v>1.1417368421052631E-3</v>
      </c>
      <c r="Z371" s="17">
        <v>0</v>
      </c>
    </row>
    <row r="372" spans="2:26" x14ac:dyDescent="0.25">
      <c r="B372" s="11" t="s">
        <v>26</v>
      </c>
      <c r="C372" s="17">
        <v>8.3561157894736851E-3</v>
      </c>
      <c r="D372" s="17">
        <v>7.2718394736842095E-3</v>
      </c>
      <c r="E372" s="17">
        <v>-8.0562105263158091E-4</v>
      </c>
      <c r="F372" s="17">
        <v>-9.7863421052631874E-4</v>
      </c>
      <c r="G372" s="17">
        <v>6.8932842105263164E-3</v>
      </c>
      <c r="H372" s="17">
        <v>6.5181368421052596E-3</v>
      </c>
      <c r="I372" s="17">
        <v>-1.934734210526318E-3</v>
      </c>
      <c r="J372" s="17">
        <v>4.3319105263157874E-3</v>
      </c>
      <c r="K372" s="17">
        <v>1.765186578947367E-2</v>
      </c>
      <c r="L372" s="17">
        <v>3.3052684210526299E-3</v>
      </c>
      <c r="M372" s="17">
        <v>-1.9206473684210508E-3</v>
      </c>
      <c r="N372" s="17">
        <v>8.4473157894736871E-4</v>
      </c>
      <c r="O372" s="17">
        <v>-8.2658684210526359E-4</v>
      </c>
      <c r="P372" s="17">
        <v>2.8435210526315791E-3</v>
      </c>
      <c r="Q372" s="17">
        <v>1.0754157894736836E-3</v>
      </c>
      <c r="R372" s="17">
        <v>-8.219552631578954E-4</v>
      </c>
      <c r="S372" s="17">
        <v>-7.3521315789473632E-4</v>
      </c>
      <c r="T372" s="17">
        <v>3.4761342105263139E-3</v>
      </c>
      <c r="U372" s="17">
        <v>1.1830631578947364E-3</v>
      </c>
      <c r="V372" s="17">
        <v>1.5503052631578942E-3</v>
      </c>
      <c r="W372" s="17">
        <v>5.457739473684207E-3</v>
      </c>
      <c r="X372" s="17">
        <v>2.644655263157894E-3</v>
      </c>
      <c r="Y372" s="17">
        <v>-1.4127894736842097E-3</v>
      </c>
      <c r="Z372" s="17">
        <v>0</v>
      </c>
    </row>
    <row r="373" spans="2:26" x14ac:dyDescent="0.25">
      <c r="B373" s="11" t="s">
        <v>16</v>
      </c>
      <c r="C373" s="17">
        <v>3.5906210526315784E-3</v>
      </c>
      <c r="D373" s="17">
        <v>2.0457789473684188E-3</v>
      </c>
      <c r="E373" s="17">
        <v>9.2304210526315768E-4</v>
      </c>
      <c r="F373" s="17">
        <v>7.5014736842105283E-4</v>
      </c>
      <c r="G373" s="17">
        <v>3.2146105263157897E-3</v>
      </c>
      <c r="H373" s="17">
        <v>5.2203368421052622E-3</v>
      </c>
      <c r="I373" s="17">
        <v>4.158589473684208E-3</v>
      </c>
      <c r="J373" s="17">
        <v>2.2919052631578942E-3</v>
      </c>
      <c r="K373" s="17">
        <v>7.8020947368421011E-3</v>
      </c>
      <c r="L373" s="17">
        <v>1.3705473684210527E-3</v>
      </c>
      <c r="M373" s="17">
        <v>-1.4560631578947362E-3</v>
      </c>
      <c r="N373" s="17">
        <v>1.7909263157894733E-3</v>
      </c>
      <c r="O373" s="17">
        <v>4.2938947368421026E-4</v>
      </c>
      <c r="P373" s="17">
        <v>1.615347368421053E-3</v>
      </c>
      <c r="Q373" s="17">
        <v>8.1571578947368386E-4</v>
      </c>
      <c r="R373" s="17">
        <v>2.6107368421052592E-4</v>
      </c>
      <c r="S373" s="17">
        <v>4.3462105263157889E-4</v>
      </c>
      <c r="T373" s="17">
        <v>1.1830631578947364E-3</v>
      </c>
      <c r="U373" s="17">
        <v>1.346463157894737E-3</v>
      </c>
      <c r="V373" s="17">
        <v>6.956421052631579E-4</v>
      </c>
      <c r="W373" s="17">
        <v>4.6056947368421025E-3</v>
      </c>
      <c r="X373" s="17">
        <v>1.6069894736842098E-3</v>
      </c>
      <c r="Y373" s="17">
        <v>4.8742105263157903E-4</v>
      </c>
      <c r="Z373" s="17">
        <v>0</v>
      </c>
    </row>
    <row r="374" spans="2:26" x14ac:dyDescent="0.25">
      <c r="B374" s="11" t="s">
        <v>15</v>
      </c>
      <c r="C374" s="17">
        <v>3.7419578947368473E-3</v>
      </c>
      <c r="D374" s="17">
        <v>2.9664842105263161E-3</v>
      </c>
      <c r="E374" s="17">
        <v>1.1415894736842111E-3</v>
      </c>
      <c r="F374" s="17">
        <v>3.5022105263157928E-4</v>
      </c>
      <c r="G374" s="17">
        <v>2.994073684210528E-3</v>
      </c>
      <c r="H374" s="17">
        <v>4.5648210526315798E-3</v>
      </c>
      <c r="I374" s="17">
        <v>4.3229368421052652E-3</v>
      </c>
      <c r="J374" s="17">
        <v>2.6130421052631587E-3</v>
      </c>
      <c r="K374" s="17">
        <v>9.2610631578947371E-3</v>
      </c>
      <c r="L374" s="17">
        <v>1.6577684210526309E-3</v>
      </c>
      <c r="M374" s="17">
        <v>-1.6505157894736845E-3</v>
      </c>
      <c r="N374" s="17">
        <v>6.5154736842105304E-4</v>
      </c>
      <c r="O374" s="17">
        <v>7.4505263157894556E-5</v>
      </c>
      <c r="P374" s="17">
        <v>1.6210210526315795E-3</v>
      </c>
      <c r="Q374" s="17">
        <v>6.467578947368421E-4</v>
      </c>
      <c r="R374" s="17">
        <v>-4.7442105263158322E-5</v>
      </c>
      <c r="S374" s="17">
        <v>-2.2198947368421055E-4</v>
      </c>
      <c r="T374" s="17">
        <v>1.5503052631578942E-3</v>
      </c>
      <c r="U374" s="17">
        <v>6.956421052631579E-4</v>
      </c>
      <c r="V374" s="17">
        <v>1.2413052631578953E-3</v>
      </c>
      <c r="W374" s="17">
        <v>3.6948842105263171E-3</v>
      </c>
      <c r="X374" s="17">
        <v>1.9322210526315808E-3</v>
      </c>
      <c r="Y374" s="17">
        <v>-8.4905263157894744E-4</v>
      </c>
      <c r="Z374" s="17">
        <v>0</v>
      </c>
    </row>
    <row r="375" spans="2:26" x14ac:dyDescent="0.25">
      <c r="B375" s="11" t="s">
        <v>27</v>
      </c>
      <c r="C375" s="17">
        <v>2.7295799999999999E-2</v>
      </c>
      <c r="D375" s="17">
        <v>1.0491602631578941E-2</v>
      </c>
      <c r="E375" s="17">
        <v>1.6311431578947367E-2</v>
      </c>
      <c r="F375" s="17">
        <v>9.2390236842105258E-3</v>
      </c>
      <c r="G375" s="17">
        <v>1.8602863157894747E-2</v>
      </c>
      <c r="H375" s="17">
        <v>5.7978399999999992E-2</v>
      </c>
      <c r="I375" s="17">
        <v>5.559787105263158E-2</v>
      </c>
      <c r="J375" s="17">
        <v>1.4770384210526314E-2</v>
      </c>
      <c r="K375" s="17">
        <v>8.7473576315789475E-2</v>
      </c>
      <c r="L375" s="17">
        <v>1.2801952631578944E-2</v>
      </c>
      <c r="M375" s="17">
        <v>-1.073627894736842E-2</v>
      </c>
      <c r="N375" s="17">
        <v>1.4916363157894736E-2</v>
      </c>
      <c r="O375" s="17">
        <v>5.0978605263157862E-3</v>
      </c>
      <c r="P375" s="17">
        <v>7.8763105263157888E-3</v>
      </c>
      <c r="Q375" s="17">
        <v>3.8235210526315782E-3</v>
      </c>
      <c r="R375" s="17">
        <v>1.3422289473684192E-3</v>
      </c>
      <c r="S375" s="17">
        <v>8.7128947368420918E-5</v>
      </c>
      <c r="T375" s="17">
        <v>5.457739473684207E-3</v>
      </c>
      <c r="U375" s="17">
        <v>4.6056947368421025E-3</v>
      </c>
      <c r="V375" s="17">
        <v>3.6948842105263171E-3</v>
      </c>
      <c r="W375" s="17">
        <v>3.2574871052631571E-2</v>
      </c>
      <c r="X375" s="17">
        <v>1.6429839473684212E-2</v>
      </c>
      <c r="Y375" s="17">
        <v>-2.2573684210526294E-3</v>
      </c>
      <c r="Z375" s="17">
        <v>0</v>
      </c>
    </row>
    <row r="376" spans="2:26" x14ac:dyDescent="0.25">
      <c r="B376" s="11" t="s">
        <v>14</v>
      </c>
      <c r="C376" s="17">
        <v>1.4830673684210526E-2</v>
      </c>
      <c r="D376" s="17">
        <v>5.0376868421052601E-3</v>
      </c>
      <c r="E376" s="17">
        <v>9.6551473684210534E-3</v>
      </c>
      <c r="F376" s="17">
        <v>4.9028447368421064E-3</v>
      </c>
      <c r="G376" s="17">
        <v>8.5572947368421134E-3</v>
      </c>
      <c r="H376" s="17">
        <v>2.8992547368421061E-2</v>
      </c>
      <c r="I376" s="17">
        <v>3.4586628947368428E-2</v>
      </c>
      <c r="J376" s="17">
        <v>6.9206157894736867E-3</v>
      </c>
      <c r="K376" s="17">
        <v>4.794250263157894E-2</v>
      </c>
      <c r="L376" s="17">
        <v>6.8079947368421051E-3</v>
      </c>
      <c r="M376" s="17">
        <v>-4.9764052631578971E-3</v>
      </c>
      <c r="N376" s="17">
        <v>7.5611105263157898E-3</v>
      </c>
      <c r="O376" s="17">
        <v>2.4440078947368413E-3</v>
      </c>
      <c r="P376" s="17">
        <v>2.8599526315789474E-3</v>
      </c>
      <c r="Q376" s="17">
        <v>1.5927947368421054E-3</v>
      </c>
      <c r="R376" s="17">
        <v>2.5853421052631528E-4</v>
      </c>
      <c r="S376" s="17">
        <v>-1.5878394736842105E-3</v>
      </c>
      <c r="T376" s="17">
        <v>2.644655263157894E-3</v>
      </c>
      <c r="U376" s="17">
        <v>1.6069894736842098E-3</v>
      </c>
      <c r="V376" s="17">
        <v>1.9322210526315808E-3</v>
      </c>
      <c r="W376" s="17">
        <v>1.6429839473684212E-2</v>
      </c>
      <c r="X376" s="17">
        <v>1.0818976315789481E-2</v>
      </c>
      <c r="Y376" s="17">
        <v>-2.3004736842105271E-3</v>
      </c>
      <c r="Z376" s="17">
        <v>0</v>
      </c>
    </row>
    <row r="377" spans="2:26" x14ac:dyDescent="0.25">
      <c r="B377" s="11" t="s">
        <v>13</v>
      </c>
      <c r="C377" s="17">
        <v>-4.6028947368421044E-3</v>
      </c>
      <c r="D377" s="17">
        <v>-3.0851052631578964E-3</v>
      </c>
      <c r="E377" s="17">
        <v>-4.0273684210525998E-4</v>
      </c>
      <c r="F377" s="17">
        <v>-6.273684210526069E-5</v>
      </c>
      <c r="G377" s="17">
        <v>-2.4690526315789465E-3</v>
      </c>
      <c r="H377" s="17">
        <v>-8.4334210526315779E-3</v>
      </c>
      <c r="I377" s="17">
        <v>-2.1611578947368414E-3</v>
      </c>
      <c r="J377" s="17">
        <v>-2.4542631578947363E-3</v>
      </c>
      <c r="K377" s="17">
        <v>-1.6181631578947364E-2</v>
      </c>
      <c r="L377" s="17">
        <v>-3.0842105263157878E-3</v>
      </c>
      <c r="M377" s="17">
        <v>1.5354736842105247E-3</v>
      </c>
      <c r="N377" s="17">
        <v>-1.0501052631578928E-3</v>
      </c>
      <c r="O377" s="17">
        <v>-2.428947368421056E-4</v>
      </c>
      <c r="P377" s="17">
        <v>-1.4411052631578946E-3</v>
      </c>
      <c r="Q377" s="17">
        <v>-9.6315789473681732E-6</v>
      </c>
      <c r="R377" s="17">
        <v>5.5363157894736863E-4</v>
      </c>
      <c r="S377" s="17">
        <v>1.1417368421052631E-3</v>
      </c>
      <c r="T377" s="17">
        <v>-1.4127894736842097E-3</v>
      </c>
      <c r="U377" s="17">
        <v>4.8742105263157903E-4</v>
      </c>
      <c r="V377" s="17">
        <v>-8.4905263157894744E-4</v>
      </c>
      <c r="W377" s="17">
        <v>-2.2573684210526294E-3</v>
      </c>
      <c r="X377" s="17">
        <v>-2.3004736842105271E-3</v>
      </c>
      <c r="Y377" s="17">
        <v>2.8642105263157898E-3</v>
      </c>
      <c r="Z377" s="17">
        <v>0</v>
      </c>
    </row>
    <row r="378" spans="2:26" ht="15.75" thickBot="1" x14ac:dyDescent="0.3">
      <c r="B378" s="15" t="s">
        <v>3</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c r="T378" s="18">
        <v>0</v>
      </c>
      <c r="U378" s="18">
        <v>0</v>
      </c>
      <c r="V378" s="18">
        <v>0</v>
      </c>
      <c r="W378" s="18">
        <v>0</v>
      </c>
      <c r="X378" s="18">
        <v>0</v>
      </c>
      <c r="Y378" s="18">
        <v>0</v>
      </c>
      <c r="Z378" s="18">
        <v>0</v>
      </c>
    </row>
    <row r="381" spans="2:26" x14ac:dyDescent="0.25">
      <c r="B381" s="10" t="s">
        <v>357</v>
      </c>
    </row>
    <row r="382" spans="2:26" ht="15.75" thickBot="1" x14ac:dyDescent="0.3"/>
    <row r="383" spans="2:26" x14ac:dyDescent="0.25">
      <c r="B383" s="12"/>
      <c r="C383" s="13" t="s">
        <v>8</v>
      </c>
      <c r="D383" s="13" t="s">
        <v>7</v>
      </c>
      <c r="E383" s="13" t="s">
        <v>28</v>
      </c>
      <c r="F383" s="13" t="s">
        <v>40</v>
      </c>
      <c r="G383" s="13" t="s">
        <v>41</v>
      </c>
      <c r="H383" s="13" t="s">
        <v>4</v>
      </c>
      <c r="I383" s="13" t="s">
        <v>30</v>
      </c>
      <c r="J383" s="13" t="s">
        <v>31</v>
      </c>
      <c r="K383" s="13" t="s">
        <v>32</v>
      </c>
      <c r="L383" s="13" t="s">
        <v>33</v>
      </c>
      <c r="M383" s="13" t="s">
        <v>9</v>
      </c>
      <c r="N383" s="13" t="s">
        <v>10</v>
      </c>
      <c r="O383" s="13" t="s">
        <v>17</v>
      </c>
      <c r="P383" s="13" t="s">
        <v>11</v>
      </c>
      <c r="Q383" s="13" t="s">
        <v>12</v>
      </c>
      <c r="R383" s="13" t="s">
        <v>1</v>
      </c>
      <c r="S383" s="13" t="s">
        <v>2</v>
      </c>
      <c r="T383" s="13" t="s">
        <v>26</v>
      </c>
      <c r="U383" s="13" t="s">
        <v>16</v>
      </c>
      <c r="V383" s="13" t="s">
        <v>15</v>
      </c>
      <c r="W383" s="13" t="s">
        <v>27</v>
      </c>
      <c r="X383" s="13" t="s">
        <v>14</v>
      </c>
      <c r="Y383" s="13" t="s">
        <v>13</v>
      </c>
      <c r="Z383" s="13" t="s">
        <v>3</v>
      </c>
    </row>
    <row r="384" spans="2:26" x14ac:dyDescent="0.25">
      <c r="B384" s="14" t="s">
        <v>8</v>
      </c>
      <c r="C384" s="16">
        <v>6.0312052777777778E-2</v>
      </c>
      <c r="D384" s="16">
        <v>1.7917773657407418E-2</v>
      </c>
      <c r="E384" s="16">
        <v>4.0084046296296081E-3</v>
      </c>
      <c r="F384" s="16">
        <v>8.7238490740740825E-3</v>
      </c>
      <c r="G384" s="16">
        <v>9.9859495370370355E-3</v>
      </c>
      <c r="H384" s="16">
        <v>2.8578581018518519E-2</v>
      </c>
      <c r="I384" s="16">
        <v>2.0158277777777765E-2</v>
      </c>
      <c r="J384" s="16">
        <v>4.4833907407407607E-3</v>
      </c>
      <c r="K384" s="16">
        <v>3.7801462037037027E-2</v>
      </c>
      <c r="L384" s="16">
        <v>9.0646300925925887E-3</v>
      </c>
      <c r="M384" s="16">
        <v>-5.3379351851851886E-3</v>
      </c>
      <c r="N384" s="16">
        <v>5.4879407407407415E-3</v>
      </c>
      <c r="O384" s="16">
        <v>5.551833333333324E-4</v>
      </c>
      <c r="P384" s="16">
        <v>3.9750879629629598E-3</v>
      </c>
      <c r="Q384" s="16">
        <v>6.8738240740740854E-4</v>
      </c>
      <c r="R384" s="16">
        <v>-9.7238425925925802E-5</v>
      </c>
      <c r="S384" s="16">
        <v>5.2646435185185433E-4</v>
      </c>
      <c r="T384" s="16">
        <v>1.5688259259259332E-3</v>
      </c>
      <c r="U384" s="16">
        <v>-4.901356481481474E-4</v>
      </c>
      <c r="V384" s="16">
        <v>-2.4613518518518715E-4</v>
      </c>
      <c r="W384" s="16">
        <v>1.1642309259259258E-2</v>
      </c>
      <c r="X384" s="16">
        <v>1.4025297222222219E-2</v>
      </c>
      <c r="Y384" s="16">
        <v>-3.3660356481481418E-3</v>
      </c>
      <c r="Z384" s="16">
        <v>0</v>
      </c>
    </row>
    <row r="385" spans="2:26" x14ac:dyDescent="0.25">
      <c r="B385" s="11" t="s">
        <v>7</v>
      </c>
      <c r="C385" s="17">
        <v>1.7917773657407418E-2</v>
      </c>
      <c r="D385" s="17">
        <v>3.9465035030864216E-2</v>
      </c>
      <c r="E385" s="17">
        <v>-2.1002065432098949E-3</v>
      </c>
      <c r="F385" s="17">
        <v>1.0845832391975311E-2</v>
      </c>
      <c r="G385" s="17">
        <v>8.8437551543209918E-3</v>
      </c>
      <c r="H385" s="17">
        <v>2.4241705493827148E-2</v>
      </c>
      <c r="I385" s="17">
        <v>2.4855678240740746E-2</v>
      </c>
      <c r="J385" s="17">
        <v>6.4208714197531019E-3</v>
      </c>
      <c r="K385" s="17">
        <v>3.6941895154320961E-2</v>
      </c>
      <c r="L385" s="17">
        <v>3.6895883024691345E-3</v>
      </c>
      <c r="M385" s="17">
        <v>-2.3560041049382704E-3</v>
      </c>
      <c r="N385" s="17">
        <v>2.9131618364197582E-3</v>
      </c>
      <c r="O385" s="17">
        <v>2.8750555555556502E-5</v>
      </c>
      <c r="P385" s="17">
        <v>6.6250192901234298E-4</v>
      </c>
      <c r="Q385" s="17">
        <v>3.0262211419753159E-4</v>
      </c>
      <c r="R385" s="17">
        <v>-4.5725510802469292E-4</v>
      </c>
      <c r="S385" s="17">
        <v>2.6714646604938648E-4</v>
      </c>
      <c r="T385" s="17">
        <v>1.2264844135802749E-4</v>
      </c>
      <c r="U385" s="17">
        <v>1.3638549382718175E-5</v>
      </c>
      <c r="V385" s="17">
        <v>7.7250131172839579E-4</v>
      </c>
      <c r="W385" s="17">
        <v>4.6893314969135786E-3</v>
      </c>
      <c r="X385" s="17">
        <v>5.587216759259256E-3</v>
      </c>
      <c r="Y385" s="17">
        <v>-2.9683735339506088E-3</v>
      </c>
      <c r="Z385" s="17">
        <v>0</v>
      </c>
    </row>
    <row r="386" spans="2:26" x14ac:dyDescent="0.25">
      <c r="B386" s="11" t="s">
        <v>28</v>
      </c>
      <c r="C386" s="17">
        <v>4.0084046296296081E-3</v>
      </c>
      <c r="D386" s="17">
        <v>-2.1002065432098949E-3</v>
      </c>
      <c r="E386" s="17">
        <v>6.2157852160493729E-2</v>
      </c>
      <c r="F386" s="17">
        <v>1.039030401234545E-3</v>
      </c>
      <c r="G386" s="17">
        <v>3.3734297839505961E-3</v>
      </c>
      <c r="H386" s="17">
        <v>2.0916378086418973E-3</v>
      </c>
      <c r="I386" s="17">
        <v>2.9609129629629112E-3</v>
      </c>
      <c r="J386" s="17">
        <v>1.9763665123456943E-3</v>
      </c>
      <c r="K386" s="17">
        <v>7.4708297839505208E-3</v>
      </c>
      <c r="L386" s="17">
        <v>2.1877473765432036E-3</v>
      </c>
      <c r="M386" s="17">
        <v>-1.3437322530864128E-3</v>
      </c>
      <c r="N386" s="17">
        <v>1.1118456790123281E-3</v>
      </c>
      <c r="O386" s="17">
        <v>-1.0905902777777737E-3</v>
      </c>
      <c r="P386" s="17">
        <v>-3.2152145061728758E-4</v>
      </c>
      <c r="Q386" s="17">
        <v>6.8343179012345491E-4</v>
      </c>
      <c r="R386" s="17">
        <v>9.3292901234560518E-5</v>
      </c>
      <c r="S386" s="17">
        <v>1.3530016975308601E-3</v>
      </c>
      <c r="T386" s="17">
        <v>3.9241543209876716E-4</v>
      </c>
      <c r="U386" s="17">
        <v>1.0331003086419869E-4</v>
      </c>
      <c r="V386" s="17">
        <v>-7.0490586419757627E-5</v>
      </c>
      <c r="W386" s="17">
        <v>1.0754712654320939E-2</v>
      </c>
      <c r="X386" s="17">
        <v>5.077087037037009E-3</v>
      </c>
      <c r="Y386" s="17">
        <v>1.3007016975308627E-3</v>
      </c>
      <c r="Z386" s="17">
        <v>0</v>
      </c>
    </row>
    <row r="387" spans="2:26" x14ac:dyDescent="0.25">
      <c r="B387" s="11" t="s">
        <v>40</v>
      </c>
      <c r="C387" s="17">
        <v>8.7238490740740825E-3</v>
      </c>
      <c r="D387" s="17">
        <v>1.0845832391975311E-2</v>
      </c>
      <c r="E387" s="17">
        <v>1.039030401234545E-3</v>
      </c>
      <c r="F387" s="17">
        <v>1.2837894753086419E-2</v>
      </c>
      <c r="G387" s="17">
        <v>7.3512932098765442E-3</v>
      </c>
      <c r="H387" s="17">
        <v>2.4098538271604939E-2</v>
      </c>
      <c r="I387" s="17">
        <v>2.2605132407407403E-2</v>
      </c>
      <c r="J387" s="17">
        <v>2.28277253086421E-3</v>
      </c>
      <c r="K387" s="17">
        <v>2.7566330709876512E-2</v>
      </c>
      <c r="L387" s="17">
        <v>2.0341996913580277E-3</v>
      </c>
      <c r="M387" s="17">
        <v>-4.977636882716051E-3</v>
      </c>
      <c r="N387" s="17">
        <v>3.477351697530863E-3</v>
      </c>
      <c r="O387" s="17">
        <v>8.1968055555555765E-4</v>
      </c>
      <c r="P387" s="17">
        <v>1.5031901234567912E-3</v>
      </c>
      <c r="Q387" s="17">
        <v>2.2826697530864247E-4</v>
      </c>
      <c r="R387" s="17">
        <v>-3.7296774691358451E-4</v>
      </c>
      <c r="S387" s="17">
        <v>1.7026049382716128E-4</v>
      </c>
      <c r="T387" s="17">
        <v>2.5653260802469182E-3</v>
      </c>
      <c r="U387" s="17">
        <v>3.0429382716049317E-4</v>
      </c>
      <c r="V387" s="17">
        <v>1.0872547839506158E-3</v>
      </c>
      <c r="W387" s="17">
        <v>9.9407941358024658E-3</v>
      </c>
      <c r="X387" s="17">
        <v>6.8945050925925937E-3</v>
      </c>
      <c r="Y387" s="17">
        <v>-1.1258020061728385E-3</v>
      </c>
      <c r="Z387" s="17">
        <v>0</v>
      </c>
    </row>
    <row r="388" spans="2:26" x14ac:dyDescent="0.25">
      <c r="B388" s="11" t="s">
        <v>41</v>
      </c>
      <c r="C388" s="17">
        <v>9.9859495370370355E-3</v>
      </c>
      <c r="D388" s="17">
        <v>8.8437551543209918E-3</v>
      </c>
      <c r="E388" s="17">
        <v>3.3734297839505961E-3</v>
      </c>
      <c r="F388" s="17">
        <v>7.3512932098765442E-3</v>
      </c>
      <c r="G388" s="17">
        <v>1.0733863271604943E-2</v>
      </c>
      <c r="H388" s="17">
        <v>1.8572764969135798E-2</v>
      </c>
      <c r="I388" s="17">
        <v>1.8527878703703704E-2</v>
      </c>
      <c r="J388" s="17">
        <v>2.3075320987654417E-3</v>
      </c>
      <c r="K388" s="17">
        <v>1.9679775771604905E-2</v>
      </c>
      <c r="L388" s="17">
        <v>3.9219290123456759E-3</v>
      </c>
      <c r="M388" s="17">
        <v>-1.0606205246913548E-3</v>
      </c>
      <c r="N388" s="17">
        <v>4.7951779320987657E-3</v>
      </c>
      <c r="O388" s="17">
        <v>5.2292777777777856E-4</v>
      </c>
      <c r="P388" s="17">
        <v>1.0289283950617278E-3</v>
      </c>
      <c r="Q388" s="17">
        <v>5.9709182098765579E-4</v>
      </c>
      <c r="R388" s="17">
        <v>4.9095570987654064E-4</v>
      </c>
      <c r="S388" s="17">
        <v>1.5209135802469165E-3</v>
      </c>
      <c r="T388" s="17">
        <v>1.744148456790127E-3</v>
      </c>
      <c r="U388" s="17">
        <v>2.9805524691358201E-4</v>
      </c>
      <c r="V388" s="17">
        <v>1.0996253086419749E-3</v>
      </c>
      <c r="W388" s="17">
        <v>1.0891113734567904E-2</v>
      </c>
      <c r="X388" s="17">
        <v>6.7765587962962965E-3</v>
      </c>
      <c r="Y388" s="17">
        <v>4.3571358024692192E-4</v>
      </c>
      <c r="Z388" s="17">
        <v>0</v>
      </c>
    </row>
    <row r="389" spans="2:26" x14ac:dyDescent="0.25">
      <c r="B389" s="11" t="s">
        <v>4</v>
      </c>
      <c r="C389" s="17">
        <v>2.8578581018518519E-2</v>
      </c>
      <c r="D389" s="17">
        <v>2.4241705493827148E-2</v>
      </c>
      <c r="E389" s="17">
        <v>2.0916378086418973E-3</v>
      </c>
      <c r="F389" s="17">
        <v>2.4098538271604939E-2</v>
      </c>
      <c r="G389" s="17">
        <v>1.8572764969135798E-2</v>
      </c>
      <c r="H389" s="17">
        <v>7.5432567901234537E-2</v>
      </c>
      <c r="I389" s="17">
        <v>5.0143751851851839E-2</v>
      </c>
      <c r="J389" s="17">
        <v>8.3378577160494183E-3</v>
      </c>
      <c r="K389" s="17">
        <v>8.0819827469135727E-2</v>
      </c>
      <c r="L389" s="17">
        <v>9.9260853395061674E-3</v>
      </c>
      <c r="M389" s="17">
        <v>-1.1066683179012346E-2</v>
      </c>
      <c r="N389" s="17">
        <v>6.5209493827160445E-3</v>
      </c>
      <c r="O389" s="17">
        <v>1.5868013888888917E-3</v>
      </c>
      <c r="P389" s="17">
        <v>4.8239433641975278E-3</v>
      </c>
      <c r="Q389" s="17">
        <v>6.5935632716049514E-4</v>
      </c>
      <c r="R389" s="17">
        <v>-7.0393672839506795E-4</v>
      </c>
      <c r="S389" s="17">
        <v>2.7747345679012404E-4</v>
      </c>
      <c r="T389" s="17">
        <v>4.2986575617284008E-3</v>
      </c>
      <c r="U389" s="17">
        <v>-7.5736820987654303E-4</v>
      </c>
      <c r="V389" s="17">
        <v>6.5532098765431709E-4</v>
      </c>
      <c r="W389" s="17">
        <v>2.6105271450617269E-2</v>
      </c>
      <c r="X389" s="17">
        <v>1.8586748148148133E-2</v>
      </c>
      <c r="Y389" s="17">
        <v>-4.6836265432098709E-3</v>
      </c>
      <c r="Z389" s="17">
        <v>0</v>
      </c>
    </row>
    <row r="390" spans="2:26" x14ac:dyDescent="0.25">
      <c r="B390" s="11" t="s">
        <v>30</v>
      </c>
      <c r="C390" s="17">
        <v>2.0158277777777765E-2</v>
      </c>
      <c r="D390" s="17">
        <v>2.4855678240740746E-2</v>
      </c>
      <c r="E390" s="17">
        <v>2.9609129629629112E-3</v>
      </c>
      <c r="F390" s="17">
        <v>2.2605132407407403E-2</v>
      </c>
      <c r="G390" s="17">
        <v>1.8527878703703704E-2</v>
      </c>
      <c r="H390" s="17">
        <v>5.0143751851851839E-2</v>
      </c>
      <c r="I390" s="17">
        <v>6.1563277777777758E-2</v>
      </c>
      <c r="J390" s="17">
        <v>7.4493865740740944E-3</v>
      </c>
      <c r="K390" s="17">
        <v>6.0200128703703615E-2</v>
      </c>
      <c r="L390" s="17">
        <v>6.0686467592592566E-3</v>
      </c>
      <c r="M390" s="17">
        <v>-1.0883768518518515E-2</v>
      </c>
      <c r="N390" s="17">
        <v>9.6651990740740604E-3</v>
      </c>
      <c r="O390" s="17">
        <v>1.875920833333336E-3</v>
      </c>
      <c r="P390" s="17">
        <v>3.3557462962962971E-3</v>
      </c>
      <c r="Q390" s="17">
        <v>1.0291282407407427E-3</v>
      </c>
      <c r="R390" s="17">
        <v>-3.3005092592600979E-5</v>
      </c>
      <c r="S390" s="17">
        <v>4.0674768518518387E-4</v>
      </c>
      <c r="T390" s="17">
        <v>5.5710675925926007E-3</v>
      </c>
      <c r="U390" s="17">
        <v>2.514322685185184E-3</v>
      </c>
      <c r="V390" s="17">
        <v>4.2268064814814776E-3</v>
      </c>
      <c r="W390" s="17">
        <v>2.3408700925925903E-2</v>
      </c>
      <c r="X390" s="17">
        <v>1.890333472222221E-2</v>
      </c>
      <c r="Y390" s="17">
        <v>-2.7225148148148112E-3</v>
      </c>
      <c r="Z390" s="17">
        <v>0</v>
      </c>
    </row>
    <row r="391" spans="2:26" x14ac:dyDescent="0.25">
      <c r="B391" s="11" t="s">
        <v>31</v>
      </c>
      <c r="C391" s="17">
        <v>4.4833907407407607E-3</v>
      </c>
      <c r="D391" s="17">
        <v>6.4208714197531019E-3</v>
      </c>
      <c r="E391" s="17">
        <v>1.9763665123456943E-3</v>
      </c>
      <c r="F391" s="17">
        <v>2.28277253086421E-3</v>
      </c>
      <c r="G391" s="17">
        <v>2.3075320987654417E-3</v>
      </c>
      <c r="H391" s="17">
        <v>8.3378577160494183E-3</v>
      </c>
      <c r="I391" s="17">
        <v>7.4493865740740944E-3</v>
      </c>
      <c r="J391" s="17">
        <v>4.8679503086419863E-3</v>
      </c>
      <c r="K391" s="17">
        <v>1.2782757098765488E-2</v>
      </c>
      <c r="L391" s="17">
        <v>2.0645594135802543E-3</v>
      </c>
      <c r="M391" s="17">
        <v>-1.8714813271605026E-3</v>
      </c>
      <c r="N391" s="17">
        <v>8.1709197530864595E-4</v>
      </c>
      <c r="O391" s="17">
        <v>5.8644305555555546E-4</v>
      </c>
      <c r="P391" s="17">
        <v>1.0228512345679048E-3</v>
      </c>
      <c r="Q391" s="17">
        <v>2.2628225308642141E-4</v>
      </c>
      <c r="R391" s="17">
        <v>-1.6396496913580389E-4</v>
      </c>
      <c r="S391" s="17">
        <v>1.2427993827160636E-4</v>
      </c>
      <c r="T391" s="17">
        <v>-1.7302669753086207E-4</v>
      </c>
      <c r="U391" s="17">
        <v>9.6163271604935788E-5</v>
      </c>
      <c r="V391" s="17">
        <v>-2.635216049382861E-5</v>
      </c>
      <c r="W391" s="17">
        <v>2.5867038580247113E-3</v>
      </c>
      <c r="X391" s="17">
        <v>2.2548009259259361E-3</v>
      </c>
      <c r="Y391" s="17">
        <v>-1.5458825617283981E-3</v>
      </c>
      <c r="Z391" s="17">
        <v>0</v>
      </c>
    </row>
    <row r="392" spans="2:26" x14ac:dyDescent="0.25">
      <c r="B392" s="11" t="s">
        <v>32</v>
      </c>
      <c r="C392" s="17">
        <v>3.7801462037037027E-2</v>
      </c>
      <c r="D392" s="17">
        <v>3.6941895154320961E-2</v>
      </c>
      <c r="E392" s="17">
        <v>7.4708297839505208E-3</v>
      </c>
      <c r="F392" s="17">
        <v>2.7566330709876512E-2</v>
      </c>
      <c r="G392" s="17">
        <v>1.9679775771604905E-2</v>
      </c>
      <c r="H392" s="17">
        <v>8.0819827469135727E-2</v>
      </c>
      <c r="I392" s="17">
        <v>6.0200128703703615E-2</v>
      </c>
      <c r="J392" s="17">
        <v>1.2782757098765488E-2</v>
      </c>
      <c r="K392" s="17">
        <v>0.1221720382716049</v>
      </c>
      <c r="L392" s="17">
        <v>1.2438541512345681E-2</v>
      </c>
      <c r="M392" s="17">
        <v>-1.4341745524691358E-2</v>
      </c>
      <c r="N392" s="17">
        <v>5.2182904320987444E-3</v>
      </c>
      <c r="O392" s="17">
        <v>1.371252777777782E-3</v>
      </c>
      <c r="P392" s="17">
        <v>5.1121783950617301E-3</v>
      </c>
      <c r="Q392" s="17">
        <v>5.1871682098765504E-4</v>
      </c>
      <c r="R392" s="17">
        <v>-1.2533067901234693E-3</v>
      </c>
      <c r="S392" s="17">
        <v>-1.759161419753091E-3</v>
      </c>
      <c r="T392" s="17">
        <v>5.3916734567901314E-3</v>
      </c>
      <c r="U392" s="17">
        <v>-2.8399475308642653E-4</v>
      </c>
      <c r="V392" s="17">
        <v>5.4710030864196335E-4</v>
      </c>
      <c r="W392" s="17">
        <v>2.9207551234567856E-2</v>
      </c>
      <c r="X392" s="17">
        <v>2.1305033796296259E-2</v>
      </c>
      <c r="Y392" s="17">
        <v>-8.2705614197530995E-3</v>
      </c>
      <c r="Z392" s="17">
        <v>0</v>
      </c>
    </row>
    <row r="393" spans="2:26" x14ac:dyDescent="0.25">
      <c r="B393" s="11" t="s">
        <v>33</v>
      </c>
      <c r="C393" s="17">
        <v>9.0646300925925887E-3</v>
      </c>
      <c r="D393" s="17">
        <v>3.6895883024691345E-3</v>
      </c>
      <c r="E393" s="17">
        <v>2.1877473765432036E-3</v>
      </c>
      <c r="F393" s="17">
        <v>2.0341996913580277E-3</v>
      </c>
      <c r="G393" s="17">
        <v>3.9219290123456759E-3</v>
      </c>
      <c r="H393" s="17">
        <v>9.9260853395061674E-3</v>
      </c>
      <c r="I393" s="17">
        <v>6.0686467592592566E-3</v>
      </c>
      <c r="J393" s="17">
        <v>2.0645594135802543E-3</v>
      </c>
      <c r="K393" s="17">
        <v>1.2438541512345681E-2</v>
      </c>
      <c r="L393" s="17">
        <v>5.2386808641975277E-3</v>
      </c>
      <c r="M393" s="17">
        <v>-8.4006172839506347E-4</v>
      </c>
      <c r="N393" s="17">
        <v>1.2301177469135794E-3</v>
      </c>
      <c r="O393" s="17">
        <v>5.4554444444444383E-4</v>
      </c>
      <c r="P393" s="17">
        <v>1.0142126543209872E-3</v>
      </c>
      <c r="Q393" s="17">
        <v>1.440774691358029E-4</v>
      </c>
      <c r="R393" s="17">
        <v>-4.8965030864197624E-4</v>
      </c>
      <c r="S393" s="17">
        <v>9.6813117283950234E-5</v>
      </c>
      <c r="T393" s="17">
        <v>8.3819197530864294E-4</v>
      </c>
      <c r="U393" s="17">
        <v>-4.4344521604938356E-4</v>
      </c>
      <c r="V393" s="17">
        <v>-2.096783950617293E-4</v>
      </c>
      <c r="W393" s="17">
        <v>5.3468364197530854E-3</v>
      </c>
      <c r="X393" s="17">
        <v>4.4633407407407384E-3</v>
      </c>
      <c r="Y393" s="17">
        <v>-1.4062743827160493E-3</v>
      </c>
      <c r="Z393" s="17">
        <v>0</v>
      </c>
    </row>
    <row r="394" spans="2:26" x14ac:dyDescent="0.25">
      <c r="B394" s="11" t="s">
        <v>9</v>
      </c>
      <c r="C394" s="17">
        <v>-5.3379351851851886E-3</v>
      </c>
      <c r="D394" s="17">
        <v>-2.3560041049382704E-3</v>
      </c>
      <c r="E394" s="17">
        <v>-1.3437322530864128E-3</v>
      </c>
      <c r="F394" s="17">
        <v>-4.977636882716051E-3</v>
      </c>
      <c r="G394" s="17">
        <v>-1.0606205246913548E-3</v>
      </c>
      <c r="H394" s="17">
        <v>-1.1066683179012346E-2</v>
      </c>
      <c r="I394" s="17">
        <v>-1.0883768518518515E-2</v>
      </c>
      <c r="J394" s="17">
        <v>-1.8714813271605026E-3</v>
      </c>
      <c r="K394" s="17">
        <v>-1.4341745524691358E-2</v>
      </c>
      <c r="L394" s="17">
        <v>-8.4006172839506347E-4</v>
      </c>
      <c r="M394" s="17">
        <v>6.9017984567901255E-3</v>
      </c>
      <c r="N394" s="17">
        <v>-6.721979938271635E-4</v>
      </c>
      <c r="O394" s="17">
        <v>-5.0846388888888937E-4</v>
      </c>
      <c r="P394" s="17">
        <v>-1.7157003086419747E-3</v>
      </c>
      <c r="Q394" s="17">
        <v>-3.3924382716056387E-6</v>
      </c>
      <c r="R394" s="17">
        <v>4.7153811728395162E-4</v>
      </c>
      <c r="S394" s="17">
        <v>2.3473626543209805E-4</v>
      </c>
      <c r="T394" s="17">
        <v>-1.5663839506172856E-3</v>
      </c>
      <c r="U394" s="17">
        <v>-2.5130956790123365E-4</v>
      </c>
      <c r="V394" s="17">
        <v>-2.8130570987654202E-4</v>
      </c>
      <c r="W394" s="17">
        <v>-4.0892978395061733E-3</v>
      </c>
      <c r="X394" s="17">
        <v>-4.3861189814814808E-3</v>
      </c>
      <c r="Y394" s="17">
        <v>1.8578612654320981E-3</v>
      </c>
      <c r="Z394" s="17">
        <v>0</v>
      </c>
    </row>
    <row r="395" spans="2:26" x14ac:dyDescent="0.25">
      <c r="B395" s="11" t="s">
        <v>10</v>
      </c>
      <c r="C395" s="17">
        <v>5.4879407407407415E-3</v>
      </c>
      <c r="D395" s="17">
        <v>2.9131618364197582E-3</v>
      </c>
      <c r="E395" s="17">
        <v>1.1118456790123281E-3</v>
      </c>
      <c r="F395" s="17">
        <v>3.477351697530863E-3</v>
      </c>
      <c r="G395" s="17">
        <v>4.7951779320987657E-3</v>
      </c>
      <c r="H395" s="17">
        <v>6.5209493827160445E-3</v>
      </c>
      <c r="I395" s="17">
        <v>9.6651990740740604E-3</v>
      </c>
      <c r="J395" s="17">
        <v>8.1709197530864595E-4</v>
      </c>
      <c r="K395" s="17">
        <v>5.2182904320987444E-3</v>
      </c>
      <c r="L395" s="17">
        <v>1.2301177469135794E-3</v>
      </c>
      <c r="M395" s="17">
        <v>-6.721979938271635E-4</v>
      </c>
      <c r="N395" s="17">
        <v>5.5367586419753003E-3</v>
      </c>
      <c r="O395" s="17">
        <v>4.3246805555555688E-4</v>
      </c>
      <c r="P395" s="17">
        <v>7.7554290123457064E-4</v>
      </c>
      <c r="Q395" s="17">
        <v>4.9632391975308653E-4</v>
      </c>
      <c r="R395" s="17">
        <v>7.6592669753086011E-4</v>
      </c>
      <c r="S395" s="17">
        <v>1.48437160493827E-3</v>
      </c>
      <c r="T395" s="17">
        <v>1.2368066358024712E-3</v>
      </c>
      <c r="U395" s="17">
        <v>9.840174382716037E-4</v>
      </c>
      <c r="V395" s="17">
        <v>1.345468672839504E-3</v>
      </c>
      <c r="W395" s="17">
        <v>6.2694996913580129E-3</v>
      </c>
      <c r="X395" s="17">
        <v>4.0430009259259225E-3</v>
      </c>
      <c r="Y395" s="17">
        <v>9.7968410493827008E-4</v>
      </c>
      <c r="Z395" s="17">
        <v>0</v>
      </c>
    </row>
    <row r="396" spans="2:26" x14ac:dyDescent="0.25">
      <c r="B396" s="11" t="s">
        <v>17</v>
      </c>
      <c r="C396" s="17">
        <v>5.551833333333324E-4</v>
      </c>
      <c r="D396" s="17">
        <v>2.8750555555556502E-5</v>
      </c>
      <c r="E396" s="17">
        <v>-1.0905902777777737E-3</v>
      </c>
      <c r="F396" s="17">
        <v>8.1968055555555765E-4</v>
      </c>
      <c r="G396" s="17">
        <v>5.2292777777777856E-4</v>
      </c>
      <c r="H396" s="17">
        <v>1.5868013888888917E-3</v>
      </c>
      <c r="I396" s="17">
        <v>1.875920833333336E-3</v>
      </c>
      <c r="J396" s="17">
        <v>5.8644305555555546E-4</v>
      </c>
      <c r="K396" s="17">
        <v>1.371252777777782E-3</v>
      </c>
      <c r="L396" s="17">
        <v>5.4554444444444383E-4</v>
      </c>
      <c r="M396" s="17">
        <v>-5.0846388888888937E-4</v>
      </c>
      <c r="N396" s="17">
        <v>4.3246805555555688E-4</v>
      </c>
      <c r="O396" s="17">
        <v>7.7594999999999997E-4</v>
      </c>
      <c r="P396" s="17">
        <v>5.8979722222222216E-4</v>
      </c>
      <c r="Q396" s="17">
        <v>3.7330555555555827E-5</v>
      </c>
      <c r="R396" s="17">
        <v>-1.010319444444437E-4</v>
      </c>
      <c r="S396" s="17">
        <v>2.2746388888888951E-4</v>
      </c>
      <c r="T396" s="17">
        <v>9.8769444444444642E-5</v>
      </c>
      <c r="U396" s="17">
        <v>-7.1423611111110741E-5</v>
      </c>
      <c r="V396" s="17">
        <v>6.6798611111111374E-5</v>
      </c>
      <c r="W396" s="17">
        <v>7.0911944444444774E-4</v>
      </c>
      <c r="X396" s="17">
        <v>6.6284166666666778E-4</v>
      </c>
      <c r="Y396" s="17">
        <v>-1.7732361111111035E-4</v>
      </c>
      <c r="Z396" s="17">
        <v>0</v>
      </c>
    </row>
    <row r="397" spans="2:26" x14ac:dyDescent="0.25">
      <c r="B397" s="11" t="s">
        <v>11</v>
      </c>
      <c r="C397" s="17">
        <v>3.9750879629629598E-3</v>
      </c>
      <c r="D397" s="17">
        <v>6.6250192901234298E-4</v>
      </c>
      <c r="E397" s="17">
        <v>-3.2152145061728758E-4</v>
      </c>
      <c r="F397" s="17">
        <v>1.5031901234567912E-3</v>
      </c>
      <c r="G397" s="17">
        <v>1.0289283950617278E-3</v>
      </c>
      <c r="H397" s="17">
        <v>4.8239433641975278E-3</v>
      </c>
      <c r="I397" s="17">
        <v>3.3557462962962971E-3</v>
      </c>
      <c r="J397" s="17">
        <v>1.0228512345679048E-3</v>
      </c>
      <c r="K397" s="17">
        <v>5.1121783950617301E-3</v>
      </c>
      <c r="L397" s="17">
        <v>1.0142126543209872E-3</v>
      </c>
      <c r="M397" s="17">
        <v>-1.7157003086419747E-3</v>
      </c>
      <c r="N397" s="17">
        <v>7.7554290123457064E-4</v>
      </c>
      <c r="O397" s="17">
        <v>5.8979722222222216E-4</v>
      </c>
      <c r="P397" s="17">
        <v>2.4557049382716036E-3</v>
      </c>
      <c r="Q397" s="17">
        <v>2.425165123456793E-4</v>
      </c>
      <c r="R397" s="17">
        <v>-3.1344737654320895E-4</v>
      </c>
      <c r="S397" s="17">
        <v>4.4646975308642033E-4</v>
      </c>
      <c r="T397" s="17">
        <v>3.7194320987654389E-4</v>
      </c>
      <c r="U397" s="17">
        <v>-3.1442191358024634E-4</v>
      </c>
      <c r="V397" s="17">
        <v>-1.0009614197530829E-4</v>
      </c>
      <c r="W397" s="17">
        <v>2.7769654320987667E-3</v>
      </c>
      <c r="X397" s="17">
        <v>1.9997412037037025E-3</v>
      </c>
      <c r="Y397" s="17">
        <v>-4.5766774691357887E-4</v>
      </c>
      <c r="Z397" s="17">
        <v>0</v>
      </c>
    </row>
    <row r="398" spans="2:26" x14ac:dyDescent="0.25">
      <c r="B398" s="11" t="s">
        <v>12</v>
      </c>
      <c r="C398" s="17">
        <v>6.8738240740740854E-4</v>
      </c>
      <c r="D398" s="17">
        <v>3.0262211419753159E-4</v>
      </c>
      <c r="E398" s="17">
        <v>6.8343179012345491E-4</v>
      </c>
      <c r="F398" s="17">
        <v>2.2826697530864247E-4</v>
      </c>
      <c r="G398" s="17">
        <v>5.9709182098765579E-4</v>
      </c>
      <c r="H398" s="17">
        <v>6.5935632716049514E-4</v>
      </c>
      <c r="I398" s="17">
        <v>1.0291282407407427E-3</v>
      </c>
      <c r="J398" s="17">
        <v>2.2628225308642141E-4</v>
      </c>
      <c r="K398" s="17">
        <v>5.1871682098765504E-4</v>
      </c>
      <c r="L398" s="17">
        <v>1.440774691358029E-4</v>
      </c>
      <c r="M398" s="17">
        <v>-3.3924382716056387E-6</v>
      </c>
      <c r="N398" s="17">
        <v>4.9632391975308653E-4</v>
      </c>
      <c r="O398" s="17">
        <v>3.7330555555555827E-5</v>
      </c>
      <c r="P398" s="17">
        <v>2.425165123456793E-4</v>
      </c>
      <c r="Q398" s="17">
        <v>5.1626419753086417E-4</v>
      </c>
      <c r="R398" s="17">
        <v>3.5291975308641389E-5</v>
      </c>
      <c r="S398" s="17">
        <v>3.9106604938271593E-4</v>
      </c>
      <c r="T398" s="17">
        <v>-3.6146141975307991E-5</v>
      </c>
      <c r="U398" s="17">
        <v>-5.6000617283950564E-5</v>
      </c>
      <c r="V398" s="17">
        <v>-7.3025771604938349E-5</v>
      </c>
      <c r="W398" s="17">
        <v>1.0641969135802476E-3</v>
      </c>
      <c r="X398" s="17">
        <v>3.8855925925926018E-4</v>
      </c>
      <c r="Y398" s="17">
        <v>2.2252854938271588E-4</v>
      </c>
      <c r="Z398" s="17">
        <v>0</v>
      </c>
    </row>
    <row r="399" spans="2:26" x14ac:dyDescent="0.25">
      <c r="B399" s="11" t="s">
        <v>1</v>
      </c>
      <c r="C399" s="17">
        <v>-9.7238425925925802E-5</v>
      </c>
      <c r="D399" s="17">
        <v>-4.5725510802469292E-4</v>
      </c>
      <c r="E399" s="17">
        <v>9.3292901234560518E-5</v>
      </c>
      <c r="F399" s="17">
        <v>-3.7296774691358451E-4</v>
      </c>
      <c r="G399" s="17">
        <v>4.9095570987654064E-4</v>
      </c>
      <c r="H399" s="17">
        <v>-7.0393672839506795E-4</v>
      </c>
      <c r="I399" s="17">
        <v>-3.3005092592600979E-5</v>
      </c>
      <c r="J399" s="17">
        <v>-1.6396496913580389E-4</v>
      </c>
      <c r="K399" s="17">
        <v>-1.2533067901234693E-3</v>
      </c>
      <c r="L399" s="17">
        <v>-4.8965030864197624E-4</v>
      </c>
      <c r="M399" s="17">
        <v>4.7153811728395162E-4</v>
      </c>
      <c r="N399" s="17">
        <v>7.6592669753086011E-4</v>
      </c>
      <c r="O399" s="17">
        <v>-1.010319444444437E-4</v>
      </c>
      <c r="P399" s="17">
        <v>-3.1344737654320895E-4</v>
      </c>
      <c r="Q399" s="17">
        <v>3.5291975308641389E-5</v>
      </c>
      <c r="R399" s="17">
        <v>9.1561975308641853E-4</v>
      </c>
      <c r="S399" s="17">
        <v>5.4174799382715921E-4</v>
      </c>
      <c r="T399" s="17">
        <v>3.3956358024691294E-4</v>
      </c>
      <c r="U399" s="17">
        <v>4.2726882716049365E-4</v>
      </c>
      <c r="V399" s="17">
        <v>3.3460478395061635E-4</v>
      </c>
      <c r="W399" s="17">
        <v>4.4696913580246137E-4</v>
      </c>
      <c r="X399" s="17">
        <v>3.9942592592589899E-5</v>
      </c>
      <c r="Y399" s="17">
        <v>6.9708549382715914E-4</v>
      </c>
      <c r="Z399" s="17">
        <v>0</v>
      </c>
    </row>
    <row r="400" spans="2:26" x14ac:dyDescent="0.25">
      <c r="B400" s="11" t="s">
        <v>2</v>
      </c>
      <c r="C400" s="17">
        <v>5.2646435185185433E-4</v>
      </c>
      <c r="D400" s="17">
        <v>2.6714646604938648E-4</v>
      </c>
      <c r="E400" s="17">
        <v>1.3530016975308601E-3</v>
      </c>
      <c r="F400" s="17">
        <v>1.7026049382716128E-4</v>
      </c>
      <c r="G400" s="17">
        <v>1.5209135802469165E-3</v>
      </c>
      <c r="H400" s="17">
        <v>2.7747345679012404E-4</v>
      </c>
      <c r="I400" s="17">
        <v>4.0674768518518387E-4</v>
      </c>
      <c r="J400" s="17">
        <v>1.2427993827160636E-4</v>
      </c>
      <c r="K400" s="17">
        <v>-1.759161419753091E-3</v>
      </c>
      <c r="L400" s="17">
        <v>9.6813117283950234E-5</v>
      </c>
      <c r="M400" s="17">
        <v>2.3473626543209805E-4</v>
      </c>
      <c r="N400" s="17">
        <v>1.48437160493827E-3</v>
      </c>
      <c r="O400" s="17">
        <v>2.2746388888888951E-4</v>
      </c>
      <c r="P400" s="17">
        <v>4.4646975308642033E-4</v>
      </c>
      <c r="Q400" s="17">
        <v>3.9106604938271593E-4</v>
      </c>
      <c r="R400" s="17">
        <v>5.4174799382715921E-4</v>
      </c>
      <c r="S400" s="17">
        <v>2.2311540123456804E-3</v>
      </c>
      <c r="T400" s="17">
        <v>3.1419783950617335E-4</v>
      </c>
      <c r="U400" s="17">
        <v>9.6112345679012139E-5</v>
      </c>
      <c r="V400" s="17">
        <v>3.1585293209876486E-4</v>
      </c>
      <c r="W400" s="17">
        <v>2.636386728395061E-3</v>
      </c>
      <c r="X400" s="17">
        <v>4.6960231481481539E-4</v>
      </c>
      <c r="Y400" s="17">
        <v>9.4907901234567941E-4</v>
      </c>
      <c r="Z400" s="17">
        <v>0</v>
      </c>
    </row>
    <row r="401" spans="2:26" x14ac:dyDescent="0.25">
      <c r="B401" s="11" t="s">
        <v>26</v>
      </c>
      <c r="C401" s="17">
        <v>1.5688259259259332E-3</v>
      </c>
      <c r="D401" s="17">
        <v>1.2264844135802749E-4</v>
      </c>
      <c r="E401" s="17">
        <v>3.9241543209876716E-4</v>
      </c>
      <c r="F401" s="17">
        <v>2.5653260802469182E-3</v>
      </c>
      <c r="G401" s="17">
        <v>1.744148456790127E-3</v>
      </c>
      <c r="H401" s="17">
        <v>4.2986575617284008E-3</v>
      </c>
      <c r="I401" s="17">
        <v>5.5710675925926007E-3</v>
      </c>
      <c r="J401" s="17">
        <v>-1.7302669753086207E-4</v>
      </c>
      <c r="K401" s="17">
        <v>5.3916734567901314E-3</v>
      </c>
      <c r="L401" s="17">
        <v>8.3819197530864294E-4</v>
      </c>
      <c r="M401" s="17">
        <v>-1.5663839506172856E-3</v>
      </c>
      <c r="N401" s="17">
        <v>1.2368066358024712E-3</v>
      </c>
      <c r="O401" s="17">
        <v>9.8769444444444642E-5</v>
      </c>
      <c r="P401" s="17">
        <v>3.7194320987654389E-4</v>
      </c>
      <c r="Q401" s="17">
        <v>-3.6146141975307991E-5</v>
      </c>
      <c r="R401" s="17">
        <v>3.3956358024691294E-4</v>
      </c>
      <c r="S401" s="17">
        <v>3.1419783950617335E-4</v>
      </c>
      <c r="T401" s="17">
        <v>3.0735030864197542E-3</v>
      </c>
      <c r="U401" s="17">
        <v>7.3868950617283927E-4</v>
      </c>
      <c r="V401" s="17">
        <v>5.9471188271604961E-4</v>
      </c>
      <c r="W401" s="17">
        <v>3.933147530864203E-3</v>
      </c>
      <c r="X401" s="17">
        <v>2.7178949074074107E-3</v>
      </c>
      <c r="Y401" s="17">
        <v>-5.4502160493826854E-5</v>
      </c>
      <c r="Z401" s="17">
        <v>0</v>
      </c>
    </row>
    <row r="402" spans="2:26" x14ac:dyDescent="0.25">
      <c r="B402" s="11" t="s">
        <v>16</v>
      </c>
      <c r="C402" s="17">
        <v>-4.901356481481474E-4</v>
      </c>
      <c r="D402" s="17">
        <v>1.3638549382718175E-5</v>
      </c>
      <c r="E402" s="17">
        <v>1.0331003086419869E-4</v>
      </c>
      <c r="F402" s="17">
        <v>3.0429382716049317E-4</v>
      </c>
      <c r="G402" s="17">
        <v>2.9805524691358201E-4</v>
      </c>
      <c r="H402" s="17">
        <v>-7.5736820987654303E-4</v>
      </c>
      <c r="I402" s="17">
        <v>2.514322685185184E-3</v>
      </c>
      <c r="J402" s="17">
        <v>9.6163271604935788E-5</v>
      </c>
      <c r="K402" s="17">
        <v>-2.8399475308642653E-4</v>
      </c>
      <c r="L402" s="17">
        <v>-4.4344521604938356E-4</v>
      </c>
      <c r="M402" s="17">
        <v>-2.5130956790123365E-4</v>
      </c>
      <c r="N402" s="17">
        <v>9.840174382716037E-4</v>
      </c>
      <c r="O402" s="17">
        <v>-7.1423611111110741E-5</v>
      </c>
      <c r="P402" s="17">
        <v>-3.1442191358024634E-4</v>
      </c>
      <c r="Q402" s="17">
        <v>-5.6000617283950564E-5</v>
      </c>
      <c r="R402" s="17">
        <v>4.2726882716049365E-4</v>
      </c>
      <c r="S402" s="17">
        <v>9.6112345679012139E-5</v>
      </c>
      <c r="T402" s="17">
        <v>7.3868950617283927E-4</v>
      </c>
      <c r="U402" s="17">
        <v>1.8893956790123462E-3</v>
      </c>
      <c r="V402" s="17">
        <v>8.7185709876543211E-4</v>
      </c>
      <c r="W402" s="17">
        <v>6.8545339506172664E-4</v>
      </c>
      <c r="X402" s="17">
        <v>5.7710231481481584E-4</v>
      </c>
      <c r="Y402" s="17">
        <v>5.8423734567901258E-4</v>
      </c>
      <c r="Z402" s="17">
        <v>0</v>
      </c>
    </row>
    <row r="403" spans="2:26" x14ac:dyDescent="0.25">
      <c r="B403" s="11" t="s">
        <v>15</v>
      </c>
      <c r="C403" s="17">
        <v>-2.4613518518518715E-4</v>
      </c>
      <c r="D403" s="17">
        <v>7.7250131172839579E-4</v>
      </c>
      <c r="E403" s="17">
        <v>-7.0490586419757627E-5</v>
      </c>
      <c r="F403" s="17">
        <v>1.0872547839506158E-3</v>
      </c>
      <c r="G403" s="17">
        <v>1.0996253086419749E-3</v>
      </c>
      <c r="H403" s="17">
        <v>6.5532098765431709E-4</v>
      </c>
      <c r="I403" s="17">
        <v>4.2268064814814776E-3</v>
      </c>
      <c r="J403" s="17">
        <v>-2.635216049382861E-5</v>
      </c>
      <c r="K403" s="17">
        <v>5.4710030864196335E-4</v>
      </c>
      <c r="L403" s="17">
        <v>-2.096783950617293E-4</v>
      </c>
      <c r="M403" s="17">
        <v>-2.8130570987654202E-4</v>
      </c>
      <c r="N403" s="17">
        <v>1.345468672839504E-3</v>
      </c>
      <c r="O403" s="17">
        <v>6.6798611111111374E-5</v>
      </c>
      <c r="P403" s="17">
        <v>-1.0009614197530829E-4</v>
      </c>
      <c r="Q403" s="17">
        <v>-7.3025771604938349E-5</v>
      </c>
      <c r="R403" s="17">
        <v>3.3460478395061635E-4</v>
      </c>
      <c r="S403" s="17">
        <v>3.1585293209876486E-4</v>
      </c>
      <c r="T403" s="17">
        <v>5.9471188271604961E-4</v>
      </c>
      <c r="U403" s="17">
        <v>8.7185709876543211E-4</v>
      </c>
      <c r="V403" s="17">
        <v>1.2418151234567896E-3</v>
      </c>
      <c r="W403" s="17">
        <v>1.1386229938271555E-3</v>
      </c>
      <c r="X403" s="17">
        <v>9.9656851851851716E-4</v>
      </c>
      <c r="Y403" s="17">
        <v>3.379404320987652E-4</v>
      </c>
      <c r="Z403" s="17">
        <v>0</v>
      </c>
    </row>
    <row r="404" spans="2:26" x14ac:dyDescent="0.25">
      <c r="B404" s="11" t="s">
        <v>27</v>
      </c>
      <c r="C404" s="17">
        <v>1.1642309259259258E-2</v>
      </c>
      <c r="D404" s="17">
        <v>4.6893314969135786E-3</v>
      </c>
      <c r="E404" s="17">
        <v>1.0754712654320939E-2</v>
      </c>
      <c r="F404" s="17">
        <v>9.9407941358024658E-3</v>
      </c>
      <c r="G404" s="17">
        <v>1.0891113734567904E-2</v>
      </c>
      <c r="H404" s="17">
        <v>2.6105271450617269E-2</v>
      </c>
      <c r="I404" s="17">
        <v>2.3408700925925903E-2</v>
      </c>
      <c r="J404" s="17">
        <v>2.5867038580247113E-3</v>
      </c>
      <c r="K404" s="17">
        <v>2.9207551234567856E-2</v>
      </c>
      <c r="L404" s="17">
        <v>5.3468364197530854E-3</v>
      </c>
      <c r="M404" s="17">
        <v>-4.0892978395061733E-3</v>
      </c>
      <c r="N404" s="17">
        <v>6.2694996913580129E-3</v>
      </c>
      <c r="O404" s="17">
        <v>7.0911944444444774E-4</v>
      </c>
      <c r="P404" s="17">
        <v>2.7769654320987667E-3</v>
      </c>
      <c r="Q404" s="17">
        <v>1.0641969135802476E-3</v>
      </c>
      <c r="R404" s="17">
        <v>4.4696913580246137E-4</v>
      </c>
      <c r="S404" s="17">
        <v>2.636386728395061E-3</v>
      </c>
      <c r="T404" s="17">
        <v>3.933147530864203E-3</v>
      </c>
      <c r="U404" s="17">
        <v>6.8545339506172664E-4</v>
      </c>
      <c r="V404" s="17">
        <v>1.1386229938271555E-3</v>
      </c>
      <c r="W404" s="17">
        <v>2.1306691975308625E-2</v>
      </c>
      <c r="X404" s="17">
        <v>1.1338899074074064E-2</v>
      </c>
      <c r="Y404" s="17">
        <v>1.1722617283950615E-3</v>
      </c>
      <c r="Z404" s="17">
        <v>0</v>
      </c>
    </row>
    <row r="405" spans="2:26" x14ac:dyDescent="0.25">
      <c r="B405" s="11" t="s">
        <v>14</v>
      </c>
      <c r="C405" s="17">
        <v>1.4025297222222219E-2</v>
      </c>
      <c r="D405" s="17">
        <v>5.587216759259256E-3</v>
      </c>
      <c r="E405" s="17">
        <v>5.077087037037009E-3</v>
      </c>
      <c r="F405" s="17">
        <v>6.8945050925925937E-3</v>
      </c>
      <c r="G405" s="17">
        <v>6.7765587962962965E-3</v>
      </c>
      <c r="H405" s="17">
        <v>1.8586748148148133E-2</v>
      </c>
      <c r="I405" s="17">
        <v>1.890333472222221E-2</v>
      </c>
      <c r="J405" s="17">
        <v>2.2548009259259361E-3</v>
      </c>
      <c r="K405" s="17">
        <v>2.1305033796296259E-2</v>
      </c>
      <c r="L405" s="17">
        <v>4.4633407407407384E-3</v>
      </c>
      <c r="M405" s="17">
        <v>-4.3861189814814808E-3</v>
      </c>
      <c r="N405" s="17">
        <v>4.0430009259259225E-3</v>
      </c>
      <c r="O405" s="17">
        <v>6.6284166666666778E-4</v>
      </c>
      <c r="P405" s="17">
        <v>1.9997412037037025E-3</v>
      </c>
      <c r="Q405" s="17">
        <v>3.8855925925926018E-4</v>
      </c>
      <c r="R405" s="17">
        <v>3.9942592592589899E-5</v>
      </c>
      <c r="S405" s="17">
        <v>4.6960231481481539E-4</v>
      </c>
      <c r="T405" s="17">
        <v>2.7178949074074107E-3</v>
      </c>
      <c r="U405" s="17">
        <v>5.7710231481481584E-4</v>
      </c>
      <c r="V405" s="17">
        <v>9.9656851851851716E-4</v>
      </c>
      <c r="W405" s="17">
        <v>1.1338899074074064E-2</v>
      </c>
      <c r="X405" s="17">
        <v>1.1297752777777774E-2</v>
      </c>
      <c r="Y405" s="17">
        <v>-5.7029768518518083E-4</v>
      </c>
      <c r="Z405" s="17">
        <v>0</v>
      </c>
    </row>
    <row r="406" spans="2:26" x14ac:dyDescent="0.25">
      <c r="B406" s="11" t="s">
        <v>13</v>
      </c>
      <c r="C406" s="17">
        <v>-3.3660356481481418E-3</v>
      </c>
      <c r="D406" s="17">
        <v>-2.9683735339506088E-3</v>
      </c>
      <c r="E406" s="17">
        <v>1.3007016975308627E-3</v>
      </c>
      <c r="F406" s="17">
        <v>-1.1258020061728385E-3</v>
      </c>
      <c r="G406" s="17">
        <v>4.3571358024692192E-4</v>
      </c>
      <c r="H406" s="17">
        <v>-4.6836265432098709E-3</v>
      </c>
      <c r="I406" s="17">
        <v>-2.7225148148148112E-3</v>
      </c>
      <c r="J406" s="17">
        <v>-1.5458825617283981E-3</v>
      </c>
      <c r="K406" s="17">
        <v>-8.2705614197530995E-3</v>
      </c>
      <c r="L406" s="17">
        <v>-1.4062743827160493E-3</v>
      </c>
      <c r="M406" s="17">
        <v>1.8578612654320981E-3</v>
      </c>
      <c r="N406" s="17">
        <v>9.7968410493827008E-4</v>
      </c>
      <c r="O406" s="17">
        <v>-1.7732361111111035E-4</v>
      </c>
      <c r="P406" s="17">
        <v>-4.5766774691357887E-4</v>
      </c>
      <c r="Q406" s="17">
        <v>2.2252854938271588E-4</v>
      </c>
      <c r="R406" s="17">
        <v>6.9708549382715914E-4</v>
      </c>
      <c r="S406" s="17">
        <v>9.4907901234567941E-4</v>
      </c>
      <c r="T406" s="17">
        <v>-5.4502160493826854E-5</v>
      </c>
      <c r="U406" s="17">
        <v>5.8423734567901258E-4</v>
      </c>
      <c r="V406" s="17">
        <v>3.379404320987652E-4</v>
      </c>
      <c r="W406" s="17">
        <v>1.1722617283950615E-3</v>
      </c>
      <c r="X406" s="17">
        <v>-5.7029768518518083E-4</v>
      </c>
      <c r="Y406" s="17">
        <v>3.3960790123456807E-3</v>
      </c>
      <c r="Z406" s="17">
        <v>0</v>
      </c>
    </row>
    <row r="407" spans="2:26" ht="15.75" thickBot="1" x14ac:dyDescent="0.3">
      <c r="B407" s="15" t="s">
        <v>3</v>
      </c>
      <c r="C407" s="18">
        <v>0</v>
      </c>
      <c r="D407" s="18">
        <v>0</v>
      </c>
      <c r="E407" s="18">
        <v>0</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row>
    <row r="410" spans="2:26" x14ac:dyDescent="0.25">
      <c r="B410" s="10" t="s">
        <v>1090</v>
      </c>
    </row>
    <row r="411" spans="2:26" ht="15.75" thickBot="1" x14ac:dyDescent="0.3"/>
    <row r="412" spans="2:26" x14ac:dyDescent="0.25">
      <c r="B412" s="12"/>
      <c r="C412" s="13" t="s">
        <v>8</v>
      </c>
      <c r="D412" s="13" t="s">
        <v>7</v>
      </c>
      <c r="E412" s="13" t="s">
        <v>28</v>
      </c>
      <c r="F412" s="13" t="s">
        <v>40</v>
      </c>
      <c r="G412" s="13" t="s">
        <v>41</v>
      </c>
      <c r="H412" s="13" t="s">
        <v>4</v>
      </c>
      <c r="I412" s="13" t="s">
        <v>30</v>
      </c>
      <c r="J412" s="13" t="s">
        <v>31</v>
      </c>
      <c r="K412" s="13" t="s">
        <v>32</v>
      </c>
      <c r="L412" s="13" t="s">
        <v>33</v>
      </c>
      <c r="M412" s="13" t="s">
        <v>9</v>
      </c>
      <c r="N412" s="13" t="s">
        <v>10</v>
      </c>
      <c r="O412" s="13" t="s">
        <v>17</v>
      </c>
      <c r="P412" s="13" t="s">
        <v>11</v>
      </c>
      <c r="Q412" s="13" t="s">
        <v>12</v>
      </c>
      <c r="R412" s="13" t="s">
        <v>1</v>
      </c>
      <c r="S412" s="13" t="s">
        <v>2</v>
      </c>
      <c r="T412" s="13" t="s">
        <v>26</v>
      </c>
      <c r="U412" s="13" t="s">
        <v>16</v>
      </c>
      <c r="V412" s="13" t="s">
        <v>15</v>
      </c>
      <c r="W412" s="13" t="s">
        <v>27</v>
      </c>
      <c r="X412" s="13" t="s">
        <v>14</v>
      </c>
      <c r="Y412" s="13" t="s">
        <v>13</v>
      </c>
      <c r="Z412" s="13" t="s">
        <v>3</v>
      </c>
    </row>
    <row r="413" spans="2:26" x14ac:dyDescent="0.25">
      <c r="B413" s="14" t="s">
        <v>8</v>
      </c>
      <c r="C413" s="16">
        <v>9.0389473404255349E-2</v>
      </c>
      <c r="D413" s="16">
        <v>6.8541662234042608E-2</v>
      </c>
      <c r="E413" s="16">
        <v>1.5269268617021246E-2</v>
      </c>
      <c r="F413" s="16">
        <v>6.778913563829746E-3</v>
      </c>
      <c r="G413" s="16">
        <v>9.2312906914893671E-3</v>
      </c>
      <c r="H413" s="16">
        <v>-2.1352553191489342E-3</v>
      </c>
      <c r="I413" s="16">
        <v>6.1211117021277286E-3</v>
      </c>
      <c r="J413" s="16">
        <v>5.5076196808510718E-3</v>
      </c>
      <c r="K413" s="16">
        <v>3.4510765957446787E-2</v>
      </c>
      <c r="L413" s="16">
        <v>1.3123199468085121E-2</v>
      </c>
      <c r="M413" s="16">
        <v>-7.4438670212765914E-3</v>
      </c>
      <c r="N413" s="16">
        <v>-2.3690212765957305E-3</v>
      </c>
      <c r="O413" s="16">
        <v>-6.844643617021277E-3</v>
      </c>
      <c r="P413" s="16">
        <v>4.3735106382978778E-3</v>
      </c>
      <c r="Q413" s="16">
        <v>2.3933617021276586E-3</v>
      </c>
      <c r="R413" s="16">
        <v>3.034731382978724E-2</v>
      </c>
      <c r="S413" s="16">
        <v>-2.5972367021276574E-3</v>
      </c>
      <c r="T413" s="16">
        <v>8.3650239361702291E-3</v>
      </c>
      <c r="U413" s="16">
        <v>-6.2325265957445942E-4</v>
      </c>
      <c r="V413" s="16">
        <v>1.2629148936170126E-3</v>
      </c>
      <c r="W413" s="16">
        <v>1.1977898936170205E-3</v>
      </c>
      <c r="X413" s="16">
        <v>5.1670968085106269E-3</v>
      </c>
      <c r="Y413" s="16">
        <v>3.3455824468085174E-3</v>
      </c>
      <c r="Z413" s="16">
        <v>0</v>
      </c>
    </row>
    <row r="414" spans="2:26" x14ac:dyDescent="0.25">
      <c r="B414" s="11" t="s">
        <v>7</v>
      </c>
      <c r="C414" s="17">
        <v>6.8541662234042608E-2</v>
      </c>
      <c r="D414" s="17">
        <v>9.558429388297876E-2</v>
      </c>
      <c r="E414" s="17">
        <v>2.4628736702127338E-3</v>
      </c>
      <c r="F414" s="17">
        <v>-2.670120345744707E-3</v>
      </c>
      <c r="G414" s="17">
        <v>9.8090160904255441E-3</v>
      </c>
      <c r="H414" s="17">
        <v>-1.7245755319148941E-2</v>
      </c>
      <c r="I414" s="17">
        <v>-3.5071178191489277E-2</v>
      </c>
      <c r="J414" s="17">
        <v>1.3495144946808537E-2</v>
      </c>
      <c r="K414" s="17">
        <v>2.9452659574468087E-2</v>
      </c>
      <c r="L414" s="17">
        <v>1.0835807180851085E-2</v>
      </c>
      <c r="M414" s="17">
        <v>-7.4251781914893688E-3</v>
      </c>
      <c r="N414" s="17">
        <v>-4.5980212765957401E-3</v>
      </c>
      <c r="O414" s="17">
        <v>-9.487215425531912E-3</v>
      </c>
      <c r="P414" s="17">
        <v>6.6813936170212794E-3</v>
      </c>
      <c r="Q414" s="17">
        <v>4.1370531914893607E-3</v>
      </c>
      <c r="R414" s="17">
        <v>2.7373614361702152E-2</v>
      </c>
      <c r="S414" s="17">
        <v>-3.2111023936170192E-3</v>
      </c>
      <c r="T414" s="17">
        <v>1.0797719414893631E-2</v>
      </c>
      <c r="U414" s="17">
        <v>2.4279109042553313E-3</v>
      </c>
      <c r="V414" s="17">
        <v>2.8278404255319065E-3</v>
      </c>
      <c r="W414" s="17">
        <v>-5.6718656914893553E-3</v>
      </c>
      <c r="X414" s="17">
        <v>1.5895212765950687E-5</v>
      </c>
      <c r="Y414" s="17">
        <v>1.4367965425531959E-3</v>
      </c>
      <c r="Z414" s="17">
        <v>0</v>
      </c>
    </row>
    <row r="415" spans="2:26" x14ac:dyDescent="0.25">
      <c r="B415" s="11" t="s">
        <v>28</v>
      </c>
      <c r="C415" s="17">
        <v>1.5269268617021246E-2</v>
      </c>
      <c r="D415" s="17">
        <v>2.4628736702127338E-3</v>
      </c>
      <c r="E415" s="17">
        <v>2.0185517287234046E-2</v>
      </c>
      <c r="F415" s="17">
        <v>7.3523769946808584E-3</v>
      </c>
      <c r="G415" s="17">
        <v>1.0547655585106291E-3</v>
      </c>
      <c r="H415" s="17">
        <v>8.7937978723404454E-3</v>
      </c>
      <c r="I415" s="17">
        <v>8.4546409574468139E-3</v>
      </c>
      <c r="J415" s="17">
        <v>-7.3187646276595877E-3</v>
      </c>
      <c r="K415" s="17">
        <v>1.0317255319148943E-2</v>
      </c>
      <c r="L415" s="17">
        <v>-7.365240691489373E-3</v>
      </c>
      <c r="M415" s="17">
        <v>5.6942819148936622E-4</v>
      </c>
      <c r="N415" s="17">
        <v>1.9620212765957541E-3</v>
      </c>
      <c r="O415" s="17">
        <v>3.0464760638297932E-3</v>
      </c>
      <c r="P415" s="17">
        <v>-1.5950106382978735E-3</v>
      </c>
      <c r="Q415" s="17">
        <v>-1.4490531914893622E-3</v>
      </c>
      <c r="R415" s="17">
        <v>4.9987313829787149E-3</v>
      </c>
      <c r="S415" s="17">
        <v>-8.8575797872338509E-5</v>
      </c>
      <c r="T415" s="17">
        <v>-3.7766582446808598E-3</v>
      </c>
      <c r="U415" s="17">
        <v>-2.3714029255319188E-3</v>
      </c>
      <c r="V415" s="17">
        <v>-1.7374999999999999E-3</v>
      </c>
      <c r="W415" s="17">
        <v>7.6407992021276638E-3</v>
      </c>
      <c r="X415" s="17">
        <v>4.8778675531914919E-3</v>
      </c>
      <c r="Y415" s="17">
        <v>2.3307061170212751E-3</v>
      </c>
      <c r="Z415" s="17">
        <v>0</v>
      </c>
    </row>
    <row r="416" spans="2:26" x14ac:dyDescent="0.25">
      <c r="B416" s="11" t="s">
        <v>40</v>
      </c>
      <c r="C416" s="17">
        <v>6.778913563829746E-3</v>
      </c>
      <c r="D416" s="17">
        <v>-2.670120345744707E-3</v>
      </c>
      <c r="E416" s="17">
        <v>7.3523769946808584E-3</v>
      </c>
      <c r="F416" s="17">
        <v>1.5788621343085115E-2</v>
      </c>
      <c r="G416" s="17">
        <v>4.2226307845744599E-3</v>
      </c>
      <c r="H416" s="17">
        <v>2.2312771276595755E-2</v>
      </c>
      <c r="I416" s="17">
        <v>4.3418525265957457E-2</v>
      </c>
      <c r="J416" s="17">
        <v>6.4579454787232887E-4</v>
      </c>
      <c r="K416" s="17">
        <v>3.2405340425531913E-2</v>
      </c>
      <c r="L416" s="17">
        <v>1.8043783244680684E-3</v>
      </c>
      <c r="M416" s="17">
        <v>-3.2043045212765903E-3</v>
      </c>
      <c r="N416" s="17">
        <v>3.3792872340425604E-3</v>
      </c>
      <c r="O416" s="17">
        <v>4.1719906914893679E-3</v>
      </c>
      <c r="P416" s="17">
        <v>-1.8506010638297892E-3</v>
      </c>
      <c r="Q416" s="17">
        <v>-1.2854521276595757E-3</v>
      </c>
      <c r="R416" s="17">
        <v>4.4791077127659482E-3</v>
      </c>
      <c r="S416" s="17">
        <v>3.5977992021276792E-4</v>
      </c>
      <c r="T416" s="17">
        <v>-2.1292267287234168E-3</v>
      </c>
      <c r="U416" s="17">
        <v>-2.6812034574468625E-4</v>
      </c>
      <c r="V416" s="17">
        <v>-9.1477127659574282E-4</v>
      </c>
      <c r="W416" s="17">
        <v>1.1522427526595748E-2</v>
      </c>
      <c r="X416" s="17">
        <v>8.9965694148936241E-3</v>
      </c>
      <c r="Y416" s="17">
        <v>-1.6941422872340437E-4</v>
      </c>
      <c r="Z416" s="17">
        <v>0</v>
      </c>
    </row>
    <row r="417" spans="2:26" x14ac:dyDescent="0.25">
      <c r="B417" s="11" t="s">
        <v>41</v>
      </c>
      <c r="C417" s="17">
        <v>9.2312906914893671E-3</v>
      </c>
      <c r="D417" s="17">
        <v>9.8090160904255441E-3</v>
      </c>
      <c r="E417" s="17">
        <v>1.0547655585106291E-3</v>
      </c>
      <c r="F417" s="17">
        <v>4.2226307845744599E-3</v>
      </c>
      <c r="G417" s="17">
        <v>1.0555887867907799E-2</v>
      </c>
      <c r="H417" s="17">
        <v>1.3640363475177294E-2</v>
      </c>
      <c r="I417" s="17">
        <v>1.5487067641843967E-2</v>
      </c>
      <c r="J417" s="17">
        <v>7.3684770833333385E-3</v>
      </c>
      <c r="K417" s="17">
        <v>2.4393191489361681E-2</v>
      </c>
      <c r="L417" s="17">
        <v>7.0686706117021334E-3</v>
      </c>
      <c r="M417" s="17">
        <v>-4.0604614361702124E-3</v>
      </c>
      <c r="N417" s="17">
        <v>1.118963829787238E-3</v>
      </c>
      <c r="O417" s="17">
        <v>-1.3194133865248249E-3</v>
      </c>
      <c r="P417" s="17">
        <v>2.343514539007093E-3</v>
      </c>
      <c r="Q417" s="17">
        <v>5.6440957446808647E-4</v>
      </c>
      <c r="R417" s="17">
        <v>3.2525688829787244E-3</v>
      </c>
      <c r="S417" s="17">
        <v>-2.7530545212765969E-4</v>
      </c>
      <c r="T417" s="17">
        <v>3.6495196365248276E-3</v>
      </c>
      <c r="U417" s="17">
        <v>1.7378529698581597E-3</v>
      </c>
      <c r="V417" s="17">
        <v>1.2056039007092199E-3</v>
      </c>
      <c r="W417" s="17">
        <v>6.6543845301418368E-3</v>
      </c>
      <c r="X417" s="17">
        <v>5.284389166666661E-3</v>
      </c>
      <c r="Y417" s="17">
        <v>-1.9752971187943259E-3</v>
      </c>
      <c r="Z417" s="17">
        <v>0</v>
      </c>
    </row>
    <row r="418" spans="2:26" x14ac:dyDescent="0.25">
      <c r="B418" s="11" t="s">
        <v>4</v>
      </c>
      <c r="C418" s="17">
        <v>-2.1352553191489342E-3</v>
      </c>
      <c r="D418" s="17">
        <v>-1.7245755319148941E-2</v>
      </c>
      <c r="E418" s="17">
        <v>8.7937978723404454E-3</v>
      </c>
      <c r="F418" s="17">
        <v>2.2312771276595755E-2</v>
      </c>
      <c r="G418" s="17">
        <v>1.3640363475177294E-2</v>
      </c>
      <c r="H418" s="17">
        <v>8.0997716312056725E-2</v>
      </c>
      <c r="I418" s="17">
        <v>8.7427113475177273E-2</v>
      </c>
      <c r="J418" s="17">
        <v>1.3193485815602824E-2</v>
      </c>
      <c r="K418" s="17">
        <v>9.1818978723404276E-2</v>
      </c>
      <c r="L418" s="17">
        <v>1.2558414893617011E-2</v>
      </c>
      <c r="M418" s="17">
        <v>-8.925765957446808E-3</v>
      </c>
      <c r="N418" s="17">
        <v>1.0450978723404267E-2</v>
      </c>
      <c r="O418" s="17">
        <v>8.2668865248226933E-3</v>
      </c>
      <c r="P418" s="17">
        <v>3.6826950354609919E-3</v>
      </c>
      <c r="Q418" s="17">
        <v>-1.2709574468085085E-3</v>
      </c>
      <c r="R418" s="17">
        <v>-2.749787234042575E-4</v>
      </c>
      <c r="S418" s="17">
        <v>1.6094787234042516E-3</v>
      </c>
      <c r="T418" s="17">
        <v>2.4027411347517678E-3</v>
      </c>
      <c r="U418" s="17">
        <v>1.1859184397163042E-3</v>
      </c>
      <c r="V418" s="17">
        <v>-6.9470921985814997E-4</v>
      </c>
      <c r="W418" s="17">
        <v>3.7661762411347513E-2</v>
      </c>
      <c r="X418" s="17">
        <v>2.4365673758865249E-2</v>
      </c>
      <c r="Y418" s="17">
        <v>-6.5146418439716294E-3</v>
      </c>
      <c r="Z418" s="17">
        <v>0</v>
      </c>
    </row>
    <row r="419" spans="2:26" x14ac:dyDescent="0.25">
      <c r="B419" s="11" t="s">
        <v>30</v>
      </c>
      <c r="C419" s="17">
        <v>6.1211117021277286E-3</v>
      </c>
      <c r="D419" s="17">
        <v>-3.5071178191489277E-2</v>
      </c>
      <c r="E419" s="17">
        <v>8.4546409574468139E-3</v>
      </c>
      <c r="F419" s="17">
        <v>4.3418525265957457E-2</v>
      </c>
      <c r="G419" s="17">
        <v>1.5487067641843967E-2</v>
      </c>
      <c r="H419" s="17">
        <v>8.7427113475177273E-2</v>
      </c>
      <c r="I419" s="17">
        <v>0.27459416843971624</v>
      </c>
      <c r="J419" s="17">
        <v>1.7899070035460991E-2</v>
      </c>
      <c r="K419" s="17">
        <v>0.10428642553191489</v>
      </c>
      <c r="L419" s="17">
        <v>2.6727720744680879E-2</v>
      </c>
      <c r="M419" s="17">
        <v>-9.6819734042553132E-3</v>
      </c>
      <c r="N419" s="17">
        <v>7.418893617021298E-3</v>
      </c>
      <c r="O419" s="17">
        <v>1.2278108156028329E-2</v>
      </c>
      <c r="P419" s="17">
        <v>-1.0068141843971607E-2</v>
      </c>
      <c r="Q419" s="17">
        <v>-5.0089148936170056E-3</v>
      </c>
      <c r="R419" s="17">
        <v>5.7976755319148815E-3</v>
      </c>
      <c r="S419" s="17">
        <v>2.7431781914893523E-3</v>
      </c>
      <c r="T419" s="17">
        <v>1.0941338652482437E-3</v>
      </c>
      <c r="U419" s="17">
        <v>4.6811693262411294E-3</v>
      </c>
      <c r="V419" s="17">
        <v>1.1904964539007292E-3</v>
      </c>
      <c r="W419" s="17">
        <v>4.0238516843971589E-2</v>
      </c>
      <c r="X419" s="17">
        <v>3.1178474113475178E-2</v>
      </c>
      <c r="Y419" s="17">
        <v>-1.4490523049645395E-3</v>
      </c>
      <c r="Z419" s="17">
        <v>0</v>
      </c>
    </row>
    <row r="420" spans="2:26" x14ac:dyDescent="0.25">
      <c r="B420" s="11" t="s">
        <v>31</v>
      </c>
      <c r="C420" s="17">
        <v>5.5076196808510718E-3</v>
      </c>
      <c r="D420" s="17">
        <v>1.3495144946808537E-2</v>
      </c>
      <c r="E420" s="17">
        <v>-7.3187646276595877E-3</v>
      </c>
      <c r="F420" s="17">
        <v>6.4579454787232887E-4</v>
      </c>
      <c r="G420" s="17">
        <v>7.3684770833333385E-3</v>
      </c>
      <c r="H420" s="17">
        <v>1.3193485815602824E-2</v>
      </c>
      <c r="I420" s="17">
        <v>1.7899070035460991E-2</v>
      </c>
      <c r="J420" s="17">
        <v>2.3404648492907812E-2</v>
      </c>
      <c r="K420" s="17">
        <v>3.3276510638297868E-2</v>
      </c>
      <c r="L420" s="17">
        <v>1.20932965425532E-2</v>
      </c>
      <c r="M420" s="17">
        <v>-6.9631781914893682E-3</v>
      </c>
      <c r="N420" s="17">
        <v>-2.0676170212766002E-3</v>
      </c>
      <c r="O420" s="17">
        <v>-2.5706125886524847E-3</v>
      </c>
      <c r="P420" s="17">
        <v>5.1754432624113497E-3</v>
      </c>
      <c r="Q420" s="17">
        <v>1.6275000000000009E-3</v>
      </c>
      <c r="R420" s="17">
        <v>3.5968909574468099E-3</v>
      </c>
      <c r="S420" s="17">
        <v>3.2821675531914912E-4</v>
      </c>
      <c r="T420" s="17">
        <v>8.1247335992907892E-3</v>
      </c>
      <c r="U420" s="17">
        <v>3.4531733156028415E-3</v>
      </c>
      <c r="V420" s="17">
        <v>2.3654858156028345E-3</v>
      </c>
      <c r="W420" s="17">
        <v>7.7582123226950378E-3</v>
      </c>
      <c r="X420" s="17">
        <v>7.2974725177304967E-3</v>
      </c>
      <c r="Y420" s="17">
        <v>-4.0776148049645406E-3</v>
      </c>
      <c r="Z420" s="17">
        <v>0</v>
      </c>
    </row>
    <row r="421" spans="2:26" x14ac:dyDescent="0.25">
      <c r="B421" s="11" t="s">
        <v>32</v>
      </c>
      <c r="C421" s="17">
        <v>3.4510765957446787E-2</v>
      </c>
      <c r="D421" s="17">
        <v>2.9452659574468087E-2</v>
      </c>
      <c r="E421" s="17">
        <v>1.0317255319148943E-2</v>
      </c>
      <c r="F421" s="17">
        <v>3.2405340425531913E-2</v>
      </c>
      <c r="G421" s="17">
        <v>2.4393191489361681E-2</v>
      </c>
      <c r="H421" s="17">
        <v>9.1818978723404276E-2</v>
      </c>
      <c r="I421" s="17">
        <v>0.10428642553191489</v>
      </c>
      <c r="J421" s="17">
        <v>3.3276510638297868E-2</v>
      </c>
      <c r="K421" s="17">
        <v>0.2013987659574468</v>
      </c>
      <c r="L421" s="17">
        <v>2.220170212765956E-2</v>
      </c>
      <c r="M421" s="17">
        <v>-1.8095361702127662E-2</v>
      </c>
      <c r="N421" s="17">
        <v>1.2038851063829797E-2</v>
      </c>
      <c r="O421" s="17">
        <v>2.6717234042553271E-3</v>
      </c>
      <c r="P421" s="17">
        <v>1.7140212765957449E-2</v>
      </c>
      <c r="Q421" s="17">
        <v>2.2233191489361708E-3</v>
      </c>
      <c r="R421" s="17">
        <v>-7.0339787234042521E-3</v>
      </c>
      <c r="S421" s="17">
        <v>-3.8833404255319147E-3</v>
      </c>
      <c r="T421" s="17">
        <v>1.415559574468085E-2</v>
      </c>
      <c r="U421" s="17">
        <v>3.4561914893616969E-3</v>
      </c>
      <c r="V421" s="17">
        <v>1.8925531914893627E-3</v>
      </c>
      <c r="W421" s="17">
        <v>5.4725914893617021E-2</v>
      </c>
      <c r="X421" s="17">
        <v>3.8263744680851072E-2</v>
      </c>
      <c r="Y421" s="17">
        <v>-1.2454042553191484E-2</v>
      </c>
      <c r="Z421" s="17">
        <v>0</v>
      </c>
    </row>
    <row r="422" spans="2:26" x14ac:dyDescent="0.25">
      <c r="B422" s="11" t="s">
        <v>33</v>
      </c>
      <c r="C422" s="17">
        <v>1.3123199468085121E-2</v>
      </c>
      <c r="D422" s="17">
        <v>1.0835807180851085E-2</v>
      </c>
      <c r="E422" s="17">
        <v>-7.365240691489373E-3</v>
      </c>
      <c r="F422" s="17">
        <v>1.8043783244680684E-3</v>
      </c>
      <c r="G422" s="17">
        <v>7.0686706117021334E-3</v>
      </c>
      <c r="H422" s="17">
        <v>1.2558414893617011E-2</v>
      </c>
      <c r="I422" s="17">
        <v>2.6727720744680879E-2</v>
      </c>
      <c r="J422" s="17">
        <v>1.20932965425532E-2</v>
      </c>
      <c r="K422" s="17">
        <v>2.220170212765956E-2</v>
      </c>
      <c r="L422" s="17">
        <v>2.3830538563829801E-2</v>
      </c>
      <c r="M422" s="17">
        <v>-2.305385638297873E-3</v>
      </c>
      <c r="N422" s="17">
        <v>2.1891489361702157E-3</v>
      </c>
      <c r="O422" s="17">
        <v>-4.4421569148936193E-3</v>
      </c>
      <c r="P422" s="17">
        <v>4.3688829787234046E-3</v>
      </c>
      <c r="Q422" s="17">
        <v>2.2183723404255308E-3</v>
      </c>
      <c r="R422" s="17">
        <v>4.9600558510638363E-3</v>
      </c>
      <c r="S422" s="17">
        <v>-1.0746369680851059E-3</v>
      </c>
      <c r="T422" s="17">
        <v>8.7320199468085211E-3</v>
      </c>
      <c r="U422" s="17">
        <v>3.8888071808510674E-3</v>
      </c>
      <c r="V422" s="17">
        <v>2.7101170212765922E-3</v>
      </c>
      <c r="W422" s="17">
        <v>2.0865412234042551E-3</v>
      </c>
      <c r="X422" s="17">
        <v>5.6116515957446798E-3</v>
      </c>
      <c r="Y422" s="17">
        <v>-2.9365784574468074E-3</v>
      </c>
      <c r="Z422" s="17">
        <v>0</v>
      </c>
    </row>
    <row r="423" spans="2:26" x14ac:dyDescent="0.25">
      <c r="B423" s="11" t="s">
        <v>9</v>
      </c>
      <c r="C423" s="17">
        <v>-7.4438670212765914E-3</v>
      </c>
      <c r="D423" s="17">
        <v>-7.4251781914893688E-3</v>
      </c>
      <c r="E423" s="17">
        <v>5.6942819148936622E-4</v>
      </c>
      <c r="F423" s="17">
        <v>-3.2043045212765903E-3</v>
      </c>
      <c r="G423" s="17">
        <v>-4.0604614361702124E-3</v>
      </c>
      <c r="H423" s="17">
        <v>-8.925765957446808E-3</v>
      </c>
      <c r="I423" s="17">
        <v>-9.6819734042553132E-3</v>
      </c>
      <c r="J423" s="17">
        <v>-6.9631781914893682E-3</v>
      </c>
      <c r="K423" s="17">
        <v>-1.8095361702127662E-2</v>
      </c>
      <c r="L423" s="17">
        <v>-2.305385638297873E-3</v>
      </c>
      <c r="M423" s="17">
        <v>1.0654877659574466E-2</v>
      </c>
      <c r="N423" s="17">
        <v>4.2426170212765931E-3</v>
      </c>
      <c r="O423" s="17">
        <v>-8.2857978723404225E-4</v>
      </c>
      <c r="P423" s="17">
        <v>-1.5070851063829788E-3</v>
      </c>
      <c r="Q423" s="17">
        <v>3.7851063829786651E-5</v>
      </c>
      <c r="R423" s="17">
        <v>-3.7167499999999974E-3</v>
      </c>
      <c r="S423" s="17">
        <v>-5.5268617021276554E-5</v>
      </c>
      <c r="T423" s="17">
        <v>-1.4453058510638316E-3</v>
      </c>
      <c r="U423" s="17">
        <v>1.3665159574468026E-4</v>
      </c>
      <c r="V423" s="17">
        <v>-1.7044680851063807E-4</v>
      </c>
      <c r="W423" s="17">
        <v>-5.7647101063829781E-3</v>
      </c>
      <c r="X423" s="17">
        <v>-5.1929287234042543E-3</v>
      </c>
      <c r="Y423" s="17">
        <v>1.754550531914894E-3</v>
      </c>
      <c r="Z423" s="17">
        <v>0</v>
      </c>
    </row>
    <row r="424" spans="2:26" x14ac:dyDescent="0.25">
      <c r="B424" s="11" t="s">
        <v>10</v>
      </c>
      <c r="C424" s="17">
        <v>-2.3690212765957305E-3</v>
      </c>
      <c r="D424" s="17">
        <v>-4.5980212765957401E-3</v>
      </c>
      <c r="E424" s="17">
        <v>1.9620212765957541E-3</v>
      </c>
      <c r="F424" s="17">
        <v>3.3792872340425604E-3</v>
      </c>
      <c r="G424" s="17">
        <v>1.118963829787238E-3</v>
      </c>
      <c r="H424" s="17">
        <v>1.0450978723404267E-2</v>
      </c>
      <c r="I424" s="17">
        <v>7.418893617021298E-3</v>
      </c>
      <c r="J424" s="17">
        <v>-2.0676170212766002E-3</v>
      </c>
      <c r="K424" s="17">
        <v>1.2038851063829797E-2</v>
      </c>
      <c r="L424" s="17">
        <v>2.1891489361702157E-3</v>
      </c>
      <c r="M424" s="17">
        <v>4.2426170212765931E-3</v>
      </c>
      <c r="N424" s="17">
        <v>8.3916595744680939E-3</v>
      </c>
      <c r="O424" s="17">
        <v>8.3744680851063945E-4</v>
      </c>
      <c r="P424" s="17">
        <v>1.314191489361703E-3</v>
      </c>
      <c r="Q424" s="17">
        <v>2.3274468085106374E-4</v>
      </c>
      <c r="R424" s="17">
        <v>-1.0598085106382907E-3</v>
      </c>
      <c r="S424" s="17">
        <v>-1.7572340425531967E-4</v>
      </c>
      <c r="T424" s="17">
        <v>4.271702127659573E-4</v>
      </c>
      <c r="U424" s="17">
        <v>8.2929787234042548E-4</v>
      </c>
      <c r="V424" s="17">
        <v>3.9653191489361794E-4</v>
      </c>
      <c r="W424" s="17">
        <v>4.3747446808510681E-3</v>
      </c>
      <c r="X424" s="17">
        <v>2.3356851063829828E-3</v>
      </c>
      <c r="Y424" s="17">
        <v>-6.8474468085106275E-4</v>
      </c>
      <c r="Z424" s="17">
        <v>0</v>
      </c>
    </row>
    <row r="425" spans="2:26" x14ac:dyDescent="0.25">
      <c r="B425" s="11" t="s">
        <v>17</v>
      </c>
      <c r="C425" s="17">
        <v>-6.844643617021277E-3</v>
      </c>
      <c r="D425" s="17">
        <v>-9.487215425531912E-3</v>
      </c>
      <c r="E425" s="17">
        <v>3.0464760638297932E-3</v>
      </c>
      <c r="F425" s="17">
        <v>4.1719906914893679E-3</v>
      </c>
      <c r="G425" s="17">
        <v>-1.3194133865248249E-3</v>
      </c>
      <c r="H425" s="17">
        <v>8.2668865248226933E-3</v>
      </c>
      <c r="I425" s="17">
        <v>1.2278108156028329E-2</v>
      </c>
      <c r="J425" s="17">
        <v>-2.5706125886524847E-3</v>
      </c>
      <c r="K425" s="17">
        <v>2.6717234042553271E-3</v>
      </c>
      <c r="L425" s="17">
        <v>-4.4421569148936193E-3</v>
      </c>
      <c r="M425" s="17">
        <v>-8.2857978723404225E-4</v>
      </c>
      <c r="N425" s="17">
        <v>8.3744680851063945E-4</v>
      </c>
      <c r="O425" s="17">
        <v>4.7409769503546076E-3</v>
      </c>
      <c r="P425" s="17">
        <v>-2.4230709219858126E-3</v>
      </c>
      <c r="Q425" s="17">
        <v>-1.5645106382978697E-3</v>
      </c>
      <c r="R425" s="17">
        <v>1.9978776595744657E-3</v>
      </c>
      <c r="S425" s="17">
        <v>1.0803430851063819E-3</v>
      </c>
      <c r="T425" s="17">
        <v>-3.5596976950354612E-3</v>
      </c>
      <c r="U425" s="17">
        <v>-1.0546693262411383E-3</v>
      </c>
      <c r="V425" s="17">
        <v>-1.2179007092198539E-3</v>
      </c>
      <c r="W425" s="17">
        <v>4.3605150709219833E-3</v>
      </c>
      <c r="X425" s="17">
        <v>1.9894960992907799E-3</v>
      </c>
      <c r="Y425" s="17">
        <v>5.7746719858155888E-4</v>
      </c>
      <c r="Z425" s="17">
        <v>0</v>
      </c>
    </row>
    <row r="426" spans="2:26" x14ac:dyDescent="0.25">
      <c r="B426" s="11" t="s">
        <v>11</v>
      </c>
      <c r="C426" s="17">
        <v>4.3735106382978778E-3</v>
      </c>
      <c r="D426" s="17">
        <v>6.6813936170212794E-3</v>
      </c>
      <c r="E426" s="17">
        <v>-1.5950106382978735E-3</v>
      </c>
      <c r="F426" s="17">
        <v>-1.8506010638297892E-3</v>
      </c>
      <c r="G426" s="17">
        <v>2.343514539007093E-3</v>
      </c>
      <c r="H426" s="17">
        <v>3.6826950354609919E-3</v>
      </c>
      <c r="I426" s="17">
        <v>-1.0068141843971607E-2</v>
      </c>
      <c r="J426" s="17">
        <v>5.1754432624113497E-3</v>
      </c>
      <c r="K426" s="17">
        <v>1.7140212765957449E-2</v>
      </c>
      <c r="L426" s="17">
        <v>4.3688829787234046E-3</v>
      </c>
      <c r="M426" s="17">
        <v>-1.5070851063829788E-3</v>
      </c>
      <c r="N426" s="17">
        <v>1.314191489361703E-3</v>
      </c>
      <c r="O426" s="17">
        <v>-2.4230709219858126E-3</v>
      </c>
      <c r="P426" s="17">
        <v>6.2661843971631168E-3</v>
      </c>
      <c r="Q426" s="17">
        <v>1.7499787234042539E-3</v>
      </c>
      <c r="R426" s="17">
        <v>-3.709893617021271E-3</v>
      </c>
      <c r="S426" s="17">
        <v>-6.6313829787233961E-4</v>
      </c>
      <c r="T426" s="17">
        <v>3.9064432624113478E-3</v>
      </c>
      <c r="U426" s="17">
        <v>1.3118333333333354E-3</v>
      </c>
      <c r="V426" s="17">
        <v>1.1935460992907778E-3</v>
      </c>
      <c r="W426" s="17">
        <v>3.5860177304964549E-3</v>
      </c>
      <c r="X426" s="17">
        <v>2.3404397163120563E-3</v>
      </c>
      <c r="Y426" s="17">
        <v>-2.6249822695035437E-3</v>
      </c>
      <c r="Z426" s="17">
        <v>0</v>
      </c>
    </row>
    <row r="427" spans="2:26" x14ac:dyDescent="0.25">
      <c r="B427" s="11" t="s">
        <v>12</v>
      </c>
      <c r="C427" s="17">
        <v>2.3933617021276586E-3</v>
      </c>
      <c r="D427" s="17">
        <v>4.1370531914893607E-3</v>
      </c>
      <c r="E427" s="17">
        <v>-1.4490531914893622E-3</v>
      </c>
      <c r="F427" s="17">
        <v>-1.2854521276595757E-3</v>
      </c>
      <c r="G427" s="17">
        <v>5.6440957446808647E-4</v>
      </c>
      <c r="H427" s="17">
        <v>-1.2709574468085085E-3</v>
      </c>
      <c r="I427" s="17">
        <v>-5.0089148936170056E-3</v>
      </c>
      <c r="J427" s="17">
        <v>1.6275000000000009E-3</v>
      </c>
      <c r="K427" s="17">
        <v>2.2233191489361708E-3</v>
      </c>
      <c r="L427" s="17">
        <v>2.2183723404255308E-3</v>
      </c>
      <c r="M427" s="17">
        <v>3.7851063829786651E-5</v>
      </c>
      <c r="N427" s="17">
        <v>2.3274468085106374E-4</v>
      </c>
      <c r="O427" s="17">
        <v>-1.5645106382978697E-3</v>
      </c>
      <c r="P427" s="17">
        <v>1.7499787234042539E-3</v>
      </c>
      <c r="Q427" s="17">
        <v>1.3199574468085102E-3</v>
      </c>
      <c r="R427" s="17">
        <v>-9.2612765957446655E-4</v>
      </c>
      <c r="S427" s="17">
        <v>-2.6596808510638234E-4</v>
      </c>
      <c r="T427" s="17">
        <v>1.8436489361702132E-3</v>
      </c>
      <c r="U427" s="17">
        <v>6.4094680851063917E-4</v>
      </c>
      <c r="V427" s="17">
        <v>4.8421276595744496E-4</v>
      </c>
      <c r="W427" s="17">
        <v>-2.1137234042552887E-4</v>
      </c>
      <c r="X427" s="17">
        <v>-2.7731063829787101E-4</v>
      </c>
      <c r="Y427" s="17">
        <v>-7.1613829787234014E-4</v>
      </c>
      <c r="Z427" s="17">
        <v>0</v>
      </c>
    </row>
    <row r="428" spans="2:26" x14ac:dyDescent="0.25">
      <c r="B428" s="11" t="s">
        <v>1</v>
      </c>
      <c r="C428" s="17">
        <v>3.034731382978724E-2</v>
      </c>
      <c r="D428" s="17">
        <v>2.7373614361702152E-2</v>
      </c>
      <c r="E428" s="17">
        <v>4.9987313829787149E-3</v>
      </c>
      <c r="F428" s="17">
        <v>4.4791077127659482E-3</v>
      </c>
      <c r="G428" s="17">
        <v>3.2525688829787244E-3</v>
      </c>
      <c r="H428" s="17">
        <v>-2.749787234042575E-4</v>
      </c>
      <c r="I428" s="17">
        <v>5.7976755319148815E-3</v>
      </c>
      <c r="J428" s="17">
        <v>3.5968909574468099E-3</v>
      </c>
      <c r="K428" s="17">
        <v>-7.0339787234042521E-3</v>
      </c>
      <c r="L428" s="17">
        <v>4.9600558510638363E-3</v>
      </c>
      <c r="M428" s="17">
        <v>-3.7167499999999974E-3</v>
      </c>
      <c r="N428" s="17">
        <v>-1.0598085106382907E-3</v>
      </c>
      <c r="O428" s="17">
        <v>1.9978776595744657E-3</v>
      </c>
      <c r="P428" s="17">
        <v>-3.709893617021271E-3</v>
      </c>
      <c r="Q428" s="17">
        <v>-9.2612765957446655E-4</v>
      </c>
      <c r="R428" s="17">
        <v>8.5623047872340416E-2</v>
      </c>
      <c r="S428" s="17">
        <v>3.2930053191489335E-4</v>
      </c>
      <c r="T428" s="17">
        <v>-7.7496010638297491E-4</v>
      </c>
      <c r="U428" s="17">
        <v>-1.8038563829786945E-4</v>
      </c>
      <c r="V428" s="17">
        <v>1.9459574468085216E-4</v>
      </c>
      <c r="W428" s="17">
        <v>-2.5811303191489413E-3</v>
      </c>
      <c r="X428" s="17">
        <v>3.1730819148936139E-3</v>
      </c>
      <c r="Y428" s="17">
        <v>3.1909069148936186E-3</v>
      </c>
      <c r="Z428" s="17">
        <v>0</v>
      </c>
    </row>
    <row r="429" spans="2:26" x14ac:dyDescent="0.25">
      <c r="B429" s="11" t="s">
        <v>2</v>
      </c>
      <c r="C429" s="17">
        <v>-2.5972367021276574E-3</v>
      </c>
      <c r="D429" s="17">
        <v>-3.2111023936170192E-3</v>
      </c>
      <c r="E429" s="17">
        <v>-8.8575797872338509E-5</v>
      </c>
      <c r="F429" s="17">
        <v>3.5977992021276792E-4</v>
      </c>
      <c r="G429" s="17">
        <v>-2.7530545212765969E-4</v>
      </c>
      <c r="H429" s="17">
        <v>1.6094787234042516E-3</v>
      </c>
      <c r="I429" s="17">
        <v>2.7431781914893523E-3</v>
      </c>
      <c r="J429" s="17">
        <v>3.2821675531914912E-4</v>
      </c>
      <c r="K429" s="17">
        <v>-3.8833404255319147E-3</v>
      </c>
      <c r="L429" s="17">
        <v>-1.0746369680851059E-3</v>
      </c>
      <c r="M429" s="17">
        <v>-5.5268617021276554E-5</v>
      </c>
      <c r="N429" s="17">
        <v>-1.7572340425531967E-4</v>
      </c>
      <c r="O429" s="17">
        <v>1.0803430851063819E-3</v>
      </c>
      <c r="P429" s="17">
        <v>-6.6313829787233961E-4</v>
      </c>
      <c r="Q429" s="17">
        <v>-2.6596808510638234E-4</v>
      </c>
      <c r="R429" s="17">
        <v>3.2930053191489335E-4</v>
      </c>
      <c r="S429" s="17">
        <v>1.6619534574468079E-3</v>
      </c>
      <c r="T429" s="17">
        <v>-8.1693218085106387E-4</v>
      </c>
      <c r="U429" s="17">
        <v>-1.6282579787234075E-4</v>
      </c>
      <c r="V429" s="17">
        <v>-2.8028723404255204E-4</v>
      </c>
      <c r="W429" s="17">
        <v>9.0416356382978509E-4</v>
      </c>
      <c r="X429" s="17">
        <v>-1.6737606382978817E-4</v>
      </c>
      <c r="Y429" s="17">
        <v>2.4335239361702115E-4</v>
      </c>
      <c r="Z429" s="17">
        <v>0</v>
      </c>
    </row>
    <row r="430" spans="2:26" x14ac:dyDescent="0.25">
      <c r="B430" s="11" t="s">
        <v>26</v>
      </c>
      <c r="C430" s="17">
        <v>8.3650239361702291E-3</v>
      </c>
      <c r="D430" s="17">
        <v>1.0797719414893631E-2</v>
      </c>
      <c r="E430" s="17">
        <v>-3.7766582446808598E-3</v>
      </c>
      <c r="F430" s="17">
        <v>-2.1292267287234168E-3</v>
      </c>
      <c r="G430" s="17">
        <v>3.6495196365248276E-3</v>
      </c>
      <c r="H430" s="17">
        <v>2.4027411347517678E-3</v>
      </c>
      <c r="I430" s="17">
        <v>1.0941338652482437E-3</v>
      </c>
      <c r="J430" s="17">
        <v>8.1247335992907892E-3</v>
      </c>
      <c r="K430" s="17">
        <v>1.415559574468085E-2</v>
      </c>
      <c r="L430" s="17">
        <v>8.7320199468085211E-3</v>
      </c>
      <c r="M430" s="17">
        <v>-1.4453058510638316E-3</v>
      </c>
      <c r="N430" s="17">
        <v>4.271702127659573E-4</v>
      </c>
      <c r="O430" s="17">
        <v>-3.5596976950354612E-3</v>
      </c>
      <c r="P430" s="17">
        <v>3.9064432624113478E-3</v>
      </c>
      <c r="Q430" s="17">
        <v>1.8436489361702132E-3</v>
      </c>
      <c r="R430" s="17">
        <v>-7.7496010638297491E-4</v>
      </c>
      <c r="S430" s="17">
        <v>-8.1693218085106387E-4</v>
      </c>
      <c r="T430" s="17">
        <v>7.1197548758865341E-3</v>
      </c>
      <c r="U430" s="17">
        <v>1.6044924645390111E-3</v>
      </c>
      <c r="V430" s="17">
        <v>1.6998262411347484E-3</v>
      </c>
      <c r="W430" s="17">
        <v>1.9074676418439713E-3</v>
      </c>
      <c r="X430" s="17">
        <v>1.7962469858156013E-3</v>
      </c>
      <c r="Y430" s="17">
        <v>-1.732189273049644E-3</v>
      </c>
      <c r="Z430" s="17">
        <v>0</v>
      </c>
    </row>
    <row r="431" spans="2:26" x14ac:dyDescent="0.25">
      <c r="B431" s="11" t="s">
        <v>16</v>
      </c>
      <c r="C431" s="17">
        <v>-6.2325265957445942E-4</v>
      </c>
      <c r="D431" s="17">
        <v>2.4279109042553313E-3</v>
      </c>
      <c r="E431" s="17">
        <v>-2.3714029255319188E-3</v>
      </c>
      <c r="F431" s="17">
        <v>-2.6812034574468625E-4</v>
      </c>
      <c r="G431" s="17">
        <v>1.7378529698581597E-3</v>
      </c>
      <c r="H431" s="17">
        <v>1.1859184397163042E-3</v>
      </c>
      <c r="I431" s="17">
        <v>4.6811693262411294E-3</v>
      </c>
      <c r="J431" s="17">
        <v>3.4531733156028415E-3</v>
      </c>
      <c r="K431" s="17">
        <v>3.4561914893616969E-3</v>
      </c>
      <c r="L431" s="17">
        <v>3.8888071808510674E-3</v>
      </c>
      <c r="M431" s="17">
        <v>1.3665159574468026E-4</v>
      </c>
      <c r="N431" s="17">
        <v>8.2929787234042548E-4</v>
      </c>
      <c r="O431" s="17">
        <v>-1.0546693262411383E-3</v>
      </c>
      <c r="P431" s="17">
        <v>1.3118333333333354E-3</v>
      </c>
      <c r="Q431" s="17">
        <v>6.4094680851063917E-4</v>
      </c>
      <c r="R431" s="17">
        <v>-1.8038563829786945E-4</v>
      </c>
      <c r="S431" s="17">
        <v>-1.6282579787234075E-4</v>
      </c>
      <c r="T431" s="17">
        <v>1.6044924645390111E-3</v>
      </c>
      <c r="U431" s="17">
        <v>1.9484357269503563E-3</v>
      </c>
      <c r="V431" s="17">
        <v>1.0560248226950358E-3</v>
      </c>
      <c r="W431" s="17">
        <v>1.6475842198581287E-4</v>
      </c>
      <c r="X431" s="17">
        <v>2.0022429078014073E-4</v>
      </c>
      <c r="Y431" s="17">
        <v>-8.5436657801418487E-4</v>
      </c>
      <c r="Z431" s="17">
        <v>0</v>
      </c>
    </row>
    <row r="432" spans="2:26" x14ac:dyDescent="0.25">
      <c r="B432" s="11" t="s">
        <v>15</v>
      </c>
      <c r="C432" s="17">
        <v>1.2629148936170126E-3</v>
      </c>
      <c r="D432" s="17">
        <v>2.8278404255319065E-3</v>
      </c>
      <c r="E432" s="17">
        <v>-1.7374999999999999E-3</v>
      </c>
      <c r="F432" s="17">
        <v>-9.1477127659574282E-4</v>
      </c>
      <c r="G432" s="17">
        <v>1.2056039007092199E-3</v>
      </c>
      <c r="H432" s="17">
        <v>-6.9470921985814997E-4</v>
      </c>
      <c r="I432" s="17">
        <v>1.1904964539007292E-3</v>
      </c>
      <c r="J432" s="17">
        <v>2.3654858156028345E-3</v>
      </c>
      <c r="K432" s="17">
        <v>1.8925531914893627E-3</v>
      </c>
      <c r="L432" s="17">
        <v>2.7101170212765922E-3</v>
      </c>
      <c r="M432" s="17">
        <v>-1.7044680851063807E-4</v>
      </c>
      <c r="N432" s="17">
        <v>3.9653191489361794E-4</v>
      </c>
      <c r="O432" s="17">
        <v>-1.2179007092198539E-3</v>
      </c>
      <c r="P432" s="17">
        <v>1.1935460992907778E-3</v>
      </c>
      <c r="Q432" s="17">
        <v>4.8421276595744496E-4</v>
      </c>
      <c r="R432" s="17">
        <v>1.9459574468085216E-4</v>
      </c>
      <c r="S432" s="17">
        <v>-2.8028723404255204E-4</v>
      </c>
      <c r="T432" s="17">
        <v>1.6998262411347484E-3</v>
      </c>
      <c r="U432" s="17">
        <v>1.0560248226950358E-3</v>
      </c>
      <c r="V432" s="17">
        <v>1.1580992907801399E-3</v>
      </c>
      <c r="W432" s="17">
        <v>-4.3740780141843466E-4</v>
      </c>
      <c r="X432" s="17">
        <v>9.4737588652500399E-6</v>
      </c>
      <c r="Y432" s="17">
        <v>-5.6328014184397134E-4</v>
      </c>
      <c r="Z432" s="17">
        <v>0</v>
      </c>
    </row>
    <row r="433" spans="2:26" x14ac:dyDescent="0.25">
      <c r="B433" s="11" t="s">
        <v>27</v>
      </c>
      <c r="C433" s="17">
        <v>1.1977898936170205E-3</v>
      </c>
      <c r="D433" s="17">
        <v>-5.6718656914893553E-3</v>
      </c>
      <c r="E433" s="17">
        <v>7.6407992021276638E-3</v>
      </c>
      <c r="F433" s="17">
        <v>1.1522427526595748E-2</v>
      </c>
      <c r="G433" s="17">
        <v>6.6543845301418368E-3</v>
      </c>
      <c r="H433" s="17">
        <v>3.7661762411347513E-2</v>
      </c>
      <c r="I433" s="17">
        <v>4.0238516843971589E-2</v>
      </c>
      <c r="J433" s="17">
        <v>7.7582123226950378E-3</v>
      </c>
      <c r="K433" s="17">
        <v>5.4725914893617021E-2</v>
      </c>
      <c r="L433" s="17">
        <v>2.0865412234042551E-3</v>
      </c>
      <c r="M433" s="17">
        <v>-5.7647101063829781E-3</v>
      </c>
      <c r="N433" s="17">
        <v>4.3747446808510681E-3</v>
      </c>
      <c r="O433" s="17">
        <v>4.3605150709219833E-3</v>
      </c>
      <c r="P433" s="17">
        <v>3.5860177304964549E-3</v>
      </c>
      <c r="Q433" s="17">
        <v>-2.1137234042552887E-4</v>
      </c>
      <c r="R433" s="17">
        <v>-2.5811303191489413E-3</v>
      </c>
      <c r="S433" s="17">
        <v>9.0416356382978509E-4</v>
      </c>
      <c r="T433" s="17">
        <v>1.9074676418439713E-3</v>
      </c>
      <c r="U433" s="17">
        <v>1.6475842198581287E-4</v>
      </c>
      <c r="V433" s="17">
        <v>-4.3740780141843466E-4</v>
      </c>
      <c r="W433" s="17">
        <v>2.4438116578014177E-2</v>
      </c>
      <c r="X433" s="17">
        <v>1.4291017198581561E-2</v>
      </c>
      <c r="Y433" s="17">
        <v>-3.1243914007092199E-3</v>
      </c>
      <c r="Z433" s="17">
        <v>0</v>
      </c>
    </row>
    <row r="434" spans="2:26" x14ac:dyDescent="0.25">
      <c r="B434" s="11" t="s">
        <v>14</v>
      </c>
      <c r="C434" s="17">
        <v>5.1670968085106269E-3</v>
      </c>
      <c r="D434" s="17">
        <v>1.5895212765950687E-5</v>
      </c>
      <c r="E434" s="17">
        <v>4.8778675531914919E-3</v>
      </c>
      <c r="F434" s="17">
        <v>8.9965694148936241E-3</v>
      </c>
      <c r="G434" s="17">
        <v>5.284389166666661E-3</v>
      </c>
      <c r="H434" s="17">
        <v>2.4365673758865249E-2</v>
      </c>
      <c r="I434" s="17">
        <v>3.1178474113475178E-2</v>
      </c>
      <c r="J434" s="17">
        <v>7.2974725177304967E-3</v>
      </c>
      <c r="K434" s="17">
        <v>3.8263744680851072E-2</v>
      </c>
      <c r="L434" s="17">
        <v>5.6116515957446798E-3</v>
      </c>
      <c r="M434" s="17">
        <v>-5.1929287234042543E-3</v>
      </c>
      <c r="N434" s="17">
        <v>2.3356851063829828E-3</v>
      </c>
      <c r="O434" s="17">
        <v>1.9894960992907799E-3</v>
      </c>
      <c r="P434" s="17">
        <v>2.3404397163120563E-3</v>
      </c>
      <c r="Q434" s="17">
        <v>-2.7731063829787101E-4</v>
      </c>
      <c r="R434" s="17">
        <v>3.1730819148936139E-3</v>
      </c>
      <c r="S434" s="17">
        <v>-1.6737606382978817E-4</v>
      </c>
      <c r="T434" s="17">
        <v>1.7962469858156013E-3</v>
      </c>
      <c r="U434" s="17">
        <v>2.0022429078014073E-4</v>
      </c>
      <c r="V434" s="17">
        <v>9.4737588652500399E-6</v>
      </c>
      <c r="W434" s="17">
        <v>1.4291017198581561E-2</v>
      </c>
      <c r="X434" s="17">
        <v>1.3614367588652487E-2</v>
      </c>
      <c r="Y434" s="17">
        <v>-2.4290221631205677E-3</v>
      </c>
      <c r="Z434" s="17">
        <v>0</v>
      </c>
    </row>
    <row r="435" spans="2:26" x14ac:dyDescent="0.25">
      <c r="B435" s="11" t="s">
        <v>13</v>
      </c>
      <c r="C435" s="17">
        <v>3.3455824468085174E-3</v>
      </c>
      <c r="D435" s="17">
        <v>1.4367965425531959E-3</v>
      </c>
      <c r="E435" s="17">
        <v>2.3307061170212751E-3</v>
      </c>
      <c r="F435" s="17">
        <v>-1.6941422872340437E-4</v>
      </c>
      <c r="G435" s="17">
        <v>-1.9752971187943259E-3</v>
      </c>
      <c r="H435" s="17">
        <v>-6.5146418439716294E-3</v>
      </c>
      <c r="I435" s="17">
        <v>-1.4490523049645395E-3</v>
      </c>
      <c r="J435" s="17">
        <v>-4.0776148049645406E-3</v>
      </c>
      <c r="K435" s="17">
        <v>-1.2454042553191484E-2</v>
      </c>
      <c r="L435" s="17">
        <v>-2.9365784574468074E-3</v>
      </c>
      <c r="M435" s="17">
        <v>1.754550531914894E-3</v>
      </c>
      <c r="N435" s="17">
        <v>-6.8474468085106275E-4</v>
      </c>
      <c r="O435" s="17">
        <v>5.7746719858155888E-4</v>
      </c>
      <c r="P435" s="17">
        <v>-2.6249822695035437E-3</v>
      </c>
      <c r="Q435" s="17">
        <v>-7.1613829787234014E-4</v>
      </c>
      <c r="R435" s="17">
        <v>3.1909069148936186E-3</v>
      </c>
      <c r="S435" s="17">
        <v>2.4335239361702115E-4</v>
      </c>
      <c r="T435" s="17">
        <v>-1.732189273049644E-3</v>
      </c>
      <c r="U435" s="17">
        <v>-8.5436657801418487E-4</v>
      </c>
      <c r="V435" s="17">
        <v>-5.6328014184397134E-4</v>
      </c>
      <c r="W435" s="17">
        <v>-3.1243914007092199E-3</v>
      </c>
      <c r="X435" s="17">
        <v>-2.4290221631205677E-3</v>
      </c>
      <c r="Y435" s="17">
        <v>2.7421484929078008E-3</v>
      </c>
      <c r="Z435" s="17">
        <v>0</v>
      </c>
    </row>
    <row r="436" spans="2:26" ht="15.75" thickBot="1" x14ac:dyDescent="0.3">
      <c r="B436" s="15" t="s">
        <v>3</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c r="T436" s="18">
        <v>0</v>
      </c>
      <c r="U436" s="18">
        <v>0</v>
      </c>
      <c r="V436" s="18">
        <v>0</v>
      </c>
      <c r="W436" s="18">
        <v>0</v>
      </c>
      <c r="X436" s="18">
        <v>0</v>
      </c>
      <c r="Y436" s="18">
        <v>0</v>
      </c>
      <c r="Z436" s="18">
        <v>0</v>
      </c>
    </row>
    <row r="439" spans="2:26" x14ac:dyDescent="0.25">
      <c r="B439" s="10" t="s">
        <v>1091</v>
      </c>
    </row>
    <row r="440" spans="2:26" ht="15.75" thickBot="1" x14ac:dyDescent="0.3"/>
    <row r="441" spans="2:26" x14ac:dyDescent="0.25">
      <c r="B441" s="12"/>
      <c r="C441" s="13" t="s">
        <v>8</v>
      </c>
      <c r="D441" s="13" t="s">
        <v>7</v>
      </c>
      <c r="E441" s="13" t="s">
        <v>28</v>
      </c>
      <c r="F441" s="13" t="s">
        <v>40</v>
      </c>
      <c r="G441" s="13" t="s">
        <v>41</v>
      </c>
      <c r="H441" s="13" t="s">
        <v>4</v>
      </c>
      <c r="I441" s="13" t="s">
        <v>30</v>
      </c>
      <c r="J441" s="13" t="s">
        <v>31</v>
      </c>
      <c r="K441" s="13" t="s">
        <v>32</v>
      </c>
      <c r="L441" s="13" t="s">
        <v>33</v>
      </c>
      <c r="M441" s="13" t="s">
        <v>9</v>
      </c>
      <c r="N441" s="13" t="s">
        <v>10</v>
      </c>
      <c r="O441" s="13" t="s">
        <v>17</v>
      </c>
      <c r="P441" s="13" t="s">
        <v>11</v>
      </c>
      <c r="Q441" s="13" t="s">
        <v>12</v>
      </c>
      <c r="R441" s="13" t="s">
        <v>1</v>
      </c>
      <c r="S441" s="13" t="s">
        <v>2</v>
      </c>
      <c r="T441" s="13" t="s">
        <v>26</v>
      </c>
      <c r="U441" s="13" t="s">
        <v>16</v>
      </c>
      <c r="V441" s="13" t="s">
        <v>15</v>
      </c>
      <c r="W441" s="13" t="s">
        <v>27</v>
      </c>
      <c r="X441" s="13" t="s">
        <v>14</v>
      </c>
      <c r="Y441" s="13" t="s">
        <v>13</v>
      </c>
      <c r="Z441" s="13" t="s">
        <v>3</v>
      </c>
    </row>
    <row r="442" spans="2:26" x14ac:dyDescent="0.25">
      <c r="B442" s="14" t="s">
        <v>8</v>
      </c>
      <c r="C442" s="16">
        <v>0.18027664569892468</v>
      </c>
      <c r="D442" s="16">
        <v>5.9249554838709646E-2</v>
      </c>
      <c r="E442" s="16">
        <v>-1.3178011827956981E-2</v>
      </c>
      <c r="F442" s="16">
        <v>2.5946077419354823E-2</v>
      </c>
      <c r="G442" s="16">
        <v>1.9044956666666682E-2</v>
      </c>
      <c r="H442" s="16">
        <v>1.6124648790322604E-2</v>
      </c>
      <c r="I442" s="16">
        <v>-0.11327758844086026</v>
      </c>
      <c r="J442" s="16">
        <v>1.1458976881720427E-2</v>
      </c>
      <c r="K442" s="16">
        <v>2.9795802688172064E-2</v>
      </c>
      <c r="L442" s="16">
        <v>1.8771362903225786E-2</v>
      </c>
      <c r="M442" s="16">
        <v>-8.0001858870967744E-3</v>
      </c>
      <c r="N442" s="16">
        <v>6.7242529569892621E-3</v>
      </c>
      <c r="O442" s="16">
        <v>-1.0091629569892461E-2</v>
      </c>
      <c r="P442" s="16">
        <v>2.0895060752688162E-2</v>
      </c>
      <c r="Q442" s="16">
        <v>9.6515913978494645E-3</v>
      </c>
      <c r="R442" s="16">
        <v>-1.3468123655913998E-3</v>
      </c>
      <c r="S442" s="16">
        <v>2.192236559139806E-4</v>
      </c>
      <c r="T442" s="16">
        <v>2.393592419354839E-2</v>
      </c>
      <c r="U442" s="16">
        <v>5.7062672580645239E-3</v>
      </c>
      <c r="V442" s="16">
        <v>7.9676527419354787E-3</v>
      </c>
      <c r="W442" s="16">
        <v>6.482891397849468E-3</v>
      </c>
      <c r="X442" s="16">
        <v>2.0933057795698932E-2</v>
      </c>
      <c r="Y442" s="16">
        <v>-4.4355362903225719E-3</v>
      </c>
      <c r="Z442" s="16">
        <v>0</v>
      </c>
    </row>
    <row r="443" spans="2:26" x14ac:dyDescent="0.25">
      <c r="B443" s="11" t="s">
        <v>7</v>
      </c>
      <c r="C443" s="17">
        <v>5.9249554838709646E-2</v>
      </c>
      <c r="D443" s="17">
        <v>9.4886759139784921E-2</v>
      </c>
      <c r="E443" s="17">
        <v>-2.6999107526881724E-2</v>
      </c>
      <c r="F443" s="17">
        <v>2.7426712903225785E-2</v>
      </c>
      <c r="G443" s="17">
        <v>2.1025680000000012E-2</v>
      </c>
      <c r="H443" s="17">
        <v>2.9582760215053773E-2</v>
      </c>
      <c r="I443" s="17">
        <v>-9.843439946236561E-2</v>
      </c>
      <c r="J443" s="17">
        <v>2.2009898924731184E-2</v>
      </c>
      <c r="K443" s="17">
        <v>1.4633269892473133E-2</v>
      </c>
      <c r="L443" s="17">
        <v>2.3723502150537621E-2</v>
      </c>
      <c r="M443" s="17">
        <v>-1.6655033064516149E-2</v>
      </c>
      <c r="N443" s="17">
        <v>3.9634268817204431E-3</v>
      </c>
      <c r="O443" s="17">
        <v>-8.3847021505376266E-3</v>
      </c>
      <c r="P443" s="17">
        <v>2.8130812903225798E-2</v>
      </c>
      <c r="Q443" s="17">
        <v>9.6741763440860232E-3</v>
      </c>
      <c r="R443" s="17">
        <v>-5.9693215053763515E-3</v>
      </c>
      <c r="S443" s="17">
        <v>-2.9203182795698931E-3</v>
      </c>
      <c r="T443" s="17">
        <v>2.2969429032258067E-2</v>
      </c>
      <c r="U443" s="17">
        <v>4.1020387096774216E-3</v>
      </c>
      <c r="V443" s="17">
        <v>8.546961290322579E-3</v>
      </c>
      <c r="W443" s="17">
        <v>6.4164096774193555E-3</v>
      </c>
      <c r="X443" s="17">
        <v>1.2734102688172046E-2</v>
      </c>
      <c r="Y443" s="17">
        <v>-7.5929352150537555E-3</v>
      </c>
      <c r="Z443" s="17">
        <v>0</v>
      </c>
    </row>
    <row r="444" spans="2:26" x14ac:dyDescent="0.25">
      <c r="B444" s="11" t="s">
        <v>28</v>
      </c>
      <c r="C444" s="17">
        <v>-1.3178011827956981E-2</v>
      </c>
      <c r="D444" s="17">
        <v>-2.6999107526881724E-2</v>
      </c>
      <c r="E444" s="17">
        <v>2.8871775806451623E-2</v>
      </c>
      <c r="F444" s="17">
        <v>7.3429462365591381E-3</v>
      </c>
      <c r="G444" s="17">
        <v>-1.0357700000000051E-3</v>
      </c>
      <c r="H444" s="17">
        <v>-3.0831564516129078E-3</v>
      </c>
      <c r="I444" s="17">
        <v>5.493217204301089E-3</v>
      </c>
      <c r="J444" s="17">
        <v>-4.9868010752688128E-3</v>
      </c>
      <c r="K444" s="17">
        <v>4.5225698924731177E-3</v>
      </c>
      <c r="L444" s="17">
        <v>-1.2401447849462365E-2</v>
      </c>
      <c r="M444" s="17">
        <v>9.8982169354838879E-3</v>
      </c>
      <c r="N444" s="17">
        <v>7.5223768817204257E-3</v>
      </c>
      <c r="O444" s="17">
        <v>3.3850311827957036E-3</v>
      </c>
      <c r="P444" s="17">
        <v>-4.3932370967741958E-3</v>
      </c>
      <c r="Q444" s="17">
        <v>-5.8920903225806462E-3</v>
      </c>
      <c r="R444" s="17">
        <v>4.2996451612903252E-3</v>
      </c>
      <c r="S444" s="17">
        <v>1.7544317204301076E-3</v>
      </c>
      <c r="T444" s="17">
        <v>-3.2343376344086054E-3</v>
      </c>
      <c r="U444" s="17">
        <v>3.3273937096774198E-3</v>
      </c>
      <c r="V444" s="17">
        <v>-1.9916670430107511E-3</v>
      </c>
      <c r="W444" s="17">
        <v>2.2493430107526865E-3</v>
      </c>
      <c r="X444" s="17">
        <v>-2.2005639784946299E-3</v>
      </c>
      <c r="Y444" s="17">
        <v>1.5036272849462363E-3</v>
      </c>
      <c r="Z444" s="17">
        <v>0</v>
      </c>
    </row>
    <row r="445" spans="2:26" x14ac:dyDescent="0.25">
      <c r="B445" s="11" t="s">
        <v>40</v>
      </c>
      <c r="C445" s="17">
        <v>2.5946077419354823E-2</v>
      </c>
      <c r="D445" s="17">
        <v>2.7426712903225785E-2</v>
      </c>
      <c r="E445" s="17">
        <v>7.3429462365591381E-3</v>
      </c>
      <c r="F445" s="17">
        <v>4.9952339784946224E-2</v>
      </c>
      <c r="G445" s="17">
        <v>1.0525666666666659E-2</v>
      </c>
      <c r="H445" s="17">
        <v>1.5345930107526872E-2</v>
      </c>
      <c r="I445" s="17">
        <v>-2.4944958064516097E-2</v>
      </c>
      <c r="J445" s="17">
        <v>5.1298827956989214E-3</v>
      </c>
      <c r="K445" s="17">
        <v>2.026395161290323E-2</v>
      </c>
      <c r="L445" s="17">
        <v>-3.9809892473118745E-4</v>
      </c>
      <c r="M445" s="17">
        <v>-5.2618790322580657E-3</v>
      </c>
      <c r="N445" s="17">
        <v>1.1605046774193547E-2</v>
      </c>
      <c r="O445" s="17">
        <v>-1.4386774193548061E-4</v>
      </c>
      <c r="P445" s="17">
        <v>7.8689397849462297E-3</v>
      </c>
      <c r="Q445" s="17">
        <v>2.5332881720430086E-3</v>
      </c>
      <c r="R445" s="17">
        <v>1.0156559139784921E-3</v>
      </c>
      <c r="S445" s="17">
        <v>-5.6742580645161218E-4</v>
      </c>
      <c r="T445" s="17">
        <v>1.3863331182795693E-2</v>
      </c>
      <c r="U445" s="17">
        <v>9.2193226881720387E-3</v>
      </c>
      <c r="V445" s="17">
        <v>6.9947506451612899E-3</v>
      </c>
      <c r="W445" s="17">
        <v>9.0858548387096789E-3</v>
      </c>
      <c r="X445" s="17">
        <v>8.913009677419351E-3</v>
      </c>
      <c r="Y445" s="17">
        <v>-3.3397301075268775E-3</v>
      </c>
      <c r="Z445" s="17">
        <v>0</v>
      </c>
    </row>
    <row r="446" spans="2:26" x14ac:dyDescent="0.25">
      <c r="B446" s="11" t="s">
        <v>41</v>
      </c>
      <c r="C446" s="17">
        <v>1.9044956666666682E-2</v>
      </c>
      <c r="D446" s="17">
        <v>2.1025680000000012E-2</v>
      </c>
      <c r="E446" s="17">
        <v>-1.0357700000000051E-3</v>
      </c>
      <c r="F446" s="17">
        <v>1.0525666666666659E-2</v>
      </c>
      <c r="G446" s="17">
        <v>2.5146080000000008E-2</v>
      </c>
      <c r="H446" s="17">
        <v>1.5069648333333352E-2</v>
      </c>
      <c r="I446" s="17">
        <v>-2.1805723333333391E-2</v>
      </c>
      <c r="J446" s="17">
        <v>5.1330000000000047E-3</v>
      </c>
      <c r="K446" s="17">
        <v>5.0121066666666799E-3</v>
      </c>
      <c r="L446" s="17">
        <v>2.5392666666666677E-3</v>
      </c>
      <c r="M446" s="17">
        <v>5.0692199999999949E-3</v>
      </c>
      <c r="N446" s="17">
        <v>7.1513633333333384E-3</v>
      </c>
      <c r="O446" s="17">
        <v>-3.0062000000000085E-4</v>
      </c>
      <c r="P446" s="17">
        <v>4.2498600000000089E-3</v>
      </c>
      <c r="Q446" s="17">
        <v>1.7340000000000018E-3</v>
      </c>
      <c r="R446" s="17">
        <v>-1.288753333333338E-3</v>
      </c>
      <c r="S446" s="17">
        <v>-1.1492200000000009E-3</v>
      </c>
      <c r="T446" s="17">
        <v>5.4934800000000054E-3</v>
      </c>
      <c r="U446" s="17">
        <v>2.2774206666666672E-3</v>
      </c>
      <c r="V446" s="17">
        <v>2.9137140000000021E-3</v>
      </c>
      <c r="W446" s="17">
        <v>4.539200000000001E-3</v>
      </c>
      <c r="X446" s="17">
        <v>4.4765666666666641E-3</v>
      </c>
      <c r="Y446" s="17">
        <v>-1.3901050000000017E-3</v>
      </c>
      <c r="Z446" s="17">
        <v>0</v>
      </c>
    </row>
    <row r="447" spans="2:26" x14ac:dyDescent="0.25">
      <c r="B447" s="11" t="s">
        <v>4</v>
      </c>
      <c r="C447" s="17">
        <v>1.6124648790322604E-2</v>
      </c>
      <c r="D447" s="17">
        <v>2.9582760215053773E-2</v>
      </c>
      <c r="E447" s="17">
        <v>-3.0831564516129078E-3</v>
      </c>
      <c r="F447" s="17">
        <v>1.5345930107526872E-2</v>
      </c>
      <c r="G447" s="17">
        <v>1.5069648333333352E-2</v>
      </c>
      <c r="H447" s="17">
        <v>3.6630697446236572E-2</v>
      </c>
      <c r="I447" s="17">
        <v>-4.8085254301075304E-2</v>
      </c>
      <c r="J447" s="17">
        <v>8.337183602150534E-3</v>
      </c>
      <c r="K447" s="17">
        <v>9.8320991935483999E-3</v>
      </c>
      <c r="L447" s="17">
        <v>3.1731161290322555E-3</v>
      </c>
      <c r="M447" s="17">
        <v>-1.5162209005376427E-3</v>
      </c>
      <c r="N447" s="17">
        <v>1.0845522446236567E-2</v>
      </c>
      <c r="O447" s="17">
        <v>-2.7289112903226029E-4</v>
      </c>
      <c r="P447" s="17">
        <v>9.8271217741935524E-3</v>
      </c>
      <c r="Q447" s="17">
        <v>2.5397475806451619E-3</v>
      </c>
      <c r="R447" s="17">
        <v>-2.0561446236559205E-3</v>
      </c>
      <c r="S447" s="17">
        <v>-2.3782954301075272E-3</v>
      </c>
      <c r="T447" s="17">
        <v>8.3568677419354875E-3</v>
      </c>
      <c r="U447" s="17">
        <v>3.6058894892473099E-3</v>
      </c>
      <c r="V447" s="17">
        <v>3.1810838440860219E-3</v>
      </c>
      <c r="W447" s="17">
        <v>4.7313309139784959E-3</v>
      </c>
      <c r="X447" s="17">
        <v>3.7394076612903243E-3</v>
      </c>
      <c r="Y447" s="17">
        <v>-3.6761974462365581E-3</v>
      </c>
      <c r="Z447" s="17">
        <v>0</v>
      </c>
    </row>
    <row r="448" spans="2:26" x14ac:dyDescent="0.25">
      <c r="B448" s="11" t="s">
        <v>30</v>
      </c>
      <c r="C448" s="17">
        <v>-0.11327758844086026</v>
      </c>
      <c r="D448" s="17">
        <v>-9.843439946236561E-2</v>
      </c>
      <c r="E448" s="17">
        <v>5.493217204301089E-3</v>
      </c>
      <c r="F448" s="17">
        <v>-2.4944958064516097E-2</v>
      </c>
      <c r="G448" s="17">
        <v>-2.1805723333333391E-2</v>
      </c>
      <c r="H448" s="17">
        <v>-4.8085254301075304E-2</v>
      </c>
      <c r="I448" s="17">
        <v>0.30954660591397859</v>
      </c>
      <c r="J448" s="17">
        <v>-3.0066095161290326E-2</v>
      </c>
      <c r="K448" s="17">
        <v>-4.6220081182795754E-2</v>
      </c>
      <c r="L448" s="17">
        <v>-2.1829176344086019E-2</v>
      </c>
      <c r="M448" s="17">
        <v>1.4876252956989321E-2</v>
      </c>
      <c r="N448" s="17">
        <v>-1.1006687634408624E-2</v>
      </c>
      <c r="O448" s="17">
        <v>1.2899643010752698E-2</v>
      </c>
      <c r="P448" s="17">
        <v>-5.0349858064516133E-2</v>
      </c>
      <c r="Q448" s="17">
        <v>-5.3534935483871013E-3</v>
      </c>
      <c r="R448" s="17">
        <v>6.3442134408602446E-3</v>
      </c>
      <c r="S448" s="17">
        <v>3.8283155913978488E-3</v>
      </c>
      <c r="T448" s="17">
        <v>-3.5682330645161305E-2</v>
      </c>
      <c r="U448" s="17">
        <v>-1.2331277526881713E-2</v>
      </c>
      <c r="V448" s="17">
        <v>-9.3766791397849429E-3</v>
      </c>
      <c r="W448" s="17">
        <v>-1.1972926881720431E-2</v>
      </c>
      <c r="X448" s="17">
        <v>-1.0804712096774204E-2</v>
      </c>
      <c r="Y448" s="17">
        <v>1.324210430107526E-2</v>
      </c>
      <c r="Z448" s="17">
        <v>0</v>
      </c>
    </row>
    <row r="449" spans="2:26" x14ac:dyDescent="0.25">
      <c r="B449" s="11" t="s">
        <v>31</v>
      </c>
      <c r="C449" s="17">
        <v>1.1458976881720427E-2</v>
      </c>
      <c r="D449" s="17">
        <v>2.2009898924731184E-2</v>
      </c>
      <c r="E449" s="17">
        <v>-4.9868010752688128E-3</v>
      </c>
      <c r="F449" s="17">
        <v>5.1298827956989214E-3</v>
      </c>
      <c r="G449" s="17">
        <v>5.1330000000000047E-3</v>
      </c>
      <c r="H449" s="17">
        <v>8.337183602150534E-3</v>
      </c>
      <c r="I449" s="17">
        <v>-3.0066095161290326E-2</v>
      </c>
      <c r="J449" s="17">
        <v>1.4020556989247311E-2</v>
      </c>
      <c r="K449" s="17">
        <v>1.4543262365591411E-2</v>
      </c>
      <c r="L449" s="17">
        <v>5.6849526881720394E-3</v>
      </c>
      <c r="M449" s="17">
        <v>-3.3035142473118364E-3</v>
      </c>
      <c r="N449" s="17">
        <v>1.1286086021505401E-3</v>
      </c>
      <c r="O449" s="17">
        <v>-1.9355860215053762E-3</v>
      </c>
      <c r="P449" s="17">
        <v>8.9097161290322604E-3</v>
      </c>
      <c r="Q449" s="17">
        <v>2.4556870967741935E-3</v>
      </c>
      <c r="R449" s="17">
        <v>-1.1355935483870999E-3</v>
      </c>
      <c r="S449" s="17">
        <v>-3.1769784946236539E-4</v>
      </c>
      <c r="T449" s="17">
        <v>6.4005279569892496E-3</v>
      </c>
      <c r="U449" s="17">
        <v>1.5968217204301077E-3</v>
      </c>
      <c r="V449" s="17">
        <v>1.6754916129032263E-3</v>
      </c>
      <c r="W449" s="17">
        <v>1.301987096774194E-3</v>
      </c>
      <c r="X449" s="17">
        <v>2.5332075268817218E-3</v>
      </c>
      <c r="Y449" s="17">
        <v>-2.9891336021505362E-3</v>
      </c>
      <c r="Z449" s="17">
        <v>0</v>
      </c>
    </row>
    <row r="450" spans="2:26" x14ac:dyDescent="0.25">
      <c r="B450" s="11" t="s">
        <v>32</v>
      </c>
      <c r="C450" s="17">
        <v>2.9795802688172064E-2</v>
      </c>
      <c r="D450" s="17">
        <v>1.4633269892473133E-2</v>
      </c>
      <c r="E450" s="17">
        <v>4.5225698924731177E-3</v>
      </c>
      <c r="F450" s="17">
        <v>2.026395161290323E-2</v>
      </c>
      <c r="G450" s="17">
        <v>5.0121066666666799E-3</v>
      </c>
      <c r="H450" s="17">
        <v>9.8320991935483999E-3</v>
      </c>
      <c r="I450" s="17">
        <v>-4.6220081182795754E-2</v>
      </c>
      <c r="J450" s="17">
        <v>1.4543262365591411E-2</v>
      </c>
      <c r="K450" s="17">
        <v>8.1053346236559173E-2</v>
      </c>
      <c r="L450" s="17">
        <v>-9.58224731182791E-4</v>
      </c>
      <c r="M450" s="17">
        <v>-2.3702905913978575E-3</v>
      </c>
      <c r="N450" s="17">
        <v>5.9201908602150603E-3</v>
      </c>
      <c r="O450" s="17">
        <v>5.4247311827929539E-6</v>
      </c>
      <c r="P450" s="17">
        <v>8.9587849462365674E-3</v>
      </c>
      <c r="Q450" s="17">
        <v>-2.4862795698924622E-4</v>
      </c>
      <c r="R450" s="17">
        <v>2.8045473118279516E-3</v>
      </c>
      <c r="S450" s="17">
        <v>1.5928602150537634E-3</v>
      </c>
      <c r="T450" s="17">
        <v>1.3820916129032272E-2</v>
      </c>
      <c r="U450" s="17">
        <v>9.405471505376347E-3</v>
      </c>
      <c r="V450" s="17">
        <v>2.9065951612903236E-3</v>
      </c>
      <c r="W450" s="17">
        <v>6.0244053763440905E-3</v>
      </c>
      <c r="X450" s="17">
        <v>1.8928107526881748E-3</v>
      </c>
      <c r="Y450" s="17">
        <v>-4.2699908602150541E-3</v>
      </c>
      <c r="Z450" s="17">
        <v>0</v>
      </c>
    </row>
    <row r="451" spans="2:26" x14ac:dyDescent="0.25">
      <c r="B451" s="11" t="s">
        <v>33</v>
      </c>
      <c r="C451" s="17">
        <v>1.8771362903225786E-2</v>
      </c>
      <c r="D451" s="17">
        <v>2.3723502150537621E-2</v>
      </c>
      <c r="E451" s="17">
        <v>-1.2401447849462365E-2</v>
      </c>
      <c r="F451" s="17">
        <v>-3.9809892473118745E-4</v>
      </c>
      <c r="G451" s="17">
        <v>2.5392666666666677E-3</v>
      </c>
      <c r="H451" s="17">
        <v>3.1731161290322555E-3</v>
      </c>
      <c r="I451" s="17">
        <v>-2.1829176344086019E-2</v>
      </c>
      <c r="J451" s="17">
        <v>5.6849526881720394E-3</v>
      </c>
      <c r="K451" s="17">
        <v>-9.58224731182791E-4</v>
      </c>
      <c r="L451" s="17">
        <v>1.3528761290322575E-2</v>
      </c>
      <c r="M451" s="17">
        <v>-4.5415215053763525E-3</v>
      </c>
      <c r="N451" s="17">
        <v>-1.2444338709677409E-3</v>
      </c>
      <c r="O451" s="17">
        <v>-2.6123279569892463E-3</v>
      </c>
      <c r="P451" s="17">
        <v>6.603167741935481E-3</v>
      </c>
      <c r="Q451" s="17">
        <v>3.9237258064516133E-3</v>
      </c>
      <c r="R451" s="17">
        <v>-2.4191129032258081E-3</v>
      </c>
      <c r="S451" s="17">
        <v>-1.011470967741935E-3</v>
      </c>
      <c r="T451" s="17">
        <v>3.758044086021504E-3</v>
      </c>
      <c r="U451" s="17">
        <v>-8.9185677419354836E-4</v>
      </c>
      <c r="V451" s="17">
        <v>1.2447367741935465E-3</v>
      </c>
      <c r="W451" s="17">
        <v>-6.2827419354838767E-4</v>
      </c>
      <c r="X451" s="17">
        <v>1.9465349462365615E-3</v>
      </c>
      <c r="Y451" s="17">
        <v>-1.2353911290322555E-3</v>
      </c>
      <c r="Z451" s="17">
        <v>0</v>
      </c>
    </row>
    <row r="452" spans="2:26" x14ac:dyDescent="0.25">
      <c r="B452" s="11" t="s">
        <v>9</v>
      </c>
      <c r="C452" s="17">
        <v>-8.0001858870967744E-3</v>
      </c>
      <c r="D452" s="17">
        <v>-1.6655033064516149E-2</v>
      </c>
      <c r="E452" s="17">
        <v>9.8982169354838879E-3</v>
      </c>
      <c r="F452" s="17">
        <v>-5.2618790322580657E-3</v>
      </c>
      <c r="G452" s="17">
        <v>5.0692199999999949E-3</v>
      </c>
      <c r="H452" s="17">
        <v>-1.5162209005376427E-3</v>
      </c>
      <c r="I452" s="17">
        <v>1.4876252956989321E-2</v>
      </c>
      <c r="J452" s="17">
        <v>-3.3035142473118364E-3</v>
      </c>
      <c r="K452" s="17">
        <v>-2.3702905913978575E-3</v>
      </c>
      <c r="L452" s="17">
        <v>-4.5415215053763525E-3</v>
      </c>
      <c r="M452" s="17">
        <v>2.0188168145161313E-2</v>
      </c>
      <c r="N452" s="17">
        <v>2.3257103494623618E-3</v>
      </c>
      <c r="O452" s="17">
        <v>5.4573965053763473E-3</v>
      </c>
      <c r="P452" s="17">
        <v>-6.3705956989247442E-3</v>
      </c>
      <c r="Q452" s="17">
        <v>-1.7708051075268846E-3</v>
      </c>
      <c r="R452" s="17">
        <v>2.7596150537634468E-3</v>
      </c>
      <c r="S452" s="17">
        <v>1.2211161290322586E-3</v>
      </c>
      <c r="T452" s="17">
        <v>-6.9013986559139876E-3</v>
      </c>
      <c r="U452" s="17">
        <v>-2.537979301075261E-4</v>
      </c>
      <c r="V452" s="17">
        <v>-2.434157069892473E-3</v>
      </c>
      <c r="W452" s="17">
        <v>-1.2726344086021752E-4</v>
      </c>
      <c r="X452" s="17">
        <v>-4.1867977150537678E-3</v>
      </c>
      <c r="Y452" s="17">
        <v>3.5951979838709678E-3</v>
      </c>
      <c r="Z452" s="17">
        <v>0</v>
      </c>
    </row>
    <row r="453" spans="2:26" x14ac:dyDescent="0.25">
      <c r="B453" s="11" t="s">
        <v>10</v>
      </c>
      <c r="C453" s="17">
        <v>6.7242529569892621E-3</v>
      </c>
      <c r="D453" s="17">
        <v>3.9634268817204431E-3</v>
      </c>
      <c r="E453" s="17">
        <v>7.5223768817204257E-3</v>
      </c>
      <c r="F453" s="17">
        <v>1.1605046774193547E-2</v>
      </c>
      <c r="G453" s="17">
        <v>7.1513633333333384E-3</v>
      </c>
      <c r="H453" s="17">
        <v>1.0845522446236567E-2</v>
      </c>
      <c r="I453" s="17">
        <v>-1.1006687634408624E-2</v>
      </c>
      <c r="J453" s="17">
        <v>1.1286086021505401E-3</v>
      </c>
      <c r="K453" s="17">
        <v>5.9201908602150603E-3</v>
      </c>
      <c r="L453" s="17">
        <v>-1.2444338709677409E-3</v>
      </c>
      <c r="M453" s="17">
        <v>2.3257103494623618E-3</v>
      </c>
      <c r="N453" s="17">
        <v>1.0610401612903227E-2</v>
      </c>
      <c r="O453" s="17">
        <v>9.7538387096773968E-4</v>
      </c>
      <c r="P453" s="17">
        <v>2.8059634408602202E-3</v>
      </c>
      <c r="Q453" s="17">
        <v>2.5658924731182796E-4</v>
      </c>
      <c r="R453" s="17">
        <v>7.5363870967741595E-4</v>
      </c>
      <c r="S453" s="17">
        <v>-7.1483709677419376E-4</v>
      </c>
      <c r="T453" s="17">
        <v>3.9100010752688204E-3</v>
      </c>
      <c r="U453" s="17">
        <v>3.1492719892473107E-3</v>
      </c>
      <c r="V453" s="17">
        <v>9.6102467741935585E-4</v>
      </c>
      <c r="W453" s="17">
        <v>2.8523892473118293E-3</v>
      </c>
      <c r="X453" s="17">
        <v>3.0553034946236585E-3</v>
      </c>
      <c r="Y453" s="17">
        <v>-2.6447661290322723E-4</v>
      </c>
      <c r="Z453" s="17">
        <v>0</v>
      </c>
    </row>
    <row r="454" spans="2:26" x14ac:dyDescent="0.25">
      <c r="B454" s="11" t="s">
        <v>17</v>
      </c>
      <c r="C454" s="17">
        <v>-1.0091629569892461E-2</v>
      </c>
      <c r="D454" s="17">
        <v>-8.3847021505376266E-3</v>
      </c>
      <c r="E454" s="17">
        <v>3.3850311827957036E-3</v>
      </c>
      <c r="F454" s="17">
        <v>-1.4386774193548061E-4</v>
      </c>
      <c r="G454" s="17">
        <v>-3.0062000000000085E-4</v>
      </c>
      <c r="H454" s="17">
        <v>-2.7289112903226029E-4</v>
      </c>
      <c r="I454" s="17">
        <v>1.2899643010752698E-2</v>
      </c>
      <c r="J454" s="17">
        <v>-1.9355860215053762E-3</v>
      </c>
      <c r="K454" s="17">
        <v>5.4247311827929539E-6</v>
      </c>
      <c r="L454" s="17">
        <v>-2.6123279569892463E-3</v>
      </c>
      <c r="M454" s="17">
        <v>5.4573965053763473E-3</v>
      </c>
      <c r="N454" s="17">
        <v>9.7538387096773968E-4</v>
      </c>
      <c r="O454" s="17">
        <v>2.8342279569892456E-3</v>
      </c>
      <c r="P454" s="17">
        <v>-3.3143010752688168E-3</v>
      </c>
      <c r="Q454" s="17">
        <v>-5.9029247311827998E-4</v>
      </c>
      <c r="R454" s="17">
        <v>1.235479569892474E-3</v>
      </c>
      <c r="S454" s="17">
        <v>1.354709677419355E-4</v>
      </c>
      <c r="T454" s="17">
        <v>-2.3318107526881732E-3</v>
      </c>
      <c r="U454" s="17">
        <v>4.9304677419354794E-4</v>
      </c>
      <c r="V454" s="17">
        <v>-6.3514677419354755E-4</v>
      </c>
      <c r="W454" s="17">
        <v>1.6307526881720092E-5</v>
      </c>
      <c r="X454" s="17">
        <v>-2.0574016129032255E-3</v>
      </c>
      <c r="Y454" s="17">
        <v>1.28347446236559E-3</v>
      </c>
      <c r="Z454" s="17">
        <v>0</v>
      </c>
    </row>
    <row r="455" spans="2:26" x14ac:dyDescent="0.25">
      <c r="B455" s="11" t="s">
        <v>11</v>
      </c>
      <c r="C455" s="17">
        <v>2.0895060752688162E-2</v>
      </c>
      <c r="D455" s="17">
        <v>2.8130812903225798E-2</v>
      </c>
      <c r="E455" s="17">
        <v>-4.3932370967741958E-3</v>
      </c>
      <c r="F455" s="17">
        <v>7.8689397849462297E-3</v>
      </c>
      <c r="G455" s="17">
        <v>4.2498600000000089E-3</v>
      </c>
      <c r="H455" s="17">
        <v>9.8271217741935524E-3</v>
      </c>
      <c r="I455" s="17">
        <v>-5.0349858064516133E-2</v>
      </c>
      <c r="J455" s="17">
        <v>8.9097161290322604E-3</v>
      </c>
      <c r="K455" s="17">
        <v>8.9587849462365674E-3</v>
      </c>
      <c r="L455" s="17">
        <v>6.603167741935481E-3</v>
      </c>
      <c r="M455" s="17">
        <v>-6.3705956989247442E-3</v>
      </c>
      <c r="N455" s="17">
        <v>2.8059634408602202E-3</v>
      </c>
      <c r="O455" s="17">
        <v>-3.3143010752688168E-3</v>
      </c>
      <c r="P455" s="17">
        <v>1.5911473118279573E-2</v>
      </c>
      <c r="Q455" s="17">
        <v>3.0580548387096778E-3</v>
      </c>
      <c r="R455" s="17">
        <v>-1.4441107526881769E-3</v>
      </c>
      <c r="S455" s="17">
        <v>-9.0855913978494553E-4</v>
      </c>
      <c r="T455" s="17">
        <v>1.0190564516129035E-2</v>
      </c>
      <c r="U455" s="17">
        <v>2.6175893548387097E-3</v>
      </c>
      <c r="V455" s="17">
        <v>3.0888839784946236E-3</v>
      </c>
      <c r="W455" s="17">
        <v>2.7074881720430119E-3</v>
      </c>
      <c r="X455" s="17">
        <v>3.4567263440860229E-3</v>
      </c>
      <c r="Y455" s="17">
        <v>-3.5945801075268789E-3</v>
      </c>
      <c r="Z455" s="17">
        <v>0</v>
      </c>
    </row>
    <row r="456" spans="2:26" x14ac:dyDescent="0.25">
      <c r="B456" s="11" t="s">
        <v>12</v>
      </c>
      <c r="C456" s="17">
        <v>9.6515913978494645E-3</v>
      </c>
      <c r="D456" s="17">
        <v>9.6741763440860232E-3</v>
      </c>
      <c r="E456" s="17">
        <v>-5.8920903225806462E-3</v>
      </c>
      <c r="F456" s="17">
        <v>2.5332881720430086E-3</v>
      </c>
      <c r="G456" s="17">
        <v>1.7340000000000018E-3</v>
      </c>
      <c r="H456" s="17">
        <v>2.5397475806451619E-3</v>
      </c>
      <c r="I456" s="17">
        <v>-5.3534935483871013E-3</v>
      </c>
      <c r="J456" s="17">
        <v>2.4556870967741935E-3</v>
      </c>
      <c r="K456" s="17">
        <v>-2.4862795698924622E-4</v>
      </c>
      <c r="L456" s="17">
        <v>3.9237258064516133E-3</v>
      </c>
      <c r="M456" s="17">
        <v>-1.7708051075268846E-3</v>
      </c>
      <c r="N456" s="17">
        <v>2.5658924731182796E-4</v>
      </c>
      <c r="O456" s="17">
        <v>-5.9029247311827998E-4</v>
      </c>
      <c r="P456" s="17">
        <v>3.0580548387096778E-3</v>
      </c>
      <c r="Q456" s="17">
        <v>3.011982795698925E-3</v>
      </c>
      <c r="R456" s="17">
        <v>-3.7559139784946322E-4</v>
      </c>
      <c r="S456" s="17">
        <v>-8.6575268817204302E-4</v>
      </c>
      <c r="T456" s="17">
        <v>2.8059817204301096E-3</v>
      </c>
      <c r="U456" s="17">
        <v>8.9657451612903266E-4</v>
      </c>
      <c r="V456" s="17">
        <v>1.4200788172043014E-3</v>
      </c>
      <c r="W456" s="17">
        <v>2.0268279569892508E-4</v>
      </c>
      <c r="X456" s="17">
        <v>1.8189989247311849E-3</v>
      </c>
      <c r="Y456" s="17">
        <v>-4.2238924731182766E-4</v>
      </c>
      <c r="Z456" s="17">
        <v>0</v>
      </c>
    </row>
    <row r="457" spans="2:26" x14ac:dyDescent="0.25">
      <c r="B457" s="11" t="s">
        <v>1</v>
      </c>
      <c r="C457" s="17">
        <v>-1.3468123655913998E-3</v>
      </c>
      <c r="D457" s="17">
        <v>-5.9693215053763515E-3</v>
      </c>
      <c r="E457" s="17">
        <v>4.2996451612903252E-3</v>
      </c>
      <c r="F457" s="17">
        <v>1.0156559139784921E-3</v>
      </c>
      <c r="G457" s="17">
        <v>-1.288753333333338E-3</v>
      </c>
      <c r="H457" s="17">
        <v>-2.0561446236559205E-3</v>
      </c>
      <c r="I457" s="17">
        <v>6.3442134408602446E-3</v>
      </c>
      <c r="J457" s="17">
        <v>-1.1355935483870999E-3</v>
      </c>
      <c r="K457" s="17">
        <v>2.8045473118279516E-3</v>
      </c>
      <c r="L457" s="17">
        <v>-2.4191129032258081E-3</v>
      </c>
      <c r="M457" s="17">
        <v>2.7596150537634468E-3</v>
      </c>
      <c r="N457" s="17">
        <v>7.5363870967741595E-4</v>
      </c>
      <c r="O457" s="17">
        <v>1.235479569892474E-3</v>
      </c>
      <c r="P457" s="17">
        <v>-1.4441107526881769E-3</v>
      </c>
      <c r="Q457" s="17">
        <v>-3.7559139784946322E-4</v>
      </c>
      <c r="R457" s="17">
        <v>1.9515290322580667E-3</v>
      </c>
      <c r="S457" s="17">
        <v>5.6857634408602226E-4</v>
      </c>
      <c r="T457" s="17">
        <v>-3.1877419354839147E-4</v>
      </c>
      <c r="U457" s="17">
        <v>1.1614510752688165E-3</v>
      </c>
      <c r="V457" s="17">
        <v>-1.4398440860215154E-4</v>
      </c>
      <c r="W457" s="17">
        <v>1.3364193548386958E-4</v>
      </c>
      <c r="X457" s="17">
        <v>-6.0008279569892617E-4</v>
      </c>
      <c r="Y457" s="17">
        <v>7.2804462365591495E-4</v>
      </c>
      <c r="Z457" s="17">
        <v>0</v>
      </c>
    </row>
    <row r="458" spans="2:26" x14ac:dyDescent="0.25">
      <c r="B458" s="11" t="s">
        <v>2</v>
      </c>
      <c r="C458" s="17">
        <v>2.192236559139806E-4</v>
      </c>
      <c r="D458" s="17">
        <v>-2.9203182795698931E-3</v>
      </c>
      <c r="E458" s="17">
        <v>1.7544317204301076E-3</v>
      </c>
      <c r="F458" s="17">
        <v>-5.6742580645161218E-4</v>
      </c>
      <c r="G458" s="17">
        <v>-1.1492200000000009E-3</v>
      </c>
      <c r="H458" s="17">
        <v>-2.3782954301075272E-3</v>
      </c>
      <c r="I458" s="17">
        <v>3.8283155913978488E-3</v>
      </c>
      <c r="J458" s="17">
        <v>-3.1769784946236539E-4</v>
      </c>
      <c r="K458" s="17">
        <v>1.5928602150537634E-3</v>
      </c>
      <c r="L458" s="17">
        <v>-1.011470967741935E-3</v>
      </c>
      <c r="M458" s="17">
        <v>1.2211161290322586E-3</v>
      </c>
      <c r="N458" s="17">
        <v>-7.1483709677419376E-4</v>
      </c>
      <c r="O458" s="17">
        <v>1.354709677419355E-4</v>
      </c>
      <c r="P458" s="17">
        <v>-9.0855913978494553E-4</v>
      </c>
      <c r="Q458" s="17">
        <v>-8.6575268817204302E-4</v>
      </c>
      <c r="R458" s="17">
        <v>5.6857634408602226E-4</v>
      </c>
      <c r="S458" s="17">
        <v>8.5276989247311816E-4</v>
      </c>
      <c r="T458" s="17">
        <v>-9.1215806451612881E-4</v>
      </c>
      <c r="U458" s="17">
        <v>-3.4635075268817203E-4</v>
      </c>
      <c r="V458" s="17">
        <v>-5.5192924731182797E-4</v>
      </c>
      <c r="W458" s="17">
        <v>-1.1518602150537661E-4</v>
      </c>
      <c r="X458" s="17">
        <v>-4.1098870967741952E-4</v>
      </c>
      <c r="Y458" s="17">
        <v>2.4303709677419327E-4</v>
      </c>
      <c r="Z458" s="17">
        <v>0</v>
      </c>
    </row>
    <row r="459" spans="2:26" x14ac:dyDescent="0.25">
      <c r="B459" s="11" t="s">
        <v>26</v>
      </c>
      <c r="C459" s="17">
        <v>2.393592419354839E-2</v>
      </c>
      <c r="D459" s="17">
        <v>2.2969429032258067E-2</v>
      </c>
      <c r="E459" s="17">
        <v>-3.2343376344086054E-3</v>
      </c>
      <c r="F459" s="17">
        <v>1.3863331182795693E-2</v>
      </c>
      <c r="G459" s="17">
        <v>5.4934800000000054E-3</v>
      </c>
      <c r="H459" s="17">
        <v>8.3568677419354875E-3</v>
      </c>
      <c r="I459" s="17">
        <v>-3.5682330645161305E-2</v>
      </c>
      <c r="J459" s="17">
        <v>6.4005279569892496E-3</v>
      </c>
      <c r="K459" s="17">
        <v>1.3820916129032272E-2</v>
      </c>
      <c r="L459" s="17">
        <v>3.758044086021504E-3</v>
      </c>
      <c r="M459" s="17">
        <v>-6.9013986559139876E-3</v>
      </c>
      <c r="N459" s="17">
        <v>3.9100010752688204E-3</v>
      </c>
      <c r="O459" s="17">
        <v>-2.3318107526881732E-3</v>
      </c>
      <c r="P459" s="17">
        <v>1.0190564516129035E-2</v>
      </c>
      <c r="Q459" s="17">
        <v>2.8059817204301096E-3</v>
      </c>
      <c r="R459" s="17">
        <v>-3.1877419354839147E-4</v>
      </c>
      <c r="S459" s="17">
        <v>-9.1215806451612881E-4</v>
      </c>
      <c r="T459" s="17">
        <v>1.2552845161290327E-2</v>
      </c>
      <c r="U459" s="17">
        <v>4.6473335483870979E-3</v>
      </c>
      <c r="V459" s="17">
        <v>4.3003464516129042E-3</v>
      </c>
      <c r="W459" s="17">
        <v>3.6707483870967754E-3</v>
      </c>
      <c r="X459" s="17">
        <v>4.5191301075268838E-3</v>
      </c>
      <c r="Y459" s="17">
        <v>-2.9929344086021496E-3</v>
      </c>
      <c r="Z459" s="17">
        <v>0</v>
      </c>
    </row>
    <row r="460" spans="2:26" x14ac:dyDescent="0.25">
      <c r="B460" s="11" t="s">
        <v>16</v>
      </c>
      <c r="C460" s="17">
        <v>5.7062672580645239E-3</v>
      </c>
      <c r="D460" s="17">
        <v>4.1020387096774216E-3</v>
      </c>
      <c r="E460" s="17">
        <v>3.3273937096774198E-3</v>
      </c>
      <c r="F460" s="17">
        <v>9.2193226881720387E-3</v>
      </c>
      <c r="G460" s="17">
        <v>2.2774206666666672E-3</v>
      </c>
      <c r="H460" s="17">
        <v>3.6058894892473099E-3</v>
      </c>
      <c r="I460" s="17">
        <v>-1.2331277526881713E-2</v>
      </c>
      <c r="J460" s="17">
        <v>1.5968217204301077E-3</v>
      </c>
      <c r="K460" s="17">
        <v>9.405471505376347E-3</v>
      </c>
      <c r="L460" s="17">
        <v>-8.9185677419354836E-4</v>
      </c>
      <c r="M460" s="17">
        <v>-2.537979301075261E-4</v>
      </c>
      <c r="N460" s="17">
        <v>3.1492719892473107E-3</v>
      </c>
      <c r="O460" s="17">
        <v>4.9304677419354794E-4</v>
      </c>
      <c r="P460" s="17">
        <v>2.6175893548387097E-3</v>
      </c>
      <c r="Q460" s="17">
        <v>8.9657451612903266E-4</v>
      </c>
      <c r="R460" s="17">
        <v>1.1614510752688165E-3</v>
      </c>
      <c r="S460" s="17">
        <v>-3.4635075268817203E-4</v>
      </c>
      <c r="T460" s="17">
        <v>4.6473335483870979E-3</v>
      </c>
      <c r="U460" s="17">
        <v>4.115261397849462E-3</v>
      </c>
      <c r="V460" s="17">
        <v>1.6986119354838714E-3</v>
      </c>
      <c r="W460" s="17">
        <v>2.2770711827956995E-3</v>
      </c>
      <c r="X460" s="17">
        <v>1.3009573655913978E-3</v>
      </c>
      <c r="Y460" s="17">
        <v>-7.0108615591397809E-4</v>
      </c>
      <c r="Z460" s="17">
        <v>0</v>
      </c>
    </row>
    <row r="461" spans="2:26" x14ac:dyDescent="0.25">
      <c r="B461" s="11" t="s">
        <v>15</v>
      </c>
      <c r="C461" s="17">
        <v>7.9676527419354787E-3</v>
      </c>
      <c r="D461" s="17">
        <v>8.546961290322579E-3</v>
      </c>
      <c r="E461" s="17">
        <v>-1.9916670430107511E-3</v>
      </c>
      <c r="F461" s="17">
        <v>6.9947506451612899E-3</v>
      </c>
      <c r="G461" s="17">
        <v>2.9137140000000021E-3</v>
      </c>
      <c r="H461" s="17">
        <v>3.1810838440860219E-3</v>
      </c>
      <c r="I461" s="17">
        <v>-9.3766791397849429E-3</v>
      </c>
      <c r="J461" s="17">
        <v>1.6754916129032263E-3</v>
      </c>
      <c r="K461" s="17">
        <v>2.9065951612903236E-3</v>
      </c>
      <c r="L461" s="17">
        <v>1.2447367741935465E-3</v>
      </c>
      <c r="M461" s="17">
        <v>-2.434157069892473E-3</v>
      </c>
      <c r="N461" s="17">
        <v>9.6102467741935585E-4</v>
      </c>
      <c r="O461" s="17">
        <v>-6.3514677419354755E-4</v>
      </c>
      <c r="P461" s="17">
        <v>3.0888839784946236E-3</v>
      </c>
      <c r="Q461" s="17">
        <v>1.4200788172043014E-3</v>
      </c>
      <c r="R461" s="17">
        <v>-1.4398440860215154E-4</v>
      </c>
      <c r="S461" s="17">
        <v>-5.5192924731182797E-4</v>
      </c>
      <c r="T461" s="17">
        <v>4.3003464516129042E-3</v>
      </c>
      <c r="U461" s="17">
        <v>1.6986119354838714E-3</v>
      </c>
      <c r="V461" s="17">
        <v>2.2407280645161285E-3</v>
      </c>
      <c r="W461" s="17">
        <v>1.5652421505376346E-3</v>
      </c>
      <c r="X461" s="17">
        <v>1.569165967741935E-3</v>
      </c>
      <c r="Y461" s="17">
        <v>-1.0855055107526872E-3</v>
      </c>
      <c r="Z461" s="17">
        <v>0</v>
      </c>
    </row>
    <row r="462" spans="2:26" x14ac:dyDescent="0.25">
      <c r="B462" s="11" t="s">
        <v>27</v>
      </c>
      <c r="C462" s="17">
        <v>6.482891397849468E-3</v>
      </c>
      <c r="D462" s="17">
        <v>6.4164096774193555E-3</v>
      </c>
      <c r="E462" s="17">
        <v>2.2493430107526865E-3</v>
      </c>
      <c r="F462" s="17">
        <v>9.0858548387096789E-3</v>
      </c>
      <c r="G462" s="17">
        <v>4.539200000000001E-3</v>
      </c>
      <c r="H462" s="17">
        <v>4.7313309139784959E-3</v>
      </c>
      <c r="I462" s="17">
        <v>-1.1972926881720431E-2</v>
      </c>
      <c r="J462" s="17">
        <v>1.301987096774194E-3</v>
      </c>
      <c r="K462" s="17">
        <v>6.0244053763440905E-3</v>
      </c>
      <c r="L462" s="17">
        <v>-6.2827419354838767E-4</v>
      </c>
      <c r="M462" s="17">
        <v>-1.2726344086021752E-4</v>
      </c>
      <c r="N462" s="17">
        <v>2.8523892473118293E-3</v>
      </c>
      <c r="O462" s="17">
        <v>1.6307526881720092E-5</v>
      </c>
      <c r="P462" s="17">
        <v>2.7074881720430119E-3</v>
      </c>
      <c r="Q462" s="17">
        <v>2.0268279569892508E-4</v>
      </c>
      <c r="R462" s="17">
        <v>1.3364193548386958E-4</v>
      </c>
      <c r="S462" s="17">
        <v>-1.1518602150537661E-4</v>
      </c>
      <c r="T462" s="17">
        <v>3.6707483870967754E-3</v>
      </c>
      <c r="U462" s="17">
        <v>2.2770711827956995E-3</v>
      </c>
      <c r="V462" s="17">
        <v>1.5652421505376346E-3</v>
      </c>
      <c r="W462" s="17">
        <v>2.6490494623655908E-3</v>
      </c>
      <c r="X462" s="17">
        <v>1.4532322580645158E-3</v>
      </c>
      <c r="Y462" s="17">
        <v>-9.7367258064516115E-4</v>
      </c>
      <c r="Z462" s="17">
        <v>0</v>
      </c>
    </row>
    <row r="463" spans="2:26" x14ac:dyDescent="0.25">
      <c r="B463" s="11" t="s">
        <v>14</v>
      </c>
      <c r="C463" s="17">
        <v>2.0933057795698932E-2</v>
      </c>
      <c r="D463" s="17">
        <v>1.2734102688172046E-2</v>
      </c>
      <c r="E463" s="17">
        <v>-2.2005639784946299E-3</v>
      </c>
      <c r="F463" s="17">
        <v>8.913009677419351E-3</v>
      </c>
      <c r="G463" s="17">
        <v>4.4765666666666641E-3</v>
      </c>
      <c r="H463" s="17">
        <v>3.7394076612903243E-3</v>
      </c>
      <c r="I463" s="17">
        <v>-1.0804712096774204E-2</v>
      </c>
      <c r="J463" s="17">
        <v>2.5332075268817218E-3</v>
      </c>
      <c r="K463" s="17">
        <v>1.8928107526881748E-3</v>
      </c>
      <c r="L463" s="17">
        <v>1.9465349462365615E-3</v>
      </c>
      <c r="M463" s="17">
        <v>-4.1867977150537678E-3</v>
      </c>
      <c r="N463" s="17">
        <v>3.0553034946236585E-3</v>
      </c>
      <c r="O463" s="17">
        <v>-2.0574016129032255E-3</v>
      </c>
      <c r="P463" s="17">
        <v>3.4567263440860229E-3</v>
      </c>
      <c r="Q463" s="17">
        <v>1.8189989247311849E-3</v>
      </c>
      <c r="R463" s="17">
        <v>-6.0008279569892617E-4</v>
      </c>
      <c r="S463" s="17">
        <v>-4.1098870967741952E-4</v>
      </c>
      <c r="T463" s="17">
        <v>4.5191301075268838E-3</v>
      </c>
      <c r="U463" s="17">
        <v>1.3009573655913978E-3</v>
      </c>
      <c r="V463" s="17">
        <v>1.569165967741935E-3</v>
      </c>
      <c r="W463" s="17">
        <v>1.4532322580645158E-3</v>
      </c>
      <c r="X463" s="17">
        <v>5.7544145161290338E-3</v>
      </c>
      <c r="Y463" s="17">
        <v>-8.6434516129032136E-4</v>
      </c>
      <c r="Z463" s="17">
        <v>0</v>
      </c>
    </row>
    <row r="464" spans="2:26" x14ac:dyDescent="0.25">
      <c r="B464" s="11" t="s">
        <v>13</v>
      </c>
      <c r="C464" s="17">
        <v>-4.4355362903225719E-3</v>
      </c>
      <c r="D464" s="17">
        <v>-7.5929352150537555E-3</v>
      </c>
      <c r="E464" s="17">
        <v>1.5036272849462363E-3</v>
      </c>
      <c r="F464" s="17">
        <v>-3.3397301075268775E-3</v>
      </c>
      <c r="G464" s="17">
        <v>-1.3901050000000017E-3</v>
      </c>
      <c r="H464" s="17">
        <v>-3.6761974462365581E-3</v>
      </c>
      <c r="I464" s="17">
        <v>1.324210430107526E-2</v>
      </c>
      <c r="J464" s="17">
        <v>-2.9891336021505362E-3</v>
      </c>
      <c r="K464" s="17">
        <v>-4.2699908602150541E-3</v>
      </c>
      <c r="L464" s="17">
        <v>-1.2353911290322555E-3</v>
      </c>
      <c r="M464" s="17">
        <v>3.5951979838709678E-3</v>
      </c>
      <c r="N464" s="17">
        <v>-2.6447661290322723E-4</v>
      </c>
      <c r="O464" s="17">
        <v>1.28347446236559E-3</v>
      </c>
      <c r="P464" s="17">
        <v>-3.5945801075268789E-3</v>
      </c>
      <c r="Q464" s="17">
        <v>-4.2238924731182766E-4</v>
      </c>
      <c r="R464" s="17">
        <v>7.2804462365591495E-4</v>
      </c>
      <c r="S464" s="17">
        <v>2.4303709677419327E-4</v>
      </c>
      <c r="T464" s="17">
        <v>-2.9929344086021496E-3</v>
      </c>
      <c r="U464" s="17">
        <v>-7.0108615591397809E-4</v>
      </c>
      <c r="V464" s="17">
        <v>-1.0855055107526872E-3</v>
      </c>
      <c r="W464" s="17">
        <v>-9.7367258064516115E-4</v>
      </c>
      <c r="X464" s="17">
        <v>-8.6434516129032136E-4</v>
      </c>
      <c r="Y464" s="17">
        <v>1.6203974462365577E-3</v>
      </c>
      <c r="Z464" s="17">
        <v>0</v>
      </c>
    </row>
    <row r="465" spans="2:26" ht="15.75" thickBot="1" x14ac:dyDescent="0.3">
      <c r="B465" s="15" t="s">
        <v>3</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c r="T465" s="18">
        <v>0</v>
      </c>
      <c r="U465" s="18">
        <v>0</v>
      </c>
      <c r="V465" s="18">
        <v>0</v>
      </c>
      <c r="W465" s="18">
        <v>0</v>
      </c>
      <c r="X465" s="18">
        <v>0</v>
      </c>
      <c r="Y465" s="18">
        <v>0</v>
      </c>
      <c r="Z465" s="18">
        <v>0</v>
      </c>
    </row>
    <row r="468" spans="2:26" x14ac:dyDescent="0.25">
      <c r="B468" s="10" t="s">
        <v>358</v>
      </c>
    </row>
    <row r="469" spans="2:26" ht="15.75" thickBot="1" x14ac:dyDescent="0.3"/>
    <row r="470" spans="2:26" x14ac:dyDescent="0.25">
      <c r="B470" s="12"/>
      <c r="C470" s="13" t="s">
        <v>8</v>
      </c>
      <c r="D470" s="13" t="s">
        <v>7</v>
      </c>
      <c r="E470" s="13" t="s">
        <v>28</v>
      </c>
      <c r="F470" s="13" t="s">
        <v>40</v>
      </c>
      <c r="G470" s="13" t="s">
        <v>41</v>
      </c>
      <c r="H470" s="13" t="s">
        <v>4</v>
      </c>
      <c r="I470" s="13" t="s">
        <v>30</v>
      </c>
      <c r="J470" s="13" t="s">
        <v>31</v>
      </c>
      <c r="K470" s="13" t="s">
        <v>32</v>
      </c>
      <c r="L470" s="13" t="s">
        <v>33</v>
      </c>
      <c r="M470" s="13" t="s">
        <v>9</v>
      </c>
      <c r="N470" s="13" t="s">
        <v>10</v>
      </c>
      <c r="O470" s="13" t="s">
        <v>17</v>
      </c>
      <c r="P470" s="13" t="s">
        <v>11</v>
      </c>
      <c r="Q470" s="13" t="s">
        <v>12</v>
      </c>
      <c r="R470" s="13" t="s">
        <v>1</v>
      </c>
      <c r="S470" s="13" t="s">
        <v>2</v>
      </c>
      <c r="T470" s="13" t="s">
        <v>26</v>
      </c>
      <c r="U470" s="13" t="s">
        <v>16</v>
      </c>
      <c r="V470" s="13" t="s">
        <v>15</v>
      </c>
      <c r="W470" s="13" t="s">
        <v>27</v>
      </c>
      <c r="X470" s="13" t="s">
        <v>14</v>
      </c>
      <c r="Y470" s="13" t="s">
        <v>13</v>
      </c>
      <c r="Z470" s="13" t="s">
        <v>3</v>
      </c>
    </row>
    <row r="471" spans="2:26" x14ac:dyDescent="0.25">
      <c r="B471" s="14" t="s">
        <v>8</v>
      </c>
      <c r="C471" s="16">
        <v>9.3183838239459554E-2</v>
      </c>
      <c r="D471" s="16">
        <v>3.2915933734961766E-2</v>
      </c>
      <c r="E471" s="16">
        <v>1.3563268457183971E-2</v>
      </c>
      <c r="F471" s="16">
        <v>7.1108695621648899E-3</v>
      </c>
      <c r="G471" s="16">
        <v>1.1567737868775987E-2</v>
      </c>
      <c r="H471" s="16">
        <v>1.3986805112460527E-2</v>
      </c>
      <c r="I471" s="16">
        <v>1.2185335031727731E-3</v>
      </c>
      <c r="J471" s="16">
        <v>5.0067864107901606E-3</v>
      </c>
      <c r="K471" s="16">
        <v>3.4221289935932757E-2</v>
      </c>
      <c r="L471" s="16">
        <v>1.024199236112471E-2</v>
      </c>
      <c r="M471" s="16">
        <v>-1.988821654515137E-3</v>
      </c>
      <c r="N471" s="16">
        <v>7.6438064823686159E-3</v>
      </c>
      <c r="O471" s="16">
        <v>-1.5761766081518992E-3</v>
      </c>
      <c r="P471" s="16">
        <v>8.3851244188471574E-3</v>
      </c>
      <c r="Q471" s="16">
        <v>3.4522052470732268E-3</v>
      </c>
      <c r="R471" s="16">
        <v>5.8445156289131757E-3</v>
      </c>
      <c r="S471" s="16">
        <v>-2.4427723137273618E-4</v>
      </c>
      <c r="T471" s="16">
        <v>5.355871457648125E-3</v>
      </c>
      <c r="U471" s="16">
        <v>8.1794501969216312E-5</v>
      </c>
      <c r="V471" s="16">
        <v>9.8485626865153124E-4</v>
      </c>
      <c r="W471" s="16">
        <v>6.1440202784379559E-3</v>
      </c>
      <c r="X471" s="16">
        <v>1.1258249655684085E-2</v>
      </c>
      <c r="Y471" s="16">
        <v>-2.6147192704550687E-3</v>
      </c>
      <c r="Z471" s="16">
        <v>0</v>
      </c>
    </row>
    <row r="472" spans="2:26" x14ac:dyDescent="0.25">
      <c r="B472" s="11" t="s">
        <v>7</v>
      </c>
      <c r="C472" s="17">
        <v>3.2915933734961766E-2</v>
      </c>
      <c r="D472" s="17">
        <v>5.5088210734235761E-2</v>
      </c>
      <c r="E472" s="17">
        <v>-2.4549938457907269E-3</v>
      </c>
      <c r="F472" s="17">
        <v>8.9070441178967803E-3</v>
      </c>
      <c r="G472" s="17">
        <v>1.0811804132761327E-2</v>
      </c>
      <c r="H472" s="17">
        <v>1.2518906901597257E-2</v>
      </c>
      <c r="I472" s="17">
        <v>-1.629817695970624E-3</v>
      </c>
      <c r="J472" s="17">
        <v>1.3010571564986065E-2</v>
      </c>
      <c r="K472" s="17">
        <v>3.263918528579389E-2</v>
      </c>
      <c r="L472" s="17">
        <v>8.943710012251218E-3</v>
      </c>
      <c r="M472" s="17">
        <v>-6.1129810150507289E-3</v>
      </c>
      <c r="N472" s="17">
        <v>1.0345729605406825E-3</v>
      </c>
      <c r="O472" s="17">
        <v>-3.0293449579548589E-3</v>
      </c>
      <c r="P472" s="17">
        <v>6.1383699370873108E-3</v>
      </c>
      <c r="Q472" s="17">
        <v>2.8668551670427106E-3</v>
      </c>
      <c r="R472" s="17">
        <v>5.3961606312536454E-3</v>
      </c>
      <c r="S472" s="17">
        <v>-1.3799152320111308E-3</v>
      </c>
      <c r="T472" s="17">
        <v>7.6471263602444295E-3</v>
      </c>
      <c r="U472" s="17">
        <v>2.4835989458187038E-3</v>
      </c>
      <c r="V472" s="17">
        <v>4.1581296955857782E-3</v>
      </c>
      <c r="W472" s="17">
        <v>2.5639988207186311E-3</v>
      </c>
      <c r="X472" s="17">
        <v>5.7462763094851673E-3</v>
      </c>
      <c r="Y472" s="17">
        <v>-2.5560987683778632E-3</v>
      </c>
      <c r="Z472" s="17">
        <v>0</v>
      </c>
    </row>
    <row r="473" spans="2:26" x14ac:dyDescent="0.25">
      <c r="B473" s="11" t="s">
        <v>28</v>
      </c>
      <c r="C473" s="17">
        <v>1.3563268457183971E-2</v>
      </c>
      <c r="D473" s="17">
        <v>-2.4549938457907269E-3</v>
      </c>
      <c r="E473" s="17">
        <v>5.0205807253746293E-2</v>
      </c>
      <c r="F473" s="17">
        <v>4.5717895006679487E-3</v>
      </c>
      <c r="G473" s="17">
        <v>6.1822594692361775E-3</v>
      </c>
      <c r="H473" s="17">
        <v>5.8773671033168131E-3</v>
      </c>
      <c r="I473" s="17">
        <v>6.8520083208944271E-3</v>
      </c>
      <c r="J473" s="17">
        <v>-3.3655920180165879E-3</v>
      </c>
      <c r="K473" s="17">
        <v>7.9545425195901558E-3</v>
      </c>
      <c r="L473" s="17">
        <v>-1.9918068362937635E-3</v>
      </c>
      <c r="M473" s="17">
        <v>4.7698102713249419E-3</v>
      </c>
      <c r="N473" s="17">
        <v>4.6241386186094552E-3</v>
      </c>
      <c r="O473" s="17">
        <v>1.7833871104975235E-3</v>
      </c>
      <c r="P473" s="17">
        <v>2.4452096221958604E-4</v>
      </c>
      <c r="Q473" s="17">
        <v>-6.7342485941231784E-4</v>
      </c>
      <c r="R473" s="17">
        <v>2.2584958577748023E-3</v>
      </c>
      <c r="S473" s="17">
        <v>1.1195710113751118E-3</v>
      </c>
      <c r="T473" s="17">
        <v>-1.7439144466338831E-3</v>
      </c>
      <c r="U473" s="17">
        <v>-7.4755007865220068E-4</v>
      </c>
      <c r="V473" s="17">
        <v>-8.5058549125284738E-4</v>
      </c>
      <c r="W473" s="17">
        <v>6.0387510197926876E-3</v>
      </c>
      <c r="X473" s="17">
        <v>4.5554730604772204E-3</v>
      </c>
      <c r="Y473" s="17">
        <v>1.7631764259012337E-3</v>
      </c>
      <c r="Z473" s="17">
        <v>0</v>
      </c>
    </row>
    <row r="474" spans="2:26" x14ac:dyDescent="0.25">
      <c r="B474" s="11" t="s">
        <v>40</v>
      </c>
      <c r="C474" s="17">
        <v>7.1108695621648899E-3</v>
      </c>
      <c r="D474" s="17">
        <v>8.9070441178967803E-3</v>
      </c>
      <c r="E474" s="17">
        <v>4.5717895006679487E-3</v>
      </c>
      <c r="F474" s="17">
        <v>2.1920616966025396E-2</v>
      </c>
      <c r="G474" s="17">
        <v>7.0099789066682804E-3</v>
      </c>
      <c r="H474" s="17">
        <v>2.0863330870331258E-2</v>
      </c>
      <c r="I474" s="17">
        <v>2.2134114711160564E-2</v>
      </c>
      <c r="J474" s="17">
        <v>2.5674957793745518E-3</v>
      </c>
      <c r="K474" s="17">
        <v>2.4020523296618409E-2</v>
      </c>
      <c r="L474" s="17">
        <v>2.1548520751656862E-3</v>
      </c>
      <c r="M474" s="17">
        <v>-3.6560371374058176E-3</v>
      </c>
      <c r="N474" s="17">
        <v>3.915388239102177E-3</v>
      </c>
      <c r="O474" s="17">
        <v>1.6659439330933539E-3</v>
      </c>
      <c r="P474" s="17">
        <v>1.3943090167475916E-3</v>
      </c>
      <c r="Q474" s="17">
        <v>5.2307418969689253E-4</v>
      </c>
      <c r="R474" s="17">
        <v>1.2980988555163192E-3</v>
      </c>
      <c r="S474" s="17">
        <v>-4.0911089590300469E-4</v>
      </c>
      <c r="T474" s="17">
        <v>3.0738698494011986E-3</v>
      </c>
      <c r="U474" s="17">
        <v>1.6752546189715758E-3</v>
      </c>
      <c r="V474" s="17">
        <v>1.2239923698499921E-3</v>
      </c>
      <c r="W474" s="17">
        <v>8.1096785503825524E-3</v>
      </c>
      <c r="X474" s="17">
        <v>7.2922585187016609E-3</v>
      </c>
      <c r="Y474" s="17">
        <v>1.329692365050907E-5</v>
      </c>
      <c r="Z474" s="17">
        <v>0</v>
      </c>
    </row>
    <row r="475" spans="2:26" x14ac:dyDescent="0.25">
      <c r="B475" s="11" t="s">
        <v>41</v>
      </c>
      <c r="C475" s="17">
        <v>1.1567737868775987E-2</v>
      </c>
      <c r="D475" s="17">
        <v>1.0811804132761327E-2</v>
      </c>
      <c r="E475" s="17">
        <v>6.1822594692361775E-3</v>
      </c>
      <c r="F475" s="17">
        <v>7.0099789066682804E-3</v>
      </c>
      <c r="G475" s="17">
        <v>1.5288039158571704E-2</v>
      </c>
      <c r="H475" s="17">
        <v>1.5507893887786598E-2</v>
      </c>
      <c r="I475" s="17">
        <v>1.3716401542245363E-2</v>
      </c>
      <c r="J475" s="17">
        <v>5.8296002141105339E-3</v>
      </c>
      <c r="K475" s="17">
        <v>2.1055942526848691E-2</v>
      </c>
      <c r="L475" s="17">
        <v>5.0192181939818755E-3</v>
      </c>
      <c r="M475" s="17">
        <v>5.3288395642400266E-4</v>
      </c>
      <c r="N475" s="17">
        <v>4.6353828711577227E-3</v>
      </c>
      <c r="O475" s="17">
        <v>6.865788593041378E-4</v>
      </c>
      <c r="P475" s="17">
        <v>2.7179761444948367E-3</v>
      </c>
      <c r="Q475" s="17">
        <v>9.7074545264865344E-4</v>
      </c>
      <c r="R475" s="17">
        <v>9.4511100767274362E-4</v>
      </c>
      <c r="S475" s="17">
        <v>-4.0431689293193425E-5</v>
      </c>
      <c r="T475" s="17">
        <v>2.9336873700377178E-3</v>
      </c>
      <c r="U475" s="17">
        <v>1.0227891615784061E-3</v>
      </c>
      <c r="V475" s="17">
        <v>1.2422213623551283E-3</v>
      </c>
      <c r="W475" s="17">
        <v>7.0715415827644719E-3</v>
      </c>
      <c r="X475" s="17">
        <v>6.527749210305649E-3</v>
      </c>
      <c r="Y475" s="17">
        <v>8.2233882560550449E-5</v>
      </c>
      <c r="Z475" s="17">
        <v>0</v>
      </c>
    </row>
    <row r="476" spans="2:26" x14ac:dyDescent="0.25">
      <c r="B476" s="11" t="s">
        <v>4</v>
      </c>
      <c r="C476" s="17">
        <v>1.3986805112460527E-2</v>
      </c>
      <c r="D476" s="17">
        <v>1.2518906901597257E-2</v>
      </c>
      <c r="E476" s="17">
        <v>5.8773671033168131E-3</v>
      </c>
      <c r="F476" s="17">
        <v>2.0863330870331258E-2</v>
      </c>
      <c r="G476" s="17">
        <v>1.5507893887786598E-2</v>
      </c>
      <c r="H476" s="17">
        <v>7.3170536706038056E-2</v>
      </c>
      <c r="I476" s="17">
        <v>3.8577781037719729E-2</v>
      </c>
      <c r="J476" s="17">
        <v>1.0585181065543755E-2</v>
      </c>
      <c r="K476" s="17">
        <v>6.8151761488113E-2</v>
      </c>
      <c r="L476" s="17">
        <v>1.0142046924247593E-2</v>
      </c>
      <c r="M476" s="17">
        <v>-9.2368599613264126E-3</v>
      </c>
      <c r="N476" s="17">
        <v>1.0288787607162415E-2</v>
      </c>
      <c r="O476" s="17">
        <v>3.289242160298259E-3</v>
      </c>
      <c r="P476" s="17">
        <v>5.3146142367333721E-3</v>
      </c>
      <c r="Q476" s="17">
        <v>1.3114363106794397E-3</v>
      </c>
      <c r="R476" s="17">
        <v>-1.1219230795215706E-4</v>
      </c>
      <c r="S476" s="17">
        <v>-9.4045574267864372E-4</v>
      </c>
      <c r="T476" s="17">
        <v>4.1962681720074538E-3</v>
      </c>
      <c r="U476" s="17">
        <v>1.2486776542587595E-3</v>
      </c>
      <c r="V476" s="17">
        <v>7.9880562947139708E-4</v>
      </c>
      <c r="W476" s="17">
        <v>2.2965259271437808E-2</v>
      </c>
      <c r="X476" s="17">
        <v>1.6287049769451906E-2</v>
      </c>
      <c r="Y476" s="17">
        <v>-4.8098424710292537E-3</v>
      </c>
      <c r="Z476" s="17">
        <v>0</v>
      </c>
    </row>
    <row r="477" spans="2:26" x14ac:dyDescent="0.25">
      <c r="B477" s="11" t="s">
        <v>30</v>
      </c>
      <c r="C477" s="17">
        <v>1.2185335031727731E-3</v>
      </c>
      <c r="D477" s="17">
        <v>-1.629817695970624E-3</v>
      </c>
      <c r="E477" s="17">
        <v>6.8520083208944271E-3</v>
      </c>
      <c r="F477" s="17">
        <v>2.2134114711160564E-2</v>
      </c>
      <c r="G477" s="17">
        <v>1.3716401542245363E-2</v>
      </c>
      <c r="H477" s="17">
        <v>3.8577781037719729E-2</v>
      </c>
      <c r="I477" s="17">
        <v>0.21322336868887609</v>
      </c>
      <c r="J477" s="17">
        <v>2.551629664494719E-2</v>
      </c>
      <c r="K477" s="17">
        <v>7.3407533402861547E-2</v>
      </c>
      <c r="L477" s="17">
        <v>1.1860886624953524E-2</v>
      </c>
      <c r="M477" s="17">
        <v>-8.4514043044659499E-3</v>
      </c>
      <c r="N477" s="17">
        <v>7.2484278560303924E-3</v>
      </c>
      <c r="O477" s="17">
        <v>9.9539756583278405E-3</v>
      </c>
      <c r="P477" s="17">
        <v>-6.4336524899803087E-3</v>
      </c>
      <c r="Q477" s="17">
        <v>1.5897536329944541E-4</v>
      </c>
      <c r="R477" s="17">
        <v>4.9039189864341776E-3</v>
      </c>
      <c r="S477" s="17">
        <v>1.4663404674089607E-3</v>
      </c>
      <c r="T477" s="17">
        <v>1.5241771734914916E-3</v>
      </c>
      <c r="U477" s="17">
        <v>3.5122895608366528E-3</v>
      </c>
      <c r="V477" s="17">
        <v>3.838223943627633E-3</v>
      </c>
      <c r="W477" s="17">
        <v>1.9748223319530529E-2</v>
      </c>
      <c r="X477" s="17">
        <v>1.9943034335111735E-2</v>
      </c>
      <c r="Y477" s="17">
        <v>6.8954720892613647E-4</v>
      </c>
      <c r="Z477" s="17">
        <v>0</v>
      </c>
    </row>
    <row r="478" spans="2:26" x14ac:dyDescent="0.25">
      <c r="B478" s="11" t="s">
        <v>31</v>
      </c>
      <c r="C478" s="17">
        <v>5.0067864107901606E-3</v>
      </c>
      <c r="D478" s="17">
        <v>1.3010571564986065E-2</v>
      </c>
      <c r="E478" s="17">
        <v>-3.3655920180165879E-3</v>
      </c>
      <c r="F478" s="17">
        <v>2.5674957793745518E-3</v>
      </c>
      <c r="G478" s="17">
        <v>5.8296002141105339E-3</v>
      </c>
      <c r="H478" s="17">
        <v>1.0585181065543755E-2</v>
      </c>
      <c r="I478" s="17">
        <v>2.551629664494719E-2</v>
      </c>
      <c r="J478" s="17">
        <v>2.0044925989726382E-2</v>
      </c>
      <c r="K478" s="17">
        <v>2.7915620654571791E-2</v>
      </c>
      <c r="L478" s="17">
        <v>6.9338317183261214E-3</v>
      </c>
      <c r="M478" s="17">
        <v>-5.243866533438191E-3</v>
      </c>
      <c r="N478" s="17">
        <v>3.0572228392594262E-4</v>
      </c>
      <c r="O478" s="17">
        <v>6.7333978083984982E-4</v>
      </c>
      <c r="P478" s="17">
        <v>3.3344917622555527E-3</v>
      </c>
      <c r="Q478" s="17">
        <v>1.154481465411519E-3</v>
      </c>
      <c r="R478" s="17">
        <v>1.5080098013719589E-3</v>
      </c>
      <c r="S478" s="17">
        <v>-1.6385650448113854E-4</v>
      </c>
      <c r="T478" s="17">
        <v>4.4437990726694529E-3</v>
      </c>
      <c r="U478" s="17">
        <v>2.5217401511987022E-3</v>
      </c>
      <c r="V478" s="17">
        <v>2.1258088771105386E-3</v>
      </c>
      <c r="W478" s="17">
        <v>4.2992356810205544E-3</v>
      </c>
      <c r="X478" s="17">
        <v>6.0750796467273268E-3</v>
      </c>
      <c r="Y478" s="17">
        <v>-1.9807698781860368E-3</v>
      </c>
      <c r="Z478" s="17">
        <v>0</v>
      </c>
    </row>
    <row r="479" spans="2:26" x14ac:dyDescent="0.25">
      <c r="B479" s="11" t="s">
        <v>32</v>
      </c>
      <c r="C479" s="17">
        <v>3.4221289935932757E-2</v>
      </c>
      <c r="D479" s="17">
        <v>3.263918528579389E-2</v>
      </c>
      <c r="E479" s="17">
        <v>7.9545425195901558E-3</v>
      </c>
      <c r="F479" s="17">
        <v>2.4020523296618409E-2</v>
      </c>
      <c r="G479" s="17">
        <v>2.1055942526848691E-2</v>
      </c>
      <c r="H479" s="17">
        <v>6.8151761488113E-2</v>
      </c>
      <c r="I479" s="17">
        <v>7.3407533402861547E-2</v>
      </c>
      <c r="J479" s="17">
        <v>2.7915620654571791E-2</v>
      </c>
      <c r="K479" s="17">
        <v>0.15158004204103798</v>
      </c>
      <c r="L479" s="17">
        <v>1.5774428922062347E-2</v>
      </c>
      <c r="M479" s="17">
        <v>-1.4300199519510297E-2</v>
      </c>
      <c r="N479" s="17">
        <v>1.1332553112093949E-2</v>
      </c>
      <c r="O479" s="17">
        <v>3.3537553839037564E-3</v>
      </c>
      <c r="P479" s="17">
        <v>1.0210133534949867E-2</v>
      </c>
      <c r="Q479" s="17">
        <v>2.1168190817690796E-3</v>
      </c>
      <c r="R479" s="17">
        <v>-6.7888754727559223E-4</v>
      </c>
      <c r="S479" s="17">
        <v>-3.1452176384204706E-3</v>
      </c>
      <c r="T479" s="17">
        <v>1.0966542612089536E-2</v>
      </c>
      <c r="U479" s="17">
        <v>4.2807712628283919E-3</v>
      </c>
      <c r="V479" s="17">
        <v>3.703123259563893E-3</v>
      </c>
      <c r="W479" s="17">
        <v>3.044365992098504E-2</v>
      </c>
      <c r="X479" s="17">
        <v>2.3285460389753369E-2</v>
      </c>
      <c r="Y479" s="17">
        <v>-7.8793497704034484E-3</v>
      </c>
      <c r="Z479" s="17">
        <v>0</v>
      </c>
    </row>
    <row r="480" spans="2:26" x14ac:dyDescent="0.25">
      <c r="B480" s="11" t="s">
        <v>33</v>
      </c>
      <c r="C480" s="17">
        <v>1.024199236112471E-2</v>
      </c>
      <c r="D480" s="17">
        <v>8.943710012251218E-3</v>
      </c>
      <c r="E480" s="17">
        <v>-1.9918068362937635E-3</v>
      </c>
      <c r="F480" s="17">
        <v>2.1548520751656862E-3</v>
      </c>
      <c r="G480" s="17">
        <v>5.0192181939818755E-3</v>
      </c>
      <c r="H480" s="17">
        <v>1.0142046924247593E-2</v>
      </c>
      <c r="I480" s="17">
        <v>1.1860886624953524E-2</v>
      </c>
      <c r="J480" s="17">
        <v>6.9338317183261214E-3</v>
      </c>
      <c r="K480" s="17">
        <v>1.5774428922062347E-2</v>
      </c>
      <c r="L480" s="17">
        <v>1.122095570535063E-2</v>
      </c>
      <c r="M480" s="17">
        <v>-2.6964199492722205E-3</v>
      </c>
      <c r="N480" s="17">
        <v>1.5079917526948474E-3</v>
      </c>
      <c r="O480" s="17">
        <v>-4.1227158796938593E-4</v>
      </c>
      <c r="P480" s="17">
        <v>2.555513245771085E-3</v>
      </c>
      <c r="Q480" s="17">
        <v>1.2409096496443343E-3</v>
      </c>
      <c r="R480" s="17">
        <v>9.9291613496551852E-4</v>
      </c>
      <c r="S480" s="17">
        <v>-2.6408687047445008E-4</v>
      </c>
      <c r="T480" s="17">
        <v>3.4556370432909547E-3</v>
      </c>
      <c r="U480" s="17">
        <v>1.1899109267968211E-3</v>
      </c>
      <c r="V480" s="17">
        <v>1.1588190733803328E-3</v>
      </c>
      <c r="W480" s="17">
        <v>3.3859867928585975E-3</v>
      </c>
      <c r="X480" s="17">
        <v>4.5948362381260429E-3</v>
      </c>
      <c r="Y480" s="17">
        <v>-1.6967186796122743E-3</v>
      </c>
      <c r="Z480" s="17">
        <v>0</v>
      </c>
    </row>
    <row r="481" spans="2:26" x14ac:dyDescent="0.25">
      <c r="B481" s="11" t="s">
        <v>9</v>
      </c>
      <c r="C481" s="17">
        <v>-1.988821654515137E-3</v>
      </c>
      <c r="D481" s="17">
        <v>-6.1129810150507289E-3</v>
      </c>
      <c r="E481" s="17">
        <v>4.7698102713249419E-3</v>
      </c>
      <c r="F481" s="17">
        <v>-3.6560371374058176E-3</v>
      </c>
      <c r="G481" s="17">
        <v>5.3288395642400266E-4</v>
      </c>
      <c r="H481" s="17">
        <v>-9.2368599613264126E-3</v>
      </c>
      <c r="I481" s="17">
        <v>-8.4514043044659499E-3</v>
      </c>
      <c r="J481" s="17">
        <v>-5.243866533438191E-3</v>
      </c>
      <c r="K481" s="17">
        <v>-1.4300199519510297E-2</v>
      </c>
      <c r="L481" s="17">
        <v>-2.6964199492722205E-3</v>
      </c>
      <c r="M481" s="17">
        <v>1.2196008673378684E-2</v>
      </c>
      <c r="N481" s="17">
        <v>2.5196118556766755E-3</v>
      </c>
      <c r="O481" s="17">
        <v>5.5100567314675484E-4</v>
      </c>
      <c r="P481" s="17">
        <v>-1.3604330755553856E-3</v>
      </c>
      <c r="Q481" s="17">
        <v>-4.394569256641049E-4</v>
      </c>
      <c r="R481" s="17">
        <v>-5.790751504386513E-4</v>
      </c>
      <c r="S481" s="17">
        <v>1.6664478818980056E-4</v>
      </c>
      <c r="T481" s="17">
        <v>-2.8342864145055871E-3</v>
      </c>
      <c r="U481" s="17">
        <v>-1.2053496390698713E-3</v>
      </c>
      <c r="V481" s="17">
        <v>-9.596265921517843E-4</v>
      </c>
      <c r="W481" s="17">
        <v>-4.3654002700372384E-3</v>
      </c>
      <c r="X481" s="17">
        <v>-4.4347456676873597E-3</v>
      </c>
      <c r="Y481" s="17">
        <v>1.107597241416194E-3</v>
      </c>
      <c r="Z481" s="17">
        <v>0</v>
      </c>
    </row>
    <row r="482" spans="2:26" x14ac:dyDescent="0.25">
      <c r="B482" s="11" t="s">
        <v>10</v>
      </c>
      <c r="C482" s="17">
        <v>7.6438064823686159E-3</v>
      </c>
      <c r="D482" s="17">
        <v>1.0345729605406825E-3</v>
      </c>
      <c r="E482" s="17">
        <v>4.6241386186094552E-3</v>
      </c>
      <c r="F482" s="17">
        <v>3.915388239102177E-3</v>
      </c>
      <c r="G482" s="17">
        <v>4.6353828711577227E-3</v>
      </c>
      <c r="H482" s="17">
        <v>1.0288787607162415E-2</v>
      </c>
      <c r="I482" s="17">
        <v>7.2484278560303924E-3</v>
      </c>
      <c r="J482" s="17">
        <v>3.0572228392594262E-4</v>
      </c>
      <c r="K482" s="17">
        <v>1.1332553112093949E-2</v>
      </c>
      <c r="L482" s="17">
        <v>1.5079917526948474E-3</v>
      </c>
      <c r="M482" s="17">
        <v>2.5196118556766755E-3</v>
      </c>
      <c r="N482" s="17">
        <v>9.710538451850487E-3</v>
      </c>
      <c r="O482" s="17">
        <v>1.0270868046738664E-3</v>
      </c>
      <c r="P482" s="17">
        <v>2.1906889240984003E-3</v>
      </c>
      <c r="Q482" s="17">
        <v>7.9664966827446091E-4</v>
      </c>
      <c r="R482" s="17">
        <v>-6.2478019538375929E-5</v>
      </c>
      <c r="S482" s="17">
        <v>-2.3592264403243893E-4</v>
      </c>
      <c r="T482" s="17">
        <v>7.1512023441972015E-4</v>
      </c>
      <c r="U482" s="17">
        <v>7.0433906543533446E-4</v>
      </c>
      <c r="V482" s="17">
        <v>6.6493614006353063E-4</v>
      </c>
      <c r="W482" s="17">
        <v>4.4277981125794286E-3</v>
      </c>
      <c r="X482" s="17">
        <v>2.8414222363999995E-3</v>
      </c>
      <c r="Y482" s="17">
        <v>-7.3961267124724144E-4</v>
      </c>
      <c r="Z482" s="17">
        <v>0</v>
      </c>
    </row>
    <row r="483" spans="2:26" x14ac:dyDescent="0.25">
      <c r="B483" s="11" t="s">
        <v>17</v>
      </c>
      <c r="C483" s="17">
        <v>-1.5761766081518992E-3</v>
      </c>
      <c r="D483" s="17">
        <v>-3.0293449579548589E-3</v>
      </c>
      <c r="E483" s="17">
        <v>1.7833871104975235E-3</v>
      </c>
      <c r="F483" s="17">
        <v>1.6659439330933539E-3</v>
      </c>
      <c r="G483" s="17">
        <v>6.865788593041378E-4</v>
      </c>
      <c r="H483" s="17">
        <v>3.289242160298259E-3</v>
      </c>
      <c r="I483" s="17">
        <v>9.9539756583278405E-3</v>
      </c>
      <c r="J483" s="17">
        <v>6.7333978083984982E-4</v>
      </c>
      <c r="K483" s="17">
        <v>3.3537553839037564E-3</v>
      </c>
      <c r="L483" s="17">
        <v>-4.1227158796938593E-4</v>
      </c>
      <c r="M483" s="17">
        <v>5.5100567314675484E-4</v>
      </c>
      <c r="N483" s="17">
        <v>1.0270868046738664E-3</v>
      </c>
      <c r="O483" s="17">
        <v>2.5781145739286492E-3</v>
      </c>
      <c r="P483" s="17">
        <v>-4.7627110995511794E-4</v>
      </c>
      <c r="Q483" s="17">
        <v>-5.1419729024290131E-4</v>
      </c>
      <c r="R483" s="17">
        <v>8.7874932083816611E-4</v>
      </c>
      <c r="S483" s="17">
        <v>5.4244886498042003E-4</v>
      </c>
      <c r="T483" s="17">
        <v>-8.3479033581414512E-4</v>
      </c>
      <c r="U483" s="17">
        <v>2.5803329462064333E-5</v>
      </c>
      <c r="V483" s="17">
        <v>-1.2602051164743827E-4</v>
      </c>
      <c r="W483" s="17">
        <v>1.5156848255349572E-3</v>
      </c>
      <c r="X483" s="17">
        <v>9.4921654783457232E-4</v>
      </c>
      <c r="Y483" s="17">
        <v>4.4909378302252114E-4</v>
      </c>
      <c r="Z483" s="17">
        <v>0</v>
      </c>
    </row>
    <row r="484" spans="2:26" x14ac:dyDescent="0.25">
      <c r="B484" s="11" t="s">
        <v>11</v>
      </c>
      <c r="C484" s="17">
        <v>8.3851244188471574E-3</v>
      </c>
      <c r="D484" s="17">
        <v>6.1383699370873108E-3</v>
      </c>
      <c r="E484" s="17">
        <v>2.4452096221958604E-4</v>
      </c>
      <c r="F484" s="17">
        <v>1.3943090167475916E-3</v>
      </c>
      <c r="G484" s="17">
        <v>2.7179761444948367E-3</v>
      </c>
      <c r="H484" s="17">
        <v>5.3146142367333721E-3</v>
      </c>
      <c r="I484" s="17">
        <v>-6.4336524899803087E-3</v>
      </c>
      <c r="J484" s="17">
        <v>3.3344917622555527E-3</v>
      </c>
      <c r="K484" s="17">
        <v>1.0210133534949867E-2</v>
      </c>
      <c r="L484" s="17">
        <v>2.555513245771085E-3</v>
      </c>
      <c r="M484" s="17">
        <v>-1.3604330755553856E-3</v>
      </c>
      <c r="N484" s="17">
        <v>2.1906889240984003E-3</v>
      </c>
      <c r="O484" s="17">
        <v>-4.7627110995511794E-4</v>
      </c>
      <c r="P484" s="17">
        <v>5.5359872074127476E-3</v>
      </c>
      <c r="Q484" s="17">
        <v>1.1767611735876719E-3</v>
      </c>
      <c r="R484" s="17">
        <v>-1.2012352516855855E-3</v>
      </c>
      <c r="S484" s="17">
        <v>-3.3511947917138279E-4</v>
      </c>
      <c r="T484" s="17">
        <v>2.4761651744496234E-3</v>
      </c>
      <c r="U484" s="17">
        <v>5.4632939295235156E-4</v>
      </c>
      <c r="V484" s="17">
        <v>8.0918815948529072E-4</v>
      </c>
      <c r="W484" s="17">
        <v>2.6061672959241736E-3</v>
      </c>
      <c r="X484" s="17">
        <v>1.9259786088731445E-3</v>
      </c>
      <c r="Y484" s="17">
        <v>-1.7429712525175291E-3</v>
      </c>
      <c r="Z484" s="17">
        <v>0</v>
      </c>
    </row>
    <row r="485" spans="2:26" x14ac:dyDescent="0.25">
      <c r="B485" s="11" t="s">
        <v>12</v>
      </c>
      <c r="C485" s="17">
        <v>3.4522052470732268E-3</v>
      </c>
      <c r="D485" s="17">
        <v>2.8668551670427106E-3</v>
      </c>
      <c r="E485" s="17">
        <v>-6.7342485941231784E-4</v>
      </c>
      <c r="F485" s="17">
        <v>5.2307418969689253E-4</v>
      </c>
      <c r="G485" s="17">
        <v>9.7074545264865344E-4</v>
      </c>
      <c r="H485" s="17">
        <v>1.3114363106794397E-3</v>
      </c>
      <c r="I485" s="17">
        <v>1.5897536329944541E-4</v>
      </c>
      <c r="J485" s="17">
        <v>1.154481465411519E-3</v>
      </c>
      <c r="K485" s="17">
        <v>2.1168190817690796E-3</v>
      </c>
      <c r="L485" s="17">
        <v>1.2409096496443343E-3</v>
      </c>
      <c r="M485" s="17">
        <v>-4.394569256641049E-4</v>
      </c>
      <c r="N485" s="17">
        <v>7.9664966827446091E-4</v>
      </c>
      <c r="O485" s="17">
        <v>-5.1419729024290131E-4</v>
      </c>
      <c r="P485" s="17">
        <v>1.1767611735876719E-3</v>
      </c>
      <c r="Q485" s="17">
        <v>2.7235632438045191E-3</v>
      </c>
      <c r="R485" s="17">
        <v>-2.7308401162799131E-4</v>
      </c>
      <c r="S485" s="17">
        <v>-9.5426670739126788E-5</v>
      </c>
      <c r="T485" s="17">
        <v>9.8749934880548967E-4</v>
      </c>
      <c r="U485" s="17">
        <v>3.1716627359298412E-4</v>
      </c>
      <c r="V485" s="17">
        <v>3.3234069210996377E-4</v>
      </c>
      <c r="W485" s="17">
        <v>7.6838786542565566E-4</v>
      </c>
      <c r="X485" s="17">
        <v>5.2592959326267755E-4</v>
      </c>
      <c r="Y485" s="17">
        <v>-3.771030229562807E-4</v>
      </c>
      <c r="Z485" s="17">
        <v>0</v>
      </c>
    </row>
    <row r="486" spans="2:26" x14ac:dyDescent="0.25">
      <c r="B486" s="11" t="s">
        <v>1</v>
      </c>
      <c r="C486" s="17">
        <v>5.8445156289131757E-3</v>
      </c>
      <c r="D486" s="17">
        <v>5.3961606312536454E-3</v>
      </c>
      <c r="E486" s="17">
        <v>2.2584958577748023E-3</v>
      </c>
      <c r="F486" s="17">
        <v>1.2980988555163192E-3</v>
      </c>
      <c r="G486" s="17">
        <v>9.4511100767274362E-4</v>
      </c>
      <c r="H486" s="17">
        <v>-1.1219230795215706E-4</v>
      </c>
      <c r="I486" s="17">
        <v>4.9039189864341776E-3</v>
      </c>
      <c r="J486" s="17">
        <v>1.5080098013719589E-3</v>
      </c>
      <c r="K486" s="17">
        <v>-6.7888754727559223E-4</v>
      </c>
      <c r="L486" s="17">
        <v>9.9291613496551852E-4</v>
      </c>
      <c r="M486" s="17">
        <v>-5.790751504386513E-4</v>
      </c>
      <c r="N486" s="17">
        <v>-6.2478019538375929E-5</v>
      </c>
      <c r="O486" s="17">
        <v>8.7874932083816611E-4</v>
      </c>
      <c r="P486" s="17">
        <v>-1.2012352516855855E-3</v>
      </c>
      <c r="Q486" s="17">
        <v>-2.7308401162799131E-4</v>
      </c>
      <c r="R486" s="17">
        <v>1.9031559485196619E-2</v>
      </c>
      <c r="S486" s="17">
        <v>7.4020219903506862E-4</v>
      </c>
      <c r="T486" s="17">
        <v>1.9200051886404638E-4</v>
      </c>
      <c r="U486" s="17">
        <v>5.9687284603811026E-4</v>
      </c>
      <c r="V486" s="17">
        <v>3.6080084479238848E-4</v>
      </c>
      <c r="W486" s="17">
        <v>-1.7504111857626412E-4</v>
      </c>
      <c r="X486" s="17">
        <v>1.23603045310546E-3</v>
      </c>
      <c r="Y486" s="17">
        <v>1.4497342481392731E-3</v>
      </c>
      <c r="Z486" s="17">
        <v>0</v>
      </c>
    </row>
    <row r="487" spans="2:26" x14ac:dyDescent="0.25">
      <c r="B487" s="11" t="s">
        <v>2</v>
      </c>
      <c r="C487" s="17">
        <v>-2.4427723137273618E-4</v>
      </c>
      <c r="D487" s="17">
        <v>-1.3799152320111308E-3</v>
      </c>
      <c r="E487" s="17">
        <v>1.1195710113751118E-3</v>
      </c>
      <c r="F487" s="17">
        <v>-4.0911089590300469E-4</v>
      </c>
      <c r="G487" s="17">
        <v>-4.0431689293193425E-5</v>
      </c>
      <c r="H487" s="17">
        <v>-9.4045574267864372E-4</v>
      </c>
      <c r="I487" s="17">
        <v>1.4663404674089607E-3</v>
      </c>
      <c r="J487" s="17">
        <v>-1.6385650448113854E-4</v>
      </c>
      <c r="K487" s="17">
        <v>-3.1452176384204706E-3</v>
      </c>
      <c r="L487" s="17">
        <v>-2.6408687047445008E-4</v>
      </c>
      <c r="M487" s="17">
        <v>1.6664478818980056E-4</v>
      </c>
      <c r="N487" s="17">
        <v>-2.3592264403243893E-4</v>
      </c>
      <c r="O487" s="17">
        <v>5.4244886498042003E-4</v>
      </c>
      <c r="P487" s="17">
        <v>-3.3511947917138279E-4</v>
      </c>
      <c r="Q487" s="17">
        <v>-9.5426670739126788E-5</v>
      </c>
      <c r="R487" s="17">
        <v>7.4020219903506862E-4</v>
      </c>
      <c r="S487" s="17">
        <v>2.2402182245654656E-3</v>
      </c>
      <c r="T487" s="17">
        <v>-1.0104701954031591E-4</v>
      </c>
      <c r="U487" s="17">
        <v>1.7417002333364689E-4</v>
      </c>
      <c r="V487" s="17">
        <v>-6.442157431862495E-5</v>
      </c>
      <c r="W487" s="17">
        <v>1.1246325857503399E-3</v>
      </c>
      <c r="X487" s="17">
        <v>3.6103047180054192E-5</v>
      </c>
      <c r="Y487" s="17">
        <v>1.0668999702216771E-3</v>
      </c>
      <c r="Z487" s="17">
        <v>0</v>
      </c>
    </row>
    <row r="488" spans="2:26" x14ac:dyDescent="0.25">
      <c r="B488" s="11" t="s">
        <v>26</v>
      </c>
      <c r="C488" s="17">
        <v>5.355871457648125E-3</v>
      </c>
      <c r="D488" s="17">
        <v>7.6471263602444295E-3</v>
      </c>
      <c r="E488" s="17">
        <v>-1.7439144466338831E-3</v>
      </c>
      <c r="F488" s="17">
        <v>3.0738698494011986E-3</v>
      </c>
      <c r="G488" s="17">
        <v>2.9336873700377178E-3</v>
      </c>
      <c r="H488" s="17">
        <v>4.1962681720074538E-3</v>
      </c>
      <c r="I488" s="17">
        <v>1.5241771734914916E-3</v>
      </c>
      <c r="J488" s="17">
        <v>4.4437990726694529E-3</v>
      </c>
      <c r="K488" s="17">
        <v>1.0966542612089536E-2</v>
      </c>
      <c r="L488" s="17">
        <v>3.4556370432909547E-3</v>
      </c>
      <c r="M488" s="17">
        <v>-2.8342864145055871E-3</v>
      </c>
      <c r="N488" s="17">
        <v>7.1512023441972015E-4</v>
      </c>
      <c r="O488" s="17">
        <v>-8.3479033581414512E-4</v>
      </c>
      <c r="P488" s="17">
        <v>2.4761651744496234E-3</v>
      </c>
      <c r="Q488" s="17">
        <v>9.8749934880548967E-4</v>
      </c>
      <c r="R488" s="17">
        <v>1.9200051886404638E-4</v>
      </c>
      <c r="S488" s="17">
        <v>-1.0104701954031591E-4</v>
      </c>
      <c r="T488" s="17">
        <v>5.9136786547949087E-3</v>
      </c>
      <c r="U488" s="17">
        <v>2.2784974604737524E-3</v>
      </c>
      <c r="V488" s="17">
        <v>1.9057464374500007E-3</v>
      </c>
      <c r="W488" s="17">
        <v>3.2002222010920735E-3</v>
      </c>
      <c r="X488" s="17">
        <v>2.5009981918216926E-3</v>
      </c>
      <c r="Y488" s="17">
        <v>-8.6924651016894014E-4</v>
      </c>
      <c r="Z488" s="17">
        <v>0</v>
      </c>
    </row>
    <row r="489" spans="2:26" x14ac:dyDescent="0.25">
      <c r="B489" s="11" t="s">
        <v>16</v>
      </c>
      <c r="C489" s="17">
        <v>8.1794501969216312E-5</v>
      </c>
      <c r="D489" s="17">
        <v>2.4835989458187038E-3</v>
      </c>
      <c r="E489" s="17">
        <v>-7.4755007865220068E-4</v>
      </c>
      <c r="F489" s="17">
        <v>1.6752546189715758E-3</v>
      </c>
      <c r="G489" s="17">
        <v>1.0227891615784061E-3</v>
      </c>
      <c r="H489" s="17">
        <v>1.2486776542587595E-3</v>
      </c>
      <c r="I489" s="17">
        <v>3.5122895608366528E-3</v>
      </c>
      <c r="J489" s="17">
        <v>2.5217401511987022E-3</v>
      </c>
      <c r="K489" s="17">
        <v>4.2807712628283919E-3</v>
      </c>
      <c r="L489" s="17">
        <v>1.1899109267968211E-3</v>
      </c>
      <c r="M489" s="17">
        <v>-1.2053496390698713E-3</v>
      </c>
      <c r="N489" s="17">
        <v>7.0433906543533446E-4</v>
      </c>
      <c r="O489" s="17">
        <v>2.5803329462064333E-5</v>
      </c>
      <c r="P489" s="17">
        <v>5.4632939295235156E-4</v>
      </c>
      <c r="Q489" s="17">
        <v>3.1716627359298412E-4</v>
      </c>
      <c r="R489" s="17">
        <v>5.9687284603811026E-4</v>
      </c>
      <c r="S489" s="17">
        <v>1.7417002333364689E-4</v>
      </c>
      <c r="T489" s="17">
        <v>2.2784974604737524E-3</v>
      </c>
      <c r="U489" s="17">
        <v>2.6303522226433832E-3</v>
      </c>
      <c r="V489" s="17">
        <v>1.3352520352576944E-3</v>
      </c>
      <c r="W489" s="17">
        <v>1.3679978492333249E-3</v>
      </c>
      <c r="X489" s="17">
        <v>9.357597615852856E-4</v>
      </c>
      <c r="Y489" s="17">
        <v>7.238939656537078E-5</v>
      </c>
      <c r="Z489" s="17">
        <v>0</v>
      </c>
    </row>
    <row r="490" spans="2:26" x14ac:dyDescent="0.25">
      <c r="B490" s="11" t="s">
        <v>15</v>
      </c>
      <c r="C490" s="17">
        <v>9.8485626865153124E-4</v>
      </c>
      <c r="D490" s="17">
        <v>4.1581296955857782E-3</v>
      </c>
      <c r="E490" s="17">
        <v>-8.5058549125284738E-4</v>
      </c>
      <c r="F490" s="17">
        <v>1.2239923698499921E-3</v>
      </c>
      <c r="G490" s="17">
        <v>1.2422213623551283E-3</v>
      </c>
      <c r="H490" s="17">
        <v>7.9880562947139708E-4</v>
      </c>
      <c r="I490" s="17">
        <v>3.838223943627633E-3</v>
      </c>
      <c r="J490" s="17">
        <v>2.1258088771105386E-3</v>
      </c>
      <c r="K490" s="17">
        <v>3.703123259563893E-3</v>
      </c>
      <c r="L490" s="17">
        <v>1.1588190733803328E-3</v>
      </c>
      <c r="M490" s="17">
        <v>-9.596265921517843E-4</v>
      </c>
      <c r="N490" s="17">
        <v>6.6493614006353063E-4</v>
      </c>
      <c r="O490" s="17">
        <v>-1.2602051164743827E-4</v>
      </c>
      <c r="P490" s="17">
        <v>8.0918815948529072E-4</v>
      </c>
      <c r="Q490" s="17">
        <v>3.3234069210996377E-4</v>
      </c>
      <c r="R490" s="17">
        <v>3.6080084479238848E-4</v>
      </c>
      <c r="S490" s="17">
        <v>-6.442157431862495E-5</v>
      </c>
      <c r="T490" s="17">
        <v>1.9057464374500007E-3</v>
      </c>
      <c r="U490" s="17">
        <v>1.3352520352576944E-3</v>
      </c>
      <c r="V490" s="17">
        <v>2.6820538816924185E-3</v>
      </c>
      <c r="W490" s="17">
        <v>1.0752444543026712E-3</v>
      </c>
      <c r="X490" s="17">
        <v>6.5296806048104094E-4</v>
      </c>
      <c r="Y490" s="17">
        <v>-3.7270362824762721E-4</v>
      </c>
      <c r="Z490" s="17">
        <v>0</v>
      </c>
    </row>
    <row r="491" spans="2:26" x14ac:dyDescent="0.25">
      <c r="B491" s="11" t="s">
        <v>27</v>
      </c>
      <c r="C491" s="17">
        <v>6.1440202784379559E-3</v>
      </c>
      <c r="D491" s="17">
        <v>2.5639988207186311E-3</v>
      </c>
      <c r="E491" s="17">
        <v>6.0387510197926876E-3</v>
      </c>
      <c r="F491" s="17">
        <v>8.1096785503825524E-3</v>
      </c>
      <c r="G491" s="17">
        <v>7.0715415827644719E-3</v>
      </c>
      <c r="H491" s="17">
        <v>2.2965259271437808E-2</v>
      </c>
      <c r="I491" s="17">
        <v>1.9748223319530529E-2</v>
      </c>
      <c r="J491" s="17">
        <v>4.2992356810205544E-3</v>
      </c>
      <c r="K491" s="17">
        <v>3.044365992098504E-2</v>
      </c>
      <c r="L491" s="17">
        <v>3.3859867928585975E-3</v>
      </c>
      <c r="M491" s="17">
        <v>-4.3654002700372384E-3</v>
      </c>
      <c r="N491" s="17">
        <v>4.4277981125794286E-3</v>
      </c>
      <c r="O491" s="17">
        <v>1.5156848255349572E-3</v>
      </c>
      <c r="P491" s="17">
        <v>2.6061672959241736E-3</v>
      </c>
      <c r="Q491" s="17">
        <v>7.6838786542565566E-4</v>
      </c>
      <c r="R491" s="17">
        <v>-1.7504111857626412E-4</v>
      </c>
      <c r="S491" s="17">
        <v>1.1246325857503399E-3</v>
      </c>
      <c r="T491" s="17">
        <v>3.2002222010920735E-3</v>
      </c>
      <c r="U491" s="17">
        <v>1.3679978492333249E-3</v>
      </c>
      <c r="V491" s="17">
        <v>1.0752444543026712E-3</v>
      </c>
      <c r="W491" s="17">
        <v>1.6317264639399951E-2</v>
      </c>
      <c r="X491" s="17">
        <v>8.5975134792327362E-3</v>
      </c>
      <c r="Y491" s="17">
        <v>-4.3663478171219718E-4</v>
      </c>
      <c r="Z491" s="17">
        <v>0</v>
      </c>
    </row>
    <row r="492" spans="2:26" x14ac:dyDescent="0.25">
      <c r="B492" s="11" t="s">
        <v>14</v>
      </c>
      <c r="C492" s="17">
        <v>1.1258249655684085E-2</v>
      </c>
      <c r="D492" s="17">
        <v>5.7462763094851673E-3</v>
      </c>
      <c r="E492" s="17">
        <v>4.5554730604772204E-3</v>
      </c>
      <c r="F492" s="17">
        <v>7.2922585187016609E-3</v>
      </c>
      <c r="G492" s="17">
        <v>6.527749210305649E-3</v>
      </c>
      <c r="H492" s="17">
        <v>1.6287049769451906E-2</v>
      </c>
      <c r="I492" s="17">
        <v>1.9943034335111735E-2</v>
      </c>
      <c r="J492" s="17">
        <v>6.0750796467273268E-3</v>
      </c>
      <c r="K492" s="17">
        <v>2.3285460389753369E-2</v>
      </c>
      <c r="L492" s="17">
        <v>4.5948362381260429E-3</v>
      </c>
      <c r="M492" s="17">
        <v>-4.4347456676873597E-3</v>
      </c>
      <c r="N492" s="17">
        <v>2.8414222363999995E-3</v>
      </c>
      <c r="O492" s="17">
        <v>9.4921654783457232E-4</v>
      </c>
      <c r="P492" s="17">
        <v>1.9259786088731445E-3</v>
      </c>
      <c r="Q492" s="17">
        <v>5.2592959326267755E-4</v>
      </c>
      <c r="R492" s="17">
        <v>1.23603045310546E-3</v>
      </c>
      <c r="S492" s="17">
        <v>3.6103047180054192E-5</v>
      </c>
      <c r="T492" s="17">
        <v>2.5009981918216926E-3</v>
      </c>
      <c r="U492" s="17">
        <v>9.357597615852856E-4</v>
      </c>
      <c r="V492" s="17">
        <v>6.5296806048104094E-4</v>
      </c>
      <c r="W492" s="17">
        <v>8.5975134792327362E-3</v>
      </c>
      <c r="X492" s="17">
        <v>1.18397366740402E-2</v>
      </c>
      <c r="Y492" s="17">
        <v>3.7916412129288018E-4</v>
      </c>
      <c r="Z492" s="17">
        <v>0</v>
      </c>
    </row>
    <row r="493" spans="2:26" x14ac:dyDescent="0.25">
      <c r="B493" s="11" t="s">
        <v>13</v>
      </c>
      <c r="C493" s="17">
        <v>-2.6147192704550687E-3</v>
      </c>
      <c r="D493" s="17">
        <v>-2.5560987683778632E-3</v>
      </c>
      <c r="E493" s="17">
        <v>1.7631764259012337E-3</v>
      </c>
      <c r="F493" s="17">
        <v>1.329692365050907E-5</v>
      </c>
      <c r="G493" s="17">
        <v>8.2233882560550449E-5</v>
      </c>
      <c r="H493" s="17">
        <v>-4.8098424710292537E-3</v>
      </c>
      <c r="I493" s="17">
        <v>6.8954720892613647E-4</v>
      </c>
      <c r="J493" s="17">
        <v>-1.9807698781860368E-3</v>
      </c>
      <c r="K493" s="17">
        <v>-7.8793497704034484E-3</v>
      </c>
      <c r="L493" s="17">
        <v>-1.6967186796122743E-3</v>
      </c>
      <c r="M493" s="17">
        <v>1.107597241416194E-3</v>
      </c>
      <c r="N493" s="17">
        <v>-7.3961267124724144E-4</v>
      </c>
      <c r="O493" s="17">
        <v>4.4909378302252114E-4</v>
      </c>
      <c r="P493" s="17">
        <v>-1.7429712525175291E-3</v>
      </c>
      <c r="Q493" s="17">
        <v>-3.771030229562807E-4</v>
      </c>
      <c r="R493" s="17">
        <v>1.4497342481392731E-3</v>
      </c>
      <c r="S493" s="17">
        <v>1.0668999702216771E-3</v>
      </c>
      <c r="T493" s="17">
        <v>-8.6924651016894014E-4</v>
      </c>
      <c r="U493" s="17">
        <v>7.238939656537078E-5</v>
      </c>
      <c r="V493" s="17">
        <v>-3.7270362824762721E-4</v>
      </c>
      <c r="W493" s="17">
        <v>-4.3663478171219718E-4</v>
      </c>
      <c r="X493" s="17">
        <v>3.7916412129288018E-4</v>
      </c>
      <c r="Y493" s="17">
        <v>6.4266638532734571E-3</v>
      </c>
      <c r="Z493" s="17">
        <v>0</v>
      </c>
    </row>
    <row r="494" spans="2:26" ht="15.75" thickBot="1" x14ac:dyDescent="0.3">
      <c r="B494" s="15" t="s">
        <v>3</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18">
        <v>0</v>
      </c>
      <c r="T494" s="18">
        <v>0</v>
      </c>
      <c r="U494" s="18">
        <v>0</v>
      </c>
      <c r="V494" s="18">
        <v>0</v>
      </c>
      <c r="W494" s="18">
        <v>0</v>
      </c>
      <c r="X494" s="18">
        <v>0</v>
      </c>
      <c r="Y494" s="18">
        <v>0</v>
      </c>
      <c r="Z494" s="18">
        <v>0</v>
      </c>
    </row>
    <row r="497" spans="2:26" x14ac:dyDescent="0.25">
      <c r="B497" s="10" t="s">
        <v>359</v>
      </c>
    </row>
    <row r="498" spans="2:26" ht="15.75" thickBot="1" x14ac:dyDescent="0.3"/>
    <row r="499" spans="2:26" x14ac:dyDescent="0.25">
      <c r="B499" s="12"/>
      <c r="C499" s="13" t="s">
        <v>8</v>
      </c>
      <c r="D499" s="13" t="s">
        <v>7</v>
      </c>
      <c r="E499" s="13" t="s">
        <v>28</v>
      </c>
      <c r="F499" s="13" t="s">
        <v>40</v>
      </c>
      <c r="G499" s="13" t="s">
        <v>41</v>
      </c>
      <c r="H499" s="13" t="s">
        <v>4</v>
      </c>
      <c r="I499" s="13" t="s">
        <v>30</v>
      </c>
      <c r="J499" s="13" t="s">
        <v>31</v>
      </c>
      <c r="K499" s="13" t="s">
        <v>32</v>
      </c>
      <c r="L499" s="13" t="s">
        <v>33</v>
      </c>
      <c r="M499" s="13" t="s">
        <v>9</v>
      </c>
      <c r="N499" s="13" t="s">
        <v>10</v>
      </c>
      <c r="O499" s="13" t="s">
        <v>17</v>
      </c>
      <c r="P499" s="13" t="s">
        <v>11</v>
      </c>
      <c r="Q499" s="13" t="s">
        <v>12</v>
      </c>
      <c r="R499" s="13" t="s">
        <v>1</v>
      </c>
      <c r="S499" s="13" t="s">
        <v>2</v>
      </c>
      <c r="T499" s="13" t="s">
        <v>26</v>
      </c>
      <c r="U499" s="13" t="s">
        <v>16</v>
      </c>
      <c r="V499" s="13" t="s">
        <v>15</v>
      </c>
      <c r="W499" s="13" t="s">
        <v>27</v>
      </c>
      <c r="X499" s="13" t="s">
        <v>14</v>
      </c>
      <c r="Y499" s="13" t="s">
        <v>13</v>
      </c>
      <c r="Z499" s="13" t="s">
        <v>3</v>
      </c>
    </row>
    <row r="500" spans="2:26" x14ac:dyDescent="0.25">
      <c r="B500" s="14" t="s">
        <v>8</v>
      </c>
      <c r="C500" s="16">
        <v>0.10742199645675332</v>
      </c>
      <c r="D500" s="16">
        <v>4.227183407549992E-2</v>
      </c>
      <c r="E500" s="16">
        <v>1.6346733720217544E-2</v>
      </c>
      <c r="F500" s="16">
        <v>1.1534881904543014E-2</v>
      </c>
      <c r="G500" s="16">
        <v>1.5384321663602266E-2</v>
      </c>
      <c r="H500" s="16">
        <v>2.9366001151555216E-2</v>
      </c>
      <c r="I500" s="16">
        <v>2.0638510532061675E-2</v>
      </c>
      <c r="J500" s="16">
        <v>1.1077521958553629E-2</v>
      </c>
      <c r="K500" s="16">
        <v>5.6628819093311938E-2</v>
      </c>
      <c r="L500" s="16">
        <v>1.7827462034589771E-2</v>
      </c>
      <c r="M500" s="16">
        <v>-4.1594469733969228E-3</v>
      </c>
      <c r="N500" s="16">
        <v>1.0214748951390509E-2</v>
      </c>
      <c r="O500" s="16">
        <v>-1.9904944457212899E-3</v>
      </c>
      <c r="P500" s="16">
        <v>1.105077957653414E-2</v>
      </c>
      <c r="Q500" s="16">
        <v>3.9120162606297408E-3</v>
      </c>
      <c r="R500" s="16">
        <v>7.7036432716616936E-3</v>
      </c>
      <c r="S500" s="16">
        <v>6.2546607101816485E-4</v>
      </c>
      <c r="T500" s="16">
        <v>7.9503972362675434E-3</v>
      </c>
      <c r="U500" s="16">
        <v>-2.1238158948134138E-4</v>
      </c>
      <c r="V500" s="16">
        <v>5.095572081130691E-4</v>
      </c>
      <c r="W500" s="16">
        <v>1.5281354851375183E-2</v>
      </c>
      <c r="X500" s="16">
        <v>1.5814911069294418E-2</v>
      </c>
      <c r="Y500" s="16">
        <v>-4.0894865332682115E-3</v>
      </c>
      <c r="Z500" s="16">
        <v>0</v>
      </c>
    </row>
    <row r="501" spans="2:26" x14ac:dyDescent="0.25">
      <c r="B501" s="11" t="s">
        <v>7</v>
      </c>
      <c r="C501" s="17">
        <v>4.227183407549992E-2</v>
      </c>
      <c r="D501" s="17">
        <v>6.2516798078602609E-2</v>
      </c>
      <c r="E501" s="17">
        <v>-3.2219832069256232E-3</v>
      </c>
      <c r="F501" s="17">
        <v>9.5971500325595527E-3</v>
      </c>
      <c r="G501" s="17">
        <v>1.1905550455833927E-2</v>
      </c>
      <c r="H501" s="17">
        <v>1.5796147538401133E-2</v>
      </c>
      <c r="I501" s="17">
        <v>3.7119570232905928E-4</v>
      </c>
      <c r="J501" s="17">
        <v>1.6494380923925547E-2</v>
      </c>
      <c r="K501" s="17">
        <v>3.8910011075997869E-2</v>
      </c>
      <c r="L501" s="17">
        <v>1.370680925170459E-2</v>
      </c>
      <c r="M501" s="17">
        <v>-6.9478977126905695E-3</v>
      </c>
      <c r="N501" s="17">
        <v>1.7308710574197648E-3</v>
      </c>
      <c r="O501" s="17">
        <v>-4.7862204972036982E-3</v>
      </c>
      <c r="P501" s="17">
        <v>8.3985502602849909E-3</v>
      </c>
      <c r="Q501" s="17">
        <v>3.2797867137822731E-3</v>
      </c>
      <c r="R501" s="17">
        <v>6.3191996341837161E-3</v>
      </c>
      <c r="S501" s="17">
        <v>-1.1498145771087112E-3</v>
      </c>
      <c r="T501" s="17">
        <v>9.6851969604688625E-3</v>
      </c>
      <c r="U501" s="17">
        <v>2.0466765998238021E-3</v>
      </c>
      <c r="V501" s="17">
        <v>3.7450689444955164E-3</v>
      </c>
      <c r="W501" s="17">
        <v>5.2723107044357663E-3</v>
      </c>
      <c r="X501" s="17">
        <v>6.1439360849996219E-3</v>
      </c>
      <c r="Y501" s="17">
        <v>-3.7158621949934857E-3</v>
      </c>
      <c r="Z501" s="17">
        <v>0</v>
      </c>
    </row>
    <row r="502" spans="2:26" x14ac:dyDescent="0.25">
      <c r="B502" s="11" t="s">
        <v>28</v>
      </c>
      <c r="C502" s="17">
        <v>1.6346733720217544E-2</v>
      </c>
      <c r="D502" s="17">
        <v>-3.2219832069256232E-3</v>
      </c>
      <c r="E502" s="17">
        <v>5.3752140054010487E-2</v>
      </c>
      <c r="F502" s="17">
        <v>8.1416561901478477E-3</v>
      </c>
      <c r="G502" s="17">
        <v>8.7957002585612194E-3</v>
      </c>
      <c r="H502" s="17">
        <v>1.818233533478884E-2</v>
      </c>
      <c r="I502" s="17">
        <v>2.4763304175285224E-2</v>
      </c>
      <c r="J502" s="17">
        <v>-1.3460185972573452E-3</v>
      </c>
      <c r="K502" s="17">
        <v>2.3890163946985232E-2</v>
      </c>
      <c r="L502" s="17">
        <v>-3.4882057764517063E-5</v>
      </c>
      <c r="M502" s="17">
        <v>3.4445655596414652E-3</v>
      </c>
      <c r="N502" s="17">
        <v>6.6780998525243097E-3</v>
      </c>
      <c r="O502" s="17">
        <v>3.5718153489619191E-3</v>
      </c>
      <c r="P502" s="17">
        <v>3.6949228146785512E-4</v>
      </c>
      <c r="Q502" s="17">
        <v>-6.8342517045889947E-4</v>
      </c>
      <c r="R502" s="17">
        <v>2.7657598636328714E-3</v>
      </c>
      <c r="S502" s="17">
        <v>1.7680050275798609E-3</v>
      </c>
      <c r="T502" s="17">
        <v>-1.5631355052478403E-3</v>
      </c>
      <c r="U502" s="17">
        <v>-4.8700714299394955E-4</v>
      </c>
      <c r="V502" s="17">
        <v>-8.1711758695319277E-4</v>
      </c>
      <c r="W502" s="17">
        <v>1.2736798724431092E-2</v>
      </c>
      <c r="X502" s="17">
        <v>9.0174362311345631E-3</v>
      </c>
      <c r="Y502" s="17">
        <v>1.6198576452731198E-3</v>
      </c>
      <c r="Z502" s="17">
        <v>0</v>
      </c>
    </row>
    <row r="503" spans="2:26" x14ac:dyDescent="0.25">
      <c r="B503" s="11" t="s">
        <v>40</v>
      </c>
      <c r="C503" s="17">
        <v>1.1534881904543014E-2</v>
      </c>
      <c r="D503" s="17">
        <v>9.5971500325595527E-3</v>
      </c>
      <c r="E503" s="17">
        <v>8.1416561901478477E-3</v>
      </c>
      <c r="F503" s="17">
        <v>2.5026722314793557E-2</v>
      </c>
      <c r="G503" s="17">
        <v>9.5389944246533492E-3</v>
      </c>
      <c r="H503" s="17">
        <v>3.1917374784532326E-2</v>
      </c>
      <c r="I503" s="17">
        <v>3.8102811934038187E-2</v>
      </c>
      <c r="J503" s="17">
        <v>4.9456978280855157E-3</v>
      </c>
      <c r="K503" s="17">
        <v>3.8801090142112964E-2</v>
      </c>
      <c r="L503" s="17">
        <v>4.5946014350149453E-3</v>
      </c>
      <c r="M503" s="17">
        <v>-4.7345002585612601E-3</v>
      </c>
      <c r="N503" s="17">
        <v>5.8479393625986498E-3</v>
      </c>
      <c r="O503" s="17">
        <v>2.885650271968136E-3</v>
      </c>
      <c r="P503" s="17">
        <v>1.8036298034934514E-3</v>
      </c>
      <c r="Q503" s="17">
        <v>5.3163736305829985E-4</v>
      </c>
      <c r="R503" s="17">
        <v>1.9617265571133012E-3</v>
      </c>
      <c r="S503" s="17">
        <v>3.6707994330805794E-4</v>
      </c>
      <c r="T503" s="17">
        <v>3.430662797824256E-3</v>
      </c>
      <c r="U503" s="17">
        <v>1.7692068490002292E-3</v>
      </c>
      <c r="V503" s="17">
        <v>1.1115039263004665E-3</v>
      </c>
      <c r="W503" s="17">
        <v>1.4542116218493854E-2</v>
      </c>
      <c r="X503" s="17">
        <v>1.1256452108710655E-2</v>
      </c>
      <c r="Y503" s="17">
        <v>-2.7134264632651254E-4</v>
      </c>
      <c r="Z503" s="17">
        <v>0</v>
      </c>
    </row>
    <row r="504" spans="2:26" x14ac:dyDescent="0.25">
      <c r="B504" s="11" t="s">
        <v>41</v>
      </c>
      <c r="C504" s="17">
        <v>1.5384321663602266E-2</v>
      </c>
      <c r="D504" s="17">
        <v>1.1905550455833927E-2</v>
      </c>
      <c r="E504" s="17">
        <v>8.7957002585612194E-3</v>
      </c>
      <c r="F504" s="17">
        <v>9.5389944246533492E-3</v>
      </c>
      <c r="G504" s="17">
        <v>1.7172335278480048E-2</v>
      </c>
      <c r="H504" s="17">
        <v>2.4266909044855591E-2</v>
      </c>
      <c r="I504" s="17">
        <v>2.5871635058990261E-2</v>
      </c>
      <c r="J504" s="17">
        <v>7.9927717861794402E-3</v>
      </c>
      <c r="K504" s="17">
        <v>3.2944566594844099E-2</v>
      </c>
      <c r="L504" s="17">
        <v>7.3018683358231943E-3</v>
      </c>
      <c r="M504" s="17">
        <v>-4.8081962862944213E-4</v>
      </c>
      <c r="N504" s="17">
        <v>6.1931173044510899E-3</v>
      </c>
      <c r="O504" s="17">
        <v>1.4098726672029387E-3</v>
      </c>
      <c r="P504" s="17">
        <v>3.3189733892591798E-3</v>
      </c>
      <c r="Q504" s="17">
        <v>1.0269941354477919E-3</v>
      </c>
      <c r="R504" s="17">
        <v>1.4595051329196341E-3</v>
      </c>
      <c r="S504" s="17">
        <v>5.4869420631272652E-4</v>
      </c>
      <c r="T504" s="17">
        <v>3.4570076783115079E-3</v>
      </c>
      <c r="U504" s="17">
        <v>1.0783594824944473E-3</v>
      </c>
      <c r="V504" s="17">
        <v>1.1468343541714543E-3</v>
      </c>
      <c r="W504" s="17">
        <v>1.2338217848387343E-2</v>
      </c>
      <c r="X504" s="17">
        <v>9.575112416685818E-3</v>
      </c>
      <c r="Y504" s="17">
        <v>-2.7655450471155909E-4</v>
      </c>
      <c r="Z504" s="17">
        <v>0</v>
      </c>
    </row>
    <row r="505" spans="2:26" x14ac:dyDescent="0.25">
      <c r="B505" s="11" t="s">
        <v>4</v>
      </c>
      <c r="C505" s="17">
        <v>2.9366001151555216E-2</v>
      </c>
      <c r="D505" s="17">
        <v>1.5796147538401133E-2</v>
      </c>
      <c r="E505" s="17">
        <v>1.818233533478884E-2</v>
      </c>
      <c r="F505" s="17">
        <v>3.1917374784532326E-2</v>
      </c>
      <c r="G505" s="17">
        <v>2.4266909044855591E-2</v>
      </c>
      <c r="H505" s="17">
        <v>0.1109566440473454</v>
      </c>
      <c r="I505" s="17">
        <v>9.2400069088044795E-2</v>
      </c>
      <c r="J505" s="17">
        <v>1.9043646427066598E-2</v>
      </c>
      <c r="K505" s="17">
        <v>0.11928860884949817</v>
      </c>
      <c r="L505" s="17">
        <v>1.9123876565732015E-2</v>
      </c>
      <c r="M505" s="17">
        <v>-1.3355148360290756E-2</v>
      </c>
      <c r="N505" s="17">
        <v>1.7011682824350737E-2</v>
      </c>
      <c r="O505" s="17">
        <v>7.1899839404734531E-3</v>
      </c>
      <c r="P505" s="17">
        <v>7.3472734194246492E-3</v>
      </c>
      <c r="Q505" s="17">
        <v>1.5285674126637552E-3</v>
      </c>
      <c r="R505" s="17">
        <v>2.1249324389029222E-3</v>
      </c>
      <c r="S505" s="17">
        <v>1.353770292269976E-3</v>
      </c>
      <c r="T505" s="17">
        <v>6.0969420056691988E-3</v>
      </c>
      <c r="U505" s="17">
        <v>1.6714765001340701E-3</v>
      </c>
      <c r="V505" s="17">
        <v>5.8174271767026382E-4</v>
      </c>
      <c r="W505" s="17">
        <v>4.5000935934267933E-2</v>
      </c>
      <c r="X505" s="17">
        <v>2.9796604532961745E-2</v>
      </c>
      <c r="Y505" s="17">
        <v>-5.9377181239465959E-3</v>
      </c>
      <c r="Z505" s="17">
        <v>0</v>
      </c>
    </row>
    <row r="506" spans="2:26" x14ac:dyDescent="0.25">
      <c r="B506" s="11" t="s">
        <v>30</v>
      </c>
      <c r="C506" s="17">
        <v>2.0638510532061675E-2</v>
      </c>
      <c r="D506" s="17">
        <v>3.7119570232905928E-4</v>
      </c>
      <c r="E506" s="17">
        <v>2.4763304175285224E-2</v>
      </c>
      <c r="F506" s="17">
        <v>3.8102811934038187E-2</v>
      </c>
      <c r="G506" s="17">
        <v>2.5871635058990261E-2</v>
      </c>
      <c r="H506" s="17">
        <v>9.2400069088044795E-2</v>
      </c>
      <c r="I506" s="17">
        <v>0.28765879065693684</v>
      </c>
      <c r="J506" s="17">
        <v>3.5715882232053985E-2</v>
      </c>
      <c r="K506" s="17">
        <v>0.14411951808971105</v>
      </c>
      <c r="L506" s="17">
        <v>2.2610656217919294E-2</v>
      </c>
      <c r="M506" s="17">
        <v>-1.3845696282942637E-2</v>
      </c>
      <c r="N506" s="17">
        <v>1.6578651600206853E-2</v>
      </c>
      <c r="O506" s="17">
        <v>1.6340402729257603E-2</v>
      </c>
      <c r="P506" s="17">
        <v>-4.6105419250363688E-3</v>
      </c>
      <c r="Q506" s="17">
        <v>2.3195606182487539E-4</v>
      </c>
      <c r="R506" s="17">
        <v>7.8723535336704103E-3</v>
      </c>
      <c r="S506" s="17">
        <v>4.7514646460583738E-3</v>
      </c>
      <c r="T506" s="17">
        <v>3.1827533114993029E-3</v>
      </c>
      <c r="U506" s="17">
        <v>4.1909720997088751E-3</v>
      </c>
      <c r="V506" s="17">
        <v>3.5136354433846595E-3</v>
      </c>
      <c r="W506" s="17">
        <v>5.0114525141729788E-2</v>
      </c>
      <c r="X506" s="17">
        <v>3.9183229931433347E-2</v>
      </c>
      <c r="Y506" s="17">
        <v>-4.5637346156056211E-4</v>
      </c>
      <c r="Z506" s="17">
        <v>0</v>
      </c>
    </row>
    <row r="507" spans="2:26" x14ac:dyDescent="0.25">
      <c r="B507" s="11" t="s">
        <v>31</v>
      </c>
      <c r="C507" s="17">
        <v>1.1077521958553629E-2</v>
      </c>
      <c r="D507" s="17">
        <v>1.6494380923925547E-2</v>
      </c>
      <c r="E507" s="17">
        <v>-1.3460185972573452E-3</v>
      </c>
      <c r="F507" s="17">
        <v>4.9456978280855157E-3</v>
      </c>
      <c r="G507" s="17">
        <v>7.9927717861794402E-3</v>
      </c>
      <c r="H507" s="17">
        <v>1.9043646427066598E-2</v>
      </c>
      <c r="I507" s="17">
        <v>3.5715882232053985E-2</v>
      </c>
      <c r="J507" s="17">
        <v>2.2985658967287236E-2</v>
      </c>
      <c r="K507" s="17">
        <v>3.9926564132766469E-2</v>
      </c>
      <c r="L507" s="17">
        <v>1.0446123194859437E-2</v>
      </c>
      <c r="M507" s="17">
        <v>-6.3178427085727532E-3</v>
      </c>
      <c r="N507" s="17">
        <v>1.9859608519114469E-3</v>
      </c>
      <c r="O507" s="17">
        <v>5.6125706734083908E-4</v>
      </c>
      <c r="P507" s="17">
        <v>4.7265537520110408E-3</v>
      </c>
      <c r="Q507" s="17">
        <v>1.3542474143874979E-3</v>
      </c>
      <c r="R507" s="17">
        <v>2.1357303876503486E-3</v>
      </c>
      <c r="S507" s="17">
        <v>4.5436928292346974E-4</v>
      </c>
      <c r="T507" s="17">
        <v>5.6199705048647916E-3</v>
      </c>
      <c r="U507" s="17">
        <v>2.4185405424040469E-3</v>
      </c>
      <c r="V507" s="17">
        <v>1.9312147169233103E-3</v>
      </c>
      <c r="W507" s="17">
        <v>9.9156279016318297E-3</v>
      </c>
      <c r="X507" s="17">
        <v>8.7704755343599294E-3</v>
      </c>
      <c r="Y507" s="17">
        <v>-2.6839018472764914E-3</v>
      </c>
      <c r="Z507" s="17">
        <v>0</v>
      </c>
    </row>
    <row r="508" spans="2:26" x14ac:dyDescent="0.25">
      <c r="B508" s="11" t="s">
        <v>32</v>
      </c>
      <c r="C508" s="17">
        <v>5.6628819093311938E-2</v>
      </c>
      <c r="D508" s="17">
        <v>3.8910011075997869E-2</v>
      </c>
      <c r="E508" s="17">
        <v>2.3890163946985232E-2</v>
      </c>
      <c r="F508" s="17">
        <v>3.8801090142112964E-2</v>
      </c>
      <c r="G508" s="17">
        <v>3.2944566594844099E-2</v>
      </c>
      <c r="H508" s="17">
        <v>0.11928860884949817</v>
      </c>
      <c r="I508" s="17">
        <v>0.14411951808971105</v>
      </c>
      <c r="J508" s="17">
        <v>3.9926564132766469E-2</v>
      </c>
      <c r="K508" s="17">
        <v>0.21966181386462877</v>
      </c>
      <c r="L508" s="17">
        <v>2.8933972781640258E-2</v>
      </c>
      <c r="M508" s="17">
        <v>-1.9958914775339034E-2</v>
      </c>
      <c r="N508" s="17">
        <v>2.0460289636482051E-2</v>
      </c>
      <c r="O508" s="17">
        <v>7.9311965161265579E-3</v>
      </c>
      <c r="P508" s="17">
        <v>1.3567927095303767E-2</v>
      </c>
      <c r="Q508" s="17">
        <v>2.5310294089481355E-3</v>
      </c>
      <c r="R508" s="17">
        <v>2.4778191411935842E-3</v>
      </c>
      <c r="S508" s="17">
        <v>-1.4716674327740232E-5</v>
      </c>
      <c r="T508" s="17">
        <v>1.4015761568221879E-2</v>
      </c>
      <c r="U508" s="17">
        <v>4.6890500957634269E-3</v>
      </c>
      <c r="V508" s="17">
        <v>3.2902665689879631E-3</v>
      </c>
      <c r="W508" s="17">
        <v>6.0345910442043918E-2</v>
      </c>
      <c r="X508" s="17">
        <v>4.1156430311039577E-2</v>
      </c>
      <c r="Y508" s="17">
        <v>-9.6969043227610532E-3</v>
      </c>
      <c r="Z508" s="17">
        <v>0</v>
      </c>
    </row>
    <row r="509" spans="2:26" x14ac:dyDescent="0.25">
      <c r="B509" s="11" t="s">
        <v>33</v>
      </c>
      <c r="C509" s="17">
        <v>1.7827462034589771E-2</v>
      </c>
      <c r="D509" s="17">
        <v>1.370680925170459E-2</v>
      </c>
      <c r="E509" s="17">
        <v>-3.4882057764517063E-5</v>
      </c>
      <c r="F509" s="17">
        <v>4.5946014350149453E-3</v>
      </c>
      <c r="G509" s="17">
        <v>7.3018683358231943E-3</v>
      </c>
      <c r="H509" s="17">
        <v>1.9123876565732015E-2</v>
      </c>
      <c r="I509" s="17">
        <v>2.2610656217919294E-2</v>
      </c>
      <c r="J509" s="17">
        <v>1.0446123194859437E-2</v>
      </c>
      <c r="K509" s="17">
        <v>2.8933972781640258E-2</v>
      </c>
      <c r="L509" s="17">
        <v>1.5359261589768644E-2</v>
      </c>
      <c r="M509" s="17">
        <v>-4.0050590860338667E-3</v>
      </c>
      <c r="N509" s="17">
        <v>3.1943591990347135E-3</v>
      </c>
      <c r="O509" s="17">
        <v>-6.5970133302688965E-4</v>
      </c>
      <c r="P509" s="17">
        <v>4.2619752700528649E-3</v>
      </c>
      <c r="Q509" s="17">
        <v>1.529932237799739E-3</v>
      </c>
      <c r="R509" s="17">
        <v>1.8405438165555819E-3</v>
      </c>
      <c r="S509" s="17">
        <v>2.3877660786792449E-4</v>
      </c>
      <c r="T509" s="17">
        <v>4.9788462422431694E-3</v>
      </c>
      <c r="U509" s="17">
        <v>1.0642986516509639E-3</v>
      </c>
      <c r="V509" s="17">
        <v>9.5469719987741986E-4</v>
      </c>
      <c r="W509" s="17">
        <v>9.0759911514594407E-3</v>
      </c>
      <c r="X509" s="17">
        <v>7.3508368258254847E-3</v>
      </c>
      <c r="Y509" s="17">
        <v>-2.5585964337700149E-3</v>
      </c>
      <c r="Z509" s="17">
        <v>0</v>
      </c>
    </row>
    <row r="510" spans="2:26" x14ac:dyDescent="0.25">
      <c r="B510" s="11" t="s">
        <v>9</v>
      </c>
      <c r="C510" s="17">
        <v>-4.1594469733969228E-3</v>
      </c>
      <c r="D510" s="17">
        <v>-6.9478977126905695E-3</v>
      </c>
      <c r="E510" s="17">
        <v>3.4445655596414652E-3</v>
      </c>
      <c r="F510" s="17">
        <v>-4.7345002585612601E-3</v>
      </c>
      <c r="G510" s="17">
        <v>-4.8081962862944213E-4</v>
      </c>
      <c r="H510" s="17">
        <v>-1.3355148360290756E-2</v>
      </c>
      <c r="I510" s="17">
        <v>-1.3845696282942637E-2</v>
      </c>
      <c r="J510" s="17">
        <v>-6.3178427085727532E-3</v>
      </c>
      <c r="K510" s="17">
        <v>-1.9958914775339034E-2</v>
      </c>
      <c r="L510" s="17">
        <v>-4.0050590860338667E-3</v>
      </c>
      <c r="M510" s="17">
        <v>1.2552410564142351E-2</v>
      </c>
      <c r="N510" s="17">
        <v>1.7069425251857733E-3</v>
      </c>
      <c r="O510" s="17">
        <v>2.8056976365585967E-4</v>
      </c>
      <c r="P510" s="17">
        <v>-1.8059782344097143E-3</v>
      </c>
      <c r="Q510" s="17">
        <v>-5.1653445568068657E-4</v>
      </c>
      <c r="R510" s="17">
        <v>-8.4149883647437218E-4</v>
      </c>
      <c r="S510" s="17">
        <v>-1.450678962690695E-5</v>
      </c>
      <c r="T510" s="17">
        <v>-3.216601830039073E-3</v>
      </c>
      <c r="U510" s="17">
        <v>-1.2135033972075402E-3</v>
      </c>
      <c r="V510" s="17">
        <v>-9.2350762037462597E-4</v>
      </c>
      <c r="W510" s="17">
        <v>-6.762499028001235E-3</v>
      </c>
      <c r="X510" s="17">
        <v>-5.7880663367616729E-3</v>
      </c>
      <c r="Y510" s="17">
        <v>1.3247185692465322E-3</v>
      </c>
      <c r="Z510" s="17">
        <v>0</v>
      </c>
    </row>
    <row r="511" spans="2:26" x14ac:dyDescent="0.25">
      <c r="B511" s="11" t="s">
        <v>10</v>
      </c>
      <c r="C511" s="17">
        <v>1.0214748951390509E-2</v>
      </c>
      <c r="D511" s="17">
        <v>1.7308710574197648E-3</v>
      </c>
      <c r="E511" s="17">
        <v>6.6780998525243097E-3</v>
      </c>
      <c r="F511" s="17">
        <v>5.8479393625986498E-3</v>
      </c>
      <c r="G511" s="17">
        <v>6.1931173044510899E-3</v>
      </c>
      <c r="H511" s="17">
        <v>1.7011682824350737E-2</v>
      </c>
      <c r="I511" s="17">
        <v>1.6578651600206853E-2</v>
      </c>
      <c r="J511" s="17">
        <v>1.9859608519114469E-3</v>
      </c>
      <c r="K511" s="17">
        <v>2.0460289636482051E-2</v>
      </c>
      <c r="L511" s="17">
        <v>3.1943591990347135E-3</v>
      </c>
      <c r="M511" s="17">
        <v>1.7069425251857733E-3</v>
      </c>
      <c r="N511" s="17">
        <v>1.08097797824255E-2</v>
      </c>
      <c r="O511" s="17">
        <v>1.6080402876733316E-3</v>
      </c>
      <c r="P511" s="17">
        <v>2.6274994551061101E-3</v>
      </c>
      <c r="Q511" s="17">
        <v>8.3254393625986384E-4</v>
      </c>
      <c r="R511" s="17">
        <v>2.8920269286753994E-4</v>
      </c>
      <c r="S511" s="17">
        <v>2.1533476978472373E-4</v>
      </c>
      <c r="T511" s="17">
        <v>1.1106862215582666E-3</v>
      </c>
      <c r="U511" s="17">
        <v>7.6531164962077641E-4</v>
      </c>
      <c r="V511" s="17">
        <v>6.1509901650961337E-4</v>
      </c>
      <c r="W511" s="17">
        <v>8.5048381693863476E-3</v>
      </c>
      <c r="X511" s="17">
        <v>5.2275717239331984E-3</v>
      </c>
      <c r="Y511" s="17">
        <v>-9.8176678493449914E-4</v>
      </c>
      <c r="Z511" s="17">
        <v>0</v>
      </c>
    </row>
    <row r="512" spans="2:26" x14ac:dyDescent="0.25">
      <c r="B512" s="11" t="s">
        <v>17</v>
      </c>
      <c r="C512" s="17">
        <v>-1.9904944457212899E-3</v>
      </c>
      <c r="D512" s="17">
        <v>-4.7862204972036982E-3</v>
      </c>
      <c r="E512" s="17">
        <v>3.5718153489619191E-3</v>
      </c>
      <c r="F512" s="17">
        <v>2.885650271968136E-3</v>
      </c>
      <c r="G512" s="17">
        <v>1.4098726672029387E-3</v>
      </c>
      <c r="H512" s="17">
        <v>7.1899839404734531E-3</v>
      </c>
      <c r="I512" s="17">
        <v>1.6340402729257603E-2</v>
      </c>
      <c r="J512" s="17">
        <v>5.6125706734083908E-4</v>
      </c>
      <c r="K512" s="17">
        <v>7.9311965161265579E-3</v>
      </c>
      <c r="L512" s="17">
        <v>-6.5970133302688965E-4</v>
      </c>
      <c r="M512" s="17">
        <v>2.8056976365585967E-4</v>
      </c>
      <c r="N512" s="17">
        <v>1.6080402876733316E-3</v>
      </c>
      <c r="O512" s="17">
        <v>3.6314277560713991E-3</v>
      </c>
      <c r="P512" s="17">
        <v>-9.6697110242855973E-4</v>
      </c>
      <c r="Q512" s="17">
        <v>-6.0904374473301048E-4</v>
      </c>
      <c r="R512" s="17">
        <v>9.5923167088025636E-4</v>
      </c>
      <c r="S512" s="17">
        <v>7.1294294415076901E-4</v>
      </c>
      <c r="T512" s="17">
        <v>-1.2263632115222544E-3</v>
      </c>
      <c r="U512" s="17">
        <v>1.8399960162414664E-4</v>
      </c>
      <c r="V512" s="17">
        <v>-6.6516716463646804E-5</v>
      </c>
      <c r="W512" s="17">
        <v>3.2988811575882884E-3</v>
      </c>
      <c r="X512" s="17">
        <v>2.523484888531369E-3</v>
      </c>
      <c r="Y512" s="17">
        <v>6.6049702654562184E-4</v>
      </c>
      <c r="Z512" s="17">
        <v>0</v>
      </c>
    </row>
    <row r="513" spans="2:26" x14ac:dyDescent="0.25">
      <c r="B513" s="11" t="s">
        <v>11</v>
      </c>
      <c r="C513" s="17">
        <v>1.105077957653414E-2</v>
      </c>
      <c r="D513" s="17">
        <v>8.3985502602849909E-3</v>
      </c>
      <c r="E513" s="17">
        <v>3.6949228146785512E-4</v>
      </c>
      <c r="F513" s="17">
        <v>1.8036298034934514E-3</v>
      </c>
      <c r="G513" s="17">
        <v>3.3189733892591798E-3</v>
      </c>
      <c r="H513" s="17">
        <v>7.3472734194246492E-3</v>
      </c>
      <c r="I513" s="17">
        <v>-4.6105419250363688E-3</v>
      </c>
      <c r="J513" s="17">
        <v>4.7265537520110408E-3</v>
      </c>
      <c r="K513" s="17">
        <v>1.3567927095303767E-2</v>
      </c>
      <c r="L513" s="17">
        <v>4.2619752700528649E-3</v>
      </c>
      <c r="M513" s="17">
        <v>-1.8059782344097143E-3</v>
      </c>
      <c r="N513" s="17">
        <v>2.6274994551061101E-3</v>
      </c>
      <c r="O513" s="17">
        <v>-9.6697110242855973E-4</v>
      </c>
      <c r="P513" s="17">
        <v>6.3494542304451092E-3</v>
      </c>
      <c r="Q513" s="17">
        <v>1.3260337259633798E-3</v>
      </c>
      <c r="R513" s="17">
        <v>-9.4851372098368064E-4</v>
      </c>
      <c r="S513" s="17">
        <v>-2.3274559871293792E-4</v>
      </c>
      <c r="T513" s="17">
        <v>3.2234444074159215E-3</v>
      </c>
      <c r="U513" s="17">
        <v>4.5730143128016693E-4</v>
      </c>
      <c r="V513" s="17">
        <v>7.3083822167317703E-4</v>
      </c>
      <c r="W513" s="17">
        <v>4.1853839404734569E-3</v>
      </c>
      <c r="X513" s="17">
        <v>2.4178083691488556E-3</v>
      </c>
      <c r="Y513" s="17">
        <v>-2.1467355430743883E-3</v>
      </c>
      <c r="Z513" s="17">
        <v>0</v>
      </c>
    </row>
    <row r="514" spans="2:26" x14ac:dyDescent="0.25">
      <c r="B514" s="11" t="s">
        <v>12</v>
      </c>
      <c r="C514" s="17">
        <v>3.9120162606297408E-3</v>
      </c>
      <c r="D514" s="17">
        <v>3.2797867137822731E-3</v>
      </c>
      <c r="E514" s="17">
        <v>-6.8342517045889947E-4</v>
      </c>
      <c r="F514" s="17">
        <v>5.3163736305829985E-4</v>
      </c>
      <c r="G514" s="17">
        <v>1.0269941354477919E-3</v>
      </c>
      <c r="H514" s="17">
        <v>1.5285674126637552E-3</v>
      </c>
      <c r="I514" s="17">
        <v>2.3195606182487539E-4</v>
      </c>
      <c r="J514" s="17">
        <v>1.3542474143874979E-3</v>
      </c>
      <c r="K514" s="17">
        <v>2.5310294089481355E-3</v>
      </c>
      <c r="L514" s="17">
        <v>1.529932237799739E-3</v>
      </c>
      <c r="M514" s="17">
        <v>-5.1653445568068657E-4</v>
      </c>
      <c r="N514" s="17">
        <v>8.3254393625986384E-4</v>
      </c>
      <c r="O514" s="17">
        <v>-6.0904374473301048E-4</v>
      </c>
      <c r="P514" s="17">
        <v>1.3260337259633798E-3</v>
      </c>
      <c r="Q514" s="17">
        <v>2.7138260170075832E-3</v>
      </c>
      <c r="R514" s="17">
        <v>-2.2240760744656382E-4</v>
      </c>
      <c r="S514" s="17">
        <v>-1.1172270742358039E-4</v>
      </c>
      <c r="T514" s="17">
        <v>1.1257882096069875E-3</v>
      </c>
      <c r="U514" s="17">
        <v>2.9535708840879537E-4</v>
      </c>
      <c r="V514" s="17">
        <v>3.1889600666513398E-4</v>
      </c>
      <c r="W514" s="17">
        <v>9.1641425342833165E-4</v>
      </c>
      <c r="X514" s="17">
        <v>5.4815771087106553E-4</v>
      </c>
      <c r="Y514" s="17">
        <v>-4.5012538305370383E-4</v>
      </c>
      <c r="Z514" s="17">
        <v>0</v>
      </c>
    </row>
    <row r="515" spans="2:26" x14ac:dyDescent="0.25">
      <c r="B515" s="11" t="s">
        <v>1</v>
      </c>
      <c r="C515" s="17">
        <v>7.7036432716616936E-3</v>
      </c>
      <c r="D515" s="17">
        <v>6.3191996341837161E-3</v>
      </c>
      <c r="E515" s="17">
        <v>2.7657598636328714E-3</v>
      </c>
      <c r="F515" s="17">
        <v>1.9617265571133012E-3</v>
      </c>
      <c r="G515" s="17">
        <v>1.4595051329196341E-3</v>
      </c>
      <c r="H515" s="17">
        <v>2.1249324389029222E-3</v>
      </c>
      <c r="I515" s="17">
        <v>7.8723535336704103E-3</v>
      </c>
      <c r="J515" s="17">
        <v>2.1357303876503486E-3</v>
      </c>
      <c r="K515" s="17">
        <v>2.4778191411935842E-3</v>
      </c>
      <c r="L515" s="17">
        <v>1.8405438165555819E-3</v>
      </c>
      <c r="M515" s="17">
        <v>-8.4149883647437218E-4</v>
      </c>
      <c r="N515" s="17">
        <v>2.8920269286753994E-4</v>
      </c>
      <c r="O515" s="17">
        <v>9.5923167088025636E-4</v>
      </c>
      <c r="P515" s="17">
        <v>-9.4851372098368064E-4</v>
      </c>
      <c r="Q515" s="17">
        <v>-2.2240760744656382E-4</v>
      </c>
      <c r="R515" s="17">
        <v>1.897680724737608E-2</v>
      </c>
      <c r="S515" s="17">
        <v>8.3609200949973062E-4</v>
      </c>
      <c r="T515" s="17">
        <v>4.3706126943997655E-4</v>
      </c>
      <c r="U515" s="17">
        <v>5.642362847621239E-4</v>
      </c>
      <c r="V515" s="17">
        <v>2.9937970006894895E-4</v>
      </c>
      <c r="W515" s="17">
        <v>1.0063936834444097E-3</v>
      </c>
      <c r="X515" s="17">
        <v>1.9320477476442147E-3</v>
      </c>
      <c r="Y515" s="17">
        <v>1.2840961847851067E-3</v>
      </c>
      <c r="Z515" s="17">
        <v>0</v>
      </c>
    </row>
    <row r="516" spans="2:26" x14ac:dyDescent="0.25">
      <c r="B516" s="11" t="s">
        <v>2</v>
      </c>
      <c r="C516" s="17">
        <v>6.2546607101816485E-4</v>
      </c>
      <c r="D516" s="17">
        <v>-1.1498145771087112E-3</v>
      </c>
      <c r="E516" s="17">
        <v>1.7680050275798609E-3</v>
      </c>
      <c r="F516" s="17">
        <v>3.6707994330805794E-4</v>
      </c>
      <c r="G516" s="17">
        <v>5.4869420631272652E-4</v>
      </c>
      <c r="H516" s="17">
        <v>1.353770292269976E-3</v>
      </c>
      <c r="I516" s="17">
        <v>4.7514646460583738E-3</v>
      </c>
      <c r="J516" s="17">
        <v>4.5436928292346974E-4</v>
      </c>
      <c r="K516" s="17">
        <v>-1.4716674327740232E-5</v>
      </c>
      <c r="L516" s="17">
        <v>2.3877660786792449E-4</v>
      </c>
      <c r="M516" s="17">
        <v>-1.450678962690695E-5</v>
      </c>
      <c r="N516" s="17">
        <v>2.1533476978472373E-4</v>
      </c>
      <c r="O516" s="17">
        <v>7.1294294415076901E-4</v>
      </c>
      <c r="P516" s="17">
        <v>-2.3274559871293792E-4</v>
      </c>
      <c r="Q516" s="17">
        <v>-1.1172270742358039E-4</v>
      </c>
      <c r="R516" s="17">
        <v>8.3609200949973062E-4</v>
      </c>
      <c r="S516" s="17">
        <v>2.4687584463341764E-3</v>
      </c>
      <c r="T516" s="17">
        <v>-4.1907473377766331E-5</v>
      </c>
      <c r="U516" s="17">
        <v>1.8388214012104404E-4</v>
      </c>
      <c r="V516" s="17">
        <v>-1.0462059871293971E-4</v>
      </c>
      <c r="W516" s="17">
        <v>2.6488516816057599E-3</v>
      </c>
      <c r="X516" s="17">
        <v>8.8325795602543528E-4</v>
      </c>
      <c r="Y516" s="17">
        <v>9.8220992300620505E-4</v>
      </c>
      <c r="Z516" s="17">
        <v>0</v>
      </c>
    </row>
    <row r="517" spans="2:26" x14ac:dyDescent="0.25">
      <c r="B517" s="11" t="s">
        <v>26</v>
      </c>
      <c r="C517" s="17">
        <v>7.9503972362675434E-3</v>
      </c>
      <c r="D517" s="17">
        <v>9.6851969604688625E-3</v>
      </c>
      <c r="E517" s="17">
        <v>-1.5631355052478403E-3</v>
      </c>
      <c r="F517" s="17">
        <v>3.430662797824256E-3</v>
      </c>
      <c r="G517" s="17">
        <v>3.4570076783115079E-3</v>
      </c>
      <c r="H517" s="17">
        <v>6.0969420056691988E-3</v>
      </c>
      <c r="I517" s="17">
        <v>3.1827533114993029E-3</v>
      </c>
      <c r="J517" s="17">
        <v>5.6199705048647916E-3</v>
      </c>
      <c r="K517" s="17">
        <v>1.4015761568221879E-2</v>
      </c>
      <c r="L517" s="17">
        <v>4.9788462422431694E-3</v>
      </c>
      <c r="M517" s="17">
        <v>-3.216601830039073E-3</v>
      </c>
      <c r="N517" s="17">
        <v>1.1106862215582666E-3</v>
      </c>
      <c r="O517" s="17">
        <v>-1.2263632115222544E-3</v>
      </c>
      <c r="P517" s="17">
        <v>3.2234444074159215E-3</v>
      </c>
      <c r="Q517" s="17">
        <v>1.1257882096069875E-3</v>
      </c>
      <c r="R517" s="17">
        <v>4.3706126943997655E-4</v>
      </c>
      <c r="S517" s="17">
        <v>-4.1907473377766331E-5</v>
      </c>
      <c r="T517" s="17">
        <v>6.5156532214816565E-3</v>
      </c>
      <c r="U517" s="17">
        <v>2.1665113996782366E-3</v>
      </c>
      <c r="V517" s="17">
        <v>1.8134189688194268E-3</v>
      </c>
      <c r="W517" s="17">
        <v>4.5266625296866677E-3</v>
      </c>
      <c r="X517" s="17">
        <v>2.9419855244005246E-3</v>
      </c>
      <c r="Y517" s="17">
        <v>-1.235563783229909E-3</v>
      </c>
      <c r="Z517" s="17">
        <v>0</v>
      </c>
    </row>
    <row r="518" spans="2:26" x14ac:dyDescent="0.25">
      <c r="B518" s="11" t="s">
        <v>16</v>
      </c>
      <c r="C518" s="17">
        <v>-2.1238158948134138E-4</v>
      </c>
      <c r="D518" s="17">
        <v>2.0466765998238021E-3</v>
      </c>
      <c r="E518" s="17">
        <v>-4.8700714299394955E-4</v>
      </c>
      <c r="F518" s="17">
        <v>1.7692068490002292E-3</v>
      </c>
      <c r="G518" s="17">
        <v>1.0783594824944473E-3</v>
      </c>
      <c r="H518" s="17">
        <v>1.6714765001340701E-3</v>
      </c>
      <c r="I518" s="17">
        <v>4.1909720997088751E-3</v>
      </c>
      <c r="J518" s="17">
        <v>2.4185405424040469E-3</v>
      </c>
      <c r="K518" s="17">
        <v>4.6890500957634269E-3</v>
      </c>
      <c r="L518" s="17">
        <v>1.0642986516509639E-3</v>
      </c>
      <c r="M518" s="17">
        <v>-1.2135033972075402E-3</v>
      </c>
      <c r="N518" s="17">
        <v>7.6531164962077641E-4</v>
      </c>
      <c r="O518" s="17">
        <v>1.8399960162414664E-4</v>
      </c>
      <c r="P518" s="17">
        <v>4.5730143128016693E-4</v>
      </c>
      <c r="Q518" s="17">
        <v>2.9535708840879537E-4</v>
      </c>
      <c r="R518" s="17">
        <v>5.642362847621239E-4</v>
      </c>
      <c r="S518" s="17">
        <v>1.8388214012104404E-4</v>
      </c>
      <c r="T518" s="17">
        <v>2.1665113996782366E-3</v>
      </c>
      <c r="U518" s="17">
        <v>2.6142733800658853E-3</v>
      </c>
      <c r="V518" s="17">
        <v>1.3310212119819202E-3</v>
      </c>
      <c r="W518" s="17">
        <v>1.5496149448402656E-3</v>
      </c>
      <c r="X518" s="17">
        <v>1.1106992777522413E-3</v>
      </c>
      <c r="Y518" s="17">
        <v>1.1189833084348368E-4</v>
      </c>
      <c r="Z518" s="17">
        <v>0</v>
      </c>
    </row>
    <row r="519" spans="2:26" x14ac:dyDescent="0.25">
      <c r="B519" s="11" t="s">
        <v>15</v>
      </c>
      <c r="C519" s="17">
        <v>5.095572081130691E-4</v>
      </c>
      <c r="D519" s="17">
        <v>3.7450689444955164E-3</v>
      </c>
      <c r="E519" s="17">
        <v>-8.1711758695319277E-4</v>
      </c>
      <c r="F519" s="17">
        <v>1.1115039263004665E-3</v>
      </c>
      <c r="G519" s="17">
        <v>1.1468343541714543E-3</v>
      </c>
      <c r="H519" s="17">
        <v>5.8174271767026382E-4</v>
      </c>
      <c r="I519" s="17">
        <v>3.5136354433846595E-3</v>
      </c>
      <c r="J519" s="17">
        <v>1.9312147169233103E-3</v>
      </c>
      <c r="K519" s="17">
        <v>3.2902665689879631E-3</v>
      </c>
      <c r="L519" s="17">
        <v>9.5469719987741986E-4</v>
      </c>
      <c r="M519" s="17">
        <v>-9.2350762037462597E-4</v>
      </c>
      <c r="N519" s="17">
        <v>6.1509901650961337E-4</v>
      </c>
      <c r="O519" s="17">
        <v>-6.6516716463646804E-5</v>
      </c>
      <c r="P519" s="17">
        <v>7.3083822167317703E-4</v>
      </c>
      <c r="Q519" s="17">
        <v>3.1889600666513398E-4</v>
      </c>
      <c r="R519" s="17">
        <v>2.9937970006894895E-4</v>
      </c>
      <c r="S519" s="17">
        <v>-1.0462059871293971E-4</v>
      </c>
      <c r="T519" s="17">
        <v>1.8134189688194268E-3</v>
      </c>
      <c r="U519" s="17">
        <v>1.3310212119819202E-3</v>
      </c>
      <c r="V519" s="17">
        <v>2.6590321251819503E-3</v>
      </c>
      <c r="W519" s="17">
        <v>8.9308481766643406E-4</v>
      </c>
      <c r="X519" s="17">
        <v>5.8722977265762569E-4</v>
      </c>
      <c r="Y519" s="17">
        <v>-3.2708674921473916E-4</v>
      </c>
      <c r="Z519" s="17">
        <v>0</v>
      </c>
    </row>
    <row r="520" spans="2:26" x14ac:dyDescent="0.25">
      <c r="B520" s="11" t="s">
        <v>27</v>
      </c>
      <c r="C520" s="17">
        <v>1.5281354851375183E-2</v>
      </c>
      <c r="D520" s="17">
        <v>5.2723107044357663E-3</v>
      </c>
      <c r="E520" s="17">
        <v>1.2736798724431092E-2</v>
      </c>
      <c r="F520" s="17">
        <v>1.4542116218493854E-2</v>
      </c>
      <c r="G520" s="17">
        <v>1.2338217848387343E-2</v>
      </c>
      <c r="H520" s="17">
        <v>4.5000935934267933E-2</v>
      </c>
      <c r="I520" s="17">
        <v>5.0114525141729788E-2</v>
      </c>
      <c r="J520" s="17">
        <v>9.9156279016318297E-3</v>
      </c>
      <c r="K520" s="17">
        <v>6.0345910442043918E-2</v>
      </c>
      <c r="L520" s="17">
        <v>9.0759911514594407E-3</v>
      </c>
      <c r="M520" s="17">
        <v>-6.762499028001235E-3</v>
      </c>
      <c r="N520" s="17">
        <v>8.5048381693863476E-3</v>
      </c>
      <c r="O520" s="17">
        <v>3.2988811575882884E-3</v>
      </c>
      <c r="P520" s="17">
        <v>4.1853839404734569E-3</v>
      </c>
      <c r="Q520" s="17">
        <v>9.1641425342833165E-4</v>
      </c>
      <c r="R520" s="17">
        <v>1.0063936834444097E-3</v>
      </c>
      <c r="S520" s="17">
        <v>2.6488516816057599E-3</v>
      </c>
      <c r="T520" s="17">
        <v>4.5266625296866677E-3</v>
      </c>
      <c r="U520" s="17">
        <v>1.5496149448402656E-3</v>
      </c>
      <c r="V520" s="17">
        <v>8.9308481766643406E-4</v>
      </c>
      <c r="W520" s="17">
        <v>2.9711684287137011E-2</v>
      </c>
      <c r="X520" s="17">
        <v>1.6356101989963973E-2</v>
      </c>
      <c r="Y520" s="17">
        <v>-1.3072610223703355E-3</v>
      </c>
      <c r="Z520" s="17">
        <v>0</v>
      </c>
    </row>
    <row r="521" spans="2:26" x14ac:dyDescent="0.25">
      <c r="B521" s="11" t="s">
        <v>14</v>
      </c>
      <c r="C521" s="17">
        <v>1.5814911069294418E-2</v>
      </c>
      <c r="D521" s="17">
        <v>6.1439360849996219E-3</v>
      </c>
      <c r="E521" s="17">
        <v>9.0174362311345631E-3</v>
      </c>
      <c r="F521" s="17">
        <v>1.1256452108710655E-2</v>
      </c>
      <c r="G521" s="17">
        <v>9.575112416685818E-3</v>
      </c>
      <c r="H521" s="17">
        <v>2.9796604532961745E-2</v>
      </c>
      <c r="I521" s="17">
        <v>3.9183229931433347E-2</v>
      </c>
      <c r="J521" s="17">
        <v>8.7704755343599294E-3</v>
      </c>
      <c r="K521" s="17">
        <v>4.1156430311039577E-2</v>
      </c>
      <c r="L521" s="17">
        <v>7.3508368258254847E-3</v>
      </c>
      <c r="M521" s="17">
        <v>-5.7880663367616729E-3</v>
      </c>
      <c r="N521" s="17">
        <v>5.2275717239331984E-3</v>
      </c>
      <c r="O521" s="17">
        <v>2.523484888531369E-3</v>
      </c>
      <c r="P521" s="17">
        <v>2.4178083691488556E-3</v>
      </c>
      <c r="Q521" s="17">
        <v>5.4815771087106553E-4</v>
      </c>
      <c r="R521" s="17">
        <v>1.9320477476442147E-3</v>
      </c>
      <c r="S521" s="17">
        <v>8.8325795602543528E-4</v>
      </c>
      <c r="T521" s="17">
        <v>2.9419855244005246E-3</v>
      </c>
      <c r="U521" s="17">
        <v>1.1106992777522413E-3</v>
      </c>
      <c r="V521" s="17">
        <v>5.8722977265762569E-4</v>
      </c>
      <c r="W521" s="17">
        <v>1.6356101989963973E-2</v>
      </c>
      <c r="X521" s="17">
        <v>1.6585803476595409E-2</v>
      </c>
      <c r="Y521" s="17">
        <v>5.2192805772621631E-5</v>
      </c>
      <c r="Z521" s="17">
        <v>0</v>
      </c>
    </row>
    <row r="522" spans="2:26" x14ac:dyDescent="0.25">
      <c r="B522" s="11" t="s">
        <v>13</v>
      </c>
      <c r="C522" s="17">
        <v>-4.0894865332682115E-3</v>
      </c>
      <c r="D522" s="17">
        <v>-3.7158621949934857E-3</v>
      </c>
      <c r="E522" s="17">
        <v>1.6198576452731198E-3</v>
      </c>
      <c r="F522" s="17">
        <v>-2.7134264632651254E-4</v>
      </c>
      <c r="G522" s="17">
        <v>-2.7655450471155909E-4</v>
      </c>
      <c r="H522" s="17">
        <v>-5.9377181239465959E-3</v>
      </c>
      <c r="I522" s="17">
        <v>-4.5637346156056211E-4</v>
      </c>
      <c r="J522" s="17">
        <v>-2.6839018472764914E-3</v>
      </c>
      <c r="K522" s="17">
        <v>-9.6969043227610532E-3</v>
      </c>
      <c r="L522" s="17">
        <v>-2.5585964337700149E-3</v>
      </c>
      <c r="M522" s="17">
        <v>1.3247185692465322E-3</v>
      </c>
      <c r="N522" s="17">
        <v>-9.8176678493449914E-4</v>
      </c>
      <c r="O522" s="17">
        <v>6.6049702654562184E-4</v>
      </c>
      <c r="P522" s="17">
        <v>-2.1467355430743883E-3</v>
      </c>
      <c r="Q522" s="17">
        <v>-4.5012538305370383E-4</v>
      </c>
      <c r="R522" s="17">
        <v>1.2840961847851067E-3</v>
      </c>
      <c r="S522" s="17">
        <v>9.8220992300620505E-4</v>
      </c>
      <c r="T522" s="17">
        <v>-1.235563783229909E-3</v>
      </c>
      <c r="U522" s="17">
        <v>1.1189833084348368E-4</v>
      </c>
      <c r="V522" s="17">
        <v>-3.2708674921473916E-4</v>
      </c>
      <c r="W522" s="17">
        <v>-1.3072610223703355E-3</v>
      </c>
      <c r="X522" s="17">
        <v>5.2192805772621631E-5</v>
      </c>
      <c r="Y522" s="17">
        <v>6.5259962053742437E-3</v>
      </c>
      <c r="Z522" s="17">
        <v>0</v>
      </c>
    </row>
    <row r="523" spans="2:26" ht="15.75" thickBot="1" x14ac:dyDescent="0.3">
      <c r="B523" s="15" t="s">
        <v>3</v>
      </c>
      <c r="C523" s="18">
        <v>0</v>
      </c>
      <c r="D523" s="18">
        <v>0</v>
      </c>
      <c r="E523" s="18">
        <v>0</v>
      </c>
      <c r="F523" s="18">
        <v>0</v>
      </c>
      <c r="G523" s="18">
        <v>0</v>
      </c>
      <c r="H523" s="18">
        <v>0</v>
      </c>
      <c r="I523" s="18">
        <v>0</v>
      </c>
      <c r="J523" s="18">
        <v>0</v>
      </c>
      <c r="K523" s="18">
        <v>0</v>
      </c>
      <c r="L523" s="18">
        <v>0</v>
      </c>
      <c r="M523" s="18">
        <v>0</v>
      </c>
      <c r="N523" s="18">
        <v>0</v>
      </c>
      <c r="O523" s="18">
        <v>0</v>
      </c>
      <c r="P523" s="18">
        <v>0</v>
      </c>
      <c r="Q523" s="18">
        <v>0</v>
      </c>
      <c r="R523" s="18">
        <v>0</v>
      </c>
      <c r="S523" s="18">
        <v>0</v>
      </c>
      <c r="T523" s="18">
        <v>0</v>
      </c>
      <c r="U523" s="18">
        <v>0</v>
      </c>
      <c r="V523" s="18">
        <v>0</v>
      </c>
      <c r="W523" s="18">
        <v>0</v>
      </c>
      <c r="X523" s="18">
        <v>0</v>
      </c>
      <c r="Y523" s="18">
        <v>0</v>
      </c>
      <c r="Z523" s="18">
        <v>0</v>
      </c>
    </row>
    <row r="526" spans="2:26" x14ac:dyDescent="0.25">
      <c r="B526" s="10" t="s">
        <v>1092</v>
      </c>
    </row>
    <row r="527" spans="2:26" ht="15.75" thickBot="1" x14ac:dyDescent="0.3"/>
    <row r="528" spans="2:26" x14ac:dyDescent="0.25">
      <c r="B528" s="58" t="s">
        <v>1093</v>
      </c>
      <c r="C528" s="60">
        <v>9822.9269334674245</v>
      </c>
    </row>
    <row r="529" spans="2:10" x14ac:dyDescent="0.25">
      <c r="B529" s="11" t="s">
        <v>1094</v>
      </c>
      <c r="C529" s="61">
        <v>7209.2697244692126</v>
      </c>
    </row>
    <row r="530" spans="2:10" x14ac:dyDescent="0.25">
      <c r="B530" s="11" t="s">
        <v>1095</v>
      </c>
      <c r="C530" s="61">
        <v>1182.4108367234471</v>
      </c>
    </row>
    <row r="531" spans="2:10" x14ac:dyDescent="0.25">
      <c r="B531" s="11" t="s">
        <v>653</v>
      </c>
      <c r="C531" s="59">
        <v>1104</v>
      </c>
    </row>
    <row r="532" spans="2:10" x14ac:dyDescent="0.25">
      <c r="B532" s="11" t="s">
        <v>329</v>
      </c>
      <c r="C532" s="64">
        <v>0</v>
      </c>
    </row>
    <row r="533" spans="2:10" ht="15.75" thickBot="1" x14ac:dyDescent="0.3">
      <c r="B533" s="15" t="s">
        <v>330</v>
      </c>
      <c r="C533" s="63">
        <v>0.05</v>
      </c>
    </row>
    <row r="535" spans="2:10" x14ac:dyDescent="0.25">
      <c r="B535" s="10" t="s">
        <v>331</v>
      </c>
    </row>
    <row r="536" spans="2:10" x14ac:dyDescent="0.25">
      <c r="B536" s="10" t="s">
        <v>1096</v>
      </c>
    </row>
    <row r="537" spans="2:10" x14ac:dyDescent="0.25">
      <c r="B537" s="10" t="s">
        <v>1097</v>
      </c>
    </row>
    <row r="538" spans="2:10" ht="15" customHeight="1" x14ac:dyDescent="0.25">
      <c r="B538" s="65" t="s">
        <v>334</v>
      </c>
      <c r="C538" s="65"/>
      <c r="D538" s="65"/>
      <c r="E538" s="65"/>
      <c r="F538" s="65"/>
      <c r="G538" s="65"/>
      <c r="H538" s="65"/>
      <c r="I538" s="65"/>
      <c r="J538" s="65"/>
    </row>
    <row r="539" spans="2:10" x14ac:dyDescent="0.25">
      <c r="B539" s="65"/>
      <c r="C539" s="65"/>
      <c r="D539" s="65"/>
      <c r="E539" s="65"/>
      <c r="F539" s="65"/>
      <c r="G539" s="65"/>
      <c r="H539" s="65"/>
      <c r="I539" s="65"/>
      <c r="J539" s="65"/>
    </row>
    <row r="542" spans="2:10" x14ac:dyDescent="0.25">
      <c r="B542" s="10" t="s">
        <v>1098</v>
      </c>
    </row>
    <row r="543" spans="2:10" ht="15.75" thickBot="1" x14ac:dyDescent="0.3"/>
    <row r="544" spans="2:10" x14ac:dyDescent="0.25">
      <c r="B544" s="58" t="s">
        <v>1093</v>
      </c>
      <c r="C544" s="60">
        <v>9822.9269334674245</v>
      </c>
    </row>
    <row r="545" spans="2:10" x14ac:dyDescent="0.25">
      <c r="B545" s="11" t="s">
        <v>327</v>
      </c>
      <c r="C545" s="61">
        <v>6.1607399167495256</v>
      </c>
    </row>
    <row r="546" spans="2:10" x14ac:dyDescent="0.25">
      <c r="B546" s="11" t="s">
        <v>328</v>
      </c>
      <c r="C546" s="61">
        <v>1.072629072648706</v>
      </c>
    </row>
    <row r="547" spans="2:10" x14ac:dyDescent="0.25">
      <c r="B547" s="11" t="s">
        <v>323</v>
      </c>
      <c r="C547" s="59">
        <v>1104</v>
      </c>
    </row>
    <row r="548" spans="2:10" x14ac:dyDescent="0.25">
      <c r="B548" s="11" t="s">
        <v>324</v>
      </c>
      <c r="C548" s="61">
        <v>26591.881950144558</v>
      </c>
    </row>
    <row r="549" spans="2:10" x14ac:dyDescent="0.25">
      <c r="B549" s="11" t="s">
        <v>329</v>
      </c>
      <c r="C549" s="64">
        <v>0</v>
      </c>
    </row>
    <row r="550" spans="2:10" ht="15.75" thickBot="1" x14ac:dyDescent="0.3">
      <c r="B550" s="15" t="s">
        <v>330</v>
      </c>
      <c r="C550" s="63">
        <v>0.05</v>
      </c>
    </row>
    <row r="552" spans="2:10" x14ac:dyDescent="0.25">
      <c r="B552" s="10" t="s">
        <v>331</v>
      </c>
    </row>
    <row r="553" spans="2:10" x14ac:dyDescent="0.25">
      <c r="B553" s="10" t="s">
        <v>1096</v>
      </c>
    </row>
    <row r="554" spans="2:10" x14ac:dyDescent="0.25">
      <c r="B554" s="10" t="s">
        <v>1097</v>
      </c>
    </row>
    <row r="555" spans="2:10" ht="15" customHeight="1" x14ac:dyDescent="0.25">
      <c r="B555" s="65" t="s">
        <v>334</v>
      </c>
      <c r="C555" s="65"/>
      <c r="D555" s="65"/>
      <c r="E555" s="65"/>
      <c r="F555" s="65"/>
      <c r="G555" s="65"/>
      <c r="H555" s="65"/>
      <c r="I555" s="65"/>
      <c r="J555" s="65"/>
    </row>
    <row r="556" spans="2:10" x14ac:dyDescent="0.25">
      <c r="B556" s="65"/>
      <c r="C556" s="65"/>
      <c r="D556" s="65"/>
      <c r="E556" s="65"/>
      <c r="F556" s="65"/>
      <c r="G556" s="65"/>
      <c r="H556" s="65"/>
      <c r="I556" s="65"/>
      <c r="J556" s="65"/>
    </row>
    <row r="559" spans="2:10" x14ac:dyDescent="0.25">
      <c r="B559" s="10" t="s">
        <v>1099</v>
      </c>
    </row>
    <row r="560" spans="2:10" ht="15.75" thickBot="1" x14ac:dyDescent="0.3"/>
    <row r="561" spans="2:10" x14ac:dyDescent="0.25">
      <c r="B561" s="58" t="s">
        <v>1100</v>
      </c>
      <c r="C561" s="60">
        <v>4911.4634667337104</v>
      </c>
    </row>
    <row r="562" spans="2:10" x14ac:dyDescent="0.25">
      <c r="B562" s="11" t="s">
        <v>1101</v>
      </c>
      <c r="C562" s="61">
        <v>1182.4108367234471</v>
      </c>
    </row>
    <row r="563" spans="2:10" x14ac:dyDescent="0.25">
      <c r="B563" s="11" t="s">
        <v>653</v>
      </c>
      <c r="C563" s="59">
        <v>1104</v>
      </c>
    </row>
    <row r="564" spans="2:10" x14ac:dyDescent="0.25">
      <c r="B564" s="11" t="s">
        <v>329</v>
      </c>
      <c r="C564" s="64">
        <v>0</v>
      </c>
    </row>
    <row r="565" spans="2:10" ht="15.75" thickBot="1" x14ac:dyDescent="0.3">
      <c r="B565" s="15" t="s">
        <v>330</v>
      </c>
      <c r="C565" s="63">
        <v>0.05</v>
      </c>
    </row>
    <row r="567" spans="2:10" x14ac:dyDescent="0.25">
      <c r="B567" s="10" t="s">
        <v>331</v>
      </c>
    </row>
    <row r="568" spans="2:10" x14ac:dyDescent="0.25">
      <c r="B568" s="10" t="s">
        <v>1096</v>
      </c>
    </row>
    <row r="569" spans="2:10" x14ac:dyDescent="0.25">
      <c r="B569" s="10" t="s">
        <v>1097</v>
      </c>
    </row>
    <row r="570" spans="2:10" ht="15" customHeight="1" x14ac:dyDescent="0.25">
      <c r="B570" s="65" t="s">
        <v>334</v>
      </c>
      <c r="C570" s="65"/>
      <c r="D570" s="65"/>
      <c r="E570" s="65"/>
      <c r="F570" s="65"/>
      <c r="G570" s="65"/>
      <c r="H570" s="65"/>
      <c r="I570" s="65"/>
      <c r="J570" s="65"/>
    </row>
    <row r="571" spans="2:10" x14ac:dyDescent="0.25">
      <c r="B571" s="65"/>
      <c r="C571" s="65"/>
      <c r="D571" s="65"/>
      <c r="E571" s="65"/>
      <c r="F571" s="65"/>
      <c r="G571" s="65"/>
      <c r="H571" s="65"/>
      <c r="I571" s="65"/>
      <c r="J571" s="65"/>
    </row>
    <row r="574" spans="2:10" x14ac:dyDescent="0.25">
      <c r="B574" s="10" t="s">
        <v>364</v>
      </c>
    </row>
    <row r="575" spans="2:10" ht="15.75" thickBot="1" x14ac:dyDescent="0.3"/>
    <row r="576" spans="2:10" ht="30" x14ac:dyDescent="0.25">
      <c r="B576" s="12"/>
      <c r="C576" s="13" t="s">
        <v>19</v>
      </c>
      <c r="D576" s="13" t="s">
        <v>18</v>
      </c>
      <c r="E576" s="13" t="s">
        <v>23</v>
      </c>
      <c r="F576" s="13" t="s">
        <v>21</v>
      </c>
      <c r="G576" s="13" t="s">
        <v>20</v>
      </c>
    </row>
    <row r="577" spans="2:7" x14ac:dyDescent="0.25">
      <c r="B577" s="14" t="s">
        <v>19</v>
      </c>
      <c r="C577" s="16">
        <v>0</v>
      </c>
      <c r="D577" s="16">
        <v>7.0214844643736001</v>
      </c>
      <c r="E577" s="16">
        <v>8.4336016770106106</v>
      </c>
      <c r="F577" s="16">
        <v>8.1207239977345846</v>
      </c>
      <c r="G577" s="16">
        <v>7.9274166548432365</v>
      </c>
    </row>
    <row r="578" spans="2:7" x14ac:dyDescent="0.25">
      <c r="B578" s="11" t="s">
        <v>18</v>
      </c>
      <c r="C578" s="17">
        <v>7.0214844643736001</v>
      </c>
      <c r="D578" s="17">
        <v>0</v>
      </c>
      <c r="E578" s="17">
        <v>2.2918073441893356</v>
      </c>
      <c r="F578" s="17">
        <v>3.2305606682777461</v>
      </c>
      <c r="G578" s="17">
        <v>5.1323663189860325</v>
      </c>
    </row>
    <row r="579" spans="2:7" x14ac:dyDescent="0.25">
      <c r="B579" s="11" t="s">
        <v>23</v>
      </c>
      <c r="C579" s="17">
        <v>8.4336016770106106</v>
      </c>
      <c r="D579" s="17">
        <v>2.2918073441893356</v>
      </c>
      <c r="E579" s="17">
        <v>0</v>
      </c>
      <c r="F579" s="17">
        <v>3.1687420335076641</v>
      </c>
      <c r="G579" s="17">
        <v>8.0588229622879748</v>
      </c>
    </row>
    <row r="580" spans="2:7" x14ac:dyDescent="0.25">
      <c r="B580" s="11" t="s">
        <v>21</v>
      </c>
      <c r="C580" s="17">
        <v>8.1207239977345846</v>
      </c>
      <c r="D580" s="17">
        <v>3.2305606682777461</v>
      </c>
      <c r="E580" s="17">
        <v>3.1687420335076641</v>
      </c>
      <c r="F580" s="17">
        <v>0</v>
      </c>
      <c r="G580" s="17">
        <v>3.1885168775596715</v>
      </c>
    </row>
    <row r="581" spans="2:7" ht="15.75" thickBot="1" x14ac:dyDescent="0.3">
      <c r="B581" s="15" t="s">
        <v>20</v>
      </c>
      <c r="C581" s="18">
        <v>7.9274166548432365</v>
      </c>
      <c r="D581" s="18">
        <v>5.1323663189860325</v>
      </c>
      <c r="E581" s="18">
        <v>8.0588229622879748</v>
      </c>
      <c r="F581" s="18">
        <v>3.1885168775596715</v>
      </c>
      <c r="G581" s="18">
        <v>0</v>
      </c>
    </row>
    <row r="584" spans="2:7" x14ac:dyDescent="0.25">
      <c r="B584" s="10" t="s">
        <v>365</v>
      </c>
    </row>
    <row r="585" spans="2:7" ht="15.75" thickBot="1" x14ac:dyDescent="0.3"/>
    <row r="586" spans="2:7" ht="30" x14ac:dyDescent="0.25">
      <c r="B586" s="12"/>
      <c r="C586" s="13" t="s">
        <v>19</v>
      </c>
      <c r="D586" s="13" t="s">
        <v>18</v>
      </c>
      <c r="E586" s="13" t="s">
        <v>23</v>
      </c>
      <c r="F586" s="13" t="s">
        <v>21</v>
      </c>
      <c r="G586" s="13" t="s">
        <v>20</v>
      </c>
    </row>
    <row r="587" spans="2:7" x14ac:dyDescent="0.25">
      <c r="B587" s="14" t="s">
        <v>19</v>
      </c>
      <c r="C587" s="16">
        <v>0</v>
      </c>
      <c r="D587" s="16">
        <v>7.0214844643736001</v>
      </c>
      <c r="E587" s="16">
        <v>8.4336016770106106</v>
      </c>
      <c r="F587" s="16">
        <v>8.1207239977345846</v>
      </c>
      <c r="G587" s="16">
        <v>7.9274166548432365</v>
      </c>
    </row>
    <row r="588" spans="2:7" x14ac:dyDescent="0.25">
      <c r="B588" s="11" t="s">
        <v>18</v>
      </c>
      <c r="C588" s="17">
        <v>7.0214844643736001</v>
      </c>
      <c r="D588" s="17">
        <v>0</v>
      </c>
      <c r="E588" s="17">
        <v>2.2918073441893356</v>
      </c>
      <c r="F588" s="17">
        <v>3.2305606682777461</v>
      </c>
      <c r="G588" s="17">
        <v>5.1323663189860325</v>
      </c>
    </row>
    <row r="589" spans="2:7" x14ac:dyDescent="0.25">
      <c r="B589" s="11" t="s">
        <v>23</v>
      </c>
      <c r="C589" s="17">
        <v>8.4336016770106106</v>
      </c>
      <c r="D589" s="17">
        <v>2.2918073441893356</v>
      </c>
      <c r="E589" s="17">
        <v>0</v>
      </c>
      <c r="F589" s="17">
        <v>3.1687420335076641</v>
      </c>
      <c r="G589" s="17">
        <v>8.0588229622879748</v>
      </c>
    </row>
    <row r="590" spans="2:7" x14ac:dyDescent="0.25">
      <c r="B590" s="11" t="s">
        <v>21</v>
      </c>
      <c r="C590" s="17">
        <v>8.1207239977345846</v>
      </c>
      <c r="D590" s="17">
        <v>3.2305606682777461</v>
      </c>
      <c r="E590" s="17">
        <v>3.1687420335076641</v>
      </c>
      <c r="F590" s="17">
        <v>0</v>
      </c>
      <c r="G590" s="17">
        <v>3.1885168775596715</v>
      </c>
    </row>
    <row r="591" spans="2:7" ht="15.75" thickBot="1" x14ac:dyDescent="0.3">
      <c r="B591" s="15" t="s">
        <v>20</v>
      </c>
      <c r="C591" s="18">
        <v>7.9274166548432365</v>
      </c>
      <c r="D591" s="18">
        <v>5.1323663189860325</v>
      </c>
      <c r="E591" s="18">
        <v>8.0588229622879748</v>
      </c>
      <c r="F591" s="18">
        <v>3.1885168775596715</v>
      </c>
      <c r="G591" s="18">
        <v>0</v>
      </c>
    </row>
    <row r="594" spans="2:7" x14ac:dyDescent="0.25">
      <c r="B594" s="10" t="s">
        <v>366</v>
      </c>
    </row>
    <row r="595" spans="2:7" ht="15.75" thickBot="1" x14ac:dyDescent="0.3"/>
    <row r="596" spans="2:7" ht="30" x14ac:dyDescent="0.25">
      <c r="B596" s="12"/>
      <c r="C596" s="13" t="s">
        <v>19</v>
      </c>
      <c r="D596" s="13" t="s">
        <v>18</v>
      </c>
      <c r="E596" s="13" t="s">
        <v>23</v>
      </c>
      <c r="F596" s="13" t="s">
        <v>21</v>
      </c>
      <c r="G596" s="13" t="s">
        <v>20</v>
      </c>
    </row>
    <row r="597" spans="2:7" x14ac:dyDescent="0.25">
      <c r="B597" s="14" t="s">
        <v>19</v>
      </c>
      <c r="C597" s="16">
        <v>0</v>
      </c>
      <c r="D597" s="16">
        <v>3.9100421521047064</v>
      </c>
      <c r="E597" s="16">
        <v>10.095465452286092</v>
      </c>
      <c r="F597" s="16">
        <v>7.7203297172546179</v>
      </c>
      <c r="G597" s="16">
        <v>5.9016708839741581</v>
      </c>
    </row>
    <row r="598" spans="2:7" x14ac:dyDescent="0.25">
      <c r="B598" s="11" t="s">
        <v>18</v>
      </c>
      <c r="C598" s="17">
        <v>3.9100421521047064</v>
      </c>
      <c r="D598" s="17">
        <v>0</v>
      </c>
      <c r="E598" s="17">
        <v>1.4412763577588215</v>
      </c>
      <c r="F598" s="17">
        <v>1.7881985430912624</v>
      </c>
      <c r="G598" s="17">
        <v>2.4463279358094732</v>
      </c>
    </row>
    <row r="599" spans="2:7" x14ac:dyDescent="0.25">
      <c r="B599" s="11" t="s">
        <v>23</v>
      </c>
      <c r="C599" s="17">
        <v>10.095465452286092</v>
      </c>
      <c r="D599" s="17">
        <v>1.4412763577588215</v>
      </c>
      <c r="E599" s="17">
        <v>0</v>
      </c>
      <c r="F599" s="17">
        <v>3.7445440670411956</v>
      </c>
      <c r="G599" s="17">
        <v>7.0839554343972368</v>
      </c>
    </row>
    <row r="600" spans="2:7" x14ac:dyDescent="0.25">
      <c r="B600" s="11" t="s">
        <v>21</v>
      </c>
      <c r="C600" s="17">
        <v>7.7203297172546179</v>
      </c>
      <c r="D600" s="17">
        <v>1.7881985430912624</v>
      </c>
      <c r="E600" s="17">
        <v>3.7445440670411956</v>
      </c>
      <c r="F600" s="17">
        <v>0</v>
      </c>
      <c r="G600" s="17">
        <v>2.3547243518293888</v>
      </c>
    </row>
    <row r="601" spans="2:7" ht="15.75" thickBot="1" x14ac:dyDescent="0.3">
      <c r="B601" s="15" t="s">
        <v>20</v>
      </c>
      <c r="C601" s="18">
        <v>5.9016708839741581</v>
      </c>
      <c r="D601" s="18">
        <v>2.4463279358094732</v>
      </c>
      <c r="E601" s="18">
        <v>7.0839554343972368</v>
      </c>
      <c r="F601" s="18">
        <v>2.3547243518293888</v>
      </c>
      <c r="G601" s="18">
        <v>0</v>
      </c>
    </row>
    <row r="604" spans="2:7" x14ac:dyDescent="0.25">
      <c r="B604" s="10" t="s">
        <v>367</v>
      </c>
    </row>
    <row r="605" spans="2:7" ht="15.75" thickBot="1" x14ac:dyDescent="0.3"/>
    <row r="606" spans="2:7" ht="30" x14ac:dyDescent="0.25">
      <c r="B606" s="12"/>
      <c r="C606" s="13" t="s">
        <v>19</v>
      </c>
      <c r="D606" s="13" t="s">
        <v>18</v>
      </c>
      <c r="E606" s="13" t="s">
        <v>23</v>
      </c>
      <c r="F606" s="13" t="s">
        <v>21</v>
      </c>
      <c r="G606" s="13" t="s">
        <v>20</v>
      </c>
    </row>
    <row r="607" spans="2:7" x14ac:dyDescent="0.25">
      <c r="B607" s="14" t="s">
        <v>19</v>
      </c>
      <c r="C607" s="26">
        <v>1</v>
      </c>
      <c r="D607" s="26">
        <v>6.437969186829701E-8</v>
      </c>
      <c r="E607" s="26">
        <v>6.9319364297274009E-23</v>
      </c>
      <c r="F607" s="26">
        <v>1.3864587892401724E-17</v>
      </c>
      <c r="G607" s="26">
        <v>3.8767042066465457E-13</v>
      </c>
    </row>
    <row r="608" spans="2:7" x14ac:dyDescent="0.25">
      <c r="B608" s="11" t="s">
        <v>18</v>
      </c>
      <c r="C608" s="27">
        <v>6.437969186829701E-8</v>
      </c>
      <c r="D608" s="27">
        <v>1</v>
      </c>
      <c r="E608" s="27">
        <v>9.4971326095709505E-2</v>
      </c>
      <c r="F608" s="27">
        <v>1.8239009341641039E-2</v>
      </c>
      <c r="G608" s="27">
        <v>4.7920869593886124E-4</v>
      </c>
    </row>
    <row r="609" spans="2:7" x14ac:dyDescent="0.25">
      <c r="B609" s="11" t="s">
        <v>23</v>
      </c>
      <c r="C609" s="27">
        <v>6.9319364297274009E-23</v>
      </c>
      <c r="D609" s="27">
        <v>9.4971326095709505E-2</v>
      </c>
      <c r="E609" s="27">
        <v>1</v>
      </c>
      <c r="F609" s="27">
        <v>1.7883904179130318E-7</v>
      </c>
      <c r="G609" s="27">
        <v>4.5594211686031849E-16</v>
      </c>
    </row>
    <row r="610" spans="2:7" x14ac:dyDescent="0.25">
      <c r="B610" s="11" t="s">
        <v>21</v>
      </c>
      <c r="C610" s="27">
        <v>1.3864587892401724E-17</v>
      </c>
      <c r="D610" s="27">
        <v>1.8239009341641039E-2</v>
      </c>
      <c r="E610" s="27">
        <v>1.7883904179130318E-7</v>
      </c>
      <c r="F610" s="27">
        <v>1</v>
      </c>
      <c r="G610" s="27">
        <v>8.1595091014275637E-4</v>
      </c>
    </row>
    <row r="611" spans="2:7" ht="15.75" thickBot="1" x14ac:dyDescent="0.3">
      <c r="B611" s="15" t="s">
        <v>20</v>
      </c>
      <c r="C611" s="28">
        <v>3.8767042066465457E-13</v>
      </c>
      <c r="D611" s="28">
        <v>4.7920869593886124E-4</v>
      </c>
      <c r="E611" s="28">
        <v>4.5594211686031849E-16</v>
      </c>
      <c r="F611" s="28">
        <v>8.1595091014275637E-4</v>
      </c>
      <c r="G611" s="28">
        <v>1</v>
      </c>
    </row>
    <row r="614" spans="2:7" x14ac:dyDescent="0.25">
      <c r="B614" s="10" t="s">
        <v>61</v>
      </c>
    </row>
    <row r="615" spans="2:7" ht="15.75" thickBot="1" x14ac:dyDescent="0.3"/>
    <row r="616" spans="2:7" x14ac:dyDescent="0.25">
      <c r="B616" s="12"/>
      <c r="C616" s="13" t="s">
        <v>62</v>
      </c>
      <c r="D616" s="13" t="s">
        <v>63</v>
      </c>
      <c r="E616" s="13" t="s">
        <v>64</v>
      </c>
      <c r="F616" s="13" t="s">
        <v>65</v>
      </c>
    </row>
    <row r="617" spans="2:7" x14ac:dyDescent="0.25">
      <c r="B617" s="14" t="s">
        <v>86</v>
      </c>
      <c r="C617" s="16">
        <v>1.2407370649069109</v>
      </c>
      <c r="D617" s="16">
        <v>0.80465020751019778</v>
      </c>
      <c r="E617" s="16">
        <v>0.18171453628855733</v>
      </c>
      <c r="F617" s="16">
        <v>8.8714793520945245E-2</v>
      </c>
    </row>
    <row r="618" spans="2:7" x14ac:dyDescent="0.25">
      <c r="B618" s="11" t="s">
        <v>368</v>
      </c>
      <c r="C618" s="17">
        <v>53.57665471928852</v>
      </c>
      <c r="D618" s="17">
        <v>34.745851926985175</v>
      </c>
      <c r="E618" s="17">
        <v>7.8466721463971894</v>
      </c>
      <c r="F618" s="17">
        <v>3.8308212073291008</v>
      </c>
    </row>
    <row r="619" spans="2:7" ht="15.75" thickBot="1" x14ac:dyDescent="0.3">
      <c r="B619" s="15" t="s">
        <v>369</v>
      </c>
      <c r="C619" s="18">
        <v>53.57665471928852</v>
      </c>
      <c r="D619" s="18">
        <v>88.322506646273695</v>
      </c>
      <c r="E619" s="18">
        <v>96.169178792670891</v>
      </c>
      <c r="F619" s="18">
        <v>99.999999999999986</v>
      </c>
    </row>
    <row r="636" spans="2:6" x14ac:dyDescent="0.25">
      <c r="F636" t="s">
        <v>89</v>
      </c>
    </row>
    <row r="639" spans="2:6" x14ac:dyDescent="0.25">
      <c r="B639" s="10" t="s">
        <v>370</v>
      </c>
    </row>
    <row r="640" spans="2:6" ht="15.75" thickBot="1" x14ac:dyDescent="0.3"/>
    <row r="641" spans="2:6" x14ac:dyDescent="0.25">
      <c r="B641" s="12"/>
      <c r="C641" s="13" t="s">
        <v>62</v>
      </c>
      <c r="D641" s="13" t="s">
        <v>63</v>
      </c>
      <c r="E641" s="13" t="s">
        <v>64</v>
      </c>
      <c r="F641" s="13" t="s">
        <v>65</v>
      </c>
    </row>
    <row r="642" spans="2:6" x14ac:dyDescent="0.25">
      <c r="B642" s="14" t="s">
        <v>86</v>
      </c>
      <c r="C642" s="16">
        <v>1.2407370649069109</v>
      </c>
      <c r="D642" s="16">
        <v>0.80465020751019778</v>
      </c>
      <c r="E642" s="16">
        <v>0.18171453628855733</v>
      </c>
      <c r="F642" s="16">
        <v>8.8714793520945245E-2</v>
      </c>
    </row>
    <row r="643" spans="2:6" x14ac:dyDescent="0.25">
      <c r="B643" s="11" t="s">
        <v>371</v>
      </c>
      <c r="C643" s="17">
        <v>352.915089777221</v>
      </c>
      <c r="D643" s="17">
        <v>180.2588500418812</v>
      </c>
      <c r="E643" s="17">
        <v>53.920358661375779</v>
      </c>
      <c r="F643" s="17">
        <v>18.189553180070646</v>
      </c>
    </row>
    <row r="644" spans="2:6" ht="15.75" thickBot="1" x14ac:dyDescent="0.3">
      <c r="B644" s="15" t="s">
        <v>325</v>
      </c>
      <c r="C644" s="18">
        <v>0</v>
      </c>
      <c r="D644" s="18">
        <v>1.5115686480271506E-12</v>
      </c>
      <c r="E644" s="18">
        <v>0.10277924737111566</v>
      </c>
      <c r="F644" s="18">
        <v>0.57492296007978783</v>
      </c>
    </row>
    <row r="647" spans="2:6" x14ac:dyDescent="0.25">
      <c r="B647" s="10" t="s">
        <v>90</v>
      </c>
    </row>
    <row r="648" spans="2:6" ht="15.75" thickBot="1" x14ac:dyDescent="0.3"/>
    <row r="649" spans="2:6" x14ac:dyDescent="0.25">
      <c r="B649" s="12"/>
      <c r="C649" s="13" t="s">
        <v>62</v>
      </c>
      <c r="D649" s="13" t="s">
        <v>63</v>
      </c>
      <c r="E649" s="13" t="s">
        <v>64</v>
      </c>
      <c r="F649" s="13" t="s">
        <v>65</v>
      </c>
    </row>
    <row r="650" spans="2:6" x14ac:dyDescent="0.25">
      <c r="B650" s="14" t="s">
        <v>8</v>
      </c>
      <c r="C650" s="16">
        <v>2.3826601138531453E-2</v>
      </c>
      <c r="D650" s="16">
        <v>9.5370646219438433E-3</v>
      </c>
      <c r="E650" s="16">
        <v>-5.3324018240620413E-2</v>
      </c>
      <c r="F650" s="16">
        <v>-0.13668587563735804</v>
      </c>
    </row>
    <row r="651" spans="2:6" x14ac:dyDescent="0.25">
      <c r="B651" s="11" t="s">
        <v>7</v>
      </c>
      <c r="C651" s="17">
        <v>4.5578575132646758E-2</v>
      </c>
      <c r="D651" s="17">
        <v>4.4466986818398828E-2</v>
      </c>
      <c r="E651" s="17">
        <v>-5.2473081032310728E-2</v>
      </c>
      <c r="F651" s="17">
        <v>-9.4365486136482449E-2</v>
      </c>
    </row>
    <row r="652" spans="2:6" x14ac:dyDescent="0.25">
      <c r="B652" s="11" t="s">
        <v>28</v>
      </c>
      <c r="C652" s="17">
        <v>8.6494335595765741E-3</v>
      </c>
      <c r="D652" s="17">
        <v>-2.2411628125434745E-2</v>
      </c>
      <c r="E652" s="17">
        <v>-7.0348148092959695E-2</v>
      </c>
      <c r="F652" s="17">
        <v>7.9818457040248245E-2</v>
      </c>
    </row>
    <row r="653" spans="2:6" x14ac:dyDescent="0.25">
      <c r="B653" s="11" t="s">
        <v>40</v>
      </c>
      <c r="C653" s="17">
        <v>4.1559671654868291E-2</v>
      </c>
      <c r="D653" s="17">
        <v>0.10053986077545898</v>
      </c>
      <c r="E653" s="17">
        <v>0.15728573317182371</v>
      </c>
      <c r="F653" s="17">
        <v>-0.16514164630982997</v>
      </c>
    </row>
    <row r="654" spans="2:6" x14ac:dyDescent="0.25">
      <c r="B654" s="11" t="s">
        <v>41</v>
      </c>
      <c r="C654" s="17">
        <v>-0.16946268123880415</v>
      </c>
      <c r="D654" s="17">
        <v>-4.834798319078186E-2</v>
      </c>
      <c r="E654" s="17">
        <v>0.10343221463079653</v>
      </c>
      <c r="F654" s="17">
        <v>3.7138620720051842E-2</v>
      </c>
    </row>
    <row r="655" spans="2:6" x14ac:dyDescent="0.25">
      <c r="B655" s="11" t="s">
        <v>4</v>
      </c>
      <c r="C655" s="17">
        <v>9.4774920402543265E-3</v>
      </c>
      <c r="D655" s="17">
        <v>-7.0919216492500228E-2</v>
      </c>
      <c r="E655" s="17">
        <v>-0.11590019240919171</v>
      </c>
      <c r="F655" s="17">
        <v>-2.504183334150047E-2</v>
      </c>
    </row>
    <row r="656" spans="2:6" x14ac:dyDescent="0.25">
      <c r="B656" s="11" t="s">
        <v>30</v>
      </c>
      <c r="C656" s="17">
        <v>4.4964146100858353E-2</v>
      </c>
      <c r="D656" s="17">
        <v>3.7121093295820109E-3</v>
      </c>
      <c r="E656" s="17">
        <v>-4.3046204174576809E-2</v>
      </c>
      <c r="F656" s="17">
        <v>-9.5173356674905802E-3</v>
      </c>
    </row>
    <row r="657" spans="2:6" x14ac:dyDescent="0.25">
      <c r="B657" s="11" t="s">
        <v>31</v>
      </c>
      <c r="C657" s="17">
        <v>0.11252145517560345</v>
      </c>
      <c r="D657" s="17">
        <v>0.18571667200287462</v>
      </c>
      <c r="E657" s="17">
        <v>0.22212889880503289</v>
      </c>
      <c r="F657" s="17">
        <v>6.6767501950561105E-4</v>
      </c>
    </row>
    <row r="658" spans="2:6" x14ac:dyDescent="0.25">
      <c r="B658" s="11" t="s">
        <v>32</v>
      </c>
      <c r="C658" s="17">
        <v>-1.1166479246264181E-2</v>
      </c>
      <c r="D658" s="17">
        <v>-6.1658522486161792E-2</v>
      </c>
      <c r="E658" s="17">
        <v>-1.4917157577488318E-3</v>
      </c>
      <c r="F658" s="17">
        <v>-1.4958451778280965E-2</v>
      </c>
    </row>
    <row r="659" spans="2:6" x14ac:dyDescent="0.25">
      <c r="B659" s="11" t="s">
        <v>33</v>
      </c>
      <c r="C659" s="17">
        <v>0.23872131979735056</v>
      </c>
      <c r="D659" s="17">
        <v>0.13807558619507157</v>
      </c>
      <c r="E659" s="17">
        <v>-0.23234125832214378</v>
      </c>
      <c r="F659" s="17">
        <v>3.6381110387940181E-2</v>
      </c>
    </row>
    <row r="660" spans="2:6" x14ac:dyDescent="0.25">
      <c r="B660" s="11" t="s">
        <v>9</v>
      </c>
      <c r="C660" s="17">
        <v>0.13391409586120673</v>
      </c>
      <c r="D660" s="17">
        <v>1.615542422190382E-2</v>
      </c>
      <c r="E660" s="17">
        <v>0.10475338730991035</v>
      </c>
      <c r="F660" s="17">
        <v>-0.16665992431229112</v>
      </c>
    </row>
    <row r="661" spans="2:6" x14ac:dyDescent="0.25">
      <c r="B661" s="11" t="s">
        <v>10</v>
      </c>
      <c r="C661" s="17">
        <v>4.5572959274611524E-2</v>
      </c>
      <c r="D661" s="17">
        <v>0.11021779415046816</v>
      </c>
      <c r="E661" s="17">
        <v>0.1155992509744439</v>
      </c>
      <c r="F661" s="17">
        <v>0.12566913331842064</v>
      </c>
    </row>
    <row r="662" spans="2:6" x14ac:dyDescent="0.25">
      <c r="B662" s="11" t="s">
        <v>17</v>
      </c>
      <c r="C662" s="17">
        <v>-0.38791961012738735</v>
      </c>
      <c r="D662" s="17">
        <v>-0.77609402936779148</v>
      </c>
      <c r="E662" s="17">
        <v>-0.65470090203495668</v>
      </c>
      <c r="F662" s="17">
        <v>-3.9062415964850959E-2</v>
      </c>
    </row>
    <row r="663" spans="2:6" x14ac:dyDescent="0.25">
      <c r="B663" s="11" t="s">
        <v>11</v>
      </c>
      <c r="C663" s="17">
        <v>7.4920527988025551E-2</v>
      </c>
      <c r="D663" s="17">
        <v>0.20567109384472784</v>
      </c>
      <c r="E663" s="17">
        <v>-0.14181637793409912</v>
      </c>
      <c r="F663" s="17">
        <v>0.4147841688515661</v>
      </c>
    </row>
    <row r="664" spans="2:6" x14ac:dyDescent="0.25">
      <c r="B664" s="11" t="s">
        <v>12</v>
      </c>
      <c r="C664" s="17">
        <v>-0.22520733585288594</v>
      </c>
      <c r="D664" s="17">
        <v>-0.23933955103565116</v>
      </c>
      <c r="E664" s="17">
        <v>-0.1193326824051881</v>
      </c>
      <c r="F664" s="17">
        <v>9.7507261428521702E-2</v>
      </c>
    </row>
    <row r="665" spans="2:6" x14ac:dyDescent="0.25">
      <c r="B665" s="11" t="s">
        <v>1</v>
      </c>
      <c r="C665" s="17">
        <v>3.2668487928512867E-2</v>
      </c>
      <c r="D665" s="17">
        <v>3.2533200404643213E-2</v>
      </c>
      <c r="E665" s="17">
        <v>-3.7608884328412646E-2</v>
      </c>
      <c r="F665" s="17">
        <v>1.045329368827953E-2</v>
      </c>
    </row>
    <row r="666" spans="2:6" x14ac:dyDescent="0.25">
      <c r="B666" s="11" t="s">
        <v>2</v>
      </c>
      <c r="C666" s="17">
        <v>0.20850484124222129</v>
      </c>
      <c r="D666" s="17">
        <v>-1.9664985806551127E-2</v>
      </c>
      <c r="E666" s="17">
        <v>0.71078992603652902</v>
      </c>
      <c r="F666" s="17">
        <v>-0.56315535537249828</v>
      </c>
    </row>
    <row r="667" spans="2:6" x14ac:dyDescent="0.25">
      <c r="B667" s="11" t="s">
        <v>26</v>
      </c>
      <c r="C667" s="17">
        <v>-2.3364907719770497E-2</v>
      </c>
      <c r="D667" s="17">
        <v>0.16308766703436425</v>
      </c>
      <c r="E667" s="17">
        <v>-0.51766677588872334</v>
      </c>
      <c r="F667" s="17">
        <v>0.16969222326604275</v>
      </c>
    </row>
    <row r="668" spans="2:6" x14ac:dyDescent="0.25">
      <c r="B668" s="11" t="s">
        <v>16</v>
      </c>
      <c r="C668" s="17">
        <v>-0.24454454993319857</v>
      </c>
      <c r="D668" s="17">
        <v>-0.32211710002199223</v>
      </c>
      <c r="E668" s="17">
        <v>0.15462962729254304</v>
      </c>
      <c r="F668" s="17">
        <v>-9.4102852159644257E-2</v>
      </c>
    </row>
    <row r="669" spans="2:6" x14ac:dyDescent="0.25">
      <c r="B669" s="11" t="s">
        <v>15</v>
      </c>
      <c r="C669" s="17">
        <v>-0.31314520329208101</v>
      </c>
      <c r="D669" s="17">
        <v>-0.2748558721452824</v>
      </c>
      <c r="E669" s="17">
        <v>0.14203043039498803</v>
      </c>
      <c r="F669" s="17">
        <v>0.21817910910406577</v>
      </c>
    </row>
    <row r="670" spans="2:6" x14ac:dyDescent="0.25">
      <c r="B670" s="11" t="s">
        <v>27</v>
      </c>
      <c r="C670" s="17">
        <v>0.47264486951900914</v>
      </c>
      <c r="D670" s="17">
        <v>9.6355018808811185E-2</v>
      </c>
      <c r="E670" s="17">
        <v>0.25343556881301682</v>
      </c>
      <c r="F670" s="17">
        <v>0.17821934255742353</v>
      </c>
    </row>
    <row r="671" spans="2:6" x14ac:dyDescent="0.25">
      <c r="B671" s="11" t="s">
        <v>14</v>
      </c>
      <c r="C671" s="17">
        <v>-0.15175476619511072</v>
      </c>
      <c r="D671" s="17">
        <v>-0.31741151996617328</v>
      </c>
      <c r="E671" s="17">
        <v>0.12711893687577108</v>
      </c>
      <c r="F671" s="17">
        <v>-8.5059054277988877E-3</v>
      </c>
    </row>
    <row r="672" spans="2:6" x14ac:dyDescent="0.25">
      <c r="B672" s="11" t="s">
        <v>13</v>
      </c>
      <c r="C672" s="17">
        <v>1.2649338926953892E-3</v>
      </c>
      <c r="D672" s="17">
        <v>3.8309326922316332E-2</v>
      </c>
      <c r="E672" s="17">
        <v>-0.18814927020798972</v>
      </c>
      <c r="F672" s="17">
        <v>8.3131997153149895E-2</v>
      </c>
    </row>
    <row r="673" spans="2:6" ht="15.75" thickBot="1" x14ac:dyDescent="0.3">
      <c r="B673" s="15" t="s">
        <v>3</v>
      </c>
      <c r="C673" s="18">
        <v>0</v>
      </c>
      <c r="D673" s="18">
        <v>0</v>
      </c>
      <c r="E673" s="18">
        <v>0</v>
      </c>
      <c r="F673" s="18">
        <v>0</v>
      </c>
    </row>
    <row r="676" spans="2:6" x14ac:dyDescent="0.25">
      <c r="B676" s="10" t="s">
        <v>372</v>
      </c>
    </row>
    <row r="677" spans="2:6" ht="15.75" thickBot="1" x14ac:dyDescent="0.3"/>
    <row r="678" spans="2:6" x14ac:dyDescent="0.25">
      <c r="B678" s="12"/>
      <c r="C678" s="13" t="s">
        <v>62</v>
      </c>
      <c r="D678" s="13" t="s">
        <v>63</v>
      </c>
      <c r="E678" s="13" t="s">
        <v>64</v>
      </c>
      <c r="F678" s="13" t="s">
        <v>65</v>
      </c>
    </row>
    <row r="679" spans="2:6" x14ac:dyDescent="0.25">
      <c r="B679" s="14" t="s">
        <v>8</v>
      </c>
      <c r="C679" s="16">
        <v>0.43425871275221661</v>
      </c>
      <c r="D679" s="16">
        <v>-0.12600240516789729</v>
      </c>
      <c r="E679" s="16">
        <v>0.38154808075745611</v>
      </c>
      <c r="F679" s="16">
        <v>0.41267654269243231</v>
      </c>
    </row>
    <row r="680" spans="2:6" x14ac:dyDescent="0.25">
      <c r="B680" s="11" t="s">
        <v>7</v>
      </c>
      <c r="C680" s="17">
        <v>0.30611754802815261</v>
      </c>
      <c r="D680" s="17">
        <v>-0.37548116136676907</v>
      </c>
      <c r="E680" s="17">
        <v>0.29849489578304134</v>
      </c>
      <c r="F680" s="17">
        <v>0.26756336815243448</v>
      </c>
    </row>
    <row r="681" spans="2:6" x14ac:dyDescent="0.25">
      <c r="B681" s="11" t="s">
        <v>28</v>
      </c>
      <c r="C681" s="17">
        <v>0.23931085014943515</v>
      </c>
      <c r="D681" s="17">
        <v>0.33239199474720255</v>
      </c>
      <c r="E681" s="17">
        <v>6.7701502529274496E-2</v>
      </c>
      <c r="F681" s="17">
        <v>-9.1593077756944877E-2</v>
      </c>
    </row>
    <row r="682" spans="2:6" x14ac:dyDescent="0.25">
      <c r="B682" s="11" t="s">
        <v>40</v>
      </c>
      <c r="C682" s="17">
        <v>0.40904292135453496</v>
      </c>
      <c r="D682" s="17">
        <v>0.314152174611316</v>
      </c>
      <c r="E682" s="17">
        <v>1.3432173302953097E-2</v>
      </c>
      <c r="F682" s="17">
        <v>0.18537181298744726</v>
      </c>
    </row>
    <row r="683" spans="2:6" x14ac:dyDescent="0.25">
      <c r="B683" s="11" t="s">
        <v>41</v>
      </c>
      <c r="C683" s="17">
        <v>0.436031134894102</v>
      </c>
      <c r="D683" s="17">
        <v>0.21113280370267004</v>
      </c>
      <c r="E683" s="17">
        <v>2.7896602254798963E-2</v>
      </c>
      <c r="F683" s="17">
        <v>-3.0782457943412136E-2</v>
      </c>
    </row>
    <row r="684" spans="2:6" x14ac:dyDescent="0.25">
      <c r="B684" s="11" t="s">
        <v>4</v>
      </c>
      <c r="C684" s="17">
        <v>0.67033303841269731</v>
      </c>
      <c r="D684" s="17">
        <v>0.46834444171263828</v>
      </c>
      <c r="E684" s="17">
        <v>0.1817841394091162</v>
      </c>
      <c r="F684" s="17">
        <v>-7.210089145597541E-2</v>
      </c>
    </row>
    <row r="685" spans="2:6" x14ac:dyDescent="0.25">
      <c r="B685" s="11" t="s">
        <v>30</v>
      </c>
      <c r="C685" s="17">
        <v>0.53586966586080442</v>
      </c>
      <c r="D685" s="17">
        <v>0.4970973991454824</v>
      </c>
      <c r="E685" s="17">
        <v>0.10559330827596711</v>
      </c>
      <c r="F685" s="17">
        <v>0.10334368069288614</v>
      </c>
    </row>
    <row r="686" spans="2:6" x14ac:dyDescent="0.25">
      <c r="B686" s="11" t="s">
        <v>31</v>
      </c>
      <c r="C686" s="17">
        <v>0.50172691631739941</v>
      </c>
      <c r="D686" s="17">
        <v>-7.9822284406973421E-2</v>
      </c>
      <c r="E686" s="17">
        <v>3.6600602924336506E-2</v>
      </c>
      <c r="F686" s="17">
        <v>-9.9250225215264956E-2</v>
      </c>
    </row>
    <row r="687" spans="2:6" x14ac:dyDescent="0.25">
      <c r="B687" s="11" t="s">
        <v>32</v>
      </c>
      <c r="C687" s="17">
        <v>0.67546197489691961</v>
      </c>
      <c r="D687" s="17">
        <v>0.37705388527541528</v>
      </c>
      <c r="E687" s="17">
        <v>0.18977896456646709</v>
      </c>
      <c r="F687" s="17">
        <v>-7.7049049216862744E-2</v>
      </c>
    </row>
    <row r="688" spans="2:6" x14ac:dyDescent="0.25">
      <c r="B688" s="11" t="s">
        <v>33</v>
      </c>
      <c r="C688" s="17">
        <v>0.66455773448434019</v>
      </c>
      <c r="D688" s="17">
        <v>-0.17309966929577536</v>
      </c>
      <c r="E688" s="17">
        <v>0.39639141304971409</v>
      </c>
      <c r="F688" s="17">
        <v>-4.7878295227280647E-2</v>
      </c>
    </row>
    <row r="689" spans="2:6" x14ac:dyDescent="0.25">
      <c r="B689" s="11" t="s">
        <v>9</v>
      </c>
      <c r="C689" s="17">
        <v>-0.24752521544692077</v>
      </c>
      <c r="D689" s="17">
        <v>-7.7874386730233669E-2</v>
      </c>
      <c r="E689" s="17">
        <v>-0.19409359785725069</v>
      </c>
      <c r="F689" s="17">
        <v>0.19239598416548304</v>
      </c>
    </row>
    <row r="690" spans="2:6" x14ac:dyDescent="0.25">
      <c r="B690" s="11" t="s">
        <v>10</v>
      </c>
      <c r="C690" s="17">
        <v>0.40927419929445497</v>
      </c>
      <c r="D690" s="17">
        <v>0.22463609965828732</v>
      </c>
      <c r="E690" s="17">
        <v>-1.5955872563974592E-2</v>
      </c>
      <c r="F690" s="17">
        <v>-0.16280818625303192</v>
      </c>
    </row>
    <row r="691" spans="2:6" x14ac:dyDescent="0.25">
      <c r="B691" s="11" t="s">
        <v>17</v>
      </c>
      <c r="C691" s="17">
        <v>6.6074908821818823E-2</v>
      </c>
      <c r="D691" s="17">
        <v>0.81815055452274665</v>
      </c>
      <c r="E691" s="17">
        <v>8.3025478890781379E-2</v>
      </c>
      <c r="F691" s="17">
        <v>8.4104247194447423E-2</v>
      </c>
    </row>
    <row r="692" spans="2:6" x14ac:dyDescent="0.25">
      <c r="B692" s="11" t="s">
        <v>11</v>
      </c>
      <c r="C692" s="17">
        <v>0.37534533600297765</v>
      </c>
      <c r="D692" s="17">
        <v>-0.32263333615929152</v>
      </c>
      <c r="E692" s="17">
        <v>0.21016531254377224</v>
      </c>
      <c r="F692" s="17">
        <v>-0.3869022714528883</v>
      </c>
    </row>
    <row r="693" spans="2:6" x14ac:dyDescent="0.25">
      <c r="B693" s="11" t="s">
        <v>12</v>
      </c>
      <c r="C693" s="17">
        <v>7.992076446742416E-2</v>
      </c>
      <c r="D693" s="17">
        <v>-0.10217451866736993</v>
      </c>
      <c r="E693" s="17">
        <v>0.16948075516726549</v>
      </c>
      <c r="F693" s="17">
        <v>-0.13155888408465707</v>
      </c>
    </row>
    <row r="694" spans="2:6" x14ac:dyDescent="0.25">
      <c r="B694" s="11" t="s">
        <v>1</v>
      </c>
      <c r="C694" s="17">
        <v>0.11713562076504153</v>
      </c>
      <c r="D694" s="17">
        <v>1.0710723743877595E-2</v>
      </c>
      <c r="E694" s="17">
        <v>0.15104903695024083</v>
      </c>
      <c r="F694" s="17">
        <v>0.20879037061888789</v>
      </c>
    </row>
    <row r="695" spans="2:6" x14ac:dyDescent="0.25">
      <c r="B695" s="11" t="s">
        <v>2</v>
      </c>
      <c r="C695" s="17">
        <v>0.32967198381281354</v>
      </c>
      <c r="D695" s="17">
        <v>0.14288447361878617</v>
      </c>
      <c r="E695" s="17">
        <v>-0.46447534850816247</v>
      </c>
      <c r="F695" s="17">
        <v>0.27214924470732882</v>
      </c>
    </row>
    <row r="696" spans="2:6" x14ac:dyDescent="0.25">
      <c r="B696" s="11" t="s">
        <v>26</v>
      </c>
      <c r="C696" s="17">
        <v>0.32117335429111649</v>
      </c>
      <c r="D696" s="17">
        <v>-0.26705819924916901</v>
      </c>
      <c r="E696" s="17">
        <v>0.30425211313613038</v>
      </c>
      <c r="F696" s="17">
        <v>-0.25164669964644099</v>
      </c>
    </row>
    <row r="697" spans="2:6" x14ac:dyDescent="0.25">
      <c r="B697" s="11" t="s">
        <v>16</v>
      </c>
      <c r="C697" s="17">
        <v>-1.2681605369268538E-2</v>
      </c>
      <c r="D697" s="17">
        <v>0.14593860535146025</v>
      </c>
      <c r="E697" s="17">
        <v>-1.9481941286823116E-2</v>
      </c>
      <c r="F697" s="17">
        <v>-0.15098710044723418</v>
      </c>
    </row>
    <row r="698" spans="2:6" x14ac:dyDescent="0.25">
      <c r="B698" s="11" t="s">
        <v>15</v>
      </c>
      <c r="C698" s="17">
        <v>-7.184875082702484E-2</v>
      </c>
      <c r="D698" s="17">
        <v>6.1259173852317855E-2</v>
      </c>
      <c r="E698" s="17">
        <v>2.4600832479584275E-2</v>
      </c>
      <c r="F698" s="17">
        <v>-0.23271807161076322</v>
      </c>
    </row>
    <row r="699" spans="2:6" x14ac:dyDescent="0.25">
      <c r="B699" s="11" t="s">
        <v>27</v>
      </c>
      <c r="C699" s="17">
        <v>0.83134345957081612</v>
      </c>
      <c r="D699" s="17">
        <v>0.40211061751108912</v>
      </c>
      <c r="E699" s="17">
        <v>-0.10815397053379679</v>
      </c>
      <c r="F699" s="17">
        <v>-0.2177020614056604</v>
      </c>
    </row>
    <row r="700" spans="2:6" x14ac:dyDescent="0.25">
      <c r="B700" s="11" t="s">
        <v>14</v>
      </c>
      <c r="C700" s="17">
        <v>0.57843772722203513</v>
      </c>
      <c r="D700" s="17">
        <v>0.50280391881364295</v>
      </c>
      <c r="E700" s="17">
        <v>5.735714106843541E-2</v>
      </c>
      <c r="F700" s="17">
        <v>-4.6829913582525418E-2</v>
      </c>
    </row>
    <row r="701" spans="2:6" x14ac:dyDescent="0.25">
      <c r="B701" s="11" t="s">
        <v>13</v>
      </c>
      <c r="C701" s="17">
        <v>-0.19334349281384408</v>
      </c>
      <c r="D701" s="17">
        <v>0.14467406903607335</v>
      </c>
      <c r="E701" s="17">
        <v>-0.10440167345195987</v>
      </c>
      <c r="F701" s="17">
        <v>9.8487807351207587E-2</v>
      </c>
    </row>
    <row r="702" spans="2:6" ht="15.75" thickBot="1" x14ac:dyDescent="0.3">
      <c r="B702" s="15" t="s">
        <v>3</v>
      </c>
      <c r="C702" s="18">
        <v>0</v>
      </c>
      <c r="D702" s="18">
        <v>0</v>
      </c>
      <c r="E702" s="18">
        <v>0</v>
      </c>
      <c r="F702" s="18">
        <v>0</v>
      </c>
    </row>
    <row r="721" spans="2:6" x14ac:dyDescent="0.25">
      <c r="F721" t="s">
        <v>89</v>
      </c>
    </row>
    <row r="724" spans="2:6" x14ac:dyDescent="0.25">
      <c r="B724" s="10" t="s">
        <v>373</v>
      </c>
    </row>
    <row r="725" spans="2:6" ht="15.75" thickBot="1" x14ac:dyDescent="0.3"/>
    <row r="726" spans="2:6" x14ac:dyDescent="0.25">
      <c r="B726" s="13" t="s">
        <v>62</v>
      </c>
      <c r="C726" s="13" t="s">
        <v>63</v>
      </c>
      <c r="D726" s="13" t="s">
        <v>64</v>
      </c>
      <c r="E726" s="13" t="s">
        <v>65</v>
      </c>
    </row>
    <row r="727" spans="2:6" ht="15.75" thickBot="1" x14ac:dyDescent="0.3">
      <c r="B727" s="67">
        <v>0.74412248733624586</v>
      </c>
      <c r="C727" s="67">
        <v>0.66773946666181982</v>
      </c>
      <c r="D727" s="67">
        <v>0.39213765388125699</v>
      </c>
      <c r="E727" s="67">
        <v>0.28545717331098724</v>
      </c>
    </row>
    <row r="730" spans="2:6" x14ac:dyDescent="0.25">
      <c r="B730" s="10" t="s">
        <v>374</v>
      </c>
    </row>
    <row r="731" spans="2:6" ht="15.75" thickBot="1" x14ac:dyDescent="0.3"/>
    <row r="732" spans="2:6" x14ac:dyDescent="0.25">
      <c r="B732" s="12"/>
      <c r="C732" s="13" t="s">
        <v>62</v>
      </c>
      <c r="D732" s="13" t="s">
        <v>63</v>
      </c>
      <c r="E732" s="13" t="s">
        <v>64</v>
      </c>
      <c r="F732" s="13" t="s">
        <v>65</v>
      </c>
    </row>
    <row r="733" spans="2:6" x14ac:dyDescent="0.25">
      <c r="B733" s="14" t="s">
        <v>375</v>
      </c>
      <c r="C733" s="16">
        <v>-4.4896567507704734</v>
      </c>
      <c r="D733" s="16">
        <v>-3.4642560747549278</v>
      </c>
      <c r="E733" s="16">
        <v>-1.9495936707272112</v>
      </c>
      <c r="F733" s="16">
        <v>-5.6228704914739227</v>
      </c>
    </row>
    <row r="734" spans="2:6" x14ac:dyDescent="0.25">
      <c r="B734" s="11" t="s">
        <v>8</v>
      </c>
      <c r="C734" s="17">
        <v>0.35660391260681029</v>
      </c>
      <c r="D734" s="17">
        <v>-0.14273771316334646</v>
      </c>
      <c r="E734" s="17">
        <v>0.7980808269699432</v>
      </c>
      <c r="F734" s="17">
        <v>2.04572686498474</v>
      </c>
    </row>
    <row r="735" spans="2:6" x14ac:dyDescent="0.25">
      <c r="B735" s="11" t="s">
        <v>7</v>
      </c>
      <c r="C735" s="17">
        <v>0.68215764929479494</v>
      </c>
      <c r="D735" s="17">
        <v>-0.66552091878656594</v>
      </c>
      <c r="E735" s="17">
        <v>0.78534516500533225</v>
      </c>
      <c r="F735" s="17">
        <v>1.412333273036334</v>
      </c>
    </row>
    <row r="736" spans="2:6" x14ac:dyDescent="0.25">
      <c r="B736" s="11" t="s">
        <v>28</v>
      </c>
      <c r="C736" s="17">
        <v>0.12945286787840041</v>
      </c>
      <c r="D736" s="17">
        <v>0.33542653570065417</v>
      </c>
      <c r="E736" s="17">
        <v>1.0528746718315594</v>
      </c>
      <c r="F736" s="17">
        <v>-1.1946132775421734</v>
      </c>
    </row>
    <row r="737" spans="2:6" x14ac:dyDescent="0.25">
      <c r="B737" s="11" t="s">
        <v>40</v>
      </c>
      <c r="C737" s="17">
        <v>0.62200820975734983</v>
      </c>
      <c r="D737" s="17">
        <v>-1.5047428509428793</v>
      </c>
      <c r="E737" s="17">
        <v>-2.3540373014260378</v>
      </c>
      <c r="F737" s="17">
        <v>2.4716138431167396</v>
      </c>
    </row>
    <row r="738" spans="2:6" x14ac:dyDescent="0.25">
      <c r="B738" s="11" t="s">
        <v>41</v>
      </c>
      <c r="C738" s="17">
        <v>-2.536285172158756</v>
      </c>
      <c r="D738" s="17">
        <v>0.7236063537656453</v>
      </c>
      <c r="E738" s="17">
        <v>-1.5480316396148306</v>
      </c>
      <c r="F738" s="17">
        <v>-0.55583997820711084</v>
      </c>
    </row>
    <row r="739" spans="2:6" x14ac:dyDescent="0.25">
      <c r="B739" s="11" t="s">
        <v>4</v>
      </c>
      <c r="C739" s="17">
        <v>0.14184611240203526</v>
      </c>
      <c r="D739" s="17">
        <v>1.0614216410135353</v>
      </c>
      <c r="E739" s="17">
        <v>1.7346352442254933</v>
      </c>
      <c r="F739" s="17">
        <v>0.37479184280234878</v>
      </c>
    </row>
    <row r="740" spans="2:6" x14ac:dyDescent="0.25">
      <c r="B740" s="11" t="s">
        <v>30</v>
      </c>
      <c r="C740" s="17">
        <v>0.67296171759303713</v>
      </c>
      <c r="D740" s="17">
        <v>-5.5557765174171984E-2</v>
      </c>
      <c r="E740" s="17">
        <v>0.64425659128953849</v>
      </c>
      <c r="F740" s="17">
        <v>0.14244243721069291</v>
      </c>
    </row>
    <row r="741" spans="2:6" x14ac:dyDescent="0.25">
      <c r="B741" s="11" t="s">
        <v>31</v>
      </c>
      <c r="C741" s="17">
        <v>1.6840669357133977</v>
      </c>
      <c r="D741" s="17">
        <v>-2.7795526305865166</v>
      </c>
      <c r="E741" s="17">
        <v>-3.324520940119251</v>
      </c>
      <c r="F741" s="17">
        <v>-9.9928446747904187E-3</v>
      </c>
    </row>
    <row r="742" spans="2:6" x14ac:dyDescent="0.25">
      <c r="B742" s="11" t="s">
        <v>32</v>
      </c>
      <c r="C742" s="17">
        <v>-0.16712455822416908</v>
      </c>
      <c r="D742" s="17">
        <v>0.92282026447165788</v>
      </c>
      <c r="E742" s="17">
        <v>2.232595713579202E-2</v>
      </c>
      <c r="F742" s="17">
        <v>0.22387760636362708</v>
      </c>
    </row>
    <row r="743" spans="2:6" x14ac:dyDescent="0.25">
      <c r="B743" s="11" t="s">
        <v>33</v>
      </c>
      <c r="C743" s="17">
        <v>3.5728535584007224</v>
      </c>
      <c r="D743" s="17">
        <v>-2.0665261480797268</v>
      </c>
      <c r="E743" s="17">
        <v>3.4773655418136076</v>
      </c>
      <c r="F743" s="17">
        <v>-0.54450260168829823</v>
      </c>
    </row>
    <row r="744" spans="2:6" x14ac:dyDescent="0.25">
      <c r="B744" s="11" t="s">
        <v>9</v>
      </c>
      <c r="C744" s="17">
        <v>2.0042426638889506</v>
      </c>
      <c r="D744" s="17">
        <v>-0.24179224950541237</v>
      </c>
      <c r="E744" s="17">
        <v>-1.5678051416708711</v>
      </c>
      <c r="F744" s="17">
        <v>2.49433734752908</v>
      </c>
    </row>
    <row r="745" spans="2:6" x14ac:dyDescent="0.25">
      <c r="B745" s="11" t="s">
        <v>10</v>
      </c>
      <c r="C745" s="17">
        <v>0.68207359882799257</v>
      </c>
      <c r="D745" s="17">
        <v>-1.6495888945481159</v>
      </c>
      <c r="E745" s="17">
        <v>-1.7301311652562514</v>
      </c>
      <c r="F745" s="17">
        <v>-1.8808433638813913</v>
      </c>
    </row>
    <row r="746" spans="2:6" x14ac:dyDescent="0.25">
      <c r="B746" s="11" t="s">
        <v>17</v>
      </c>
      <c r="C746" s="17">
        <v>-5.8058490988304223</v>
      </c>
      <c r="D746" s="17">
        <v>11.615511831260598</v>
      </c>
      <c r="E746" s="17">
        <v>9.7986658649066349</v>
      </c>
      <c r="F746" s="17">
        <v>0.58463270896048369</v>
      </c>
    </row>
    <row r="747" spans="2:6" x14ac:dyDescent="0.25">
      <c r="B747" s="11" t="s">
        <v>11</v>
      </c>
      <c r="C747" s="17">
        <v>1.1213077878695981</v>
      </c>
      <c r="D747" s="17">
        <v>-3.07820307012001</v>
      </c>
      <c r="E747" s="17">
        <v>2.1225131922505884</v>
      </c>
      <c r="F747" s="17">
        <v>-6.2079209972014082</v>
      </c>
    </row>
    <row r="748" spans="2:6" x14ac:dyDescent="0.25">
      <c r="B748" s="11" t="s">
        <v>12</v>
      </c>
      <c r="C748" s="17">
        <v>-3.3705947669985208</v>
      </c>
      <c r="D748" s="17">
        <v>3.582106396318812</v>
      </c>
      <c r="E748" s="17">
        <v>1.7860080504196836</v>
      </c>
      <c r="F748" s="17">
        <v>-1.459355059952504</v>
      </c>
    </row>
    <row r="749" spans="2:6" x14ac:dyDescent="0.25">
      <c r="B749" s="11" t="s">
        <v>1</v>
      </c>
      <c r="C749" s="17">
        <v>0.48893715668982179</v>
      </c>
      <c r="D749" s="17">
        <v>-0.48691235843772113</v>
      </c>
      <c r="E749" s="17">
        <v>0.5628782394229277</v>
      </c>
      <c r="F749" s="17">
        <v>-0.15645057417947408</v>
      </c>
    </row>
    <row r="750" spans="2:6" x14ac:dyDescent="0.25">
      <c r="B750" s="11" t="s">
        <v>2</v>
      </c>
      <c r="C750" s="17">
        <v>3.1206147176483396</v>
      </c>
      <c r="D750" s="17">
        <v>0.29431855761554698</v>
      </c>
      <c r="E750" s="17">
        <v>-10.638129508796331</v>
      </c>
      <c r="F750" s="17">
        <v>8.4285375813232477</v>
      </c>
    </row>
    <row r="751" spans="2:6" x14ac:dyDescent="0.25">
      <c r="B751" s="11" t="s">
        <v>26</v>
      </c>
      <c r="C751" s="17">
        <v>-0.34969391824388291</v>
      </c>
      <c r="D751" s="17">
        <v>-2.4408726962034324</v>
      </c>
      <c r="E751" s="17">
        <v>7.74772686356597</v>
      </c>
      <c r="F751" s="17">
        <v>-2.5397206426459267</v>
      </c>
    </row>
    <row r="752" spans="2:6" x14ac:dyDescent="0.25">
      <c r="B752" s="11" t="s">
        <v>16</v>
      </c>
      <c r="C752" s="17">
        <v>-3.6600076866114439</v>
      </c>
      <c r="D752" s="17">
        <v>4.8210073068139518</v>
      </c>
      <c r="E752" s="17">
        <v>-2.3142843486929809</v>
      </c>
      <c r="F752" s="17">
        <v>1.4084025275985161</v>
      </c>
    </row>
    <row r="753" spans="2:6" x14ac:dyDescent="0.25">
      <c r="B753" s="11" t="s">
        <v>15</v>
      </c>
      <c r="C753" s="17">
        <v>-4.6867282521225677</v>
      </c>
      <c r="D753" s="17">
        <v>4.1136660172423598</v>
      </c>
      <c r="E753" s="17">
        <v>-2.1257168361363568</v>
      </c>
      <c r="F753" s="17">
        <v>-3.2654059008759413</v>
      </c>
    </row>
    <row r="754" spans="2:6" x14ac:dyDescent="0.25">
      <c r="B754" s="11" t="s">
        <v>27</v>
      </c>
      <c r="C754" s="17">
        <v>7.0739006694264219</v>
      </c>
      <c r="D754" s="17">
        <v>-1.4421098715149219</v>
      </c>
      <c r="E754" s="17">
        <v>-3.7930762724819203</v>
      </c>
      <c r="F754" s="17">
        <v>-2.6673428781839168</v>
      </c>
    </row>
    <row r="755" spans="2:6" x14ac:dyDescent="0.25">
      <c r="B755" s="11" t="s">
        <v>14</v>
      </c>
      <c r="C755" s="17">
        <v>-2.2712573676483525</v>
      </c>
      <c r="D755" s="17">
        <v>4.750580633314307</v>
      </c>
      <c r="E755" s="17">
        <v>-1.9025420366403172</v>
      </c>
      <c r="F755" s="17">
        <v>0.12730473550049706</v>
      </c>
    </row>
    <row r="756" spans="2:6" x14ac:dyDescent="0.25">
      <c r="B756" s="11" t="s">
        <v>13</v>
      </c>
      <c r="C756" s="17">
        <v>1.8931796973537668E-2</v>
      </c>
      <c r="D756" s="17">
        <v>-0.57336150424489096</v>
      </c>
      <c r="E756" s="17">
        <v>2.8159604267594043</v>
      </c>
      <c r="F756" s="17">
        <v>-1.2442058049014142</v>
      </c>
    </row>
    <row r="757" spans="2:6" ht="15.75" thickBot="1" x14ac:dyDescent="0.3">
      <c r="B757" s="15" t="s">
        <v>3</v>
      </c>
      <c r="C757" s="18">
        <v>0</v>
      </c>
      <c r="D757" s="18">
        <v>0</v>
      </c>
      <c r="E757" s="18">
        <v>0</v>
      </c>
      <c r="F757" s="18">
        <v>0</v>
      </c>
    </row>
    <row r="760" spans="2:6" x14ac:dyDescent="0.25">
      <c r="B760" s="10" t="s">
        <v>376</v>
      </c>
    </row>
    <row r="761" spans="2:6" ht="15.75" thickBot="1" x14ac:dyDescent="0.3"/>
    <row r="762" spans="2:6" x14ac:dyDescent="0.25">
      <c r="B762" s="12"/>
      <c r="C762" s="13" t="s">
        <v>62</v>
      </c>
      <c r="D762" s="13" t="s">
        <v>63</v>
      </c>
      <c r="E762" s="13" t="s">
        <v>64</v>
      </c>
      <c r="F762" s="13" t="s">
        <v>65</v>
      </c>
    </row>
    <row r="763" spans="2:6" x14ac:dyDescent="0.25">
      <c r="B763" s="14" t="s">
        <v>8</v>
      </c>
      <c r="C763" s="16">
        <v>0.10885701003258859</v>
      </c>
      <c r="D763" s="16">
        <v>-4.3572154215209866E-2</v>
      </c>
      <c r="E763" s="16">
        <v>0.24362237630318295</v>
      </c>
      <c r="F763" s="16">
        <v>0.62447915458268854</v>
      </c>
    </row>
    <row r="764" spans="2:6" x14ac:dyDescent="0.25">
      <c r="B764" s="11" t="s">
        <v>7</v>
      </c>
      <c r="C764" s="17">
        <v>0.16010838865295324</v>
      </c>
      <c r="D764" s="17">
        <v>-0.15620360195609564</v>
      </c>
      <c r="E764" s="17">
        <v>0.18432740442825798</v>
      </c>
      <c r="F764" s="17">
        <v>0.33148701743734055</v>
      </c>
    </row>
    <row r="765" spans="2:6" x14ac:dyDescent="0.25">
      <c r="B765" s="11" t="s">
        <v>28</v>
      </c>
      <c r="C765" s="17">
        <v>2.9006054149386402E-2</v>
      </c>
      <c r="D765" s="17">
        <v>7.5157857968920633E-2</v>
      </c>
      <c r="E765" s="17">
        <v>0.23591396810421145</v>
      </c>
      <c r="F765" s="17">
        <v>-0.26767284482652914</v>
      </c>
    </row>
    <row r="766" spans="2:6" x14ac:dyDescent="0.25">
      <c r="B766" s="11" t="s">
        <v>40</v>
      </c>
      <c r="C766" s="17">
        <v>9.2092126968956231E-2</v>
      </c>
      <c r="D766" s="17">
        <v>-0.22278639977874243</v>
      </c>
      <c r="E766" s="17">
        <v>-0.34852964744172193</v>
      </c>
      <c r="F766" s="17">
        <v>0.36593757491935913</v>
      </c>
    </row>
    <row r="767" spans="2:6" x14ac:dyDescent="0.25">
      <c r="B767" s="11" t="s">
        <v>41</v>
      </c>
      <c r="C767" s="17">
        <v>-0.31359849943415319</v>
      </c>
      <c r="D767" s="17">
        <v>8.9470170473291491E-2</v>
      </c>
      <c r="E767" s="17">
        <v>-0.19140607869682244</v>
      </c>
      <c r="F767" s="17">
        <v>-6.8726728762483022E-2</v>
      </c>
    </row>
    <row r="768" spans="2:6" x14ac:dyDescent="0.25">
      <c r="B768" s="11" t="s">
        <v>4</v>
      </c>
      <c r="C768" s="17">
        <v>3.8369448576833831E-2</v>
      </c>
      <c r="D768" s="17">
        <v>0.28711511640006759</v>
      </c>
      <c r="E768" s="17">
        <v>0.4692197528419445</v>
      </c>
      <c r="F768" s="17">
        <v>0.10138139210091721</v>
      </c>
    </row>
    <row r="769" spans="2:6" x14ac:dyDescent="0.25">
      <c r="B769" s="11" t="s">
        <v>30</v>
      </c>
      <c r="C769" s="17">
        <v>0.31074758320877077</v>
      </c>
      <c r="D769" s="17">
        <v>-2.5654418082062064E-2</v>
      </c>
      <c r="E769" s="17">
        <v>0.29749267079500258</v>
      </c>
      <c r="F769" s="17">
        <v>6.5774385009457009E-2</v>
      </c>
    </row>
    <row r="770" spans="2:6" x14ac:dyDescent="0.25">
      <c r="B770" s="11" t="s">
        <v>31</v>
      </c>
      <c r="C770" s="17">
        <v>0.23843037274029696</v>
      </c>
      <c r="D770" s="17">
        <v>-0.39352935189673632</v>
      </c>
      <c r="E770" s="17">
        <v>-0.47068602210859817</v>
      </c>
      <c r="F770" s="17">
        <v>-1.4147879932912908E-3</v>
      </c>
    </row>
    <row r="771" spans="2:6" x14ac:dyDescent="0.25">
      <c r="B771" s="11" t="s">
        <v>32</v>
      </c>
      <c r="C771" s="17">
        <v>-6.5067074967721475E-2</v>
      </c>
      <c r="D771" s="17">
        <v>0.35928421273413041</v>
      </c>
      <c r="E771" s="17">
        <v>8.6922277738032197E-3</v>
      </c>
      <c r="F771" s="17">
        <v>8.7162899047529191E-2</v>
      </c>
    </row>
    <row r="772" spans="2:6" x14ac:dyDescent="0.25">
      <c r="B772" s="11" t="s">
        <v>33</v>
      </c>
      <c r="C772" s="17">
        <v>0.37846884952044568</v>
      </c>
      <c r="D772" s="17">
        <v>-0.2189050743288069</v>
      </c>
      <c r="E772" s="17">
        <v>0.36835389821052095</v>
      </c>
      <c r="F772" s="17">
        <v>-5.7678622941966823E-2</v>
      </c>
    </row>
    <row r="773" spans="2:6" x14ac:dyDescent="0.25">
      <c r="B773" s="11" t="s">
        <v>9</v>
      </c>
      <c r="C773" s="17">
        <v>0.22133962249543895</v>
      </c>
      <c r="D773" s="17">
        <v>-2.6702457837119595E-2</v>
      </c>
      <c r="E773" s="17">
        <v>-0.17314140870073111</v>
      </c>
      <c r="F773" s="17">
        <v>0.2754634939299701</v>
      </c>
    </row>
    <row r="774" spans="2:6" x14ac:dyDescent="0.25">
      <c r="B774" s="11" t="s">
        <v>10</v>
      </c>
      <c r="C774" s="17">
        <v>6.721294048614733E-2</v>
      </c>
      <c r="D774" s="17">
        <v>-0.16255389504356488</v>
      </c>
      <c r="E774" s="17">
        <v>-0.17049069666882508</v>
      </c>
      <c r="F774" s="17">
        <v>-0.18534218784827255</v>
      </c>
    </row>
    <row r="775" spans="2:6" x14ac:dyDescent="0.25">
      <c r="B775" s="11" t="s">
        <v>17</v>
      </c>
      <c r="C775" s="17">
        <v>-0.29479278548464877</v>
      </c>
      <c r="D775" s="17">
        <v>0.58977920873916578</v>
      </c>
      <c r="E775" s="17">
        <v>0.49752860523554948</v>
      </c>
      <c r="F775" s="17">
        <v>2.9684806102627716E-2</v>
      </c>
    </row>
    <row r="776" spans="2:6" x14ac:dyDescent="0.25">
      <c r="B776" s="11" t="s">
        <v>11</v>
      </c>
      <c r="C776" s="17">
        <v>8.3430025712089947E-2</v>
      </c>
      <c r="D776" s="17">
        <v>-0.22903128299418604</v>
      </c>
      <c r="E776" s="17">
        <v>0.15792392786298057</v>
      </c>
      <c r="F776" s="17">
        <v>-0.46189548848060674</v>
      </c>
    </row>
    <row r="777" spans="2:6" x14ac:dyDescent="0.25">
      <c r="B777" s="11" t="s">
        <v>12</v>
      </c>
      <c r="C777" s="17">
        <v>-0.17590382143526415</v>
      </c>
      <c r="D777" s="17">
        <v>0.18694214150853999</v>
      </c>
      <c r="E777" s="17">
        <v>9.3207775748945773E-2</v>
      </c>
      <c r="F777" s="17">
        <v>-7.6160484906089315E-2</v>
      </c>
    </row>
    <row r="778" spans="2:6" x14ac:dyDescent="0.25">
      <c r="B778" s="11" t="s">
        <v>1</v>
      </c>
      <c r="C778" s="17">
        <v>6.7451285508588324E-2</v>
      </c>
      <c r="D778" s="17">
        <v>-6.7171954631130834E-2</v>
      </c>
      <c r="E778" s="17">
        <v>7.7651821536593363E-2</v>
      </c>
      <c r="F778" s="17">
        <v>-2.1583126180072458E-2</v>
      </c>
    </row>
    <row r="779" spans="2:6" x14ac:dyDescent="0.25">
      <c r="B779" s="11" t="s">
        <v>2</v>
      </c>
      <c r="C779" s="17">
        <v>0.14770163928072808</v>
      </c>
      <c r="D779" s="17">
        <v>1.3930375058704848E-2</v>
      </c>
      <c r="E779" s="17">
        <v>-0.50351270807118265</v>
      </c>
      <c r="F779" s="17">
        <v>0.39893063711460541</v>
      </c>
    </row>
    <row r="780" spans="2:6" x14ac:dyDescent="0.25">
      <c r="B780" s="11" t="s">
        <v>26</v>
      </c>
      <c r="C780" s="17">
        <v>-2.6891618412399048E-2</v>
      </c>
      <c r="D780" s="17">
        <v>-0.18770419991624929</v>
      </c>
      <c r="E780" s="17">
        <v>0.59580365430663007</v>
      </c>
      <c r="F780" s="17">
        <v>-0.19530565112229215</v>
      </c>
    </row>
    <row r="781" spans="2:6" x14ac:dyDescent="0.25">
      <c r="B781" s="11" t="s">
        <v>16</v>
      </c>
      <c r="C781" s="17">
        <v>-0.18771066627441327</v>
      </c>
      <c r="D781" s="17">
        <v>0.24725480686454468</v>
      </c>
      <c r="E781" s="17">
        <v>-0.1186926078408875</v>
      </c>
      <c r="F781" s="17">
        <v>7.2232683500959988E-2</v>
      </c>
    </row>
    <row r="782" spans="2:6" x14ac:dyDescent="0.25">
      <c r="B782" s="11" t="s">
        <v>15</v>
      </c>
      <c r="C782" s="17">
        <v>-0.24271885909069449</v>
      </c>
      <c r="D782" s="17">
        <v>0.21304079704920661</v>
      </c>
      <c r="E782" s="17">
        <v>-0.11008779205050528</v>
      </c>
      <c r="F782" s="17">
        <v>-0.16911063584061678</v>
      </c>
    </row>
    <row r="783" spans="2:6" x14ac:dyDescent="0.25">
      <c r="B783" s="11" t="s">
        <v>27</v>
      </c>
      <c r="C783" s="17">
        <v>0.90361334423231754</v>
      </c>
      <c r="D783" s="17">
        <v>-0.18421374354069028</v>
      </c>
      <c r="E783" s="17">
        <v>-0.48452395583094232</v>
      </c>
      <c r="F783" s="17">
        <v>-0.34072384261588107</v>
      </c>
    </row>
    <row r="784" spans="2:6" x14ac:dyDescent="0.25">
      <c r="B784" s="11" t="s">
        <v>14</v>
      </c>
      <c r="C784" s="17">
        <v>-0.2471367725782834</v>
      </c>
      <c r="D784" s="17">
        <v>0.51691331080008485</v>
      </c>
      <c r="E784" s="17">
        <v>-0.20701665312224496</v>
      </c>
      <c r="F784" s="17">
        <v>1.3852098803800521E-2</v>
      </c>
    </row>
    <row r="785" spans="2:7" x14ac:dyDescent="0.25">
      <c r="B785" s="11" t="s">
        <v>13</v>
      </c>
      <c r="C785" s="17">
        <v>1.5176954452380989E-3</v>
      </c>
      <c r="D785" s="17">
        <v>-4.5964371194327745E-2</v>
      </c>
      <c r="E785" s="17">
        <v>0.22574562360019162</v>
      </c>
      <c r="F785" s="17">
        <v>-9.9743594634842503E-2</v>
      </c>
    </row>
    <row r="786" spans="2:7" ht="15.75" thickBot="1" x14ac:dyDescent="0.3">
      <c r="B786" s="15" t="s">
        <v>3</v>
      </c>
      <c r="C786" s="18">
        <v>0</v>
      </c>
      <c r="D786" s="18">
        <v>0</v>
      </c>
      <c r="E786" s="18">
        <v>0</v>
      </c>
      <c r="F786" s="18">
        <v>0</v>
      </c>
    </row>
    <row r="789" spans="2:7" x14ac:dyDescent="0.25">
      <c r="B789" s="10" t="s">
        <v>377</v>
      </c>
    </row>
    <row r="790" spans="2:7" ht="15.75" thickBot="1" x14ac:dyDescent="0.3"/>
    <row r="791" spans="2:7" ht="30" x14ac:dyDescent="0.25">
      <c r="B791" s="12"/>
      <c r="C791" s="13" t="s">
        <v>19</v>
      </c>
      <c r="D791" s="13" t="s">
        <v>18</v>
      </c>
      <c r="E791" s="13" t="s">
        <v>23</v>
      </c>
      <c r="F791" s="13" t="s">
        <v>21</v>
      </c>
      <c r="G791" s="13" t="s">
        <v>20</v>
      </c>
    </row>
    <row r="792" spans="2:7" x14ac:dyDescent="0.25">
      <c r="B792" s="14" t="s">
        <v>375</v>
      </c>
      <c r="C792" s="16">
        <v>-178.00457970624964</v>
      </c>
      <c r="D792" s="16">
        <v>-187.6043491210032</v>
      </c>
      <c r="E792" s="16">
        <v>-187.65811101872745</v>
      </c>
      <c r="F792" s="16">
        <v>-184.06725038704928</v>
      </c>
      <c r="G792" s="16">
        <v>-172.81752333241019</v>
      </c>
    </row>
    <row r="793" spans="2:7" x14ac:dyDescent="0.25">
      <c r="B793" s="11" t="s">
        <v>8</v>
      </c>
      <c r="C793" s="17">
        <v>20.287943730958226</v>
      </c>
      <c r="D793" s="17">
        <v>21.870260208672246</v>
      </c>
      <c r="E793" s="17">
        <v>20.785818380315561</v>
      </c>
      <c r="F793" s="17">
        <v>22.189029299554637</v>
      </c>
      <c r="G793" s="17">
        <v>19.905538965351582</v>
      </c>
    </row>
    <row r="794" spans="2:7" x14ac:dyDescent="0.25">
      <c r="B794" s="11" t="s">
        <v>7</v>
      </c>
      <c r="C794" s="17">
        <v>-2.8451348359029147</v>
      </c>
      <c r="D794" s="17">
        <v>-0.63081509289494786</v>
      </c>
      <c r="E794" s="17">
        <v>-1.2642668956523382</v>
      </c>
      <c r="F794" s="17">
        <v>0.47163766341616298</v>
      </c>
      <c r="G794" s="17">
        <v>-1.3092420029018863</v>
      </c>
    </row>
    <row r="795" spans="2:7" x14ac:dyDescent="0.25">
      <c r="B795" s="11" t="s">
        <v>28</v>
      </c>
      <c r="C795" s="17">
        <v>3.9054358927255013</v>
      </c>
      <c r="D795" s="17">
        <v>2.0896843809409873</v>
      </c>
      <c r="E795" s="17">
        <v>4.3372510499833989</v>
      </c>
      <c r="F795" s="17">
        <v>3.9604379212213834</v>
      </c>
      <c r="G795" s="17">
        <v>3.1100356126042126</v>
      </c>
    </row>
    <row r="796" spans="2:7" x14ac:dyDescent="0.25">
      <c r="B796" s="11" t="s">
        <v>40</v>
      </c>
      <c r="C796" s="17">
        <v>24.868622170764919</v>
      </c>
      <c r="D796" s="17">
        <v>31.335054562036674</v>
      </c>
      <c r="E796" s="17">
        <v>26.598289877445602</v>
      </c>
      <c r="F796" s="17">
        <v>27.990257058973025</v>
      </c>
      <c r="G796" s="17">
        <v>29.745249695257968</v>
      </c>
    </row>
    <row r="797" spans="2:7" x14ac:dyDescent="0.25">
      <c r="B797" s="11" t="s">
        <v>41</v>
      </c>
      <c r="C797" s="17">
        <v>-1.8720699938335117</v>
      </c>
      <c r="D797" s="17">
        <v>-6.9563208857689087</v>
      </c>
      <c r="E797" s="17">
        <v>-8.8634750640057156</v>
      </c>
      <c r="F797" s="17">
        <v>-9.8159886231163416</v>
      </c>
      <c r="G797" s="17">
        <v>-5.9306228802086398</v>
      </c>
    </row>
    <row r="798" spans="2:7" x14ac:dyDescent="0.25">
      <c r="B798" s="11" t="s">
        <v>4</v>
      </c>
      <c r="C798" s="17">
        <v>23.435118591589156</v>
      </c>
      <c r="D798" s="17">
        <v>21.63506727655</v>
      </c>
      <c r="E798" s="17">
        <v>23.460931301904939</v>
      </c>
      <c r="F798" s="17">
        <v>23.095756534791995</v>
      </c>
      <c r="G798" s="17">
        <v>19.971126115434945</v>
      </c>
    </row>
    <row r="799" spans="2:7" x14ac:dyDescent="0.25">
      <c r="B799" s="11" t="s">
        <v>30</v>
      </c>
      <c r="C799" s="17">
        <v>1.2827604749752173</v>
      </c>
      <c r="D799" s="17">
        <v>2.310578360243138</v>
      </c>
      <c r="E799" s="17">
        <v>3.0972609015717305</v>
      </c>
      <c r="F799" s="17">
        <v>3.2977750742868861</v>
      </c>
      <c r="G799" s="17">
        <v>1.9028367325136477</v>
      </c>
    </row>
    <row r="800" spans="2:7" x14ac:dyDescent="0.25">
      <c r="B800" s="11" t="s">
        <v>31</v>
      </c>
      <c r="C800" s="17">
        <v>36.668224399971535</v>
      </c>
      <c r="D800" s="17">
        <v>45.534308423597366</v>
      </c>
      <c r="E800" s="17">
        <v>42.154264609041725</v>
      </c>
      <c r="F800" s="17">
        <v>43.195865998508467</v>
      </c>
      <c r="G800" s="17">
        <v>47.470492075530196</v>
      </c>
    </row>
    <row r="801" spans="2:7" x14ac:dyDescent="0.25">
      <c r="B801" s="11" t="s">
        <v>32</v>
      </c>
      <c r="C801" s="17">
        <v>-1.7660601158965654</v>
      </c>
      <c r="D801" s="17">
        <v>-2.6006107032592336</v>
      </c>
      <c r="E801" s="17">
        <v>-2.3210059751221772</v>
      </c>
      <c r="F801" s="17">
        <v>-3.5061547614605169</v>
      </c>
      <c r="G801" s="17">
        <v>-4.2746385147772301</v>
      </c>
    </row>
    <row r="802" spans="2:7" x14ac:dyDescent="0.25">
      <c r="B802" s="11" t="s">
        <v>33</v>
      </c>
      <c r="C802" s="17">
        <v>-6.514322753061891</v>
      </c>
      <c r="D802" s="17">
        <v>-0.90468567993563931</v>
      </c>
      <c r="E802" s="17">
        <v>3.4134478371811494</v>
      </c>
      <c r="F802" s="17">
        <v>6.6309533575065336</v>
      </c>
      <c r="G802" s="17">
        <v>1.4166465887021855</v>
      </c>
    </row>
    <row r="803" spans="2:7" x14ac:dyDescent="0.25">
      <c r="B803" s="11" t="s">
        <v>9</v>
      </c>
      <c r="C803" s="17">
        <v>100.24011807354097</v>
      </c>
      <c r="D803" s="17">
        <v>108.26435570318623</v>
      </c>
      <c r="E803" s="17">
        <v>105.80317070415556</v>
      </c>
      <c r="F803" s="17">
        <v>105.07104807287679</v>
      </c>
      <c r="G803" s="17">
        <v>103.53473045439557</v>
      </c>
    </row>
    <row r="804" spans="2:7" x14ac:dyDescent="0.25">
      <c r="B804" s="11" t="s">
        <v>10</v>
      </c>
      <c r="C804" s="17">
        <v>11.272484472849136</v>
      </c>
      <c r="D804" s="17">
        <v>14.231688058677378</v>
      </c>
      <c r="E804" s="17">
        <v>13.943660183531117</v>
      </c>
      <c r="F804" s="17">
        <v>14.112497570487518</v>
      </c>
      <c r="G804" s="17">
        <v>17.792721074469526</v>
      </c>
    </row>
    <row r="805" spans="2:7" x14ac:dyDescent="0.25">
      <c r="B805" s="11" t="s">
        <v>17</v>
      </c>
      <c r="C805" s="17">
        <v>83.762991167307476</v>
      </c>
      <c r="D805" s="17">
        <v>53.916193459936068</v>
      </c>
      <c r="E805" s="17">
        <v>64.96019905343023</v>
      </c>
      <c r="F805" s="17">
        <v>57.446014017468613</v>
      </c>
      <c r="G805" s="17">
        <v>42.465465890305616</v>
      </c>
    </row>
    <row r="806" spans="2:7" x14ac:dyDescent="0.25">
      <c r="B806" s="11" t="s">
        <v>11</v>
      </c>
      <c r="C806" s="17">
        <v>38.642739951426805</v>
      </c>
      <c r="D806" s="17">
        <v>36.62381730004666</v>
      </c>
      <c r="E806" s="17">
        <v>42.852741973448168</v>
      </c>
      <c r="F806" s="17">
        <v>45.667307771018947</v>
      </c>
      <c r="G806" s="17">
        <v>48.48599345009842</v>
      </c>
    </row>
    <row r="807" spans="2:7" x14ac:dyDescent="0.25">
      <c r="B807" s="11" t="s">
        <v>12</v>
      </c>
      <c r="C807" s="17">
        <v>36.824069389904537</v>
      </c>
      <c r="D807" s="17">
        <v>24.081534511118488</v>
      </c>
      <c r="E807" s="17">
        <v>26.982765778223108</v>
      </c>
      <c r="F807" s="17">
        <v>24.027899200393506</v>
      </c>
      <c r="G807" s="17">
        <v>23.255089341558385</v>
      </c>
    </row>
    <row r="808" spans="2:7" x14ac:dyDescent="0.25">
      <c r="B808" s="11" t="s">
        <v>1</v>
      </c>
      <c r="C808" s="17">
        <v>-7.81696083389589</v>
      </c>
      <c r="D808" s="17">
        <v>-7.0620593185266944</v>
      </c>
      <c r="E808" s="17">
        <v>-6.4510999037514072</v>
      </c>
      <c r="F808" s="17">
        <v>-5.6810142128778098</v>
      </c>
      <c r="G808" s="17">
        <v>-6.2683810947382872</v>
      </c>
    </row>
    <row r="809" spans="2:7" x14ac:dyDescent="0.25">
      <c r="B809" s="11" t="s">
        <v>2</v>
      </c>
      <c r="C809" s="17">
        <v>94.665368507922096</v>
      </c>
      <c r="D809" s="17">
        <v>118.04848319720531</v>
      </c>
      <c r="E809" s="17">
        <v>103.74352030241619</v>
      </c>
      <c r="F809" s="17">
        <v>98.067235948553545</v>
      </c>
      <c r="G809" s="17">
        <v>101.30044270396183</v>
      </c>
    </row>
    <row r="810" spans="2:7" x14ac:dyDescent="0.25">
      <c r="B810" s="11" t="s">
        <v>26</v>
      </c>
      <c r="C810" s="17">
        <v>13.870778857273248</v>
      </c>
      <c r="D810" s="17">
        <v>5.211606220488993</v>
      </c>
      <c r="E810" s="17">
        <v>12.162016372729486</v>
      </c>
      <c r="F810" s="17">
        <v>20.088724045638795</v>
      </c>
      <c r="G810" s="17">
        <v>15.619413390182546</v>
      </c>
    </row>
    <row r="811" spans="2:7" x14ac:dyDescent="0.25">
      <c r="B811" s="11" t="s">
        <v>16</v>
      </c>
      <c r="C811" s="17">
        <v>62.977826018094802</v>
      </c>
      <c r="D811" s="17">
        <v>54.871275356604755</v>
      </c>
      <c r="E811" s="17">
        <v>52.36659983106501</v>
      </c>
      <c r="F811" s="17">
        <v>46.193955459927096</v>
      </c>
      <c r="G811" s="17">
        <v>47.411924224648494</v>
      </c>
    </row>
    <row r="812" spans="2:7" x14ac:dyDescent="0.25">
      <c r="B812" s="11" t="s">
        <v>15</v>
      </c>
      <c r="C812" s="17">
        <v>59.298421633011657</v>
      </c>
      <c r="D812" s="17">
        <v>45.784714978774936</v>
      </c>
      <c r="E812" s="17">
        <v>46.634342160056661</v>
      </c>
      <c r="F812" s="17">
        <v>40.256540525275057</v>
      </c>
      <c r="G812" s="17">
        <v>45.603757776254639</v>
      </c>
    </row>
    <row r="813" spans="2:7" x14ac:dyDescent="0.25">
      <c r="B813" s="11" t="s">
        <v>27</v>
      </c>
      <c r="C813" s="17">
        <v>-77.908205279965827</v>
      </c>
      <c r="D813" s="17">
        <v>-59.149773464509792</v>
      </c>
      <c r="E813" s="17">
        <v>-56.260593668861972</v>
      </c>
      <c r="F813" s="17">
        <v>-61.606930478912687</v>
      </c>
      <c r="G813" s="17">
        <v>-61.727997768910889</v>
      </c>
    </row>
    <row r="814" spans="2:7" x14ac:dyDescent="0.25">
      <c r="B814" s="11" t="s">
        <v>14</v>
      </c>
      <c r="C814" s="17">
        <v>42.755846122419584</v>
      </c>
      <c r="D814" s="17">
        <v>36.514180730781547</v>
      </c>
      <c r="E814" s="17">
        <v>36.351092030716941</v>
      </c>
      <c r="F814" s="17">
        <v>29.258827697419843</v>
      </c>
      <c r="G814" s="17">
        <v>29.467753784731158</v>
      </c>
    </row>
    <row r="815" spans="2:7" x14ac:dyDescent="0.25">
      <c r="B815" s="11" t="s">
        <v>13</v>
      </c>
      <c r="C815" s="17">
        <v>46.232081335441848</v>
      </c>
      <c r="D815" s="17">
        <v>42.98269134792659</v>
      </c>
      <c r="E815" s="17">
        <v>46.089366595930557</v>
      </c>
      <c r="F815" s="17">
        <v>48.28482781447569</v>
      </c>
      <c r="G815" s="17">
        <v>46.438457816885595</v>
      </c>
    </row>
    <row r="816" spans="2:7" ht="15.75" thickBot="1" x14ac:dyDescent="0.3">
      <c r="B816" s="15" t="s">
        <v>3</v>
      </c>
      <c r="C816" s="18">
        <v>0</v>
      </c>
      <c r="D816" s="18">
        <v>0</v>
      </c>
      <c r="E816" s="18">
        <v>0</v>
      </c>
      <c r="F816" s="18">
        <v>0</v>
      </c>
      <c r="G816" s="18">
        <v>0</v>
      </c>
    </row>
    <row r="819" spans="2:18" x14ac:dyDescent="0.25">
      <c r="B819" s="10" t="s">
        <v>378</v>
      </c>
    </row>
    <row r="820" spans="2:18" ht="15.75" thickBot="1" x14ac:dyDescent="0.3"/>
    <row r="821" spans="2:18" ht="45" x14ac:dyDescent="0.25">
      <c r="B821" s="12" t="s">
        <v>379</v>
      </c>
      <c r="C821" s="68" t="s">
        <v>380</v>
      </c>
      <c r="D821" s="13" t="s">
        <v>381</v>
      </c>
      <c r="E821" s="68" t="s">
        <v>1102</v>
      </c>
      <c r="F821" s="13" t="s">
        <v>1103</v>
      </c>
      <c r="G821" s="13" t="s">
        <v>386</v>
      </c>
      <c r="H821" s="13" t="s">
        <v>1104</v>
      </c>
      <c r="I821" s="13" t="s">
        <v>1105</v>
      </c>
      <c r="J821" s="68" t="s">
        <v>62</v>
      </c>
      <c r="K821" s="13" t="s">
        <v>63</v>
      </c>
      <c r="L821" s="13" t="s">
        <v>64</v>
      </c>
      <c r="M821" s="13" t="s">
        <v>65</v>
      </c>
      <c r="N821" s="68" t="s">
        <v>1106</v>
      </c>
      <c r="O821" s="13" t="s">
        <v>1107</v>
      </c>
      <c r="P821" s="13" t="s">
        <v>391</v>
      </c>
      <c r="Q821" s="13" t="s">
        <v>1108</v>
      </c>
      <c r="R821" s="13" t="s">
        <v>1109</v>
      </c>
    </row>
    <row r="822" spans="2:18" x14ac:dyDescent="0.25">
      <c r="B822" s="14" t="s">
        <v>97</v>
      </c>
      <c r="C822" s="69" t="s">
        <v>19</v>
      </c>
      <c r="D822" s="16" t="s">
        <v>19</v>
      </c>
      <c r="E822" s="69">
        <v>0.99803705952642541</v>
      </c>
      <c r="F822" s="16">
        <v>2.4296191103691565E-4</v>
      </c>
      <c r="G822" s="16">
        <v>1.1845905387285504E-3</v>
      </c>
      <c r="H822" s="16">
        <v>3.4988774064088587E-4</v>
      </c>
      <c r="I822" s="16">
        <v>1.8550028316807163E-4</v>
      </c>
      <c r="J822" s="69">
        <v>-2.9265068426536294</v>
      </c>
      <c r="K822" s="16">
        <v>1.7947885860591308</v>
      </c>
      <c r="L822" s="16">
        <v>0.70651446514808425</v>
      </c>
      <c r="M822" s="16">
        <v>-0.40627057266804217</v>
      </c>
      <c r="N822" s="69">
        <v>153.07725362474818</v>
      </c>
      <c r="O822" s="16">
        <v>169.718535628843</v>
      </c>
      <c r="P822" s="16">
        <v>166.55004008770521</v>
      </c>
      <c r="Q822" s="16">
        <v>168.9891202775265</v>
      </c>
      <c r="R822" s="16">
        <v>170.25823218442684</v>
      </c>
    </row>
    <row r="823" spans="2:18" x14ac:dyDescent="0.25">
      <c r="B823" s="11" t="s">
        <v>98</v>
      </c>
      <c r="C823" s="70" t="s">
        <v>19</v>
      </c>
      <c r="D823" s="17" t="s">
        <v>19</v>
      </c>
      <c r="E823" s="70">
        <v>0.91063281227536363</v>
      </c>
      <c r="F823" s="17">
        <v>8.0933924096285616E-3</v>
      </c>
      <c r="G823" s="17">
        <v>4.4754373182679261E-2</v>
      </c>
      <c r="H823" s="17">
        <v>3.1106599996537435E-2</v>
      </c>
      <c r="I823" s="17">
        <v>5.4128221357910037E-3</v>
      </c>
      <c r="J823" s="70">
        <v>-1.6036034280129829</v>
      </c>
      <c r="K823" s="17">
        <v>0.96614735989519351</v>
      </c>
      <c r="L823" s="17">
        <v>0.94742343398402695</v>
      </c>
      <c r="M823" s="17">
        <v>1.9743491803391001E-2</v>
      </c>
      <c r="N823" s="70">
        <v>9.0063326055009263</v>
      </c>
      <c r="O823" s="17">
        <v>18.45251616362976</v>
      </c>
      <c r="P823" s="17">
        <v>15.032233787980411</v>
      </c>
      <c r="Q823" s="17">
        <v>15.759772086961451</v>
      </c>
      <c r="R823" s="17">
        <v>19.257070900252238</v>
      </c>
    </row>
    <row r="824" spans="2:18" x14ac:dyDescent="0.25">
      <c r="B824" s="11" t="s">
        <v>99</v>
      </c>
      <c r="C824" s="70" t="s">
        <v>19</v>
      </c>
      <c r="D824" s="17" t="s">
        <v>19</v>
      </c>
      <c r="E824" s="70">
        <v>0.89434445043211652</v>
      </c>
      <c r="F824" s="17">
        <v>5.5439613049724362E-3</v>
      </c>
      <c r="G824" s="17">
        <v>4.5120179684946277E-2</v>
      </c>
      <c r="H824" s="17">
        <v>5.1071843048148748E-2</v>
      </c>
      <c r="I824" s="17">
        <v>3.9195655298159887E-3</v>
      </c>
      <c r="J824" s="70">
        <v>-1.5474545265749455</v>
      </c>
      <c r="K824" s="17">
        <v>0.94668062047452339</v>
      </c>
      <c r="L824" s="17">
        <v>1.5791569852477705</v>
      </c>
      <c r="M824" s="17">
        <v>0.18877369643570471</v>
      </c>
      <c r="N824" s="70">
        <v>18.94350488532249</v>
      </c>
      <c r="O824" s="17">
        <v>29.110268305399092</v>
      </c>
      <c r="P824" s="17">
        <v>24.917027690758424</v>
      </c>
      <c r="Q824" s="17">
        <v>24.669220212532618</v>
      </c>
      <c r="R824" s="17">
        <v>29.803725243022051</v>
      </c>
    </row>
    <row r="825" spans="2:18" x14ac:dyDescent="0.25">
      <c r="B825" s="11" t="s">
        <v>100</v>
      </c>
      <c r="C825" s="70" t="s">
        <v>19</v>
      </c>
      <c r="D825" s="17" t="s">
        <v>19</v>
      </c>
      <c r="E825" s="70">
        <v>0.96835788199463246</v>
      </c>
      <c r="F825" s="17">
        <v>1.4311290379135561E-3</v>
      </c>
      <c r="G825" s="17">
        <v>1.5947627220571702E-2</v>
      </c>
      <c r="H825" s="17">
        <v>1.3557029871463035E-2</v>
      </c>
      <c r="I825" s="17">
        <v>7.0633187541926804E-4</v>
      </c>
      <c r="J825" s="70">
        <v>-1.9116089171405333</v>
      </c>
      <c r="K825" s="17">
        <v>1.4148438901274605</v>
      </c>
      <c r="L825" s="17">
        <v>1.8995777590035299</v>
      </c>
      <c r="M825" s="17">
        <v>0.19917265362546988</v>
      </c>
      <c r="N825" s="70">
        <v>14.715541483698088</v>
      </c>
      <c r="O825" s="17">
        <v>27.749817607698262</v>
      </c>
      <c r="P825" s="17">
        <v>22.928124838078247</v>
      </c>
      <c r="Q825" s="17">
        <v>23.252934502220999</v>
      </c>
      <c r="R825" s="17">
        <v>29.162085094093374</v>
      </c>
    </row>
    <row r="826" spans="2:18" x14ac:dyDescent="0.25">
      <c r="B826" s="11" t="s">
        <v>101</v>
      </c>
      <c r="C826" s="70" t="s">
        <v>19</v>
      </c>
      <c r="D826" s="17" t="s">
        <v>19</v>
      </c>
      <c r="E826" s="70">
        <v>0.96493376091116057</v>
      </c>
      <c r="F826" s="17">
        <v>6.5233212504991443E-3</v>
      </c>
      <c r="G826" s="17">
        <v>2.0277476457163619E-2</v>
      </c>
      <c r="H826" s="17">
        <v>6.3058731183931642E-3</v>
      </c>
      <c r="I826" s="17">
        <v>1.959568262783326E-3</v>
      </c>
      <c r="J826" s="70">
        <v>-1.921054128216036</v>
      </c>
      <c r="K826" s="17">
        <v>1.3731057515697613</v>
      </c>
      <c r="L826" s="17">
        <v>0.31630564495952745</v>
      </c>
      <c r="M826" s="17">
        <v>0.14063745049323295</v>
      </c>
      <c r="N826" s="70">
        <v>16.667438289961744</v>
      </c>
      <c r="O826" s="17">
        <v>26.660789923862783</v>
      </c>
      <c r="P826" s="17">
        <v>24.39253573298377</v>
      </c>
      <c r="Q826" s="17">
        <v>26.728594324551175</v>
      </c>
      <c r="R826" s="17">
        <v>29.066108855065391</v>
      </c>
    </row>
    <row r="827" spans="2:18" x14ac:dyDescent="0.25">
      <c r="B827" s="11" t="s">
        <v>102</v>
      </c>
      <c r="C827" s="70" t="s">
        <v>19</v>
      </c>
      <c r="D827" s="17" t="s">
        <v>19</v>
      </c>
      <c r="E827" s="70">
        <v>0.78359105432664944</v>
      </c>
      <c r="F827" s="17">
        <v>6.7904746104850394E-2</v>
      </c>
      <c r="G827" s="17">
        <v>8.7721999545940968E-2</v>
      </c>
      <c r="H827" s="17">
        <v>5.5211402003249851E-2</v>
      </c>
      <c r="I827" s="17">
        <v>5.5707980193094178E-3</v>
      </c>
      <c r="J827" s="70">
        <v>-1.2589044457501295</v>
      </c>
      <c r="K827" s="17">
        <v>1.0241303567831239</v>
      </c>
      <c r="L827" s="17">
        <v>0.36671913729906441</v>
      </c>
      <c r="M827" s="17">
        <v>1.3623614172186613</v>
      </c>
      <c r="N827" s="70">
        <v>25.895868335302346</v>
      </c>
      <c r="O827" s="17">
        <v>30.787431013921857</v>
      </c>
      <c r="P827" s="17">
        <v>30.275297439205875</v>
      </c>
      <c r="Q827" s="17">
        <v>31.201303895102871</v>
      </c>
      <c r="R827" s="17">
        <v>35.788566245772287</v>
      </c>
    </row>
    <row r="828" spans="2:18" x14ac:dyDescent="0.25">
      <c r="B828" s="11" t="s">
        <v>103</v>
      </c>
      <c r="C828" s="70" t="s">
        <v>19</v>
      </c>
      <c r="D828" s="17" t="s">
        <v>19</v>
      </c>
      <c r="E828" s="70">
        <v>0.95282104811688939</v>
      </c>
      <c r="F828" s="17">
        <v>1.0844135071276932E-2</v>
      </c>
      <c r="G828" s="17">
        <v>2.3663859171619943E-2</v>
      </c>
      <c r="H828" s="17">
        <v>7.999339653083715E-3</v>
      </c>
      <c r="I828" s="17">
        <v>4.6716179871300742E-3</v>
      </c>
      <c r="J828" s="70">
        <v>-1.8923384059169996</v>
      </c>
      <c r="K828" s="17">
        <v>1.120718176621305</v>
      </c>
      <c r="L828" s="17">
        <v>-4.8296933830736626E-2</v>
      </c>
      <c r="M828" s="17">
        <v>4.9524397176026733E-2</v>
      </c>
      <c r="N828" s="70">
        <v>19.759849877089252</v>
      </c>
      <c r="O828" s="17">
        <v>28.711455319464015</v>
      </c>
      <c r="P828" s="17">
        <v>27.150806184718498</v>
      </c>
      <c r="Q828" s="17">
        <v>29.319986104472179</v>
      </c>
      <c r="R828" s="17">
        <v>30.395693142829909</v>
      </c>
    </row>
    <row r="829" spans="2:18" x14ac:dyDescent="0.25">
      <c r="B829" s="11" t="s">
        <v>104</v>
      </c>
      <c r="C829" s="70" t="s">
        <v>19</v>
      </c>
      <c r="D829" s="17" t="s">
        <v>19</v>
      </c>
      <c r="E829" s="70">
        <v>0.58982297979622644</v>
      </c>
      <c r="F829" s="17">
        <v>1.1281430981937186E-2</v>
      </c>
      <c r="G829" s="17">
        <v>6.7601214763317471E-2</v>
      </c>
      <c r="H829" s="17">
        <v>0.31168656510485226</v>
      </c>
      <c r="I829" s="17">
        <v>1.9607809353666596E-2</v>
      </c>
      <c r="J829" s="70">
        <v>-1.2289108829570279</v>
      </c>
      <c r="K829" s="17">
        <v>0.13926574843977452</v>
      </c>
      <c r="L829" s="17">
        <v>1.9304670578366001</v>
      </c>
      <c r="M829" s="17">
        <v>0.5101393492902454</v>
      </c>
      <c r="N829" s="70">
        <v>16.143900157488396</v>
      </c>
      <c r="O829" s="17">
        <v>24.057228876512671</v>
      </c>
      <c r="P829" s="17">
        <v>20.476293167243956</v>
      </c>
      <c r="Q829" s="17">
        <v>17.419548905084469</v>
      </c>
      <c r="R829" s="17">
        <v>22.951689226175354</v>
      </c>
    </row>
    <row r="830" spans="2:18" x14ac:dyDescent="0.25">
      <c r="B830" s="11" t="s">
        <v>105</v>
      </c>
      <c r="C830" s="70" t="s">
        <v>19</v>
      </c>
      <c r="D830" s="17" t="s">
        <v>19</v>
      </c>
      <c r="E830" s="70">
        <v>0.40612704585922821</v>
      </c>
      <c r="F830" s="17">
        <v>7.1672683563296258E-2</v>
      </c>
      <c r="G830" s="17">
        <v>8.4871144525830222E-2</v>
      </c>
      <c r="H830" s="17">
        <v>0.36873925850723205</v>
      </c>
      <c r="I830" s="17">
        <v>6.8589867544413319E-2</v>
      </c>
      <c r="J830" s="70">
        <v>-1.051427548065232</v>
      </c>
      <c r="K830" s="17">
        <v>-0.24535510565721122</v>
      </c>
      <c r="L830" s="17">
        <v>0.7522100375719567</v>
      </c>
      <c r="M830" s="17">
        <v>1.0867442109338441</v>
      </c>
      <c r="N830" s="70">
        <v>13.781003914864096</v>
      </c>
      <c r="O830" s="17">
        <v>17.250116592574521</v>
      </c>
      <c r="P830" s="17">
        <v>16.912067658788587</v>
      </c>
      <c r="Q830" s="17">
        <v>13.974156422323919</v>
      </c>
      <c r="R830" s="17">
        <v>17.338046337062799</v>
      </c>
    </row>
    <row r="831" spans="2:18" x14ac:dyDescent="0.25">
      <c r="B831" s="11" t="s">
        <v>106</v>
      </c>
      <c r="C831" s="70" t="s">
        <v>19</v>
      </c>
      <c r="D831" s="17" t="s">
        <v>19</v>
      </c>
      <c r="E831" s="70">
        <v>0.77048226746144244</v>
      </c>
      <c r="F831" s="17">
        <v>4.2869722092044142E-2</v>
      </c>
      <c r="G831" s="17">
        <v>7.0022820864248408E-2</v>
      </c>
      <c r="H831" s="17">
        <v>9.3393075321072869E-2</v>
      </c>
      <c r="I831" s="17">
        <v>2.3232114261192153E-2</v>
      </c>
      <c r="J831" s="70">
        <v>-1.3760910965569997</v>
      </c>
      <c r="K831" s="17">
        <v>0.42516870941376517</v>
      </c>
      <c r="L831" s="17">
        <v>0.46086426472703956</v>
      </c>
      <c r="M831" s="17">
        <v>0.70543896368034942</v>
      </c>
      <c r="N831" s="70">
        <v>9.7404837186727864</v>
      </c>
      <c r="O831" s="17">
        <v>15.518185402981135</v>
      </c>
      <c r="P831" s="17">
        <v>14.536874596479914</v>
      </c>
      <c r="Q831" s="17">
        <v>13.960882594100589</v>
      </c>
      <c r="R831" s="17">
        <v>16.743445885214769</v>
      </c>
    </row>
    <row r="832" spans="2:18" x14ac:dyDescent="0.25">
      <c r="B832" s="11" t="s">
        <v>107</v>
      </c>
      <c r="C832" s="70" t="s">
        <v>19</v>
      </c>
      <c r="D832" s="17" t="s">
        <v>19</v>
      </c>
      <c r="E832" s="70">
        <v>0.68420828412514956</v>
      </c>
      <c r="F832" s="17">
        <v>9.7436433395202984E-2</v>
      </c>
      <c r="G832" s="17">
        <v>3.6741153548611377E-2</v>
      </c>
      <c r="H832" s="17">
        <v>5.2039618573915002E-2</v>
      </c>
      <c r="I832" s="17">
        <v>0.12957451035712103</v>
      </c>
      <c r="J832" s="70">
        <v>-1.6505978434360036</v>
      </c>
      <c r="K832" s="17">
        <v>-0.15361601978806591</v>
      </c>
      <c r="L832" s="17">
        <v>-0.87589449051861323</v>
      </c>
      <c r="M832" s="17">
        <v>0.52915767889411602</v>
      </c>
      <c r="N832" s="70">
        <v>52.028444126548621</v>
      </c>
      <c r="O832" s="17">
        <v>55.926568486587271</v>
      </c>
      <c r="P832" s="17">
        <v>57.877173933165601</v>
      </c>
      <c r="Q832" s="17">
        <v>57.180958238719661</v>
      </c>
      <c r="R832" s="17">
        <v>55.356456716534524</v>
      </c>
    </row>
    <row r="833" spans="2:18" x14ac:dyDescent="0.25">
      <c r="B833" s="11" t="s">
        <v>108</v>
      </c>
      <c r="C833" s="70" t="s">
        <v>19</v>
      </c>
      <c r="D833" s="17" t="s">
        <v>19</v>
      </c>
      <c r="E833" s="70">
        <v>0.9091568895564569</v>
      </c>
      <c r="F833" s="17">
        <v>8.1084785980260494E-3</v>
      </c>
      <c r="G833" s="17">
        <v>3.0336730941387638E-3</v>
      </c>
      <c r="H833" s="17">
        <v>2.6028078732942047E-3</v>
      </c>
      <c r="I833" s="17">
        <v>7.7098150878083901E-2</v>
      </c>
      <c r="J833" s="70">
        <v>-2.7365339930155357</v>
      </c>
      <c r="K833" s="17">
        <v>-7.6070250307014406E-2</v>
      </c>
      <c r="L833" s="17">
        <v>-1.5457252751969868</v>
      </c>
      <c r="M833" s="17">
        <v>-0.75452522323197335</v>
      </c>
      <c r="N833" s="70">
        <v>40.663899612219168</v>
      </c>
      <c r="O833" s="17">
        <v>50.103114452882423</v>
      </c>
      <c r="P833" s="17">
        <v>52.069386707053845</v>
      </c>
      <c r="Q833" s="17">
        <v>52.375753335198461</v>
      </c>
      <c r="R833" s="17">
        <v>45.598776368614331</v>
      </c>
    </row>
    <row r="834" spans="2:18" x14ac:dyDescent="0.25">
      <c r="B834" s="11" t="s">
        <v>109</v>
      </c>
      <c r="C834" s="70" t="s">
        <v>19</v>
      </c>
      <c r="D834" s="17" t="s">
        <v>19</v>
      </c>
      <c r="E834" s="70">
        <v>0.90215873155493176</v>
      </c>
      <c r="F834" s="17">
        <v>1.6299866539111825E-3</v>
      </c>
      <c r="G834" s="17">
        <v>8.5269685227211955E-3</v>
      </c>
      <c r="H834" s="17">
        <v>1.4676228401427642E-2</v>
      </c>
      <c r="I834" s="17">
        <v>7.3008084867008091E-2</v>
      </c>
      <c r="J834" s="70">
        <v>-2.339094211598995</v>
      </c>
      <c r="K834" s="17">
        <v>-0.13456158550391181</v>
      </c>
      <c r="L834" s="17">
        <v>0.31847362321319445</v>
      </c>
      <c r="M834" s="17">
        <v>-1.7311791205562468</v>
      </c>
      <c r="N834" s="70">
        <v>43.209424030595571</v>
      </c>
      <c r="O834" s="17">
        <v>55.841861340422483</v>
      </c>
      <c r="P834" s="17">
        <v>52.532537177884251</v>
      </c>
      <c r="Q834" s="17">
        <v>51.446546855837944</v>
      </c>
      <c r="R834" s="17">
        <v>48.237864621186212</v>
      </c>
    </row>
    <row r="835" spans="2:18" x14ac:dyDescent="0.25">
      <c r="B835" s="11" t="s">
        <v>110</v>
      </c>
      <c r="C835" s="70" t="s">
        <v>19</v>
      </c>
      <c r="D835" s="17" t="s">
        <v>19</v>
      </c>
      <c r="E835" s="70">
        <v>0.99970514852229131</v>
      </c>
      <c r="F835" s="17">
        <v>1.5343905074424202E-5</v>
      </c>
      <c r="G835" s="17">
        <v>8.218846118503155E-5</v>
      </c>
      <c r="H835" s="17">
        <v>7.06433480113341E-5</v>
      </c>
      <c r="I835" s="17">
        <v>1.2667576343779058E-4</v>
      </c>
      <c r="J835" s="70">
        <v>-3.876166361204497</v>
      </c>
      <c r="K835" s="17">
        <v>1.4186680229790116</v>
      </c>
      <c r="L835" s="17">
        <v>1.0963968292304167</v>
      </c>
      <c r="M835" s="17">
        <v>-1.0658411329969582</v>
      </c>
      <c r="N835" s="70">
        <v>43.116213315794134</v>
      </c>
      <c r="O835" s="17">
        <v>65.285207978558432</v>
      </c>
      <c r="P835" s="17">
        <v>61.928614807151384</v>
      </c>
      <c r="Q835" s="17">
        <v>62.231356740659749</v>
      </c>
      <c r="R835" s="17">
        <v>61.063383085637241</v>
      </c>
    </row>
    <row r="836" spans="2:18" x14ac:dyDescent="0.25">
      <c r="B836" s="11" t="s">
        <v>111</v>
      </c>
      <c r="C836" s="70" t="s">
        <v>19</v>
      </c>
      <c r="D836" s="17" t="s">
        <v>19</v>
      </c>
      <c r="E836" s="70">
        <v>0.99902142500991498</v>
      </c>
      <c r="F836" s="17">
        <v>1.194399832508734E-4</v>
      </c>
      <c r="G836" s="17">
        <v>4.1183787337841209E-4</v>
      </c>
      <c r="H836" s="17">
        <v>2.4463247097014445E-4</v>
      </c>
      <c r="I836" s="17">
        <v>2.0266466248544508E-4</v>
      </c>
      <c r="J836" s="70">
        <v>-3.2855722828492775</v>
      </c>
      <c r="K836" s="17">
        <v>1.51972796402204</v>
      </c>
      <c r="L836" s="17">
        <v>0.81395047987371527</v>
      </c>
      <c r="M836" s="17">
        <v>-0.36441309702145719</v>
      </c>
      <c r="N836" s="70">
        <v>31.597712302262039</v>
      </c>
      <c r="O836" s="17">
        <v>49.661147283975296</v>
      </c>
      <c r="P836" s="17">
        <v>47.185515788603773</v>
      </c>
      <c r="Q836" s="17">
        <v>48.227261378473727</v>
      </c>
      <c r="R836" s="17">
        <v>48.603669901582059</v>
      </c>
    </row>
    <row r="837" spans="2:18" x14ac:dyDescent="0.25">
      <c r="B837" s="11" t="s">
        <v>112</v>
      </c>
      <c r="C837" s="70" t="s">
        <v>19</v>
      </c>
      <c r="D837" s="21" t="s">
        <v>20</v>
      </c>
      <c r="E837" s="70">
        <v>0.32201373183637189</v>
      </c>
      <c r="F837" s="17">
        <v>3.077662547850242E-2</v>
      </c>
      <c r="G837" s="17">
        <v>9.7705287383563211E-2</v>
      </c>
      <c r="H837" s="17">
        <v>0.19759570294368151</v>
      </c>
      <c r="I837" s="17">
        <v>0.35190865235788099</v>
      </c>
      <c r="J837" s="70">
        <v>-1.1019102718932303</v>
      </c>
      <c r="K837" s="17">
        <v>-0.58441214757113191</v>
      </c>
      <c r="L837" s="17">
        <v>3.7780687484394684E-2</v>
      </c>
      <c r="M837" s="17">
        <v>-0.89244332938645177</v>
      </c>
      <c r="N837" s="70">
        <v>46.990200069746216</v>
      </c>
      <c r="O837" s="17">
        <v>51.685877472278364</v>
      </c>
      <c r="P837" s="17">
        <v>49.375477097631688</v>
      </c>
      <c r="Q837" s="17">
        <v>47.966942372243821</v>
      </c>
      <c r="R837" s="17">
        <v>46.812645186780529</v>
      </c>
    </row>
    <row r="838" spans="2:18" x14ac:dyDescent="0.25">
      <c r="B838" s="11" t="s">
        <v>113</v>
      </c>
      <c r="C838" s="70" t="s">
        <v>19</v>
      </c>
      <c r="D838" s="17" t="s">
        <v>19</v>
      </c>
      <c r="E838" s="70">
        <v>0.86070004747713258</v>
      </c>
      <c r="F838" s="17">
        <v>1.36861167095301E-2</v>
      </c>
      <c r="G838" s="17">
        <v>3.7601970570136624E-2</v>
      </c>
      <c r="H838" s="17">
        <v>5.3582685430916092E-2</v>
      </c>
      <c r="I838" s="17">
        <v>3.4429179812284605E-2</v>
      </c>
      <c r="J838" s="70">
        <v>-1.6905913872978628</v>
      </c>
      <c r="K838" s="17">
        <v>0.25717258883314431</v>
      </c>
      <c r="L838" s="17">
        <v>0.47683703852380266</v>
      </c>
      <c r="M838" s="17">
        <v>-0.17702525707389552</v>
      </c>
      <c r="N838" s="70">
        <v>28.008219547759765</v>
      </c>
      <c r="O838" s="17">
        <v>36.290947801088471</v>
      </c>
      <c r="P838" s="17">
        <v>34.269598765787187</v>
      </c>
      <c r="Q838" s="17">
        <v>33.56125971562264</v>
      </c>
      <c r="R838" s="17">
        <v>34.445902771041865</v>
      </c>
    </row>
    <row r="839" spans="2:18" x14ac:dyDescent="0.25">
      <c r="B839" s="11" t="s">
        <v>114</v>
      </c>
      <c r="C839" s="70" t="s">
        <v>19</v>
      </c>
      <c r="D839" s="17" t="s">
        <v>19</v>
      </c>
      <c r="E839" s="70">
        <v>0.54689700478324244</v>
      </c>
      <c r="F839" s="17">
        <v>0.14302954557668132</v>
      </c>
      <c r="G839" s="17">
        <v>1.8576680388402645E-2</v>
      </c>
      <c r="H839" s="17">
        <v>3.9280744792112542E-2</v>
      </c>
      <c r="I839" s="17">
        <v>0.25221602445956121</v>
      </c>
      <c r="J839" s="70">
        <v>-1.825496038092542</v>
      </c>
      <c r="K839" s="17">
        <v>-0.53188119066876272</v>
      </c>
      <c r="L839" s="17">
        <v>-1.4472842528464369</v>
      </c>
      <c r="M839" s="17">
        <v>0.80511506450628811</v>
      </c>
      <c r="N839" s="70">
        <v>38.466029364169152</v>
      </c>
      <c r="O839" s="17">
        <v>41.14844790872408</v>
      </c>
      <c r="P839" s="17">
        <v>45.230736248274908</v>
      </c>
      <c r="Q839" s="17">
        <v>43.733081462591436</v>
      </c>
      <c r="R839" s="17">
        <v>40.013978430989717</v>
      </c>
    </row>
    <row r="840" spans="2:18" x14ac:dyDescent="0.25">
      <c r="B840" s="11" t="s">
        <v>115</v>
      </c>
      <c r="C840" s="70" t="s">
        <v>19</v>
      </c>
      <c r="D840" s="21" t="s">
        <v>20</v>
      </c>
      <c r="E840" s="70">
        <v>0.27234211149262055</v>
      </c>
      <c r="F840" s="17">
        <v>3.5748454711488652E-2</v>
      </c>
      <c r="G840" s="17">
        <v>3.8485180598180478E-2</v>
      </c>
      <c r="H840" s="17">
        <v>9.4059576319729193E-2</v>
      </c>
      <c r="I840" s="17">
        <v>0.55936467687798119</v>
      </c>
      <c r="J840" s="70">
        <v>-1.3979057737799525</v>
      </c>
      <c r="K840" s="17">
        <v>-0.87111073137755612</v>
      </c>
      <c r="L840" s="17">
        <v>-0.6672450637413464</v>
      </c>
      <c r="M840" s="17">
        <v>-0.74028276511162328</v>
      </c>
      <c r="N840" s="70">
        <v>20.398327001777233</v>
      </c>
      <c r="O840" s="17">
        <v>24.459430992703478</v>
      </c>
      <c r="P840" s="17">
        <v>24.311898584077298</v>
      </c>
      <c r="Q840" s="17">
        <v>22.524588335118224</v>
      </c>
      <c r="R840" s="17">
        <v>18.958841811177031</v>
      </c>
    </row>
    <row r="841" spans="2:18" x14ac:dyDescent="0.25">
      <c r="B841" s="11" t="s">
        <v>116</v>
      </c>
      <c r="C841" s="70" t="s">
        <v>19</v>
      </c>
      <c r="D841" s="21" t="s">
        <v>20</v>
      </c>
      <c r="E841" s="70">
        <v>0.27150505962895338</v>
      </c>
      <c r="F841" s="17">
        <v>5.029223451367925E-2</v>
      </c>
      <c r="G841" s="17">
        <v>8.835074186771967E-2</v>
      </c>
      <c r="H841" s="17">
        <v>0.24259941148305883</v>
      </c>
      <c r="I841" s="17">
        <v>0.34725255250658882</v>
      </c>
      <c r="J841" s="70">
        <v>-1.0444458279906328</v>
      </c>
      <c r="K841" s="17">
        <v>-0.685622613505807</v>
      </c>
      <c r="L841" s="17">
        <v>-3.2211567985827E-2</v>
      </c>
      <c r="M841" s="17">
        <v>-0.33838959123858003</v>
      </c>
      <c r="N841" s="70">
        <v>20.706277419646597</v>
      </c>
      <c r="O841" s="17">
        <v>24.07853760619248</v>
      </c>
      <c r="P841" s="17">
        <v>22.951609778418224</v>
      </c>
      <c r="Q841" s="17">
        <v>20.931415828448685</v>
      </c>
      <c r="R841" s="17">
        <v>20.214134305238726</v>
      </c>
    </row>
    <row r="842" spans="2:18" x14ac:dyDescent="0.25">
      <c r="B842" s="11" t="s">
        <v>117</v>
      </c>
      <c r="C842" s="70" t="s">
        <v>19</v>
      </c>
      <c r="D842" s="17" t="s">
        <v>19</v>
      </c>
      <c r="E842" s="70">
        <v>0.99892904311719211</v>
      </c>
      <c r="F842" s="17">
        <v>5.8739559253368219E-5</v>
      </c>
      <c r="G842" s="17">
        <v>5.669263139497226E-4</v>
      </c>
      <c r="H842" s="17">
        <v>4.1519115615507497E-5</v>
      </c>
      <c r="I842" s="17">
        <v>4.0377189398934694E-4</v>
      </c>
      <c r="J842" s="70">
        <v>-3.3901475478081267</v>
      </c>
      <c r="K842" s="17">
        <v>1.8028055975459283</v>
      </c>
      <c r="L842" s="17">
        <v>-0.44529998666753368</v>
      </c>
      <c r="M842" s="17">
        <v>-2.4948929168824203</v>
      </c>
      <c r="N842" s="70">
        <v>146.31424102399723</v>
      </c>
      <c r="O842" s="17">
        <v>165.79689223360231</v>
      </c>
      <c r="P842" s="17">
        <v>161.26266040334821</v>
      </c>
      <c r="Q842" s="17">
        <v>166.49081120153949</v>
      </c>
      <c r="R842" s="17">
        <v>161.94141887906065</v>
      </c>
    </row>
    <row r="843" spans="2:18" x14ac:dyDescent="0.25">
      <c r="B843" s="11" t="s">
        <v>118</v>
      </c>
      <c r="C843" s="70" t="s">
        <v>19</v>
      </c>
      <c r="D843" s="17" t="s">
        <v>19</v>
      </c>
      <c r="E843" s="70">
        <v>0.47303523893233362</v>
      </c>
      <c r="F843" s="17">
        <v>5.4217828484788545E-2</v>
      </c>
      <c r="G843" s="17">
        <v>0.16052976794448934</v>
      </c>
      <c r="H843" s="17">
        <v>0.12336167459375277</v>
      </c>
      <c r="I843" s="17">
        <v>0.18885549004463578</v>
      </c>
      <c r="J843" s="70">
        <v>-1.0702433435139764</v>
      </c>
      <c r="K843" s="17">
        <v>-7.3712850325983459E-2</v>
      </c>
      <c r="L843" s="17">
        <v>-0.31798944107077981</v>
      </c>
      <c r="M843" s="17">
        <v>-0.76787143068180375</v>
      </c>
      <c r="N843" s="70">
        <v>21.977814971546941</v>
      </c>
      <c r="O843" s="17">
        <v>26.310135158427105</v>
      </c>
      <c r="P843" s="17">
        <v>24.139195953945247</v>
      </c>
      <c r="Q843" s="17">
        <v>24.665913775658819</v>
      </c>
      <c r="R843" s="17">
        <v>23.814190505482156</v>
      </c>
    </row>
    <row r="844" spans="2:18" x14ac:dyDescent="0.25">
      <c r="B844" s="11" t="s">
        <v>119</v>
      </c>
      <c r="C844" s="70" t="s">
        <v>19</v>
      </c>
      <c r="D844" s="17" t="s">
        <v>19</v>
      </c>
      <c r="E844" s="70">
        <v>0.98998207522309478</v>
      </c>
      <c r="F844" s="17">
        <v>9.7173196553251211E-4</v>
      </c>
      <c r="G844" s="17">
        <v>1.9246665189401779E-3</v>
      </c>
      <c r="H844" s="17">
        <v>3.3278880531333673E-3</v>
      </c>
      <c r="I844" s="17">
        <v>3.7936382392992668E-3</v>
      </c>
      <c r="J844" s="70">
        <v>-2.7532719249909152</v>
      </c>
      <c r="K844" s="17">
        <v>0.59509907728423972</v>
      </c>
      <c r="L844" s="17">
        <v>0.64816205429768181</v>
      </c>
      <c r="M844" s="17">
        <v>-0.16748743725660814</v>
      </c>
      <c r="N844" s="70">
        <v>53.069183193963497</v>
      </c>
      <c r="O844" s="17">
        <v>66.921907404570945</v>
      </c>
      <c r="P844" s="17">
        <v>65.555051436585813</v>
      </c>
      <c r="Q844" s="17">
        <v>64.459881099197233</v>
      </c>
      <c r="R844" s="17">
        <v>64.197905835765525</v>
      </c>
    </row>
    <row r="845" spans="2:18" x14ac:dyDescent="0.25">
      <c r="B845" s="11" t="s">
        <v>120</v>
      </c>
      <c r="C845" s="70" t="s">
        <v>19</v>
      </c>
      <c r="D845" s="17" t="s">
        <v>19</v>
      </c>
      <c r="E845" s="70">
        <v>0.46232076774022246</v>
      </c>
      <c r="F845" s="17">
        <v>4.1624633067554609E-2</v>
      </c>
      <c r="G845" s="17">
        <v>0.13772424738451214</v>
      </c>
      <c r="H845" s="17">
        <v>0.12688737428302835</v>
      </c>
      <c r="I845" s="17">
        <v>0.23144297752468262</v>
      </c>
      <c r="J845" s="70">
        <v>-1.1241420401509687</v>
      </c>
      <c r="K845" s="17">
        <v>-0.19116504170621773</v>
      </c>
      <c r="L845" s="17">
        <v>-0.24575356640752838</v>
      </c>
      <c r="M845" s="17">
        <v>-0.94080445992631423</v>
      </c>
      <c r="N845" s="70">
        <v>19.487042057650001</v>
      </c>
      <c r="O845" s="17">
        <v>24.302175696780861</v>
      </c>
      <c r="P845" s="17">
        <v>21.909053005479045</v>
      </c>
      <c r="Q845" s="17">
        <v>22.072960210246624</v>
      </c>
      <c r="R845" s="17">
        <v>20.870892911322205</v>
      </c>
    </row>
    <row r="846" spans="2:18" x14ac:dyDescent="0.25">
      <c r="B846" s="11" t="s">
        <v>121</v>
      </c>
      <c r="C846" s="70" t="s">
        <v>19</v>
      </c>
      <c r="D846" s="17" t="s">
        <v>19</v>
      </c>
      <c r="E846" s="70">
        <v>0.99607466166241587</v>
      </c>
      <c r="F846" s="17">
        <v>7.8653490497931097E-4</v>
      </c>
      <c r="G846" s="17">
        <v>2.9199735871590846E-3</v>
      </c>
      <c r="H846" s="17">
        <v>1.6719208342677575E-4</v>
      </c>
      <c r="I846" s="17">
        <v>5.1637762019026716E-5</v>
      </c>
      <c r="J846" s="70">
        <v>-2.6129121097311261</v>
      </c>
      <c r="K846" s="17">
        <v>2.6058737685821214</v>
      </c>
      <c r="L846" s="17">
        <v>3.6529322651664309E-2</v>
      </c>
      <c r="M846" s="17">
        <v>5.4882637127857209E-2</v>
      </c>
      <c r="N846" s="70">
        <v>44.427771720720969</v>
      </c>
      <c r="O846" s="17">
        <v>58.715652507947297</v>
      </c>
      <c r="P846" s="17">
        <v>56.092267011796487</v>
      </c>
      <c r="Q846" s="17">
        <v>61.812640008045051</v>
      </c>
      <c r="R846" s="17">
        <v>64.162420257431435</v>
      </c>
    </row>
    <row r="847" spans="2:18" x14ac:dyDescent="0.25">
      <c r="B847" s="11" t="s">
        <v>122</v>
      </c>
      <c r="C847" s="70" t="s">
        <v>19</v>
      </c>
      <c r="D847" s="17" t="s">
        <v>19</v>
      </c>
      <c r="E847" s="70">
        <v>0.94017079535379344</v>
      </c>
      <c r="F847" s="17">
        <v>7.8100155827283821E-3</v>
      </c>
      <c r="G847" s="17">
        <v>2.9130474512484471E-2</v>
      </c>
      <c r="H847" s="17">
        <v>8.6994636549137146E-3</v>
      </c>
      <c r="I847" s="17">
        <v>1.4189250896080082E-2</v>
      </c>
      <c r="J847" s="70">
        <v>-1.8964830138111639</v>
      </c>
      <c r="K847" s="17">
        <v>0.8431282010213289</v>
      </c>
      <c r="L847" s="17">
        <v>-0.25904415243573964</v>
      </c>
      <c r="M847" s="17">
        <v>-0.91442663601531882</v>
      </c>
      <c r="N847" s="70">
        <v>15.807597217412903</v>
      </c>
      <c r="O847" s="17">
        <v>25.388906411146287</v>
      </c>
      <c r="P847" s="17">
        <v>22.756150608668229</v>
      </c>
      <c r="Q847" s="17">
        <v>25.173197579501554</v>
      </c>
      <c r="R847" s="17">
        <v>24.194750931691829</v>
      </c>
    </row>
    <row r="848" spans="2:18" x14ac:dyDescent="0.25">
      <c r="B848" s="11" t="s">
        <v>123</v>
      </c>
      <c r="C848" s="70" t="s">
        <v>19</v>
      </c>
      <c r="D848" s="17" t="s">
        <v>19</v>
      </c>
      <c r="E848" s="70">
        <v>0.98272701265082851</v>
      </c>
      <c r="F848" s="17">
        <v>4.9144778838047494E-4</v>
      </c>
      <c r="G848" s="17">
        <v>1.1981668310320088E-2</v>
      </c>
      <c r="H848" s="17">
        <v>4.6008784538591465E-3</v>
      </c>
      <c r="I848" s="17">
        <v>1.989927966116544E-4</v>
      </c>
      <c r="J848" s="70">
        <v>-2.0353432973593582</v>
      </c>
      <c r="K848" s="17">
        <v>1.9216492707044033</v>
      </c>
      <c r="L848" s="17">
        <v>2.0421218353026407</v>
      </c>
      <c r="M848" s="17">
        <v>-0.26993455576793857</v>
      </c>
      <c r="N848" s="70">
        <v>51.321804458621529</v>
      </c>
      <c r="O848" s="17">
        <v>66.523266353339892</v>
      </c>
      <c r="P848" s="17">
        <v>60.135711523099133</v>
      </c>
      <c r="Q848" s="17">
        <v>62.04997269800959</v>
      </c>
      <c r="R848" s="17">
        <v>68.331440510684345</v>
      </c>
    </row>
    <row r="849" spans="2:18" x14ac:dyDescent="0.25">
      <c r="B849" s="11" t="s">
        <v>124</v>
      </c>
      <c r="C849" s="70" t="s">
        <v>19</v>
      </c>
      <c r="D849" s="17" t="s">
        <v>19</v>
      </c>
      <c r="E849" s="70">
        <v>0.9710189338611197</v>
      </c>
      <c r="F849" s="17">
        <v>5.8188256537139325E-3</v>
      </c>
      <c r="G849" s="17">
        <v>1.8643955156891559E-2</v>
      </c>
      <c r="H849" s="17">
        <v>2.4450431071689062E-3</v>
      </c>
      <c r="I849" s="17">
        <v>2.073242221105805E-3</v>
      </c>
      <c r="J849" s="70">
        <v>-2.0272723567908524</v>
      </c>
      <c r="K849" s="17">
        <v>1.5386751089772985</v>
      </c>
      <c r="L849" s="17">
        <v>-0.33527950618740282</v>
      </c>
      <c r="M849" s="17">
        <v>-0.43653171580835304</v>
      </c>
      <c r="N849" s="70">
        <v>21.220385726639577</v>
      </c>
      <c r="O849" s="17">
        <v>31.454880734183881</v>
      </c>
      <c r="P849" s="17">
        <v>29.126033714970916</v>
      </c>
      <c r="Q849" s="17">
        <v>33.188952154495396</v>
      </c>
      <c r="R849" s="17">
        <v>33.518850316899879</v>
      </c>
    </row>
    <row r="850" spans="2:18" x14ac:dyDescent="0.25">
      <c r="B850" s="11" t="s">
        <v>125</v>
      </c>
      <c r="C850" s="70" t="s">
        <v>19</v>
      </c>
      <c r="D850" s="17" t="s">
        <v>19</v>
      </c>
      <c r="E850" s="70">
        <v>0.99664628512863063</v>
      </c>
      <c r="F850" s="17">
        <v>2.8825250705109373E-4</v>
      </c>
      <c r="G850" s="17">
        <v>1.6075468859885595E-3</v>
      </c>
      <c r="H850" s="17">
        <v>6.2141742820825149E-4</v>
      </c>
      <c r="I850" s="17">
        <v>8.364980501214019E-4</v>
      </c>
      <c r="J850" s="70">
        <v>-2.8789304846465433</v>
      </c>
      <c r="K850" s="17">
        <v>1.3324342209096371</v>
      </c>
      <c r="L850" s="17">
        <v>0.49389606132405284</v>
      </c>
      <c r="M850" s="17">
        <v>-1.0229965129955341</v>
      </c>
      <c r="N850" s="70">
        <v>129.7110340805888</v>
      </c>
      <c r="O850" s="17">
        <v>146.00766278096077</v>
      </c>
      <c r="P850" s="17">
        <v>142.57040724874298</v>
      </c>
      <c r="Q850" s="17">
        <v>144.47133040766522</v>
      </c>
      <c r="R850" s="17">
        <v>143.87688811530543</v>
      </c>
    </row>
    <row r="851" spans="2:18" x14ac:dyDescent="0.25">
      <c r="B851" s="11" t="s">
        <v>126</v>
      </c>
      <c r="C851" s="70" t="s">
        <v>19</v>
      </c>
      <c r="D851" s="17" t="s">
        <v>19</v>
      </c>
      <c r="E851" s="70">
        <v>0.8611907526111654</v>
      </c>
      <c r="F851" s="17">
        <v>1.5976476966801888E-2</v>
      </c>
      <c r="G851" s="17">
        <v>7.8677602638368135E-2</v>
      </c>
      <c r="H851" s="17">
        <v>1.1707984607758702E-2</v>
      </c>
      <c r="I851" s="17">
        <v>3.2447183175905912E-2</v>
      </c>
      <c r="J851" s="70">
        <v>-1.5863136857103997</v>
      </c>
      <c r="K851" s="17">
        <v>0.83348414110079949</v>
      </c>
      <c r="L851" s="17">
        <v>-0.74151178775344628</v>
      </c>
      <c r="M851" s="17">
        <v>-1.4430557300416158</v>
      </c>
      <c r="N851" s="70">
        <v>18.331893795557196</v>
      </c>
      <c r="O851" s="17">
        <v>26.306290949081248</v>
      </c>
      <c r="P851" s="17">
        <v>23.11780880426279</v>
      </c>
      <c r="Q851" s="17">
        <v>26.927983742529779</v>
      </c>
      <c r="R851" s="17">
        <v>24.889298582181834</v>
      </c>
    </row>
    <row r="852" spans="2:18" x14ac:dyDescent="0.25">
      <c r="B852" s="11" t="s">
        <v>127</v>
      </c>
      <c r="C852" s="70" t="s">
        <v>19</v>
      </c>
      <c r="D852" s="17" t="s">
        <v>19</v>
      </c>
      <c r="E852" s="70">
        <v>0.46347957258216582</v>
      </c>
      <c r="F852" s="17">
        <v>2.5265553329371131E-2</v>
      </c>
      <c r="G852" s="17">
        <v>0.11044049411612894</v>
      </c>
      <c r="H852" s="17">
        <v>0.15960096363359655</v>
      </c>
      <c r="I852" s="17">
        <v>0.24121341633873739</v>
      </c>
      <c r="J852" s="70">
        <v>-1.1870721978042262</v>
      </c>
      <c r="K852" s="17">
        <v>-0.32358618613907397</v>
      </c>
      <c r="L852" s="17">
        <v>0.13947279914015187</v>
      </c>
      <c r="M852" s="17">
        <v>-1.0325835268017669</v>
      </c>
      <c r="N852" s="70">
        <v>21.802602571860241</v>
      </c>
      <c r="O852" s="17">
        <v>27.621243316675802</v>
      </c>
      <c r="P852" s="17">
        <v>24.671173473490921</v>
      </c>
      <c r="Q852" s="17">
        <v>23.934773750127938</v>
      </c>
      <c r="R852" s="17">
        <v>23.108763022529793</v>
      </c>
    </row>
    <row r="853" spans="2:18" x14ac:dyDescent="0.25">
      <c r="B853" s="11" t="s">
        <v>128</v>
      </c>
      <c r="C853" s="70" t="s">
        <v>19</v>
      </c>
      <c r="D853" s="17" t="s">
        <v>19</v>
      </c>
      <c r="E853" s="70">
        <v>0.76709463845918668</v>
      </c>
      <c r="F853" s="17">
        <v>3.3283942104025986E-2</v>
      </c>
      <c r="G853" s="17">
        <v>5.7001313766011523E-2</v>
      </c>
      <c r="H853" s="17">
        <v>0.11028119315129041</v>
      </c>
      <c r="I853" s="17">
        <v>3.2338912519485424E-2</v>
      </c>
      <c r="J853" s="70">
        <v>-1.4481136923645934</v>
      </c>
      <c r="K853" s="17">
        <v>0.22865211962290136</v>
      </c>
      <c r="L853" s="17">
        <v>0.59132720191493793</v>
      </c>
      <c r="M853" s="17">
        <v>0.58830098621974358</v>
      </c>
      <c r="N853" s="70">
        <v>13.102792202217847</v>
      </c>
      <c r="O853" s="17">
        <v>19.37786244220619</v>
      </c>
      <c r="P853" s="17">
        <v>18.301863933181398</v>
      </c>
      <c r="Q853" s="17">
        <v>16.981945754598367</v>
      </c>
      <c r="R853" s="17">
        <v>19.435470111174514</v>
      </c>
    </row>
    <row r="854" spans="2:18" x14ac:dyDescent="0.25">
      <c r="B854" s="11" t="s">
        <v>129</v>
      </c>
      <c r="C854" s="70" t="s">
        <v>19</v>
      </c>
      <c r="D854" s="17" t="s">
        <v>19</v>
      </c>
      <c r="E854" s="70">
        <v>0.53966767011425154</v>
      </c>
      <c r="F854" s="17">
        <v>4.5990662181662013E-2</v>
      </c>
      <c r="G854" s="17">
        <v>8.7541626900876024E-2</v>
      </c>
      <c r="H854" s="17">
        <v>9.87114775634821E-2</v>
      </c>
      <c r="I854" s="17">
        <v>0.22808856323972831</v>
      </c>
      <c r="J854" s="70">
        <v>-1.3233963020183199</v>
      </c>
      <c r="K854" s="17">
        <v>-0.2403949177484743</v>
      </c>
      <c r="L854" s="17">
        <v>-0.40244637711339759</v>
      </c>
      <c r="M854" s="17">
        <v>-0.64776786059818936</v>
      </c>
      <c r="N854" s="70">
        <v>22.531561853450711</v>
      </c>
      <c r="O854" s="17">
        <v>27.456592142570813</v>
      </c>
      <c r="P854" s="17">
        <v>26.169240069740212</v>
      </c>
      <c r="Q854" s="17">
        <v>25.929066448135931</v>
      </c>
      <c r="R854" s="17">
        <v>24.254000924644455</v>
      </c>
    </row>
    <row r="855" spans="2:18" x14ac:dyDescent="0.25">
      <c r="B855" s="11" t="s">
        <v>130</v>
      </c>
      <c r="C855" s="70" t="s">
        <v>19</v>
      </c>
      <c r="D855" s="17" t="s">
        <v>19</v>
      </c>
      <c r="E855" s="70">
        <v>0.9945850008545728</v>
      </c>
      <c r="F855" s="17">
        <v>3.3739216994013287E-4</v>
      </c>
      <c r="G855" s="17">
        <v>3.784768429593857E-3</v>
      </c>
      <c r="H855" s="17">
        <v>1.1805200689501744E-3</v>
      </c>
      <c r="I855" s="17">
        <v>1.1231847694306464E-4</v>
      </c>
      <c r="J855" s="70">
        <v>-2.4549512450926225</v>
      </c>
      <c r="K855" s="17">
        <v>2.0297119180584899</v>
      </c>
      <c r="L855" s="17">
        <v>1.5209580091951695</v>
      </c>
      <c r="M855" s="17">
        <v>-0.10422479910614618</v>
      </c>
      <c r="N855" s="70">
        <v>49.784415550560169</v>
      </c>
      <c r="O855" s="17">
        <v>65.762085314119105</v>
      </c>
      <c r="P855" s="17">
        <v>60.927097273867041</v>
      </c>
      <c r="Q855" s="17">
        <v>63.257156526172359</v>
      </c>
      <c r="R855" s="17">
        <v>67.961900479285717</v>
      </c>
    </row>
    <row r="856" spans="2:18" x14ac:dyDescent="0.25">
      <c r="B856" s="11" t="s">
        <v>131</v>
      </c>
      <c r="C856" s="70" t="s">
        <v>19</v>
      </c>
      <c r="D856" s="17" t="s">
        <v>19</v>
      </c>
      <c r="E856" s="70">
        <v>0.96904834736587075</v>
      </c>
      <c r="F856" s="17">
        <v>2.3363848584925669E-3</v>
      </c>
      <c r="G856" s="17">
        <v>1.3945562302631177E-2</v>
      </c>
      <c r="H856" s="17">
        <v>7.5767872714330815E-3</v>
      </c>
      <c r="I856" s="17">
        <v>7.0929182015724264E-3</v>
      </c>
      <c r="J856" s="70">
        <v>-2.1215421391312614</v>
      </c>
      <c r="K856" s="17">
        <v>0.84401626860158141</v>
      </c>
      <c r="L856" s="17">
        <v>0.46931285059812616</v>
      </c>
      <c r="M856" s="17">
        <v>-0.9294665537247162</v>
      </c>
      <c r="N856" s="70">
        <v>39.658607953667762</v>
      </c>
      <c r="O856" s="17">
        <v>51.714027358198734</v>
      </c>
      <c r="P856" s="17">
        <v>48.140914276821817</v>
      </c>
      <c r="Q856" s="17">
        <v>49.361058429147469</v>
      </c>
      <c r="R856" s="17">
        <v>49.493043263368186</v>
      </c>
    </row>
    <row r="857" spans="2:18" x14ac:dyDescent="0.25">
      <c r="B857" s="11" t="s">
        <v>132</v>
      </c>
      <c r="C857" s="70" t="s">
        <v>19</v>
      </c>
      <c r="D857" s="17" t="s">
        <v>19</v>
      </c>
      <c r="E857" s="70">
        <v>0.75842957042552894</v>
      </c>
      <c r="F857" s="17">
        <v>1.2233241262117231E-2</v>
      </c>
      <c r="G857" s="17">
        <v>4.9403812960637741E-2</v>
      </c>
      <c r="H857" s="17">
        <v>0.17820879273061607</v>
      </c>
      <c r="I857" s="17">
        <v>1.7245826211000276E-3</v>
      </c>
      <c r="J857" s="70">
        <v>-1.2990086506534608</v>
      </c>
      <c r="K857" s="17">
        <v>0.9101875881759226</v>
      </c>
      <c r="L857" s="17">
        <v>2.4082095375384043</v>
      </c>
      <c r="M857" s="17">
        <v>1.841144103513543</v>
      </c>
      <c r="N857" s="70">
        <v>77.908407417236759</v>
      </c>
      <c r="O857" s="17">
        <v>86.162593418464851</v>
      </c>
      <c r="P857" s="17">
        <v>83.370852085371652</v>
      </c>
      <c r="Q857" s="17">
        <v>80.804995587193972</v>
      </c>
      <c r="R857" s="17">
        <v>90.080937173830179</v>
      </c>
    </row>
    <row r="858" spans="2:18" x14ac:dyDescent="0.25">
      <c r="B858" s="11" t="s">
        <v>133</v>
      </c>
      <c r="C858" s="70" t="s">
        <v>19</v>
      </c>
      <c r="D858" s="17" t="s">
        <v>19</v>
      </c>
      <c r="E858" s="70">
        <v>0.9096234622268724</v>
      </c>
      <c r="F858" s="17">
        <v>4.9320803922287819E-2</v>
      </c>
      <c r="G858" s="17">
        <v>8.147311661662715E-3</v>
      </c>
      <c r="H858" s="17">
        <v>4.5372085727630983E-3</v>
      </c>
      <c r="I858" s="17">
        <v>2.8371213616413978E-2</v>
      </c>
      <c r="J858" s="70">
        <v>-2.2988124815904261</v>
      </c>
      <c r="K858" s="17">
        <v>0.40338320600147443</v>
      </c>
      <c r="L858" s="17">
        <v>-1.6485783806028873</v>
      </c>
      <c r="M858" s="17">
        <v>0.669848344870281</v>
      </c>
      <c r="N858" s="70">
        <v>38.88994218986376</v>
      </c>
      <c r="O858" s="17">
        <v>44.719311705499351</v>
      </c>
      <c r="P858" s="17">
        <v>48.320627631334659</v>
      </c>
      <c r="Q858" s="17">
        <v>49.49137971980079</v>
      </c>
      <c r="R858" s="17">
        <v>45.825253609948284</v>
      </c>
    </row>
    <row r="859" spans="2:18" x14ac:dyDescent="0.25">
      <c r="B859" s="11" t="s">
        <v>134</v>
      </c>
      <c r="C859" s="70" t="s">
        <v>19</v>
      </c>
      <c r="D859" s="21" t="s">
        <v>18</v>
      </c>
      <c r="E859" s="70">
        <v>0.11290624941428841</v>
      </c>
      <c r="F859" s="17">
        <v>0.70012050698547512</v>
      </c>
      <c r="G859" s="17">
        <v>8.3475656863059591E-2</v>
      </c>
      <c r="H859" s="17">
        <v>2.5690951838384615E-2</v>
      </c>
      <c r="I859" s="17">
        <v>7.7806634898792443E-2</v>
      </c>
      <c r="J859" s="70">
        <v>-0.78174437470527358</v>
      </c>
      <c r="K859" s="17">
        <v>6.527119926897984E-2</v>
      </c>
      <c r="L859" s="17">
        <v>-2.3784246271551259</v>
      </c>
      <c r="M859" s="17">
        <v>1.1849780700966142</v>
      </c>
      <c r="N859" s="70">
        <v>32.287839762959528</v>
      </c>
      <c r="O859" s="17">
        <v>28.638450463153774</v>
      </c>
      <c r="P859" s="17">
        <v>32.891845299723755</v>
      </c>
      <c r="Q859" s="17">
        <v>35.248677686549875</v>
      </c>
      <c r="R859" s="17">
        <v>33.032501991233033</v>
      </c>
    </row>
    <row r="860" spans="2:18" x14ac:dyDescent="0.25">
      <c r="B860" s="11" t="s">
        <v>135</v>
      </c>
      <c r="C860" s="70" t="s">
        <v>19</v>
      </c>
      <c r="D860" s="17" t="s">
        <v>19</v>
      </c>
      <c r="E860" s="70">
        <v>0.47151144025656638</v>
      </c>
      <c r="F860" s="17">
        <v>0.24977872152646868</v>
      </c>
      <c r="G860" s="17">
        <v>9.2073152631053076E-2</v>
      </c>
      <c r="H860" s="17">
        <v>0.13850402585946714</v>
      </c>
      <c r="I860" s="17">
        <v>4.8132659726444912E-2</v>
      </c>
      <c r="J860" s="70">
        <v>-1.0990744553744636</v>
      </c>
      <c r="K860" s="17">
        <v>0.13205038430044752</v>
      </c>
      <c r="L860" s="17">
        <v>-0.35296209707299686</v>
      </c>
      <c r="M860" s="17">
        <v>1.5934257300024963</v>
      </c>
      <c r="N860" s="70">
        <v>20.489038765894279</v>
      </c>
      <c r="O860" s="17">
        <v>21.759774672474755</v>
      </c>
      <c r="P860" s="17">
        <v>23.755758699743982</v>
      </c>
      <c r="Q860" s="17">
        <v>22.939126710957165</v>
      </c>
      <c r="R860" s="17">
        <v>25.053003610342312</v>
      </c>
    </row>
    <row r="861" spans="2:18" x14ac:dyDescent="0.25">
      <c r="B861" s="11" t="s">
        <v>136</v>
      </c>
      <c r="C861" s="70" t="s">
        <v>19</v>
      </c>
      <c r="D861" s="17" t="s">
        <v>19</v>
      </c>
      <c r="E861" s="70">
        <v>0.93048506743976533</v>
      </c>
      <c r="F861" s="17">
        <v>3.215868451482589E-2</v>
      </c>
      <c r="G861" s="17">
        <v>1.4253712914463153E-2</v>
      </c>
      <c r="H861" s="17">
        <v>1.3945412291940228E-2</v>
      </c>
      <c r="I861" s="17">
        <v>9.1571228390054053E-3</v>
      </c>
      <c r="J861" s="70">
        <v>-2.0003614942127759</v>
      </c>
      <c r="K861" s="17">
        <v>0.65438015587816167</v>
      </c>
      <c r="L861" s="17">
        <v>-0.300391448069113</v>
      </c>
      <c r="M861" s="17">
        <v>1.1738720857038492</v>
      </c>
      <c r="N861" s="70">
        <v>24.933464933470844</v>
      </c>
      <c r="O861" s="17">
        <v>31.663511911432117</v>
      </c>
      <c r="P861" s="17">
        <v>33.290842133247111</v>
      </c>
      <c r="Q861" s="17">
        <v>33.334575817166602</v>
      </c>
      <c r="R861" s="17">
        <v>34.175812931999211</v>
      </c>
    </row>
    <row r="862" spans="2:18" x14ac:dyDescent="0.25">
      <c r="B862" s="11" t="s">
        <v>137</v>
      </c>
      <c r="C862" s="70" t="s">
        <v>19</v>
      </c>
      <c r="D862" s="17" t="s">
        <v>19</v>
      </c>
      <c r="E862" s="70">
        <v>0.90417771791101975</v>
      </c>
      <c r="F862" s="17">
        <v>2.1973418796466231E-2</v>
      </c>
      <c r="G862" s="17">
        <v>4.1327742503179152E-2</v>
      </c>
      <c r="H862" s="17">
        <v>1.7218536600306297E-2</v>
      </c>
      <c r="I862" s="17">
        <v>1.530258418902861E-2</v>
      </c>
      <c r="J862" s="70">
        <v>-1.7061647917579166</v>
      </c>
      <c r="K862" s="17">
        <v>0.77891786412947306</v>
      </c>
      <c r="L862" s="17">
        <v>-0.26676738522054938</v>
      </c>
      <c r="M862" s="17">
        <v>-8.7063966063704243E-2</v>
      </c>
      <c r="N862" s="70">
        <v>33.935868256366092</v>
      </c>
      <c r="O862" s="17">
        <v>41.370253147071054</v>
      </c>
      <c r="P862" s="17">
        <v>40.10685210819004</v>
      </c>
      <c r="Q862" s="17">
        <v>41.857947094071207</v>
      </c>
      <c r="R862" s="17">
        <v>42.093876688966951</v>
      </c>
    </row>
    <row r="863" spans="2:18" x14ac:dyDescent="0.25">
      <c r="B863" s="11" t="s">
        <v>138</v>
      </c>
      <c r="C863" s="70" t="s">
        <v>19</v>
      </c>
      <c r="D863" s="17" t="s">
        <v>19</v>
      </c>
      <c r="E863" s="70">
        <v>0.99355628397990303</v>
      </c>
      <c r="F863" s="17">
        <v>1.4648162217145379E-3</v>
      </c>
      <c r="G863" s="17">
        <v>3.2906446989098793E-3</v>
      </c>
      <c r="H863" s="17">
        <v>6.9992891487488163E-4</v>
      </c>
      <c r="I863" s="17">
        <v>9.8832618459759902E-4</v>
      </c>
      <c r="J863" s="70">
        <v>-2.6275652215386534</v>
      </c>
      <c r="K863" s="17">
        <v>1.4883639558665045</v>
      </c>
      <c r="L863" s="17">
        <v>-0.23584748723214638</v>
      </c>
      <c r="M863" s="17">
        <v>-0.4060556965246761</v>
      </c>
      <c r="N863" s="70">
        <v>30.860653631306754</v>
      </c>
      <c r="O863" s="17">
        <v>43.899775479177023</v>
      </c>
      <c r="P863" s="17">
        <v>42.281068051128486</v>
      </c>
      <c r="Q863" s="17">
        <v>45.376788055067884</v>
      </c>
      <c r="R863" s="17">
        <v>44.686720035253281</v>
      </c>
    </row>
    <row r="864" spans="2:18" x14ac:dyDescent="0.25">
      <c r="B864" s="11" t="s">
        <v>139</v>
      </c>
      <c r="C864" s="70" t="s">
        <v>19</v>
      </c>
      <c r="D864" s="17" t="s">
        <v>19</v>
      </c>
      <c r="E864" s="70">
        <v>0.99378486681680689</v>
      </c>
      <c r="F864" s="17">
        <v>3.374348161219664E-3</v>
      </c>
      <c r="G864" s="17">
        <v>2.4977518095125762E-3</v>
      </c>
      <c r="H864" s="17">
        <v>2.0439323563446976E-4</v>
      </c>
      <c r="I864" s="17">
        <v>1.386399768265862E-4</v>
      </c>
      <c r="J864" s="70">
        <v>-2.662794920707201</v>
      </c>
      <c r="K864" s="17">
        <v>2.2409502905922078</v>
      </c>
      <c r="L864" s="17">
        <v>-0.77037031637407827</v>
      </c>
      <c r="M864" s="17">
        <v>0.81135889136531658</v>
      </c>
      <c r="N864" s="70">
        <v>51.454362962892723</v>
      </c>
      <c r="O864" s="17">
        <v>62.825000129299397</v>
      </c>
      <c r="P864" s="17">
        <v>63.426622363633186</v>
      </c>
      <c r="Q864" s="17">
        <v>68.432823495738774</v>
      </c>
      <c r="R864" s="17">
        <v>69.209154067254545</v>
      </c>
    </row>
    <row r="865" spans="2:18" x14ac:dyDescent="0.25">
      <c r="B865" s="11" t="s">
        <v>140</v>
      </c>
      <c r="C865" s="70" t="s">
        <v>19</v>
      </c>
      <c r="D865" s="17" t="s">
        <v>19</v>
      </c>
      <c r="E865" s="70">
        <v>0.98461632714819614</v>
      </c>
      <c r="F865" s="17">
        <v>2.5716649158038871E-3</v>
      </c>
      <c r="G865" s="17">
        <v>7.514268888500565E-3</v>
      </c>
      <c r="H865" s="17">
        <v>4.757264081701529E-3</v>
      </c>
      <c r="I865" s="17">
        <v>5.4047496579769148E-4</v>
      </c>
      <c r="J865" s="70">
        <v>-2.185202456864793</v>
      </c>
      <c r="K865" s="17">
        <v>1.4972045180046478</v>
      </c>
      <c r="L865" s="17">
        <v>1.0537826449255037</v>
      </c>
      <c r="M865" s="17">
        <v>0.77074411192221826</v>
      </c>
      <c r="N865" s="70">
        <v>31.193980264150731</v>
      </c>
      <c r="O865" s="17">
        <v>43.089377330924449</v>
      </c>
      <c r="P865" s="17">
        <v>40.944876900536102</v>
      </c>
      <c r="Q865" s="17">
        <v>41.859138903069194</v>
      </c>
      <c r="R865" s="17">
        <v>46.209098283009041</v>
      </c>
    </row>
    <row r="866" spans="2:18" x14ac:dyDescent="0.25">
      <c r="B866" s="11" t="s">
        <v>141</v>
      </c>
      <c r="C866" s="70" t="s">
        <v>19</v>
      </c>
      <c r="D866" s="17" t="s">
        <v>19</v>
      </c>
      <c r="E866" s="70">
        <v>0.89821489027926593</v>
      </c>
      <c r="F866" s="17">
        <v>2.1304080858469292E-2</v>
      </c>
      <c r="G866" s="17">
        <v>1.3776125484895587E-2</v>
      </c>
      <c r="H866" s="17">
        <v>1.9462925348272032E-2</v>
      </c>
      <c r="I866" s="17">
        <v>4.7241978029097249E-2</v>
      </c>
      <c r="J866" s="70">
        <v>-2.082216754875144</v>
      </c>
      <c r="K866" s="17">
        <v>9.183381967966342E-2</v>
      </c>
      <c r="L866" s="17">
        <v>-0.46142661665850693</v>
      </c>
      <c r="M866" s="17">
        <v>0.1812817936666857</v>
      </c>
      <c r="N866" s="70">
        <v>33.440222492567173</v>
      </c>
      <c r="O866" s="17">
        <v>40.92324388149288</v>
      </c>
      <c r="P866" s="17">
        <v>41.795167056232913</v>
      </c>
      <c r="Q866" s="17">
        <v>41.104018386057568</v>
      </c>
      <c r="R866" s="17">
        <v>39.330475444692716</v>
      </c>
    </row>
    <row r="867" spans="2:18" x14ac:dyDescent="0.25">
      <c r="B867" s="11" t="s">
        <v>142</v>
      </c>
      <c r="C867" s="70" t="s">
        <v>19</v>
      </c>
      <c r="D867" s="17" t="s">
        <v>19</v>
      </c>
      <c r="E867" s="70">
        <v>0.91104638147078132</v>
      </c>
      <c r="F867" s="17">
        <v>6.4658630287057983E-2</v>
      </c>
      <c r="G867" s="17">
        <v>1.2842319167864869E-2</v>
      </c>
      <c r="H867" s="17">
        <v>6.9191080325262068E-3</v>
      </c>
      <c r="I867" s="17">
        <v>4.5335610417695047E-3</v>
      </c>
      <c r="J867" s="70">
        <v>-2.0170667210994764</v>
      </c>
      <c r="K867" s="17">
        <v>0.97756197483801888</v>
      </c>
      <c r="L867" s="17">
        <v>-0.85357691250605106</v>
      </c>
      <c r="M867" s="17">
        <v>1.7616229030719008</v>
      </c>
      <c r="N867" s="70">
        <v>58.517103670648126</v>
      </c>
      <c r="O867" s="17">
        <v>63.808048110456198</v>
      </c>
      <c r="P867" s="17">
        <v>67.04079948297418</v>
      </c>
      <c r="Q867" s="17">
        <v>68.277717559402689</v>
      </c>
      <c r="R867" s="17">
        <v>69.123275822749363</v>
      </c>
    </row>
    <row r="868" spans="2:18" x14ac:dyDescent="0.25">
      <c r="B868" s="11" t="s">
        <v>143</v>
      </c>
      <c r="C868" s="70" t="s">
        <v>19</v>
      </c>
      <c r="D868" s="17" t="s">
        <v>19</v>
      </c>
      <c r="E868" s="70">
        <v>0.97526474303540833</v>
      </c>
      <c r="F868" s="17">
        <v>5.904760362172975E-3</v>
      </c>
      <c r="G868" s="17">
        <v>1.524088336142833E-2</v>
      </c>
      <c r="H868" s="17">
        <v>2.0321047601331581E-3</v>
      </c>
      <c r="I868" s="17">
        <v>1.557508480857187E-3</v>
      </c>
      <c r="J868" s="70">
        <v>-2.0840086039603234</v>
      </c>
      <c r="K868" s="17">
        <v>1.6002461829584629</v>
      </c>
      <c r="L868" s="17">
        <v>-0.35647070739748921</v>
      </c>
      <c r="M868" s="17">
        <v>-0.21691599382892415</v>
      </c>
      <c r="N868" s="70">
        <v>25.929122095646015</v>
      </c>
      <c r="O868" s="17">
        <v>36.143022293289171</v>
      </c>
      <c r="P868" s="17">
        <v>34.24657700270852</v>
      </c>
      <c r="Q868" s="17">
        <v>38.276395859420624</v>
      </c>
      <c r="R868" s="17">
        <v>38.808365192886932</v>
      </c>
    </row>
    <row r="869" spans="2:18" x14ac:dyDescent="0.25">
      <c r="B869" s="11" t="s">
        <v>144</v>
      </c>
      <c r="C869" s="70" t="s">
        <v>19</v>
      </c>
      <c r="D869" s="17" t="s">
        <v>19</v>
      </c>
      <c r="E869" s="70">
        <v>0.75448242071619243</v>
      </c>
      <c r="F869" s="17">
        <v>3.3474675233982454E-2</v>
      </c>
      <c r="G869" s="17">
        <v>8.1794077621849301E-2</v>
      </c>
      <c r="H869" s="17">
        <v>0.11245161453323529</v>
      </c>
      <c r="I869" s="17">
        <v>1.7797211894740501E-2</v>
      </c>
      <c r="J869" s="70">
        <v>-1.3000959856014369</v>
      </c>
      <c r="K869" s="17">
        <v>0.50271473177803705</v>
      </c>
      <c r="L869" s="17">
        <v>0.77771272965788696</v>
      </c>
      <c r="M869" s="17">
        <v>0.6540888356554766</v>
      </c>
      <c r="N869" s="70">
        <v>42.522339787646175</v>
      </c>
      <c r="O869" s="17">
        <v>48.752825365455806</v>
      </c>
      <c r="P869" s="17">
        <v>46.96599406446645</v>
      </c>
      <c r="Q869" s="17">
        <v>46.329357672839905</v>
      </c>
      <c r="R869" s="17">
        <v>50.016320125214882</v>
      </c>
    </row>
    <row r="870" spans="2:18" x14ac:dyDescent="0.25">
      <c r="B870" s="11" t="s">
        <v>145</v>
      </c>
      <c r="C870" s="70" t="s">
        <v>19</v>
      </c>
      <c r="D870" s="21" t="s">
        <v>18</v>
      </c>
      <c r="E870" s="70">
        <v>0.40484817158434355</v>
      </c>
      <c r="F870" s="17">
        <v>0.45099119698411338</v>
      </c>
      <c r="G870" s="17">
        <v>6.6937322408962482E-2</v>
      </c>
      <c r="H870" s="17">
        <v>4.9627985994698219E-2</v>
      </c>
      <c r="I870" s="17">
        <v>2.7595323027882333E-2</v>
      </c>
      <c r="J870" s="70">
        <v>-1.1710693008252659</v>
      </c>
      <c r="K870" s="17">
        <v>0.39275271909805409</v>
      </c>
      <c r="L870" s="17">
        <v>-1.1475890709968168</v>
      </c>
      <c r="M870" s="17">
        <v>2.0016767663967157</v>
      </c>
      <c r="N870" s="70">
        <v>20.600089639381117</v>
      </c>
      <c r="O870" s="17">
        <v>20.384218222206556</v>
      </c>
      <c r="P870" s="17">
        <v>24.199600472832351</v>
      </c>
      <c r="Q870" s="17">
        <v>24.798004046316578</v>
      </c>
      <c r="R870" s="17">
        <v>25.971821257361682</v>
      </c>
    </row>
    <row r="871" spans="2:18" x14ac:dyDescent="0.25">
      <c r="B871" s="11" t="s">
        <v>146</v>
      </c>
      <c r="C871" s="70" t="s">
        <v>20</v>
      </c>
      <c r="D871" s="21" t="s">
        <v>19</v>
      </c>
      <c r="E871" s="70">
        <v>0.94409914605987255</v>
      </c>
      <c r="F871" s="17">
        <v>1.1972826096984283E-3</v>
      </c>
      <c r="G871" s="17">
        <v>7.8501828905471333E-3</v>
      </c>
      <c r="H871" s="17">
        <v>6.8356672693019559E-3</v>
      </c>
      <c r="I871" s="17">
        <v>4.001772117058007E-2</v>
      </c>
      <c r="J871" s="70">
        <v>-2.4094429374803856</v>
      </c>
      <c r="K871" s="17">
        <v>0.18580547250125193</v>
      </c>
      <c r="L871" s="17">
        <v>0.11947237894757776</v>
      </c>
      <c r="M871" s="17">
        <v>-1.9874307741676913</v>
      </c>
      <c r="N871" s="70">
        <v>41.018759413072331</v>
      </c>
      <c r="O871" s="17">
        <v>54.359112795471191</v>
      </c>
      <c r="P871" s="17">
        <v>50.598148130181322</v>
      </c>
      <c r="Q871" s="17">
        <v>50.87491360801301</v>
      </c>
      <c r="R871" s="17">
        <v>47.340577019005003</v>
      </c>
    </row>
    <row r="872" spans="2:18" x14ac:dyDescent="0.25">
      <c r="B872" s="11" t="s">
        <v>147</v>
      </c>
      <c r="C872" s="70" t="s">
        <v>20</v>
      </c>
      <c r="D872" s="21" t="s">
        <v>19</v>
      </c>
      <c r="E872" s="70">
        <v>0.3953506164333645</v>
      </c>
      <c r="F872" s="17">
        <v>3.2437557274834695E-2</v>
      </c>
      <c r="G872" s="17">
        <v>0.16287797945756913</v>
      </c>
      <c r="H872" s="17">
        <v>6.4237670750340606E-2</v>
      </c>
      <c r="I872" s="17">
        <v>0.34509617608389115</v>
      </c>
      <c r="J872" s="70">
        <v>-1.1063929666419359</v>
      </c>
      <c r="K872" s="17">
        <v>-0.13723071279572979</v>
      </c>
      <c r="L872" s="17">
        <v>-0.81249167887484885</v>
      </c>
      <c r="M872" s="17">
        <v>-1.8544957474058787</v>
      </c>
      <c r="N872" s="70">
        <v>39.714410549347058</v>
      </c>
      <c r="O872" s="17">
        <v>44.71532271155148</v>
      </c>
      <c r="P872" s="17">
        <v>41.48795390842335</v>
      </c>
      <c r="Q872" s="17">
        <v>43.348776943947321</v>
      </c>
      <c r="R872" s="17">
        <v>39.986310265917879</v>
      </c>
    </row>
    <row r="873" spans="2:18" x14ac:dyDescent="0.25">
      <c r="B873" s="11" t="s">
        <v>148</v>
      </c>
      <c r="C873" s="70" t="s">
        <v>20</v>
      </c>
      <c r="D873" s="17" t="s">
        <v>20</v>
      </c>
      <c r="E873" s="70">
        <v>6.6002858902574527E-2</v>
      </c>
      <c r="F873" s="17">
        <v>8.3522843215864909E-2</v>
      </c>
      <c r="G873" s="17">
        <v>0.10257828206500919</v>
      </c>
      <c r="H873" s="17">
        <v>0.20144068479430677</v>
      </c>
      <c r="I873" s="17">
        <v>0.54645533102224464</v>
      </c>
      <c r="J873" s="70">
        <v>-0.55658443961390702</v>
      </c>
      <c r="K873" s="17">
        <v>-0.99715518313209273</v>
      </c>
      <c r="L873" s="17">
        <v>-0.75600772089705315</v>
      </c>
      <c r="M873" s="17">
        <v>-0.47131671660486218</v>
      </c>
      <c r="N873" s="70">
        <v>19.461635488259375</v>
      </c>
      <c r="O873" s="17">
        <v>18.990791272066396</v>
      </c>
      <c r="P873" s="17">
        <v>18.57977913474619</v>
      </c>
      <c r="Q873" s="17">
        <v>17.230041664276438</v>
      </c>
      <c r="R873" s="17">
        <v>15.234126468223977</v>
      </c>
    </row>
    <row r="874" spans="2:18" x14ac:dyDescent="0.25">
      <c r="B874" s="11" t="s">
        <v>149</v>
      </c>
      <c r="C874" s="70" t="s">
        <v>20</v>
      </c>
      <c r="D874" s="21" t="s">
        <v>21</v>
      </c>
      <c r="E874" s="70">
        <v>6.7387916920849285E-3</v>
      </c>
      <c r="F874" s="17">
        <v>0.2616110428957058</v>
      </c>
      <c r="G874" s="17">
        <v>0.12927072570664558</v>
      </c>
      <c r="H874" s="17">
        <v>0.53165763860834769</v>
      </c>
      <c r="I874" s="17">
        <v>7.0721801097216069E-2</v>
      </c>
      <c r="J874" s="70">
        <v>0.50150427480879334</v>
      </c>
      <c r="K874" s="17">
        <v>-0.98331753425282131</v>
      </c>
      <c r="L874" s="17">
        <v>-0.16063828797644242</v>
      </c>
      <c r="M874" s="17">
        <v>1.7903483847193593</v>
      </c>
      <c r="N874" s="70">
        <v>44.525643456539143</v>
      </c>
      <c r="O874" s="17">
        <v>37.207687062709397</v>
      </c>
      <c r="P874" s="17">
        <v>38.617587017575708</v>
      </c>
      <c r="Q874" s="17">
        <v>35.789405234436337</v>
      </c>
      <c r="R874" s="17">
        <v>39.823896953884343</v>
      </c>
    </row>
    <row r="875" spans="2:18" x14ac:dyDescent="0.25">
      <c r="B875" s="11" t="s">
        <v>150</v>
      </c>
      <c r="C875" s="70" t="s">
        <v>20</v>
      </c>
      <c r="D875" s="21" t="s">
        <v>19</v>
      </c>
      <c r="E875" s="70">
        <v>0.4686045128055259</v>
      </c>
      <c r="F875" s="17">
        <v>5.7657142567767779E-2</v>
      </c>
      <c r="G875" s="17">
        <v>0.15561676667743088</v>
      </c>
      <c r="H875" s="17">
        <v>0.18174218651031435</v>
      </c>
      <c r="I875" s="17">
        <v>0.13637939143896116</v>
      </c>
      <c r="J875" s="70">
        <v>-1.0249494581785634</v>
      </c>
      <c r="K875" s="17">
        <v>-7.6065745757881026E-2</v>
      </c>
      <c r="L875" s="17">
        <v>5.3553864989266675E-2</v>
      </c>
      <c r="M875" s="17">
        <v>-0.30485262566963822</v>
      </c>
      <c r="N875" s="70">
        <v>17.039968428540309</v>
      </c>
      <c r="O875" s="17">
        <v>21.230458472584829</v>
      </c>
      <c r="P875" s="17">
        <v>19.24469401952436</v>
      </c>
      <c r="Q875" s="17">
        <v>18.934308491045563</v>
      </c>
      <c r="R875" s="17">
        <v>19.508605451721184</v>
      </c>
    </row>
    <row r="876" spans="2:18" x14ac:dyDescent="0.25">
      <c r="B876" s="11" t="s">
        <v>151</v>
      </c>
      <c r="C876" s="70" t="s">
        <v>20</v>
      </c>
      <c r="D876" s="21" t="s">
        <v>21</v>
      </c>
      <c r="E876" s="70">
        <v>8.6987110318626021E-2</v>
      </c>
      <c r="F876" s="17">
        <v>5.5631382539210031E-2</v>
      </c>
      <c r="G876" s="17">
        <v>0.13719990824356387</v>
      </c>
      <c r="H876" s="17">
        <v>0.4112341830742765</v>
      </c>
      <c r="I876" s="17">
        <v>0.3089474158243235</v>
      </c>
      <c r="J876" s="70">
        <v>-0.48562521766466082</v>
      </c>
      <c r="K876" s="17">
        <v>-0.85061080818473533</v>
      </c>
      <c r="L876" s="17">
        <v>0.14880530456495733</v>
      </c>
      <c r="M876" s="17">
        <v>-0.27456335794310249</v>
      </c>
      <c r="N876" s="70">
        <v>18.553401596782507</v>
      </c>
      <c r="O876" s="17">
        <v>19.447426545260697</v>
      </c>
      <c r="P876" s="17">
        <v>17.642043404598844</v>
      </c>
      <c r="Q876" s="17">
        <v>15.446595816164006</v>
      </c>
      <c r="R876" s="17">
        <v>16.018579323443653</v>
      </c>
    </row>
    <row r="877" spans="2:18" x14ac:dyDescent="0.25">
      <c r="B877" s="11" t="s">
        <v>152</v>
      </c>
      <c r="C877" s="70" t="s">
        <v>20</v>
      </c>
      <c r="D877" s="17" t="s">
        <v>20</v>
      </c>
      <c r="E877" s="70">
        <v>5.4562330790441566E-2</v>
      </c>
      <c r="F877" s="17">
        <v>0.14969017778378255</v>
      </c>
      <c r="G877" s="17">
        <v>0.13725565562150827</v>
      </c>
      <c r="H877" s="17">
        <v>0.24844225089225574</v>
      </c>
      <c r="I877" s="17">
        <v>0.41004958491201188</v>
      </c>
      <c r="J877" s="70">
        <v>-0.35942346447796947</v>
      </c>
      <c r="K877" s="17">
        <v>-0.9042226507829717</v>
      </c>
      <c r="L877" s="17">
        <v>-0.80429850727190155</v>
      </c>
      <c r="M877" s="17">
        <v>2.4266342816844193E-3</v>
      </c>
      <c r="N877" s="70">
        <v>30.558520517724837</v>
      </c>
      <c r="O877" s="17">
        <v>28.54007262929025</v>
      </c>
      <c r="P877" s="17">
        <v>28.713517409993134</v>
      </c>
      <c r="Q877" s="17">
        <v>27.526787126994375</v>
      </c>
      <c r="R877" s="17">
        <v>26.524651800111378</v>
      </c>
    </row>
    <row r="878" spans="2:18" x14ac:dyDescent="0.25">
      <c r="B878" s="11" t="s">
        <v>153</v>
      </c>
      <c r="C878" s="70" t="s">
        <v>20</v>
      </c>
      <c r="D878" s="17" t="s">
        <v>20</v>
      </c>
      <c r="E878" s="70">
        <v>0.27183674470553187</v>
      </c>
      <c r="F878" s="17">
        <v>1.2200727654865422E-2</v>
      </c>
      <c r="G878" s="17">
        <v>6.2511450531152479E-2</v>
      </c>
      <c r="H878" s="17">
        <v>0.12210247412621107</v>
      </c>
      <c r="I878" s="17">
        <v>0.53134860298223918</v>
      </c>
      <c r="J878" s="70">
        <v>-1.2615472208213365</v>
      </c>
      <c r="K878" s="17">
        <v>-0.7726779040482602</v>
      </c>
      <c r="L878" s="17">
        <v>-4.652256136221132E-2</v>
      </c>
      <c r="M878" s="17">
        <v>-1.7269409118732075</v>
      </c>
      <c r="N878" s="70">
        <v>27.326848334937281</v>
      </c>
      <c r="O878" s="17">
        <v>33.534260512960074</v>
      </c>
      <c r="P878" s="17">
        <v>30.266552203643769</v>
      </c>
      <c r="Q878" s="17">
        <v>28.927530412513512</v>
      </c>
      <c r="R878" s="17">
        <v>25.986415083304781</v>
      </c>
    </row>
    <row r="879" spans="2:18" x14ac:dyDescent="0.25">
      <c r="B879" s="11" t="s">
        <v>154</v>
      </c>
      <c r="C879" s="70" t="s">
        <v>20</v>
      </c>
      <c r="D879" s="17" t="s">
        <v>20</v>
      </c>
      <c r="E879" s="70">
        <v>2.0852437312361697E-2</v>
      </c>
      <c r="F879" s="17">
        <v>0.30909349810048453</v>
      </c>
      <c r="G879" s="17">
        <v>4.3307002853750255E-2</v>
      </c>
      <c r="H879" s="17">
        <v>9.7573785933585705E-2</v>
      </c>
      <c r="I879" s="17">
        <v>0.52917327579981777</v>
      </c>
      <c r="J879" s="70">
        <v>-0.44149418059875761</v>
      </c>
      <c r="K879" s="17">
        <v>-1.3056909395802239</v>
      </c>
      <c r="L879" s="17">
        <v>-1.9126438362397347</v>
      </c>
      <c r="M879" s="17">
        <v>0.73269827262200238</v>
      </c>
      <c r="N879" s="70">
        <v>22.686222986356277</v>
      </c>
      <c r="O879" s="17">
        <v>17.293877036176202</v>
      </c>
      <c r="P879" s="17">
        <v>21.224535962821129</v>
      </c>
      <c r="Q879" s="17">
        <v>19.599946922938468</v>
      </c>
      <c r="R879" s="17">
        <v>16.218532800690337</v>
      </c>
    </row>
    <row r="880" spans="2:18" x14ac:dyDescent="0.25">
      <c r="B880" s="11" t="s">
        <v>155</v>
      </c>
      <c r="C880" s="70" t="s">
        <v>20</v>
      </c>
      <c r="D880" s="21" t="s">
        <v>18</v>
      </c>
      <c r="E880" s="70">
        <v>7.8024287067476293E-3</v>
      </c>
      <c r="F880" s="17">
        <v>0.72703842050654277</v>
      </c>
      <c r="G880" s="17">
        <v>5.8979851213819552E-2</v>
      </c>
      <c r="H880" s="17">
        <v>6.3154932404874894E-2</v>
      </c>
      <c r="I880" s="17">
        <v>0.14302436716801503</v>
      </c>
      <c r="J880" s="70">
        <v>4.4442946766138934E-2</v>
      </c>
      <c r="K880" s="17">
        <v>-0.92449068847515214</v>
      </c>
      <c r="L880" s="17">
        <v>-2.3000431358753413</v>
      </c>
      <c r="M880" s="17">
        <v>1.5733399148763287</v>
      </c>
      <c r="N880" s="70">
        <v>26.543500477600254</v>
      </c>
      <c r="O880" s="17">
        <v>17.474411945075211</v>
      </c>
      <c r="P880" s="17">
        <v>22.497978831920154</v>
      </c>
      <c r="Q880" s="17">
        <v>22.361188689538114</v>
      </c>
      <c r="R880" s="17">
        <v>20.726340562338752</v>
      </c>
    </row>
    <row r="881" spans="2:18" x14ac:dyDescent="0.25">
      <c r="B881" s="11" t="s">
        <v>156</v>
      </c>
      <c r="C881" s="70" t="s">
        <v>20</v>
      </c>
      <c r="D881" s="21" t="s">
        <v>19</v>
      </c>
      <c r="E881" s="70">
        <v>0.70936580178138464</v>
      </c>
      <c r="F881" s="17">
        <v>0.19069168426556732</v>
      </c>
      <c r="G881" s="17">
        <v>3.4165391719583132E-2</v>
      </c>
      <c r="H881" s="17">
        <v>1.5732567738593033E-2</v>
      </c>
      <c r="I881" s="17">
        <v>5.004455449487176E-2</v>
      </c>
      <c r="J881" s="70">
        <v>-1.7013669345042144</v>
      </c>
      <c r="K881" s="17">
        <v>0.36934982372012765</v>
      </c>
      <c r="L881" s="17">
        <v>-1.6853600112879406</v>
      </c>
      <c r="M881" s="17">
        <v>0.93529558475979435</v>
      </c>
      <c r="N881" s="70">
        <v>23.578367609288748</v>
      </c>
      <c r="O881" s="17">
        <v>26.205794466581963</v>
      </c>
      <c r="P881" s="17">
        <v>29.644683889777131</v>
      </c>
      <c r="Q881" s="17">
        <v>31.195644393042993</v>
      </c>
      <c r="R881" s="17">
        <v>28.881282880075211</v>
      </c>
    </row>
    <row r="882" spans="2:18" x14ac:dyDescent="0.25">
      <c r="B882" s="11" t="s">
        <v>157</v>
      </c>
      <c r="C882" s="70" t="s">
        <v>20</v>
      </c>
      <c r="D882" s="21" t="s">
        <v>18</v>
      </c>
      <c r="E882" s="70">
        <v>1.8182377349399585E-2</v>
      </c>
      <c r="F882" s="17">
        <v>0.68676034098718475</v>
      </c>
      <c r="G882" s="17">
        <v>3.3274628042359054E-2</v>
      </c>
      <c r="H882" s="17">
        <v>9.3480458070600667E-2</v>
      </c>
      <c r="I882" s="17">
        <v>0.16830219555045611</v>
      </c>
      <c r="J882" s="70">
        <v>-0.38556290037976937</v>
      </c>
      <c r="K882" s="17">
        <v>-1.0698703402782963</v>
      </c>
      <c r="L882" s="17">
        <v>-1.8761025644164668</v>
      </c>
      <c r="M882" s="17">
        <v>2.121778643918228</v>
      </c>
      <c r="N882" s="70">
        <v>23.244554020953267</v>
      </c>
      <c r="O882" s="17">
        <v>15.981488950491393</v>
      </c>
      <c r="P882" s="17">
        <v>22.035869344085832</v>
      </c>
      <c r="Q882" s="17">
        <v>19.969954896225488</v>
      </c>
      <c r="R882" s="17">
        <v>18.793937422802902</v>
      </c>
    </row>
    <row r="883" spans="2:18" x14ac:dyDescent="0.25">
      <c r="B883" s="11" t="s">
        <v>158</v>
      </c>
      <c r="C883" s="70" t="s">
        <v>20</v>
      </c>
      <c r="D883" s="17" t="s">
        <v>20</v>
      </c>
      <c r="E883" s="70">
        <v>7.1703821735729558E-3</v>
      </c>
      <c r="F883" s="17">
        <v>0.11545809613972073</v>
      </c>
      <c r="G883" s="17">
        <v>0.12193127763575745</v>
      </c>
      <c r="H883" s="17">
        <v>0.34870940202327622</v>
      </c>
      <c r="I883" s="17">
        <v>0.40673084202767257</v>
      </c>
      <c r="J883" s="70">
        <v>0.30431484729625369</v>
      </c>
      <c r="K883" s="17">
        <v>-1.4035288926832084</v>
      </c>
      <c r="L883" s="17">
        <v>-0.72016651296436429</v>
      </c>
      <c r="M883" s="17">
        <v>4.1598328375730353E-2</v>
      </c>
      <c r="N883" s="70">
        <v>26.525799342648334</v>
      </c>
      <c r="O883" s="17">
        <v>20.967901932242601</v>
      </c>
      <c r="P883" s="17">
        <v>20.858802076630049</v>
      </c>
      <c r="Q883" s="17">
        <v>18.7572394197569</v>
      </c>
      <c r="R883" s="17">
        <v>18.449413962790423</v>
      </c>
    </row>
    <row r="884" spans="2:18" x14ac:dyDescent="0.25">
      <c r="B884" s="11" t="s">
        <v>159</v>
      </c>
      <c r="C884" s="70" t="s">
        <v>20</v>
      </c>
      <c r="D884" s="17" t="s">
        <v>20</v>
      </c>
      <c r="E884" s="70">
        <v>2.9235837558280277E-2</v>
      </c>
      <c r="F884" s="17">
        <v>8.9960008342705594E-2</v>
      </c>
      <c r="G884" s="17">
        <v>7.698042745598413E-2</v>
      </c>
      <c r="H884" s="17">
        <v>0.10386235022450147</v>
      </c>
      <c r="I884" s="17">
        <v>0.6999613764185284</v>
      </c>
      <c r="J884" s="70">
        <v>-0.43198701559071756</v>
      </c>
      <c r="K884" s="17">
        <v>-1.1669548868250763</v>
      </c>
      <c r="L884" s="17">
        <v>-1.4451225297880692</v>
      </c>
      <c r="M884" s="17">
        <v>-0.72302999932308265</v>
      </c>
      <c r="N884" s="70">
        <v>39.339212601490381</v>
      </c>
      <c r="O884" s="17">
        <v>37.091272702592775</v>
      </c>
      <c r="P884" s="17">
        <v>37.402900740933106</v>
      </c>
      <c r="Q884" s="17">
        <v>36.803870208381944</v>
      </c>
      <c r="R884" s="17">
        <v>32.98795282829856</v>
      </c>
    </row>
    <row r="885" spans="2:18" x14ac:dyDescent="0.25">
      <c r="B885" s="11" t="s">
        <v>160</v>
      </c>
      <c r="C885" s="70" t="s">
        <v>20</v>
      </c>
      <c r="D885" s="17" t="s">
        <v>20</v>
      </c>
      <c r="E885" s="70">
        <v>0.1190016228926743</v>
      </c>
      <c r="F885" s="17">
        <v>3.3692103382726248E-2</v>
      </c>
      <c r="G885" s="17">
        <v>3.7803178816218135E-2</v>
      </c>
      <c r="H885" s="17">
        <v>4.2720260971135078E-2</v>
      </c>
      <c r="I885" s="17">
        <v>0.76678283393724622</v>
      </c>
      <c r="J885" s="70">
        <v>-1.2079771301062021</v>
      </c>
      <c r="K885" s="17">
        <v>-0.95378195163749491</v>
      </c>
      <c r="L885" s="17">
        <v>-1.4421281171681426</v>
      </c>
      <c r="M885" s="17">
        <v>-1.4044154704521827</v>
      </c>
      <c r="N885" s="70">
        <v>31.475361247540221</v>
      </c>
      <c r="O885" s="17">
        <v>33.999108531257399</v>
      </c>
      <c r="P885" s="17">
        <v>33.768849119570731</v>
      </c>
      <c r="Q885" s="17">
        <v>33.524288902068093</v>
      </c>
      <c r="R885" s="17">
        <v>27.749228260489232</v>
      </c>
    </row>
    <row r="886" spans="2:18" x14ac:dyDescent="0.25">
      <c r="B886" s="11" t="s">
        <v>161</v>
      </c>
      <c r="C886" s="70" t="s">
        <v>20</v>
      </c>
      <c r="D886" s="17" t="s">
        <v>20</v>
      </c>
      <c r="E886" s="70">
        <v>4.7639984315097805E-2</v>
      </c>
      <c r="F886" s="17">
        <v>5.5443304257761582E-2</v>
      </c>
      <c r="G886" s="17">
        <v>0.10641610093719206</v>
      </c>
      <c r="H886" s="17">
        <v>0.29287667687091185</v>
      </c>
      <c r="I886" s="17">
        <v>0.49762393361903684</v>
      </c>
      <c r="J886" s="70">
        <v>-0.41320918446172522</v>
      </c>
      <c r="K886" s="17">
        <v>-1.1062624945089929</v>
      </c>
      <c r="L886" s="17">
        <v>-0.32596662495663264</v>
      </c>
      <c r="M886" s="17">
        <v>-0.54899018634842822</v>
      </c>
      <c r="N886" s="70">
        <v>32.436197338015674</v>
      </c>
      <c r="O886" s="17">
        <v>32.132820261084447</v>
      </c>
      <c r="P886" s="17">
        <v>30.828828388399998</v>
      </c>
      <c r="Q886" s="17">
        <v>28.804038923787353</v>
      </c>
      <c r="R886" s="17">
        <v>27.743852891759023</v>
      </c>
    </row>
    <row r="887" spans="2:18" x14ac:dyDescent="0.25">
      <c r="B887" s="11" t="s">
        <v>162</v>
      </c>
      <c r="C887" s="70" t="s">
        <v>20</v>
      </c>
      <c r="D887" s="17" t="s">
        <v>20</v>
      </c>
      <c r="E887" s="70">
        <v>5.4374165405910377E-3</v>
      </c>
      <c r="F887" s="17">
        <v>6.7760808244365034E-2</v>
      </c>
      <c r="G887" s="17">
        <v>1.0085724530892024E-2</v>
      </c>
      <c r="H887" s="17">
        <v>0.44941655297512439</v>
      </c>
      <c r="I887" s="17">
        <v>0.46729949770902746</v>
      </c>
      <c r="J887" s="70">
        <v>-0.3300897811824906</v>
      </c>
      <c r="K887" s="17">
        <v>-2.3179969251955792</v>
      </c>
      <c r="L887" s="17">
        <v>-0.16920344957717023</v>
      </c>
      <c r="M887" s="17">
        <v>1.6192732795293736</v>
      </c>
      <c r="N887" s="70">
        <v>50.862575039707828</v>
      </c>
      <c r="O887" s="17">
        <v>45.817215177951823</v>
      </c>
      <c r="P887" s="17">
        <v>49.62694111207982</v>
      </c>
      <c r="Q887" s="17">
        <v>42.033282749441419</v>
      </c>
      <c r="R887" s="17">
        <v>41.955242384934664</v>
      </c>
    </row>
    <row r="888" spans="2:18" x14ac:dyDescent="0.25">
      <c r="B888" s="11" t="s">
        <v>163</v>
      </c>
      <c r="C888" s="70" t="s">
        <v>20</v>
      </c>
      <c r="D888" s="21" t="s">
        <v>21</v>
      </c>
      <c r="E888" s="70">
        <v>2.4100736507708751E-2</v>
      </c>
      <c r="F888" s="17">
        <v>1.017455541240221E-2</v>
      </c>
      <c r="G888" s="17">
        <v>1.9126355473429182E-2</v>
      </c>
      <c r="H888" s="17">
        <v>0.74438189572973756</v>
      </c>
      <c r="I888" s="17">
        <v>0.20221645687672229</v>
      </c>
      <c r="J888" s="70">
        <v>-0.6026263129638233</v>
      </c>
      <c r="K888" s="17">
        <v>-1.7197469742109264</v>
      </c>
      <c r="L888" s="17">
        <v>1.450900174527757</v>
      </c>
      <c r="M888" s="17">
        <v>0.51929569190952962</v>
      </c>
      <c r="N888" s="70">
        <v>26.192613520919075</v>
      </c>
      <c r="O888" s="17">
        <v>27.917318249427574</v>
      </c>
      <c r="P888" s="17">
        <v>26.654963818692458</v>
      </c>
      <c r="Q888" s="17">
        <v>19.331989914247334</v>
      </c>
      <c r="R888" s="17">
        <v>21.938420937194188</v>
      </c>
    </row>
    <row r="889" spans="2:18" x14ac:dyDescent="0.25">
      <c r="B889" s="11" t="s">
        <v>164</v>
      </c>
      <c r="C889" s="70" t="s">
        <v>20</v>
      </c>
      <c r="D889" s="21" t="s">
        <v>21</v>
      </c>
      <c r="E889" s="70">
        <v>2.5829910091246912E-3</v>
      </c>
      <c r="F889" s="17">
        <v>7.5902283631738305E-3</v>
      </c>
      <c r="G889" s="17">
        <v>9.3440606731634741E-3</v>
      </c>
      <c r="H889" s="17">
        <v>0.50096047727437332</v>
      </c>
      <c r="I889" s="17">
        <v>0.47952224268016469</v>
      </c>
      <c r="J889" s="70">
        <v>-0.15459603645098491</v>
      </c>
      <c r="K889" s="17">
        <v>-2.5302946582386658</v>
      </c>
      <c r="L889" s="17">
        <v>0.7341028132290417</v>
      </c>
      <c r="M889" s="17">
        <v>9.934616075980908E-2</v>
      </c>
      <c r="N889" s="70">
        <v>31.104716593426154</v>
      </c>
      <c r="O889" s="17">
        <v>28.948889303406311</v>
      </c>
      <c r="P889" s="17">
        <v>28.533130821385537</v>
      </c>
      <c r="Q889" s="17">
        <v>20.569558239471185</v>
      </c>
      <c r="R889" s="17">
        <v>20.657032099096146</v>
      </c>
    </row>
    <row r="890" spans="2:18" x14ac:dyDescent="0.25">
      <c r="B890" s="11" t="s">
        <v>165</v>
      </c>
      <c r="C890" s="70" t="s">
        <v>20</v>
      </c>
      <c r="D890" s="21" t="s">
        <v>21</v>
      </c>
      <c r="E890" s="70">
        <v>6.5724008801584647E-4</v>
      </c>
      <c r="F890" s="17">
        <v>2.3082579575003546E-4</v>
      </c>
      <c r="G890" s="17">
        <v>2.7011886899647283E-3</v>
      </c>
      <c r="H890" s="17">
        <v>0.68945529087003221</v>
      </c>
      <c r="I890" s="17">
        <v>0.30695545455623713</v>
      </c>
      <c r="J890" s="70">
        <v>-9.8624972423482532E-2</v>
      </c>
      <c r="K890" s="17">
        <v>-3.1386261562122386</v>
      </c>
      <c r="L890" s="17">
        <v>2.5296132366416293</v>
      </c>
      <c r="M890" s="17">
        <v>-1.1236386314109954</v>
      </c>
      <c r="N890" s="70">
        <v>41.649144716228172</v>
      </c>
      <c r="O890" s="17">
        <v>43.741916891090582</v>
      </c>
      <c r="P890" s="17">
        <v>38.822349059928385</v>
      </c>
      <c r="Q890" s="17">
        <v>27.737929218660103</v>
      </c>
      <c r="R890" s="17">
        <v>29.356327647477976</v>
      </c>
    </row>
    <row r="891" spans="2:18" x14ac:dyDescent="0.25">
      <c r="B891" s="11" t="s">
        <v>166</v>
      </c>
      <c r="C891" s="70" t="s">
        <v>20</v>
      </c>
      <c r="D891" s="17" t="s">
        <v>20</v>
      </c>
      <c r="E891" s="70">
        <v>8.7563764127711289E-5</v>
      </c>
      <c r="F891" s="17">
        <v>1.8590067278572036E-4</v>
      </c>
      <c r="G891" s="17">
        <v>1.8761540646953551E-3</v>
      </c>
      <c r="H891" s="17">
        <v>0.12434925207360004</v>
      </c>
      <c r="I891" s="17">
        <v>0.87350112942479108</v>
      </c>
      <c r="J891" s="70">
        <v>0.26807494851879804</v>
      </c>
      <c r="K891" s="17">
        <v>-3.5637502401399379</v>
      </c>
      <c r="L891" s="17">
        <v>0.7571793995935826</v>
      </c>
      <c r="M891" s="17">
        <v>-2.5839996212173268</v>
      </c>
      <c r="N891" s="70">
        <v>74.911078011760523</v>
      </c>
      <c r="O891" s="17">
        <v>73.405387505881919</v>
      </c>
      <c r="P891" s="17">
        <v>68.781854033005729</v>
      </c>
      <c r="Q891" s="17">
        <v>60.394113664418377</v>
      </c>
      <c r="R891" s="17">
        <v>56.495283130383847</v>
      </c>
    </row>
    <row r="892" spans="2:18" x14ac:dyDescent="0.25">
      <c r="B892" s="11" t="s">
        <v>167</v>
      </c>
      <c r="C892" s="70" t="s">
        <v>20</v>
      </c>
      <c r="D892" s="17" t="s">
        <v>20</v>
      </c>
      <c r="E892" s="70">
        <v>4.9844704620487373E-3</v>
      </c>
      <c r="F892" s="17">
        <v>9.2021888872268909E-3</v>
      </c>
      <c r="G892" s="17">
        <v>4.7642658784789989E-3</v>
      </c>
      <c r="H892" s="17">
        <v>0.11633391760169831</v>
      </c>
      <c r="I892" s="17">
        <v>0.86471515717054714</v>
      </c>
      <c r="J892" s="70">
        <v>-0.71331437049024216</v>
      </c>
      <c r="K892" s="17">
        <v>-2.4586936907800925</v>
      </c>
      <c r="L892" s="17">
        <v>-0.46253666121163078</v>
      </c>
      <c r="M892" s="17">
        <v>-0.36145977307533633</v>
      </c>
      <c r="N892" s="70">
        <v>30.363597033020703</v>
      </c>
      <c r="O892" s="17">
        <v>29.137368619464205</v>
      </c>
      <c r="P892" s="17">
        <v>30.453964456305446</v>
      </c>
      <c r="Q892" s="17">
        <v>24.063322064253619</v>
      </c>
      <c r="R892" s="17">
        <v>20.051451066760102</v>
      </c>
    </row>
    <row r="893" spans="2:18" x14ac:dyDescent="0.25">
      <c r="B893" s="11" t="s">
        <v>168</v>
      </c>
      <c r="C893" s="70" t="s">
        <v>20</v>
      </c>
      <c r="D893" s="17" t="s">
        <v>20</v>
      </c>
      <c r="E893" s="70">
        <v>1.955145731310995E-6</v>
      </c>
      <c r="F893" s="17">
        <v>4.129493012550576E-4</v>
      </c>
      <c r="G893" s="17">
        <v>2.4205012747978498E-4</v>
      </c>
      <c r="H893" s="17">
        <v>3.1955819744851309E-2</v>
      </c>
      <c r="I893" s="17">
        <v>0.96738722568068247</v>
      </c>
      <c r="J893" s="70">
        <v>0.85374341648757568</v>
      </c>
      <c r="K893" s="17">
        <v>-4.6470852500035331</v>
      </c>
      <c r="L893" s="17">
        <v>-0.95629049770657237</v>
      </c>
      <c r="M893" s="17">
        <v>-1.3423864536589332</v>
      </c>
      <c r="N893" s="70">
        <v>73.454496060017746</v>
      </c>
      <c r="O893" s="17">
        <v>62.748775870728053</v>
      </c>
      <c r="P893" s="17">
        <v>63.817135840970749</v>
      </c>
      <c r="Q893" s="17">
        <v>54.051206337362942</v>
      </c>
      <c r="R893" s="17">
        <v>47.23071725809983</v>
      </c>
    </row>
    <row r="894" spans="2:18" x14ac:dyDescent="0.25">
      <c r="B894" s="11" t="s">
        <v>169</v>
      </c>
      <c r="C894" s="70" t="s">
        <v>20</v>
      </c>
      <c r="D894" s="17" t="s">
        <v>20</v>
      </c>
      <c r="E894" s="70">
        <v>2.266766071479063E-3</v>
      </c>
      <c r="F894" s="17">
        <v>6.1404624201432953E-3</v>
      </c>
      <c r="G894" s="17">
        <v>9.884735303817253E-3</v>
      </c>
      <c r="H894" s="17">
        <v>0.42076421758349064</v>
      </c>
      <c r="I894" s="17">
        <v>0.56094381862106979</v>
      </c>
      <c r="J894" s="70">
        <v>-0.12314359703685077</v>
      </c>
      <c r="K894" s="17">
        <v>-2.5463825537623799</v>
      </c>
      <c r="L894" s="17">
        <v>0.61872941314686081</v>
      </c>
      <c r="M894" s="17">
        <v>-0.28584712246788924</v>
      </c>
      <c r="N894" s="70">
        <v>46.302862506431737</v>
      </c>
      <c r="O894" s="17">
        <v>44.309770757564792</v>
      </c>
      <c r="P894" s="17">
        <v>43.357587504257339</v>
      </c>
      <c r="Q894" s="17">
        <v>35.85542561456878</v>
      </c>
      <c r="R894" s="17">
        <v>35.280329350770288</v>
      </c>
    </row>
    <row r="895" spans="2:18" x14ac:dyDescent="0.25">
      <c r="B895" s="11" t="s">
        <v>170</v>
      </c>
      <c r="C895" s="70" t="s">
        <v>20</v>
      </c>
      <c r="D895" s="17" t="s">
        <v>20</v>
      </c>
      <c r="E895" s="70">
        <v>3.6879383088573782E-2</v>
      </c>
      <c r="F895" s="17">
        <v>4.6556164385166313E-2</v>
      </c>
      <c r="G895" s="17">
        <v>8.9834437554839174E-3</v>
      </c>
      <c r="H895" s="17">
        <v>5.5583114853331402E-2</v>
      </c>
      <c r="I895" s="17">
        <v>0.85199789391744452</v>
      </c>
      <c r="J895" s="70">
        <v>-1.2113040025558754</v>
      </c>
      <c r="K895" s="17">
        <v>-1.7038016509993816</v>
      </c>
      <c r="L895" s="17">
        <v>-1.4596160869302892</v>
      </c>
      <c r="M895" s="17">
        <v>-8.4066451890666555E-3</v>
      </c>
      <c r="N895" s="70">
        <v>54.23905352779181</v>
      </c>
      <c r="O895" s="17">
        <v>53.773040029850122</v>
      </c>
      <c r="P895" s="17">
        <v>57.063592268818375</v>
      </c>
      <c r="Q895" s="17">
        <v>53.418599938931884</v>
      </c>
      <c r="R895" s="17">
        <v>47.959190760025528</v>
      </c>
    </row>
    <row r="896" spans="2:18" x14ac:dyDescent="0.25">
      <c r="B896" s="11" t="s">
        <v>171</v>
      </c>
      <c r="C896" s="70" t="s">
        <v>20</v>
      </c>
      <c r="D896" s="17" t="s">
        <v>20</v>
      </c>
      <c r="E896" s="70">
        <v>5.7354242908598356E-2</v>
      </c>
      <c r="F896" s="17">
        <v>2.6287795137426642E-2</v>
      </c>
      <c r="G896" s="17">
        <v>3.2278773696385134E-2</v>
      </c>
      <c r="H896" s="17">
        <v>0.25624211542823278</v>
      </c>
      <c r="I896" s="17">
        <v>0.62783707282935697</v>
      </c>
      <c r="J896" s="70">
        <v>-0.8658653624318029</v>
      </c>
      <c r="K896" s="17">
        <v>-1.478068519358688</v>
      </c>
      <c r="L896" s="17">
        <v>-5.2167089203165262E-2</v>
      </c>
      <c r="M896" s="17">
        <v>-0.37846180121898171</v>
      </c>
      <c r="N896" s="70">
        <v>29.939125526712424</v>
      </c>
      <c r="O896" s="17">
        <v>31.499409637301596</v>
      </c>
      <c r="P896" s="17">
        <v>31.088799467614326</v>
      </c>
      <c r="Q896" s="17">
        <v>26.945373651978912</v>
      </c>
      <c r="R896" s="17">
        <v>25.153057784539321</v>
      </c>
    </row>
    <row r="897" spans="2:18" x14ac:dyDescent="0.25">
      <c r="B897" s="11" t="s">
        <v>172</v>
      </c>
      <c r="C897" s="70" t="s">
        <v>20</v>
      </c>
      <c r="D897" s="17" t="s">
        <v>20</v>
      </c>
      <c r="E897" s="70">
        <v>2.7094901465145134E-3</v>
      </c>
      <c r="F897" s="17">
        <v>5.4239217300268462E-2</v>
      </c>
      <c r="G897" s="17">
        <v>1.6017641902896299E-2</v>
      </c>
      <c r="H897" s="17">
        <v>7.756163367658224E-2</v>
      </c>
      <c r="I897" s="17">
        <v>0.84947201697373853</v>
      </c>
      <c r="J897" s="70">
        <v>-0.14065448726142538</v>
      </c>
      <c r="K897" s="17">
        <v>-2.0989660042466185</v>
      </c>
      <c r="L897" s="17">
        <v>-1.7027593430393133</v>
      </c>
      <c r="M897" s="17">
        <v>-0.22270594036163335</v>
      </c>
      <c r="N897" s="70">
        <v>44.063963656739119</v>
      </c>
      <c r="O897" s="17">
        <v>38.07067618904054</v>
      </c>
      <c r="P897" s="17">
        <v>40.510103148020974</v>
      </c>
      <c r="Q897" s="17">
        <v>37.355338828400384</v>
      </c>
      <c r="R897" s="17">
        <v>32.568254615516508</v>
      </c>
    </row>
    <row r="898" spans="2:18" x14ac:dyDescent="0.25">
      <c r="B898" s="11" t="s">
        <v>173</v>
      </c>
      <c r="C898" s="70" t="s">
        <v>20</v>
      </c>
      <c r="D898" s="17" t="s">
        <v>20</v>
      </c>
      <c r="E898" s="70">
        <v>1.5073970362069061E-5</v>
      </c>
      <c r="F898" s="17">
        <v>3.6479259782019104E-4</v>
      </c>
      <c r="G898" s="17">
        <v>2.0078746122257558E-4</v>
      </c>
      <c r="H898" s="17">
        <v>6.1287193242723316E-3</v>
      </c>
      <c r="I898" s="17">
        <v>0.99329062664632295</v>
      </c>
      <c r="J898" s="70">
        <v>-1.5860927820467934E-2</v>
      </c>
      <c r="K898" s="17">
        <v>-3.9598137876296016</v>
      </c>
      <c r="L898" s="17">
        <v>-1.8081842569451461</v>
      </c>
      <c r="M898" s="17">
        <v>-2.1683956944402443</v>
      </c>
      <c r="N898" s="70">
        <v>66.808312684952611</v>
      </c>
      <c r="O898" s="17">
        <v>60.43559362960417</v>
      </c>
      <c r="P898" s="17">
        <v>61.629757679952284</v>
      </c>
      <c r="Q898" s="17">
        <v>54.79276938799611</v>
      </c>
      <c r="R898" s="17">
        <v>44.616694412306309</v>
      </c>
    </row>
    <row r="899" spans="2:18" x14ac:dyDescent="0.25">
      <c r="B899" s="11" t="s">
        <v>174</v>
      </c>
      <c r="C899" s="70" t="s">
        <v>20</v>
      </c>
      <c r="D899" s="17" t="s">
        <v>20</v>
      </c>
      <c r="E899" s="70">
        <v>2.6969530416462223E-3</v>
      </c>
      <c r="F899" s="17">
        <v>2.7524548399662351E-3</v>
      </c>
      <c r="G899" s="17">
        <v>6.5461470424941588E-3</v>
      </c>
      <c r="H899" s="17">
        <v>0.2797960229137274</v>
      </c>
      <c r="I899" s="17">
        <v>0.70820842216216595</v>
      </c>
      <c r="J899" s="70">
        <v>-0.36777131447427563</v>
      </c>
      <c r="K899" s="17">
        <v>-2.6221844800320149</v>
      </c>
      <c r="L899" s="17">
        <v>0.6436978359698533</v>
      </c>
      <c r="M899" s="17">
        <v>-0.90845699499151533</v>
      </c>
      <c r="N899" s="70">
        <v>41.293982644965311</v>
      </c>
      <c r="O899" s="17">
        <v>41.253241545189695</v>
      </c>
      <c r="P899" s="17">
        <v>39.520474632759168</v>
      </c>
      <c r="Q899" s="17">
        <v>32.010106214123866</v>
      </c>
      <c r="R899" s="17">
        <v>30.15275104640585</v>
      </c>
    </row>
    <row r="900" spans="2:18" x14ac:dyDescent="0.25">
      <c r="B900" s="11" t="s">
        <v>175</v>
      </c>
      <c r="C900" s="70" t="s">
        <v>20</v>
      </c>
      <c r="D900" s="17" t="s">
        <v>20</v>
      </c>
      <c r="E900" s="70">
        <v>1.7869550806308022E-2</v>
      </c>
      <c r="F900" s="17">
        <v>1.5574650315844582E-3</v>
      </c>
      <c r="G900" s="17">
        <v>3.240992987719119E-3</v>
      </c>
      <c r="H900" s="17">
        <v>9.3048472859336123E-2</v>
      </c>
      <c r="I900" s="17">
        <v>0.88428351831505214</v>
      </c>
      <c r="J900" s="70">
        <v>-1.3176273056096657</v>
      </c>
      <c r="K900" s="17">
        <v>-2.301195964091808</v>
      </c>
      <c r="L900" s="17">
        <v>0.3385753538710235</v>
      </c>
      <c r="M900" s="17">
        <v>-1.4706610351757621</v>
      </c>
      <c r="N900" s="70">
        <v>46.161135657667629</v>
      </c>
      <c r="O900" s="17">
        <v>51.041213002289325</v>
      </c>
      <c r="P900" s="17">
        <v>49.575572520800591</v>
      </c>
      <c r="Q900" s="17">
        <v>42.861090900062038</v>
      </c>
      <c r="R900" s="17">
        <v>38.357776575295524</v>
      </c>
    </row>
    <row r="901" spans="2:18" x14ac:dyDescent="0.25">
      <c r="B901" s="11" t="s">
        <v>176</v>
      </c>
      <c r="C901" s="70" t="s">
        <v>20</v>
      </c>
      <c r="D901" s="17" t="s">
        <v>20</v>
      </c>
      <c r="E901" s="70">
        <v>6.9448486856665435E-3</v>
      </c>
      <c r="F901" s="17">
        <v>1.1368353158760527E-2</v>
      </c>
      <c r="G901" s="17">
        <v>3.3859741708409806E-3</v>
      </c>
      <c r="H901" s="17">
        <v>7.5304336806803235E-2</v>
      </c>
      <c r="I901" s="17">
        <v>0.90299648717792869</v>
      </c>
      <c r="J901" s="70">
        <v>-0.95403811075970557</v>
      </c>
      <c r="K901" s="17">
        <v>-2.4154515600618218</v>
      </c>
      <c r="L901" s="17">
        <v>-0.80597992813592445</v>
      </c>
      <c r="M901" s="17">
        <v>-0.20150342087578155</v>
      </c>
      <c r="N901" s="70">
        <v>40.787425918310504</v>
      </c>
      <c r="O901" s="17">
        <v>39.80175938249873</v>
      </c>
      <c r="P901" s="17">
        <v>42.224142984286289</v>
      </c>
      <c r="Q901" s="17">
        <v>36.020350841479903</v>
      </c>
      <c r="R901" s="17">
        <v>31.051988968724359</v>
      </c>
    </row>
    <row r="902" spans="2:18" x14ac:dyDescent="0.25">
      <c r="B902" s="11" t="s">
        <v>177</v>
      </c>
      <c r="C902" s="70" t="s">
        <v>21</v>
      </c>
      <c r="D902" s="21" t="s">
        <v>20</v>
      </c>
      <c r="E902" s="70">
        <v>6.0151575427323696E-3</v>
      </c>
      <c r="F902" s="17">
        <v>5.5510429954438523E-3</v>
      </c>
      <c r="G902" s="17">
        <v>1.1442144748777585E-2</v>
      </c>
      <c r="H902" s="17">
        <v>0.16588459203207356</v>
      </c>
      <c r="I902" s="17">
        <v>0.81110706268097255</v>
      </c>
      <c r="J902" s="70">
        <v>-0.50368269518802011</v>
      </c>
      <c r="K902" s="17">
        <v>-2.2171852546575557</v>
      </c>
      <c r="L902" s="17">
        <v>-2.0372490638472296E-2</v>
      </c>
      <c r="M902" s="17">
        <v>-1.1662024961105615</v>
      </c>
      <c r="N902" s="70">
        <v>29.652363788570831</v>
      </c>
      <c r="O902" s="17">
        <v>29.81295719560552</v>
      </c>
      <c r="P902" s="17">
        <v>28.366321977184356</v>
      </c>
      <c r="Q902" s="17">
        <v>23.01834423432296</v>
      </c>
      <c r="R902" s="17">
        <v>19.844128752878898</v>
      </c>
    </row>
    <row r="903" spans="2:18" x14ac:dyDescent="0.25">
      <c r="B903" s="11" t="s">
        <v>178</v>
      </c>
      <c r="C903" s="70" t="s">
        <v>21</v>
      </c>
      <c r="D903" s="17" t="s">
        <v>21</v>
      </c>
      <c r="E903" s="70">
        <v>1.8222094869556932E-3</v>
      </c>
      <c r="F903" s="17">
        <v>2.3627972171378002E-3</v>
      </c>
      <c r="G903" s="17">
        <v>6.4674544773452485E-3</v>
      </c>
      <c r="H903" s="17">
        <v>0.50277985762375854</v>
      </c>
      <c r="I903" s="17">
        <v>0.48656768119480281</v>
      </c>
      <c r="J903" s="70">
        <v>-0.1763694668466072</v>
      </c>
      <c r="K903" s="17">
        <v>-2.7227761684424574</v>
      </c>
      <c r="L903" s="17">
        <v>1.2125531747957234</v>
      </c>
      <c r="M903" s="17">
        <v>-0.48937471426751861</v>
      </c>
      <c r="N903" s="70">
        <v>39.18542618440793</v>
      </c>
      <c r="O903" s="17">
        <v>38.665833364277958</v>
      </c>
      <c r="P903" s="17">
        <v>36.651960528866326</v>
      </c>
      <c r="Q903" s="17">
        <v>27.945220890616419</v>
      </c>
      <c r="R903" s="17">
        <v>28.010773700532308</v>
      </c>
    </row>
    <row r="904" spans="2:18" x14ac:dyDescent="0.25">
      <c r="B904" s="11" t="s">
        <v>179</v>
      </c>
      <c r="C904" s="70" t="s">
        <v>21</v>
      </c>
      <c r="D904" s="21" t="s">
        <v>20</v>
      </c>
      <c r="E904" s="70">
        <v>1.5535543182424299E-2</v>
      </c>
      <c r="F904" s="17">
        <v>2.1784149891207586E-2</v>
      </c>
      <c r="G904" s="17">
        <v>1.1478911271299021E-2</v>
      </c>
      <c r="H904" s="17">
        <v>0.11572424312457752</v>
      </c>
      <c r="I904" s="17">
        <v>0.83547715253049148</v>
      </c>
      <c r="J904" s="70">
        <v>-0.81333148331043881</v>
      </c>
      <c r="K904" s="17">
        <v>-1.9545435275191996</v>
      </c>
      <c r="L904" s="17">
        <v>-0.7407333667345094</v>
      </c>
      <c r="M904" s="17">
        <v>-0.35757371062828769</v>
      </c>
      <c r="N904" s="70">
        <v>34.939281790409566</v>
      </c>
      <c r="O904" s="17">
        <v>34.263177532742269</v>
      </c>
      <c r="P904" s="17">
        <v>35.544519706226524</v>
      </c>
      <c r="Q904" s="17">
        <v>30.92312251181939</v>
      </c>
      <c r="R904" s="17">
        <v>26.969536801430262</v>
      </c>
    </row>
    <row r="905" spans="2:18" x14ac:dyDescent="0.25">
      <c r="B905" s="11" t="s">
        <v>180</v>
      </c>
      <c r="C905" s="70" t="s">
        <v>21</v>
      </c>
      <c r="D905" s="21" t="s">
        <v>20</v>
      </c>
      <c r="E905" s="70">
        <v>3.7135185289362805E-3</v>
      </c>
      <c r="F905" s="17">
        <v>4.943397128931333E-3</v>
      </c>
      <c r="G905" s="17">
        <v>2.8862599971667771E-3</v>
      </c>
      <c r="H905" s="17">
        <v>3.5724850175213263E-2</v>
      </c>
      <c r="I905" s="17">
        <v>0.95273197416975242</v>
      </c>
      <c r="J905" s="70">
        <v>-0.87415446966453791</v>
      </c>
      <c r="K905" s="17">
        <v>-2.4425977968257917</v>
      </c>
      <c r="L905" s="17">
        <v>-1.086522662341795</v>
      </c>
      <c r="M905" s="17">
        <v>-1.1505338357987205</v>
      </c>
      <c r="N905" s="70">
        <v>33.801584226866112</v>
      </c>
      <c r="O905" s="17">
        <v>33.229438316768096</v>
      </c>
      <c r="P905" s="17">
        <v>34.305620771521617</v>
      </c>
      <c r="Q905" s="17">
        <v>29.273850802383652</v>
      </c>
      <c r="R905" s="17">
        <v>22.706876622756877</v>
      </c>
    </row>
    <row r="906" spans="2:18" x14ac:dyDescent="0.25">
      <c r="B906" s="11" t="s">
        <v>181</v>
      </c>
      <c r="C906" s="70" t="s">
        <v>21</v>
      </c>
      <c r="D906" s="17" t="s">
        <v>21</v>
      </c>
      <c r="E906" s="70">
        <v>1.011593894986457E-3</v>
      </c>
      <c r="F906" s="17">
        <v>2.6839644270887715E-3</v>
      </c>
      <c r="G906" s="17">
        <v>1.2699893401111708E-2</v>
      </c>
      <c r="H906" s="17">
        <v>0.62694905559497094</v>
      </c>
      <c r="I906" s="17">
        <v>0.35665549268184205</v>
      </c>
      <c r="J906" s="70">
        <v>0.25549704010355473</v>
      </c>
      <c r="K906" s="17">
        <v>-2.5877179585489216</v>
      </c>
      <c r="L906" s="17">
        <v>1.2832960414594596</v>
      </c>
      <c r="M906" s="17">
        <v>-0.63567561389098903</v>
      </c>
      <c r="N906" s="70">
        <v>40.033810401450324</v>
      </c>
      <c r="O906" s="17">
        <v>38.082274872368544</v>
      </c>
      <c r="P906" s="17">
        <v>34.973677603394201</v>
      </c>
      <c r="Q906" s="17">
        <v>27.175134230451992</v>
      </c>
      <c r="R906" s="17">
        <v>28.303324184291004</v>
      </c>
    </row>
    <row r="907" spans="2:18" x14ac:dyDescent="0.25">
      <c r="B907" s="11" t="s">
        <v>182</v>
      </c>
      <c r="C907" s="70" t="s">
        <v>21</v>
      </c>
      <c r="D907" s="17" t="s">
        <v>21</v>
      </c>
      <c r="E907" s="70">
        <v>4.0652274491911894E-4</v>
      </c>
      <c r="F907" s="17">
        <v>3.0565724241943654E-3</v>
      </c>
      <c r="G907" s="17">
        <v>4.2325947749967266E-3</v>
      </c>
      <c r="H907" s="17">
        <v>0.60458932952001754</v>
      </c>
      <c r="I907" s="17">
        <v>0.38771498053587222</v>
      </c>
      <c r="J907" s="70">
        <v>0.2366036308496198</v>
      </c>
      <c r="K907" s="17">
        <v>-3.1139895626381735</v>
      </c>
      <c r="L907" s="17">
        <v>1.1438009875331352</v>
      </c>
      <c r="M907" s="17">
        <v>0.211605363758059</v>
      </c>
      <c r="N907" s="70">
        <v>44.087161146973237</v>
      </c>
      <c r="O907" s="17">
        <v>40.05234201928404</v>
      </c>
      <c r="P907" s="17">
        <v>39.401299896021456</v>
      </c>
      <c r="Q907" s="17">
        <v>29.477831483247243</v>
      </c>
      <c r="R907" s="17">
        <v>30.366389383105513</v>
      </c>
    </row>
    <row r="908" spans="2:18" x14ac:dyDescent="0.25">
      <c r="B908" s="11" t="s">
        <v>183</v>
      </c>
      <c r="C908" s="70" t="s">
        <v>21</v>
      </c>
      <c r="D908" s="17" t="s">
        <v>21</v>
      </c>
      <c r="E908" s="70">
        <v>8.4889239208214942E-5</v>
      </c>
      <c r="F908" s="17">
        <v>4.4207825293200442E-3</v>
      </c>
      <c r="G908" s="17">
        <v>1.877613361406609E-2</v>
      </c>
      <c r="H908" s="17">
        <v>0.90185653208109839</v>
      </c>
      <c r="I908" s="17">
        <v>7.48616625363073E-2</v>
      </c>
      <c r="J908" s="70">
        <v>1.3324876265948975</v>
      </c>
      <c r="K908" s="17">
        <v>-2.5728870907216503</v>
      </c>
      <c r="L908" s="17">
        <v>1.4985526231949262</v>
      </c>
      <c r="M908" s="17">
        <v>0.42391019768205146</v>
      </c>
      <c r="N908" s="70">
        <v>43.689193561708109</v>
      </c>
      <c r="O908" s="17">
        <v>35.783744234480167</v>
      </c>
      <c r="P908" s="17">
        <v>32.891204531505878</v>
      </c>
      <c r="Q908" s="17">
        <v>25.147466776845057</v>
      </c>
      <c r="R908" s="17">
        <v>30.125093859311082</v>
      </c>
    </row>
    <row r="909" spans="2:18" x14ac:dyDescent="0.25">
      <c r="B909" s="11" t="s">
        <v>184</v>
      </c>
      <c r="C909" s="70" t="s">
        <v>21</v>
      </c>
      <c r="D909" s="17" t="s">
        <v>21</v>
      </c>
      <c r="E909" s="70">
        <v>1.294840569261807E-3</v>
      </c>
      <c r="F909" s="17">
        <v>1.9259765199236573E-3</v>
      </c>
      <c r="G909" s="17">
        <v>1.4816327242936233E-2</v>
      </c>
      <c r="H909" s="17">
        <v>0.84416190405383329</v>
      </c>
      <c r="I909" s="17">
        <v>0.13780095161404513</v>
      </c>
      <c r="J909" s="70">
        <v>0.28916906199181558</v>
      </c>
      <c r="K909" s="17">
        <v>-2.2881855600545582</v>
      </c>
      <c r="L909" s="17">
        <v>1.9959381420879407</v>
      </c>
      <c r="M909" s="17">
        <v>-0.30266233263379339</v>
      </c>
      <c r="N909" s="70">
        <v>40.106064237258238</v>
      </c>
      <c r="O909" s="17">
        <v>39.31197314294019</v>
      </c>
      <c r="P909" s="17">
        <v>35.231379857742745</v>
      </c>
      <c r="Q909" s="17">
        <v>27.146150776031586</v>
      </c>
      <c r="R909" s="17">
        <v>30.771218858688979</v>
      </c>
    </row>
    <row r="910" spans="2:18" x14ac:dyDescent="0.25">
      <c r="B910" s="11" t="s">
        <v>185</v>
      </c>
      <c r="C910" s="70" t="s">
        <v>21</v>
      </c>
      <c r="D910" s="17" t="s">
        <v>21</v>
      </c>
      <c r="E910" s="70">
        <v>1.2712628860793364E-4</v>
      </c>
      <c r="F910" s="17">
        <v>2.1389106861641567E-3</v>
      </c>
      <c r="G910" s="17">
        <v>2.3333735344062981E-2</v>
      </c>
      <c r="H910" s="17">
        <v>0.78768558246041598</v>
      </c>
      <c r="I910" s="17">
        <v>0.1867146452207489</v>
      </c>
      <c r="J910" s="70">
        <v>1.1760058561082947</v>
      </c>
      <c r="K910" s="17">
        <v>-2.6658923532458783</v>
      </c>
      <c r="L910" s="17">
        <v>1.4249616256097153</v>
      </c>
      <c r="M910" s="17">
        <v>-0.84148025010554683</v>
      </c>
      <c r="N910" s="70">
        <v>42.245859426148336</v>
      </c>
      <c r="O910" s="17">
        <v>36.600117501344187</v>
      </c>
      <c r="P910" s="17">
        <v>31.820910485375059</v>
      </c>
      <c r="Q910" s="17">
        <v>24.782512843496335</v>
      </c>
      <c r="R910" s="17">
        <v>27.661547869896555</v>
      </c>
    </row>
    <row r="911" spans="2:18" x14ac:dyDescent="0.25">
      <c r="B911" s="11" t="s">
        <v>186</v>
      </c>
      <c r="C911" s="70" t="s">
        <v>21</v>
      </c>
      <c r="D911" s="17" t="s">
        <v>21</v>
      </c>
      <c r="E911" s="70">
        <v>6.4696205942983015E-4</v>
      </c>
      <c r="F911" s="17">
        <v>1.593452495966126E-3</v>
      </c>
      <c r="G911" s="17">
        <v>3.8702755246576015E-2</v>
      </c>
      <c r="H911" s="17">
        <v>0.80157664227373537</v>
      </c>
      <c r="I911" s="17">
        <v>0.15748018792429275</v>
      </c>
      <c r="J911" s="70">
        <v>0.782971575964165</v>
      </c>
      <c r="K911" s="17">
        <v>-2.1558023890820501</v>
      </c>
      <c r="L911" s="17">
        <v>1.8063762003019221</v>
      </c>
      <c r="M911" s="17">
        <v>-1.2984609810790324</v>
      </c>
      <c r="N911" s="70">
        <v>44.50485958501357</v>
      </c>
      <c r="O911" s="17">
        <v>42.702118244492993</v>
      </c>
      <c r="P911" s="17">
        <v>36.322102746090103</v>
      </c>
      <c r="Q911" s="17">
        <v>30.260763149045047</v>
      </c>
      <c r="R911" s="17">
        <v>33.515325012304075</v>
      </c>
    </row>
    <row r="912" spans="2:18" x14ac:dyDescent="0.25">
      <c r="B912" s="11" t="s">
        <v>187</v>
      </c>
      <c r="C912" s="70" t="s">
        <v>21</v>
      </c>
      <c r="D912" s="17" t="s">
        <v>21</v>
      </c>
      <c r="E912" s="70">
        <v>1.3759813880604029E-4</v>
      </c>
      <c r="F912" s="17">
        <v>4.3469294169120338E-3</v>
      </c>
      <c r="G912" s="17">
        <v>1.5527800353391333E-2</v>
      </c>
      <c r="H912" s="17">
        <v>0.84176391941642992</v>
      </c>
      <c r="I912" s="17">
        <v>0.13822375267446074</v>
      </c>
      <c r="J912" s="70">
        <v>1.0732242429246548</v>
      </c>
      <c r="K912" s="17">
        <v>-2.6988914518589588</v>
      </c>
      <c r="L912" s="17">
        <v>1.3255405906813811</v>
      </c>
      <c r="M912" s="17">
        <v>0.1948913596206967</v>
      </c>
      <c r="N912" s="70">
        <v>38.301432024530726</v>
      </c>
      <c r="O912" s="17">
        <v>31.395656835785132</v>
      </c>
      <c r="P912" s="17">
        <v>28.849332287976996</v>
      </c>
      <c r="Q912" s="17">
        <v>20.863597076768762</v>
      </c>
      <c r="R912" s="17">
        <v>24.476848728533671</v>
      </c>
    </row>
    <row r="913" spans="2:18" x14ac:dyDescent="0.25">
      <c r="B913" s="11" t="s">
        <v>188</v>
      </c>
      <c r="C913" s="70" t="s">
        <v>21</v>
      </c>
      <c r="D913" s="17" t="s">
        <v>21</v>
      </c>
      <c r="E913" s="70">
        <v>1.579440005335444E-4</v>
      </c>
      <c r="F913" s="17">
        <v>4.3409633526380687E-3</v>
      </c>
      <c r="G913" s="17">
        <v>1.1810626972582882E-2</v>
      </c>
      <c r="H913" s="17">
        <v>0.93073151925230568</v>
      </c>
      <c r="I913" s="17">
        <v>5.2958946421939726E-2</v>
      </c>
      <c r="J913" s="70">
        <v>1.013053946920373</v>
      </c>
      <c r="K913" s="17">
        <v>-2.5034584738531858</v>
      </c>
      <c r="L913" s="17">
        <v>1.7809065925159107</v>
      </c>
      <c r="M913" s="17">
        <v>0.99026656967314053</v>
      </c>
      <c r="N913" s="70">
        <v>39.864040235738806</v>
      </c>
      <c r="O913" s="17">
        <v>33.236818175905697</v>
      </c>
      <c r="P913" s="17">
        <v>31.235011330014895</v>
      </c>
      <c r="Q913" s="17">
        <v>22.501069050581123</v>
      </c>
      <c r="R913" s="17">
        <v>28.233976729003871</v>
      </c>
    </row>
    <row r="914" spans="2:18" x14ac:dyDescent="0.25">
      <c r="B914" s="11" t="s">
        <v>189</v>
      </c>
      <c r="C914" s="70" t="s">
        <v>21</v>
      </c>
      <c r="D914" s="17" t="s">
        <v>21</v>
      </c>
      <c r="E914" s="70">
        <v>8.007082827010979E-5</v>
      </c>
      <c r="F914" s="17">
        <v>1.2959078524031435E-2</v>
      </c>
      <c r="G914" s="17">
        <v>1.7969475335059285E-2</v>
      </c>
      <c r="H914" s="17">
        <v>0.56879185356902562</v>
      </c>
      <c r="I914" s="17">
        <v>0.40019952174361367</v>
      </c>
      <c r="J914" s="70">
        <v>1.2312889967934884</v>
      </c>
      <c r="K914" s="17">
        <v>-2.9693959916335864</v>
      </c>
      <c r="L914" s="17">
        <v>0.11214371416351795</v>
      </c>
      <c r="M914" s="17">
        <v>6.7162413137491744E-2</v>
      </c>
      <c r="N914" s="70">
        <v>39.613199545342916</v>
      </c>
      <c r="O914" s="17">
        <v>29.439919006379878</v>
      </c>
      <c r="P914" s="17">
        <v>28.786163172779329</v>
      </c>
      <c r="Q914" s="17">
        <v>21.876483067590023</v>
      </c>
      <c r="R914" s="17">
        <v>22.579585725879948</v>
      </c>
    </row>
    <row r="915" spans="2:18" x14ac:dyDescent="0.25">
      <c r="B915" s="11" t="s">
        <v>190</v>
      </c>
      <c r="C915" s="70" t="s">
        <v>21</v>
      </c>
      <c r="D915" s="17" t="s">
        <v>21</v>
      </c>
      <c r="E915" s="70">
        <v>7.134674474713116E-4</v>
      </c>
      <c r="F915" s="17">
        <v>3.5868452264005563E-3</v>
      </c>
      <c r="G915" s="17">
        <v>1.7820049675790296E-2</v>
      </c>
      <c r="H915" s="17">
        <v>0.78224113967732245</v>
      </c>
      <c r="I915" s="17">
        <v>0.19563849797301536</v>
      </c>
      <c r="J915" s="70">
        <v>0.53149818444220798</v>
      </c>
      <c r="K915" s="17">
        <v>-2.4255645647392146</v>
      </c>
      <c r="L915" s="17">
        <v>1.4517015969109337</v>
      </c>
      <c r="M915" s="17">
        <v>-0.23917595997979374</v>
      </c>
      <c r="N915" s="70">
        <v>43.708923888538187</v>
      </c>
      <c r="O915" s="17">
        <v>40.479140856596075</v>
      </c>
      <c r="P915" s="17">
        <v>37.273038535510921</v>
      </c>
      <c r="Q915" s="17">
        <v>29.70936084333356</v>
      </c>
      <c r="R915" s="17">
        <v>32.481149838599258</v>
      </c>
    </row>
    <row r="916" spans="2:18" x14ac:dyDescent="0.25">
      <c r="B916" s="11" t="s">
        <v>191</v>
      </c>
      <c r="C916" s="70" t="s">
        <v>21</v>
      </c>
      <c r="D916" s="17" t="s">
        <v>21</v>
      </c>
      <c r="E916" s="70">
        <v>1.1504371111000101E-4</v>
      </c>
      <c r="F916" s="17">
        <v>1.6720066967312553E-3</v>
      </c>
      <c r="G916" s="17">
        <v>2.2460866649387397E-2</v>
      </c>
      <c r="H916" s="17">
        <v>0.85288327335447378</v>
      </c>
      <c r="I916" s="17">
        <v>0.12286880958829764</v>
      </c>
      <c r="J916" s="70">
        <v>1.2231007991502543</v>
      </c>
      <c r="K916" s="17">
        <v>-2.5959851946930117</v>
      </c>
      <c r="L916" s="17">
        <v>1.7240799682384984</v>
      </c>
      <c r="M916" s="17">
        <v>-0.72134373640093052</v>
      </c>
      <c r="N916" s="70">
        <v>42.645430082800857</v>
      </c>
      <c r="O916" s="17">
        <v>37.292494790590595</v>
      </c>
      <c r="P916" s="17">
        <v>32.096994760514924</v>
      </c>
      <c r="Q916" s="17">
        <v>24.823298439071525</v>
      </c>
      <c r="R916" s="17">
        <v>28.698309435445918</v>
      </c>
    </row>
    <row r="917" spans="2:18" x14ac:dyDescent="0.25">
      <c r="B917" s="11" t="s">
        <v>192</v>
      </c>
      <c r="C917" s="70" t="s">
        <v>21</v>
      </c>
      <c r="D917" s="17" t="s">
        <v>21</v>
      </c>
      <c r="E917" s="70">
        <v>7.4488276454630728E-2</v>
      </c>
      <c r="F917" s="17">
        <v>5.9668611336275053E-3</v>
      </c>
      <c r="G917" s="17">
        <v>3.8195728194033433E-2</v>
      </c>
      <c r="H917" s="17">
        <v>0.86647507751605768</v>
      </c>
      <c r="I917" s="17">
        <v>1.4874056701650694E-2</v>
      </c>
      <c r="J917" s="70">
        <v>-0.62432043425562533</v>
      </c>
      <c r="K917" s="17">
        <v>-0.58123320051317551</v>
      </c>
      <c r="L917" s="17">
        <v>2.8020868227567552</v>
      </c>
      <c r="M917" s="17">
        <v>1.1460700327700892</v>
      </c>
      <c r="N917" s="70">
        <v>38.393308501656271</v>
      </c>
      <c r="O917" s="17">
        <v>43.442149969860282</v>
      </c>
      <c r="P917" s="17">
        <v>39.729144637655281</v>
      </c>
      <c r="Q917" s="17">
        <v>33.485725308614242</v>
      </c>
      <c r="R917" s="17">
        <v>41.615354932799804</v>
      </c>
    </row>
    <row r="918" spans="2:18" x14ac:dyDescent="0.25">
      <c r="B918" s="11" t="s">
        <v>193</v>
      </c>
      <c r="C918" s="70" t="s">
        <v>21</v>
      </c>
      <c r="D918" s="17" t="s">
        <v>21</v>
      </c>
      <c r="E918" s="70">
        <v>1.6627080995873986E-3</v>
      </c>
      <c r="F918" s="17">
        <v>7.9447985248598425E-3</v>
      </c>
      <c r="G918" s="17">
        <v>1.0065895604612204E-2</v>
      </c>
      <c r="H918" s="17">
        <v>0.97567503338303951</v>
      </c>
      <c r="I918" s="17">
        <v>4.6515643879010094E-3</v>
      </c>
      <c r="J918" s="70">
        <v>0.34572841182045722</v>
      </c>
      <c r="K918" s="17">
        <v>-1.4103546827498581</v>
      </c>
      <c r="L918" s="17">
        <v>2.7600729626965874</v>
      </c>
      <c r="M918" s="17">
        <v>2.9812745128449216</v>
      </c>
      <c r="N918" s="70">
        <v>61.065958005140985</v>
      </c>
      <c r="O918" s="17">
        <v>57.937818440071482</v>
      </c>
      <c r="P918" s="17">
        <v>57.464547247516535</v>
      </c>
      <c r="Q918" s="17">
        <v>48.316594175196016</v>
      </c>
      <c r="R918" s="17">
        <v>59.008446140886505</v>
      </c>
    </row>
    <row r="919" spans="2:18" x14ac:dyDescent="0.25">
      <c r="B919" s="11" t="s">
        <v>194</v>
      </c>
      <c r="C919" s="70" t="s">
        <v>21</v>
      </c>
      <c r="D919" s="17" t="s">
        <v>21</v>
      </c>
      <c r="E919" s="70">
        <v>0.11163687983495786</v>
      </c>
      <c r="F919" s="17">
        <v>0.15568677928107097</v>
      </c>
      <c r="G919" s="17">
        <v>9.0055869219701656E-2</v>
      </c>
      <c r="H919" s="17">
        <v>0.59722623612897652</v>
      </c>
      <c r="I919" s="17">
        <v>4.5394235535293107E-2</v>
      </c>
      <c r="J919" s="70">
        <v>-0.51990911416126051</v>
      </c>
      <c r="K919" s="17">
        <v>-0.45701607201444272</v>
      </c>
      <c r="L919" s="17">
        <v>0.73008910970972685</v>
      </c>
      <c r="M919" s="17">
        <v>2.0703666495418922</v>
      </c>
      <c r="N919" s="70">
        <v>23.410037787628902</v>
      </c>
      <c r="O919" s="17">
        <v>22.744848379792149</v>
      </c>
      <c r="P919" s="17">
        <v>23.839680213601266</v>
      </c>
      <c r="Q919" s="17">
        <v>20.055948714088096</v>
      </c>
      <c r="R919" s="17">
        <v>25.209770454487312</v>
      </c>
    </row>
    <row r="920" spans="2:18" x14ac:dyDescent="0.25">
      <c r="B920" s="11" t="s">
        <v>195</v>
      </c>
      <c r="C920" s="70" t="s">
        <v>21</v>
      </c>
      <c r="D920" s="17" t="s">
        <v>21</v>
      </c>
      <c r="E920" s="70">
        <v>6.3089714646363372E-3</v>
      </c>
      <c r="F920" s="17">
        <v>9.1479779220011437E-3</v>
      </c>
      <c r="G920" s="17">
        <v>2.313243733515739E-2</v>
      </c>
      <c r="H920" s="17">
        <v>0.91674612794565968</v>
      </c>
      <c r="I920" s="17">
        <v>4.4664485332545488E-2</v>
      </c>
      <c r="J920" s="70">
        <v>4.6711732683148398E-3</v>
      </c>
      <c r="K920" s="17">
        <v>-1.5327544347274471</v>
      </c>
      <c r="L920" s="17">
        <v>1.9718948155827503</v>
      </c>
      <c r="M920" s="17">
        <v>1.2051126286851368</v>
      </c>
      <c r="N920" s="70">
        <v>43.948993988243402</v>
      </c>
      <c r="O920" s="17">
        <v>43.205873587609332</v>
      </c>
      <c r="P920" s="17">
        <v>41.350467620707576</v>
      </c>
      <c r="Q920" s="17">
        <v>33.991278146543017</v>
      </c>
      <c r="R920" s="17">
        <v>40.03458196457391</v>
      </c>
    </row>
    <row r="921" spans="2:18" x14ac:dyDescent="0.25">
      <c r="B921" s="11" t="s">
        <v>196</v>
      </c>
      <c r="C921" s="70" t="s">
        <v>21</v>
      </c>
      <c r="D921" s="17" t="s">
        <v>21</v>
      </c>
      <c r="E921" s="70">
        <v>2.7757201844315949E-2</v>
      </c>
      <c r="F921" s="17">
        <v>0.10753713774600612</v>
      </c>
      <c r="G921" s="17">
        <v>2.4354836751550098E-2</v>
      </c>
      <c r="H921" s="17">
        <v>0.78894619192236193</v>
      </c>
      <c r="I921" s="17">
        <v>5.1404631735765725E-2</v>
      </c>
      <c r="J921" s="70">
        <v>-0.43036934063894833</v>
      </c>
      <c r="K921" s="17">
        <v>-1.2232325084126083</v>
      </c>
      <c r="L921" s="17">
        <v>0.96914786314960499</v>
      </c>
      <c r="M921" s="17">
        <v>2.8510590504550066</v>
      </c>
      <c r="N921" s="70">
        <v>42.041958021164476</v>
      </c>
      <c r="O921" s="17">
        <v>39.333276175425297</v>
      </c>
      <c r="P921" s="17">
        <v>42.30348775732201</v>
      </c>
      <c r="Q921" s="17">
        <v>35.34755244464337</v>
      </c>
      <c r="R921" s="17">
        <v>40.809492126065727</v>
      </c>
    </row>
    <row r="922" spans="2:18" x14ac:dyDescent="0.25">
      <c r="B922" s="11" t="s">
        <v>197</v>
      </c>
      <c r="C922" s="70" t="s">
        <v>21</v>
      </c>
      <c r="D922" s="17" t="s">
        <v>21</v>
      </c>
      <c r="E922" s="70">
        <v>2.7883263829148216E-5</v>
      </c>
      <c r="F922" s="17">
        <v>1.2256032374251987E-3</v>
      </c>
      <c r="G922" s="17">
        <v>4.5747874518914759E-3</v>
      </c>
      <c r="H922" s="17">
        <v>0.99245614217691669</v>
      </c>
      <c r="I922" s="17">
        <v>1.7155838699373623E-3</v>
      </c>
      <c r="J922" s="70">
        <v>1.4948410522483744</v>
      </c>
      <c r="K922" s="17">
        <v>-2.1673475001458451</v>
      </c>
      <c r="L922" s="17">
        <v>3.413216469452347</v>
      </c>
      <c r="M922" s="17">
        <v>2.6637834545961852</v>
      </c>
      <c r="N922" s="70">
        <v>235.64323158011578</v>
      </c>
      <c r="O922" s="17">
        <v>228.0769079913118</v>
      </c>
      <c r="P922" s="17">
        <v>225.44265383622718</v>
      </c>
      <c r="Q922" s="17">
        <v>214.68340866963263</v>
      </c>
      <c r="R922" s="17">
        <v>227.40426737107501</v>
      </c>
    </row>
    <row r="923" spans="2:18" x14ac:dyDescent="0.25">
      <c r="B923" s="11" t="s">
        <v>198</v>
      </c>
      <c r="C923" s="70" t="s">
        <v>21</v>
      </c>
      <c r="D923" s="17" t="s">
        <v>21</v>
      </c>
      <c r="E923" s="70">
        <v>1.1218918911776394E-2</v>
      </c>
      <c r="F923" s="17">
        <v>9.096996614846245E-2</v>
      </c>
      <c r="G923" s="17">
        <v>7.0843034041082484E-2</v>
      </c>
      <c r="H923" s="17">
        <v>0.79221740818533404</v>
      </c>
      <c r="I923" s="17">
        <v>3.4750672713344623E-2</v>
      </c>
      <c r="J923" s="70">
        <v>0.20202691067590514</v>
      </c>
      <c r="K923" s="17">
        <v>-0.96040711560989545</v>
      </c>
      <c r="L923" s="17">
        <v>0.95558959855050785</v>
      </c>
      <c r="M923" s="17">
        <v>2.1029242587295784</v>
      </c>
      <c r="N923" s="70">
        <v>27.474769221471192</v>
      </c>
      <c r="O923" s="17">
        <v>23.288913485594815</v>
      </c>
      <c r="P923" s="17">
        <v>23.789039022052169</v>
      </c>
      <c r="Q923" s="17">
        <v>18.960300586168916</v>
      </c>
      <c r="R923" s="17">
        <v>25.213574444065781</v>
      </c>
    </row>
    <row r="924" spans="2:18" x14ac:dyDescent="0.25">
      <c r="B924" s="11" t="s">
        <v>199</v>
      </c>
      <c r="C924" s="70" t="s">
        <v>21</v>
      </c>
      <c r="D924" s="21" t="s">
        <v>23</v>
      </c>
      <c r="E924" s="70">
        <v>3.7371526265936436E-4</v>
      </c>
      <c r="F924" s="17">
        <v>3.5681180395997825E-2</v>
      </c>
      <c r="G924" s="17">
        <v>0.8958779400219703</v>
      </c>
      <c r="H924" s="17">
        <v>6.6070045086155785E-2</v>
      </c>
      <c r="I924" s="17">
        <v>1.9971192332166351E-3</v>
      </c>
      <c r="J924" s="70">
        <v>2.0309202530208683</v>
      </c>
      <c r="K924" s="17">
        <v>0.51694439210080023</v>
      </c>
      <c r="L924" s="17">
        <v>-0.16039268140791879</v>
      </c>
      <c r="M924" s="17">
        <v>-0.43208791324865048</v>
      </c>
      <c r="N924" s="70">
        <v>23.71406839931673</v>
      </c>
      <c r="O924" s="17">
        <v>14.596299416664413</v>
      </c>
      <c r="P924" s="17">
        <v>8.1499378446064252</v>
      </c>
      <c r="Q924" s="17">
        <v>13.364115259805772</v>
      </c>
      <c r="R924" s="17">
        <v>20.362134679050715</v>
      </c>
    </row>
    <row r="925" spans="2:18" x14ac:dyDescent="0.25">
      <c r="B925" s="11" t="s">
        <v>200</v>
      </c>
      <c r="C925" s="70" t="s">
        <v>21</v>
      </c>
      <c r="D925" s="21" t="s">
        <v>23</v>
      </c>
      <c r="E925" s="70">
        <v>6.1568387666616209E-4</v>
      </c>
      <c r="F925" s="17">
        <v>5.8375648534804647E-2</v>
      </c>
      <c r="G925" s="17">
        <v>0.85051077156897115</v>
      </c>
      <c r="H925" s="17">
        <v>8.6283300203734467E-2</v>
      </c>
      <c r="I925" s="17">
        <v>4.2145958158238206E-3</v>
      </c>
      <c r="J925" s="70">
        <v>1.8377443206714124</v>
      </c>
      <c r="K925" s="17">
        <v>0.32811952060742072</v>
      </c>
      <c r="L925" s="17">
        <v>-0.36308969633332888</v>
      </c>
      <c r="M925" s="17">
        <v>-0.27982274568469445</v>
      </c>
      <c r="N925" s="70">
        <v>21.225275859020726</v>
      </c>
      <c r="O925" s="17">
        <v>12.121434938749145</v>
      </c>
      <c r="P925" s="17">
        <v>6.7635584367320902</v>
      </c>
      <c r="Q925" s="17">
        <v>11.339960448778054</v>
      </c>
      <c r="R925" s="17">
        <v>17.378125200213397</v>
      </c>
    </row>
    <row r="926" spans="2:18" x14ac:dyDescent="0.25">
      <c r="B926" s="11" t="s">
        <v>201</v>
      </c>
      <c r="C926" s="70" t="s">
        <v>21</v>
      </c>
      <c r="D926" s="21" t="s">
        <v>23</v>
      </c>
      <c r="E926" s="70">
        <v>4.1122547553904866E-4</v>
      </c>
      <c r="F926" s="17">
        <v>9.5294389002958772E-3</v>
      </c>
      <c r="G926" s="17">
        <v>0.91956080669470386</v>
      </c>
      <c r="H926" s="17">
        <v>6.8798135874435937E-2</v>
      </c>
      <c r="I926" s="17">
        <v>1.7003930550251441E-3</v>
      </c>
      <c r="J926" s="70">
        <v>1.9843813913828903</v>
      </c>
      <c r="K926" s="17">
        <v>0.57149433365789304</v>
      </c>
      <c r="L926" s="17">
        <v>0.49851666739317879</v>
      </c>
      <c r="M926" s="17">
        <v>-1.306499243962836</v>
      </c>
      <c r="N926" s="70">
        <v>28.219160825654839</v>
      </c>
      <c r="O926" s="17">
        <v>21.933161922930122</v>
      </c>
      <c r="P926" s="17">
        <v>12.79414125633506</v>
      </c>
      <c r="Q926" s="17">
        <v>17.979580300950353</v>
      </c>
      <c r="R926" s="17">
        <v>25.380214734046483</v>
      </c>
    </row>
    <row r="927" spans="2:18" x14ac:dyDescent="0.25">
      <c r="B927" s="11" t="s">
        <v>202</v>
      </c>
      <c r="C927" s="70" t="s">
        <v>21</v>
      </c>
      <c r="D927" s="21" t="s">
        <v>23</v>
      </c>
      <c r="E927" s="70">
        <v>1.0082715095995432E-4</v>
      </c>
      <c r="F927" s="17">
        <v>3.1158388202883629E-2</v>
      </c>
      <c r="G927" s="17">
        <v>0.68100765234411686</v>
      </c>
      <c r="H927" s="17">
        <v>0.28434624819768906</v>
      </c>
      <c r="I927" s="17">
        <v>3.3868841043504711E-3</v>
      </c>
      <c r="J927" s="70">
        <v>2.4667026396197813</v>
      </c>
      <c r="K927" s="17">
        <v>-0.28943877060164547</v>
      </c>
      <c r="L927" s="17">
        <v>0.61294830498410813</v>
      </c>
      <c r="M927" s="17">
        <v>0.16539008128640237</v>
      </c>
      <c r="N927" s="70">
        <v>34.237537901960813</v>
      </c>
      <c r="O927" s="17">
        <v>22.770675705885616</v>
      </c>
      <c r="P927" s="17">
        <v>16.60169560623757</v>
      </c>
      <c r="Q927" s="17">
        <v>18.348457333545337</v>
      </c>
      <c r="R927" s="17">
        <v>27.20902198133156</v>
      </c>
    </row>
    <row r="928" spans="2:18" x14ac:dyDescent="0.25">
      <c r="B928" s="11" t="s">
        <v>203</v>
      </c>
      <c r="C928" s="70" t="s">
        <v>21</v>
      </c>
      <c r="D928" s="21" t="s">
        <v>23</v>
      </c>
      <c r="E928" s="70">
        <v>8.5342261013651515E-4</v>
      </c>
      <c r="F928" s="17">
        <v>2.3825187268889662E-2</v>
      </c>
      <c r="G928" s="17">
        <v>0.88552888378848271</v>
      </c>
      <c r="H928" s="17">
        <v>8.8289844170169621E-2</v>
      </c>
      <c r="I928" s="17">
        <v>1.5026621623216068E-3</v>
      </c>
      <c r="J928" s="70">
        <v>1.7803895716108888</v>
      </c>
      <c r="K928" s="17">
        <v>0.68725354178882059</v>
      </c>
      <c r="L928" s="17">
        <v>0.43996450804360088</v>
      </c>
      <c r="M928" s="17">
        <v>-0.37963985160088543</v>
      </c>
      <c r="N928" s="70">
        <v>30.046112632817483</v>
      </c>
      <c r="O928" s="17">
        <v>23.387625184639578</v>
      </c>
      <c r="P928" s="17">
        <v>16.156741653403927</v>
      </c>
      <c r="Q928" s="17">
        <v>20.767861632157203</v>
      </c>
      <c r="R928" s="17">
        <v>28.91463518415236</v>
      </c>
    </row>
    <row r="929" spans="2:18" x14ac:dyDescent="0.25">
      <c r="B929" s="11" t="s">
        <v>204</v>
      </c>
      <c r="C929" s="70" t="s">
        <v>21</v>
      </c>
      <c r="D929" s="21" t="s">
        <v>23</v>
      </c>
      <c r="E929" s="70">
        <v>3.6791812966753242E-4</v>
      </c>
      <c r="F929" s="17">
        <v>3.4980661074449672E-2</v>
      </c>
      <c r="G929" s="17">
        <v>0.89591087577486861</v>
      </c>
      <c r="H929" s="17">
        <v>6.6826701052047369E-2</v>
      </c>
      <c r="I929" s="17">
        <v>1.9138439689668529E-3</v>
      </c>
      <c r="J929" s="70">
        <v>2.0390730048650196</v>
      </c>
      <c r="K929" s="17">
        <v>0.52352458755941433</v>
      </c>
      <c r="L929" s="17">
        <v>-0.13091203875335772</v>
      </c>
      <c r="M929" s="17">
        <v>-0.41733833338047116</v>
      </c>
      <c r="N929" s="70">
        <v>23.597424649906458</v>
      </c>
      <c r="O929" s="17">
        <v>14.488044235214037</v>
      </c>
      <c r="P929" s="17">
        <v>8.0019530932664829</v>
      </c>
      <c r="Q929" s="17">
        <v>13.193429537268447</v>
      </c>
      <c r="R929" s="17">
        <v>20.299407433735496</v>
      </c>
    </row>
    <row r="930" spans="2:18" x14ac:dyDescent="0.25">
      <c r="B930" s="11" t="s">
        <v>205</v>
      </c>
      <c r="C930" s="70" t="s">
        <v>21</v>
      </c>
      <c r="D930" s="21" t="s">
        <v>19</v>
      </c>
      <c r="E930" s="70">
        <v>0.96640757961976065</v>
      </c>
      <c r="F930" s="17">
        <v>6.2086266109766877E-3</v>
      </c>
      <c r="G930" s="17">
        <v>1.9524532159580364E-2</v>
      </c>
      <c r="H930" s="17">
        <v>6.0003810302095457E-3</v>
      </c>
      <c r="I930" s="17">
        <v>1.8588805794727389E-3</v>
      </c>
      <c r="J930" s="70">
        <v>-1.9345365072840299</v>
      </c>
      <c r="K930" s="17">
        <v>1.3874341771550367</v>
      </c>
      <c r="L930" s="17">
        <v>0.32344967716120615</v>
      </c>
      <c r="M930" s="17">
        <v>0.13480003025342302</v>
      </c>
      <c r="N930" s="70">
        <v>16.492039557437629</v>
      </c>
      <c r="O930" s="17">
        <v>26.587331470368948</v>
      </c>
      <c r="P930" s="17">
        <v>24.295867429353105</v>
      </c>
      <c r="Q930" s="17">
        <v>26.655564953543148</v>
      </c>
      <c r="R930" s="17">
        <v>28.999261962928038</v>
      </c>
    </row>
    <row r="931" spans="2:18" x14ac:dyDescent="0.25">
      <c r="B931" s="11" t="s">
        <v>206</v>
      </c>
      <c r="C931" s="70" t="s">
        <v>21</v>
      </c>
      <c r="D931" s="21" t="s">
        <v>23</v>
      </c>
      <c r="E931" s="70">
        <v>3.365058623384569E-4</v>
      </c>
      <c r="F931" s="17">
        <v>1.7505134522731045E-2</v>
      </c>
      <c r="G931" s="17">
        <v>0.84867128540025705</v>
      </c>
      <c r="H931" s="17">
        <v>0.12898122686277994</v>
      </c>
      <c r="I931" s="17">
        <v>4.5058473518934409E-3</v>
      </c>
      <c r="J931" s="70">
        <v>2.0342343246392094</v>
      </c>
      <c r="K931" s="17">
        <v>9.6314554133933333E-2</v>
      </c>
      <c r="L931" s="17">
        <v>0.33318594960634135</v>
      </c>
      <c r="M931" s="17">
        <v>-0.99032857952530073</v>
      </c>
      <c r="N931" s="70">
        <v>36.484085891888675</v>
      </c>
      <c r="O931" s="17">
        <v>28.58081799642321</v>
      </c>
      <c r="P931" s="17">
        <v>20.818462609261168</v>
      </c>
      <c r="Q931" s="17">
        <v>24.586472743660668</v>
      </c>
      <c r="R931" s="17">
        <v>31.295054545205268</v>
      </c>
    </row>
    <row r="932" spans="2:18" x14ac:dyDescent="0.25">
      <c r="B932" s="11" t="s">
        <v>207</v>
      </c>
      <c r="C932" s="70" t="s">
        <v>21</v>
      </c>
      <c r="D932" s="21" t="s">
        <v>19</v>
      </c>
      <c r="E932" s="70">
        <v>0.87154754891098163</v>
      </c>
      <c r="F932" s="17">
        <v>2.0815625435260661E-3</v>
      </c>
      <c r="G932" s="17">
        <v>9.7482628227122774E-3</v>
      </c>
      <c r="H932" s="17">
        <v>1.7254609106146828E-2</v>
      </c>
      <c r="I932" s="17">
        <v>9.9368016616633234E-2</v>
      </c>
      <c r="J932" s="70">
        <v>-2.2882067309725742</v>
      </c>
      <c r="K932" s="17">
        <v>-0.22217315629602494</v>
      </c>
      <c r="L932" s="17">
        <v>0.20663871535312223</v>
      </c>
      <c r="M932" s="17">
        <v>-1.7347742903313912</v>
      </c>
      <c r="N932" s="70">
        <v>41.109762704924272</v>
      </c>
      <c r="O932" s="17">
        <v>53.184065882500377</v>
      </c>
      <c r="P932" s="17">
        <v>50.096125357360222</v>
      </c>
      <c r="Q932" s="17">
        <v>48.954144946878678</v>
      </c>
      <c r="R932" s="17">
        <v>45.452642956641547</v>
      </c>
    </row>
    <row r="933" spans="2:18" x14ac:dyDescent="0.25">
      <c r="B933" s="11" t="s">
        <v>208</v>
      </c>
      <c r="C933" s="70" t="s">
        <v>21</v>
      </c>
      <c r="D933" s="21" t="s">
        <v>23</v>
      </c>
      <c r="E933" s="70">
        <v>5.799344772832503E-4</v>
      </c>
      <c r="F933" s="17">
        <v>0.170931312479501</v>
      </c>
      <c r="G933" s="17">
        <v>0.72385025082901755</v>
      </c>
      <c r="H933" s="17">
        <v>0.1013079536571574</v>
      </c>
      <c r="I933" s="17">
        <v>3.3305485570409021E-3</v>
      </c>
      <c r="J933" s="70">
        <v>1.8659076246577393</v>
      </c>
      <c r="K933" s="17">
        <v>0.30694756715889965</v>
      </c>
      <c r="L933" s="17">
        <v>-0.61450488718658103</v>
      </c>
      <c r="M933" s="17">
        <v>0.84840984182798285</v>
      </c>
      <c r="N933" s="70">
        <v>35.097957251809049</v>
      </c>
      <c r="O933" s="17">
        <v>23.725753358958599</v>
      </c>
      <c r="P933" s="17">
        <v>20.839107877518483</v>
      </c>
      <c r="Q933" s="17">
        <v>24.771947099684386</v>
      </c>
      <c r="R933" s="17">
        <v>31.602002903220558</v>
      </c>
    </row>
    <row r="934" spans="2:18" x14ac:dyDescent="0.25">
      <c r="B934" s="11" t="s">
        <v>209</v>
      </c>
      <c r="C934" s="70" t="s">
        <v>21</v>
      </c>
      <c r="D934" s="17" t="s">
        <v>21</v>
      </c>
      <c r="E934" s="70">
        <v>9.4500736995172141E-2</v>
      </c>
      <c r="F934" s="17">
        <v>5.5260300974604167E-2</v>
      </c>
      <c r="G934" s="17">
        <v>0.14087575801523147</v>
      </c>
      <c r="H934" s="17">
        <v>0.41283978677727773</v>
      </c>
      <c r="I934" s="17">
        <v>0.29652341723771447</v>
      </c>
      <c r="J934" s="70">
        <v>-0.50304276496115208</v>
      </c>
      <c r="K934" s="17">
        <v>-0.81576427269095342</v>
      </c>
      <c r="L934" s="17">
        <v>0.17820130215967733</v>
      </c>
      <c r="M934" s="17">
        <v>-0.27280945981622107</v>
      </c>
      <c r="N934" s="70">
        <v>18.497140927352142</v>
      </c>
      <c r="O934" s="17">
        <v>19.570246662074553</v>
      </c>
      <c r="P934" s="17">
        <v>17.698599487851745</v>
      </c>
      <c r="Q934" s="17">
        <v>15.548237009632668</v>
      </c>
      <c r="R934" s="17">
        <v>16.210103805675296</v>
      </c>
    </row>
    <row r="935" spans="2:18" x14ac:dyDescent="0.25">
      <c r="B935" s="11" t="s">
        <v>210</v>
      </c>
      <c r="C935" s="70" t="s">
        <v>21</v>
      </c>
      <c r="D935" s="21" t="s">
        <v>19</v>
      </c>
      <c r="E935" s="70">
        <v>0.47171746014235666</v>
      </c>
      <c r="F935" s="17">
        <v>0.24655978164103412</v>
      </c>
      <c r="G935" s="17">
        <v>9.4760324460625878E-2</v>
      </c>
      <c r="H935" s="17">
        <v>0.137743303800554</v>
      </c>
      <c r="I935" s="17">
        <v>4.9219129955429222E-2</v>
      </c>
      <c r="J935" s="70">
        <v>-1.0929747382671955</v>
      </c>
      <c r="K935" s="17">
        <v>0.13566066942895799</v>
      </c>
      <c r="L935" s="17">
        <v>-0.36185941561323609</v>
      </c>
      <c r="M935" s="17">
        <v>1.5465471909815423</v>
      </c>
      <c r="N935" s="70">
        <v>20.522939064119193</v>
      </c>
      <c r="O935" s="17">
        <v>21.82049050213821</v>
      </c>
      <c r="P935" s="17">
        <v>23.73299786741719</v>
      </c>
      <c r="Q935" s="17">
        <v>22.984915802830567</v>
      </c>
      <c r="R935" s="17">
        <v>25.04313473771786</v>
      </c>
    </row>
    <row r="936" spans="2:18" x14ac:dyDescent="0.25">
      <c r="B936" s="11" t="s">
        <v>211</v>
      </c>
      <c r="C936" s="70" t="s">
        <v>21</v>
      </c>
      <c r="D936" s="21" t="s">
        <v>19</v>
      </c>
      <c r="E936" s="70">
        <v>0.46429884039249836</v>
      </c>
      <c r="F936" s="17">
        <v>5.7316706982755136E-2</v>
      </c>
      <c r="G936" s="17">
        <v>0.16201771955597064</v>
      </c>
      <c r="H936" s="17">
        <v>0.13302959636133391</v>
      </c>
      <c r="I936" s="17">
        <v>0.18333713670744198</v>
      </c>
      <c r="J936" s="70">
        <v>-1.0522404188199106</v>
      </c>
      <c r="K936" s="17">
        <v>-8.2083696852085108E-2</v>
      </c>
      <c r="L936" s="17">
        <v>-0.27982429089944066</v>
      </c>
      <c r="M936" s="17">
        <v>-0.67643952405420826</v>
      </c>
      <c r="N936" s="70">
        <v>21.633154980757283</v>
      </c>
      <c r="O936" s="17">
        <v>25.817027472520213</v>
      </c>
      <c r="P936" s="17">
        <v>23.738800357272261</v>
      </c>
      <c r="Q936" s="17">
        <v>24.133068510727323</v>
      </c>
      <c r="R936" s="17">
        <v>23.491558305683828</v>
      </c>
    </row>
    <row r="937" spans="2:18" x14ac:dyDescent="0.25">
      <c r="B937" s="11" t="s">
        <v>212</v>
      </c>
      <c r="C937" s="70" t="s">
        <v>21</v>
      </c>
      <c r="D937" s="21" t="s">
        <v>19</v>
      </c>
      <c r="E937" s="70">
        <v>0.89734542940495343</v>
      </c>
      <c r="F937" s="17">
        <v>2.1542958205765354E-2</v>
      </c>
      <c r="G937" s="17">
        <v>1.3900207962874972E-2</v>
      </c>
      <c r="H937" s="17">
        <v>1.9824277445164209E-2</v>
      </c>
      <c r="I937" s="17">
        <v>4.7387126981242061E-2</v>
      </c>
      <c r="J937" s="70">
        <v>-2.0777540951433093</v>
      </c>
      <c r="K937" s="17">
        <v>8.9570236502786726E-2</v>
      </c>
      <c r="L937" s="17">
        <v>-0.45482818836729699</v>
      </c>
      <c r="M937" s="17">
        <v>0.1911020510403427</v>
      </c>
      <c r="N937" s="70">
        <v>33.468684444320161</v>
      </c>
      <c r="O937" s="17">
        <v>40.92746821285904</v>
      </c>
      <c r="P937" s="17">
        <v>41.803758605606951</v>
      </c>
      <c r="Q937" s="17">
        <v>41.093751567958748</v>
      </c>
      <c r="R937" s="17">
        <v>39.350864990089107</v>
      </c>
    </row>
    <row r="938" spans="2:18" x14ac:dyDescent="0.25">
      <c r="B938" s="11" t="s">
        <v>213</v>
      </c>
      <c r="C938" s="70" t="s">
        <v>21</v>
      </c>
      <c r="D938" s="21" t="s">
        <v>23</v>
      </c>
      <c r="E938" s="70">
        <v>5.5917775028050158E-4</v>
      </c>
      <c r="F938" s="17">
        <v>6.6037259997535402E-2</v>
      </c>
      <c r="G938" s="17">
        <v>0.5595758887440746</v>
      </c>
      <c r="H938" s="17">
        <v>0.37219027417176076</v>
      </c>
      <c r="I938" s="17">
        <v>1.6373993363487107E-3</v>
      </c>
      <c r="J938" s="70">
        <v>1.9214980687976342</v>
      </c>
      <c r="K938" s="17">
        <v>0.13369325801485107</v>
      </c>
      <c r="L938" s="17">
        <v>1.0044152625554994</v>
      </c>
      <c r="M938" s="17">
        <v>1.4614316386799053</v>
      </c>
      <c r="N938" s="70">
        <v>25.213665571660904</v>
      </c>
      <c r="O938" s="17">
        <v>15.670651560691734</v>
      </c>
      <c r="P938" s="17">
        <v>11.396731506441796</v>
      </c>
      <c r="Q938" s="17">
        <v>12.212279390555548</v>
      </c>
      <c r="R938" s="17">
        <v>23.06487139168307</v>
      </c>
    </row>
    <row r="939" spans="2:18" x14ac:dyDescent="0.25">
      <c r="B939" s="11" t="s">
        <v>214</v>
      </c>
      <c r="C939" s="70" t="s">
        <v>21</v>
      </c>
      <c r="D939" s="21" t="s">
        <v>23</v>
      </c>
      <c r="E939" s="70">
        <v>1.0334728287755822E-2</v>
      </c>
      <c r="F939" s="17">
        <v>1.9438751329034696E-2</v>
      </c>
      <c r="G939" s="17">
        <v>0.87726790920881592</v>
      </c>
      <c r="H939" s="17">
        <v>9.2232741244134664E-2</v>
      </c>
      <c r="I939" s="17">
        <v>7.2586993025891956E-4</v>
      </c>
      <c r="J939" s="70">
        <v>0.98582673599785442</v>
      </c>
      <c r="K939" s="17">
        <v>1.3605195525551412</v>
      </c>
      <c r="L939" s="17">
        <v>1.1671519885301451</v>
      </c>
      <c r="M939" s="17">
        <v>-3.0886084459758434E-2</v>
      </c>
      <c r="N939" s="70">
        <v>18.88089818710317</v>
      </c>
      <c r="O939" s="17">
        <v>17.617380861846048</v>
      </c>
      <c r="P939" s="17">
        <v>9.9982931328416171</v>
      </c>
      <c r="Q939" s="17">
        <v>14.503287634427075</v>
      </c>
      <c r="R939" s="17">
        <v>24.192686870956187</v>
      </c>
    </row>
    <row r="940" spans="2:18" x14ac:dyDescent="0.25">
      <c r="B940" s="11" t="s">
        <v>215</v>
      </c>
      <c r="C940" s="70" t="s">
        <v>21</v>
      </c>
      <c r="D940" s="21" t="s">
        <v>23</v>
      </c>
      <c r="E940" s="70">
        <v>1.3347239656197581E-3</v>
      </c>
      <c r="F940" s="17">
        <v>0.14656707402524807</v>
      </c>
      <c r="G940" s="17">
        <v>0.73702223945036005</v>
      </c>
      <c r="H940" s="17">
        <v>0.10527111177086938</v>
      </c>
      <c r="I940" s="17">
        <v>9.8048507879028267E-3</v>
      </c>
      <c r="J940" s="70">
        <v>1.5265257871763609</v>
      </c>
      <c r="K940" s="17">
        <v>0.15394609424473882</v>
      </c>
      <c r="L940" s="17">
        <v>-0.78468522820094255</v>
      </c>
      <c r="M940" s="17">
        <v>0.17235006270024666</v>
      </c>
      <c r="N940" s="70">
        <v>22.638835821851337</v>
      </c>
      <c r="O940" s="17">
        <v>13.241318494435754</v>
      </c>
      <c r="P940" s="17">
        <v>10.011048693386986</v>
      </c>
      <c r="Q940" s="17">
        <v>13.903206749456594</v>
      </c>
      <c r="R940" s="17">
        <v>18.650530344999936</v>
      </c>
    </row>
    <row r="941" spans="2:18" x14ac:dyDescent="0.25">
      <c r="B941" s="11" t="s">
        <v>216</v>
      </c>
      <c r="C941" s="70" t="s">
        <v>21</v>
      </c>
      <c r="D941" s="21" t="s">
        <v>23</v>
      </c>
      <c r="E941" s="70">
        <v>1.2871064551731274E-3</v>
      </c>
      <c r="F941" s="17">
        <v>5.0443709988458506E-2</v>
      </c>
      <c r="G941" s="17">
        <v>0.63426652596342903</v>
      </c>
      <c r="H941" s="17">
        <v>0.31060207342040269</v>
      </c>
      <c r="I941" s="17">
        <v>3.4005841725365136E-3</v>
      </c>
      <c r="J941" s="70">
        <v>1.6141868531863608</v>
      </c>
      <c r="K941" s="17">
        <v>0.16052831310561425</v>
      </c>
      <c r="L941" s="17">
        <v>0.83685376535819533</v>
      </c>
      <c r="M941" s="17">
        <v>0.68811568557846892</v>
      </c>
      <c r="N941" s="70">
        <v>30.846873805173885</v>
      </c>
      <c r="O941" s="17">
        <v>23.509950965266871</v>
      </c>
      <c r="P941" s="17">
        <v>18.446728578957014</v>
      </c>
      <c r="Q941" s="17">
        <v>19.874641914615154</v>
      </c>
      <c r="R941" s="17">
        <v>28.903772622433923</v>
      </c>
    </row>
    <row r="942" spans="2:18" x14ac:dyDescent="0.25">
      <c r="B942" s="11" t="s">
        <v>217</v>
      </c>
      <c r="C942" s="70" t="s">
        <v>21</v>
      </c>
      <c r="D942" s="21" t="s">
        <v>23</v>
      </c>
      <c r="E942" s="70">
        <v>2.4876660771263061E-3</v>
      </c>
      <c r="F942" s="17">
        <v>1.6197873701739876E-2</v>
      </c>
      <c r="G942" s="17">
        <v>0.68765260442464748</v>
      </c>
      <c r="H942" s="17">
        <v>0.29004225695459462</v>
      </c>
      <c r="I942" s="17">
        <v>3.6195988418916861E-3</v>
      </c>
      <c r="J942" s="70">
        <v>1.3782981467739879</v>
      </c>
      <c r="K942" s="17">
        <v>0.30109918034992755</v>
      </c>
      <c r="L942" s="17">
        <v>1.3341865164280073</v>
      </c>
      <c r="M942" s="17">
        <v>-0.26135355190415632</v>
      </c>
      <c r="N942" s="70">
        <v>32.988275182018469</v>
      </c>
      <c r="O942" s="17">
        <v>29.241205125720366</v>
      </c>
      <c r="P942" s="17">
        <v>21.744397537047693</v>
      </c>
      <c r="Q942" s="17">
        <v>23.470911835006447</v>
      </c>
      <c r="R942" s="17">
        <v>32.238238681930127</v>
      </c>
    </row>
    <row r="943" spans="2:18" x14ac:dyDescent="0.25">
      <c r="B943" s="11" t="s">
        <v>218</v>
      </c>
      <c r="C943" s="70" t="s">
        <v>21</v>
      </c>
      <c r="D943" s="21" t="s">
        <v>23</v>
      </c>
      <c r="E943" s="70">
        <v>1.2412262300358773E-2</v>
      </c>
      <c r="F943" s="17">
        <v>4.6526848192447484E-2</v>
      </c>
      <c r="G943" s="17">
        <v>0.76757108381648509</v>
      </c>
      <c r="H943" s="17">
        <v>0.16993853115681987</v>
      </c>
      <c r="I943" s="17">
        <v>3.5512745338887948E-3</v>
      </c>
      <c r="J943" s="70">
        <v>0.86073169840604236</v>
      </c>
      <c r="K943" s="17">
        <v>0.77273419820840106</v>
      </c>
      <c r="L943" s="17">
        <v>0.72006102853072429</v>
      </c>
      <c r="M943" s="17">
        <v>0.18396492340802484</v>
      </c>
      <c r="N943" s="70">
        <v>18.049804582480924</v>
      </c>
      <c r="O943" s="17">
        <v>15.407115287901734</v>
      </c>
      <c r="P943" s="17">
        <v>9.8007121557676822</v>
      </c>
      <c r="Q943" s="17">
        <v>12.816300760346955</v>
      </c>
      <c r="R943" s="17">
        <v>20.552561215445063</v>
      </c>
    </row>
    <row r="944" spans="2:18" x14ac:dyDescent="0.25">
      <c r="B944" s="11" t="s">
        <v>219</v>
      </c>
      <c r="C944" s="70" t="s">
        <v>21</v>
      </c>
      <c r="D944" s="21" t="s">
        <v>23</v>
      </c>
      <c r="E944" s="70">
        <v>3.6386700586707614E-2</v>
      </c>
      <c r="F944" s="17">
        <v>1.3247797094279206E-2</v>
      </c>
      <c r="G944" s="17">
        <v>0.89637391212930373</v>
      </c>
      <c r="H944" s="17">
        <v>5.1958980755745732E-2</v>
      </c>
      <c r="I944" s="17">
        <v>2.0326094339638192E-3</v>
      </c>
      <c r="J944" s="70">
        <v>0.45493299285779426</v>
      </c>
      <c r="K944" s="17">
        <v>1.4367154719893924</v>
      </c>
      <c r="L944" s="17">
        <v>0.7267933822164101</v>
      </c>
      <c r="M944" s="17">
        <v>-1.1796746765186565</v>
      </c>
      <c r="N944" s="70">
        <v>20.209221933895464</v>
      </c>
      <c r="O944" s="17">
        <v>22.22996604951117</v>
      </c>
      <c r="P944" s="17">
        <v>13.800913335523026</v>
      </c>
      <c r="Q944" s="17">
        <v>19.496719461320552</v>
      </c>
      <c r="R944" s="17">
        <v>25.978987806582069</v>
      </c>
    </row>
    <row r="945" spans="2:18" x14ac:dyDescent="0.25">
      <c r="B945" s="11" t="s">
        <v>220</v>
      </c>
      <c r="C945" s="70" t="s">
        <v>21</v>
      </c>
      <c r="D945" s="21" t="s">
        <v>19</v>
      </c>
      <c r="E945" s="70">
        <v>0.76381096414594851</v>
      </c>
      <c r="F945" s="17">
        <v>3.007573074269293E-2</v>
      </c>
      <c r="G945" s="17">
        <v>5.5724499173596551E-2</v>
      </c>
      <c r="H945" s="17">
        <v>0.117589053933164</v>
      </c>
      <c r="I945" s="17">
        <v>3.2799752004598087E-2</v>
      </c>
      <c r="J945" s="70">
        <v>-1.4518308725973976</v>
      </c>
      <c r="K945" s="17">
        <v>0.20213794650036435</v>
      </c>
      <c r="L945" s="17">
        <v>0.67760507208599507</v>
      </c>
      <c r="M945" s="17">
        <v>0.55916944587309636</v>
      </c>
      <c r="N945" s="70">
        <v>13.015319723590055</v>
      </c>
      <c r="O945" s="17">
        <v>19.484523264611212</v>
      </c>
      <c r="P945" s="17">
        <v>18.25112059889905</v>
      </c>
      <c r="Q945" s="17">
        <v>16.757568477769542</v>
      </c>
      <c r="R945" s="17">
        <v>19.311118473382962</v>
      </c>
    </row>
    <row r="946" spans="2:18" x14ac:dyDescent="0.25">
      <c r="B946" s="11" t="s">
        <v>221</v>
      </c>
      <c r="C946" s="70" t="s">
        <v>21</v>
      </c>
      <c r="D946" s="21" t="s">
        <v>19</v>
      </c>
      <c r="E946" s="70">
        <v>0.42732215701708509</v>
      </c>
      <c r="F946" s="17">
        <v>0.29932709355260995</v>
      </c>
      <c r="G946" s="17">
        <v>9.2852122106469093E-2</v>
      </c>
      <c r="H946" s="17">
        <v>0.13382459663074397</v>
      </c>
      <c r="I946" s="17">
        <v>4.6674030693092061E-2</v>
      </c>
      <c r="J946" s="70">
        <v>-1.0597552387038367</v>
      </c>
      <c r="K946" s="17">
        <v>0.13328956044993162</v>
      </c>
      <c r="L946" s="17">
        <v>-0.45880839009217744</v>
      </c>
      <c r="M946" s="17">
        <v>1.714779819506838</v>
      </c>
      <c r="N946" s="70">
        <v>21.410901961702081</v>
      </c>
      <c r="O946" s="17">
        <v>22.122904483742335</v>
      </c>
      <c r="P946" s="17">
        <v>24.463962065890907</v>
      </c>
      <c r="Q946" s="17">
        <v>23.732918427150381</v>
      </c>
      <c r="R946" s="17">
        <v>25.839602507274229</v>
      </c>
    </row>
    <row r="947" spans="2:18" x14ac:dyDescent="0.25">
      <c r="B947" s="11" t="s">
        <v>222</v>
      </c>
      <c r="C947" s="70" t="s">
        <v>21</v>
      </c>
      <c r="D947" s="21" t="s">
        <v>20</v>
      </c>
      <c r="E947" s="70">
        <v>2.2503555104504715E-2</v>
      </c>
      <c r="F947" s="17">
        <v>0.29213929065075267</v>
      </c>
      <c r="G947" s="17">
        <v>4.5711092624950551E-2</v>
      </c>
      <c r="H947" s="17">
        <v>8.3454462391130774E-2</v>
      </c>
      <c r="I947" s="17">
        <v>0.55619159922866124</v>
      </c>
      <c r="J947" s="70">
        <v>-0.46784905506546665</v>
      </c>
      <c r="K947" s="17">
        <v>-1.2550244002011228</v>
      </c>
      <c r="L947" s="17">
        <v>-2.0139811001038286</v>
      </c>
      <c r="M947" s="17">
        <v>0.53766198974789825</v>
      </c>
      <c r="N947" s="70">
        <v>22.521698192607921</v>
      </c>
      <c r="O947" s="17">
        <v>17.394583372743867</v>
      </c>
      <c r="P947" s="17">
        <v>21.104362804415722</v>
      </c>
      <c r="Q947" s="17">
        <v>19.900442550338386</v>
      </c>
      <c r="R947" s="17">
        <v>16.106819119719386</v>
      </c>
    </row>
    <row r="948" spans="2:18" x14ac:dyDescent="0.25">
      <c r="B948" s="11" t="s">
        <v>223</v>
      </c>
      <c r="C948" s="70" t="s">
        <v>21</v>
      </c>
      <c r="D948" s="21" t="s">
        <v>18</v>
      </c>
      <c r="E948" s="70">
        <v>8.3957074546735077E-3</v>
      </c>
      <c r="F948" s="17">
        <v>0.71060532803105481</v>
      </c>
      <c r="G948" s="17">
        <v>6.2342688352551807E-2</v>
      </c>
      <c r="H948" s="17">
        <v>6.5138178888210357E-2</v>
      </c>
      <c r="I948" s="17">
        <v>0.15351809727350949</v>
      </c>
      <c r="J948" s="70">
        <v>3.3587765029589815E-2</v>
      </c>
      <c r="K948" s="17">
        <v>-0.9206368719063267</v>
      </c>
      <c r="L948" s="17">
        <v>-2.2874350523565581</v>
      </c>
      <c r="M948" s="17">
        <v>1.494329675143153</v>
      </c>
      <c r="N948" s="70">
        <v>26.265863862339494</v>
      </c>
      <c r="O948" s="17">
        <v>17.389070615225549</v>
      </c>
      <c r="P948" s="17">
        <v>22.256012183313317</v>
      </c>
      <c r="Q948" s="17">
        <v>22.168283293073465</v>
      </c>
      <c r="R948" s="17">
        <v>20.453668062958453</v>
      </c>
    </row>
    <row r="949" spans="2:18" x14ac:dyDescent="0.25">
      <c r="B949" s="11" t="s">
        <v>224</v>
      </c>
      <c r="C949" s="70" t="s">
        <v>21</v>
      </c>
      <c r="D949" s="21" t="s">
        <v>23</v>
      </c>
      <c r="E949" s="70">
        <v>2.7309044663123851E-3</v>
      </c>
      <c r="F949" s="17">
        <v>3.5980804823040315E-2</v>
      </c>
      <c r="G949" s="17">
        <v>0.91954947029339085</v>
      </c>
      <c r="H949" s="17">
        <v>4.0529430049633088E-2</v>
      </c>
      <c r="I949" s="17">
        <v>1.2093903676234565E-3</v>
      </c>
      <c r="J949" s="70">
        <v>1.3663115258797121</v>
      </c>
      <c r="K949" s="17">
        <v>1.1571367744625947</v>
      </c>
      <c r="L949" s="17">
        <v>-6.4514760527464285E-2</v>
      </c>
      <c r="M949" s="17">
        <v>-0.38902518434771327</v>
      </c>
      <c r="N949" s="70">
        <v>16.060821053459264</v>
      </c>
      <c r="O949" s="17">
        <v>10.904115581006833</v>
      </c>
      <c r="P949" s="17">
        <v>4.4223190870063984</v>
      </c>
      <c r="Q949" s="17">
        <v>10.666030018577631</v>
      </c>
      <c r="R949" s="17">
        <v>17.689853966328208</v>
      </c>
    </row>
    <row r="950" spans="2:18" x14ac:dyDescent="0.25">
      <c r="B950" s="11" t="s">
        <v>225</v>
      </c>
      <c r="C950" s="70" t="s">
        <v>18</v>
      </c>
      <c r="D950" s="21" t="s">
        <v>23</v>
      </c>
      <c r="E950" s="70">
        <v>1.3501466383764203E-3</v>
      </c>
      <c r="F950" s="17">
        <v>0.15517039914529637</v>
      </c>
      <c r="G950" s="17">
        <v>0.78231939306513976</v>
      </c>
      <c r="H950" s="17">
        <v>5.9081746743006189E-2</v>
      </c>
      <c r="I950" s="17">
        <v>2.078314408181191E-3</v>
      </c>
      <c r="J950" s="70">
        <v>1.5900992511057548</v>
      </c>
      <c r="K950" s="17">
        <v>0.74508598705357676</v>
      </c>
      <c r="L950" s="17">
        <v>-0.68744740690982764</v>
      </c>
      <c r="M950" s="17">
        <v>0.69966170947688588</v>
      </c>
      <c r="N950" s="70">
        <v>29.709302535803772</v>
      </c>
      <c r="O950" s="17">
        <v>20.220681226142347</v>
      </c>
      <c r="P950" s="17">
        <v>16.985202774566613</v>
      </c>
      <c r="Q950" s="17">
        <v>22.151884905044582</v>
      </c>
      <c r="R950" s="17">
        <v>28.846614581955563</v>
      </c>
    </row>
    <row r="951" spans="2:18" x14ac:dyDescent="0.25">
      <c r="B951" s="11" t="s">
        <v>226</v>
      </c>
      <c r="C951" s="70" t="s">
        <v>18</v>
      </c>
      <c r="D951" s="17" t="s">
        <v>18</v>
      </c>
      <c r="E951" s="70">
        <v>2.0351017102579177E-2</v>
      </c>
      <c r="F951" s="17">
        <v>0.66495329690993399</v>
      </c>
      <c r="G951" s="17">
        <v>3.492640972311066E-2</v>
      </c>
      <c r="H951" s="17">
        <v>8.3736385382622208E-2</v>
      </c>
      <c r="I951" s="17">
        <v>0.19603289088175405</v>
      </c>
      <c r="J951" s="70">
        <v>-0.42768963729816944</v>
      </c>
      <c r="K951" s="17">
        <v>-1.0532510208061681</v>
      </c>
      <c r="L951" s="17">
        <v>-1.98455024466036</v>
      </c>
      <c r="M951" s="17">
        <v>1.918977781368256</v>
      </c>
      <c r="N951" s="70">
        <v>22.88725217857256</v>
      </c>
      <c r="O951" s="17">
        <v>15.914080344835302</v>
      </c>
      <c r="P951" s="17">
        <v>21.807027423540255</v>
      </c>
      <c r="Q951" s="17">
        <v>20.058166771003467</v>
      </c>
      <c r="R951" s="17">
        <v>18.356949049247078</v>
      </c>
    </row>
    <row r="952" spans="2:18" x14ac:dyDescent="0.25">
      <c r="B952" s="11" t="s">
        <v>227</v>
      </c>
      <c r="C952" s="70" t="s">
        <v>18</v>
      </c>
      <c r="D952" s="21" t="s">
        <v>19</v>
      </c>
      <c r="E952" s="70">
        <v>0.42732215701708509</v>
      </c>
      <c r="F952" s="17">
        <v>0.29932709355260995</v>
      </c>
      <c r="G952" s="17">
        <v>9.2852122106469093E-2</v>
      </c>
      <c r="H952" s="17">
        <v>0.13382459663074397</v>
      </c>
      <c r="I952" s="17">
        <v>4.6674030693092061E-2</v>
      </c>
      <c r="J952" s="70">
        <v>-1.0597552387038367</v>
      </c>
      <c r="K952" s="17">
        <v>0.13328956044993162</v>
      </c>
      <c r="L952" s="17">
        <v>-0.45880839009217744</v>
      </c>
      <c r="M952" s="17">
        <v>1.714779819506838</v>
      </c>
      <c r="N952" s="70">
        <v>21.410901961702081</v>
      </c>
      <c r="O952" s="17">
        <v>22.122904483742335</v>
      </c>
      <c r="P952" s="17">
        <v>24.463962065890907</v>
      </c>
      <c r="Q952" s="17">
        <v>23.732918427150381</v>
      </c>
      <c r="R952" s="17">
        <v>25.839602507274229</v>
      </c>
    </row>
    <row r="953" spans="2:18" x14ac:dyDescent="0.25">
      <c r="B953" s="11" t="s">
        <v>228</v>
      </c>
      <c r="C953" s="70" t="s">
        <v>18</v>
      </c>
      <c r="D953" s="21" t="s">
        <v>19</v>
      </c>
      <c r="E953" s="70">
        <v>0.76381096414594851</v>
      </c>
      <c r="F953" s="17">
        <v>3.007573074269293E-2</v>
      </c>
      <c r="G953" s="17">
        <v>5.5724499173596551E-2</v>
      </c>
      <c r="H953" s="17">
        <v>0.117589053933164</v>
      </c>
      <c r="I953" s="17">
        <v>3.2799752004598087E-2</v>
      </c>
      <c r="J953" s="70">
        <v>-1.4518308725973976</v>
      </c>
      <c r="K953" s="17">
        <v>0.20213794650036435</v>
      </c>
      <c r="L953" s="17">
        <v>0.67760507208599507</v>
      </c>
      <c r="M953" s="17">
        <v>0.55916944587309636</v>
      </c>
      <c r="N953" s="70">
        <v>13.015319723590055</v>
      </c>
      <c r="O953" s="17">
        <v>19.484523264611212</v>
      </c>
      <c r="P953" s="17">
        <v>18.25112059889905</v>
      </c>
      <c r="Q953" s="17">
        <v>16.757568477769542</v>
      </c>
      <c r="R953" s="17">
        <v>19.311118473382962</v>
      </c>
    </row>
    <row r="954" spans="2:18" x14ac:dyDescent="0.25">
      <c r="B954" s="11" t="s">
        <v>229</v>
      </c>
      <c r="C954" s="70" t="s">
        <v>18</v>
      </c>
      <c r="D954" s="21" t="s">
        <v>23</v>
      </c>
      <c r="E954" s="70">
        <v>2.7309044663123851E-3</v>
      </c>
      <c r="F954" s="17">
        <v>3.5980804823040315E-2</v>
      </c>
      <c r="G954" s="17">
        <v>0.91954947029339085</v>
      </c>
      <c r="H954" s="17">
        <v>4.0529430049633088E-2</v>
      </c>
      <c r="I954" s="17">
        <v>1.2093903676234565E-3</v>
      </c>
      <c r="J954" s="70">
        <v>1.3663115258797121</v>
      </c>
      <c r="K954" s="17">
        <v>1.1571367744625947</v>
      </c>
      <c r="L954" s="17">
        <v>-6.4514760527464285E-2</v>
      </c>
      <c r="M954" s="17">
        <v>-0.38902518434771327</v>
      </c>
      <c r="N954" s="70">
        <v>16.060821053459264</v>
      </c>
      <c r="O954" s="17">
        <v>10.904115581006833</v>
      </c>
      <c r="P954" s="17">
        <v>4.4223190870063984</v>
      </c>
      <c r="Q954" s="17">
        <v>10.666030018577631</v>
      </c>
      <c r="R954" s="17">
        <v>17.689853966328208</v>
      </c>
    </row>
    <row r="955" spans="2:18" x14ac:dyDescent="0.25">
      <c r="B955" s="11" t="s">
        <v>230</v>
      </c>
      <c r="C955" s="70" t="s">
        <v>18</v>
      </c>
      <c r="D955" s="21" t="s">
        <v>20</v>
      </c>
      <c r="E955" s="70">
        <v>2.2503555104504715E-2</v>
      </c>
      <c r="F955" s="17">
        <v>0.29213929065075267</v>
      </c>
      <c r="G955" s="17">
        <v>4.5711092624950551E-2</v>
      </c>
      <c r="H955" s="17">
        <v>8.3454462391130774E-2</v>
      </c>
      <c r="I955" s="17">
        <v>0.55619159922866124</v>
      </c>
      <c r="J955" s="70">
        <v>-0.46784905506546665</v>
      </c>
      <c r="K955" s="17">
        <v>-1.2550244002011228</v>
      </c>
      <c r="L955" s="17">
        <v>-2.0139811001038286</v>
      </c>
      <c r="M955" s="17">
        <v>0.53766198974789825</v>
      </c>
      <c r="N955" s="70">
        <v>22.521698192607921</v>
      </c>
      <c r="O955" s="17">
        <v>17.394583372743867</v>
      </c>
      <c r="P955" s="17">
        <v>21.104362804415722</v>
      </c>
      <c r="Q955" s="17">
        <v>19.900442550338386</v>
      </c>
      <c r="R955" s="17">
        <v>16.106819119719386</v>
      </c>
    </row>
    <row r="956" spans="2:18" x14ac:dyDescent="0.25">
      <c r="B956" s="11" t="s">
        <v>231</v>
      </c>
      <c r="C956" s="70" t="s">
        <v>18</v>
      </c>
      <c r="D956" s="17" t="s">
        <v>18</v>
      </c>
      <c r="E956" s="70">
        <v>8.3957074546735077E-3</v>
      </c>
      <c r="F956" s="17">
        <v>0.71060532803105481</v>
      </c>
      <c r="G956" s="17">
        <v>6.2342688352551807E-2</v>
      </c>
      <c r="H956" s="17">
        <v>6.5138178888210357E-2</v>
      </c>
      <c r="I956" s="17">
        <v>0.15351809727350949</v>
      </c>
      <c r="J956" s="70">
        <v>3.3587765029589815E-2</v>
      </c>
      <c r="K956" s="17">
        <v>-0.9206368719063267</v>
      </c>
      <c r="L956" s="17">
        <v>-2.2874350523565581</v>
      </c>
      <c r="M956" s="17">
        <v>1.494329675143153</v>
      </c>
      <c r="N956" s="70">
        <v>26.265863862339494</v>
      </c>
      <c r="O956" s="17">
        <v>17.389070615225549</v>
      </c>
      <c r="P956" s="17">
        <v>22.256012183313317</v>
      </c>
      <c r="Q956" s="17">
        <v>22.168283293073465</v>
      </c>
      <c r="R956" s="17">
        <v>20.453668062958453</v>
      </c>
    </row>
    <row r="957" spans="2:18" x14ac:dyDescent="0.25">
      <c r="B957" s="11" t="s">
        <v>232</v>
      </c>
      <c r="C957" s="70" t="s">
        <v>18</v>
      </c>
      <c r="D957" s="21" t="s">
        <v>23</v>
      </c>
      <c r="E957" s="70">
        <v>1.3593169645002479E-3</v>
      </c>
      <c r="F957" s="17">
        <v>0.20306368239908604</v>
      </c>
      <c r="G957" s="17">
        <v>0.75464531069591767</v>
      </c>
      <c r="H957" s="17">
        <v>3.0169998576411471E-2</v>
      </c>
      <c r="I957" s="17">
        <v>1.0761691364084653E-2</v>
      </c>
      <c r="J957" s="70">
        <v>1.4336324795212649</v>
      </c>
      <c r="K957" s="17">
        <v>0.41326612886554875</v>
      </c>
      <c r="L957" s="17">
        <v>-1.864500637695448</v>
      </c>
      <c r="M957" s="17">
        <v>-0.35252854666309286</v>
      </c>
      <c r="N957" s="70">
        <v>35.724322182583599</v>
      </c>
      <c r="O957" s="17">
        <v>25.71124759329652</v>
      </c>
      <c r="P957" s="17">
        <v>23.085791162374363</v>
      </c>
      <c r="Q957" s="17">
        <v>29.524590853817038</v>
      </c>
      <c r="R957" s="17">
        <v>31.586301401085279</v>
      </c>
    </row>
    <row r="958" spans="2:18" x14ac:dyDescent="0.25">
      <c r="B958" s="11" t="s">
        <v>233</v>
      </c>
      <c r="C958" s="70" t="s">
        <v>18</v>
      </c>
      <c r="D958" s="21" t="s">
        <v>23</v>
      </c>
      <c r="E958" s="70">
        <v>6.0383866465014363E-3</v>
      </c>
      <c r="F958" s="17">
        <v>3.0265488434310091E-2</v>
      </c>
      <c r="G958" s="17">
        <v>0.94796311652076193</v>
      </c>
      <c r="H958" s="17">
        <v>1.5596646046912683E-2</v>
      </c>
      <c r="I958" s="17">
        <v>1.3636235151381548E-4</v>
      </c>
      <c r="J958" s="70">
        <v>1.1626883785939219</v>
      </c>
      <c r="K958" s="17">
        <v>2.1510386972335853</v>
      </c>
      <c r="L958" s="17">
        <v>0.19120463843264257</v>
      </c>
      <c r="M958" s="17">
        <v>0.14985337876859836</v>
      </c>
      <c r="N958" s="70">
        <v>20.640894874886214</v>
      </c>
      <c r="O958" s="17">
        <v>17.41715246880646</v>
      </c>
      <c r="P958" s="17">
        <v>10.528537414656686</v>
      </c>
      <c r="Q958" s="17">
        <v>18.743056816110531</v>
      </c>
      <c r="R958" s="17">
        <v>28.222047778338858</v>
      </c>
    </row>
    <row r="959" spans="2:18" x14ac:dyDescent="0.25">
      <c r="B959" s="11" t="s">
        <v>234</v>
      </c>
      <c r="C959" s="70" t="s">
        <v>18</v>
      </c>
      <c r="D959" s="21" t="s">
        <v>23</v>
      </c>
      <c r="E959" s="70">
        <v>1.9251950371905724E-3</v>
      </c>
      <c r="F959" s="17">
        <v>0.13543603089590445</v>
      </c>
      <c r="G959" s="17">
        <v>0.83148466700382917</v>
      </c>
      <c r="H959" s="17">
        <v>3.0233242667212473E-2</v>
      </c>
      <c r="I959" s="17">
        <v>9.2086439586337623E-4</v>
      </c>
      <c r="J959" s="70">
        <v>1.4827160689995627</v>
      </c>
      <c r="K959" s="17">
        <v>1.2103173465249872</v>
      </c>
      <c r="L959" s="17">
        <v>-0.78606248978051751</v>
      </c>
      <c r="M959" s="17">
        <v>0.63721196241446298</v>
      </c>
      <c r="N959" s="70">
        <v>22.783283258313745</v>
      </c>
      <c r="O959" s="17">
        <v>14.276338955295092</v>
      </c>
      <c r="P959" s="17">
        <v>10.646912102972355</v>
      </c>
      <c r="Q959" s="17">
        <v>17.275453680432598</v>
      </c>
      <c r="R959" s="17">
        <v>24.258222798228516</v>
      </c>
    </row>
    <row r="960" spans="2:18" x14ac:dyDescent="0.25">
      <c r="B960" s="11" t="s">
        <v>235</v>
      </c>
      <c r="C960" s="70" t="s">
        <v>18</v>
      </c>
      <c r="D960" s="17" t="s">
        <v>18</v>
      </c>
      <c r="E960" s="70">
        <v>1.8947500487428024E-2</v>
      </c>
      <c r="F960" s="17">
        <v>0.68143998587307753</v>
      </c>
      <c r="G960" s="17">
        <v>3.4373662950817695E-2</v>
      </c>
      <c r="H960" s="17">
        <v>9.2680691834403653E-2</v>
      </c>
      <c r="I960" s="17">
        <v>0.17255815885427303</v>
      </c>
      <c r="J960" s="70">
        <v>-0.39227150943333133</v>
      </c>
      <c r="K960" s="17">
        <v>-1.0573404021893749</v>
      </c>
      <c r="L960" s="17">
        <v>-1.8849669600362517</v>
      </c>
      <c r="M960" s="17">
        <v>2.073767601837877</v>
      </c>
      <c r="N960" s="70">
        <v>23.03983435404124</v>
      </c>
      <c r="O960" s="17">
        <v>15.874762028011876</v>
      </c>
      <c r="P960" s="17">
        <v>21.848597080391603</v>
      </c>
      <c r="Q960" s="17">
        <v>19.864858070297441</v>
      </c>
      <c r="R960" s="17">
        <v>18.621709734046547</v>
      </c>
    </row>
    <row r="961" spans="2:18" x14ac:dyDescent="0.25">
      <c r="B961" s="11" t="s">
        <v>236</v>
      </c>
      <c r="C961" s="70" t="s">
        <v>18</v>
      </c>
      <c r="D961" s="21" t="s">
        <v>20</v>
      </c>
      <c r="E961" s="70">
        <v>6.9448486856665435E-3</v>
      </c>
      <c r="F961" s="17">
        <v>1.1368353158760527E-2</v>
      </c>
      <c r="G961" s="17">
        <v>3.3859741708409806E-3</v>
      </c>
      <c r="H961" s="17">
        <v>7.5304336806803235E-2</v>
      </c>
      <c r="I961" s="17">
        <v>0.90299648717792869</v>
      </c>
      <c r="J961" s="70">
        <v>-0.95403811075970557</v>
      </c>
      <c r="K961" s="17">
        <v>-2.4154515600618218</v>
      </c>
      <c r="L961" s="17">
        <v>-0.80597992813592445</v>
      </c>
      <c r="M961" s="17">
        <v>-0.20150342087578155</v>
      </c>
      <c r="N961" s="70">
        <v>40.787425918310504</v>
      </c>
      <c r="O961" s="17">
        <v>39.80175938249873</v>
      </c>
      <c r="P961" s="17">
        <v>42.224142984286289</v>
      </c>
      <c r="Q961" s="17">
        <v>36.020350841479903</v>
      </c>
      <c r="R961" s="17">
        <v>31.051988968724359</v>
      </c>
    </row>
    <row r="962" spans="2:18" x14ac:dyDescent="0.25">
      <c r="B962" s="11" t="s">
        <v>237</v>
      </c>
      <c r="C962" s="70" t="s">
        <v>18</v>
      </c>
      <c r="D962" s="21" t="s">
        <v>23</v>
      </c>
      <c r="E962" s="70">
        <v>1.2482686087529542E-3</v>
      </c>
      <c r="F962" s="17">
        <v>8.8478510245614178E-2</v>
      </c>
      <c r="G962" s="17">
        <v>0.83984859753574603</v>
      </c>
      <c r="H962" s="17">
        <v>6.8298485748494661E-2</v>
      </c>
      <c r="I962" s="17">
        <v>2.1261378613922303E-3</v>
      </c>
      <c r="J962" s="70">
        <v>1.6319123412422212</v>
      </c>
      <c r="K962" s="17">
        <v>0.70972242709149413</v>
      </c>
      <c r="L962" s="17">
        <v>-0.36853113194839165</v>
      </c>
      <c r="M962" s="17">
        <v>0.29948051198201942</v>
      </c>
      <c r="N962" s="70">
        <v>19.558869642666792</v>
      </c>
      <c r="O962" s="17">
        <v>11.03686519809974</v>
      </c>
      <c r="P962" s="17">
        <v>6.5359413298622471</v>
      </c>
      <c r="Q962" s="17">
        <v>11.55460940751264</v>
      </c>
      <c r="R962" s="17">
        <v>18.493770352486148</v>
      </c>
    </row>
    <row r="963" spans="2:18" x14ac:dyDescent="0.25">
      <c r="B963" s="11" t="s">
        <v>238</v>
      </c>
      <c r="C963" s="70" t="s">
        <v>18</v>
      </c>
      <c r="D963" s="21" t="s">
        <v>23</v>
      </c>
      <c r="E963" s="70">
        <v>3.7932857287018792E-3</v>
      </c>
      <c r="F963" s="17">
        <v>8.8198146080337061E-2</v>
      </c>
      <c r="G963" s="17">
        <v>0.82669355389082411</v>
      </c>
      <c r="H963" s="17">
        <v>7.962408077843354E-2</v>
      </c>
      <c r="I963" s="17">
        <v>1.6909335217032897E-3</v>
      </c>
      <c r="J963" s="70">
        <v>1.281391043313266</v>
      </c>
      <c r="K963" s="17">
        <v>0.95028100598281617</v>
      </c>
      <c r="L963" s="17">
        <v>-1.6702696700792191E-2</v>
      </c>
      <c r="M963" s="17">
        <v>0.5501446483973923</v>
      </c>
      <c r="N963" s="70">
        <v>19.810773756944386</v>
      </c>
      <c r="O963" s="17">
        <v>13.518067051155302</v>
      </c>
      <c r="P963" s="17">
        <v>9.0423707880844866</v>
      </c>
      <c r="Q963" s="17">
        <v>13.722605798860723</v>
      </c>
      <c r="R963" s="17">
        <v>21.426677425473226</v>
      </c>
    </row>
    <row r="964" spans="2:18" x14ac:dyDescent="0.25">
      <c r="B964" s="11" t="s">
        <v>239</v>
      </c>
      <c r="C964" s="70" t="s">
        <v>18</v>
      </c>
      <c r="D964" s="21" t="s">
        <v>23</v>
      </c>
      <c r="E964" s="70">
        <v>5.3504541271011206E-3</v>
      </c>
      <c r="F964" s="17">
        <v>7.9698771487388478E-2</v>
      </c>
      <c r="G964" s="17">
        <v>0.74683706545788264</v>
      </c>
      <c r="H964" s="17">
        <v>0.16335001674996541</v>
      </c>
      <c r="I964" s="17">
        <v>4.7636921776624151E-3</v>
      </c>
      <c r="J964" s="70">
        <v>1.1275648203431603</v>
      </c>
      <c r="K964" s="17">
        <v>0.53103994521714382</v>
      </c>
      <c r="L964" s="17">
        <v>0.24268547738344523</v>
      </c>
      <c r="M964" s="17">
        <v>0.39366342565980672</v>
      </c>
      <c r="N964" s="70">
        <v>17.043353484282818</v>
      </c>
      <c r="O964" s="17">
        <v>11.641208023101573</v>
      </c>
      <c r="P964" s="17">
        <v>7.1660222804119744</v>
      </c>
      <c r="Q964" s="17">
        <v>10.205925884859603</v>
      </c>
      <c r="R964" s="17">
        <v>17.275670295744753</v>
      </c>
    </row>
    <row r="965" spans="2:18" x14ac:dyDescent="0.25">
      <c r="B965" s="11" t="s">
        <v>240</v>
      </c>
      <c r="C965" s="70" t="s">
        <v>18</v>
      </c>
      <c r="D965" s="21" t="s">
        <v>23</v>
      </c>
      <c r="E965" s="70">
        <v>1.3501466383764203E-3</v>
      </c>
      <c r="F965" s="17">
        <v>0.15517039914529637</v>
      </c>
      <c r="G965" s="17">
        <v>0.78231939306513976</v>
      </c>
      <c r="H965" s="17">
        <v>5.9081746743006189E-2</v>
      </c>
      <c r="I965" s="17">
        <v>2.078314408181191E-3</v>
      </c>
      <c r="J965" s="70">
        <v>1.5900992511057548</v>
      </c>
      <c r="K965" s="17">
        <v>0.74508598705357676</v>
      </c>
      <c r="L965" s="17">
        <v>-0.68744740690982764</v>
      </c>
      <c r="M965" s="17">
        <v>0.69966170947688588</v>
      </c>
      <c r="N965" s="70">
        <v>29.709302535803772</v>
      </c>
      <c r="O965" s="17">
        <v>20.220681226142347</v>
      </c>
      <c r="P965" s="17">
        <v>16.985202774566613</v>
      </c>
      <c r="Q965" s="17">
        <v>22.151884905044582</v>
      </c>
      <c r="R965" s="17">
        <v>28.846614581955563</v>
      </c>
    </row>
    <row r="966" spans="2:18" x14ac:dyDescent="0.25">
      <c r="B966" s="11" t="s">
        <v>241</v>
      </c>
      <c r="C966" s="70" t="s">
        <v>18</v>
      </c>
      <c r="D966" s="21" t="s">
        <v>23</v>
      </c>
      <c r="E966" s="70">
        <v>2.7309044663123851E-3</v>
      </c>
      <c r="F966" s="17">
        <v>3.5980804823040315E-2</v>
      </c>
      <c r="G966" s="17">
        <v>0.91954947029339085</v>
      </c>
      <c r="H966" s="17">
        <v>4.0529430049633088E-2</v>
      </c>
      <c r="I966" s="17">
        <v>1.2093903676234565E-3</v>
      </c>
      <c r="J966" s="70">
        <v>1.3663115258797121</v>
      </c>
      <c r="K966" s="17">
        <v>1.1571367744625947</v>
      </c>
      <c r="L966" s="17">
        <v>-6.4514760527464285E-2</v>
      </c>
      <c r="M966" s="17">
        <v>-0.38902518434771327</v>
      </c>
      <c r="N966" s="70">
        <v>16.060821053459264</v>
      </c>
      <c r="O966" s="17">
        <v>10.904115581006833</v>
      </c>
      <c r="P966" s="17">
        <v>4.4223190870063984</v>
      </c>
      <c r="Q966" s="17">
        <v>10.666030018577631</v>
      </c>
      <c r="R966" s="17">
        <v>17.689853966328208</v>
      </c>
    </row>
    <row r="967" spans="2:18" x14ac:dyDescent="0.25">
      <c r="B967" s="11" t="s">
        <v>242</v>
      </c>
      <c r="C967" s="70" t="s">
        <v>18</v>
      </c>
      <c r="D967" s="17" t="s">
        <v>18</v>
      </c>
      <c r="E967" s="70">
        <v>2.0351017102579177E-2</v>
      </c>
      <c r="F967" s="17">
        <v>0.66495329690993399</v>
      </c>
      <c r="G967" s="17">
        <v>3.492640972311066E-2</v>
      </c>
      <c r="H967" s="17">
        <v>8.3736385382622208E-2</v>
      </c>
      <c r="I967" s="17">
        <v>0.19603289088175405</v>
      </c>
      <c r="J967" s="70">
        <v>-0.42768963729816944</v>
      </c>
      <c r="K967" s="17">
        <v>-1.0532510208061681</v>
      </c>
      <c r="L967" s="17">
        <v>-1.98455024466036</v>
      </c>
      <c r="M967" s="17">
        <v>1.918977781368256</v>
      </c>
      <c r="N967" s="70">
        <v>22.88725217857256</v>
      </c>
      <c r="O967" s="17">
        <v>15.914080344835302</v>
      </c>
      <c r="P967" s="17">
        <v>21.807027423540255</v>
      </c>
      <c r="Q967" s="17">
        <v>20.058166771003467</v>
      </c>
      <c r="R967" s="17">
        <v>18.356949049247078</v>
      </c>
    </row>
    <row r="968" spans="2:18" x14ac:dyDescent="0.25">
      <c r="B968" s="11" t="s">
        <v>243</v>
      </c>
      <c r="C968" s="70" t="s">
        <v>18</v>
      </c>
      <c r="D968" s="21" t="s">
        <v>20</v>
      </c>
      <c r="E968" s="70">
        <v>2.2503555104504715E-2</v>
      </c>
      <c r="F968" s="17">
        <v>0.29213929065075267</v>
      </c>
      <c r="G968" s="17">
        <v>4.5711092624950551E-2</v>
      </c>
      <c r="H968" s="17">
        <v>8.3454462391130774E-2</v>
      </c>
      <c r="I968" s="17">
        <v>0.55619159922866124</v>
      </c>
      <c r="J968" s="70">
        <v>-0.46784905506546665</v>
      </c>
      <c r="K968" s="17">
        <v>-1.2550244002011228</v>
      </c>
      <c r="L968" s="17">
        <v>-2.0139811001038286</v>
      </c>
      <c r="M968" s="17">
        <v>0.53766198974789825</v>
      </c>
      <c r="N968" s="70">
        <v>22.521698192607921</v>
      </c>
      <c r="O968" s="17">
        <v>17.394583372743867</v>
      </c>
      <c r="P968" s="17">
        <v>21.104362804415722</v>
      </c>
      <c r="Q968" s="17">
        <v>19.900442550338386</v>
      </c>
      <c r="R968" s="17">
        <v>16.106819119719386</v>
      </c>
    </row>
    <row r="969" spans="2:18" x14ac:dyDescent="0.25">
      <c r="B969" s="11" t="s">
        <v>244</v>
      </c>
      <c r="C969" s="70" t="s">
        <v>18</v>
      </c>
      <c r="D969" s="21" t="s">
        <v>19</v>
      </c>
      <c r="E969" s="70">
        <v>0.42732215701708509</v>
      </c>
      <c r="F969" s="17">
        <v>0.29932709355260995</v>
      </c>
      <c r="G969" s="17">
        <v>9.2852122106469093E-2</v>
      </c>
      <c r="H969" s="17">
        <v>0.13382459663074397</v>
      </c>
      <c r="I969" s="17">
        <v>4.6674030693092061E-2</v>
      </c>
      <c r="J969" s="70">
        <v>-1.0597552387038367</v>
      </c>
      <c r="K969" s="17">
        <v>0.13328956044993162</v>
      </c>
      <c r="L969" s="17">
        <v>-0.45880839009217744</v>
      </c>
      <c r="M969" s="17">
        <v>1.714779819506838</v>
      </c>
      <c r="N969" s="70">
        <v>21.410901961702081</v>
      </c>
      <c r="O969" s="17">
        <v>22.122904483742335</v>
      </c>
      <c r="P969" s="17">
        <v>24.463962065890907</v>
      </c>
      <c r="Q969" s="17">
        <v>23.732918427150381</v>
      </c>
      <c r="R969" s="17">
        <v>25.839602507274229</v>
      </c>
    </row>
    <row r="970" spans="2:18" x14ac:dyDescent="0.25">
      <c r="B970" s="11" t="s">
        <v>245</v>
      </c>
      <c r="C970" s="70" t="s">
        <v>23</v>
      </c>
      <c r="D970" s="21" t="s">
        <v>19</v>
      </c>
      <c r="E970" s="70">
        <v>0.76381096414594851</v>
      </c>
      <c r="F970" s="17">
        <v>3.007573074269293E-2</v>
      </c>
      <c r="G970" s="17">
        <v>5.5724499173596551E-2</v>
      </c>
      <c r="H970" s="17">
        <v>0.117589053933164</v>
      </c>
      <c r="I970" s="17">
        <v>3.2799752004598087E-2</v>
      </c>
      <c r="J970" s="70">
        <v>-1.4518308725973976</v>
      </c>
      <c r="K970" s="17">
        <v>0.20213794650036435</v>
      </c>
      <c r="L970" s="17">
        <v>0.67760507208599507</v>
      </c>
      <c r="M970" s="17">
        <v>0.55916944587309636</v>
      </c>
      <c r="N970" s="70">
        <v>13.015319723590055</v>
      </c>
      <c r="O970" s="17">
        <v>19.484523264611212</v>
      </c>
      <c r="P970" s="17">
        <v>18.25112059889905</v>
      </c>
      <c r="Q970" s="17">
        <v>16.757568477769542</v>
      </c>
      <c r="R970" s="17">
        <v>19.311118473382962</v>
      </c>
    </row>
    <row r="971" spans="2:18" x14ac:dyDescent="0.25">
      <c r="B971" s="11" t="s">
        <v>246</v>
      </c>
      <c r="C971" s="70" t="s">
        <v>23</v>
      </c>
      <c r="D971" s="17" t="s">
        <v>23</v>
      </c>
      <c r="E971" s="70">
        <v>7.4916221436222659E-4</v>
      </c>
      <c r="F971" s="17">
        <v>1.2160214057848395E-2</v>
      </c>
      <c r="G971" s="17">
        <v>0.94726403172622642</v>
      </c>
      <c r="H971" s="17">
        <v>1.4436053725141715E-2</v>
      </c>
      <c r="I971" s="17">
        <v>2.5390538276421404E-2</v>
      </c>
      <c r="J971" s="70">
        <v>1.5156345917362155</v>
      </c>
      <c r="K971" s="17">
        <v>0.26455956623708066</v>
      </c>
      <c r="L971" s="17">
        <v>-1.6091262311765409</v>
      </c>
      <c r="M971" s="17">
        <v>-3.488164050521136</v>
      </c>
      <c r="N971" s="70">
        <v>60.942887104751954</v>
      </c>
      <c r="O971" s="17">
        <v>55.36894865644004</v>
      </c>
      <c r="P971" s="17">
        <v>46.658131890274746</v>
      </c>
      <c r="Q971" s="17">
        <v>55.025829999324735</v>
      </c>
      <c r="R971" s="17">
        <v>53.896534424442073</v>
      </c>
    </row>
    <row r="972" spans="2:18" x14ac:dyDescent="0.25">
      <c r="B972" s="11" t="s">
        <v>247</v>
      </c>
      <c r="C972" s="70" t="s">
        <v>23</v>
      </c>
      <c r="D972" s="17" t="s">
        <v>23</v>
      </c>
      <c r="E972" s="70">
        <v>1.031372755494573E-2</v>
      </c>
      <c r="F972" s="17">
        <v>9.2488410024327717E-3</v>
      </c>
      <c r="G972" s="17">
        <v>0.96158054615521604</v>
      </c>
      <c r="H972" s="17">
        <v>1.8643767713877872E-2</v>
      </c>
      <c r="I972" s="17">
        <v>2.1311757352760946E-4</v>
      </c>
      <c r="J972" s="70">
        <v>0.94348163124927398</v>
      </c>
      <c r="K972" s="17">
        <v>2.0832696095901788</v>
      </c>
      <c r="L972" s="17">
        <v>0.74277421346700945</v>
      </c>
      <c r="M972" s="17">
        <v>-0.8618610449490347</v>
      </c>
      <c r="N972" s="70">
        <v>23.764839702153878</v>
      </c>
      <c r="O972" s="17">
        <v>23.982794769289903</v>
      </c>
      <c r="P972" s="17">
        <v>14.694634596824343</v>
      </c>
      <c r="Q972" s="17">
        <v>22.580767423760001</v>
      </c>
      <c r="R972" s="17">
        <v>31.523613816908789</v>
      </c>
    </row>
    <row r="973" spans="2:18" x14ac:dyDescent="0.25">
      <c r="B973" s="11" t="s">
        <v>248</v>
      </c>
      <c r="C973" s="70" t="s">
        <v>23</v>
      </c>
      <c r="D973" s="17" t="s">
        <v>23</v>
      </c>
      <c r="E973" s="70">
        <v>8.6478044421507139E-3</v>
      </c>
      <c r="F973" s="17">
        <v>7.4529412512897644E-2</v>
      </c>
      <c r="G973" s="17">
        <v>0.89505406987539693</v>
      </c>
      <c r="H973" s="17">
        <v>2.1202780986672148E-2</v>
      </c>
      <c r="I973" s="17">
        <v>5.6593218288266897E-4</v>
      </c>
      <c r="J973" s="70">
        <v>0.98801311450477747</v>
      </c>
      <c r="K973" s="17">
        <v>1.734056981560373</v>
      </c>
      <c r="L973" s="17">
        <v>-0.41333893138367939</v>
      </c>
      <c r="M973" s="17">
        <v>0.2531328495879564</v>
      </c>
      <c r="N973" s="70">
        <v>23.436014085153452</v>
      </c>
      <c r="O973" s="17">
        <v>19.128237326563696</v>
      </c>
      <c r="P973" s="17">
        <v>14.156856759734005</v>
      </c>
      <c r="Q973" s="17">
        <v>21.642360315788469</v>
      </c>
      <c r="R973" s="17">
        <v>28.889187071543763</v>
      </c>
    </row>
    <row r="974" spans="2:18" x14ac:dyDescent="0.25">
      <c r="B974" s="11" t="s">
        <v>249</v>
      </c>
      <c r="C974" s="70" t="s">
        <v>23</v>
      </c>
      <c r="D974" s="17" t="s">
        <v>23</v>
      </c>
      <c r="E974" s="70">
        <v>1.0589219718466381E-3</v>
      </c>
      <c r="F974" s="17">
        <v>8.3899810392196864E-2</v>
      </c>
      <c r="G974" s="17">
        <v>0.87339423252822312</v>
      </c>
      <c r="H974" s="17">
        <v>4.057370002486349E-2</v>
      </c>
      <c r="I974" s="17">
        <v>1.0733350828699413E-3</v>
      </c>
      <c r="J974" s="70">
        <v>1.6976695328665072</v>
      </c>
      <c r="K974" s="17">
        <v>0.9992151165048514</v>
      </c>
      <c r="L974" s="17">
        <v>-0.51112157616693998</v>
      </c>
      <c r="M974" s="17">
        <v>0.31193053091590189</v>
      </c>
      <c r="N974" s="70">
        <v>20.096086624991763</v>
      </c>
      <c r="O974" s="17">
        <v>11.351342683760635</v>
      </c>
      <c r="P974" s="17">
        <v>6.6658153157327238</v>
      </c>
      <c r="Q974" s="17">
        <v>12.804349242715507</v>
      </c>
      <c r="R974" s="17">
        <v>20.069047989069709</v>
      </c>
    </row>
    <row r="975" spans="2:18" x14ac:dyDescent="0.25">
      <c r="B975" s="11" t="s">
        <v>250</v>
      </c>
      <c r="C975" s="70" t="s">
        <v>23</v>
      </c>
      <c r="D975" s="17" t="s">
        <v>23</v>
      </c>
      <c r="E975" s="70">
        <v>7.1092346059945851E-3</v>
      </c>
      <c r="F975" s="17">
        <v>9.9381911489728941E-2</v>
      </c>
      <c r="G975" s="17">
        <v>0.85311979356282819</v>
      </c>
      <c r="H975" s="17">
        <v>3.8903511189568973E-2</v>
      </c>
      <c r="I975" s="17">
        <v>1.4855491518795221E-3</v>
      </c>
      <c r="J975" s="70">
        <v>1.0361110998817218</v>
      </c>
      <c r="K975" s="17">
        <v>1.2748544166478197</v>
      </c>
      <c r="L975" s="17">
        <v>-0.45698639436934491</v>
      </c>
      <c r="M975" s="17">
        <v>0.30309352911882248</v>
      </c>
      <c r="N975" s="70">
        <v>17.133361149077892</v>
      </c>
      <c r="O975" s="17">
        <v>11.858210084137575</v>
      </c>
      <c r="P975" s="17">
        <v>7.558350373271594</v>
      </c>
      <c r="Q975" s="17">
        <v>13.733981307426635</v>
      </c>
      <c r="R975" s="17">
        <v>20.264581318131516</v>
      </c>
    </row>
    <row r="976" spans="2:18" x14ac:dyDescent="0.25">
      <c r="B976" s="11" t="s">
        <v>251</v>
      </c>
      <c r="C976" s="70" t="s">
        <v>23</v>
      </c>
      <c r="D976" s="17" t="s">
        <v>23</v>
      </c>
      <c r="E976" s="70">
        <v>1.2629703046006923E-3</v>
      </c>
      <c r="F976" s="17">
        <v>5.9566320816405123E-2</v>
      </c>
      <c r="G976" s="17">
        <v>0.87677333060982687</v>
      </c>
      <c r="H976" s="17">
        <v>6.0446601396909543E-2</v>
      </c>
      <c r="I976" s="17">
        <v>1.9507768722578894E-3</v>
      </c>
      <c r="J976" s="70">
        <v>1.6257500537893759</v>
      </c>
      <c r="K976" s="17">
        <v>0.77376057475514903</v>
      </c>
      <c r="L976" s="17">
        <v>-0.26098012114991959</v>
      </c>
      <c r="M976" s="17">
        <v>-4.3892514021042203E-2</v>
      </c>
      <c r="N976" s="70">
        <v>18.331939156015633</v>
      </c>
      <c r="O976" s="17">
        <v>10.624691163853171</v>
      </c>
      <c r="P976" s="17">
        <v>5.2463748206066878</v>
      </c>
      <c r="Q976" s="17">
        <v>10.595351111089258</v>
      </c>
      <c r="R976" s="17">
        <v>17.462416440072577</v>
      </c>
    </row>
    <row r="977" spans="2:18" x14ac:dyDescent="0.25">
      <c r="B977" s="11" t="s">
        <v>252</v>
      </c>
      <c r="C977" s="70" t="s">
        <v>23</v>
      </c>
      <c r="D977" s="17" t="s">
        <v>23</v>
      </c>
      <c r="E977" s="70">
        <v>5.7315650006311051E-4</v>
      </c>
      <c r="F977" s="17">
        <v>7.2303054694174348E-2</v>
      </c>
      <c r="G977" s="17">
        <v>0.8571578828853984</v>
      </c>
      <c r="H977" s="17">
        <v>6.8080946375668749E-2</v>
      </c>
      <c r="I977" s="17">
        <v>1.8849595446953538E-3</v>
      </c>
      <c r="J977" s="70">
        <v>1.8996368318572447</v>
      </c>
      <c r="K977" s="17">
        <v>0.60033493154390505</v>
      </c>
      <c r="L977" s="17">
        <v>-0.35438286605207969</v>
      </c>
      <c r="M977" s="17">
        <v>0.17938231044076103</v>
      </c>
      <c r="N977" s="70">
        <v>21.969375724584815</v>
      </c>
      <c r="O977" s="17">
        <v>12.294450016430837</v>
      </c>
      <c r="P977" s="17">
        <v>7.3489385154372622</v>
      </c>
      <c r="Q977" s="17">
        <v>12.414788003298238</v>
      </c>
      <c r="R977" s="17">
        <v>19.588370055566468</v>
      </c>
    </row>
    <row r="978" spans="2:18" x14ac:dyDescent="0.25">
      <c r="B978" s="11" t="s">
        <v>253</v>
      </c>
      <c r="C978" s="70" t="s">
        <v>23</v>
      </c>
      <c r="D978" s="17" t="s">
        <v>23</v>
      </c>
      <c r="E978" s="70">
        <v>3.5923152922713425E-3</v>
      </c>
      <c r="F978" s="17">
        <v>4.0307262513577011E-2</v>
      </c>
      <c r="G978" s="17">
        <v>0.93696978953033172</v>
      </c>
      <c r="H978" s="17">
        <v>1.8883232052095651E-2</v>
      </c>
      <c r="I978" s="17">
        <v>2.4740061172425339E-4</v>
      </c>
      <c r="J978" s="70">
        <v>1.3194463042623437</v>
      </c>
      <c r="K978" s="17">
        <v>1.8374198777895494</v>
      </c>
      <c r="L978" s="17">
        <v>-7.33593399198368E-2</v>
      </c>
      <c r="M978" s="17">
        <v>0.13406829562666531</v>
      </c>
      <c r="N978" s="70">
        <v>20.612276657778509</v>
      </c>
      <c r="O978" s="17">
        <v>15.776807175500704</v>
      </c>
      <c r="P978" s="17">
        <v>9.4845684233996153</v>
      </c>
      <c r="Q978" s="17">
        <v>17.293321832911534</v>
      </c>
      <c r="R978" s="17">
        <v>25.963363196273061</v>
      </c>
    </row>
    <row r="979" spans="2:18" x14ac:dyDescent="0.25">
      <c r="B979" s="11" t="s">
        <v>254</v>
      </c>
      <c r="C979" s="70" t="s">
        <v>23</v>
      </c>
      <c r="D979" s="17" t="s">
        <v>23</v>
      </c>
      <c r="E979" s="70">
        <v>1.1575639573486538E-3</v>
      </c>
      <c r="F979" s="17">
        <v>6.2053415834637055E-2</v>
      </c>
      <c r="G979" s="17">
        <v>0.88230637353896102</v>
      </c>
      <c r="H979" s="17">
        <v>5.1354069125254496E-2</v>
      </c>
      <c r="I979" s="17">
        <v>3.1285775437988094E-3</v>
      </c>
      <c r="J979" s="70">
        <v>1.6167778196819398</v>
      </c>
      <c r="K979" s="17">
        <v>0.65962624852454765</v>
      </c>
      <c r="L979" s="17">
        <v>-0.57586670392699935</v>
      </c>
      <c r="M979" s="17">
        <v>-0.37121517108451318</v>
      </c>
      <c r="N979" s="70">
        <v>18.465185277934115</v>
      </c>
      <c r="O979" s="17">
        <v>10.501829678600251</v>
      </c>
      <c r="P979" s="17">
        <v>5.1927420823362631</v>
      </c>
      <c r="Q979" s="17">
        <v>10.880332445934222</v>
      </c>
      <c r="R979" s="17">
        <v>16.476663913487123</v>
      </c>
    </row>
    <row r="980" spans="2:18" x14ac:dyDescent="0.25">
      <c r="B980" s="11" t="s">
        <v>255</v>
      </c>
      <c r="C980" s="70" t="s">
        <v>23</v>
      </c>
      <c r="D980" s="17" t="s">
        <v>23</v>
      </c>
      <c r="E980" s="70">
        <v>1.8908687716608632E-3</v>
      </c>
      <c r="F980" s="17">
        <v>5.3975156028217057E-2</v>
      </c>
      <c r="G980" s="17">
        <v>0.92037999723187791</v>
      </c>
      <c r="H980" s="17">
        <v>2.2232371317353838E-2</v>
      </c>
      <c r="I980" s="17">
        <v>1.5216066508901319E-3</v>
      </c>
      <c r="J980" s="70">
        <v>1.4399064969530213</v>
      </c>
      <c r="K980" s="17">
        <v>1.155054802191321</v>
      </c>
      <c r="L980" s="17">
        <v>-0.80647321456907095</v>
      </c>
      <c r="M980" s="17">
        <v>-0.56241783437973758</v>
      </c>
      <c r="N980" s="70">
        <v>23.785682226921374</v>
      </c>
      <c r="O980" s="17">
        <v>17.082707274632952</v>
      </c>
      <c r="P980" s="17">
        <v>11.410181758456241</v>
      </c>
      <c r="Q980" s="17">
        <v>18.856656220460213</v>
      </c>
      <c r="R980" s="17">
        <v>24.220221441357786</v>
      </c>
    </row>
    <row r="981" spans="2:18" x14ac:dyDescent="0.25">
      <c r="B981" s="11" t="s">
        <v>256</v>
      </c>
      <c r="C981" s="70" t="s">
        <v>23</v>
      </c>
      <c r="D981" s="17" t="s">
        <v>23</v>
      </c>
      <c r="E981" s="70">
        <v>9.1802274123226513E-4</v>
      </c>
      <c r="F981" s="17">
        <v>3.0875109910535079E-2</v>
      </c>
      <c r="G981" s="17">
        <v>0.90700284859415969</v>
      </c>
      <c r="H981" s="17">
        <v>5.8521981909464914E-2</v>
      </c>
      <c r="I981" s="17">
        <v>2.6820368446079179E-3</v>
      </c>
      <c r="J981" s="70">
        <v>1.7031779117026207</v>
      </c>
      <c r="K981" s="17">
        <v>0.63434820708284645</v>
      </c>
      <c r="L981" s="17">
        <v>-0.16492632448855682</v>
      </c>
      <c r="M981" s="17">
        <v>-0.75302627468633754</v>
      </c>
      <c r="N981" s="70">
        <v>19.895118231785226</v>
      </c>
      <c r="O981" s="17">
        <v>12.864151290022212</v>
      </c>
      <c r="P981" s="17">
        <v>6.1037608180419207</v>
      </c>
      <c r="Q981" s="17">
        <v>11.585247114028238</v>
      </c>
      <c r="R981" s="17">
        <v>17.750898954614371</v>
      </c>
    </row>
    <row r="982" spans="2:18" x14ac:dyDescent="0.25">
      <c r="B982" s="11" t="s">
        <v>257</v>
      </c>
      <c r="C982" s="70" t="s">
        <v>23</v>
      </c>
      <c r="D982" s="17" t="s">
        <v>23</v>
      </c>
      <c r="E982" s="70">
        <v>3.820840637475524E-3</v>
      </c>
      <c r="F982" s="17">
        <v>3.6216931233175001E-2</v>
      </c>
      <c r="G982" s="17">
        <v>0.59711353496803621</v>
      </c>
      <c r="H982" s="17">
        <v>0.3466378700127416</v>
      </c>
      <c r="I982" s="17">
        <v>1.6210823148571692E-2</v>
      </c>
      <c r="J982" s="70">
        <v>1.1388109776643818</v>
      </c>
      <c r="K982" s="17">
        <v>-0.12239230679878262</v>
      </c>
      <c r="L982" s="17">
        <v>0.66779767548689251</v>
      </c>
      <c r="M982" s="17">
        <v>-0.27625538252444293</v>
      </c>
      <c r="N982" s="70">
        <v>25.768876353450267</v>
      </c>
      <c r="O982" s="17">
        <v>21.270763828376875</v>
      </c>
      <c r="P982" s="17">
        <v>15.665602732325059</v>
      </c>
      <c r="Q982" s="17">
        <v>16.753256009107528</v>
      </c>
      <c r="R982" s="17">
        <v>22.878459045094363</v>
      </c>
    </row>
    <row r="983" spans="2:18" x14ac:dyDescent="0.25">
      <c r="B983" s="11" t="s">
        <v>258</v>
      </c>
      <c r="C983" s="70" t="s">
        <v>23</v>
      </c>
      <c r="D983" s="17" t="s">
        <v>23</v>
      </c>
      <c r="E983" s="70">
        <v>2.8571431166234677E-3</v>
      </c>
      <c r="F983" s="17">
        <v>0.19049213748367474</v>
      </c>
      <c r="G983" s="17">
        <v>0.75366523488112425</v>
      </c>
      <c r="H983" s="17">
        <v>2.9651093782449643E-2</v>
      </c>
      <c r="I983" s="17">
        <v>2.3334390736127884E-2</v>
      </c>
      <c r="J983" s="70">
        <v>1.1354103253133543</v>
      </c>
      <c r="K983" s="17">
        <v>0.33726428998805924</v>
      </c>
      <c r="L983" s="17">
        <v>-2.016985220889103</v>
      </c>
      <c r="M983" s="17">
        <v>-0.81331482115035769</v>
      </c>
      <c r="N983" s="70">
        <v>24.378606911773197</v>
      </c>
      <c r="O983" s="17">
        <v>15.979029501080124</v>
      </c>
      <c r="P983" s="17">
        <v>13.228354774710212</v>
      </c>
      <c r="Q983" s="17">
        <v>19.699253313288445</v>
      </c>
      <c r="R983" s="17">
        <v>20.178394803172818</v>
      </c>
    </row>
    <row r="984" spans="2:18" x14ac:dyDescent="0.25">
      <c r="B984" s="11" t="s">
        <v>259</v>
      </c>
      <c r="C984" s="70" t="s">
        <v>23</v>
      </c>
      <c r="D984" s="21" t="s">
        <v>18</v>
      </c>
      <c r="E984" s="70">
        <v>1.1766542181215789E-4</v>
      </c>
      <c r="F984" s="17">
        <v>0.53113986403723745</v>
      </c>
      <c r="G984" s="17">
        <v>0.40730476351680434</v>
      </c>
      <c r="H984" s="17">
        <v>4.4043140424836404E-2</v>
      </c>
      <c r="I984" s="17">
        <v>1.7394566599309564E-2</v>
      </c>
      <c r="J984" s="70">
        <v>2.098166958992894</v>
      </c>
      <c r="K984" s="17">
        <v>-0.45869191255862862</v>
      </c>
      <c r="L984" s="17">
        <v>-2.4565729217300381</v>
      </c>
      <c r="M984" s="17">
        <v>0.70634288793746647</v>
      </c>
      <c r="N984" s="70">
        <v>64.038230437323321</v>
      </c>
      <c r="O984" s="17">
        <v>47.208359488792311</v>
      </c>
      <c r="P984" s="17">
        <v>47.739286836901712</v>
      </c>
      <c r="Q984" s="17">
        <v>52.188071021221326</v>
      </c>
      <c r="R984" s="17">
        <v>54.046094470680735</v>
      </c>
    </row>
    <row r="985" spans="2:18" x14ac:dyDescent="0.25">
      <c r="B985" s="11" t="s">
        <v>260</v>
      </c>
      <c r="C985" s="70" t="s">
        <v>23</v>
      </c>
      <c r="D985" s="17" t="s">
        <v>23</v>
      </c>
      <c r="E985" s="70">
        <v>4.5674575587983527E-3</v>
      </c>
      <c r="F985" s="17">
        <v>9.9513662473256326E-2</v>
      </c>
      <c r="G985" s="17">
        <v>0.84721569269262587</v>
      </c>
      <c r="H985" s="17">
        <v>4.6286928464244086E-2</v>
      </c>
      <c r="I985" s="17">
        <v>2.4162588110753784E-3</v>
      </c>
      <c r="J985" s="70">
        <v>1.1662059162201681</v>
      </c>
      <c r="K985" s="17">
        <v>1.0105864018120481</v>
      </c>
      <c r="L985" s="17">
        <v>-0.56403289875309681</v>
      </c>
      <c r="M985" s="17">
        <v>0.12699254841995233</v>
      </c>
      <c r="N985" s="70">
        <v>21.889744303874124</v>
      </c>
      <c r="O985" s="17">
        <v>15.727067846277043</v>
      </c>
      <c r="P985" s="17">
        <v>11.443747104083608</v>
      </c>
      <c r="Q985" s="17">
        <v>17.257938541041202</v>
      </c>
      <c r="R985" s="17">
        <v>23.163216942082084</v>
      </c>
    </row>
    <row r="986" spans="2:18" x14ac:dyDescent="0.25">
      <c r="B986" s="11" t="s">
        <v>261</v>
      </c>
      <c r="C986" s="70" t="s">
        <v>23</v>
      </c>
      <c r="D986" s="17" t="s">
        <v>23</v>
      </c>
      <c r="E986" s="70">
        <v>6.4275225862591894E-3</v>
      </c>
      <c r="F986" s="17">
        <v>6.5700332496933897E-2</v>
      </c>
      <c r="G986" s="17">
        <v>0.90700394729330036</v>
      </c>
      <c r="H986" s="17">
        <v>1.7371789098985093E-2</v>
      </c>
      <c r="I986" s="17">
        <v>3.4964085245216079E-3</v>
      </c>
      <c r="J986" s="70">
        <v>0.96280101619741054</v>
      </c>
      <c r="K986" s="17">
        <v>1.2025207391018726</v>
      </c>
      <c r="L986" s="17">
        <v>-1.1878921709296306</v>
      </c>
      <c r="M986" s="17">
        <v>-0.96861129104545152</v>
      </c>
      <c r="N986" s="70">
        <v>22.541276634236475</v>
      </c>
      <c r="O986" s="17">
        <v>17.892247009919686</v>
      </c>
      <c r="P986" s="17">
        <v>12.642161378271526</v>
      </c>
      <c r="Q986" s="17">
        <v>20.55275983391785</v>
      </c>
      <c r="R986" s="17">
        <v>23.758982370934326</v>
      </c>
    </row>
    <row r="987" spans="2:18" x14ac:dyDescent="0.25">
      <c r="B987" s="11" t="s">
        <v>262</v>
      </c>
      <c r="C987" s="70" t="s">
        <v>23</v>
      </c>
      <c r="D987" s="17" t="s">
        <v>23</v>
      </c>
      <c r="E987" s="70">
        <v>9.5844140352616201E-4</v>
      </c>
      <c r="F987" s="17">
        <v>6.7562061377360386E-2</v>
      </c>
      <c r="G987" s="17">
        <v>0.90540449459791561</v>
      </c>
      <c r="H987" s="17">
        <v>2.4323844058540506E-2</v>
      </c>
      <c r="I987" s="17">
        <v>1.7511585626573834E-3</v>
      </c>
      <c r="J987" s="70">
        <v>1.6666983997531266</v>
      </c>
      <c r="K987" s="17">
        <v>0.96126171406560412</v>
      </c>
      <c r="L987" s="17">
        <v>-0.98048554967073021</v>
      </c>
      <c r="M987" s="17">
        <v>-0.43060466720355872</v>
      </c>
      <c r="N987" s="70">
        <v>27.273511496140614</v>
      </c>
      <c r="O987" s="17">
        <v>18.762524585828125</v>
      </c>
      <c r="P987" s="17">
        <v>13.571854193976991</v>
      </c>
      <c r="Q987" s="17">
        <v>20.805703579930555</v>
      </c>
      <c r="R987" s="17">
        <v>26.068062582999659</v>
      </c>
    </row>
    <row r="988" spans="2:18" x14ac:dyDescent="0.25">
      <c r="B988" s="11" t="s">
        <v>263</v>
      </c>
      <c r="C988" s="70" t="s">
        <v>23</v>
      </c>
      <c r="D988" s="17" t="s">
        <v>23</v>
      </c>
      <c r="E988" s="70">
        <v>1.7372752514480533E-3</v>
      </c>
      <c r="F988" s="17">
        <v>0.21299932587898707</v>
      </c>
      <c r="G988" s="17">
        <v>0.74485318246602605</v>
      </c>
      <c r="H988" s="17">
        <v>2.9712973991287993E-2</v>
      </c>
      <c r="I988" s="17">
        <v>1.069724241225076E-2</v>
      </c>
      <c r="J988" s="70">
        <v>1.3482838904032677</v>
      </c>
      <c r="K988" s="17">
        <v>0.46174619181173648</v>
      </c>
      <c r="L988" s="17">
        <v>-1.8579807344571442</v>
      </c>
      <c r="M988" s="17">
        <v>-0.3061241893264931</v>
      </c>
      <c r="N988" s="70">
        <v>33.803835065241877</v>
      </c>
      <c r="O988" s="17">
        <v>24.185892940418984</v>
      </c>
      <c r="P988" s="17">
        <v>21.682096685166623</v>
      </c>
      <c r="Q988" s="17">
        <v>28.125303371757759</v>
      </c>
      <c r="R988" s="17">
        <v>30.168498962510032</v>
      </c>
    </row>
    <row r="989" spans="2:18" x14ac:dyDescent="0.25">
      <c r="B989" s="11" t="s">
        <v>264</v>
      </c>
      <c r="C989" s="70" t="s">
        <v>23</v>
      </c>
      <c r="D989" s="17" t="s">
        <v>23</v>
      </c>
      <c r="E989" s="70">
        <v>2.8088084755724194E-3</v>
      </c>
      <c r="F989" s="17">
        <v>0.12926354614765478</v>
      </c>
      <c r="G989" s="17">
        <v>0.80425000622036524</v>
      </c>
      <c r="H989" s="17">
        <v>6.2441140619253543E-2</v>
      </c>
      <c r="I989" s="17">
        <v>1.2364985371539695E-3</v>
      </c>
      <c r="J989" s="70">
        <v>1.3839519490613725</v>
      </c>
      <c r="K989" s="17">
        <v>1.0294971157336628</v>
      </c>
      <c r="L989" s="17">
        <v>-0.28602856165032214</v>
      </c>
      <c r="M989" s="17">
        <v>0.88016803590631076</v>
      </c>
      <c r="N989" s="70">
        <v>22.99457155675524</v>
      </c>
      <c r="O989" s="17">
        <v>15.336385656140703</v>
      </c>
      <c r="P989" s="17">
        <v>11.680271935796414</v>
      </c>
      <c r="Q989" s="17">
        <v>16.791643557653046</v>
      </c>
      <c r="R989" s="17">
        <v>24.635525033653764</v>
      </c>
    </row>
    <row r="990" spans="2:18" x14ac:dyDescent="0.25">
      <c r="B990" s="11" t="s">
        <v>265</v>
      </c>
      <c r="C990" s="70" t="s">
        <v>23</v>
      </c>
      <c r="D990" s="17" t="s">
        <v>23</v>
      </c>
      <c r="E990" s="70">
        <v>3.2038411399781777E-3</v>
      </c>
      <c r="F990" s="17">
        <v>0.30941485975582383</v>
      </c>
      <c r="G990" s="17">
        <v>0.67771391109187906</v>
      </c>
      <c r="H990" s="17">
        <v>8.8424571673815684E-3</v>
      </c>
      <c r="I990" s="17">
        <v>8.249308449373115E-4</v>
      </c>
      <c r="J990" s="70">
        <v>1.1864470440181833</v>
      </c>
      <c r="K990" s="17">
        <v>1.5512329572354491</v>
      </c>
      <c r="L990" s="17">
        <v>-1.9023589846073605</v>
      </c>
      <c r="M990" s="17">
        <v>0.78989804058005353</v>
      </c>
      <c r="N990" s="70">
        <v>29.225926001765458</v>
      </c>
      <c r="O990" s="17">
        <v>20.085260964882803</v>
      </c>
      <c r="P990" s="17">
        <v>18.5171764164626</v>
      </c>
      <c r="Q990" s="17">
        <v>27.195497297886391</v>
      </c>
      <c r="R990" s="17">
        <v>31.939538335118701</v>
      </c>
    </row>
    <row r="991" spans="2:18" x14ac:dyDescent="0.25">
      <c r="B991" s="11" t="s">
        <v>266</v>
      </c>
      <c r="C991" s="70" t="s">
        <v>23</v>
      </c>
      <c r="D991" s="17" t="s">
        <v>23</v>
      </c>
      <c r="E991" s="70">
        <v>1.9814637554370958E-3</v>
      </c>
      <c r="F991" s="17">
        <v>0.14121658021272199</v>
      </c>
      <c r="G991" s="17">
        <v>0.82662046035694736</v>
      </c>
      <c r="H991" s="17">
        <v>2.9304817351931311E-2</v>
      </c>
      <c r="I991" s="17">
        <v>8.7667832296230836E-4</v>
      </c>
      <c r="J991" s="70">
        <v>1.4730323988713923</v>
      </c>
      <c r="K991" s="17">
        <v>1.2352284465122736</v>
      </c>
      <c r="L991" s="17">
        <v>-0.80463875697246245</v>
      </c>
      <c r="M991" s="17">
        <v>0.68278387666210416</v>
      </c>
      <c r="N991" s="70">
        <v>23.011047383475322</v>
      </c>
      <c r="O991" s="17">
        <v>14.478129583945451</v>
      </c>
      <c r="P991" s="17">
        <v>10.944027759083705</v>
      </c>
      <c r="Q991" s="17">
        <v>17.623215232982041</v>
      </c>
      <c r="R991" s="17">
        <v>24.641949360306416</v>
      </c>
    </row>
    <row r="992" spans="2:18" x14ac:dyDescent="0.25">
      <c r="B992" s="11" t="s">
        <v>267</v>
      </c>
      <c r="C992" s="70" t="s">
        <v>23</v>
      </c>
      <c r="D992" s="17" t="s">
        <v>23</v>
      </c>
      <c r="E992" s="70">
        <v>6.1995477688750271E-4</v>
      </c>
      <c r="F992" s="17">
        <v>9.8206043837782333E-3</v>
      </c>
      <c r="G992" s="17">
        <v>0.90629390171805191</v>
      </c>
      <c r="H992" s="17">
        <v>8.1264038425454294E-2</v>
      </c>
      <c r="I992" s="17">
        <v>2.0015006958281792E-3</v>
      </c>
      <c r="J992" s="70">
        <v>1.8468346366709458</v>
      </c>
      <c r="K992" s="17">
        <v>0.56300138023925217</v>
      </c>
      <c r="L992" s="17">
        <v>0.60878289541704211</v>
      </c>
      <c r="M992" s="17">
        <v>-1.2592500913647777</v>
      </c>
      <c r="N992" s="70">
        <v>27.086251148090582</v>
      </c>
      <c r="O992" s="17">
        <v>21.561068326511791</v>
      </c>
      <c r="P992" s="17">
        <v>12.511306363334674</v>
      </c>
      <c r="Q992" s="17">
        <v>17.33462648606401</v>
      </c>
      <c r="R992" s="17">
        <v>24.742239165668391</v>
      </c>
    </row>
    <row r="993" spans="2:18" x14ac:dyDescent="0.25">
      <c r="B993" s="11" t="s">
        <v>268</v>
      </c>
      <c r="C993" s="70" t="s">
        <v>23</v>
      </c>
      <c r="D993" s="17" t="s">
        <v>23</v>
      </c>
      <c r="E993" s="70">
        <v>1.03973971480874E-3</v>
      </c>
      <c r="F993" s="17">
        <v>6.5207600175050479E-2</v>
      </c>
      <c r="G993" s="17">
        <v>0.87383610278065649</v>
      </c>
      <c r="H993" s="17">
        <v>5.8198406702843583E-2</v>
      </c>
      <c r="I993" s="17">
        <v>1.7181506266408409E-3</v>
      </c>
      <c r="J993" s="70">
        <v>1.6968790094616488</v>
      </c>
      <c r="K993" s="17">
        <v>0.78064570609750761</v>
      </c>
      <c r="L993" s="17">
        <v>-0.30956606937862841</v>
      </c>
      <c r="M993" s="17">
        <v>6.8482731103862909E-2</v>
      </c>
      <c r="N993" s="70">
        <v>24.287295605036874</v>
      </c>
      <c r="O993" s="17">
        <v>16.010084361768683</v>
      </c>
      <c r="P993" s="17">
        <v>10.819450754955357</v>
      </c>
      <c r="Q993" s="17">
        <v>16.237520464005357</v>
      </c>
      <c r="R993" s="17">
        <v>23.282739429660015</v>
      </c>
    </row>
    <row r="994" spans="2:18" x14ac:dyDescent="0.25">
      <c r="B994" s="11" t="s">
        <v>269</v>
      </c>
      <c r="C994" s="70" t="s">
        <v>23</v>
      </c>
      <c r="D994" s="17" t="s">
        <v>23</v>
      </c>
      <c r="E994" s="70">
        <v>7.4373666406204054E-4</v>
      </c>
      <c r="F994" s="17">
        <v>5.9027388977044244E-2</v>
      </c>
      <c r="G994" s="17">
        <v>0.84615035384622828</v>
      </c>
      <c r="H994" s="17">
        <v>8.9692034781224936E-2</v>
      </c>
      <c r="I994" s="17">
        <v>4.3864857314404619E-3</v>
      </c>
      <c r="J994" s="70">
        <v>1.7739851838103973</v>
      </c>
      <c r="K994" s="17">
        <v>0.34298664311599342</v>
      </c>
      <c r="L994" s="17">
        <v>-0.32654086729632348</v>
      </c>
      <c r="M994" s="17">
        <v>-0.26309660545203439</v>
      </c>
      <c r="N994" s="70">
        <v>20.753824920831399</v>
      </c>
      <c r="O994" s="17">
        <v>12.005685302641766</v>
      </c>
      <c r="P994" s="17">
        <v>6.6802942808438885</v>
      </c>
      <c r="Q994" s="17">
        <v>11.168924481526815</v>
      </c>
      <c r="R994" s="17">
        <v>17.204631635426953</v>
      </c>
    </row>
    <row r="995" spans="2:18" x14ac:dyDescent="0.25">
      <c r="B995" s="11" t="s">
        <v>270</v>
      </c>
      <c r="C995" s="70" t="s">
        <v>23</v>
      </c>
      <c r="D995" s="17" t="s">
        <v>23</v>
      </c>
      <c r="E995" s="70">
        <v>3.9568283716029785E-4</v>
      </c>
      <c r="F995" s="17">
        <v>0.10237642303329327</v>
      </c>
      <c r="G995" s="17">
        <v>0.84173198811514083</v>
      </c>
      <c r="H995" s="17">
        <v>5.0886684198807854E-2</v>
      </c>
      <c r="I995" s="17">
        <v>4.609221815597764E-3</v>
      </c>
      <c r="J995" s="70">
        <v>1.951137504156258</v>
      </c>
      <c r="K995" s="17">
        <v>0.33363906313626801</v>
      </c>
      <c r="L995" s="17">
        <v>-1.0790710513734536</v>
      </c>
      <c r="M995" s="17">
        <v>-0.21475933542237888</v>
      </c>
      <c r="N995" s="70">
        <v>23.638055131403952</v>
      </c>
      <c r="O995" s="17">
        <v>12.526457637055849</v>
      </c>
      <c r="P995" s="17">
        <v>8.3128472022720601</v>
      </c>
      <c r="Q995" s="17">
        <v>13.924567957144802</v>
      </c>
      <c r="R995" s="17">
        <v>18.727652443211991</v>
      </c>
    </row>
    <row r="996" spans="2:18" x14ac:dyDescent="0.25">
      <c r="B996" s="11" t="s">
        <v>271</v>
      </c>
      <c r="C996" s="70" t="s">
        <v>23</v>
      </c>
      <c r="D996" s="17" t="s">
        <v>23</v>
      </c>
      <c r="E996" s="70">
        <v>1.562295344474825E-3</v>
      </c>
      <c r="F996" s="17">
        <v>0.12531963999231271</v>
      </c>
      <c r="G996" s="17">
        <v>0.83997711273989784</v>
      </c>
      <c r="H996" s="17">
        <v>3.010300308043995E-2</v>
      </c>
      <c r="I996" s="17">
        <v>3.0379488428746572E-3</v>
      </c>
      <c r="J996" s="70">
        <v>1.4813291120558634</v>
      </c>
      <c r="K996" s="17">
        <v>0.83203858241120199</v>
      </c>
      <c r="L996" s="17">
        <v>-1.2062099840618672</v>
      </c>
      <c r="M996" s="17">
        <v>-9.118418706649907E-2</v>
      </c>
      <c r="N996" s="70">
        <v>25.879810144267978</v>
      </c>
      <c r="O996" s="17">
        <v>17.110387186550462</v>
      </c>
      <c r="P996" s="17">
        <v>13.305373083839569</v>
      </c>
      <c r="Q996" s="17">
        <v>19.962872499510642</v>
      </c>
      <c r="R996" s="17">
        <v>24.549757243392051</v>
      </c>
    </row>
    <row r="997" spans="2:18" x14ac:dyDescent="0.25">
      <c r="B997" s="11" t="s">
        <v>272</v>
      </c>
      <c r="C997" s="70" t="s">
        <v>23</v>
      </c>
      <c r="D997" s="17" t="s">
        <v>23</v>
      </c>
      <c r="E997" s="70">
        <v>1.6028363831554189E-3</v>
      </c>
      <c r="F997" s="17">
        <v>5.5034222834321717E-2</v>
      </c>
      <c r="G997" s="17">
        <v>0.9143190472283943</v>
      </c>
      <c r="H997" s="17">
        <v>2.7776130595740401E-2</v>
      </c>
      <c r="I997" s="17">
        <v>1.2677629583880462E-3</v>
      </c>
      <c r="J997" s="70">
        <v>1.5219347466487803</v>
      </c>
      <c r="K997" s="17">
        <v>1.1250528128050223</v>
      </c>
      <c r="L997" s="17">
        <v>-0.61142053546411368</v>
      </c>
      <c r="M997" s="17">
        <v>-0.32343614576002677</v>
      </c>
      <c r="N997" s="70">
        <v>19.069073290681708</v>
      </c>
      <c r="O997" s="17">
        <v>11.996712439067558</v>
      </c>
      <c r="P997" s="17">
        <v>6.3762637341534321</v>
      </c>
      <c r="Q997" s="17">
        <v>13.364268808792392</v>
      </c>
      <c r="R997" s="17">
        <v>19.538115094811346</v>
      </c>
    </row>
    <row r="998" spans="2:18" x14ac:dyDescent="0.25">
      <c r="B998" s="11" t="s">
        <v>273</v>
      </c>
      <c r="C998" s="70" t="s">
        <v>23</v>
      </c>
      <c r="D998" s="17" t="s">
        <v>23</v>
      </c>
      <c r="E998" s="70">
        <v>1.9284392956752353E-3</v>
      </c>
      <c r="F998" s="17">
        <v>7.6636303667041841E-2</v>
      </c>
      <c r="G998" s="17">
        <v>0.88245053102608229</v>
      </c>
      <c r="H998" s="17">
        <v>3.7589949331851821E-2</v>
      </c>
      <c r="I998" s="17">
        <v>1.3947766793487653E-3</v>
      </c>
      <c r="J998" s="70">
        <v>1.4762511934412621</v>
      </c>
      <c r="K998" s="17">
        <v>1.0585235147196537</v>
      </c>
      <c r="L998" s="17">
        <v>-0.53651936540045742</v>
      </c>
      <c r="M998" s="17">
        <v>6.7282231680700744E-2</v>
      </c>
      <c r="N998" s="70">
        <v>28.583880938280437</v>
      </c>
      <c r="O998" s="17">
        <v>21.219161174286445</v>
      </c>
      <c r="P998" s="17">
        <v>16.331897516173601</v>
      </c>
      <c r="Q998" s="17">
        <v>22.643829560338006</v>
      </c>
      <c r="R998" s="17">
        <v>29.231834347717562</v>
      </c>
    </row>
    <row r="999" spans="2:18" x14ac:dyDescent="0.25">
      <c r="B999" s="11" t="s">
        <v>274</v>
      </c>
      <c r="C999" s="70" t="s">
        <v>23</v>
      </c>
      <c r="D999" s="17" t="s">
        <v>23</v>
      </c>
      <c r="E999" s="70">
        <v>8.0247047468600091E-4</v>
      </c>
      <c r="F999" s="17">
        <v>4.5720667270259141E-2</v>
      </c>
      <c r="G999" s="17">
        <v>0.85199222391200136</v>
      </c>
      <c r="H999" s="17">
        <v>9.5697091428570885E-2</v>
      </c>
      <c r="I999" s="17">
        <v>5.7875469144825931E-3</v>
      </c>
      <c r="J999" s="70">
        <v>1.7321668515087296</v>
      </c>
      <c r="K999" s="17">
        <v>0.26443312105793465</v>
      </c>
      <c r="L999" s="17">
        <v>-0.258048097109013</v>
      </c>
      <c r="M999" s="17">
        <v>-0.5698225311939813</v>
      </c>
      <c r="N999" s="70">
        <v>22.030021997521708</v>
      </c>
      <c r="O999" s="17">
        <v>13.94480069780967</v>
      </c>
      <c r="P999" s="17">
        <v>8.094746765027411</v>
      </c>
      <c r="Q999" s="17">
        <v>12.467525754072788</v>
      </c>
      <c r="R999" s="17">
        <v>18.078484513767854</v>
      </c>
    </row>
    <row r="1000" spans="2:18" x14ac:dyDescent="0.25">
      <c r="B1000" s="11" t="s">
        <v>275</v>
      </c>
      <c r="C1000" s="70" t="s">
        <v>23</v>
      </c>
      <c r="D1000" s="17" t="s">
        <v>23</v>
      </c>
      <c r="E1000" s="70">
        <v>1.3196415343124728E-3</v>
      </c>
      <c r="F1000" s="17">
        <v>2.4509051765149101E-2</v>
      </c>
      <c r="G1000" s="17">
        <v>0.91478993323130919</v>
      </c>
      <c r="H1000" s="17">
        <v>5.611170059188865E-2</v>
      </c>
      <c r="I1000" s="17">
        <v>3.2696728773407026E-3</v>
      </c>
      <c r="J1000" s="70">
        <v>1.5630932016296928</v>
      </c>
      <c r="K1000" s="17">
        <v>0.65752612064234728</v>
      </c>
      <c r="L1000" s="17">
        <v>-0.11643338774473751</v>
      </c>
      <c r="M1000" s="17">
        <v>-1.0513708393151795</v>
      </c>
      <c r="N1000" s="70">
        <v>22.0460412686325</v>
      </c>
      <c r="O1000" s="17">
        <v>16.202676520000178</v>
      </c>
      <c r="P1000" s="17">
        <v>8.9633726227390902</v>
      </c>
      <c r="Q1000" s="17">
        <v>14.54607282327467</v>
      </c>
      <c r="R1000" s="17">
        <v>20.231381653449439</v>
      </c>
    </row>
    <row r="1001" spans="2:18" x14ac:dyDescent="0.25">
      <c r="B1001" s="11" t="s">
        <v>276</v>
      </c>
      <c r="C1001" s="70" t="s">
        <v>23</v>
      </c>
      <c r="D1001" s="17" t="s">
        <v>23</v>
      </c>
      <c r="E1001" s="70">
        <v>2.7925387367810283E-3</v>
      </c>
      <c r="F1001" s="17">
        <v>4.3342927508513741E-2</v>
      </c>
      <c r="G1001" s="17">
        <v>0.87932801813283568</v>
      </c>
      <c r="H1001" s="17">
        <v>7.1005769499584037E-2</v>
      </c>
      <c r="I1001" s="17">
        <v>3.5307461222855449E-3</v>
      </c>
      <c r="J1001" s="70">
        <v>1.329758241407889</v>
      </c>
      <c r="K1001" s="17">
        <v>0.71978952987199407</v>
      </c>
      <c r="L1001" s="17">
        <v>-0.10539067320670864</v>
      </c>
      <c r="M1001" s="17">
        <v>-0.49433674836088204</v>
      </c>
      <c r="N1001" s="70">
        <v>18.664934379198112</v>
      </c>
      <c r="O1001" s="17">
        <v>13.180549543722545</v>
      </c>
      <c r="P1001" s="17">
        <v>7.1605206263480463</v>
      </c>
      <c r="Q1001" s="17">
        <v>12.193314357775471</v>
      </c>
      <c r="R1001" s="17">
        <v>18.195818196976028</v>
      </c>
    </row>
    <row r="1002" spans="2:18" x14ac:dyDescent="0.25">
      <c r="B1002" s="11" t="s">
        <v>277</v>
      </c>
      <c r="C1002" s="70" t="s">
        <v>23</v>
      </c>
      <c r="D1002" s="17" t="s">
        <v>23</v>
      </c>
      <c r="E1002" s="70">
        <v>9.6796936236253066E-4</v>
      </c>
      <c r="F1002" s="17">
        <v>8.8909280503012705E-4</v>
      </c>
      <c r="G1002" s="17">
        <v>0.95734996226411995</v>
      </c>
      <c r="H1002" s="17">
        <v>4.0296657558585809E-2</v>
      </c>
      <c r="I1002" s="17">
        <v>4.9631800990161256E-4</v>
      </c>
      <c r="J1002" s="70">
        <v>1.6798119482736895</v>
      </c>
      <c r="K1002" s="17">
        <v>1.2013591459708213</v>
      </c>
      <c r="L1002" s="17">
        <v>1.6690052178122443</v>
      </c>
      <c r="M1002" s="17">
        <v>-2.674351687675574</v>
      </c>
      <c r="N1002" s="70">
        <v>127.74406022678285</v>
      </c>
      <c r="O1002" s="17">
        <v>127.91405785407999</v>
      </c>
      <c r="P1002" s="17">
        <v>113.9506125186617</v>
      </c>
      <c r="Q1002" s="17">
        <v>120.28641348842589</v>
      </c>
      <c r="R1002" s="17">
        <v>129.08002735888655</v>
      </c>
    </row>
    <row r="1003" spans="2:18" x14ac:dyDescent="0.25">
      <c r="B1003" s="11" t="s">
        <v>278</v>
      </c>
      <c r="C1003" s="70" t="s">
        <v>23</v>
      </c>
      <c r="D1003" s="17" t="s">
        <v>23</v>
      </c>
      <c r="E1003" s="70">
        <v>1.4072690964404397E-3</v>
      </c>
      <c r="F1003" s="17">
        <v>0.15285923492230533</v>
      </c>
      <c r="G1003" s="17">
        <v>0.78543525291842542</v>
      </c>
      <c r="H1003" s="17">
        <v>5.8304141578288109E-2</v>
      </c>
      <c r="I1003" s="17">
        <v>1.9941014845407143E-3</v>
      </c>
      <c r="J1003" s="70">
        <v>1.5784686211111203</v>
      </c>
      <c r="K1003" s="17">
        <v>0.76889037222034295</v>
      </c>
      <c r="L1003" s="17">
        <v>-0.67066603560677374</v>
      </c>
      <c r="M1003" s="17">
        <v>0.70207518069970842</v>
      </c>
      <c r="N1003" s="70">
        <v>29.582122684632047</v>
      </c>
      <c r="O1003" s="17">
        <v>20.206389785825074</v>
      </c>
      <c r="P1003" s="17">
        <v>16.932948662371366</v>
      </c>
      <c r="Q1003" s="17">
        <v>22.134078455430267</v>
      </c>
      <c r="R1003" s="17">
        <v>28.885037584854715</v>
      </c>
    </row>
    <row r="1004" spans="2:18" x14ac:dyDescent="0.25">
      <c r="B1004" s="11" t="s">
        <v>279</v>
      </c>
      <c r="C1004" s="70" t="s">
        <v>23</v>
      </c>
      <c r="D1004" s="17" t="s">
        <v>23</v>
      </c>
      <c r="E1004" s="70">
        <v>8.9864229963600682E-4</v>
      </c>
      <c r="F1004" s="17">
        <v>3.7049897351667034E-2</v>
      </c>
      <c r="G1004" s="17">
        <v>0.90867388868241539</v>
      </c>
      <c r="H1004" s="17">
        <v>5.2220053141512665E-2</v>
      </c>
      <c r="I1004" s="17">
        <v>1.1575185247689325E-3</v>
      </c>
      <c r="J1004" s="70">
        <v>1.7573745887548606</v>
      </c>
      <c r="K1004" s="17">
        <v>0.89750658214845069</v>
      </c>
      <c r="L1004" s="17">
        <v>-3.3134234866125337E-2</v>
      </c>
      <c r="M1004" s="17">
        <v>-0.22312192649414803</v>
      </c>
      <c r="N1004" s="70">
        <v>22.090540664865919</v>
      </c>
      <c r="O1004" s="17">
        <v>14.652269081191973</v>
      </c>
      <c r="P1004" s="17">
        <v>8.2528277006316042</v>
      </c>
      <c r="Q1004" s="17">
        <v>13.965867081763477</v>
      </c>
      <c r="R1004" s="17">
        <v>21.584243221657452</v>
      </c>
    </row>
    <row r="1005" spans="2:18" x14ac:dyDescent="0.25">
      <c r="B1005" s="11" t="s">
        <v>280</v>
      </c>
      <c r="C1005" s="70" t="s">
        <v>23</v>
      </c>
      <c r="D1005" s="17" t="s">
        <v>23</v>
      </c>
      <c r="E1005" s="70">
        <v>1.7718707268170994E-3</v>
      </c>
      <c r="F1005" s="17">
        <v>4.003490884534823E-2</v>
      </c>
      <c r="G1005" s="17">
        <v>0.83781045652993025</v>
      </c>
      <c r="H1005" s="17">
        <v>0.11912164824457738</v>
      </c>
      <c r="I1005" s="17">
        <v>1.2611156533270378E-3</v>
      </c>
      <c r="J1005" s="70">
        <v>1.5675778928825124</v>
      </c>
      <c r="K1005" s="17">
        <v>0.79881343167406504</v>
      </c>
      <c r="L1005" s="17">
        <v>0.60673395846218903</v>
      </c>
      <c r="M1005" s="17">
        <v>0.3257103636853696</v>
      </c>
      <c r="N1005" s="70">
        <v>25.401102642067286</v>
      </c>
      <c r="O1005" s="17">
        <v>19.1656708452877</v>
      </c>
      <c r="P1005" s="17">
        <v>13.083590655837378</v>
      </c>
      <c r="Q1005" s="17">
        <v>16.9848839843403</v>
      </c>
      <c r="R1005" s="17">
        <v>26.081180897899994</v>
      </c>
    </row>
    <row r="1006" spans="2:18" x14ac:dyDescent="0.25">
      <c r="B1006" s="11" t="s">
        <v>281</v>
      </c>
      <c r="C1006" s="70" t="s">
        <v>23</v>
      </c>
      <c r="D1006" s="17" t="s">
        <v>23</v>
      </c>
      <c r="E1006" s="70">
        <v>1.5616378745804389E-3</v>
      </c>
      <c r="F1006" s="17">
        <v>5.7324732152029156E-2</v>
      </c>
      <c r="G1006" s="17">
        <v>0.72768511928843227</v>
      </c>
      <c r="H1006" s="17">
        <v>0.20862386217715795</v>
      </c>
      <c r="I1006" s="17">
        <v>4.8046485078002479E-3</v>
      </c>
      <c r="J1006" s="70">
        <v>1.5412962895675149</v>
      </c>
      <c r="K1006" s="17">
        <v>0.22855241619466124</v>
      </c>
      <c r="L1006" s="17">
        <v>0.38627940562205149</v>
      </c>
      <c r="M1006" s="17">
        <v>0.27044648328388599</v>
      </c>
      <c r="N1006" s="70">
        <v>18.672169040379437</v>
      </c>
      <c r="O1006" s="17">
        <v>11.466175107973843</v>
      </c>
      <c r="P1006" s="17">
        <v>6.3839025681891739</v>
      </c>
      <c r="Q1006" s="17">
        <v>8.8825735644418824</v>
      </c>
      <c r="R1006" s="17">
        <v>16.424471643739281</v>
      </c>
    </row>
    <row r="1007" spans="2:18" x14ac:dyDescent="0.25">
      <c r="B1007" s="11" t="s">
        <v>282</v>
      </c>
      <c r="C1007" s="70" t="s">
        <v>23</v>
      </c>
      <c r="D1007" s="17" t="s">
        <v>23</v>
      </c>
      <c r="E1007" s="70">
        <v>4.551795643430874E-4</v>
      </c>
      <c r="F1007" s="17">
        <v>0.12283992657458109</v>
      </c>
      <c r="G1007" s="17">
        <v>0.44838771805536903</v>
      </c>
      <c r="H1007" s="17">
        <v>0.42435029155518378</v>
      </c>
      <c r="I1007" s="17">
        <v>3.9668842505229561E-3</v>
      </c>
      <c r="J1007" s="70">
        <v>1.8993003991565971</v>
      </c>
      <c r="K1007" s="17">
        <v>-0.25132406011244784</v>
      </c>
      <c r="L1007" s="17">
        <v>0.51575987780170673</v>
      </c>
      <c r="M1007" s="17">
        <v>1.6676140459106896</v>
      </c>
      <c r="N1007" s="70">
        <v>34.630223427470881</v>
      </c>
      <c r="O1007" s="17">
        <v>23.434332649838499</v>
      </c>
      <c r="P1007" s="17">
        <v>20.844780245071483</v>
      </c>
      <c r="Q1007" s="17">
        <v>20.95497829856216</v>
      </c>
      <c r="R1007" s="17">
        <v>30.300134919483032</v>
      </c>
    </row>
    <row r="1008" spans="2:18" x14ac:dyDescent="0.25">
      <c r="B1008" s="11" t="s">
        <v>283</v>
      </c>
      <c r="C1008" s="70" t="s">
        <v>23</v>
      </c>
      <c r="D1008" s="17" t="s">
        <v>23</v>
      </c>
      <c r="E1008" s="70">
        <v>1.2412262300358773E-2</v>
      </c>
      <c r="F1008" s="17">
        <v>4.6526848192447484E-2</v>
      </c>
      <c r="G1008" s="17">
        <v>0.76757108381648509</v>
      </c>
      <c r="H1008" s="17">
        <v>0.16993853115681987</v>
      </c>
      <c r="I1008" s="17">
        <v>3.5512745338887948E-3</v>
      </c>
      <c r="J1008" s="70">
        <v>0.86073169840604236</v>
      </c>
      <c r="K1008" s="17">
        <v>0.77273419820840106</v>
      </c>
      <c r="L1008" s="17">
        <v>0.72006102853072429</v>
      </c>
      <c r="M1008" s="17">
        <v>0.18396492340802484</v>
      </c>
      <c r="N1008" s="70">
        <v>18.049804582480924</v>
      </c>
      <c r="O1008" s="17">
        <v>15.407115287901734</v>
      </c>
      <c r="P1008" s="17">
        <v>9.8007121557676822</v>
      </c>
      <c r="Q1008" s="17">
        <v>12.816300760346955</v>
      </c>
      <c r="R1008" s="17">
        <v>20.552561215445063</v>
      </c>
    </row>
    <row r="1009" spans="2:18" x14ac:dyDescent="0.25">
      <c r="B1009" s="11" t="s">
        <v>284</v>
      </c>
      <c r="C1009" s="70" t="s">
        <v>23</v>
      </c>
      <c r="D1009" s="17" t="s">
        <v>23</v>
      </c>
      <c r="E1009" s="70">
        <v>6.8837049201735615E-3</v>
      </c>
      <c r="F1009" s="17">
        <v>2.0001752174422922E-2</v>
      </c>
      <c r="G1009" s="17">
        <v>0.7675337357766997</v>
      </c>
      <c r="H1009" s="17">
        <v>0.20205620540560998</v>
      </c>
      <c r="I1009" s="17">
        <v>3.5246017230938734E-3</v>
      </c>
      <c r="J1009" s="70">
        <v>1.0492545313450945</v>
      </c>
      <c r="K1009" s="17">
        <v>0.61813356358079008</v>
      </c>
      <c r="L1009" s="17">
        <v>1.1245986684199272</v>
      </c>
      <c r="M1009" s="17">
        <v>-0.35020597203286219</v>
      </c>
      <c r="N1009" s="70">
        <v>19.55784396296206</v>
      </c>
      <c r="O1009" s="17">
        <v>17.424518231771017</v>
      </c>
      <c r="P1009" s="17">
        <v>10.129793120837007</v>
      </c>
      <c r="Q1009" s="17">
        <v>12.799066182085276</v>
      </c>
      <c r="R1009" s="17">
        <v>20.896623101597562</v>
      </c>
    </row>
    <row r="1010" spans="2:18" x14ac:dyDescent="0.25">
      <c r="B1010" s="11" t="s">
        <v>285</v>
      </c>
      <c r="C1010" s="70" t="s">
        <v>23</v>
      </c>
      <c r="D1010" s="17" t="s">
        <v>23</v>
      </c>
      <c r="E1010" s="70">
        <v>3.6386700586707614E-2</v>
      </c>
      <c r="F1010" s="17">
        <v>1.3247797094279206E-2</v>
      </c>
      <c r="G1010" s="17">
        <v>0.89637391212930373</v>
      </c>
      <c r="H1010" s="17">
        <v>5.1958980755745732E-2</v>
      </c>
      <c r="I1010" s="17">
        <v>2.0326094339638192E-3</v>
      </c>
      <c r="J1010" s="70">
        <v>0.45493299285779426</v>
      </c>
      <c r="K1010" s="17">
        <v>1.4367154719893924</v>
      </c>
      <c r="L1010" s="17">
        <v>0.7267933822164101</v>
      </c>
      <c r="M1010" s="17">
        <v>-1.1796746765186565</v>
      </c>
      <c r="N1010" s="70">
        <v>20.209221933895464</v>
      </c>
      <c r="O1010" s="17">
        <v>22.22996604951117</v>
      </c>
      <c r="P1010" s="17">
        <v>13.800913335523026</v>
      </c>
      <c r="Q1010" s="17">
        <v>19.496719461320552</v>
      </c>
      <c r="R1010" s="17">
        <v>25.978987806582069</v>
      </c>
    </row>
    <row r="1011" spans="2:18" x14ac:dyDescent="0.25">
      <c r="B1011" s="11" t="s">
        <v>286</v>
      </c>
      <c r="C1011" s="70" t="s">
        <v>23</v>
      </c>
      <c r="D1011" s="17" t="s">
        <v>23</v>
      </c>
      <c r="E1011" s="70">
        <v>5.6756457278171555E-3</v>
      </c>
      <c r="F1011" s="17">
        <v>2.0296228575289788E-2</v>
      </c>
      <c r="G1011" s="17">
        <v>0.83974409593932331</v>
      </c>
      <c r="H1011" s="17">
        <v>0.13361617476328502</v>
      </c>
      <c r="I1011" s="17">
        <v>6.6785499428467917E-4</v>
      </c>
      <c r="J1011" s="70">
        <v>1.2082694755744368</v>
      </c>
      <c r="K1011" s="17">
        <v>1.1752582059286514</v>
      </c>
      <c r="L1011" s="17">
        <v>1.3669644944544308</v>
      </c>
      <c r="M1011" s="17">
        <v>0.27016988540818898</v>
      </c>
      <c r="N1011" s="70">
        <v>21.070731024351886</v>
      </c>
      <c r="O1011" s="17">
        <v>18.522229538777253</v>
      </c>
      <c r="P1011" s="17">
        <v>11.07690531195254</v>
      </c>
      <c r="Q1011" s="17">
        <v>14.753157062692029</v>
      </c>
      <c r="R1011" s="17">
        <v>25.350468114283</v>
      </c>
    </row>
    <row r="1012" spans="2:18" x14ac:dyDescent="0.25">
      <c r="B1012" s="11" t="s">
        <v>287</v>
      </c>
      <c r="C1012" s="70" t="s">
        <v>23</v>
      </c>
      <c r="D1012" s="17" t="s">
        <v>23</v>
      </c>
      <c r="E1012" s="70">
        <v>9.416175695699955E-4</v>
      </c>
      <c r="F1012" s="17">
        <v>5.6940607594783296E-2</v>
      </c>
      <c r="G1012" s="17">
        <v>0.79450985590817957</v>
      </c>
      <c r="H1012" s="17">
        <v>0.14422264974302487</v>
      </c>
      <c r="I1012" s="17">
        <v>3.3852691844423856E-3</v>
      </c>
      <c r="J1012" s="70">
        <v>1.7282148962885553</v>
      </c>
      <c r="K1012" s="17">
        <v>0.33916627267861799</v>
      </c>
      <c r="L1012" s="17">
        <v>0.16431985837278648</v>
      </c>
      <c r="M1012" s="17">
        <v>0.17163330802480437</v>
      </c>
      <c r="N1012" s="70">
        <v>33.948569875987211</v>
      </c>
      <c r="O1012" s="17">
        <v>25.74424024294386</v>
      </c>
      <c r="P1012" s="17">
        <v>20.472806965968601</v>
      </c>
      <c r="Q1012" s="17">
        <v>23.885541179623168</v>
      </c>
      <c r="R1012" s="17">
        <v>31.389390896244066</v>
      </c>
    </row>
    <row r="1013" spans="2:18" x14ac:dyDescent="0.25">
      <c r="B1013" s="11" t="s">
        <v>288</v>
      </c>
      <c r="C1013" s="70" t="s">
        <v>23</v>
      </c>
      <c r="D1013" s="17" t="s">
        <v>23</v>
      </c>
      <c r="E1013" s="70">
        <v>1.2424168845298442E-2</v>
      </c>
      <c r="F1013" s="17">
        <v>1.5192692755793526E-2</v>
      </c>
      <c r="G1013" s="17">
        <v>0.88463049208371758</v>
      </c>
      <c r="H1013" s="17">
        <v>8.6615990799661549E-2</v>
      </c>
      <c r="I1013" s="17">
        <v>1.1366555155289391E-3</v>
      </c>
      <c r="J1013" s="70">
        <v>0.88836306420249311</v>
      </c>
      <c r="K1013" s="17">
        <v>1.2820831159408803</v>
      </c>
      <c r="L1013" s="17">
        <v>1.093914873526818</v>
      </c>
      <c r="M1013" s="17">
        <v>-0.49435009782708889</v>
      </c>
      <c r="N1013" s="70">
        <v>20.830056421826278</v>
      </c>
      <c r="O1013" s="17">
        <v>20.427714628820773</v>
      </c>
      <c r="P1013" s="17">
        <v>12.299003704336263</v>
      </c>
      <c r="Q1013" s="17">
        <v>16.946374874262094</v>
      </c>
      <c r="R1013" s="17">
        <v>25.613163389451387</v>
      </c>
    </row>
    <row r="1014" spans="2:18" x14ac:dyDescent="0.25">
      <c r="B1014" s="11" t="s">
        <v>289</v>
      </c>
      <c r="C1014" s="70" t="s">
        <v>23</v>
      </c>
      <c r="D1014" s="17" t="s">
        <v>23</v>
      </c>
      <c r="E1014" s="70">
        <v>1.7639807108565074E-2</v>
      </c>
      <c r="F1014" s="17">
        <v>1.2239902825240418E-2</v>
      </c>
      <c r="G1014" s="17">
        <v>0.92273696020487761</v>
      </c>
      <c r="H1014" s="17">
        <v>4.6686449444601728E-2</v>
      </c>
      <c r="I1014" s="17">
        <v>6.9688041671500168E-4</v>
      </c>
      <c r="J1014" s="70">
        <v>0.75933637456481173</v>
      </c>
      <c r="K1014" s="17">
        <v>1.6358759743940294</v>
      </c>
      <c r="L1014" s="17">
        <v>0.95409210142707801</v>
      </c>
      <c r="M1014" s="17">
        <v>-0.75074322022561102</v>
      </c>
      <c r="N1014" s="70">
        <v>23.968651675687312</v>
      </c>
      <c r="O1014" s="17">
        <v>24.699565231071187</v>
      </c>
      <c r="P1014" s="17">
        <v>16.05427948622652</v>
      </c>
      <c r="Q1014" s="17">
        <v>22.022059985379936</v>
      </c>
      <c r="R1014" s="17">
        <v>30.431250809946398</v>
      </c>
    </row>
    <row r="1015" spans="2:18" x14ac:dyDescent="0.25">
      <c r="B1015" s="11" t="s">
        <v>290</v>
      </c>
      <c r="C1015" s="70" t="s">
        <v>23</v>
      </c>
      <c r="D1015" s="17" t="s">
        <v>23</v>
      </c>
      <c r="E1015" s="70">
        <v>3.4343149433401442E-4</v>
      </c>
      <c r="F1015" s="17">
        <v>1.7418188045666659E-2</v>
      </c>
      <c r="G1015" s="17">
        <v>0.84980495579940762</v>
      </c>
      <c r="H1015" s="17">
        <v>0.1279865790953755</v>
      </c>
      <c r="I1015" s="17">
        <v>4.4468455652161261E-3</v>
      </c>
      <c r="J1015" s="70">
        <v>2.027874796517589</v>
      </c>
      <c r="K1015" s="17">
        <v>0.10606445423805158</v>
      </c>
      <c r="L1015" s="17">
        <v>0.33706400149956134</v>
      </c>
      <c r="M1015" s="17">
        <v>-0.99152242072632002</v>
      </c>
      <c r="N1015" s="70">
        <v>36.687545230842964</v>
      </c>
      <c r="O1015" s="17">
        <v>28.8349800873854</v>
      </c>
      <c r="P1015" s="17">
        <v>21.059996269141479</v>
      </c>
      <c r="Q1015" s="17">
        <v>24.846159172707708</v>
      </c>
      <c r="R1015" s="17">
        <v>31.565620021782362</v>
      </c>
    </row>
    <row r="1016" spans="2:18" x14ac:dyDescent="0.25">
      <c r="B1016" s="11" t="s">
        <v>291</v>
      </c>
      <c r="C1016" s="70" t="s">
        <v>23</v>
      </c>
      <c r="D1016" s="17" t="s">
        <v>23</v>
      </c>
      <c r="E1016" s="70">
        <v>1.0426832842062126E-4</v>
      </c>
      <c r="F1016" s="17">
        <v>4.5074001443146786E-2</v>
      </c>
      <c r="G1016" s="17">
        <v>0.73500629390218941</v>
      </c>
      <c r="H1016" s="17">
        <v>0.21662683611764766</v>
      </c>
      <c r="I1016" s="17">
        <v>3.1886002085956284E-3</v>
      </c>
      <c r="J1016" s="70">
        <v>2.4700088274426681</v>
      </c>
      <c r="K1016" s="17">
        <v>-0.18043481976449227</v>
      </c>
      <c r="L1016" s="17">
        <v>0.27700267385904065</v>
      </c>
      <c r="M1016" s="17">
        <v>0.26028976422078637</v>
      </c>
      <c r="N1016" s="70">
        <v>30.868169076476214</v>
      </c>
      <c r="O1016" s="17">
        <v>18.729982602112383</v>
      </c>
      <c r="P1016" s="17">
        <v>13.146835708723078</v>
      </c>
      <c r="Q1016" s="17">
        <v>15.590241385301894</v>
      </c>
      <c r="R1016" s="17">
        <v>24.027429804519254</v>
      </c>
    </row>
    <row r="1017" spans="2:18" x14ac:dyDescent="0.25">
      <c r="B1017" s="11" t="s">
        <v>292</v>
      </c>
      <c r="C1017" s="70" t="s">
        <v>23</v>
      </c>
      <c r="D1017" s="17" t="s">
        <v>23</v>
      </c>
      <c r="E1017" s="70">
        <v>2.8331355903136362E-3</v>
      </c>
      <c r="F1017" s="17">
        <v>2.2739611314442378E-2</v>
      </c>
      <c r="G1017" s="17">
        <v>0.91284147754518985</v>
      </c>
      <c r="H1017" s="17">
        <v>6.1008734619568232E-2</v>
      </c>
      <c r="I1017" s="17">
        <v>5.7704093048597366E-4</v>
      </c>
      <c r="J1017" s="70">
        <v>1.4158832845208529</v>
      </c>
      <c r="K1017" s="17">
        <v>1.281303589774049</v>
      </c>
      <c r="L1017" s="17">
        <v>0.69416007961482262</v>
      </c>
      <c r="M1017" s="17">
        <v>-8.4840962485090099E-2</v>
      </c>
      <c r="N1017" s="70">
        <v>22.240251634993989</v>
      </c>
      <c r="O1017" s="17">
        <v>18.074803005303934</v>
      </c>
      <c r="P1017" s="17">
        <v>10.689895321630384</v>
      </c>
      <c r="Q1017" s="17">
        <v>16.100985707656672</v>
      </c>
      <c r="R1017" s="17">
        <v>25.422703953016125</v>
      </c>
    </row>
    <row r="1018" spans="2:18" x14ac:dyDescent="0.25">
      <c r="B1018" s="11" t="s">
        <v>293</v>
      </c>
      <c r="C1018" s="70" t="s">
        <v>23</v>
      </c>
      <c r="D1018" s="17" t="s">
        <v>23</v>
      </c>
      <c r="E1018" s="70">
        <v>1.0436031366945664E-3</v>
      </c>
      <c r="F1018" s="17">
        <v>1.9733449890459425E-2</v>
      </c>
      <c r="G1018" s="17">
        <v>0.85310202509409794</v>
      </c>
      <c r="H1018" s="17">
        <v>0.12432258898300667</v>
      </c>
      <c r="I1018" s="17">
        <v>1.7983328957414382E-3</v>
      </c>
      <c r="J1018" s="70">
        <v>1.7130041191711347</v>
      </c>
      <c r="K1018" s="17">
        <v>0.58698094086093611</v>
      </c>
      <c r="L1018" s="17">
        <v>0.73769972665352646</v>
      </c>
      <c r="M1018" s="17">
        <v>-0.39209092900083919</v>
      </c>
      <c r="N1018" s="70">
        <v>21.404238301556738</v>
      </c>
      <c r="O1018" s="17">
        <v>15.524966541774127</v>
      </c>
      <c r="P1018" s="17">
        <v>7.9918385659690481</v>
      </c>
      <c r="Q1018" s="17">
        <v>11.843837438294415</v>
      </c>
      <c r="R1018" s="17">
        <v>20.315876727985092</v>
      </c>
    </row>
    <row r="1019" spans="2:18" x14ac:dyDescent="0.25">
      <c r="B1019" s="11" t="s">
        <v>294</v>
      </c>
      <c r="C1019" s="70" t="s">
        <v>23</v>
      </c>
      <c r="D1019" s="17" t="s">
        <v>23</v>
      </c>
      <c r="E1019" s="70">
        <v>8.5370316816370934E-4</v>
      </c>
      <c r="F1019" s="17">
        <v>1.0254926641808748E-2</v>
      </c>
      <c r="G1019" s="17">
        <v>0.8790853745648588</v>
      </c>
      <c r="H1019" s="17">
        <v>0.10924863826439662</v>
      </c>
      <c r="I1019" s="17">
        <v>5.5735736077196089E-4</v>
      </c>
      <c r="J1019" s="70">
        <v>1.8319482064543491</v>
      </c>
      <c r="K1019" s="17">
        <v>0.91672493861808069</v>
      </c>
      <c r="L1019" s="17">
        <v>1.302959915374025</v>
      </c>
      <c r="M1019" s="17">
        <v>-0.32869607599620504</v>
      </c>
      <c r="N1019" s="70">
        <v>25.655249598310277</v>
      </c>
      <c r="O1019" s="17">
        <v>20.683389674376187</v>
      </c>
      <c r="P1019" s="17">
        <v>11.781142110776939</v>
      </c>
      <c r="Q1019" s="17">
        <v>15.951653411561416</v>
      </c>
      <c r="R1019" s="17">
        <v>26.508003477563076</v>
      </c>
    </row>
    <row r="1020" spans="2:18" x14ac:dyDescent="0.25">
      <c r="B1020" s="11" t="s">
        <v>295</v>
      </c>
      <c r="C1020" s="70" t="s">
        <v>23</v>
      </c>
      <c r="D1020" s="17" t="s">
        <v>23</v>
      </c>
      <c r="E1020" s="70">
        <v>8.2450716589305617E-4</v>
      </c>
      <c r="F1020" s="17">
        <v>2.2423980082947288E-2</v>
      </c>
      <c r="G1020" s="17">
        <v>0.89424244760604887</v>
      </c>
      <c r="H1020" s="17">
        <v>8.0811959695629459E-2</v>
      </c>
      <c r="I1020" s="17">
        <v>1.6971054494812124E-3</v>
      </c>
      <c r="J1020" s="70">
        <v>1.7789871762918692</v>
      </c>
      <c r="K1020" s="17">
        <v>0.66771824069348917</v>
      </c>
      <c r="L1020" s="17">
        <v>0.35286124198949886</v>
      </c>
      <c r="M1020" s="17">
        <v>-0.5485753470449547</v>
      </c>
      <c r="N1020" s="70">
        <v>29.440850256055469</v>
      </c>
      <c r="O1020" s="17">
        <v>22.834649513092508</v>
      </c>
      <c r="P1020" s="17">
        <v>15.46295749921725</v>
      </c>
      <c r="Q1020" s="17">
        <v>20.270661423194156</v>
      </c>
      <c r="R1020" s="17">
        <v>27.997063118242121</v>
      </c>
    </row>
    <row r="1021" spans="2:18" x14ac:dyDescent="0.25">
      <c r="B1021" s="11" t="s">
        <v>296</v>
      </c>
      <c r="C1021" s="70" t="s">
        <v>23</v>
      </c>
      <c r="D1021" s="17" t="s">
        <v>23</v>
      </c>
      <c r="E1021" s="70">
        <v>2.1544994083391848E-3</v>
      </c>
      <c r="F1021" s="17">
        <v>7.7500260519476546E-2</v>
      </c>
      <c r="G1021" s="17">
        <v>0.84904074702313526</v>
      </c>
      <c r="H1021" s="17">
        <v>6.9037751448373805E-2</v>
      </c>
      <c r="I1021" s="17">
        <v>2.2667416006750315E-3</v>
      </c>
      <c r="J1021" s="70">
        <v>1.4461263445611046</v>
      </c>
      <c r="K1021" s="17">
        <v>0.79624099347051291</v>
      </c>
      <c r="L1021" s="17">
        <v>-0.25076119748561387</v>
      </c>
      <c r="M1021" s="17">
        <v>0.17942904996285192</v>
      </c>
      <c r="N1021" s="70">
        <v>24.231953846856499</v>
      </c>
      <c r="O1021" s="17">
        <v>17.066508057980769</v>
      </c>
      <c r="P1021" s="17">
        <v>12.27885629517607</v>
      </c>
      <c r="Q1021" s="17">
        <v>17.297763698930243</v>
      </c>
      <c r="R1021" s="17">
        <v>24.130383889593642</v>
      </c>
    </row>
    <row r="1022" spans="2:18" x14ac:dyDescent="0.25">
      <c r="B1022" s="11" t="s">
        <v>297</v>
      </c>
      <c r="C1022" s="70" t="s">
        <v>23</v>
      </c>
      <c r="D1022" s="17" t="s">
        <v>23</v>
      </c>
      <c r="E1022" s="70">
        <v>1.3023835069931938E-3</v>
      </c>
      <c r="F1022" s="17">
        <v>7.966894885017832E-2</v>
      </c>
      <c r="G1022" s="17">
        <v>0.81548109068191166</v>
      </c>
      <c r="H1022" s="17">
        <v>9.7161185486155488E-2</v>
      </c>
      <c r="I1022" s="17">
        <v>6.3863914747612676E-3</v>
      </c>
      <c r="J1022" s="70">
        <v>1.5675453240466741</v>
      </c>
      <c r="K1022" s="17">
        <v>0.31627512499605864</v>
      </c>
      <c r="L1022" s="17">
        <v>-0.44555687563071278</v>
      </c>
      <c r="M1022" s="17">
        <v>-0.16183394695216058</v>
      </c>
      <c r="N1022" s="70">
        <v>21.304515216776956</v>
      </c>
      <c r="O1022" s="17">
        <v>13.07714750303386</v>
      </c>
      <c r="P1022" s="17">
        <v>8.4253508532492738</v>
      </c>
      <c r="Q1022" s="17">
        <v>12.680164711169354</v>
      </c>
      <c r="R1022" s="17">
        <v>18.124568533163291</v>
      </c>
    </row>
    <row r="1023" spans="2:18" x14ac:dyDescent="0.25">
      <c r="B1023" s="11" t="s">
        <v>1060</v>
      </c>
      <c r="C1023" s="70" t="s">
        <v>23</v>
      </c>
      <c r="D1023" s="17" t="s">
        <v>23</v>
      </c>
      <c r="E1023" s="70">
        <v>7.3338527643061042E-4</v>
      </c>
      <c r="F1023" s="17">
        <v>0.15492664669574008</v>
      </c>
      <c r="G1023" s="17">
        <v>0.7356521378948947</v>
      </c>
      <c r="H1023" s="17">
        <v>0.10496541489161806</v>
      </c>
      <c r="I1023" s="17">
        <v>3.7224152413165338E-3</v>
      </c>
      <c r="J1023" s="70">
        <v>1.7855968105691487</v>
      </c>
      <c r="K1023" s="17">
        <v>0.31669847609956053</v>
      </c>
      <c r="L1023" s="17">
        <v>-0.55431154054157505</v>
      </c>
      <c r="M1023" s="17">
        <v>0.7288421487508423</v>
      </c>
      <c r="N1023" s="70">
        <v>35.023273449403284</v>
      </c>
      <c r="O1023" s="17">
        <v>24.317201735214862</v>
      </c>
      <c r="P1023" s="17">
        <v>21.201590514230869</v>
      </c>
      <c r="Q1023" s="17">
        <v>25.095843422941769</v>
      </c>
      <c r="R1023" s="17">
        <v>31.774359818718484</v>
      </c>
    </row>
    <row r="1024" spans="2:18" x14ac:dyDescent="0.25">
      <c r="B1024" s="11" t="s">
        <v>1061</v>
      </c>
      <c r="C1024" s="70" t="s">
        <v>23</v>
      </c>
      <c r="D1024" s="17" t="s">
        <v>23</v>
      </c>
      <c r="E1024" s="70">
        <v>3.8858318086605717E-4</v>
      </c>
      <c r="F1024" s="17">
        <v>3.495269296245835E-2</v>
      </c>
      <c r="G1024" s="17">
        <v>0.89747366756119096</v>
      </c>
      <c r="H1024" s="17">
        <v>6.5238220102724231E-2</v>
      </c>
      <c r="I1024" s="17">
        <v>1.9468361927603938E-3</v>
      </c>
      <c r="J1024" s="70">
        <v>2.0184045345979307</v>
      </c>
      <c r="K1024" s="17">
        <v>0.53490550563779771</v>
      </c>
      <c r="L1024" s="17">
        <v>-0.1465169399642367</v>
      </c>
      <c r="M1024" s="17">
        <v>-0.44056950842174303</v>
      </c>
      <c r="N1024" s="70">
        <v>23.419150671647593</v>
      </c>
      <c r="O1024" s="17">
        <v>14.420663587849639</v>
      </c>
      <c r="P1024" s="17">
        <v>7.9294870626551592</v>
      </c>
      <c r="Q1024" s="17">
        <v>13.172563632829249</v>
      </c>
      <c r="R1024" s="17">
        <v>20.19624344358493</v>
      </c>
    </row>
    <row r="1025" spans="2:18" x14ac:dyDescent="0.25">
      <c r="B1025" s="11" t="s">
        <v>1062</v>
      </c>
      <c r="C1025" s="70" t="s">
        <v>23</v>
      </c>
      <c r="D1025" s="17" t="s">
        <v>23</v>
      </c>
      <c r="E1025" s="70">
        <v>1.9943047611672864E-3</v>
      </c>
      <c r="F1025" s="17">
        <v>6.6896699461664058E-2</v>
      </c>
      <c r="G1025" s="17">
        <v>0.83898943128925318</v>
      </c>
      <c r="H1025" s="17">
        <v>9.0631249663260013E-2</v>
      </c>
      <c r="I1025" s="17">
        <v>1.4883148246555354E-3</v>
      </c>
      <c r="J1025" s="70">
        <v>1.5109439120795964</v>
      </c>
      <c r="K1025" s="17">
        <v>0.83774262092306062</v>
      </c>
      <c r="L1025" s="17">
        <v>0.14782494767893217</v>
      </c>
      <c r="M1025" s="17">
        <v>0.46111525739542419</v>
      </c>
      <c r="N1025" s="70">
        <v>22.109874343351592</v>
      </c>
      <c r="O1025" s="17">
        <v>15.084166080243333</v>
      </c>
      <c r="P1025" s="17">
        <v>10.026069122089019</v>
      </c>
      <c r="Q1025" s="17">
        <v>14.476867196078221</v>
      </c>
      <c r="R1025" s="17">
        <v>22.695176361792804</v>
      </c>
    </row>
    <row r="1026" spans="2:18" x14ac:dyDescent="0.25">
      <c r="B1026" s="11" t="s">
        <v>1063</v>
      </c>
      <c r="C1026" s="70" t="s">
        <v>23</v>
      </c>
      <c r="D1026" s="17" t="s">
        <v>23</v>
      </c>
      <c r="E1026" s="70">
        <v>3.7932857287018792E-3</v>
      </c>
      <c r="F1026" s="17">
        <v>8.8198146080337061E-2</v>
      </c>
      <c r="G1026" s="17">
        <v>0.82669355389082411</v>
      </c>
      <c r="H1026" s="17">
        <v>7.962408077843354E-2</v>
      </c>
      <c r="I1026" s="17">
        <v>1.6909335217032897E-3</v>
      </c>
      <c r="J1026" s="70">
        <v>1.281391043313266</v>
      </c>
      <c r="K1026" s="17">
        <v>0.95028100598281617</v>
      </c>
      <c r="L1026" s="17">
        <v>-1.6702696700792191E-2</v>
      </c>
      <c r="M1026" s="17">
        <v>0.5501446483973923</v>
      </c>
      <c r="N1026" s="70">
        <v>19.810773756944386</v>
      </c>
      <c r="O1026" s="17">
        <v>13.518067051155302</v>
      </c>
      <c r="P1026" s="17">
        <v>9.0423707880844866</v>
      </c>
      <c r="Q1026" s="17">
        <v>13.722605798860723</v>
      </c>
      <c r="R1026" s="17">
        <v>21.426677425473226</v>
      </c>
    </row>
    <row r="1027" spans="2:18" x14ac:dyDescent="0.25">
      <c r="B1027" s="11" t="s">
        <v>1064</v>
      </c>
      <c r="C1027" s="70" t="s">
        <v>23</v>
      </c>
      <c r="D1027" s="17" t="s">
        <v>23</v>
      </c>
      <c r="E1027" s="70">
        <v>5.3504541271011206E-3</v>
      </c>
      <c r="F1027" s="17">
        <v>7.9698771487388478E-2</v>
      </c>
      <c r="G1027" s="17">
        <v>0.74683706545788264</v>
      </c>
      <c r="H1027" s="17">
        <v>0.16335001674996541</v>
      </c>
      <c r="I1027" s="17">
        <v>4.7636921776624151E-3</v>
      </c>
      <c r="J1027" s="70">
        <v>1.1275648203431603</v>
      </c>
      <c r="K1027" s="17">
        <v>0.53103994521714382</v>
      </c>
      <c r="L1027" s="17">
        <v>0.24268547738344523</v>
      </c>
      <c r="M1027" s="17">
        <v>0.39366342565980672</v>
      </c>
      <c r="N1027" s="70">
        <v>17.043353484282818</v>
      </c>
      <c r="O1027" s="17">
        <v>11.641208023101573</v>
      </c>
      <c r="P1027" s="17">
        <v>7.1660222804119744</v>
      </c>
      <c r="Q1027" s="17">
        <v>10.205925884859603</v>
      </c>
      <c r="R1027" s="17">
        <v>17.275670295744753</v>
      </c>
    </row>
    <row r="1028" spans="2:18" x14ac:dyDescent="0.25">
      <c r="B1028" s="11" t="s">
        <v>1065</v>
      </c>
      <c r="C1028" s="70" t="s">
        <v>23</v>
      </c>
      <c r="D1028" s="17" t="s">
        <v>23</v>
      </c>
      <c r="E1028" s="70">
        <v>1.1690159801950638E-2</v>
      </c>
      <c r="F1028" s="17">
        <v>1.6634444392895253E-2</v>
      </c>
      <c r="G1028" s="17">
        <v>0.72857305950114559</v>
      </c>
      <c r="H1028" s="17">
        <v>0.2380559560366417</v>
      </c>
      <c r="I1028" s="17">
        <v>5.046380267366906E-3</v>
      </c>
      <c r="J1028" s="70">
        <v>0.84334228823361523</v>
      </c>
      <c r="K1028" s="17">
        <v>0.56403568516812952</v>
      </c>
      <c r="L1028" s="17">
        <v>1.275640202945078</v>
      </c>
      <c r="M1028" s="17">
        <v>-0.53719822365120828</v>
      </c>
      <c r="N1028" s="70">
        <v>22.225637534625207</v>
      </c>
      <c r="O1028" s="17">
        <v>21.520181407293357</v>
      </c>
      <c r="P1028" s="17">
        <v>13.960956608975359</v>
      </c>
      <c r="Q1028" s="17">
        <v>16.198120914476032</v>
      </c>
      <c r="R1028" s="17">
        <v>23.90579001026784</v>
      </c>
    </row>
    <row r="1029" spans="2:18" x14ac:dyDescent="0.25">
      <c r="B1029" s="11" t="s">
        <v>1066</v>
      </c>
      <c r="C1029" s="70" t="s">
        <v>23</v>
      </c>
      <c r="D1029" s="17" t="s">
        <v>23</v>
      </c>
      <c r="E1029" s="70">
        <v>6.2346453025435523E-3</v>
      </c>
      <c r="F1029" s="17">
        <v>7.8299221591163551E-3</v>
      </c>
      <c r="G1029" s="17">
        <v>0.72018145128118705</v>
      </c>
      <c r="H1029" s="17">
        <v>0.26467347445111078</v>
      </c>
      <c r="I1029" s="17">
        <v>1.0805068060421013E-3</v>
      </c>
      <c r="J1029" s="70">
        <v>1.1309963558917557</v>
      </c>
      <c r="K1029" s="17">
        <v>0.85274274862113797</v>
      </c>
      <c r="L1029" s="17">
        <v>2.1274880552747613</v>
      </c>
      <c r="M1029" s="17">
        <v>-0.19189818843783332</v>
      </c>
      <c r="N1029" s="70">
        <v>23.795139613382617</v>
      </c>
      <c r="O1029" s="17">
        <v>23.339477854983482</v>
      </c>
      <c r="P1029" s="17">
        <v>14.296376600305569</v>
      </c>
      <c r="Q1029" s="17">
        <v>16.298389203449794</v>
      </c>
      <c r="R1029" s="17">
        <v>27.300522600321958</v>
      </c>
    </row>
    <row r="1030" spans="2:18" x14ac:dyDescent="0.25">
      <c r="B1030" s="11" t="s">
        <v>1067</v>
      </c>
      <c r="C1030" s="70" t="s">
        <v>23</v>
      </c>
      <c r="D1030" s="17" t="s">
        <v>23</v>
      </c>
      <c r="E1030" s="70">
        <v>1.5817239589083144E-2</v>
      </c>
      <c r="F1030" s="17">
        <v>1.9705871053359993E-2</v>
      </c>
      <c r="G1030" s="17">
        <v>0.88065175677204577</v>
      </c>
      <c r="H1030" s="17">
        <v>8.1921815657763034E-2</v>
      </c>
      <c r="I1030" s="17">
        <v>1.9033169277480411E-3</v>
      </c>
      <c r="J1030" s="70">
        <v>0.77793302551624144</v>
      </c>
      <c r="K1030" s="17">
        <v>1.1934243823491446</v>
      </c>
      <c r="L1030" s="17">
        <v>0.79599177856850911</v>
      </c>
      <c r="M1030" s="17">
        <v>-0.60794291761799835</v>
      </c>
      <c r="N1030" s="70">
        <v>19.860597018445112</v>
      </c>
      <c r="O1030" s="17">
        <v>19.420964706600174</v>
      </c>
      <c r="P1030" s="17">
        <v>11.82147340324496</v>
      </c>
      <c r="Q1030" s="17">
        <v>16.571267285641106</v>
      </c>
      <c r="R1030" s="17">
        <v>24.095601704182709</v>
      </c>
    </row>
    <row r="1031" spans="2:18" x14ac:dyDescent="0.25">
      <c r="B1031" s="11" t="s">
        <v>1068</v>
      </c>
      <c r="C1031" s="70" t="s">
        <v>23</v>
      </c>
      <c r="D1031" s="17" t="s">
        <v>23</v>
      </c>
      <c r="E1031" s="70">
        <v>4.4691136841063907E-3</v>
      </c>
      <c r="F1031" s="17">
        <v>2.3664155827565467E-2</v>
      </c>
      <c r="G1031" s="17">
        <v>0.87173214848667713</v>
      </c>
      <c r="H1031" s="17">
        <v>9.8061319380979006E-2</v>
      </c>
      <c r="I1031" s="17">
        <v>2.0732626206719554E-3</v>
      </c>
      <c r="J1031" s="70">
        <v>1.2110324895882503</v>
      </c>
      <c r="K1031" s="17">
        <v>0.88515910286294275</v>
      </c>
      <c r="L1031" s="17">
        <v>0.6412542355291394</v>
      </c>
      <c r="M1031" s="17">
        <v>-0.44672093100864718</v>
      </c>
      <c r="N1031" s="70">
        <v>16.923781846752487</v>
      </c>
      <c r="O1031" s="17">
        <v>13.590239080857698</v>
      </c>
      <c r="P1031" s="17">
        <v>6.3771976476494006</v>
      </c>
      <c r="Q1031" s="17">
        <v>10.746976080829562</v>
      </c>
      <c r="R1031" s="17">
        <v>18.459915039329562</v>
      </c>
    </row>
    <row r="1032" spans="2:18" x14ac:dyDescent="0.25">
      <c r="B1032" s="11" t="s">
        <v>1069</v>
      </c>
      <c r="C1032" s="70" t="s">
        <v>23</v>
      </c>
      <c r="D1032" s="21" t="s">
        <v>19</v>
      </c>
      <c r="E1032" s="70">
        <v>0.96493376091116057</v>
      </c>
      <c r="F1032" s="17">
        <v>6.5233212504991443E-3</v>
      </c>
      <c r="G1032" s="17">
        <v>2.0277476457163619E-2</v>
      </c>
      <c r="H1032" s="17">
        <v>6.3058731183931642E-3</v>
      </c>
      <c r="I1032" s="17">
        <v>1.959568262783326E-3</v>
      </c>
      <c r="J1032" s="70">
        <v>-1.921054128216036</v>
      </c>
      <c r="K1032" s="17">
        <v>1.3731057515697613</v>
      </c>
      <c r="L1032" s="17">
        <v>0.31630564495952745</v>
      </c>
      <c r="M1032" s="17">
        <v>0.14063745049323295</v>
      </c>
      <c r="N1032" s="70">
        <v>16.667438289961744</v>
      </c>
      <c r="O1032" s="17">
        <v>26.660789923862783</v>
      </c>
      <c r="P1032" s="17">
        <v>24.39253573298377</v>
      </c>
      <c r="Q1032" s="17">
        <v>26.728594324551175</v>
      </c>
      <c r="R1032" s="17">
        <v>29.066108855065391</v>
      </c>
    </row>
    <row r="1033" spans="2:18" x14ac:dyDescent="0.25">
      <c r="B1033" s="11" t="s">
        <v>1070</v>
      </c>
      <c r="C1033" s="70" t="s">
        <v>23</v>
      </c>
      <c r="D1033" s="21" t="s">
        <v>19</v>
      </c>
      <c r="E1033" s="70">
        <v>0.95282104811688939</v>
      </c>
      <c r="F1033" s="17">
        <v>1.0844135071276932E-2</v>
      </c>
      <c r="G1033" s="17">
        <v>2.3663859171619943E-2</v>
      </c>
      <c r="H1033" s="17">
        <v>7.999339653083715E-3</v>
      </c>
      <c r="I1033" s="17">
        <v>4.6716179871300742E-3</v>
      </c>
      <c r="J1033" s="70">
        <v>-1.8923384059169996</v>
      </c>
      <c r="K1033" s="17">
        <v>1.120718176621305</v>
      </c>
      <c r="L1033" s="17">
        <v>-4.8296933830736626E-2</v>
      </c>
      <c r="M1033" s="17">
        <v>4.9524397176026733E-2</v>
      </c>
      <c r="N1033" s="70">
        <v>19.759849877089252</v>
      </c>
      <c r="O1033" s="17">
        <v>28.711455319464015</v>
      </c>
      <c r="P1033" s="17">
        <v>27.150806184718498</v>
      </c>
      <c r="Q1033" s="17">
        <v>29.319986104472179</v>
      </c>
      <c r="R1033" s="17">
        <v>30.395693142829909</v>
      </c>
    </row>
    <row r="1034" spans="2:18" x14ac:dyDescent="0.25">
      <c r="B1034" s="11" t="s">
        <v>1071</v>
      </c>
      <c r="C1034" s="70" t="s">
        <v>23</v>
      </c>
      <c r="D1034" s="21" t="s">
        <v>19</v>
      </c>
      <c r="E1034" s="70">
        <v>0.40612704585922821</v>
      </c>
      <c r="F1034" s="17">
        <v>7.1672683563296258E-2</v>
      </c>
      <c r="G1034" s="17">
        <v>8.4871144525830222E-2</v>
      </c>
      <c r="H1034" s="17">
        <v>0.36873925850723205</v>
      </c>
      <c r="I1034" s="17">
        <v>6.8589867544413319E-2</v>
      </c>
      <c r="J1034" s="70">
        <v>-1.051427548065232</v>
      </c>
      <c r="K1034" s="17">
        <v>-0.24535510565721122</v>
      </c>
      <c r="L1034" s="17">
        <v>0.7522100375719567</v>
      </c>
      <c r="M1034" s="17">
        <v>1.0867442109338441</v>
      </c>
      <c r="N1034" s="70">
        <v>13.781003914864096</v>
      </c>
      <c r="O1034" s="17">
        <v>17.250116592574521</v>
      </c>
      <c r="P1034" s="17">
        <v>16.912067658788587</v>
      </c>
      <c r="Q1034" s="17">
        <v>13.974156422323919</v>
      </c>
      <c r="R1034" s="17">
        <v>17.338046337062799</v>
      </c>
    </row>
    <row r="1035" spans="2:18" x14ac:dyDescent="0.25">
      <c r="B1035" s="11" t="s">
        <v>1072</v>
      </c>
      <c r="C1035" s="70" t="s">
        <v>23</v>
      </c>
      <c r="D1035" s="21" t="s">
        <v>19</v>
      </c>
      <c r="E1035" s="70">
        <v>0.78359105432664944</v>
      </c>
      <c r="F1035" s="17">
        <v>6.7904746104850394E-2</v>
      </c>
      <c r="G1035" s="17">
        <v>8.7721999545940968E-2</v>
      </c>
      <c r="H1035" s="17">
        <v>5.5211402003249851E-2</v>
      </c>
      <c r="I1035" s="17">
        <v>5.5707980193094178E-3</v>
      </c>
      <c r="J1035" s="70">
        <v>-1.2589044457501295</v>
      </c>
      <c r="K1035" s="17">
        <v>1.0241303567831239</v>
      </c>
      <c r="L1035" s="17">
        <v>0.36671913729906441</v>
      </c>
      <c r="M1035" s="17">
        <v>1.3623614172186613</v>
      </c>
      <c r="N1035" s="70">
        <v>25.895868335302346</v>
      </c>
      <c r="O1035" s="17">
        <v>30.787431013921857</v>
      </c>
      <c r="P1035" s="17">
        <v>30.275297439205875</v>
      </c>
      <c r="Q1035" s="17">
        <v>31.201303895102871</v>
      </c>
      <c r="R1035" s="17">
        <v>35.788566245772287</v>
      </c>
    </row>
    <row r="1036" spans="2:18" x14ac:dyDescent="0.25">
      <c r="B1036" s="11" t="s">
        <v>1073</v>
      </c>
      <c r="C1036" s="70" t="s">
        <v>23</v>
      </c>
      <c r="D1036" s="21" t="s">
        <v>19</v>
      </c>
      <c r="E1036" s="70">
        <v>0.58982297979622644</v>
      </c>
      <c r="F1036" s="17">
        <v>1.1281430981937186E-2</v>
      </c>
      <c r="G1036" s="17">
        <v>6.7601214763317471E-2</v>
      </c>
      <c r="H1036" s="17">
        <v>0.31168656510485226</v>
      </c>
      <c r="I1036" s="17">
        <v>1.9607809353666596E-2</v>
      </c>
      <c r="J1036" s="70">
        <v>-1.2289108829570279</v>
      </c>
      <c r="K1036" s="17">
        <v>0.13926574843977452</v>
      </c>
      <c r="L1036" s="17">
        <v>1.9304670578366001</v>
      </c>
      <c r="M1036" s="17">
        <v>0.5101393492902454</v>
      </c>
      <c r="N1036" s="70">
        <v>16.143900157488396</v>
      </c>
      <c r="O1036" s="17">
        <v>24.057228876512671</v>
      </c>
      <c r="P1036" s="17">
        <v>20.476293167243956</v>
      </c>
      <c r="Q1036" s="17">
        <v>17.419548905084469</v>
      </c>
      <c r="R1036" s="17">
        <v>22.951689226175354</v>
      </c>
    </row>
    <row r="1037" spans="2:18" x14ac:dyDescent="0.25">
      <c r="B1037" s="11" t="s">
        <v>1074</v>
      </c>
      <c r="C1037" s="70" t="s">
        <v>23</v>
      </c>
      <c r="D1037" s="21" t="s">
        <v>21</v>
      </c>
      <c r="E1037" s="70">
        <v>6.7418003603192597E-3</v>
      </c>
      <c r="F1037" s="17">
        <v>0.26149238857324308</v>
      </c>
      <c r="G1037" s="17">
        <v>0.12933011037534498</v>
      </c>
      <c r="H1037" s="17">
        <v>0.53180476295168688</v>
      </c>
      <c r="I1037" s="17">
        <v>7.0630937739405764E-2</v>
      </c>
      <c r="J1037" s="70">
        <v>0.50157519786499438</v>
      </c>
      <c r="K1037" s="17">
        <v>-0.98278682343231449</v>
      </c>
      <c r="L1037" s="17">
        <v>-0.15977097035432963</v>
      </c>
      <c r="M1037" s="17">
        <v>1.7905357806407607</v>
      </c>
      <c r="N1037" s="70">
        <v>44.517875472957328</v>
      </c>
      <c r="O1037" s="17">
        <v>37.201719130442598</v>
      </c>
      <c r="P1037" s="17">
        <v>38.609793221283567</v>
      </c>
      <c r="Q1037" s="17">
        <v>35.781976612911286</v>
      </c>
      <c r="R1037" s="17">
        <v>39.819592962778678</v>
      </c>
    </row>
    <row r="1038" spans="2:18" x14ac:dyDescent="0.25">
      <c r="B1038" s="11" t="s">
        <v>1075</v>
      </c>
      <c r="C1038" s="70" t="s">
        <v>23</v>
      </c>
      <c r="D1038" s="21" t="s">
        <v>21</v>
      </c>
      <c r="E1038" s="70">
        <v>8.6987110318626021E-2</v>
      </c>
      <c r="F1038" s="17">
        <v>5.5631382539210031E-2</v>
      </c>
      <c r="G1038" s="17">
        <v>0.13719990824356387</v>
      </c>
      <c r="H1038" s="17">
        <v>0.4112341830742765</v>
      </c>
      <c r="I1038" s="17">
        <v>0.3089474158243235</v>
      </c>
      <c r="J1038" s="70">
        <v>-0.48562521766466082</v>
      </c>
      <c r="K1038" s="17">
        <v>-0.85061080818473533</v>
      </c>
      <c r="L1038" s="17">
        <v>0.14880530456495733</v>
      </c>
      <c r="M1038" s="17">
        <v>-0.27456335794310249</v>
      </c>
      <c r="N1038" s="70">
        <v>18.553401596782507</v>
      </c>
      <c r="O1038" s="17">
        <v>19.447426545260697</v>
      </c>
      <c r="P1038" s="17">
        <v>17.642043404598844</v>
      </c>
      <c r="Q1038" s="17">
        <v>15.446595816164006</v>
      </c>
      <c r="R1038" s="17">
        <v>16.018579323443653</v>
      </c>
    </row>
    <row r="1039" spans="2:18" x14ac:dyDescent="0.25">
      <c r="B1039" s="11" t="s">
        <v>1076</v>
      </c>
      <c r="C1039" s="70" t="s">
        <v>23</v>
      </c>
      <c r="D1039" s="21" t="s">
        <v>20</v>
      </c>
      <c r="E1039" s="70">
        <v>6.6002858902574527E-2</v>
      </c>
      <c r="F1039" s="17">
        <v>8.3522843215864909E-2</v>
      </c>
      <c r="G1039" s="17">
        <v>0.10257828206500919</v>
      </c>
      <c r="H1039" s="17">
        <v>0.20144068479430677</v>
      </c>
      <c r="I1039" s="17">
        <v>0.54645533102224464</v>
      </c>
      <c r="J1039" s="70">
        <v>-0.55658443961390702</v>
      </c>
      <c r="K1039" s="17">
        <v>-0.99715518313209273</v>
      </c>
      <c r="L1039" s="17">
        <v>-0.75600772089705315</v>
      </c>
      <c r="M1039" s="17">
        <v>-0.47131671660486218</v>
      </c>
      <c r="N1039" s="70">
        <v>19.461635488259375</v>
      </c>
      <c r="O1039" s="17">
        <v>18.990791272066396</v>
      </c>
      <c r="P1039" s="17">
        <v>18.57977913474619</v>
      </c>
      <c r="Q1039" s="17">
        <v>17.230041664276438</v>
      </c>
      <c r="R1039" s="17">
        <v>15.234126468223977</v>
      </c>
    </row>
    <row r="1040" spans="2:18" x14ac:dyDescent="0.25">
      <c r="B1040" s="11" t="s">
        <v>1077</v>
      </c>
      <c r="C1040" s="70" t="s">
        <v>23</v>
      </c>
      <c r="D1040" s="21" t="s">
        <v>19</v>
      </c>
      <c r="E1040" s="70">
        <v>0.4686045128055259</v>
      </c>
      <c r="F1040" s="17">
        <v>5.7657142567767779E-2</v>
      </c>
      <c r="G1040" s="17">
        <v>0.15561676667743088</v>
      </c>
      <c r="H1040" s="17">
        <v>0.18174218651031435</v>
      </c>
      <c r="I1040" s="17">
        <v>0.13637939143896116</v>
      </c>
      <c r="J1040" s="70">
        <v>-1.0249494581785634</v>
      </c>
      <c r="K1040" s="17">
        <v>-7.6065745757881026E-2</v>
      </c>
      <c r="L1040" s="17">
        <v>5.3553864989266675E-2</v>
      </c>
      <c r="M1040" s="17">
        <v>-0.30485262566963822</v>
      </c>
      <c r="N1040" s="70">
        <v>17.039968428540309</v>
      </c>
      <c r="O1040" s="17">
        <v>21.230458472584829</v>
      </c>
      <c r="P1040" s="17">
        <v>19.24469401952436</v>
      </c>
      <c r="Q1040" s="17">
        <v>18.934308491045563</v>
      </c>
      <c r="R1040" s="17">
        <v>19.508605451721184</v>
      </c>
    </row>
    <row r="1041" spans="2:18" x14ac:dyDescent="0.25">
      <c r="B1041" s="11" t="s">
        <v>1078</v>
      </c>
      <c r="C1041" s="70" t="s">
        <v>23</v>
      </c>
      <c r="D1041" s="21" t="s">
        <v>20</v>
      </c>
      <c r="E1041" s="70">
        <v>5.4562330790441566E-2</v>
      </c>
      <c r="F1041" s="17">
        <v>0.14969017778378255</v>
      </c>
      <c r="G1041" s="17">
        <v>0.13725565562150827</v>
      </c>
      <c r="H1041" s="17">
        <v>0.24844225089225574</v>
      </c>
      <c r="I1041" s="17">
        <v>0.41004958491201188</v>
      </c>
      <c r="J1041" s="70">
        <v>-0.35942346447796947</v>
      </c>
      <c r="K1041" s="17">
        <v>-0.9042226507829717</v>
      </c>
      <c r="L1041" s="17">
        <v>-0.80429850727190155</v>
      </c>
      <c r="M1041" s="17">
        <v>2.4266342816844193E-3</v>
      </c>
      <c r="N1041" s="70">
        <v>30.558520517724837</v>
      </c>
      <c r="O1041" s="17">
        <v>28.54007262929025</v>
      </c>
      <c r="P1041" s="17">
        <v>28.713517409993134</v>
      </c>
      <c r="Q1041" s="17">
        <v>27.526787126994375</v>
      </c>
      <c r="R1041" s="17">
        <v>26.524651800111378</v>
      </c>
    </row>
    <row r="1042" spans="2:18" x14ac:dyDescent="0.25">
      <c r="B1042" s="11" t="s">
        <v>1079</v>
      </c>
      <c r="C1042" s="70" t="s">
        <v>23</v>
      </c>
      <c r="D1042" s="21" t="s">
        <v>19</v>
      </c>
      <c r="E1042" s="70">
        <v>0.94413285934422786</v>
      </c>
      <c r="F1042" s="17">
        <v>1.1967866734751134E-3</v>
      </c>
      <c r="G1042" s="17">
        <v>7.8505138770493168E-3</v>
      </c>
      <c r="H1042" s="17">
        <v>6.8353314297537908E-3</v>
      </c>
      <c r="I1042" s="17">
        <v>3.9984508675493732E-2</v>
      </c>
      <c r="J1042" s="70">
        <v>-2.409407475952285</v>
      </c>
      <c r="K1042" s="17">
        <v>0.18607082791150534</v>
      </c>
      <c r="L1042" s="17">
        <v>0.11990603775863426</v>
      </c>
      <c r="M1042" s="17">
        <v>-1.9873370762069908</v>
      </c>
      <c r="N1042" s="70">
        <v>41.016501017045137</v>
      </c>
      <c r="O1042" s="17">
        <v>54.357754425101533</v>
      </c>
      <c r="P1042" s="17">
        <v>50.595876827798975</v>
      </c>
      <c r="Q1042" s="17">
        <v>50.872824893014226</v>
      </c>
      <c r="R1042" s="17">
        <v>47.340050619215901</v>
      </c>
    </row>
    <row r="1043" spans="2:18" x14ac:dyDescent="0.25">
      <c r="B1043" s="11" t="s">
        <v>1080</v>
      </c>
      <c r="C1043" s="70" t="s">
        <v>23</v>
      </c>
      <c r="D1043" s="21" t="s">
        <v>19</v>
      </c>
      <c r="E1043" s="70">
        <v>0.3953506164333645</v>
      </c>
      <c r="F1043" s="17">
        <v>3.2437557274834695E-2</v>
      </c>
      <c r="G1043" s="17">
        <v>0.16287797945756913</v>
      </c>
      <c r="H1043" s="17">
        <v>6.4237670750340606E-2</v>
      </c>
      <c r="I1043" s="17">
        <v>0.34509617608389115</v>
      </c>
      <c r="J1043" s="70">
        <v>-1.1063929666419359</v>
      </c>
      <c r="K1043" s="17">
        <v>-0.13723071279572979</v>
      </c>
      <c r="L1043" s="17">
        <v>-0.81249167887484885</v>
      </c>
      <c r="M1043" s="17">
        <v>-1.8544957474058787</v>
      </c>
      <c r="N1043" s="70">
        <v>39.714410549347058</v>
      </c>
      <c r="O1043" s="17">
        <v>44.71532271155148</v>
      </c>
      <c r="P1043" s="17">
        <v>41.48795390842335</v>
      </c>
      <c r="Q1043" s="17">
        <v>43.348776943947321</v>
      </c>
      <c r="R1043" s="17">
        <v>39.986310265917879</v>
      </c>
    </row>
    <row r="1044" spans="2:18" x14ac:dyDescent="0.25">
      <c r="B1044" s="11" t="s">
        <v>1081</v>
      </c>
      <c r="C1044" s="70" t="s">
        <v>23</v>
      </c>
      <c r="D1044" s="21" t="s">
        <v>19</v>
      </c>
      <c r="E1044" s="70">
        <v>0.76381096414594851</v>
      </c>
      <c r="F1044" s="17">
        <v>3.007573074269293E-2</v>
      </c>
      <c r="G1044" s="17">
        <v>5.5724499173596551E-2</v>
      </c>
      <c r="H1044" s="17">
        <v>0.117589053933164</v>
      </c>
      <c r="I1044" s="17">
        <v>3.2799752004598087E-2</v>
      </c>
      <c r="J1044" s="70">
        <v>-1.4518308725973976</v>
      </c>
      <c r="K1044" s="17">
        <v>0.20213794650036435</v>
      </c>
      <c r="L1044" s="17">
        <v>0.67760507208599507</v>
      </c>
      <c r="M1044" s="17">
        <v>0.55916944587309636</v>
      </c>
      <c r="N1044" s="70">
        <v>13.015319723590055</v>
      </c>
      <c r="O1044" s="17">
        <v>19.484523264611212</v>
      </c>
      <c r="P1044" s="17">
        <v>18.25112059889905</v>
      </c>
      <c r="Q1044" s="17">
        <v>16.757568477769542</v>
      </c>
      <c r="R1044" s="17">
        <v>19.311118473382962</v>
      </c>
    </row>
    <row r="1045" spans="2:18" x14ac:dyDescent="0.25">
      <c r="B1045" s="11" t="s">
        <v>1082</v>
      </c>
      <c r="C1045" s="70" t="s">
        <v>23</v>
      </c>
      <c r="D1045" s="17" t="s">
        <v>23</v>
      </c>
      <c r="E1045" s="70">
        <v>7.4916221436222659E-4</v>
      </c>
      <c r="F1045" s="17">
        <v>1.2160214057848395E-2</v>
      </c>
      <c r="G1045" s="17">
        <v>0.94726403172622642</v>
      </c>
      <c r="H1045" s="17">
        <v>1.4436053725141715E-2</v>
      </c>
      <c r="I1045" s="17">
        <v>2.5390538276421404E-2</v>
      </c>
      <c r="J1045" s="70">
        <v>1.5156345917362155</v>
      </c>
      <c r="K1045" s="17">
        <v>0.26455956623708066</v>
      </c>
      <c r="L1045" s="17">
        <v>-1.6091262311765409</v>
      </c>
      <c r="M1045" s="17">
        <v>-3.488164050521136</v>
      </c>
      <c r="N1045" s="70">
        <v>60.942887104751954</v>
      </c>
      <c r="O1045" s="17">
        <v>55.36894865644004</v>
      </c>
      <c r="P1045" s="17">
        <v>46.658131890274746</v>
      </c>
      <c r="Q1045" s="17">
        <v>55.025829999324735</v>
      </c>
      <c r="R1045" s="17">
        <v>53.896534424442073</v>
      </c>
    </row>
    <row r="1046" spans="2:18" x14ac:dyDescent="0.25">
      <c r="B1046" s="11" t="s">
        <v>1083</v>
      </c>
      <c r="C1046" s="70" t="s">
        <v>23</v>
      </c>
      <c r="D1046" s="17" t="s">
        <v>23</v>
      </c>
      <c r="E1046" s="70">
        <v>1.031372755494573E-2</v>
      </c>
      <c r="F1046" s="17">
        <v>9.2488410024327717E-3</v>
      </c>
      <c r="G1046" s="17">
        <v>0.96158054615521604</v>
      </c>
      <c r="H1046" s="17">
        <v>1.8643767713877872E-2</v>
      </c>
      <c r="I1046" s="17">
        <v>2.1311757352760946E-4</v>
      </c>
      <c r="J1046" s="70">
        <v>0.94348163124927398</v>
      </c>
      <c r="K1046" s="17">
        <v>2.0832696095901788</v>
      </c>
      <c r="L1046" s="17">
        <v>0.74277421346700945</v>
      </c>
      <c r="M1046" s="17">
        <v>-0.8618610449490347</v>
      </c>
      <c r="N1046" s="70">
        <v>23.764839702153878</v>
      </c>
      <c r="O1046" s="17">
        <v>23.982794769289903</v>
      </c>
      <c r="P1046" s="17">
        <v>14.694634596824343</v>
      </c>
      <c r="Q1046" s="17">
        <v>22.580767423760001</v>
      </c>
      <c r="R1046" s="17">
        <v>31.523613816908789</v>
      </c>
    </row>
    <row r="1047" spans="2:18" x14ac:dyDescent="0.25">
      <c r="B1047" s="11" t="s">
        <v>1084</v>
      </c>
      <c r="C1047" s="70" t="s">
        <v>23</v>
      </c>
      <c r="D1047" s="17" t="s">
        <v>23</v>
      </c>
      <c r="E1047" s="70">
        <v>8.6478044421507139E-3</v>
      </c>
      <c r="F1047" s="17">
        <v>7.4529412512897644E-2</v>
      </c>
      <c r="G1047" s="17">
        <v>0.89505406987539693</v>
      </c>
      <c r="H1047" s="17">
        <v>2.1202780986672148E-2</v>
      </c>
      <c r="I1047" s="17">
        <v>5.6593218288266897E-4</v>
      </c>
      <c r="J1047" s="70">
        <v>0.98801311450477747</v>
      </c>
      <c r="K1047" s="17">
        <v>1.734056981560373</v>
      </c>
      <c r="L1047" s="17">
        <v>-0.41333893138367939</v>
      </c>
      <c r="M1047" s="17">
        <v>0.2531328495879564</v>
      </c>
      <c r="N1047" s="70">
        <v>23.436014085153452</v>
      </c>
      <c r="O1047" s="17">
        <v>19.128237326563696</v>
      </c>
      <c r="P1047" s="17">
        <v>14.156856759734005</v>
      </c>
      <c r="Q1047" s="17">
        <v>21.642360315788469</v>
      </c>
      <c r="R1047" s="17">
        <v>28.889187071543763</v>
      </c>
    </row>
    <row r="1048" spans="2:18" x14ac:dyDescent="0.25">
      <c r="B1048" s="11" t="s">
        <v>1085</v>
      </c>
      <c r="C1048" s="70" t="s">
        <v>23</v>
      </c>
      <c r="D1048" s="17" t="s">
        <v>23</v>
      </c>
      <c r="E1048" s="70">
        <v>7.1092346059945851E-3</v>
      </c>
      <c r="F1048" s="17">
        <v>9.9381911489728941E-2</v>
      </c>
      <c r="G1048" s="17">
        <v>0.85311979356282819</v>
      </c>
      <c r="H1048" s="17">
        <v>3.8903511189568973E-2</v>
      </c>
      <c r="I1048" s="17">
        <v>1.4855491518795221E-3</v>
      </c>
      <c r="J1048" s="70">
        <v>1.0361110998817218</v>
      </c>
      <c r="K1048" s="17">
        <v>1.2748544166478197</v>
      </c>
      <c r="L1048" s="17">
        <v>-0.45698639436934491</v>
      </c>
      <c r="M1048" s="17">
        <v>0.30309352911882248</v>
      </c>
      <c r="N1048" s="70">
        <v>17.133361149077892</v>
      </c>
      <c r="O1048" s="17">
        <v>11.858210084137575</v>
      </c>
      <c r="P1048" s="17">
        <v>7.558350373271594</v>
      </c>
      <c r="Q1048" s="17">
        <v>13.733981307426635</v>
      </c>
      <c r="R1048" s="17">
        <v>20.264581318131516</v>
      </c>
    </row>
    <row r="1049" spans="2:18" x14ac:dyDescent="0.25">
      <c r="B1049" s="11" t="s">
        <v>1086</v>
      </c>
      <c r="C1049" s="70" t="s">
        <v>23</v>
      </c>
      <c r="D1049" s="17" t="s">
        <v>23</v>
      </c>
      <c r="E1049" s="70">
        <v>1.2629703046006923E-3</v>
      </c>
      <c r="F1049" s="17">
        <v>5.9566320816405123E-2</v>
      </c>
      <c r="G1049" s="17">
        <v>0.87677333060982687</v>
      </c>
      <c r="H1049" s="17">
        <v>6.0446601396909543E-2</v>
      </c>
      <c r="I1049" s="17">
        <v>1.9507768722578894E-3</v>
      </c>
      <c r="J1049" s="70">
        <v>1.6257500537893759</v>
      </c>
      <c r="K1049" s="17">
        <v>0.77376057475514903</v>
      </c>
      <c r="L1049" s="17">
        <v>-0.26098012114991959</v>
      </c>
      <c r="M1049" s="17">
        <v>-4.3892514021042203E-2</v>
      </c>
      <c r="N1049" s="70">
        <v>18.331939156015633</v>
      </c>
      <c r="O1049" s="17">
        <v>10.624691163853171</v>
      </c>
      <c r="P1049" s="17">
        <v>5.2463748206066878</v>
      </c>
      <c r="Q1049" s="17">
        <v>10.595351111089258</v>
      </c>
      <c r="R1049" s="17">
        <v>17.462416440072577</v>
      </c>
    </row>
    <row r="1050" spans="2:18" ht="15.75" thickBot="1" x14ac:dyDescent="0.3">
      <c r="B1050" s="15" t="s">
        <v>1087</v>
      </c>
      <c r="C1050" s="71" t="s">
        <v>23</v>
      </c>
      <c r="D1050" s="18" t="s">
        <v>23</v>
      </c>
      <c r="E1050" s="71">
        <v>1.0589219718466381E-3</v>
      </c>
      <c r="F1050" s="18">
        <v>8.3899810392196864E-2</v>
      </c>
      <c r="G1050" s="18">
        <v>0.87339423252822312</v>
      </c>
      <c r="H1050" s="18">
        <v>4.057370002486349E-2</v>
      </c>
      <c r="I1050" s="18">
        <v>1.0733350828699413E-3</v>
      </c>
      <c r="J1050" s="71">
        <v>1.6976695328665072</v>
      </c>
      <c r="K1050" s="18">
        <v>0.9992151165048514</v>
      </c>
      <c r="L1050" s="18">
        <v>-0.51112157616693998</v>
      </c>
      <c r="M1050" s="18">
        <v>0.31193053091590189</v>
      </c>
      <c r="N1050" s="71">
        <v>20.096086624991763</v>
      </c>
      <c r="O1050" s="18">
        <v>11.351342683760635</v>
      </c>
      <c r="P1050" s="18">
        <v>6.6658153157327238</v>
      </c>
      <c r="Q1050" s="18">
        <v>12.804349242715507</v>
      </c>
      <c r="R1050" s="18">
        <v>20.069047989069709</v>
      </c>
    </row>
    <row r="1051" spans="2:18" x14ac:dyDescent="0.25">
      <c r="B1051" s="57"/>
      <c r="C1051" s="57"/>
      <c r="D1051" s="57"/>
      <c r="E1051" s="57"/>
      <c r="F1051" s="57"/>
      <c r="G1051" s="57"/>
      <c r="H1051" s="57"/>
      <c r="I1051" s="57"/>
      <c r="J1051" s="57"/>
      <c r="K1051" s="57"/>
      <c r="L1051" s="57"/>
      <c r="M1051" s="57"/>
      <c r="N1051" s="57"/>
      <c r="O1051" s="57"/>
      <c r="P1051" s="57"/>
      <c r="Q1051" s="57"/>
      <c r="R1051" s="57"/>
    </row>
    <row r="1069" spans="2:6" x14ac:dyDescent="0.25">
      <c r="F1069" t="s">
        <v>89</v>
      </c>
    </row>
    <row r="1072" spans="2:6" x14ac:dyDescent="0.25">
      <c r="B1072" s="10" t="s">
        <v>392</v>
      </c>
    </row>
    <row r="1073" spans="2:6" ht="15.75" thickBot="1" x14ac:dyDescent="0.3"/>
    <row r="1074" spans="2:6" x14ac:dyDescent="0.25">
      <c r="B1074" s="12"/>
      <c r="C1074" s="13" t="s">
        <v>62</v>
      </c>
      <c r="D1074" s="13" t="s">
        <v>63</v>
      </c>
      <c r="E1074" s="13" t="s">
        <v>64</v>
      </c>
      <c r="F1074" s="13" t="s">
        <v>65</v>
      </c>
    </row>
    <row r="1075" spans="2:6" x14ac:dyDescent="0.25">
      <c r="B1075" s="14" t="s">
        <v>19</v>
      </c>
      <c r="C1075" s="16">
        <v>-1.8957456287284518</v>
      </c>
      <c r="D1075" s="16">
        <v>0.70612811056934299</v>
      </c>
      <c r="E1075" s="16">
        <v>0.11730153142056743</v>
      </c>
      <c r="F1075" s="16">
        <v>1.0848648007362627E-2</v>
      </c>
    </row>
    <row r="1076" spans="2:6" x14ac:dyDescent="0.25">
      <c r="B1076" s="11" t="s">
        <v>18</v>
      </c>
      <c r="C1076" s="17">
        <v>0.36787930480442715</v>
      </c>
      <c r="D1076" s="17">
        <v>6.1442423258802045E-2</v>
      </c>
      <c r="E1076" s="17">
        <v>-0.86606437566695571</v>
      </c>
      <c r="F1076" s="17">
        <v>0.72838504570209295</v>
      </c>
    </row>
    <row r="1077" spans="2:6" x14ac:dyDescent="0.25">
      <c r="B1077" s="11" t="s">
        <v>23</v>
      </c>
      <c r="C1077" s="17">
        <v>0.99678833482913709</v>
      </c>
      <c r="D1077" s="17">
        <v>0.68082609950459128</v>
      </c>
      <c r="E1077" s="17">
        <v>-4.5880798643983096E-2</v>
      </c>
      <c r="F1077" s="17">
        <v>-0.1880992900749979</v>
      </c>
    </row>
    <row r="1078" spans="2:6" x14ac:dyDescent="0.25">
      <c r="B1078" s="11" t="s">
        <v>21</v>
      </c>
      <c r="C1078" s="17">
        <v>0.44798112059477541</v>
      </c>
      <c r="D1078" s="17">
        <v>-0.820359918567931</v>
      </c>
      <c r="E1078" s="17">
        <v>0.61665534979668013</v>
      </c>
      <c r="F1078" s="17">
        <v>0.23027741370398869</v>
      </c>
    </row>
    <row r="1079" spans="2:6" ht="15.75" thickBot="1" x14ac:dyDescent="0.3">
      <c r="B1079" s="15" t="s">
        <v>20</v>
      </c>
      <c r="C1079" s="18">
        <v>-0.53899997413237666</v>
      </c>
      <c r="D1079" s="18">
        <v>-1.664476253280156</v>
      </c>
      <c r="E1079" s="18">
        <v>-0.4615999879466714</v>
      </c>
      <c r="F1079" s="18">
        <v>-0.35214703316515161</v>
      </c>
    </row>
    <row r="1098" spans="2:9" x14ac:dyDescent="0.25">
      <c r="F1098" t="s">
        <v>89</v>
      </c>
    </row>
    <row r="1101" spans="2:9" x14ac:dyDescent="0.25">
      <c r="B1101" s="10" t="s">
        <v>393</v>
      </c>
    </row>
    <row r="1102" spans="2:9" ht="15.75" thickBot="1" x14ac:dyDescent="0.3"/>
    <row r="1103" spans="2:9" ht="30" x14ac:dyDescent="0.25">
      <c r="B1103" s="12" t="s">
        <v>394</v>
      </c>
      <c r="C1103" s="68" t="s">
        <v>19</v>
      </c>
      <c r="D1103" s="13" t="s">
        <v>18</v>
      </c>
      <c r="E1103" s="13" t="s">
        <v>23</v>
      </c>
      <c r="F1103" s="13" t="s">
        <v>21</v>
      </c>
      <c r="G1103" s="13" t="s">
        <v>20</v>
      </c>
      <c r="H1103" s="68" t="s">
        <v>395</v>
      </c>
      <c r="I1103" s="68" t="s">
        <v>396</v>
      </c>
    </row>
    <row r="1104" spans="2:9" x14ac:dyDescent="0.25">
      <c r="B1104" s="14" t="s">
        <v>19</v>
      </c>
      <c r="C1104" s="76">
        <v>44</v>
      </c>
      <c r="D1104" s="2">
        <v>2</v>
      </c>
      <c r="E1104" s="2">
        <v>0</v>
      </c>
      <c r="F1104" s="2">
        <v>0</v>
      </c>
      <c r="G1104" s="2">
        <v>3</v>
      </c>
      <c r="H1104" s="76">
        <v>49</v>
      </c>
      <c r="I1104" s="79">
        <v>0.89795918367346939</v>
      </c>
    </row>
    <row r="1105" spans="2:9" x14ac:dyDescent="0.25">
      <c r="B1105" s="11" t="s">
        <v>18</v>
      </c>
      <c r="C1105" s="77">
        <v>3</v>
      </c>
      <c r="D1105" s="3">
        <v>4</v>
      </c>
      <c r="E1105" s="3">
        <v>10</v>
      </c>
      <c r="F1105" s="3">
        <v>0</v>
      </c>
      <c r="G1105" s="3">
        <v>3</v>
      </c>
      <c r="H1105" s="77">
        <v>20</v>
      </c>
      <c r="I1105" s="80">
        <v>0.2</v>
      </c>
    </row>
    <row r="1106" spans="2:9" x14ac:dyDescent="0.25">
      <c r="B1106" s="11" t="s">
        <v>23</v>
      </c>
      <c r="C1106" s="77">
        <v>10</v>
      </c>
      <c r="D1106" s="3">
        <v>1</v>
      </c>
      <c r="E1106" s="3">
        <v>66</v>
      </c>
      <c r="F1106" s="3">
        <v>2</v>
      </c>
      <c r="G1106" s="3">
        <v>2</v>
      </c>
      <c r="H1106" s="77">
        <v>81</v>
      </c>
      <c r="I1106" s="80">
        <v>0.81481481481481477</v>
      </c>
    </row>
    <row r="1107" spans="2:9" x14ac:dyDescent="0.25">
      <c r="B1107" s="11" t="s">
        <v>21</v>
      </c>
      <c r="C1107" s="77">
        <v>7</v>
      </c>
      <c r="D1107" s="3">
        <v>1</v>
      </c>
      <c r="E1107" s="3">
        <v>16</v>
      </c>
      <c r="F1107" s="3">
        <v>20</v>
      </c>
      <c r="G1107" s="3">
        <v>4</v>
      </c>
      <c r="H1107" s="77">
        <v>48</v>
      </c>
      <c r="I1107" s="80">
        <v>0.41666666666666669</v>
      </c>
    </row>
    <row r="1108" spans="2:9" x14ac:dyDescent="0.25">
      <c r="B1108" s="11" t="s">
        <v>20</v>
      </c>
      <c r="C1108" s="77">
        <v>4</v>
      </c>
      <c r="D1108" s="3">
        <v>2</v>
      </c>
      <c r="E1108" s="3">
        <v>0</v>
      </c>
      <c r="F1108" s="3">
        <v>5</v>
      </c>
      <c r="G1108" s="3">
        <v>20</v>
      </c>
      <c r="H1108" s="77">
        <v>31</v>
      </c>
      <c r="I1108" s="80">
        <v>0.64516129032258063</v>
      </c>
    </row>
    <row r="1109" spans="2:9" ht="15.75" thickBot="1" x14ac:dyDescent="0.3">
      <c r="B1109" s="75" t="s">
        <v>395</v>
      </c>
      <c r="C1109" s="78">
        <v>68</v>
      </c>
      <c r="D1109" s="66">
        <v>10</v>
      </c>
      <c r="E1109" s="66">
        <v>92</v>
      </c>
      <c r="F1109" s="66">
        <v>27</v>
      </c>
      <c r="G1109" s="66">
        <v>32</v>
      </c>
      <c r="H1109" s="78">
        <v>229</v>
      </c>
      <c r="I1109" s="81">
        <v>0.67248908296943233</v>
      </c>
    </row>
    <row r="1112" spans="2:9" x14ac:dyDescent="0.25">
      <c r="B1112" s="10" t="s">
        <v>397</v>
      </c>
    </row>
    <row r="1113" spans="2:9" ht="15.75" thickBot="1" x14ac:dyDescent="0.3"/>
    <row r="1114" spans="2:9" ht="30" x14ac:dyDescent="0.25">
      <c r="B1114" s="12" t="s">
        <v>379</v>
      </c>
      <c r="C1114" s="68" t="s">
        <v>380</v>
      </c>
      <c r="D1114" s="13" t="s">
        <v>381</v>
      </c>
      <c r="E1114" s="68" t="s">
        <v>19</v>
      </c>
      <c r="F1114" s="13" t="s">
        <v>18</v>
      </c>
      <c r="G1114" s="13" t="s">
        <v>23</v>
      </c>
      <c r="H1114" s="13" t="s">
        <v>21</v>
      </c>
      <c r="I1114" s="13" t="s">
        <v>20</v>
      </c>
    </row>
    <row r="1115" spans="2:9" x14ac:dyDescent="0.25">
      <c r="B1115" s="14" t="s">
        <v>97</v>
      </c>
      <c r="C1115" s="69" t="s">
        <v>19</v>
      </c>
      <c r="D1115" s="16" t="s">
        <v>19</v>
      </c>
      <c r="E1115" s="69">
        <v>0.96275291149781939</v>
      </c>
      <c r="F1115" s="16">
        <v>9.8919707688507625E-4</v>
      </c>
      <c r="G1115" s="16">
        <v>3.4271016717423788E-2</v>
      </c>
      <c r="H1115" s="16">
        <v>1.5556034621226498E-3</v>
      </c>
      <c r="I1115" s="16">
        <v>4.3127124574918174E-4</v>
      </c>
    </row>
    <row r="1116" spans="2:9" x14ac:dyDescent="0.25">
      <c r="B1116" s="11" t="s">
        <v>98</v>
      </c>
      <c r="C1116" s="70" t="s">
        <v>19</v>
      </c>
      <c r="D1116" s="17" t="s">
        <v>19</v>
      </c>
      <c r="E1116" s="70">
        <v>0.89701225168541943</v>
      </c>
      <c r="F1116" s="17">
        <v>9.1307993775772041E-3</v>
      </c>
      <c r="G1116" s="17">
        <v>5.181031822322086E-2</v>
      </c>
      <c r="H1116" s="17">
        <v>3.5987879723350193E-2</v>
      </c>
      <c r="I1116" s="17">
        <v>6.0587509904321442E-3</v>
      </c>
    </row>
    <row r="1117" spans="2:9" x14ac:dyDescent="0.25">
      <c r="B1117" s="11" t="s">
        <v>99</v>
      </c>
      <c r="C1117" s="70" t="s">
        <v>19</v>
      </c>
      <c r="D1117" s="17" t="s">
        <v>19</v>
      </c>
      <c r="E1117" s="70">
        <v>0.84561161770009219</v>
      </c>
      <c r="F1117" s="17">
        <v>7.2429922041367346E-3</v>
      </c>
      <c r="G1117" s="17">
        <v>6.5513514306324086E-2</v>
      </c>
      <c r="H1117" s="17">
        <v>7.6630610978345046E-2</v>
      </c>
      <c r="I1117" s="17">
        <v>5.0012648111020901E-3</v>
      </c>
    </row>
    <row r="1118" spans="2:9" x14ac:dyDescent="0.25">
      <c r="B1118" s="11" t="s">
        <v>100</v>
      </c>
      <c r="C1118" s="70" t="s">
        <v>19</v>
      </c>
      <c r="D1118" s="17" t="s">
        <v>19</v>
      </c>
      <c r="E1118" s="70">
        <v>0.95962635539203089</v>
      </c>
      <c r="F1118" s="17">
        <v>1.6547261522360808E-3</v>
      </c>
      <c r="G1118" s="17">
        <v>2.0409732107600293E-2</v>
      </c>
      <c r="H1118" s="17">
        <v>1.7525742300657388E-2</v>
      </c>
      <c r="I1118" s="17">
        <v>7.8344404747530581E-4</v>
      </c>
    </row>
    <row r="1119" spans="2:9" x14ac:dyDescent="0.25">
      <c r="B1119" s="11" t="s">
        <v>101</v>
      </c>
      <c r="C1119" s="70" t="s">
        <v>19</v>
      </c>
      <c r="D1119" s="17" t="s">
        <v>19</v>
      </c>
      <c r="E1119" s="70">
        <v>0.95357632271672688</v>
      </c>
      <c r="F1119" s="17">
        <v>8.5480839364463178E-3</v>
      </c>
      <c r="G1119" s="17">
        <v>2.740720294099681E-2</v>
      </c>
      <c r="H1119" s="17">
        <v>8.0921265286278653E-3</v>
      </c>
      <c r="I1119" s="17">
        <v>2.3762638772019703E-3</v>
      </c>
    </row>
    <row r="1120" spans="2:9" x14ac:dyDescent="0.25">
      <c r="B1120" s="11" t="s">
        <v>102</v>
      </c>
      <c r="C1120" s="70" t="s">
        <v>19</v>
      </c>
      <c r="D1120" s="17" t="s">
        <v>19</v>
      </c>
      <c r="E1120" s="70">
        <v>0.6377387138057673</v>
      </c>
      <c r="F1120" s="17">
        <v>0.11784436000937108</v>
      </c>
      <c r="G1120" s="17">
        <v>0.14605111207702284</v>
      </c>
      <c r="H1120" s="17">
        <v>9.0948430451235004E-2</v>
      </c>
      <c r="I1120" s="17">
        <v>7.4173836566036582E-3</v>
      </c>
    </row>
    <row r="1121" spans="2:9" x14ac:dyDescent="0.25">
      <c r="B1121" s="11" t="s">
        <v>103</v>
      </c>
      <c r="C1121" s="70" t="s">
        <v>19</v>
      </c>
      <c r="D1121" s="17" t="s">
        <v>19</v>
      </c>
      <c r="E1121" s="70">
        <v>0.93251477514268899</v>
      </c>
      <c r="F1121" s="17">
        <v>1.5652280495390324E-2</v>
      </c>
      <c r="G1121" s="17">
        <v>3.4497639658336188E-2</v>
      </c>
      <c r="H1121" s="17">
        <v>1.10103450054592E-2</v>
      </c>
      <c r="I1121" s="17">
        <v>6.3249596981254158E-3</v>
      </c>
    </row>
    <row r="1122" spans="2:9" x14ac:dyDescent="0.25">
      <c r="B1122" s="11" t="s">
        <v>104</v>
      </c>
      <c r="C1122" s="70" t="s">
        <v>19</v>
      </c>
      <c r="D1122" s="17" t="s">
        <v>19</v>
      </c>
      <c r="E1122" s="70">
        <v>0.47608435478452643</v>
      </c>
      <c r="F1122" s="17">
        <v>1.2698448936812391E-2</v>
      </c>
      <c r="G1122" s="17">
        <v>8.0969530464696765E-2</v>
      </c>
      <c r="H1122" s="17">
        <v>0.40743120527580823</v>
      </c>
      <c r="I1122" s="17">
        <v>2.2816460538156225E-2</v>
      </c>
    </row>
    <row r="1123" spans="2:9" x14ac:dyDescent="0.25">
      <c r="B1123" s="11" t="s">
        <v>105</v>
      </c>
      <c r="C1123" s="70" t="s">
        <v>19</v>
      </c>
      <c r="D1123" s="21" t="s">
        <v>21</v>
      </c>
      <c r="E1123" s="70">
        <v>0.31789483208330982</v>
      </c>
      <c r="F1123" s="17">
        <v>8.0308877169915985E-2</v>
      </c>
      <c r="G1123" s="17">
        <v>9.3662566225660743E-2</v>
      </c>
      <c r="H1123" s="17">
        <v>0.43119984494991564</v>
      </c>
      <c r="I1123" s="17">
        <v>7.6933879571197739E-2</v>
      </c>
    </row>
    <row r="1124" spans="2:9" x14ac:dyDescent="0.25">
      <c r="B1124" s="11" t="s">
        <v>106</v>
      </c>
      <c r="C1124" s="70" t="s">
        <v>19</v>
      </c>
      <c r="D1124" s="17" t="s">
        <v>19</v>
      </c>
      <c r="E1124" s="70">
        <v>0.73366376105658382</v>
      </c>
      <c r="F1124" s="17">
        <v>4.9592942329462854E-2</v>
      </c>
      <c r="G1124" s="17">
        <v>8.0931691432346048E-2</v>
      </c>
      <c r="H1124" s="17">
        <v>0.10921729299802745</v>
      </c>
      <c r="I1124" s="17">
        <v>2.6594312183579723E-2</v>
      </c>
    </row>
    <row r="1125" spans="2:9" x14ac:dyDescent="0.25">
      <c r="B1125" s="11" t="s">
        <v>107</v>
      </c>
      <c r="C1125" s="70" t="s">
        <v>19</v>
      </c>
      <c r="D1125" s="21" t="s">
        <v>20</v>
      </c>
      <c r="E1125" s="70">
        <v>0.23303601963180659</v>
      </c>
      <c r="F1125" s="17">
        <v>0.24760247052205936</v>
      </c>
      <c r="G1125" s="17">
        <v>5.951418207030814E-2</v>
      </c>
      <c r="H1125" s="17">
        <v>0.10251139559448283</v>
      </c>
      <c r="I1125" s="17">
        <v>0.35733593218134313</v>
      </c>
    </row>
    <row r="1126" spans="2:9" x14ac:dyDescent="0.25">
      <c r="B1126" s="11" t="s">
        <v>108</v>
      </c>
      <c r="C1126" s="70" t="s">
        <v>19</v>
      </c>
      <c r="D1126" s="17" t="s">
        <v>19</v>
      </c>
      <c r="E1126" s="70">
        <v>0.735052350483693</v>
      </c>
      <c r="F1126" s="17">
        <v>1.6168744089956208E-2</v>
      </c>
      <c r="G1126" s="17">
        <v>4.2855699196663018E-3</v>
      </c>
      <c r="H1126" s="17">
        <v>3.8442130262407123E-3</v>
      </c>
      <c r="I1126" s="17">
        <v>0.24064912248044376</v>
      </c>
    </row>
    <row r="1127" spans="2:9" x14ac:dyDescent="0.25">
      <c r="B1127" s="11" t="s">
        <v>109</v>
      </c>
      <c r="C1127" s="70" t="s">
        <v>19</v>
      </c>
      <c r="D1127" s="17" t="s">
        <v>19</v>
      </c>
      <c r="E1127" s="70">
        <v>0.70559102742764046</v>
      </c>
      <c r="F1127" s="17">
        <v>2.3645121699305909E-3</v>
      </c>
      <c r="G1127" s="17">
        <v>1.5425827606948533E-2</v>
      </c>
      <c r="H1127" s="17">
        <v>3.2442177540582394E-2</v>
      </c>
      <c r="I1127" s="17">
        <v>0.24417645525489798</v>
      </c>
    </row>
    <row r="1128" spans="2:9" x14ac:dyDescent="0.25">
      <c r="B1128" s="11" t="s">
        <v>110</v>
      </c>
      <c r="C1128" s="70" t="s">
        <v>19</v>
      </c>
      <c r="D1128" s="17" t="s">
        <v>19</v>
      </c>
      <c r="E1128" s="70">
        <v>0.99974698202044865</v>
      </c>
      <c r="F1128" s="17">
        <v>8.9816678356452149E-6</v>
      </c>
      <c r="G1128" s="17">
        <v>6.186949766650657E-5</v>
      </c>
      <c r="H1128" s="17">
        <v>5.6066197673588369E-5</v>
      </c>
      <c r="I1128" s="17">
        <v>1.2610061637557165E-4</v>
      </c>
    </row>
    <row r="1129" spans="2:9" x14ac:dyDescent="0.25">
      <c r="B1129" s="11" t="s">
        <v>111</v>
      </c>
      <c r="C1129" s="70" t="s">
        <v>19</v>
      </c>
      <c r="D1129" s="17" t="s">
        <v>19</v>
      </c>
      <c r="E1129" s="70">
        <v>0.99896518719212446</v>
      </c>
      <c r="F1129" s="17">
        <v>1.1703120400964845E-4</v>
      </c>
      <c r="G1129" s="17">
        <v>4.433702862087949E-4</v>
      </c>
      <c r="H1129" s="17">
        <v>2.5653757470714015E-4</v>
      </c>
      <c r="I1129" s="17">
        <v>2.1787374294980589E-4</v>
      </c>
    </row>
    <row r="1130" spans="2:9" x14ac:dyDescent="0.25">
      <c r="B1130" s="11" t="s">
        <v>112</v>
      </c>
      <c r="C1130" s="70" t="s">
        <v>19</v>
      </c>
      <c r="D1130" s="21" t="s">
        <v>20</v>
      </c>
      <c r="E1130" s="70">
        <v>5.6003701108672393E-2</v>
      </c>
      <c r="F1130" s="17">
        <v>2.8080438841882792E-2</v>
      </c>
      <c r="G1130" s="17">
        <v>9.9537968335154728E-2</v>
      </c>
      <c r="H1130" s="17">
        <v>0.25659159504641077</v>
      </c>
      <c r="I1130" s="17">
        <v>0.55978629666787938</v>
      </c>
    </row>
    <row r="1131" spans="2:9" x14ac:dyDescent="0.25">
      <c r="B1131" s="11" t="s">
        <v>113</v>
      </c>
      <c r="C1131" s="70" t="s">
        <v>19</v>
      </c>
      <c r="D1131" s="17" t="s">
        <v>19</v>
      </c>
      <c r="E1131" s="70">
        <v>0.74927420429002267</v>
      </c>
      <c r="F1131" s="17">
        <v>2.2537308780567689E-2</v>
      </c>
      <c r="G1131" s="17">
        <v>6.4551139834478799E-2</v>
      </c>
      <c r="H1131" s="17">
        <v>0.10010333563893846</v>
      </c>
      <c r="I1131" s="17">
        <v>6.3534011455992384E-2</v>
      </c>
    </row>
    <row r="1132" spans="2:9" x14ac:dyDescent="0.25">
      <c r="B1132" s="11" t="s">
        <v>114</v>
      </c>
      <c r="C1132" s="70" t="s">
        <v>19</v>
      </c>
      <c r="D1132" s="21" t="s">
        <v>20</v>
      </c>
      <c r="E1132" s="70">
        <v>0.21742306990028878</v>
      </c>
      <c r="F1132" s="17">
        <v>0.24176324395534915</v>
      </c>
      <c r="G1132" s="17">
        <v>1.9376754170134344E-2</v>
      </c>
      <c r="H1132" s="17">
        <v>5.0167803877189131E-2</v>
      </c>
      <c r="I1132" s="17">
        <v>0.47126912809703875</v>
      </c>
    </row>
    <row r="1133" spans="2:9" x14ac:dyDescent="0.25">
      <c r="B1133" s="11" t="s">
        <v>115</v>
      </c>
      <c r="C1133" s="70" t="s">
        <v>19</v>
      </c>
      <c r="D1133" s="21" t="s">
        <v>20</v>
      </c>
      <c r="E1133" s="70">
        <v>0.15308993632412943</v>
      </c>
      <c r="F1133" s="17">
        <v>3.6169830606174055E-2</v>
      </c>
      <c r="G1133" s="17">
        <v>3.7390815849621416E-2</v>
      </c>
      <c r="H1133" s="17">
        <v>9.9626617280757987E-2</v>
      </c>
      <c r="I1133" s="17">
        <v>0.67372279993931716</v>
      </c>
    </row>
    <row r="1134" spans="2:9" x14ac:dyDescent="0.25">
      <c r="B1134" s="11" t="s">
        <v>116</v>
      </c>
      <c r="C1134" s="70" t="s">
        <v>19</v>
      </c>
      <c r="D1134" s="21" t="s">
        <v>20</v>
      </c>
      <c r="E1134" s="70">
        <v>0.15451758054637507</v>
      </c>
      <c r="F1134" s="17">
        <v>5.3384478291039268E-2</v>
      </c>
      <c r="G1134" s="17">
        <v>9.3239756343960936E-2</v>
      </c>
      <c r="H1134" s="17">
        <v>0.28029617495582748</v>
      </c>
      <c r="I1134" s="17">
        <v>0.41856200986279724</v>
      </c>
    </row>
    <row r="1135" spans="2:9" x14ac:dyDescent="0.25">
      <c r="B1135" s="11" t="s">
        <v>117</v>
      </c>
      <c r="C1135" s="70" t="s">
        <v>19</v>
      </c>
      <c r="D1135" s="17" t="s">
        <v>19</v>
      </c>
      <c r="E1135" s="70">
        <v>0.99350122423524412</v>
      </c>
      <c r="F1135" s="17">
        <v>1.3229194168331871E-5</v>
      </c>
      <c r="G1135" s="17">
        <v>2.6584990097555188E-3</v>
      </c>
      <c r="H1135" s="17">
        <v>2.5396738460859694E-6</v>
      </c>
      <c r="I1135" s="17">
        <v>3.8245078869860176E-3</v>
      </c>
    </row>
    <row r="1136" spans="2:9" x14ac:dyDescent="0.25">
      <c r="B1136" s="11" t="s">
        <v>118</v>
      </c>
      <c r="C1136" s="70" t="s">
        <v>19</v>
      </c>
      <c r="D1136" s="17" t="s">
        <v>19</v>
      </c>
      <c r="E1136" s="70">
        <v>0.31011556706394089</v>
      </c>
      <c r="F1136" s="17">
        <v>6.71828424425603E-2</v>
      </c>
      <c r="G1136" s="17">
        <v>0.20569165008091153</v>
      </c>
      <c r="H1136" s="17">
        <v>0.159203527464643</v>
      </c>
      <c r="I1136" s="17">
        <v>0.25780641294794432</v>
      </c>
    </row>
    <row r="1137" spans="2:9" x14ac:dyDescent="0.25">
      <c r="B1137" s="11" t="s">
        <v>119</v>
      </c>
      <c r="C1137" s="70" t="s">
        <v>19</v>
      </c>
      <c r="D1137" s="17" t="s">
        <v>19</v>
      </c>
      <c r="E1137" s="70">
        <v>0.97601399771012676</v>
      </c>
      <c r="F1137" s="17">
        <v>1.7895692623067798E-3</v>
      </c>
      <c r="G1137" s="17">
        <v>3.5457458966473947E-3</v>
      </c>
      <c r="H1137" s="17">
        <v>8.0705580677261184E-3</v>
      </c>
      <c r="I1137" s="17">
        <v>1.0580129063193043E-2</v>
      </c>
    </row>
    <row r="1138" spans="2:9" x14ac:dyDescent="0.25">
      <c r="B1138" s="11" t="s">
        <v>120</v>
      </c>
      <c r="C1138" s="70" t="s">
        <v>19</v>
      </c>
      <c r="D1138" s="17" t="s">
        <v>19</v>
      </c>
      <c r="E1138" s="70">
        <v>0.32088654496204883</v>
      </c>
      <c r="F1138" s="17">
        <v>4.904811166759071E-2</v>
      </c>
      <c r="G1138" s="17">
        <v>0.16821343564256128</v>
      </c>
      <c r="H1138" s="17">
        <v>0.15767351182671174</v>
      </c>
      <c r="I1138" s="17">
        <v>0.30417839590108736</v>
      </c>
    </row>
    <row r="1139" spans="2:9" x14ac:dyDescent="0.25">
      <c r="B1139" s="11" t="s">
        <v>121</v>
      </c>
      <c r="C1139" s="70" t="s">
        <v>19</v>
      </c>
      <c r="D1139" s="17" t="s">
        <v>19</v>
      </c>
      <c r="E1139" s="70">
        <v>0.99330259135676879</v>
      </c>
      <c r="F1139" s="17">
        <v>1.2201883657919255E-3</v>
      </c>
      <c r="G1139" s="17">
        <v>5.2727931522671282E-3</v>
      </c>
      <c r="H1139" s="17">
        <v>1.635936548121323E-4</v>
      </c>
      <c r="I1139" s="17">
        <v>4.0833470359956876E-5</v>
      </c>
    </row>
    <row r="1140" spans="2:9" x14ac:dyDescent="0.25">
      <c r="B1140" s="11" t="s">
        <v>122</v>
      </c>
      <c r="C1140" s="70" t="s">
        <v>19</v>
      </c>
      <c r="D1140" s="17" t="s">
        <v>19</v>
      </c>
      <c r="E1140" s="70">
        <v>0.92068223016762374</v>
      </c>
      <c r="F1140" s="17">
        <v>1.0084796930273492E-2</v>
      </c>
      <c r="G1140" s="17">
        <v>3.9103524699725299E-2</v>
      </c>
      <c r="H1140" s="17">
        <v>1.1116539532143704E-2</v>
      </c>
      <c r="I1140" s="17">
        <v>1.9012908670233909E-2</v>
      </c>
    </row>
    <row r="1141" spans="2:9" x14ac:dyDescent="0.25">
      <c r="B1141" s="11" t="s">
        <v>123</v>
      </c>
      <c r="C1141" s="70" t="s">
        <v>19</v>
      </c>
      <c r="D1141" s="17" t="s">
        <v>19</v>
      </c>
      <c r="E1141" s="70">
        <v>0.95185268165287329</v>
      </c>
      <c r="F1141" s="17">
        <v>7.1015927206240226E-4</v>
      </c>
      <c r="G1141" s="17">
        <v>3.5636893441345796E-2</v>
      </c>
      <c r="H1141" s="17">
        <v>1.1579061338178622E-2</v>
      </c>
      <c r="I1141" s="17">
        <v>2.2120429553998874E-4</v>
      </c>
    </row>
    <row r="1142" spans="2:9" x14ac:dyDescent="0.25">
      <c r="B1142" s="11" t="s">
        <v>124</v>
      </c>
      <c r="C1142" s="70" t="s">
        <v>19</v>
      </c>
      <c r="D1142" s="17" t="s">
        <v>19</v>
      </c>
      <c r="E1142" s="70">
        <v>0.95807825086335785</v>
      </c>
      <c r="F1142" s="17">
        <v>8.2968602727398356E-3</v>
      </c>
      <c r="G1142" s="17">
        <v>2.7792619919521148E-2</v>
      </c>
      <c r="H1142" s="17">
        <v>3.1327471720787388E-3</v>
      </c>
      <c r="I1142" s="17">
        <v>2.6995217723023287E-3</v>
      </c>
    </row>
    <row r="1143" spans="2:9" x14ac:dyDescent="0.25">
      <c r="B1143" s="11" t="s">
        <v>125</v>
      </c>
      <c r="C1143" s="70" t="s">
        <v>19</v>
      </c>
      <c r="D1143" s="17" t="s">
        <v>19</v>
      </c>
      <c r="E1143" s="70">
        <v>0.9636879839959237</v>
      </c>
      <c r="F1143" s="17">
        <v>8.797045658256586E-4</v>
      </c>
      <c r="G1143" s="17">
        <v>2.0455410006453428E-2</v>
      </c>
      <c r="H1143" s="17">
        <v>3.5184710518057871E-3</v>
      </c>
      <c r="I1143" s="17">
        <v>1.1458430379991461E-2</v>
      </c>
    </row>
    <row r="1144" spans="2:9" x14ac:dyDescent="0.25">
      <c r="B1144" s="11" t="s">
        <v>126</v>
      </c>
      <c r="C1144" s="70" t="s">
        <v>19</v>
      </c>
      <c r="D1144" s="17" t="s">
        <v>19</v>
      </c>
      <c r="E1144" s="70">
        <v>0.80111476182257979</v>
      </c>
      <c r="F1144" s="17">
        <v>2.1906469498047386E-2</v>
      </c>
      <c r="G1144" s="17">
        <v>0.11481854946646212</v>
      </c>
      <c r="H1144" s="17">
        <v>1.5397578786262141E-2</v>
      </c>
      <c r="I1144" s="17">
        <v>4.6762640426648606E-2</v>
      </c>
    </row>
    <row r="1145" spans="2:9" x14ac:dyDescent="0.25">
      <c r="B1145" s="11" t="s">
        <v>127</v>
      </c>
      <c r="C1145" s="70" t="s">
        <v>19</v>
      </c>
      <c r="D1145" s="21" t="s">
        <v>20</v>
      </c>
      <c r="E1145" s="70">
        <v>0.30034098797710768</v>
      </c>
      <c r="F1145" s="17">
        <v>2.8989280461102697E-2</v>
      </c>
      <c r="G1145" s="17">
        <v>0.13522391433289335</v>
      </c>
      <c r="H1145" s="17">
        <v>0.20638508433960998</v>
      </c>
      <c r="I1145" s="17">
        <v>0.32906073288928633</v>
      </c>
    </row>
    <row r="1146" spans="2:9" x14ac:dyDescent="0.25">
      <c r="B1146" s="11" t="s">
        <v>128</v>
      </c>
      <c r="C1146" s="70" t="s">
        <v>19</v>
      </c>
      <c r="D1146" s="17" t="s">
        <v>19</v>
      </c>
      <c r="E1146" s="70">
        <v>0.70888891560915146</v>
      </c>
      <c r="F1146" s="17">
        <v>4.0968547999473998E-2</v>
      </c>
      <c r="G1146" s="17">
        <v>6.9976279321812537E-2</v>
      </c>
      <c r="H1146" s="17">
        <v>0.14030123790343887</v>
      </c>
      <c r="I1146" s="17">
        <v>3.9865019166123249E-2</v>
      </c>
    </row>
    <row r="1147" spans="2:9" x14ac:dyDescent="0.25">
      <c r="B1147" s="11" t="s">
        <v>129</v>
      </c>
      <c r="C1147" s="70" t="s">
        <v>19</v>
      </c>
      <c r="D1147" s="17" t="s">
        <v>19</v>
      </c>
      <c r="E1147" s="70">
        <v>0.36640163434950107</v>
      </c>
      <c r="F1147" s="17">
        <v>5.8804805034439307E-2</v>
      </c>
      <c r="G1147" s="17">
        <v>0.11183183739898779</v>
      </c>
      <c r="H1147" s="17">
        <v>0.13112687259824085</v>
      </c>
      <c r="I1147" s="17">
        <v>0.331834850618831</v>
      </c>
    </row>
    <row r="1148" spans="2:9" x14ac:dyDescent="0.25">
      <c r="B1148" s="11" t="s">
        <v>130</v>
      </c>
      <c r="C1148" s="70" t="s">
        <v>19</v>
      </c>
      <c r="D1148" s="17" t="s">
        <v>19</v>
      </c>
      <c r="E1148" s="70">
        <v>0.98938423954824051</v>
      </c>
      <c r="F1148" s="17">
        <v>4.4134461975521344E-4</v>
      </c>
      <c r="G1148" s="17">
        <v>8.0551873728967622E-3</v>
      </c>
      <c r="H1148" s="17">
        <v>2.011577768437336E-3</v>
      </c>
      <c r="I1148" s="17">
        <v>1.0765069067029274E-4</v>
      </c>
    </row>
    <row r="1149" spans="2:9" x14ac:dyDescent="0.25">
      <c r="B1149" s="11" t="s">
        <v>131</v>
      </c>
      <c r="C1149" s="70" t="s">
        <v>19</v>
      </c>
      <c r="D1149" s="17" t="s">
        <v>19</v>
      </c>
      <c r="E1149" s="70">
        <v>0.93305120136170461</v>
      </c>
      <c r="F1149" s="17">
        <v>4.1517514430414364E-3</v>
      </c>
      <c r="G1149" s="17">
        <v>3.0956359120791518E-2</v>
      </c>
      <c r="H1149" s="17">
        <v>1.6016095910027922E-2</v>
      </c>
      <c r="I1149" s="17">
        <v>1.5824592164434288E-2</v>
      </c>
    </row>
    <row r="1150" spans="2:9" x14ac:dyDescent="0.25">
      <c r="B1150" s="11" t="s">
        <v>132</v>
      </c>
      <c r="C1150" s="70" t="s">
        <v>19</v>
      </c>
      <c r="D1150" s="21" t="s">
        <v>21</v>
      </c>
      <c r="E1150" s="70">
        <v>8.2831517169407426E-2</v>
      </c>
      <c r="F1150" s="17">
        <v>1.6901560688859243E-2</v>
      </c>
      <c r="G1150" s="17">
        <v>9.7756737985366424E-2</v>
      </c>
      <c r="H1150" s="17">
        <v>0.80163383714972414</v>
      </c>
      <c r="I1150" s="17">
        <v>8.7634700664268876E-4</v>
      </c>
    </row>
    <row r="1151" spans="2:9" x14ac:dyDescent="0.25">
      <c r="B1151" s="11" t="s">
        <v>133</v>
      </c>
      <c r="C1151" s="70" t="s">
        <v>19</v>
      </c>
      <c r="D1151" s="17" t="s">
        <v>19</v>
      </c>
      <c r="E1151" s="70">
        <v>0.76956464631718813</v>
      </c>
      <c r="F1151" s="17">
        <v>0.13706715578828532</v>
      </c>
      <c r="G1151" s="17">
        <v>1.4202123016767255E-2</v>
      </c>
      <c r="H1151" s="17">
        <v>7.5726792180639156E-3</v>
      </c>
      <c r="I1151" s="17">
        <v>7.1593395659695358E-2</v>
      </c>
    </row>
    <row r="1152" spans="2:9" x14ac:dyDescent="0.25">
      <c r="B1152" s="11" t="s">
        <v>134</v>
      </c>
      <c r="C1152" s="70" t="s">
        <v>19</v>
      </c>
      <c r="D1152" s="21" t="s">
        <v>18</v>
      </c>
      <c r="E1152" s="70">
        <v>2.8030282911195522E-2</v>
      </c>
      <c r="F1152" s="17">
        <v>0.8145270868286969</v>
      </c>
      <c r="G1152" s="17">
        <v>6.8847142095884314E-2</v>
      </c>
      <c r="H1152" s="17">
        <v>1.9012983619011402E-2</v>
      </c>
      <c r="I1152" s="17">
        <v>6.9582504545211768E-2</v>
      </c>
    </row>
    <row r="1153" spans="2:9" x14ac:dyDescent="0.25">
      <c r="B1153" s="11" t="s">
        <v>135</v>
      </c>
      <c r="C1153" s="70" t="s">
        <v>19</v>
      </c>
      <c r="D1153" s="21" t="s">
        <v>18</v>
      </c>
      <c r="E1153" s="70">
        <v>0.31979387782977281</v>
      </c>
      <c r="F1153" s="17">
        <v>0.33554361795972787</v>
      </c>
      <c r="G1153" s="17">
        <v>0.11081153206344811</v>
      </c>
      <c r="H1153" s="17">
        <v>0.17574641532006835</v>
      </c>
      <c r="I1153" s="17">
        <v>5.8104556826982914E-2</v>
      </c>
    </row>
    <row r="1154" spans="2:9" x14ac:dyDescent="0.25">
      <c r="B1154" s="11" t="s">
        <v>136</v>
      </c>
      <c r="C1154" s="70" t="s">
        <v>19</v>
      </c>
      <c r="D1154" s="17" t="s">
        <v>19</v>
      </c>
      <c r="E1154" s="70">
        <v>0.88412966198464371</v>
      </c>
      <c r="F1154" s="17">
        <v>5.7460062540904258E-2</v>
      </c>
      <c r="G1154" s="17">
        <v>2.1838104817600193E-2</v>
      </c>
      <c r="H1154" s="17">
        <v>2.2154367858119691E-2</v>
      </c>
      <c r="I1154" s="17">
        <v>1.4417802798732161E-2</v>
      </c>
    </row>
    <row r="1155" spans="2:9" x14ac:dyDescent="0.25">
      <c r="B1155" s="11" t="s">
        <v>137</v>
      </c>
      <c r="C1155" s="70" t="s">
        <v>19</v>
      </c>
      <c r="D1155" s="17" t="s">
        <v>19</v>
      </c>
      <c r="E1155" s="70">
        <v>0.80132239107356495</v>
      </c>
      <c r="F1155" s="17">
        <v>4.6761490121092993E-2</v>
      </c>
      <c r="G1155" s="17">
        <v>8.7397646415318178E-2</v>
      </c>
      <c r="H1155" s="17">
        <v>3.3603773671077412E-2</v>
      </c>
      <c r="I1155" s="17">
        <v>3.091469871894615E-2</v>
      </c>
    </row>
    <row r="1156" spans="2:9" x14ac:dyDescent="0.25">
      <c r="B1156" s="11" t="s">
        <v>138</v>
      </c>
      <c r="C1156" s="70" t="s">
        <v>19</v>
      </c>
      <c r="D1156" s="17" t="s">
        <v>19</v>
      </c>
      <c r="E1156" s="70">
        <v>0.99077782513730883</v>
      </c>
      <c r="F1156" s="17">
        <v>2.1256335299549823E-3</v>
      </c>
      <c r="G1156" s="17">
        <v>4.8750854686124209E-3</v>
      </c>
      <c r="H1156" s="17">
        <v>8.6465308233065993E-4</v>
      </c>
      <c r="I1156" s="17">
        <v>1.3568027817930106E-3</v>
      </c>
    </row>
    <row r="1157" spans="2:9" x14ac:dyDescent="0.25">
      <c r="B1157" s="11" t="s">
        <v>139</v>
      </c>
      <c r="C1157" s="70" t="s">
        <v>19</v>
      </c>
      <c r="D1157" s="17" t="s">
        <v>19</v>
      </c>
      <c r="E1157" s="70">
        <v>0.98606332195681157</v>
      </c>
      <c r="F1157" s="17">
        <v>8.71833676168687E-3</v>
      </c>
      <c r="G1157" s="17">
        <v>4.8659813832013484E-3</v>
      </c>
      <c r="H1157" s="17">
        <v>2.1120856684735893E-4</v>
      </c>
      <c r="I1157" s="17">
        <v>1.4115133145291433E-4</v>
      </c>
    </row>
    <row r="1158" spans="2:9" x14ac:dyDescent="0.25">
      <c r="B1158" s="11" t="s">
        <v>140</v>
      </c>
      <c r="C1158" s="70" t="s">
        <v>19</v>
      </c>
      <c r="D1158" s="17" t="s">
        <v>19</v>
      </c>
      <c r="E1158" s="70">
        <v>0.97481308411301171</v>
      </c>
      <c r="F1158" s="17">
        <v>4.0599706476857518E-3</v>
      </c>
      <c r="G1158" s="17">
        <v>1.259218100225894E-2</v>
      </c>
      <c r="H1158" s="17">
        <v>7.8606654805115483E-3</v>
      </c>
      <c r="I1158" s="17">
        <v>6.7409875653188145E-4</v>
      </c>
    </row>
    <row r="1159" spans="2:9" x14ac:dyDescent="0.25">
      <c r="B1159" s="11" t="s">
        <v>141</v>
      </c>
      <c r="C1159" s="70" t="s">
        <v>19</v>
      </c>
      <c r="D1159" s="17" t="s">
        <v>19</v>
      </c>
      <c r="E1159" s="70">
        <v>0.78473227658334732</v>
      </c>
      <c r="F1159" s="17">
        <v>4.381654954952708E-2</v>
      </c>
      <c r="G1159" s="17">
        <v>2.3865753934494041E-2</v>
      </c>
      <c r="H1159" s="17">
        <v>3.765282119609889E-2</v>
      </c>
      <c r="I1159" s="17">
        <v>0.10993259873653244</v>
      </c>
    </row>
    <row r="1160" spans="2:9" x14ac:dyDescent="0.25">
      <c r="B1160" s="11" t="s">
        <v>142</v>
      </c>
      <c r="C1160" s="70" t="s">
        <v>19</v>
      </c>
      <c r="D1160" s="17" t="s">
        <v>19</v>
      </c>
      <c r="E1160" s="70">
        <v>0.58514035708829226</v>
      </c>
      <c r="F1160" s="17">
        <v>0.35489946524013383</v>
      </c>
      <c r="G1160" s="17">
        <v>3.312920653712137E-2</v>
      </c>
      <c r="H1160" s="17">
        <v>1.6389978659770092E-2</v>
      </c>
      <c r="I1160" s="17">
        <v>1.044099247468247E-2</v>
      </c>
    </row>
    <row r="1161" spans="2:9" x14ac:dyDescent="0.25">
      <c r="B1161" s="11" t="s">
        <v>143</v>
      </c>
      <c r="C1161" s="70" t="s">
        <v>19</v>
      </c>
      <c r="D1161" s="17" t="s">
        <v>19</v>
      </c>
      <c r="E1161" s="70">
        <v>0.96100571620742281</v>
      </c>
      <c r="F1161" s="17">
        <v>9.3183036000195132E-3</v>
      </c>
      <c r="G1161" s="17">
        <v>2.4841661696440299E-2</v>
      </c>
      <c r="H1161" s="17">
        <v>2.7264759425912923E-3</v>
      </c>
      <c r="I1161" s="17">
        <v>2.1078425535261147E-3</v>
      </c>
    </row>
    <row r="1162" spans="2:9" x14ac:dyDescent="0.25">
      <c r="B1162" s="11" t="s">
        <v>144</v>
      </c>
      <c r="C1162" s="70" t="s">
        <v>19</v>
      </c>
      <c r="D1162" s="17" t="s">
        <v>19</v>
      </c>
      <c r="E1162" s="70">
        <v>0.4338771926346196</v>
      </c>
      <c r="F1162" s="17">
        <v>7.0255594892916953E-2</v>
      </c>
      <c r="G1162" s="17">
        <v>0.17947902730618331</v>
      </c>
      <c r="H1162" s="17">
        <v>0.28347326458698302</v>
      </c>
      <c r="I1162" s="17">
        <v>3.2914920579297201E-2</v>
      </c>
    </row>
    <row r="1163" spans="2:9" x14ac:dyDescent="0.25">
      <c r="B1163" s="11" t="s">
        <v>145</v>
      </c>
      <c r="C1163" s="70" t="s">
        <v>19</v>
      </c>
      <c r="D1163" s="21" t="s">
        <v>18</v>
      </c>
      <c r="E1163" s="70">
        <v>0.25334725316624923</v>
      </c>
      <c r="F1163" s="17">
        <v>0.58804504110735378</v>
      </c>
      <c r="G1163" s="17">
        <v>7.3737352537730533E-2</v>
      </c>
      <c r="H1163" s="17">
        <v>5.4899101085324004E-2</v>
      </c>
      <c r="I1163" s="17">
        <v>2.9971252103342408E-2</v>
      </c>
    </row>
    <row r="1164" spans="2:9" x14ac:dyDescent="0.25">
      <c r="B1164" s="11" t="s">
        <v>146</v>
      </c>
      <c r="C1164" s="70" t="s">
        <v>20</v>
      </c>
      <c r="D1164" s="21" t="s">
        <v>19</v>
      </c>
      <c r="E1164" s="70">
        <v>0.99429894514407846</v>
      </c>
      <c r="F1164" s="17">
        <v>2.4666552101099842E-4</v>
      </c>
      <c r="G1164" s="17">
        <v>2.604587500839653E-3</v>
      </c>
      <c r="H1164" s="17">
        <v>1.3661221267129058E-3</v>
      </c>
      <c r="I1164" s="17">
        <v>1.4836797073577916E-3</v>
      </c>
    </row>
    <row r="1165" spans="2:9" x14ac:dyDescent="0.25">
      <c r="B1165" s="11" t="s">
        <v>147</v>
      </c>
      <c r="C1165" s="70" t="s">
        <v>20</v>
      </c>
      <c r="D1165" s="21" t="s">
        <v>19</v>
      </c>
      <c r="E1165" s="70">
        <v>0.6451896172759497</v>
      </c>
      <c r="F1165" s="17">
        <v>3.0470602455180105E-2</v>
      </c>
      <c r="G1165" s="17">
        <v>0.21026800394615416</v>
      </c>
      <c r="H1165" s="17">
        <v>4.7969881050980531E-2</v>
      </c>
      <c r="I1165" s="17">
        <v>6.6101895271735378E-2</v>
      </c>
    </row>
    <row r="1166" spans="2:9" x14ac:dyDescent="0.25">
      <c r="B1166" s="11" t="s">
        <v>148</v>
      </c>
      <c r="C1166" s="70" t="s">
        <v>20</v>
      </c>
      <c r="D1166" s="17" t="s">
        <v>20</v>
      </c>
      <c r="E1166" s="70">
        <v>8.5020196341726292E-2</v>
      </c>
      <c r="F1166" s="17">
        <v>0.1056790387269924</v>
      </c>
      <c r="G1166" s="17">
        <v>0.13219567719393305</v>
      </c>
      <c r="H1166" s="17">
        <v>0.24253562420490293</v>
      </c>
      <c r="I1166" s="17">
        <v>0.43456946353244541</v>
      </c>
    </row>
    <row r="1167" spans="2:9" x14ac:dyDescent="0.25">
      <c r="B1167" s="11" t="s">
        <v>149</v>
      </c>
      <c r="C1167" s="70" t="s">
        <v>20</v>
      </c>
      <c r="D1167" s="21" t="s">
        <v>21</v>
      </c>
      <c r="E1167" s="70">
        <v>4.69212941721487E-3</v>
      </c>
      <c r="F1167" s="17">
        <v>0.31715093818594176</v>
      </c>
      <c r="G1167" s="17">
        <v>0.14140926369082357</v>
      </c>
      <c r="H1167" s="17">
        <v>0.52761069255161985</v>
      </c>
      <c r="I1167" s="17">
        <v>9.1369761543999995E-3</v>
      </c>
    </row>
    <row r="1168" spans="2:9" x14ac:dyDescent="0.25">
      <c r="B1168" s="11" t="s">
        <v>150</v>
      </c>
      <c r="C1168" s="70" t="s">
        <v>20</v>
      </c>
      <c r="D1168" s="21" t="s">
        <v>19</v>
      </c>
      <c r="E1168" s="70">
        <v>0.53980843858562122</v>
      </c>
      <c r="F1168" s="17">
        <v>5.7187081282194574E-2</v>
      </c>
      <c r="G1168" s="17">
        <v>0.16536625971204361</v>
      </c>
      <c r="H1168" s="17">
        <v>0.17169908608696705</v>
      </c>
      <c r="I1168" s="17">
        <v>6.5939134333173458E-2</v>
      </c>
    </row>
    <row r="1169" spans="2:9" x14ac:dyDescent="0.25">
      <c r="B1169" s="11" t="s">
        <v>151</v>
      </c>
      <c r="C1169" s="70" t="s">
        <v>20</v>
      </c>
      <c r="D1169" s="21" t="s">
        <v>21</v>
      </c>
      <c r="E1169" s="70">
        <v>0.1026841970120496</v>
      </c>
      <c r="F1169" s="17">
        <v>6.2511544404208613E-2</v>
      </c>
      <c r="G1169" s="17">
        <v>0.16213638639331718</v>
      </c>
      <c r="H1169" s="17">
        <v>0.46343683888958648</v>
      </c>
      <c r="I1169" s="17">
        <v>0.20923103330083823</v>
      </c>
    </row>
    <row r="1170" spans="2:9" x14ac:dyDescent="0.25">
      <c r="B1170" s="11" t="s">
        <v>152</v>
      </c>
      <c r="C1170" s="70" t="s">
        <v>20</v>
      </c>
      <c r="D1170" s="21" t="s">
        <v>21</v>
      </c>
      <c r="E1170" s="70">
        <v>7.4975551790691763E-2</v>
      </c>
      <c r="F1170" s="17">
        <v>0.21528545051721951</v>
      </c>
      <c r="G1170" s="17">
        <v>0.19825137494033046</v>
      </c>
      <c r="H1170" s="17">
        <v>0.30938554002403029</v>
      </c>
      <c r="I1170" s="17">
        <v>0.20210208272772812</v>
      </c>
    </row>
    <row r="1171" spans="2:9" x14ac:dyDescent="0.25">
      <c r="B1171" s="11" t="s">
        <v>153</v>
      </c>
      <c r="C1171" s="70" t="s">
        <v>20</v>
      </c>
      <c r="D1171" s="21" t="s">
        <v>19</v>
      </c>
      <c r="E1171" s="70">
        <v>0.45941434982535351</v>
      </c>
      <c r="F1171" s="17">
        <v>1.4154278441548238E-2</v>
      </c>
      <c r="G1171" s="17">
        <v>8.7617407158108562E-2</v>
      </c>
      <c r="H1171" s="17">
        <v>0.14834018466606491</v>
      </c>
      <c r="I1171" s="17">
        <v>0.29047377990892476</v>
      </c>
    </row>
    <row r="1172" spans="2:9" x14ac:dyDescent="0.25">
      <c r="B1172" s="11" t="s">
        <v>154</v>
      </c>
      <c r="C1172" s="70" t="s">
        <v>20</v>
      </c>
      <c r="D1172" s="21" t="s">
        <v>18</v>
      </c>
      <c r="E1172" s="70">
        <v>2.5133456675368562E-2</v>
      </c>
      <c r="F1172" s="17">
        <v>0.41167151917818989</v>
      </c>
      <c r="G1172" s="17">
        <v>5.3032450200577404E-2</v>
      </c>
      <c r="H1172" s="17">
        <v>0.11126679459898847</v>
      </c>
      <c r="I1172" s="17">
        <v>0.39889577934687576</v>
      </c>
    </row>
    <row r="1173" spans="2:9" x14ac:dyDescent="0.25">
      <c r="B1173" s="11" t="s">
        <v>155</v>
      </c>
      <c r="C1173" s="70" t="s">
        <v>20</v>
      </c>
      <c r="D1173" s="21" t="s">
        <v>18</v>
      </c>
      <c r="E1173" s="70">
        <v>6.7848570747338494E-3</v>
      </c>
      <c r="F1173" s="17">
        <v>0.81913811406730996</v>
      </c>
      <c r="G1173" s="17">
        <v>5.7495304051591839E-2</v>
      </c>
      <c r="H1173" s="17">
        <v>5.3280642831767804E-2</v>
      </c>
      <c r="I1173" s="17">
        <v>6.3301081974596524E-2</v>
      </c>
    </row>
    <row r="1174" spans="2:9" x14ac:dyDescent="0.25">
      <c r="B1174" s="11" t="s">
        <v>156</v>
      </c>
      <c r="C1174" s="70" t="s">
        <v>20</v>
      </c>
      <c r="D1174" s="21" t="s">
        <v>19</v>
      </c>
      <c r="E1174" s="70">
        <v>0.7795991407933357</v>
      </c>
      <c r="F1174" s="17">
        <v>0.17452292485240994</v>
      </c>
      <c r="G1174" s="17">
        <v>2.6392466929731195E-2</v>
      </c>
      <c r="H1174" s="17">
        <v>8.7631116174507369E-3</v>
      </c>
      <c r="I1174" s="17">
        <v>1.0722355807072452E-2</v>
      </c>
    </row>
    <row r="1175" spans="2:9" x14ac:dyDescent="0.25">
      <c r="B1175" s="11" t="s">
        <v>157</v>
      </c>
      <c r="C1175" s="70" t="s">
        <v>20</v>
      </c>
      <c r="D1175" s="21" t="s">
        <v>18</v>
      </c>
      <c r="E1175" s="70">
        <v>1.750885959575222E-2</v>
      </c>
      <c r="F1175" s="17">
        <v>0.77928169894451982</v>
      </c>
      <c r="G1175" s="17">
        <v>3.2384424314911966E-2</v>
      </c>
      <c r="H1175" s="17">
        <v>8.5111608244234596E-2</v>
      </c>
      <c r="I1175" s="17">
        <v>8.571340890058135E-2</v>
      </c>
    </row>
    <row r="1176" spans="2:9" x14ac:dyDescent="0.25">
      <c r="B1176" s="11" t="s">
        <v>158</v>
      </c>
      <c r="C1176" s="70" t="s">
        <v>20</v>
      </c>
      <c r="D1176" s="21" t="s">
        <v>21</v>
      </c>
      <c r="E1176" s="70">
        <v>7.8877034843014334E-3</v>
      </c>
      <c r="F1176" s="17">
        <v>0.14590918238446862</v>
      </c>
      <c r="G1176" s="17">
        <v>0.1561696866699627</v>
      </c>
      <c r="H1176" s="17">
        <v>0.41970231515129741</v>
      </c>
      <c r="I1176" s="17">
        <v>0.27033111230996981</v>
      </c>
    </row>
    <row r="1177" spans="2:9" x14ac:dyDescent="0.25">
      <c r="B1177" s="11" t="s">
        <v>159</v>
      </c>
      <c r="C1177" s="70" t="s">
        <v>20</v>
      </c>
      <c r="D1177" s="17" t="s">
        <v>20</v>
      </c>
      <c r="E1177" s="70">
        <v>5.7388056970295635E-2</v>
      </c>
      <c r="F1177" s="17">
        <v>0.19216266597908857</v>
      </c>
      <c r="G1177" s="17">
        <v>0.16334682570753192</v>
      </c>
      <c r="H1177" s="17">
        <v>0.17146806293969383</v>
      </c>
      <c r="I1177" s="17">
        <v>0.41563438840339012</v>
      </c>
    </row>
    <row r="1178" spans="2:9" x14ac:dyDescent="0.25">
      <c r="B1178" s="11" t="s">
        <v>160</v>
      </c>
      <c r="C1178" s="70" t="s">
        <v>20</v>
      </c>
      <c r="D1178" s="17" t="s">
        <v>20</v>
      </c>
      <c r="E1178" s="70">
        <v>0.25845536360000348</v>
      </c>
      <c r="F1178" s="17">
        <v>5.9466615233207246E-2</v>
      </c>
      <c r="G1178" s="17">
        <v>6.8601054145636012E-2</v>
      </c>
      <c r="H1178" s="17">
        <v>6.160728465414346E-2</v>
      </c>
      <c r="I1178" s="17">
        <v>0.55186968236700984</v>
      </c>
    </row>
    <row r="1179" spans="2:9" x14ac:dyDescent="0.25">
      <c r="B1179" s="11" t="s">
        <v>161</v>
      </c>
      <c r="C1179" s="70" t="s">
        <v>20</v>
      </c>
      <c r="D1179" s="21" t="s">
        <v>21</v>
      </c>
      <c r="E1179" s="70">
        <v>7.2367815752658937E-2</v>
      </c>
      <c r="F1179" s="17">
        <v>8.0456682996642423E-2</v>
      </c>
      <c r="G1179" s="17">
        <v>0.16842235633125269</v>
      </c>
      <c r="H1179" s="17">
        <v>0.41440976407957919</v>
      </c>
      <c r="I1179" s="17">
        <v>0.26434338083986675</v>
      </c>
    </row>
    <row r="1180" spans="2:9" x14ac:dyDescent="0.25">
      <c r="B1180" s="11" t="s">
        <v>162</v>
      </c>
      <c r="C1180" s="70" t="s">
        <v>20</v>
      </c>
      <c r="D1180" s="21" t="s">
        <v>21</v>
      </c>
      <c r="E1180" s="70">
        <v>5.9243934715222536E-3</v>
      </c>
      <c r="F1180" s="17">
        <v>0.11137468072148457</v>
      </c>
      <c r="G1180" s="17">
        <v>1.1421171690502559E-2</v>
      </c>
      <c r="H1180" s="17">
        <v>0.74209340023990322</v>
      </c>
      <c r="I1180" s="17">
        <v>0.12918635387658728</v>
      </c>
    </row>
    <row r="1181" spans="2:9" x14ac:dyDescent="0.25">
      <c r="B1181" s="11" t="s">
        <v>163</v>
      </c>
      <c r="C1181" s="70" t="s">
        <v>20</v>
      </c>
      <c r="D1181" s="21" t="s">
        <v>21</v>
      </c>
      <c r="E1181" s="70">
        <v>2.5572801862990744E-2</v>
      </c>
      <c r="F1181" s="17">
        <v>9.5954867851631188E-3</v>
      </c>
      <c r="G1181" s="17">
        <v>1.924242977100591E-2</v>
      </c>
      <c r="H1181" s="17">
        <v>0.84825156369226806</v>
      </c>
      <c r="I1181" s="17">
        <v>9.733771788857222E-2</v>
      </c>
    </row>
    <row r="1182" spans="2:9" x14ac:dyDescent="0.25">
      <c r="B1182" s="11" t="s">
        <v>164</v>
      </c>
      <c r="C1182" s="70" t="s">
        <v>20</v>
      </c>
      <c r="D1182" s="21" t="s">
        <v>21</v>
      </c>
      <c r="E1182" s="70">
        <v>2.7436083718530143E-3</v>
      </c>
      <c r="F1182" s="17">
        <v>8.4169423010842324E-3</v>
      </c>
      <c r="G1182" s="17">
        <v>1.0669366958072182E-2</v>
      </c>
      <c r="H1182" s="17">
        <v>0.66439032153114785</v>
      </c>
      <c r="I1182" s="17">
        <v>0.31377976083784265</v>
      </c>
    </row>
    <row r="1183" spans="2:9" x14ac:dyDescent="0.25">
      <c r="B1183" s="11" t="s">
        <v>165</v>
      </c>
      <c r="C1183" s="70" t="s">
        <v>20</v>
      </c>
      <c r="D1183" s="21" t="s">
        <v>21</v>
      </c>
      <c r="E1183" s="70">
        <v>4.681182040221908E-4</v>
      </c>
      <c r="F1183" s="17">
        <v>1.3050299406549597E-4</v>
      </c>
      <c r="G1183" s="17">
        <v>2.2034023511337902E-3</v>
      </c>
      <c r="H1183" s="17">
        <v>0.8809825793535021</v>
      </c>
      <c r="I1183" s="17">
        <v>0.11621539709727638</v>
      </c>
    </row>
    <row r="1184" spans="2:9" x14ac:dyDescent="0.25">
      <c r="B1184" s="11" t="s">
        <v>166</v>
      </c>
      <c r="C1184" s="70" t="s">
        <v>20</v>
      </c>
      <c r="D1184" s="21" t="s">
        <v>21</v>
      </c>
      <c r="E1184" s="70">
        <v>7.3942801449570627E-5</v>
      </c>
      <c r="F1184" s="17">
        <v>1.7024717947699162E-4</v>
      </c>
      <c r="G1184" s="17">
        <v>3.8749284261851455E-3</v>
      </c>
      <c r="H1184" s="17">
        <v>0.53380497510973912</v>
      </c>
      <c r="I1184" s="17">
        <v>0.46207590648314911</v>
      </c>
    </row>
    <row r="1185" spans="2:9" x14ac:dyDescent="0.25">
      <c r="B1185" s="11" t="s">
        <v>167</v>
      </c>
      <c r="C1185" s="70" t="s">
        <v>20</v>
      </c>
      <c r="D1185" s="17" t="s">
        <v>20</v>
      </c>
      <c r="E1185" s="70">
        <v>7.3179071560951874E-3</v>
      </c>
      <c r="F1185" s="17">
        <v>1.3551201974958703E-2</v>
      </c>
      <c r="G1185" s="17">
        <v>6.7172663318191906E-3</v>
      </c>
      <c r="H1185" s="17">
        <v>0.18038042557287437</v>
      </c>
      <c r="I1185" s="17">
        <v>0.79203319896425262</v>
      </c>
    </row>
    <row r="1186" spans="2:9" x14ac:dyDescent="0.25">
      <c r="B1186" s="11" t="s">
        <v>168</v>
      </c>
      <c r="C1186" s="70" t="s">
        <v>20</v>
      </c>
      <c r="D1186" s="17" t="s">
        <v>20</v>
      </c>
      <c r="E1186" s="70">
        <v>8.4137970686808561E-7</v>
      </c>
      <c r="F1186" s="17">
        <v>7.0290587925729521E-4</v>
      </c>
      <c r="G1186" s="17">
        <v>3.649471077004548E-4</v>
      </c>
      <c r="H1186" s="17">
        <v>0.10472778266445847</v>
      </c>
      <c r="I1186" s="17">
        <v>0.89420352296887684</v>
      </c>
    </row>
    <row r="1187" spans="2:9" x14ac:dyDescent="0.25">
      <c r="B1187" s="11" t="s">
        <v>169</v>
      </c>
      <c r="C1187" s="70" t="s">
        <v>20</v>
      </c>
      <c r="D1187" s="21" t="s">
        <v>21</v>
      </c>
      <c r="E1187" s="70">
        <v>2.469711243863922E-3</v>
      </c>
      <c r="F1187" s="17">
        <v>7.242665239984577E-3</v>
      </c>
      <c r="G1187" s="17">
        <v>1.286558092701435E-2</v>
      </c>
      <c r="H1187" s="17">
        <v>0.73202590877883356</v>
      </c>
      <c r="I1187" s="17">
        <v>0.24539613381030356</v>
      </c>
    </row>
    <row r="1188" spans="2:9" x14ac:dyDescent="0.25">
      <c r="B1188" s="11" t="s">
        <v>170</v>
      </c>
      <c r="C1188" s="70" t="s">
        <v>20</v>
      </c>
      <c r="D1188" s="17" t="s">
        <v>20</v>
      </c>
      <c r="E1188" s="70">
        <v>0.1546246095368419</v>
      </c>
      <c r="F1188" s="17">
        <v>0.18151668432549467</v>
      </c>
      <c r="G1188" s="17">
        <v>2.3642334777417839E-2</v>
      </c>
      <c r="H1188" s="17">
        <v>0.141405863859978</v>
      </c>
      <c r="I1188" s="17">
        <v>0.49881050750026756</v>
      </c>
    </row>
    <row r="1189" spans="2:9" x14ac:dyDescent="0.25">
      <c r="B1189" s="11" t="s">
        <v>171</v>
      </c>
      <c r="C1189" s="70" t="s">
        <v>20</v>
      </c>
      <c r="D1189" s="17" t="s">
        <v>20</v>
      </c>
      <c r="E1189" s="70">
        <v>9.6793653075037719E-2</v>
      </c>
      <c r="F1189" s="17">
        <v>3.8746275282655576E-2</v>
      </c>
      <c r="G1189" s="17">
        <v>4.9242667169483244E-2</v>
      </c>
      <c r="H1189" s="17">
        <v>0.39305335056832824</v>
      </c>
      <c r="I1189" s="17">
        <v>0.42216405390449513</v>
      </c>
    </row>
    <row r="1190" spans="2:9" x14ac:dyDescent="0.25">
      <c r="B1190" s="11" t="s">
        <v>172</v>
      </c>
      <c r="C1190" s="70" t="s">
        <v>20</v>
      </c>
      <c r="D1190" s="17" t="s">
        <v>20</v>
      </c>
      <c r="E1190" s="70">
        <v>4.6868139287926215E-3</v>
      </c>
      <c r="F1190" s="17">
        <v>0.13621218658356363</v>
      </c>
      <c r="G1190" s="17">
        <v>3.4111540037932507E-2</v>
      </c>
      <c r="H1190" s="17">
        <v>0.15527467318274069</v>
      </c>
      <c r="I1190" s="17">
        <v>0.66971478626697056</v>
      </c>
    </row>
    <row r="1191" spans="2:9" x14ac:dyDescent="0.25">
      <c r="B1191" s="11" t="s">
        <v>173</v>
      </c>
      <c r="C1191" s="70" t="s">
        <v>20</v>
      </c>
      <c r="D1191" s="17" t="s">
        <v>20</v>
      </c>
      <c r="E1191" s="70">
        <v>1.2660237035258716E-5</v>
      </c>
      <c r="F1191" s="17">
        <v>6.125967119919903E-4</v>
      </c>
      <c r="G1191" s="17">
        <v>2.9640341638612961E-4</v>
      </c>
      <c r="H1191" s="17">
        <v>1.3073358960955458E-2</v>
      </c>
      <c r="I1191" s="17">
        <v>0.98600498067363107</v>
      </c>
    </row>
    <row r="1192" spans="2:9" x14ac:dyDescent="0.25">
      <c r="B1192" s="11" t="s">
        <v>174</v>
      </c>
      <c r="C1192" s="70" t="s">
        <v>20</v>
      </c>
      <c r="D1192" s="21" t="s">
        <v>21</v>
      </c>
      <c r="E1192" s="70">
        <v>3.6942003433061742E-3</v>
      </c>
      <c r="F1192" s="17">
        <v>3.4957348480320824E-3</v>
      </c>
      <c r="G1192" s="17">
        <v>9.5597986723643339E-3</v>
      </c>
      <c r="H1192" s="17">
        <v>0.51909891953642762</v>
      </c>
      <c r="I1192" s="17">
        <v>0.46415134659986973</v>
      </c>
    </row>
    <row r="1193" spans="2:9" x14ac:dyDescent="0.25">
      <c r="B1193" s="11" t="s">
        <v>175</v>
      </c>
      <c r="C1193" s="70" t="s">
        <v>20</v>
      </c>
      <c r="D1193" s="17" t="s">
        <v>20</v>
      </c>
      <c r="E1193" s="70">
        <v>5.2968739440511441E-2</v>
      </c>
      <c r="F1193" s="17">
        <v>2.5987589631889666E-3</v>
      </c>
      <c r="G1193" s="17">
        <v>6.379708428436338E-3</v>
      </c>
      <c r="H1193" s="17">
        <v>0.23946087717810727</v>
      </c>
      <c r="I1193" s="17">
        <v>0.69859191598975601</v>
      </c>
    </row>
    <row r="1194" spans="2:9" x14ac:dyDescent="0.25">
      <c r="B1194" s="11" t="s">
        <v>176</v>
      </c>
      <c r="C1194" s="70" t="s">
        <v>20</v>
      </c>
      <c r="D1194" s="17" t="s">
        <v>20</v>
      </c>
      <c r="E1194" s="70">
        <v>1.4624370547925081E-2</v>
      </c>
      <c r="F1194" s="17">
        <v>2.3760844732933436E-2</v>
      </c>
      <c r="G1194" s="17">
        <v>6.0136202544138206E-3</v>
      </c>
      <c r="H1194" s="17">
        <v>0.15769545832902007</v>
      </c>
      <c r="I1194" s="17">
        <v>0.79790570613570766</v>
      </c>
    </row>
    <row r="1195" spans="2:9" x14ac:dyDescent="0.25">
      <c r="B1195" s="11" t="s">
        <v>177</v>
      </c>
      <c r="C1195" s="70" t="s">
        <v>21</v>
      </c>
      <c r="D1195" s="21" t="s">
        <v>20</v>
      </c>
      <c r="E1195" s="70">
        <v>5.2845901014693056E-3</v>
      </c>
      <c r="F1195" s="17">
        <v>4.1301742181816094E-3</v>
      </c>
      <c r="G1195" s="17">
        <v>7.9254118308679719E-3</v>
      </c>
      <c r="H1195" s="17">
        <v>8.3772814728089853E-2</v>
      </c>
      <c r="I1195" s="17">
        <v>0.8988870091213913</v>
      </c>
    </row>
    <row r="1196" spans="2:9" x14ac:dyDescent="0.25">
      <c r="B1196" s="11" t="s">
        <v>178</v>
      </c>
      <c r="C1196" s="70" t="s">
        <v>21</v>
      </c>
      <c r="D1196" s="21" t="s">
        <v>20</v>
      </c>
      <c r="E1196" s="70">
        <v>1.6817210453961826E-3</v>
      </c>
      <c r="F1196" s="17">
        <v>1.8148520785514614E-3</v>
      </c>
      <c r="G1196" s="17">
        <v>4.6848280184979023E-3</v>
      </c>
      <c r="H1196" s="17">
        <v>0.30574882272638704</v>
      </c>
      <c r="I1196" s="17">
        <v>0.68606977613116749</v>
      </c>
    </row>
    <row r="1197" spans="2:9" x14ac:dyDescent="0.25">
      <c r="B1197" s="11" t="s">
        <v>179</v>
      </c>
      <c r="C1197" s="70" t="s">
        <v>21</v>
      </c>
      <c r="D1197" s="21" t="s">
        <v>20</v>
      </c>
      <c r="E1197" s="70">
        <v>1.3611595598372385E-2</v>
      </c>
      <c r="F1197" s="17">
        <v>1.6078423479807685E-2</v>
      </c>
      <c r="G1197" s="17">
        <v>6.3247918923585843E-3</v>
      </c>
      <c r="H1197" s="17">
        <v>3.830921630837883E-2</v>
      </c>
      <c r="I1197" s="17">
        <v>0.92567597272108249</v>
      </c>
    </row>
    <row r="1198" spans="2:9" x14ac:dyDescent="0.25">
      <c r="B1198" s="11" t="s">
        <v>180</v>
      </c>
      <c r="C1198" s="70" t="s">
        <v>21</v>
      </c>
      <c r="D1198" s="21" t="s">
        <v>20</v>
      </c>
      <c r="E1198" s="70">
        <v>2.6052724534881768E-3</v>
      </c>
      <c r="F1198" s="17">
        <v>2.9317491690119342E-3</v>
      </c>
      <c r="G1198" s="17">
        <v>1.3181441674832821E-3</v>
      </c>
      <c r="H1198" s="17">
        <v>1.0427991520825509E-2</v>
      </c>
      <c r="I1198" s="17">
        <v>0.98271684268919102</v>
      </c>
    </row>
    <row r="1199" spans="2:9" x14ac:dyDescent="0.25">
      <c r="B1199" s="11" t="s">
        <v>181</v>
      </c>
      <c r="C1199" s="70" t="s">
        <v>21</v>
      </c>
      <c r="D1199" s="21" t="s">
        <v>20</v>
      </c>
      <c r="E1199" s="70">
        <v>9.7134876312974594E-4</v>
      </c>
      <c r="F1199" s="17">
        <v>2.3637293049769753E-3</v>
      </c>
      <c r="G1199" s="17">
        <v>1.1369946415059175E-2</v>
      </c>
      <c r="H1199" s="17">
        <v>0.44619741956071518</v>
      </c>
      <c r="I1199" s="17">
        <v>0.53909755595611897</v>
      </c>
    </row>
    <row r="1200" spans="2:9" x14ac:dyDescent="0.25">
      <c r="B1200" s="11" t="s">
        <v>182</v>
      </c>
      <c r="C1200" s="70" t="s">
        <v>21</v>
      </c>
      <c r="D1200" s="21" t="s">
        <v>20</v>
      </c>
      <c r="E1200" s="70">
        <v>3.2721545114483661E-4</v>
      </c>
      <c r="F1200" s="17">
        <v>2.6071814342007531E-3</v>
      </c>
      <c r="G1200" s="17">
        <v>3.0630442827010462E-3</v>
      </c>
      <c r="H1200" s="17">
        <v>0.3974262226891806</v>
      </c>
      <c r="I1200" s="17">
        <v>0.59657633614277283</v>
      </c>
    </row>
    <row r="1201" spans="2:9" x14ac:dyDescent="0.25">
      <c r="B1201" s="11" t="s">
        <v>183</v>
      </c>
      <c r="C1201" s="70" t="s">
        <v>21</v>
      </c>
      <c r="D1201" s="17" t="s">
        <v>21</v>
      </c>
      <c r="E1201" s="70">
        <v>7.4150449725116048E-5</v>
      </c>
      <c r="F1201" s="17">
        <v>5.1829561279565671E-3</v>
      </c>
      <c r="G1201" s="17">
        <v>2.205455643148356E-2</v>
      </c>
      <c r="H1201" s="17">
        <v>0.8574488135159255</v>
      </c>
      <c r="I1201" s="17">
        <v>0.11523952347490926</v>
      </c>
    </row>
    <row r="1202" spans="2:9" x14ac:dyDescent="0.25">
      <c r="B1202" s="11" t="s">
        <v>184</v>
      </c>
      <c r="C1202" s="70" t="s">
        <v>21</v>
      </c>
      <c r="D1202" s="17" t="s">
        <v>21</v>
      </c>
      <c r="E1202" s="70">
        <v>1.548892558168189E-3</v>
      </c>
      <c r="F1202" s="17">
        <v>1.9543530555553887E-3</v>
      </c>
      <c r="G1202" s="17">
        <v>1.6321650903787951E-2</v>
      </c>
      <c r="H1202" s="17">
        <v>0.75368065500586634</v>
      </c>
      <c r="I1202" s="17">
        <v>0.2264944484766222</v>
      </c>
    </row>
    <row r="1203" spans="2:9" x14ac:dyDescent="0.25">
      <c r="B1203" s="11" t="s">
        <v>185</v>
      </c>
      <c r="C1203" s="70" t="s">
        <v>21</v>
      </c>
      <c r="D1203" s="17" t="s">
        <v>21</v>
      </c>
      <c r="E1203" s="70">
        <v>1.0861222019567487E-4</v>
      </c>
      <c r="F1203" s="17">
        <v>2.1196596483987738E-3</v>
      </c>
      <c r="G1203" s="17">
        <v>2.5928584458325632E-2</v>
      </c>
      <c r="H1203" s="17">
        <v>0.6822552808687713</v>
      </c>
      <c r="I1203" s="17">
        <v>0.28958786280430859</v>
      </c>
    </row>
    <row r="1204" spans="2:9" x14ac:dyDescent="0.25">
      <c r="B1204" s="11" t="s">
        <v>186</v>
      </c>
      <c r="C1204" s="70" t="s">
        <v>21</v>
      </c>
      <c r="D1204" s="17" t="s">
        <v>21</v>
      </c>
      <c r="E1204" s="70">
        <v>6.9106115218657907E-4</v>
      </c>
      <c r="F1204" s="17">
        <v>1.5240419214102732E-3</v>
      </c>
      <c r="G1204" s="17">
        <v>4.8269235662916778E-2</v>
      </c>
      <c r="H1204" s="17">
        <v>0.67557884417045588</v>
      </c>
      <c r="I1204" s="17">
        <v>0.27393681709303058</v>
      </c>
    </row>
    <row r="1205" spans="2:9" x14ac:dyDescent="0.25">
      <c r="B1205" s="11" t="s">
        <v>187</v>
      </c>
      <c r="C1205" s="70" t="s">
        <v>21</v>
      </c>
      <c r="D1205" s="17" t="s">
        <v>21</v>
      </c>
      <c r="E1205" s="70">
        <v>1.2596334908141898E-4</v>
      </c>
      <c r="F1205" s="17">
        <v>4.7756474432458611E-3</v>
      </c>
      <c r="G1205" s="17">
        <v>1.6799372766727556E-2</v>
      </c>
      <c r="H1205" s="17">
        <v>0.7797282625584826</v>
      </c>
      <c r="I1205" s="17">
        <v>0.19857075388246256</v>
      </c>
    </row>
    <row r="1206" spans="2:9" x14ac:dyDescent="0.25">
      <c r="B1206" s="11" t="s">
        <v>188</v>
      </c>
      <c r="C1206" s="70" t="s">
        <v>21</v>
      </c>
      <c r="D1206" s="17" t="s">
        <v>21</v>
      </c>
      <c r="E1206" s="70">
        <v>1.5259203828344581E-4</v>
      </c>
      <c r="F1206" s="17">
        <v>5.0434415344437038E-3</v>
      </c>
      <c r="G1206" s="17">
        <v>1.3102606299261859E-2</v>
      </c>
      <c r="H1206" s="17">
        <v>0.90604723844207646</v>
      </c>
      <c r="I1206" s="17">
        <v>7.5654121685934633E-2</v>
      </c>
    </row>
    <row r="1207" spans="2:9" x14ac:dyDescent="0.25">
      <c r="B1207" s="11" t="s">
        <v>189</v>
      </c>
      <c r="C1207" s="70" t="s">
        <v>21</v>
      </c>
      <c r="D1207" s="21" t="s">
        <v>20</v>
      </c>
      <c r="E1207" s="70">
        <v>5.8518723082319557E-5</v>
      </c>
      <c r="F1207" s="17">
        <v>1.3524309403517117E-2</v>
      </c>
      <c r="G1207" s="17">
        <v>1.6834624131557122E-2</v>
      </c>
      <c r="H1207" s="17">
        <v>0.42776709827632692</v>
      </c>
      <c r="I1207" s="17">
        <v>0.54181544946551663</v>
      </c>
    </row>
    <row r="1208" spans="2:9" x14ac:dyDescent="0.25">
      <c r="B1208" s="11" t="s">
        <v>190</v>
      </c>
      <c r="C1208" s="70" t="s">
        <v>21</v>
      </c>
      <c r="D1208" s="17" t="s">
        <v>21</v>
      </c>
      <c r="E1208" s="70">
        <v>7.5019839553587553E-4</v>
      </c>
      <c r="F1208" s="17">
        <v>3.7671119727248755E-3</v>
      </c>
      <c r="G1208" s="17">
        <v>1.9197395641321058E-2</v>
      </c>
      <c r="H1208" s="17">
        <v>0.64066247324983849</v>
      </c>
      <c r="I1208" s="17">
        <v>0.33562282074057964</v>
      </c>
    </row>
    <row r="1209" spans="2:9" x14ac:dyDescent="0.25">
      <c r="B1209" s="11" t="s">
        <v>191</v>
      </c>
      <c r="C1209" s="70" t="s">
        <v>21</v>
      </c>
      <c r="D1209" s="17" t="s">
        <v>21</v>
      </c>
      <c r="E1209" s="70">
        <v>1.0149281572110622E-4</v>
      </c>
      <c r="F1209" s="17">
        <v>1.6827813673507904E-3</v>
      </c>
      <c r="G1209" s="17">
        <v>2.6026440397735839E-2</v>
      </c>
      <c r="H1209" s="17">
        <v>0.78065547448035588</v>
      </c>
      <c r="I1209" s="17">
        <v>0.19153381093883623</v>
      </c>
    </row>
    <row r="1210" spans="2:9" x14ac:dyDescent="0.25">
      <c r="B1210" s="11" t="s">
        <v>192</v>
      </c>
      <c r="C1210" s="70" t="s">
        <v>21</v>
      </c>
      <c r="D1210" s="17" t="s">
        <v>21</v>
      </c>
      <c r="E1210" s="70">
        <v>0.17647659019965001</v>
      </c>
      <c r="F1210" s="17">
        <v>7.351052516684279E-3</v>
      </c>
      <c r="G1210" s="17">
        <v>5.053635514881346E-2</v>
      </c>
      <c r="H1210" s="17">
        <v>0.7458660798368304</v>
      </c>
      <c r="I1210" s="17">
        <v>1.9769922298021776E-2</v>
      </c>
    </row>
    <row r="1211" spans="2:9" x14ac:dyDescent="0.25">
      <c r="B1211" s="11" t="s">
        <v>193</v>
      </c>
      <c r="C1211" s="70" t="s">
        <v>21</v>
      </c>
      <c r="D1211" s="17" t="s">
        <v>21</v>
      </c>
      <c r="E1211" s="70">
        <v>3.0739876449892545E-3</v>
      </c>
      <c r="F1211" s="17">
        <v>1.4587399368002046E-2</v>
      </c>
      <c r="G1211" s="17">
        <v>1.3381600813531494E-2</v>
      </c>
      <c r="H1211" s="17">
        <v>0.96242824311051467</v>
      </c>
      <c r="I1211" s="17">
        <v>6.5287690629625529E-3</v>
      </c>
    </row>
    <row r="1212" spans="2:9" x14ac:dyDescent="0.25">
      <c r="B1212" s="11" t="s">
        <v>194</v>
      </c>
      <c r="C1212" s="70" t="s">
        <v>21</v>
      </c>
      <c r="D1212" s="17" t="s">
        <v>21</v>
      </c>
      <c r="E1212" s="70">
        <v>0.1611969119893234</v>
      </c>
      <c r="F1212" s="17">
        <v>0.20416655819455506</v>
      </c>
      <c r="G1212" s="17">
        <v>0.10120031322405805</v>
      </c>
      <c r="H1212" s="17">
        <v>0.48121170968548033</v>
      </c>
      <c r="I1212" s="17">
        <v>5.2224506906583104E-2</v>
      </c>
    </row>
    <row r="1213" spans="2:9" x14ac:dyDescent="0.25">
      <c r="B1213" s="11" t="s">
        <v>195</v>
      </c>
      <c r="C1213" s="70" t="s">
        <v>21</v>
      </c>
      <c r="D1213" s="17" t="s">
        <v>21</v>
      </c>
      <c r="E1213" s="70">
        <v>1.1261661023321311E-2</v>
      </c>
      <c r="F1213" s="17">
        <v>1.3274292339973917E-2</v>
      </c>
      <c r="G1213" s="17">
        <v>3.0800237717995352E-2</v>
      </c>
      <c r="H1213" s="17">
        <v>0.86646591167302656</v>
      </c>
      <c r="I1213" s="17">
        <v>7.819789724568274E-2</v>
      </c>
    </row>
    <row r="1214" spans="2:9" x14ac:dyDescent="0.25">
      <c r="B1214" s="11" t="s">
        <v>196</v>
      </c>
      <c r="C1214" s="70" t="s">
        <v>21</v>
      </c>
      <c r="D1214" s="17" t="s">
        <v>21</v>
      </c>
      <c r="E1214" s="70">
        <v>5.6294615932540523E-2</v>
      </c>
      <c r="F1214" s="17">
        <v>0.20895899714274818</v>
      </c>
      <c r="G1214" s="17">
        <v>2.8654751083902599E-2</v>
      </c>
      <c r="H1214" s="17">
        <v>0.62436684445552049</v>
      </c>
      <c r="I1214" s="17">
        <v>8.1724791385288251E-2</v>
      </c>
    </row>
    <row r="1215" spans="2:9" x14ac:dyDescent="0.25">
      <c r="B1215" s="11" t="s">
        <v>197</v>
      </c>
      <c r="C1215" s="70" t="s">
        <v>21</v>
      </c>
      <c r="D1215" s="21" t="s">
        <v>18</v>
      </c>
      <c r="E1215" s="70">
        <v>2.1675359805272352E-29</v>
      </c>
      <c r="F1215" s="17">
        <v>0.82237140868415848</v>
      </c>
      <c r="G1215" s="17">
        <v>0.13711625589984025</v>
      </c>
      <c r="H1215" s="17">
        <v>1.9973943111517181E-3</v>
      </c>
      <c r="I1215" s="17">
        <v>3.8514941104849425E-2</v>
      </c>
    </row>
    <row r="1216" spans="2:9" x14ac:dyDescent="0.25">
      <c r="B1216" s="11" t="s">
        <v>198</v>
      </c>
      <c r="C1216" s="70" t="s">
        <v>21</v>
      </c>
      <c r="D1216" s="17" t="s">
        <v>21</v>
      </c>
      <c r="E1216" s="70">
        <v>1.4963122048090756E-2</v>
      </c>
      <c r="F1216" s="17">
        <v>0.12485651105996735</v>
      </c>
      <c r="G1216" s="17">
        <v>8.5637419285364044E-2</v>
      </c>
      <c r="H1216" s="17">
        <v>0.73166810274372007</v>
      </c>
      <c r="I1216" s="17">
        <v>4.2874844862857739E-2</v>
      </c>
    </row>
    <row r="1217" spans="2:9" x14ac:dyDescent="0.25">
      <c r="B1217" s="11" t="s">
        <v>199</v>
      </c>
      <c r="C1217" s="70" t="s">
        <v>21</v>
      </c>
      <c r="D1217" s="21" t="s">
        <v>23</v>
      </c>
      <c r="E1217" s="70">
        <v>3.2173118475228445E-4</v>
      </c>
      <c r="F1217" s="17">
        <v>3.4533409910939353E-2</v>
      </c>
      <c r="G1217" s="17">
        <v>0.91665627266308825</v>
      </c>
      <c r="H1217" s="17">
        <v>4.6816381050842314E-2</v>
      </c>
      <c r="I1217" s="17">
        <v>1.6722051903776886E-3</v>
      </c>
    </row>
    <row r="1218" spans="2:9" x14ac:dyDescent="0.25">
      <c r="B1218" s="11" t="s">
        <v>200</v>
      </c>
      <c r="C1218" s="70" t="s">
        <v>21</v>
      </c>
      <c r="D1218" s="21" t="s">
        <v>23</v>
      </c>
      <c r="E1218" s="70">
        <v>5.6446888057654456E-4</v>
      </c>
      <c r="F1218" s="17">
        <v>5.8182219708048467E-2</v>
      </c>
      <c r="G1218" s="17">
        <v>0.87056879827982958</v>
      </c>
      <c r="H1218" s="17">
        <v>6.687532681915398E-2</v>
      </c>
      <c r="I1218" s="17">
        <v>3.8091863123913003E-3</v>
      </c>
    </row>
    <row r="1219" spans="2:9" x14ac:dyDescent="0.25">
      <c r="B1219" s="11" t="s">
        <v>201</v>
      </c>
      <c r="C1219" s="70" t="s">
        <v>21</v>
      </c>
      <c r="D1219" s="21" t="s">
        <v>23</v>
      </c>
      <c r="E1219" s="70">
        <v>3.208417234518222E-4</v>
      </c>
      <c r="F1219" s="17">
        <v>8.2123411685769924E-3</v>
      </c>
      <c r="G1219" s="17">
        <v>0.94976801279577361</v>
      </c>
      <c r="H1219" s="17">
        <v>4.0443017814910089E-2</v>
      </c>
      <c r="I1219" s="17">
        <v>1.2557864972874235E-3</v>
      </c>
    </row>
    <row r="1220" spans="2:9" x14ac:dyDescent="0.25">
      <c r="B1220" s="11" t="s">
        <v>202</v>
      </c>
      <c r="C1220" s="70" t="s">
        <v>21</v>
      </c>
      <c r="D1220" s="21" t="s">
        <v>23</v>
      </c>
      <c r="E1220" s="70">
        <v>7.4353792511918474E-5</v>
      </c>
      <c r="F1220" s="17">
        <v>3.1582668843901367E-2</v>
      </c>
      <c r="G1220" s="17">
        <v>0.767787542467538</v>
      </c>
      <c r="H1220" s="17">
        <v>0.19774713936075966</v>
      </c>
      <c r="I1220" s="17">
        <v>2.8082955352891062E-3</v>
      </c>
    </row>
    <row r="1221" spans="2:9" x14ac:dyDescent="0.25">
      <c r="B1221" s="11" t="s">
        <v>203</v>
      </c>
      <c r="C1221" s="70" t="s">
        <v>21</v>
      </c>
      <c r="D1221" s="21" t="s">
        <v>23</v>
      </c>
      <c r="E1221" s="70">
        <v>6.7052926568566271E-4</v>
      </c>
      <c r="F1221" s="17">
        <v>2.1395262938260454E-2</v>
      </c>
      <c r="G1221" s="17">
        <v>0.92939444921201042</v>
      </c>
      <c r="H1221" s="17">
        <v>4.7512949339309295E-2</v>
      </c>
      <c r="I1221" s="17">
        <v>1.026809244734123E-3</v>
      </c>
    </row>
    <row r="1222" spans="2:9" x14ac:dyDescent="0.25">
      <c r="B1222" s="11" t="s">
        <v>204</v>
      </c>
      <c r="C1222" s="70" t="s">
        <v>21</v>
      </c>
      <c r="D1222" s="21" t="s">
        <v>23</v>
      </c>
      <c r="E1222" s="70">
        <v>3.1764246618826538E-4</v>
      </c>
      <c r="F1222" s="17">
        <v>3.3873235869795848E-2</v>
      </c>
      <c r="G1222" s="17">
        <v>0.91650856402347969</v>
      </c>
      <c r="H1222" s="17">
        <v>4.7695318507145201E-2</v>
      </c>
      <c r="I1222" s="17">
        <v>1.6052391333911027E-3</v>
      </c>
    </row>
    <row r="1223" spans="2:9" x14ac:dyDescent="0.25">
      <c r="B1223" s="11" t="s">
        <v>205</v>
      </c>
      <c r="C1223" s="70" t="s">
        <v>21</v>
      </c>
      <c r="D1223" s="21" t="s">
        <v>19</v>
      </c>
      <c r="E1223" s="70">
        <v>0.98323253214371886</v>
      </c>
      <c r="F1223" s="17">
        <v>3.5531430782267991E-3</v>
      </c>
      <c r="G1223" s="17">
        <v>1.0850042633436256E-2</v>
      </c>
      <c r="H1223" s="17">
        <v>1.4735317410617351E-3</v>
      </c>
      <c r="I1223" s="17">
        <v>8.9075040355635331E-4</v>
      </c>
    </row>
    <row r="1224" spans="2:9" x14ac:dyDescent="0.25">
      <c r="B1224" s="11" t="s">
        <v>206</v>
      </c>
      <c r="C1224" s="70" t="s">
        <v>21</v>
      </c>
      <c r="D1224" s="21" t="s">
        <v>23</v>
      </c>
      <c r="E1224" s="70">
        <v>2.2570397247776095E-4</v>
      </c>
      <c r="F1224" s="17">
        <v>1.5020961386206996E-2</v>
      </c>
      <c r="G1224" s="17">
        <v>0.91877955371975617</v>
      </c>
      <c r="H1224" s="17">
        <v>6.2782490366204813E-2</v>
      </c>
      <c r="I1224" s="17">
        <v>3.1912905553543847E-3</v>
      </c>
    </row>
    <row r="1225" spans="2:9" x14ac:dyDescent="0.25">
      <c r="B1225" s="11" t="s">
        <v>207</v>
      </c>
      <c r="C1225" s="70" t="s">
        <v>21</v>
      </c>
      <c r="D1225" s="21" t="s">
        <v>19</v>
      </c>
      <c r="E1225" s="70">
        <v>0.95488325520864559</v>
      </c>
      <c r="F1225" s="17">
        <v>3.8060428912663517E-4</v>
      </c>
      <c r="G1225" s="17">
        <v>1.835121153859802E-3</v>
      </c>
      <c r="H1225" s="17">
        <v>8.2268912829832589E-4</v>
      </c>
      <c r="I1225" s="17">
        <v>4.2078330220069751E-2</v>
      </c>
    </row>
    <row r="1226" spans="2:9" x14ac:dyDescent="0.25">
      <c r="B1226" s="11" t="s">
        <v>208</v>
      </c>
      <c r="C1226" s="70" t="s">
        <v>21</v>
      </c>
      <c r="D1226" s="21" t="s">
        <v>23</v>
      </c>
      <c r="E1226" s="70">
        <v>4.1144811256395677E-4</v>
      </c>
      <c r="F1226" s="17">
        <v>0.18126252833696496</v>
      </c>
      <c r="G1226" s="17">
        <v>0.76843406417476989</v>
      </c>
      <c r="H1226" s="17">
        <v>4.762137038875975E-2</v>
      </c>
      <c r="I1226" s="17">
        <v>2.2705889869415849E-3</v>
      </c>
    </row>
    <row r="1227" spans="2:9" x14ac:dyDescent="0.25">
      <c r="B1227" s="11" t="s">
        <v>209</v>
      </c>
      <c r="C1227" s="70" t="s">
        <v>21</v>
      </c>
      <c r="D1227" s="21" t="s">
        <v>20</v>
      </c>
      <c r="E1227" s="70">
        <v>0.11547475046663253</v>
      </c>
      <c r="F1227" s="17">
        <v>6.0431549382250635E-2</v>
      </c>
      <c r="G1227" s="17">
        <v>0.14997045483707214</v>
      </c>
      <c r="H1227" s="17">
        <v>0.32944657972075669</v>
      </c>
      <c r="I1227" s="17">
        <v>0.34467666559328791</v>
      </c>
    </row>
    <row r="1228" spans="2:9" x14ac:dyDescent="0.25">
      <c r="B1228" s="11" t="s">
        <v>210</v>
      </c>
      <c r="C1228" s="70" t="s">
        <v>21</v>
      </c>
      <c r="D1228" s="21" t="s">
        <v>19</v>
      </c>
      <c r="E1228" s="70">
        <v>0.56561530405479887</v>
      </c>
      <c r="F1228" s="17">
        <v>0.24862795859117681</v>
      </c>
      <c r="G1228" s="17">
        <v>7.7954262047570694E-2</v>
      </c>
      <c r="H1228" s="17">
        <v>6.6139577250685158E-2</v>
      </c>
      <c r="I1228" s="17">
        <v>4.166289805576831E-2</v>
      </c>
    </row>
    <row r="1229" spans="2:9" x14ac:dyDescent="0.25">
      <c r="B1229" s="11" t="s">
        <v>211</v>
      </c>
      <c r="C1229" s="70" t="s">
        <v>21</v>
      </c>
      <c r="D1229" s="21" t="s">
        <v>19</v>
      </c>
      <c r="E1229" s="70">
        <v>0.57136082440080593</v>
      </c>
      <c r="F1229" s="17">
        <v>5.146371710221697E-2</v>
      </c>
      <c r="G1229" s="17">
        <v>0.14022720853474749</v>
      </c>
      <c r="H1229" s="17">
        <v>6.1473377360132815E-2</v>
      </c>
      <c r="I1229" s="17">
        <v>0.17547487260209674</v>
      </c>
    </row>
    <row r="1230" spans="2:9" x14ac:dyDescent="0.25">
      <c r="B1230" s="11" t="s">
        <v>212</v>
      </c>
      <c r="C1230" s="70" t="s">
        <v>21</v>
      </c>
      <c r="D1230" s="21" t="s">
        <v>19</v>
      </c>
      <c r="E1230" s="70">
        <v>0.96376511756246963</v>
      </c>
      <c r="F1230" s="17">
        <v>9.0707017572487988E-3</v>
      </c>
      <c r="G1230" s="17">
        <v>4.0659450774492099E-3</v>
      </c>
      <c r="H1230" s="17">
        <v>1.868205662830357E-3</v>
      </c>
      <c r="I1230" s="17">
        <v>2.1230029940002084E-2</v>
      </c>
    </row>
    <row r="1231" spans="2:9" x14ac:dyDescent="0.25">
      <c r="B1231" s="11" t="s">
        <v>213</v>
      </c>
      <c r="C1231" s="70" t="s">
        <v>21</v>
      </c>
      <c r="D1231" s="21" t="s">
        <v>23</v>
      </c>
      <c r="E1231" s="70">
        <v>5.2762388081848864E-4</v>
      </c>
      <c r="F1231" s="17">
        <v>7.0701050071824353E-2</v>
      </c>
      <c r="G1231" s="17">
        <v>0.61328228335410284</v>
      </c>
      <c r="H1231" s="17">
        <v>0.3140339719427605</v>
      </c>
      <c r="I1231" s="17">
        <v>1.4550707504938957E-3</v>
      </c>
    </row>
    <row r="1232" spans="2:9" x14ac:dyDescent="0.25">
      <c r="B1232" s="11" t="s">
        <v>214</v>
      </c>
      <c r="C1232" s="70" t="s">
        <v>21</v>
      </c>
      <c r="D1232" s="21" t="s">
        <v>23</v>
      </c>
      <c r="E1232" s="70">
        <v>1.0227334166413809E-2</v>
      </c>
      <c r="F1232" s="17">
        <v>1.8286319721890397E-2</v>
      </c>
      <c r="G1232" s="17">
        <v>0.90721062968863175</v>
      </c>
      <c r="H1232" s="17">
        <v>6.3719067764092668E-2</v>
      </c>
      <c r="I1232" s="17">
        <v>5.5664865897122945E-4</v>
      </c>
    </row>
    <row r="1233" spans="2:9" x14ac:dyDescent="0.25">
      <c r="B1233" s="11" t="s">
        <v>215</v>
      </c>
      <c r="C1233" s="70" t="s">
        <v>21</v>
      </c>
      <c r="D1233" s="21" t="s">
        <v>23</v>
      </c>
      <c r="E1233" s="70">
        <v>1.2211725437363029E-3</v>
      </c>
      <c r="F1233" s="17">
        <v>0.15094274278873288</v>
      </c>
      <c r="G1233" s="17">
        <v>0.76359140389771862</v>
      </c>
      <c r="H1233" s="17">
        <v>7.5378280005440876E-2</v>
      </c>
      <c r="I1233" s="17">
        <v>8.8664007643713266E-3</v>
      </c>
    </row>
    <row r="1234" spans="2:9" x14ac:dyDescent="0.25">
      <c r="B1234" s="11" t="s">
        <v>216</v>
      </c>
      <c r="C1234" s="70" t="s">
        <v>21</v>
      </c>
      <c r="D1234" s="21" t="s">
        <v>23</v>
      </c>
      <c r="E1234" s="70">
        <v>1.1699088433047584E-3</v>
      </c>
      <c r="F1234" s="17">
        <v>5.370423582947776E-2</v>
      </c>
      <c r="G1234" s="17">
        <v>0.73078687832852895</v>
      </c>
      <c r="H1234" s="17">
        <v>0.21154699310852082</v>
      </c>
      <c r="I1234" s="17">
        <v>2.7919838901675378E-3</v>
      </c>
    </row>
    <row r="1235" spans="2:9" x14ac:dyDescent="0.25">
      <c r="B1235" s="11" t="s">
        <v>217</v>
      </c>
      <c r="C1235" s="70" t="s">
        <v>21</v>
      </c>
      <c r="D1235" s="21" t="s">
        <v>23</v>
      </c>
      <c r="E1235" s="70">
        <v>2.2950029715995881E-3</v>
      </c>
      <c r="F1235" s="17">
        <v>1.526929381548771E-2</v>
      </c>
      <c r="G1235" s="17">
        <v>0.80505696910192293</v>
      </c>
      <c r="H1235" s="17">
        <v>0.17459654707982508</v>
      </c>
      <c r="I1235" s="17">
        <v>2.7821870311648452E-3</v>
      </c>
    </row>
    <row r="1236" spans="2:9" x14ac:dyDescent="0.25">
      <c r="B1236" s="11" t="s">
        <v>218</v>
      </c>
      <c r="C1236" s="70" t="s">
        <v>21</v>
      </c>
      <c r="D1236" s="21" t="s">
        <v>23</v>
      </c>
      <c r="E1236" s="70">
        <v>1.2718746186964492E-2</v>
      </c>
      <c r="F1236" s="17">
        <v>4.6780242759773501E-2</v>
      </c>
      <c r="G1236" s="17">
        <v>0.80700471596832068</v>
      </c>
      <c r="H1236" s="17">
        <v>0.13036318395193378</v>
      </c>
      <c r="I1236" s="17">
        <v>3.133111133007523E-3</v>
      </c>
    </row>
    <row r="1237" spans="2:9" x14ac:dyDescent="0.25">
      <c r="B1237" s="11" t="s">
        <v>219</v>
      </c>
      <c r="C1237" s="70" t="s">
        <v>21</v>
      </c>
      <c r="D1237" s="21" t="s">
        <v>23</v>
      </c>
      <c r="E1237" s="70">
        <v>3.7346878170370919E-2</v>
      </c>
      <c r="F1237" s="17">
        <v>1.1416248379417866E-2</v>
      </c>
      <c r="G1237" s="17">
        <v>0.92173234111815772</v>
      </c>
      <c r="H1237" s="17">
        <v>2.8037927583714362E-2</v>
      </c>
      <c r="I1237" s="17">
        <v>1.4666047483392511E-3</v>
      </c>
    </row>
    <row r="1238" spans="2:9" x14ac:dyDescent="0.25">
      <c r="B1238" s="11" t="s">
        <v>220</v>
      </c>
      <c r="C1238" s="70" t="s">
        <v>21</v>
      </c>
      <c r="D1238" s="21" t="s">
        <v>19</v>
      </c>
      <c r="E1238" s="70">
        <v>0.83020762361453726</v>
      </c>
      <c r="F1238" s="17">
        <v>2.6137582255848283E-2</v>
      </c>
      <c r="G1238" s="17">
        <v>4.6190200890203821E-2</v>
      </c>
      <c r="H1238" s="17">
        <v>6.9560840770666127E-2</v>
      </c>
      <c r="I1238" s="17">
        <v>2.790375246874461E-2</v>
      </c>
    </row>
    <row r="1239" spans="2:9" x14ac:dyDescent="0.25">
      <c r="B1239" s="11" t="s">
        <v>221</v>
      </c>
      <c r="C1239" s="70" t="s">
        <v>21</v>
      </c>
      <c r="D1239" s="21" t="s">
        <v>19</v>
      </c>
      <c r="E1239" s="70">
        <v>0.51494352811563671</v>
      </c>
      <c r="F1239" s="17">
        <v>0.3078216626829326</v>
      </c>
      <c r="G1239" s="17">
        <v>7.5794361807056232E-2</v>
      </c>
      <c r="H1239" s="17">
        <v>6.2307309916610383E-2</v>
      </c>
      <c r="I1239" s="17">
        <v>3.9133137477763973E-2</v>
      </c>
    </row>
    <row r="1240" spans="2:9" x14ac:dyDescent="0.25">
      <c r="B1240" s="11" t="s">
        <v>222</v>
      </c>
      <c r="C1240" s="70" t="s">
        <v>21</v>
      </c>
      <c r="D1240" s="21" t="s">
        <v>20</v>
      </c>
      <c r="E1240" s="70">
        <v>2.2350792861663183E-2</v>
      </c>
      <c r="F1240" s="17">
        <v>0.30566362134182695</v>
      </c>
      <c r="G1240" s="17">
        <v>3.8292013952290059E-2</v>
      </c>
      <c r="H1240" s="17">
        <v>4.5421630361211066E-2</v>
      </c>
      <c r="I1240" s="17">
        <v>0.58827194148300865</v>
      </c>
    </row>
    <row r="1241" spans="2:9" x14ac:dyDescent="0.25">
      <c r="B1241" s="11" t="s">
        <v>223</v>
      </c>
      <c r="C1241" s="70" t="s">
        <v>21</v>
      </c>
      <c r="D1241" s="21" t="s">
        <v>18</v>
      </c>
      <c r="E1241" s="70">
        <v>7.4238177976520608E-3</v>
      </c>
      <c r="F1241" s="17">
        <v>0.76772125445559769</v>
      </c>
      <c r="G1241" s="17">
        <v>5.0301161782395729E-2</v>
      </c>
      <c r="H1241" s="17">
        <v>3.0545828989898299E-2</v>
      </c>
      <c r="I1241" s="17">
        <v>0.1440079369744563</v>
      </c>
    </row>
    <row r="1242" spans="2:9" x14ac:dyDescent="0.25">
      <c r="B1242" s="11" t="s">
        <v>224</v>
      </c>
      <c r="C1242" s="70" t="s">
        <v>21</v>
      </c>
      <c r="D1242" s="21" t="s">
        <v>23</v>
      </c>
      <c r="E1242" s="70">
        <v>2.6518228062966309E-3</v>
      </c>
      <c r="F1242" s="17">
        <v>3.5360349280436784E-2</v>
      </c>
      <c r="G1242" s="17">
        <v>0.92942464751213105</v>
      </c>
      <c r="H1242" s="17">
        <v>3.1499910755984441E-2</v>
      </c>
      <c r="I1242" s="17">
        <v>1.0632696451512032E-3</v>
      </c>
    </row>
    <row r="1243" spans="2:9" x14ac:dyDescent="0.25">
      <c r="B1243" s="11" t="s">
        <v>225</v>
      </c>
      <c r="C1243" s="70" t="s">
        <v>18</v>
      </c>
      <c r="D1243" s="21" t="s">
        <v>23</v>
      </c>
      <c r="E1243" s="70">
        <v>1.1729144015218298E-3</v>
      </c>
      <c r="F1243" s="17">
        <v>6.4426343018173238E-2</v>
      </c>
      <c r="G1243" s="17">
        <v>0.87347531676541434</v>
      </c>
      <c r="H1243" s="17">
        <v>5.9135849327391181E-2</v>
      </c>
      <c r="I1243" s="17">
        <v>1.7895764874994221E-3</v>
      </c>
    </row>
    <row r="1244" spans="2:9" x14ac:dyDescent="0.25">
      <c r="B1244" s="11" t="s">
        <v>226</v>
      </c>
      <c r="C1244" s="70" t="s">
        <v>18</v>
      </c>
      <c r="D1244" s="17" t="s">
        <v>18</v>
      </c>
      <c r="E1244" s="70">
        <v>2.8624095968032798E-2</v>
      </c>
      <c r="F1244" s="17">
        <v>0.51521337501085351</v>
      </c>
      <c r="G1244" s="17">
        <v>4.2269250249873019E-2</v>
      </c>
      <c r="H1244" s="17">
        <v>0.11384201166554501</v>
      </c>
      <c r="I1244" s="17">
        <v>0.30005126710569557</v>
      </c>
    </row>
    <row r="1245" spans="2:9" x14ac:dyDescent="0.25">
      <c r="B1245" s="11" t="s">
        <v>227</v>
      </c>
      <c r="C1245" s="70" t="s">
        <v>18</v>
      </c>
      <c r="D1245" s="21" t="s">
        <v>19</v>
      </c>
      <c r="E1245" s="70">
        <v>0.59250342359646979</v>
      </c>
      <c r="F1245" s="17">
        <v>0.11890423664209422</v>
      </c>
      <c r="G1245" s="17">
        <v>8.9872338310058211E-2</v>
      </c>
      <c r="H1245" s="17">
        <v>0.14610683851776449</v>
      </c>
      <c r="I1245" s="17">
        <v>5.2613162933613331E-2</v>
      </c>
    </row>
    <row r="1246" spans="2:9" x14ac:dyDescent="0.25">
      <c r="B1246" s="11" t="s">
        <v>228</v>
      </c>
      <c r="C1246" s="70" t="s">
        <v>18</v>
      </c>
      <c r="D1246" s="21" t="s">
        <v>19</v>
      </c>
      <c r="E1246" s="70">
        <v>0.81370891659704381</v>
      </c>
      <c r="F1246" s="17">
        <v>9.8815055455501212E-3</v>
      </c>
      <c r="G1246" s="17">
        <v>4.3847292264328736E-2</v>
      </c>
      <c r="H1246" s="17">
        <v>0.10340763025330353</v>
      </c>
      <c r="I1246" s="17">
        <v>2.9154655339773829E-2</v>
      </c>
    </row>
    <row r="1247" spans="2:9" x14ac:dyDescent="0.25">
      <c r="B1247" s="11" t="s">
        <v>229</v>
      </c>
      <c r="C1247" s="70" t="s">
        <v>18</v>
      </c>
      <c r="D1247" s="21" t="s">
        <v>23</v>
      </c>
      <c r="E1247" s="70">
        <v>2.6573442485885702E-3</v>
      </c>
      <c r="F1247" s="17">
        <v>2.4667884348620061E-2</v>
      </c>
      <c r="G1247" s="17">
        <v>0.93171137488384792</v>
      </c>
      <c r="H1247" s="17">
        <v>3.9832751965443933E-2</v>
      </c>
      <c r="I1247" s="17">
        <v>1.1306445534996525E-3</v>
      </c>
    </row>
    <row r="1248" spans="2:9" x14ac:dyDescent="0.25">
      <c r="B1248" s="11" t="s">
        <v>230</v>
      </c>
      <c r="C1248" s="70" t="s">
        <v>18</v>
      </c>
      <c r="D1248" s="21" t="s">
        <v>20</v>
      </c>
      <c r="E1248" s="70">
        <v>2.4510294052734968E-2</v>
      </c>
      <c r="F1248" s="17">
        <v>0.15274361433583422</v>
      </c>
      <c r="G1248" s="17">
        <v>4.3011739878558226E-2</v>
      </c>
      <c r="H1248" s="17">
        <v>8.7184034342081385E-2</v>
      </c>
      <c r="I1248" s="17">
        <v>0.69255031739079109</v>
      </c>
    </row>
    <row r="1249" spans="2:9" x14ac:dyDescent="0.25">
      <c r="B1249" s="11" t="s">
        <v>231</v>
      </c>
      <c r="C1249" s="70" t="s">
        <v>18</v>
      </c>
      <c r="D1249" s="17" t="s">
        <v>18</v>
      </c>
      <c r="E1249" s="70">
        <v>1.2126458233482662E-2</v>
      </c>
      <c r="F1249" s="17">
        <v>0.55376017023326174</v>
      </c>
      <c r="G1249" s="17">
        <v>8.3956053897540975E-2</v>
      </c>
      <c r="H1249" s="17">
        <v>9.437367726846882E-2</v>
      </c>
      <c r="I1249" s="17">
        <v>0.25578364036724582</v>
      </c>
    </row>
    <row r="1250" spans="2:9" x14ac:dyDescent="0.25">
      <c r="B1250" s="11" t="s">
        <v>232</v>
      </c>
      <c r="C1250" s="70" t="s">
        <v>18</v>
      </c>
      <c r="D1250" s="21" t="s">
        <v>23</v>
      </c>
      <c r="E1250" s="70">
        <v>1.1289360660633797E-3</v>
      </c>
      <c r="F1250" s="17">
        <v>6.2346747348746047E-2</v>
      </c>
      <c r="G1250" s="17">
        <v>0.89737249658849816</v>
      </c>
      <c r="H1250" s="17">
        <v>2.8527874297986242E-2</v>
      </c>
      <c r="I1250" s="17">
        <v>1.0623945698706011E-2</v>
      </c>
    </row>
    <row r="1251" spans="2:9" x14ac:dyDescent="0.25">
      <c r="B1251" s="11" t="s">
        <v>233</v>
      </c>
      <c r="C1251" s="70" t="s">
        <v>18</v>
      </c>
      <c r="D1251" s="21" t="s">
        <v>23</v>
      </c>
      <c r="E1251" s="70">
        <v>5.6156576938754775E-3</v>
      </c>
      <c r="F1251" s="17">
        <v>1.2801626199064182E-2</v>
      </c>
      <c r="G1251" s="17">
        <v>0.96782053145603908</v>
      </c>
      <c r="H1251" s="17">
        <v>1.3665949581837573E-2</v>
      </c>
      <c r="I1251" s="17">
        <v>9.6235069183646377E-5</v>
      </c>
    </row>
    <row r="1252" spans="2:9" x14ac:dyDescent="0.25">
      <c r="B1252" s="11" t="s">
        <v>234</v>
      </c>
      <c r="C1252" s="70" t="s">
        <v>18</v>
      </c>
      <c r="D1252" s="21" t="s">
        <v>23</v>
      </c>
      <c r="E1252" s="70">
        <v>1.8178858164823665E-3</v>
      </c>
      <c r="F1252" s="17">
        <v>7.993870639645452E-2</v>
      </c>
      <c r="G1252" s="17">
        <v>0.88791914600558508</v>
      </c>
      <c r="H1252" s="17">
        <v>2.9512346560966338E-2</v>
      </c>
      <c r="I1252" s="17">
        <v>8.1191522051154335E-4</v>
      </c>
    </row>
    <row r="1253" spans="2:9" x14ac:dyDescent="0.25">
      <c r="B1253" s="11" t="s">
        <v>235</v>
      </c>
      <c r="C1253" s="70" t="s">
        <v>18</v>
      </c>
      <c r="D1253" s="17" t="s">
        <v>18</v>
      </c>
      <c r="E1253" s="70">
        <v>2.6890230961712086E-2</v>
      </c>
      <c r="F1253" s="17">
        <v>0.5366959409133919</v>
      </c>
      <c r="G1253" s="17">
        <v>4.2102959491623237E-2</v>
      </c>
      <c r="H1253" s="17">
        <v>0.12836844889270857</v>
      </c>
      <c r="I1253" s="17">
        <v>0.26594241974056421</v>
      </c>
    </row>
    <row r="1254" spans="2:9" x14ac:dyDescent="0.25">
      <c r="B1254" s="11" t="s">
        <v>236</v>
      </c>
      <c r="C1254" s="70" t="s">
        <v>18</v>
      </c>
      <c r="D1254" s="21" t="s">
        <v>20</v>
      </c>
      <c r="E1254" s="70">
        <v>3.5449270595274171E-3</v>
      </c>
      <c r="F1254" s="17">
        <v>4.0781580734449731E-4</v>
      </c>
      <c r="G1254" s="17">
        <v>8.678586524931821E-4</v>
      </c>
      <c r="H1254" s="17">
        <v>4.1720556255854316E-2</v>
      </c>
      <c r="I1254" s="17">
        <v>0.9534588422247805</v>
      </c>
    </row>
    <row r="1255" spans="2:9" x14ac:dyDescent="0.25">
      <c r="B1255" s="11" t="s">
        <v>237</v>
      </c>
      <c r="C1255" s="70" t="s">
        <v>18</v>
      </c>
      <c r="D1255" s="21" t="s">
        <v>23</v>
      </c>
      <c r="E1255" s="70">
        <v>1.1906068452601606E-3</v>
      </c>
      <c r="F1255" s="17">
        <v>6.197033163381406E-2</v>
      </c>
      <c r="G1255" s="17">
        <v>0.86625396605531935</v>
      </c>
      <c r="H1255" s="17">
        <v>6.8562644862302582E-2</v>
      </c>
      <c r="I1255" s="17">
        <v>2.0224506033037501E-3</v>
      </c>
    </row>
    <row r="1256" spans="2:9" x14ac:dyDescent="0.25">
      <c r="B1256" s="11" t="s">
        <v>238</v>
      </c>
      <c r="C1256" s="70" t="s">
        <v>18</v>
      </c>
      <c r="D1256" s="21" t="s">
        <v>23</v>
      </c>
      <c r="E1256" s="70">
        <v>3.6690157822384241E-3</v>
      </c>
      <c r="F1256" s="17">
        <v>5.2821660888743995E-2</v>
      </c>
      <c r="G1256" s="17">
        <v>0.86218774400282594</v>
      </c>
      <c r="H1256" s="17">
        <v>7.9781965666681595E-2</v>
      </c>
      <c r="I1256" s="17">
        <v>1.5396136595101002E-3</v>
      </c>
    </row>
    <row r="1257" spans="2:9" x14ac:dyDescent="0.25">
      <c r="B1257" s="11" t="s">
        <v>239</v>
      </c>
      <c r="C1257" s="70" t="s">
        <v>18</v>
      </c>
      <c r="D1257" s="21" t="s">
        <v>23</v>
      </c>
      <c r="E1257" s="70">
        <v>5.3057538968686261E-3</v>
      </c>
      <c r="F1257" s="17">
        <v>5.3565211108976954E-2</v>
      </c>
      <c r="G1257" s="17">
        <v>0.76959122625980336</v>
      </c>
      <c r="H1257" s="17">
        <v>0.16691838155359717</v>
      </c>
      <c r="I1257" s="17">
        <v>4.6194271807538595E-3</v>
      </c>
    </row>
    <row r="1258" spans="2:9" x14ac:dyDescent="0.25">
      <c r="B1258" s="11" t="s">
        <v>240</v>
      </c>
      <c r="C1258" s="70" t="s">
        <v>18</v>
      </c>
      <c r="D1258" s="21" t="s">
        <v>23</v>
      </c>
      <c r="E1258" s="70">
        <v>1.1729144015218298E-3</v>
      </c>
      <c r="F1258" s="17">
        <v>6.4426343018173238E-2</v>
      </c>
      <c r="G1258" s="17">
        <v>0.87347531676541434</v>
      </c>
      <c r="H1258" s="17">
        <v>5.9135849327391181E-2</v>
      </c>
      <c r="I1258" s="17">
        <v>1.7895764874994221E-3</v>
      </c>
    </row>
    <row r="1259" spans="2:9" x14ac:dyDescent="0.25">
      <c r="B1259" s="11" t="s">
        <v>241</v>
      </c>
      <c r="C1259" s="70" t="s">
        <v>18</v>
      </c>
      <c r="D1259" s="21" t="s">
        <v>23</v>
      </c>
      <c r="E1259" s="70">
        <v>2.6573442485885702E-3</v>
      </c>
      <c r="F1259" s="17">
        <v>2.4667884348620061E-2</v>
      </c>
      <c r="G1259" s="17">
        <v>0.93171137488384792</v>
      </c>
      <c r="H1259" s="17">
        <v>3.9832751965443933E-2</v>
      </c>
      <c r="I1259" s="17">
        <v>1.1306445534996525E-3</v>
      </c>
    </row>
    <row r="1260" spans="2:9" x14ac:dyDescent="0.25">
      <c r="B1260" s="11" t="s">
        <v>242</v>
      </c>
      <c r="C1260" s="70" t="s">
        <v>18</v>
      </c>
      <c r="D1260" s="17" t="s">
        <v>18</v>
      </c>
      <c r="E1260" s="70">
        <v>2.8624095968032798E-2</v>
      </c>
      <c r="F1260" s="17">
        <v>0.51521337501085351</v>
      </c>
      <c r="G1260" s="17">
        <v>4.2269250249873019E-2</v>
      </c>
      <c r="H1260" s="17">
        <v>0.11384201166554501</v>
      </c>
      <c r="I1260" s="17">
        <v>0.30005126710569557</v>
      </c>
    </row>
    <row r="1261" spans="2:9" x14ac:dyDescent="0.25">
      <c r="B1261" s="11" t="s">
        <v>243</v>
      </c>
      <c r="C1261" s="70" t="s">
        <v>18</v>
      </c>
      <c r="D1261" s="21" t="s">
        <v>20</v>
      </c>
      <c r="E1261" s="70">
        <v>2.4510294052734968E-2</v>
      </c>
      <c r="F1261" s="17">
        <v>0.15274361433583422</v>
      </c>
      <c r="G1261" s="17">
        <v>4.3011739878558226E-2</v>
      </c>
      <c r="H1261" s="17">
        <v>8.7184034342081385E-2</v>
      </c>
      <c r="I1261" s="17">
        <v>0.69255031739079109</v>
      </c>
    </row>
    <row r="1262" spans="2:9" x14ac:dyDescent="0.25">
      <c r="B1262" s="11" t="s">
        <v>244</v>
      </c>
      <c r="C1262" s="70" t="s">
        <v>18</v>
      </c>
      <c r="D1262" s="21" t="s">
        <v>19</v>
      </c>
      <c r="E1262" s="70">
        <v>0.59250342359646979</v>
      </c>
      <c r="F1262" s="17">
        <v>0.11890423664209422</v>
      </c>
      <c r="G1262" s="17">
        <v>8.9872338310058211E-2</v>
      </c>
      <c r="H1262" s="17">
        <v>0.14610683851776449</v>
      </c>
      <c r="I1262" s="17">
        <v>5.2613162933613331E-2</v>
      </c>
    </row>
    <row r="1263" spans="2:9" x14ac:dyDescent="0.25">
      <c r="B1263" s="11" t="s">
        <v>245</v>
      </c>
      <c r="C1263" s="70" t="s">
        <v>23</v>
      </c>
      <c r="D1263" s="21" t="s">
        <v>19</v>
      </c>
      <c r="E1263" s="70">
        <v>0.81492926111414443</v>
      </c>
      <c r="F1263" s="17">
        <v>2.3947919641481501E-2</v>
      </c>
      <c r="G1263" s="17">
        <v>3.1038931555951655E-2</v>
      </c>
      <c r="H1263" s="17">
        <v>9.9401491195018246E-2</v>
      </c>
      <c r="I1263" s="17">
        <v>3.0682396493404325E-2</v>
      </c>
    </row>
    <row r="1264" spans="2:9" x14ac:dyDescent="0.25">
      <c r="B1264" s="11" t="s">
        <v>246</v>
      </c>
      <c r="C1264" s="70" t="s">
        <v>23</v>
      </c>
      <c r="D1264" s="17" t="s">
        <v>23</v>
      </c>
      <c r="E1264" s="70">
        <v>7.8861058886155839E-4</v>
      </c>
      <c r="F1264" s="17">
        <v>1.4792770174149358E-2</v>
      </c>
      <c r="G1264" s="17">
        <v>0.8991156533704735</v>
      </c>
      <c r="H1264" s="17">
        <v>1.6432264360806109E-2</v>
      </c>
      <c r="I1264" s="17">
        <v>6.88707015057093E-2</v>
      </c>
    </row>
    <row r="1265" spans="2:9" x14ac:dyDescent="0.25">
      <c r="B1265" s="11" t="s">
        <v>247</v>
      </c>
      <c r="C1265" s="70" t="s">
        <v>23</v>
      </c>
      <c r="D1265" s="17" t="s">
        <v>23</v>
      </c>
      <c r="E1265" s="70">
        <v>1.2505099114524932E-2</v>
      </c>
      <c r="F1265" s="17">
        <v>9.6380134822810007E-3</v>
      </c>
      <c r="G1265" s="17">
        <v>0.95784761921288741</v>
      </c>
      <c r="H1265" s="17">
        <v>1.980394140473531E-2</v>
      </c>
      <c r="I1265" s="17">
        <v>2.0532678557142652E-4</v>
      </c>
    </row>
    <row r="1266" spans="2:9" x14ac:dyDescent="0.25">
      <c r="B1266" s="11" t="s">
        <v>248</v>
      </c>
      <c r="C1266" s="70" t="s">
        <v>23</v>
      </c>
      <c r="D1266" s="17" t="s">
        <v>23</v>
      </c>
      <c r="E1266" s="70">
        <v>1.0210650750901523E-2</v>
      </c>
      <c r="F1266" s="17">
        <v>8.6704688138643835E-2</v>
      </c>
      <c r="G1266" s="17">
        <v>0.88005793459936588</v>
      </c>
      <c r="H1266" s="17">
        <v>2.244842149719635E-2</v>
      </c>
      <c r="I1266" s="17">
        <v>5.783050138923045E-4</v>
      </c>
    </row>
    <row r="1267" spans="2:9" x14ac:dyDescent="0.25">
      <c r="B1267" s="11" t="s">
        <v>249</v>
      </c>
      <c r="C1267" s="70" t="s">
        <v>23</v>
      </c>
      <c r="D1267" s="17" t="s">
        <v>23</v>
      </c>
      <c r="E1267" s="70">
        <v>1.0882554422244951E-3</v>
      </c>
      <c r="F1267" s="17">
        <v>8.9015326831896668E-2</v>
      </c>
      <c r="G1267" s="17">
        <v>0.86656613221078216</v>
      </c>
      <c r="H1267" s="17">
        <v>4.2220246023458523E-2</v>
      </c>
      <c r="I1267" s="17">
        <v>1.1100394916381323E-3</v>
      </c>
    </row>
    <row r="1268" spans="2:9" x14ac:dyDescent="0.25">
      <c r="B1268" s="11" t="s">
        <v>250</v>
      </c>
      <c r="C1268" s="70" t="s">
        <v>23</v>
      </c>
      <c r="D1268" s="17" t="s">
        <v>23</v>
      </c>
      <c r="E1268" s="70">
        <v>7.6725796032935554E-3</v>
      </c>
      <c r="F1268" s="17">
        <v>0.10678371472752797</v>
      </c>
      <c r="G1268" s="17">
        <v>0.84336563386770202</v>
      </c>
      <c r="H1268" s="17">
        <v>4.0625421771594228E-2</v>
      </c>
      <c r="I1268" s="17">
        <v>1.5526500298822319E-3</v>
      </c>
    </row>
    <row r="1269" spans="2:9" x14ac:dyDescent="0.25">
      <c r="B1269" s="11" t="s">
        <v>251</v>
      </c>
      <c r="C1269" s="70" t="s">
        <v>23</v>
      </c>
      <c r="D1269" s="17" t="s">
        <v>23</v>
      </c>
      <c r="E1269" s="70">
        <v>1.298752738881589E-3</v>
      </c>
      <c r="F1269" s="17">
        <v>6.1907700412894708E-2</v>
      </c>
      <c r="G1269" s="17">
        <v>0.87212793313224413</v>
      </c>
      <c r="H1269" s="17">
        <v>6.2637482781030721E-2</v>
      </c>
      <c r="I1269" s="17">
        <v>2.0281309349486575E-3</v>
      </c>
    </row>
    <row r="1270" spans="2:9" x14ac:dyDescent="0.25">
      <c r="B1270" s="11" t="s">
        <v>252</v>
      </c>
      <c r="C1270" s="70" t="s">
        <v>23</v>
      </c>
      <c r="D1270" s="17" t="s">
        <v>23</v>
      </c>
      <c r="E1270" s="70">
        <v>5.7851833716055087E-4</v>
      </c>
      <c r="F1270" s="17">
        <v>7.7071204717542502E-2</v>
      </c>
      <c r="G1270" s="17">
        <v>0.84839839718104959</v>
      </c>
      <c r="H1270" s="17">
        <v>7.1970325800789853E-2</v>
      </c>
      <c r="I1270" s="17">
        <v>1.9815539634575018E-3</v>
      </c>
    </row>
    <row r="1271" spans="2:9" x14ac:dyDescent="0.25">
      <c r="B1271" s="11" t="s">
        <v>253</v>
      </c>
      <c r="C1271" s="70" t="s">
        <v>23</v>
      </c>
      <c r="D1271" s="17" t="s">
        <v>23</v>
      </c>
      <c r="E1271" s="70">
        <v>3.9039735105070414E-3</v>
      </c>
      <c r="F1271" s="17">
        <v>4.3559581609557849E-2</v>
      </c>
      <c r="G1271" s="17">
        <v>0.93269708077857394</v>
      </c>
      <c r="H1271" s="17">
        <v>1.9595098372582952E-2</v>
      </c>
      <c r="I1271" s="17">
        <v>2.4426572877823244E-4</v>
      </c>
    </row>
    <row r="1272" spans="2:9" x14ac:dyDescent="0.25">
      <c r="B1272" s="11" t="s">
        <v>254</v>
      </c>
      <c r="C1272" s="70" t="s">
        <v>23</v>
      </c>
      <c r="D1272" s="17" t="s">
        <v>23</v>
      </c>
      <c r="E1272" s="70">
        <v>1.1884785490886157E-3</v>
      </c>
      <c r="F1272" s="17">
        <v>6.4496777837218286E-2</v>
      </c>
      <c r="G1272" s="17">
        <v>0.87795034788206738</v>
      </c>
      <c r="H1272" s="17">
        <v>5.3090952617771053E-2</v>
      </c>
      <c r="I1272" s="17">
        <v>3.2734431138547256E-3</v>
      </c>
    </row>
    <row r="1273" spans="2:9" x14ac:dyDescent="0.25">
      <c r="B1273" s="11" t="s">
        <v>255</v>
      </c>
      <c r="C1273" s="70" t="s">
        <v>23</v>
      </c>
      <c r="D1273" s="17" t="s">
        <v>23</v>
      </c>
      <c r="E1273" s="70">
        <v>2.0274273910438948E-3</v>
      </c>
      <c r="F1273" s="17">
        <v>6.0084015977370633E-2</v>
      </c>
      <c r="G1273" s="17">
        <v>0.91285615851613133</v>
      </c>
      <c r="H1273" s="17">
        <v>2.3398260025698645E-2</v>
      </c>
      <c r="I1273" s="17">
        <v>1.6341380897555531E-3</v>
      </c>
    </row>
    <row r="1274" spans="2:9" x14ac:dyDescent="0.25">
      <c r="B1274" s="11" t="s">
        <v>256</v>
      </c>
      <c r="C1274" s="70" t="s">
        <v>23</v>
      </c>
      <c r="D1274" s="17" t="s">
        <v>23</v>
      </c>
      <c r="E1274" s="70">
        <v>9.4072165482722201E-4</v>
      </c>
      <c r="F1274" s="17">
        <v>3.2093970056007587E-2</v>
      </c>
      <c r="G1274" s="17">
        <v>0.90297525212790852</v>
      </c>
      <c r="H1274" s="17">
        <v>6.1165925463179789E-2</v>
      </c>
      <c r="I1274" s="17">
        <v>2.8241306980767381E-3</v>
      </c>
    </row>
    <row r="1275" spans="2:9" x14ac:dyDescent="0.25">
      <c r="B1275" s="11" t="s">
        <v>257</v>
      </c>
      <c r="C1275" s="70" t="s">
        <v>23</v>
      </c>
      <c r="D1275" s="17" t="s">
        <v>23</v>
      </c>
      <c r="E1275" s="70">
        <v>4.0702119137105159E-3</v>
      </c>
      <c r="F1275" s="17">
        <v>3.823120584400401E-2</v>
      </c>
      <c r="G1275" s="17">
        <v>0.53147669908994566</v>
      </c>
      <c r="H1275" s="17">
        <v>0.40715707481820335</v>
      </c>
      <c r="I1275" s="17">
        <v>1.9064808334136527E-2</v>
      </c>
    </row>
    <row r="1276" spans="2:9" x14ac:dyDescent="0.25">
      <c r="B1276" s="11" t="s">
        <v>258</v>
      </c>
      <c r="C1276" s="70" t="s">
        <v>23</v>
      </c>
      <c r="D1276" s="17" t="s">
        <v>23</v>
      </c>
      <c r="E1276" s="70">
        <v>3.0677853700140497E-3</v>
      </c>
      <c r="F1276" s="17">
        <v>0.22217878268392688</v>
      </c>
      <c r="G1276" s="17">
        <v>0.71576781951705137</v>
      </c>
      <c r="H1276" s="17">
        <v>3.1013986737898784E-2</v>
      </c>
      <c r="I1276" s="17">
        <v>2.7971625691109121E-2</v>
      </c>
    </row>
    <row r="1277" spans="2:9" x14ac:dyDescent="0.25">
      <c r="B1277" s="11" t="s">
        <v>259</v>
      </c>
      <c r="C1277" s="70" t="s">
        <v>23</v>
      </c>
      <c r="D1277" s="21" t="s">
        <v>18</v>
      </c>
      <c r="E1277" s="70">
        <v>3.625516043509646E-5</v>
      </c>
      <c r="F1277" s="17">
        <v>0.79852087495318991</v>
      </c>
      <c r="G1277" s="17">
        <v>0.14828138780738623</v>
      </c>
      <c r="H1277" s="17">
        <v>3.2217208261925874E-2</v>
      </c>
      <c r="I1277" s="17">
        <v>2.0944273817063062E-2</v>
      </c>
    </row>
    <row r="1278" spans="2:9" x14ac:dyDescent="0.25">
      <c r="B1278" s="11" t="s">
        <v>260</v>
      </c>
      <c r="C1278" s="70" t="s">
        <v>23</v>
      </c>
      <c r="D1278" s="17" t="s">
        <v>23</v>
      </c>
      <c r="E1278" s="70">
        <v>5.0485149290488357E-3</v>
      </c>
      <c r="F1278" s="17">
        <v>0.11248078695865371</v>
      </c>
      <c r="G1278" s="17">
        <v>0.82991283143239647</v>
      </c>
      <c r="H1278" s="17">
        <v>4.993083202399598E-2</v>
      </c>
      <c r="I1278" s="17">
        <v>2.6270346559048603E-3</v>
      </c>
    </row>
    <row r="1279" spans="2:9" x14ac:dyDescent="0.25">
      <c r="B1279" s="11" t="s">
        <v>261</v>
      </c>
      <c r="C1279" s="70" t="s">
        <v>23</v>
      </c>
      <c r="D1279" s="17" t="s">
        <v>23</v>
      </c>
      <c r="E1279" s="70">
        <v>7.3554873935085599E-3</v>
      </c>
      <c r="F1279" s="17">
        <v>7.4676595234192997E-2</v>
      </c>
      <c r="G1279" s="17">
        <v>0.89592319724673253</v>
      </c>
      <c r="H1279" s="17">
        <v>1.8110406875587137E-2</v>
      </c>
      <c r="I1279" s="17">
        <v>3.9343132499788146E-3</v>
      </c>
    </row>
    <row r="1280" spans="2:9" x14ac:dyDescent="0.25">
      <c r="B1280" s="11" t="s">
        <v>262</v>
      </c>
      <c r="C1280" s="70" t="s">
        <v>23</v>
      </c>
      <c r="D1280" s="17" t="s">
        <v>23</v>
      </c>
      <c r="E1280" s="70">
        <v>9.9724707912208208E-4</v>
      </c>
      <c r="F1280" s="17">
        <v>7.7790650469628811E-2</v>
      </c>
      <c r="G1280" s="17">
        <v>0.89335303389487719</v>
      </c>
      <c r="H1280" s="17">
        <v>2.5943736269090807E-2</v>
      </c>
      <c r="I1280" s="17">
        <v>1.9153322872808903E-3</v>
      </c>
    </row>
    <row r="1281" spans="2:9" x14ac:dyDescent="0.25">
      <c r="B1281" s="11" t="s">
        <v>263</v>
      </c>
      <c r="C1281" s="70" t="s">
        <v>23</v>
      </c>
      <c r="D1281" s="17" t="s">
        <v>23</v>
      </c>
      <c r="E1281" s="70">
        <v>1.8333408234990482E-3</v>
      </c>
      <c r="F1281" s="17">
        <v>0.28285134693658814</v>
      </c>
      <c r="G1281" s="17">
        <v>0.66990471063188828</v>
      </c>
      <c r="H1281" s="17">
        <v>3.1691000747217542E-2</v>
      </c>
      <c r="I1281" s="17">
        <v>1.3719600860806995E-2</v>
      </c>
    </row>
    <row r="1282" spans="2:9" x14ac:dyDescent="0.25">
      <c r="B1282" s="11" t="s">
        <v>264</v>
      </c>
      <c r="C1282" s="70" t="s">
        <v>23</v>
      </c>
      <c r="D1282" s="17" t="s">
        <v>23</v>
      </c>
      <c r="E1282" s="70">
        <v>3.0261473469768278E-3</v>
      </c>
      <c r="F1282" s="17">
        <v>0.1470641021928013</v>
      </c>
      <c r="G1282" s="17">
        <v>0.78067877520404616</v>
      </c>
      <c r="H1282" s="17">
        <v>6.7933459810302479E-2</v>
      </c>
      <c r="I1282" s="17">
        <v>1.2975154458732131E-3</v>
      </c>
    </row>
    <row r="1283" spans="2:9" x14ac:dyDescent="0.25">
      <c r="B1283" s="11" t="s">
        <v>265</v>
      </c>
      <c r="C1283" s="70" t="s">
        <v>23</v>
      </c>
      <c r="D1283" s="17" t="s">
        <v>23</v>
      </c>
      <c r="E1283" s="70">
        <v>3.4300833305941363E-3</v>
      </c>
      <c r="F1283" s="17">
        <v>0.38892469780063765</v>
      </c>
      <c r="G1283" s="17">
        <v>0.59863452852921317</v>
      </c>
      <c r="H1283" s="17">
        <v>8.202729076940269E-3</v>
      </c>
      <c r="I1283" s="17">
        <v>8.0796126261477536E-4</v>
      </c>
    </row>
    <row r="1284" spans="2:9" x14ac:dyDescent="0.25">
      <c r="B1284" s="11" t="s">
        <v>266</v>
      </c>
      <c r="C1284" s="70" t="s">
        <v>23</v>
      </c>
      <c r="D1284" s="17" t="s">
        <v>23</v>
      </c>
      <c r="E1284" s="70">
        <v>2.0976389349720379E-3</v>
      </c>
      <c r="F1284" s="17">
        <v>0.15977745339610622</v>
      </c>
      <c r="G1284" s="17">
        <v>0.80645070033028643</v>
      </c>
      <c r="H1284" s="17">
        <v>3.0769139785419987E-2</v>
      </c>
      <c r="I1284" s="17">
        <v>9.0506755321533212E-4</v>
      </c>
    </row>
    <row r="1285" spans="2:9" x14ac:dyDescent="0.25">
      <c r="B1285" s="11" t="s">
        <v>267</v>
      </c>
      <c r="C1285" s="70" t="s">
        <v>23</v>
      </c>
      <c r="D1285" s="17" t="s">
        <v>23</v>
      </c>
      <c r="E1285" s="70">
        <v>6.2830434633210708E-4</v>
      </c>
      <c r="F1285" s="17">
        <v>1.0143165658511257E-2</v>
      </c>
      <c r="G1285" s="17">
        <v>0.89555875054950895</v>
      </c>
      <c r="H1285" s="17">
        <v>9.1480331440408916E-2</v>
      </c>
      <c r="I1285" s="17">
        <v>2.1894480052388515E-3</v>
      </c>
    </row>
    <row r="1286" spans="2:9" x14ac:dyDescent="0.25">
      <c r="B1286" s="11" t="s">
        <v>268</v>
      </c>
      <c r="C1286" s="70" t="s">
        <v>23</v>
      </c>
      <c r="D1286" s="17" t="s">
        <v>23</v>
      </c>
      <c r="E1286" s="70">
        <v>1.077372237609316E-3</v>
      </c>
      <c r="F1286" s="17">
        <v>7.2281954739710316E-2</v>
      </c>
      <c r="G1286" s="17">
        <v>0.86150056962671595</v>
      </c>
      <c r="H1286" s="17">
        <v>6.3299570853634621E-2</v>
      </c>
      <c r="I1286" s="17">
        <v>1.8405325423296965E-3</v>
      </c>
    </row>
    <row r="1287" spans="2:9" x14ac:dyDescent="0.25">
      <c r="B1287" s="11" t="s">
        <v>269</v>
      </c>
      <c r="C1287" s="70" t="s">
        <v>23</v>
      </c>
      <c r="D1287" s="17" t="s">
        <v>23</v>
      </c>
      <c r="E1287" s="70">
        <v>7.5627038670499894E-4</v>
      </c>
      <c r="F1287" s="17">
        <v>6.2178014384294239E-2</v>
      </c>
      <c r="G1287" s="17">
        <v>0.83776381578890247</v>
      </c>
      <c r="H1287" s="17">
        <v>9.4634089900686169E-2</v>
      </c>
      <c r="I1287" s="17">
        <v>4.6678095394119502E-3</v>
      </c>
    </row>
    <row r="1288" spans="2:9" x14ac:dyDescent="0.25">
      <c r="B1288" s="11" t="s">
        <v>270</v>
      </c>
      <c r="C1288" s="70" t="s">
        <v>23</v>
      </c>
      <c r="D1288" s="17" t="s">
        <v>23</v>
      </c>
      <c r="E1288" s="70">
        <v>3.9292283952138565E-4</v>
      </c>
      <c r="F1288" s="17">
        <v>0.11105934173026848</v>
      </c>
      <c r="G1288" s="17">
        <v>0.82979993081394743</v>
      </c>
      <c r="H1288" s="17">
        <v>5.3761565515140039E-2</v>
      </c>
      <c r="I1288" s="17">
        <v>4.986239101122455E-3</v>
      </c>
    </row>
    <row r="1289" spans="2:9" x14ac:dyDescent="0.25">
      <c r="B1289" s="11" t="s">
        <v>271</v>
      </c>
      <c r="C1289" s="70" t="s">
        <v>23</v>
      </c>
      <c r="D1289" s="17" t="s">
        <v>23</v>
      </c>
      <c r="E1289" s="70">
        <v>1.6528342697664153E-3</v>
      </c>
      <c r="F1289" s="17">
        <v>0.14636283667486155</v>
      </c>
      <c r="G1289" s="17">
        <v>0.81652129420998976</v>
      </c>
      <c r="H1289" s="17">
        <v>3.208542047493354E-2</v>
      </c>
      <c r="I1289" s="17">
        <v>3.3776143704486927E-3</v>
      </c>
    </row>
    <row r="1290" spans="2:9" x14ac:dyDescent="0.25">
      <c r="B1290" s="11" t="s">
        <v>272</v>
      </c>
      <c r="C1290" s="70" t="s">
        <v>23</v>
      </c>
      <c r="D1290" s="17" t="s">
        <v>23</v>
      </c>
      <c r="E1290" s="70">
        <v>1.6657584189472495E-3</v>
      </c>
      <c r="F1290" s="17">
        <v>5.7941594476461918E-2</v>
      </c>
      <c r="G1290" s="17">
        <v>0.91039327266148817</v>
      </c>
      <c r="H1290" s="17">
        <v>2.8681873876635431E-2</v>
      </c>
      <c r="I1290" s="17">
        <v>1.31750056646715E-3</v>
      </c>
    </row>
    <row r="1291" spans="2:9" x14ac:dyDescent="0.25">
      <c r="B1291" s="11" t="s">
        <v>273</v>
      </c>
      <c r="C1291" s="70" t="s">
        <v>23</v>
      </c>
      <c r="D1291" s="17" t="s">
        <v>23</v>
      </c>
      <c r="E1291" s="70">
        <v>2.1147536305222586E-3</v>
      </c>
      <c r="F1291" s="17">
        <v>9.1738587964919252E-2</v>
      </c>
      <c r="G1291" s="17">
        <v>0.8628497317333792</v>
      </c>
      <c r="H1291" s="17">
        <v>4.1774470397844356E-2</v>
      </c>
      <c r="I1291" s="17">
        <v>1.5224562733350366E-3</v>
      </c>
    </row>
    <row r="1292" spans="2:9" x14ac:dyDescent="0.25">
      <c r="B1292" s="11" t="s">
        <v>274</v>
      </c>
      <c r="C1292" s="70" t="s">
        <v>23</v>
      </c>
      <c r="D1292" s="17" t="s">
        <v>23</v>
      </c>
      <c r="E1292" s="70">
        <v>8.1851057664407173E-4</v>
      </c>
      <c r="F1292" s="17">
        <v>4.8600251976922901E-2</v>
      </c>
      <c r="G1292" s="17">
        <v>0.84161466422865772</v>
      </c>
      <c r="H1292" s="17">
        <v>0.1026773610561172</v>
      </c>
      <c r="I1292" s="17">
        <v>6.2892121616580782E-3</v>
      </c>
    </row>
    <row r="1293" spans="2:9" x14ac:dyDescent="0.25">
      <c r="B1293" s="11" t="s">
        <v>275</v>
      </c>
      <c r="C1293" s="70" t="s">
        <v>23</v>
      </c>
      <c r="D1293" s="17" t="s">
        <v>23</v>
      </c>
      <c r="E1293" s="70">
        <v>1.3784789371080759E-3</v>
      </c>
      <c r="F1293" s="17">
        <v>2.5907333170734306E-2</v>
      </c>
      <c r="G1293" s="17">
        <v>0.90899684636782585</v>
      </c>
      <c r="H1293" s="17">
        <v>6.0168499120620424E-2</v>
      </c>
      <c r="I1293" s="17">
        <v>3.5488424037112658E-3</v>
      </c>
    </row>
    <row r="1294" spans="2:9" x14ac:dyDescent="0.25">
      <c r="B1294" s="11" t="s">
        <v>276</v>
      </c>
      <c r="C1294" s="70" t="s">
        <v>23</v>
      </c>
      <c r="D1294" s="17" t="s">
        <v>23</v>
      </c>
      <c r="E1294" s="70">
        <v>2.9477866112055649E-3</v>
      </c>
      <c r="F1294" s="17">
        <v>4.5706586794727888E-2</v>
      </c>
      <c r="G1294" s="17">
        <v>0.87246532155121737</v>
      </c>
      <c r="H1294" s="17">
        <v>7.511376581427294E-2</v>
      </c>
      <c r="I1294" s="17">
        <v>3.7665392285762709E-3</v>
      </c>
    </row>
    <row r="1295" spans="2:9" x14ac:dyDescent="0.25">
      <c r="B1295" s="11" t="s">
        <v>277</v>
      </c>
      <c r="C1295" s="70" t="s">
        <v>23</v>
      </c>
      <c r="D1295" s="17" t="s">
        <v>23</v>
      </c>
      <c r="E1295" s="70">
        <v>1.511917650952502E-3</v>
      </c>
      <c r="F1295" s="17">
        <v>1.2942957570697945E-4</v>
      </c>
      <c r="G1295" s="17">
        <v>0.80158004289095852</v>
      </c>
      <c r="H1295" s="17">
        <v>0.19626542134368505</v>
      </c>
      <c r="I1295" s="17">
        <v>5.1318853869675488E-4</v>
      </c>
    </row>
    <row r="1296" spans="2:9" x14ac:dyDescent="0.25">
      <c r="B1296" s="11" t="s">
        <v>278</v>
      </c>
      <c r="C1296" s="70" t="s">
        <v>23</v>
      </c>
      <c r="D1296" s="17" t="s">
        <v>23</v>
      </c>
      <c r="E1296" s="70">
        <v>1.4767486255097878E-3</v>
      </c>
      <c r="F1296" s="17">
        <v>0.18811984666580836</v>
      </c>
      <c r="G1296" s="17">
        <v>0.74268778445331463</v>
      </c>
      <c r="H1296" s="17">
        <v>6.5527577670306592E-2</v>
      </c>
      <c r="I1296" s="17">
        <v>2.1880425850607016E-3</v>
      </c>
    </row>
    <row r="1297" spans="2:9" x14ac:dyDescent="0.25">
      <c r="B1297" s="11" t="s">
        <v>279</v>
      </c>
      <c r="C1297" s="70" t="s">
        <v>23</v>
      </c>
      <c r="D1297" s="17" t="s">
        <v>23</v>
      </c>
      <c r="E1297" s="70">
        <v>9.2398737883801893E-4</v>
      </c>
      <c r="F1297" s="17">
        <v>3.940203664801014E-2</v>
      </c>
      <c r="G1297" s="17">
        <v>0.90296258721722433</v>
      </c>
      <c r="H1297" s="17">
        <v>5.5501438587100514E-2</v>
      </c>
      <c r="I1297" s="17">
        <v>1.2099501688270353E-3</v>
      </c>
    </row>
    <row r="1298" spans="2:9" x14ac:dyDescent="0.25">
      <c r="B1298" s="11" t="s">
        <v>280</v>
      </c>
      <c r="C1298" s="70" t="s">
        <v>23</v>
      </c>
      <c r="D1298" s="17" t="s">
        <v>23</v>
      </c>
      <c r="E1298" s="70">
        <v>1.8898112550312673E-3</v>
      </c>
      <c r="F1298" s="17">
        <v>4.4244649612223692E-2</v>
      </c>
      <c r="G1298" s="17">
        <v>0.81637844242374602</v>
      </c>
      <c r="H1298" s="17">
        <v>0.13614826249758522</v>
      </c>
      <c r="I1298" s="17">
        <v>1.3388342114137705E-3</v>
      </c>
    </row>
    <row r="1299" spans="2:9" x14ac:dyDescent="0.25">
      <c r="B1299" s="11" t="s">
        <v>281</v>
      </c>
      <c r="C1299" s="70" t="s">
        <v>23</v>
      </c>
      <c r="D1299" s="17" t="s">
        <v>23</v>
      </c>
      <c r="E1299" s="70">
        <v>1.6054272808696877E-3</v>
      </c>
      <c r="F1299" s="17">
        <v>5.969078713826393E-2</v>
      </c>
      <c r="G1299" s="17">
        <v>0.71348650477167508</v>
      </c>
      <c r="H1299" s="17">
        <v>0.2201521410235743</v>
      </c>
      <c r="I1299" s="17">
        <v>5.065139785617183E-3</v>
      </c>
    </row>
    <row r="1300" spans="2:9" x14ac:dyDescent="0.25">
      <c r="B1300" s="11" t="s">
        <v>282</v>
      </c>
      <c r="C1300" s="70" t="s">
        <v>23</v>
      </c>
      <c r="D1300" s="21" t="s">
        <v>21</v>
      </c>
      <c r="E1300" s="70">
        <v>3.8068355017352803E-4</v>
      </c>
      <c r="F1300" s="17">
        <v>0.13793789434280562</v>
      </c>
      <c r="G1300" s="17">
        <v>0.34855144928814774</v>
      </c>
      <c r="H1300" s="17">
        <v>0.50897742511832444</v>
      </c>
      <c r="I1300" s="17">
        <v>4.1525477005486299E-3</v>
      </c>
    </row>
    <row r="1301" spans="2:9" x14ac:dyDescent="0.25">
      <c r="B1301" s="11" t="s">
        <v>283</v>
      </c>
      <c r="C1301" s="70" t="s">
        <v>23</v>
      </c>
      <c r="D1301" s="17" t="s">
        <v>23</v>
      </c>
      <c r="E1301" s="70">
        <v>1.3824228347225052E-2</v>
      </c>
      <c r="F1301" s="17">
        <v>4.978967161818465E-2</v>
      </c>
      <c r="G1301" s="17">
        <v>0.74546739743619983</v>
      </c>
      <c r="H1301" s="17">
        <v>0.18708532907237094</v>
      </c>
      <c r="I1301" s="17">
        <v>3.8333735260196009E-3</v>
      </c>
    </row>
    <row r="1302" spans="2:9" x14ac:dyDescent="0.25">
      <c r="B1302" s="11" t="s">
        <v>284</v>
      </c>
      <c r="C1302" s="70" t="s">
        <v>23</v>
      </c>
      <c r="D1302" s="17" t="s">
        <v>23</v>
      </c>
      <c r="E1302" s="70">
        <v>7.54666907450332E-3</v>
      </c>
      <c r="F1302" s="17">
        <v>2.0790648404395359E-2</v>
      </c>
      <c r="G1302" s="17">
        <v>0.74359955116501986</v>
      </c>
      <c r="H1302" s="17">
        <v>0.22425438546363741</v>
      </c>
      <c r="I1302" s="17">
        <v>3.8087458924442271E-3</v>
      </c>
    </row>
    <row r="1303" spans="2:9" x14ac:dyDescent="0.25">
      <c r="B1303" s="11" t="s">
        <v>285</v>
      </c>
      <c r="C1303" s="70" t="s">
        <v>23</v>
      </c>
      <c r="D1303" s="17" t="s">
        <v>23</v>
      </c>
      <c r="E1303" s="70">
        <v>4.5707256218081013E-2</v>
      </c>
      <c r="F1303" s="17">
        <v>1.3926692382572665E-2</v>
      </c>
      <c r="G1303" s="17">
        <v>0.88042408450734488</v>
      </c>
      <c r="H1303" s="17">
        <v>5.7704896807118003E-2</v>
      </c>
      <c r="I1303" s="17">
        <v>2.2370700848832518E-3</v>
      </c>
    </row>
    <row r="1304" spans="2:9" x14ac:dyDescent="0.25">
      <c r="B1304" s="11" t="s">
        <v>286</v>
      </c>
      <c r="C1304" s="70" t="s">
        <v>23</v>
      </c>
      <c r="D1304" s="17" t="s">
        <v>23</v>
      </c>
      <c r="E1304" s="70">
        <v>6.2992623426158037E-3</v>
      </c>
      <c r="F1304" s="17">
        <v>2.14110840091319E-2</v>
      </c>
      <c r="G1304" s="17">
        <v>0.82198314945986006</v>
      </c>
      <c r="H1304" s="17">
        <v>0.1496236420651392</v>
      </c>
      <c r="I1304" s="17">
        <v>6.8286212325288274E-4</v>
      </c>
    </row>
    <row r="1305" spans="2:9" x14ac:dyDescent="0.25">
      <c r="B1305" s="11" t="s">
        <v>287</v>
      </c>
      <c r="C1305" s="70" t="s">
        <v>23</v>
      </c>
      <c r="D1305" s="17" t="s">
        <v>23</v>
      </c>
      <c r="E1305" s="70">
        <v>9.6346141711915224E-4</v>
      </c>
      <c r="F1305" s="17">
        <v>6.8484327282556809E-2</v>
      </c>
      <c r="G1305" s="17">
        <v>0.74532759962801431</v>
      </c>
      <c r="H1305" s="17">
        <v>0.18123376007981815</v>
      </c>
      <c r="I1305" s="17">
        <v>3.9908515924916036E-3</v>
      </c>
    </row>
    <row r="1306" spans="2:9" x14ac:dyDescent="0.25">
      <c r="B1306" s="11" t="s">
        <v>288</v>
      </c>
      <c r="C1306" s="70" t="s">
        <v>23</v>
      </c>
      <c r="D1306" s="17" t="s">
        <v>23</v>
      </c>
      <c r="E1306" s="70">
        <v>1.4533707760426891E-2</v>
      </c>
      <c r="F1306" s="17">
        <v>1.6000413398391096E-2</v>
      </c>
      <c r="G1306" s="17">
        <v>0.87097971394544527</v>
      </c>
      <c r="H1306" s="17">
        <v>9.7282703632141213E-2</v>
      </c>
      <c r="I1306" s="17">
        <v>1.2034612635955023E-3</v>
      </c>
    </row>
    <row r="1307" spans="2:9" x14ac:dyDescent="0.25">
      <c r="B1307" s="11" t="s">
        <v>289</v>
      </c>
      <c r="C1307" s="70" t="s">
        <v>23</v>
      </c>
      <c r="D1307" s="17" t="s">
        <v>23</v>
      </c>
      <c r="E1307" s="70">
        <v>2.2406675666530252E-2</v>
      </c>
      <c r="F1307" s="17">
        <v>1.2998154322831988E-2</v>
      </c>
      <c r="G1307" s="17">
        <v>0.9110011857825776</v>
      </c>
      <c r="H1307" s="17">
        <v>5.2866771455081861E-2</v>
      </c>
      <c r="I1307" s="17">
        <v>7.2721277297823153E-4</v>
      </c>
    </row>
    <row r="1308" spans="2:9" x14ac:dyDescent="0.25">
      <c r="B1308" s="11" t="s">
        <v>290</v>
      </c>
      <c r="C1308" s="70" t="s">
        <v>23</v>
      </c>
      <c r="D1308" s="17" t="s">
        <v>23</v>
      </c>
      <c r="E1308" s="70">
        <v>3.2171979394655557E-4</v>
      </c>
      <c r="F1308" s="17">
        <v>1.9171957952768222E-2</v>
      </c>
      <c r="G1308" s="17">
        <v>0.81219624541582724</v>
      </c>
      <c r="H1308" s="17">
        <v>0.16282874782143841</v>
      </c>
      <c r="I1308" s="17">
        <v>5.4813290160196431E-3</v>
      </c>
    </row>
    <row r="1309" spans="2:9" x14ac:dyDescent="0.25">
      <c r="B1309" s="11" t="s">
        <v>291</v>
      </c>
      <c r="C1309" s="70" t="s">
        <v>23</v>
      </c>
      <c r="D1309" s="17" t="s">
        <v>23</v>
      </c>
      <c r="E1309" s="70">
        <v>9.1866880963779334E-5</v>
      </c>
      <c r="F1309" s="17">
        <v>4.9167496861668547E-2</v>
      </c>
      <c r="G1309" s="17">
        <v>0.69769648790709493</v>
      </c>
      <c r="H1309" s="17">
        <v>0.249556295149722</v>
      </c>
      <c r="I1309" s="17">
        <v>3.4878532005507149E-3</v>
      </c>
    </row>
    <row r="1310" spans="2:9" x14ac:dyDescent="0.25">
      <c r="B1310" s="11" t="s">
        <v>292</v>
      </c>
      <c r="C1310" s="70" t="s">
        <v>23</v>
      </c>
      <c r="D1310" s="17" t="s">
        <v>23</v>
      </c>
      <c r="E1310" s="70">
        <v>3.0763758357649266E-3</v>
      </c>
      <c r="F1310" s="17">
        <v>2.4263918125408797E-2</v>
      </c>
      <c r="G1310" s="17">
        <v>0.90539450608685856</v>
      </c>
      <c r="H1310" s="17">
        <v>6.6674401592441604E-2</v>
      </c>
      <c r="I1310" s="17">
        <v>5.9079835952598843E-4</v>
      </c>
    </row>
    <row r="1311" spans="2:9" x14ac:dyDescent="0.25">
      <c r="B1311" s="11" t="s">
        <v>293</v>
      </c>
      <c r="C1311" s="70" t="s">
        <v>23</v>
      </c>
      <c r="D1311" s="17" t="s">
        <v>23</v>
      </c>
      <c r="E1311" s="70">
        <v>1.0731370850902292E-3</v>
      </c>
      <c r="F1311" s="17">
        <v>2.0484776559337014E-2</v>
      </c>
      <c r="G1311" s="17">
        <v>0.84256888155181742</v>
      </c>
      <c r="H1311" s="17">
        <v>0.13397953908872046</v>
      </c>
      <c r="I1311" s="17">
        <v>1.8936657150348262E-3</v>
      </c>
    </row>
    <row r="1312" spans="2:9" x14ac:dyDescent="0.25">
      <c r="B1312" s="11" t="s">
        <v>294</v>
      </c>
      <c r="C1312" s="70" t="s">
        <v>23</v>
      </c>
      <c r="D1312" s="17" t="s">
        <v>23</v>
      </c>
      <c r="E1312" s="70">
        <v>8.7685729927660478E-4</v>
      </c>
      <c r="F1312" s="17">
        <v>1.0555497824324746E-2</v>
      </c>
      <c r="G1312" s="17">
        <v>0.86496241041774635</v>
      </c>
      <c r="H1312" s="17">
        <v>0.12303785871008605</v>
      </c>
      <c r="I1312" s="17">
        <v>5.6737574856603333E-4</v>
      </c>
    </row>
    <row r="1313" spans="2:9" x14ac:dyDescent="0.25">
      <c r="B1313" s="11" t="s">
        <v>295</v>
      </c>
      <c r="C1313" s="70" t="s">
        <v>23</v>
      </c>
      <c r="D1313" s="17" t="s">
        <v>23</v>
      </c>
      <c r="E1313" s="70">
        <v>8.5133064956012658E-4</v>
      </c>
      <c r="F1313" s="17">
        <v>2.4654188846315105E-2</v>
      </c>
      <c r="G1313" s="17">
        <v>0.87872354748889792</v>
      </c>
      <c r="H1313" s="17">
        <v>9.3897604603265905E-2</v>
      </c>
      <c r="I1313" s="17">
        <v>1.8733284119610372E-3</v>
      </c>
    </row>
    <row r="1314" spans="2:9" x14ac:dyDescent="0.25">
      <c r="B1314" s="11" t="s">
        <v>296</v>
      </c>
      <c r="C1314" s="70" t="s">
        <v>23</v>
      </c>
      <c r="D1314" s="17" t="s">
        <v>23</v>
      </c>
      <c r="E1314" s="70">
        <v>2.3169547764761052E-3</v>
      </c>
      <c r="F1314" s="17">
        <v>8.7742236210315072E-2</v>
      </c>
      <c r="G1314" s="17">
        <v>0.83104390021783148</v>
      </c>
      <c r="H1314" s="17">
        <v>7.6422783476535056E-2</v>
      </c>
      <c r="I1314" s="17">
        <v>2.474125318842241E-3</v>
      </c>
    </row>
    <row r="1315" spans="2:9" x14ac:dyDescent="0.25">
      <c r="B1315" s="11" t="s">
        <v>297</v>
      </c>
      <c r="C1315" s="70" t="s">
        <v>23</v>
      </c>
      <c r="D1315" s="17" t="s">
        <v>23</v>
      </c>
      <c r="E1315" s="70">
        <v>1.3468857131418268E-3</v>
      </c>
      <c r="F1315" s="17">
        <v>8.5872787652080965E-2</v>
      </c>
      <c r="G1315" s="17">
        <v>0.80149911786368022</v>
      </c>
      <c r="H1315" s="17">
        <v>0.10432149854723163</v>
      </c>
      <c r="I1315" s="17">
        <v>6.9597102238652848E-3</v>
      </c>
    </row>
    <row r="1316" spans="2:9" x14ac:dyDescent="0.25">
      <c r="B1316" s="11" t="s">
        <v>1060</v>
      </c>
      <c r="C1316" s="70" t="s">
        <v>23</v>
      </c>
      <c r="D1316" s="17" t="s">
        <v>23</v>
      </c>
      <c r="E1316" s="70">
        <v>7.1604597740862702E-4</v>
      </c>
      <c r="F1316" s="17">
        <v>0.20032190637798672</v>
      </c>
      <c r="G1316" s="17">
        <v>0.6680429479968919</v>
      </c>
      <c r="H1316" s="17">
        <v>0.12656442985505237</v>
      </c>
      <c r="I1316" s="17">
        <v>4.3546697926604002E-3</v>
      </c>
    </row>
    <row r="1317" spans="2:9" x14ac:dyDescent="0.25">
      <c r="B1317" s="11" t="s">
        <v>1061</v>
      </c>
      <c r="C1317" s="70" t="s">
        <v>23</v>
      </c>
      <c r="D1317" s="17" t="s">
        <v>23</v>
      </c>
      <c r="E1317" s="70">
        <v>3.8760615594968196E-4</v>
      </c>
      <c r="F1317" s="17">
        <v>3.6976087818017089E-2</v>
      </c>
      <c r="G1317" s="17">
        <v>0.8910955138651504</v>
      </c>
      <c r="H1317" s="17">
        <v>6.9479206217793396E-2</v>
      </c>
      <c r="I1317" s="17">
        <v>2.0615859430893418E-3</v>
      </c>
    </row>
    <row r="1318" spans="2:9" x14ac:dyDescent="0.25">
      <c r="B1318" s="11" t="s">
        <v>1062</v>
      </c>
      <c r="C1318" s="70" t="s">
        <v>23</v>
      </c>
      <c r="D1318" s="17" t="s">
        <v>23</v>
      </c>
      <c r="E1318" s="70">
        <v>2.1109459027975701E-3</v>
      </c>
      <c r="F1318" s="17">
        <v>7.326070406674956E-2</v>
      </c>
      <c r="G1318" s="17">
        <v>0.82404297775639346</v>
      </c>
      <c r="H1318" s="17">
        <v>9.9012685171859321E-2</v>
      </c>
      <c r="I1318" s="17">
        <v>1.5726871022001051E-3</v>
      </c>
    </row>
    <row r="1319" spans="2:9" x14ac:dyDescent="0.25">
      <c r="B1319" s="11" t="s">
        <v>1063</v>
      </c>
      <c r="C1319" s="70" t="s">
        <v>23</v>
      </c>
      <c r="D1319" s="17" t="s">
        <v>23</v>
      </c>
      <c r="E1319" s="70">
        <v>4.0756948644210707E-3</v>
      </c>
      <c r="F1319" s="17">
        <v>9.6119319313358487E-2</v>
      </c>
      <c r="G1319" s="17">
        <v>0.81236558474538545</v>
      </c>
      <c r="H1319" s="17">
        <v>8.5655272654644524E-2</v>
      </c>
      <c r="I1319" s="17">
        <v>1.7841284221905888E-3</v>
      </c>
    </row>
    <row r="1320" spans="2:9" x14ac:dyDescent="0.25">
      <c r="B1320" s="11" t="s">
        <v>1064</v>
      </c>
      <c r="C1320" s="70" t="s">
        <v>23</v>
      </c>
      <c r="D1320" s="17" t="s">
        <v>23</v>
      </c>
      <c r="E1320" s="70">
        <v>5.6743442206491756E-3</v>
      </c>
      <c r="F1320" s="17">
        <v>8.4199922666047713E-2</v>
      </c>
      <c r="G1320" s="17">
        <v>0.73132650672657007</v>
      </c>
      <c r="H1320" s="17">
        <v>0.1737360833047934</v>
      </c>
      <c r="I1320" s="17">
        <v>5.0631430819395818E-3</v>
      </c>
    </row>
    <row r="1321" spans="2:9" x14ac:dyDescent="0.25">
      <c r="B1321" s="11" t="s">
        <v>1065</v>
      </c>
      <c r="C1321" s="70" t="s">
        <v>23</v>
      </c>
      <c r="D1321" s="17" t="s">
        <v>23</v>
      </c>
      <c r="E1321" s="70">
        <v>1.3523765095733846E-2</v>
      </c>
      <c r="F1321" s="17">
        <v>1.7215990044625158E-2</v>
      </c>
      <c r="G1321" s="17">
        <v>0.68608042065795138</v>
      </c>
      <c r="H1321" s="17">
        <v>0.27751253650535929</v>
      </c>
      <c r="I1321" s="17">
        <v>5.6672876963303363E-3</v>
      </c>
    </row>
    <row r="1322" spans="2:9" x14ac:dyDescent="0.25">
      <c r="B1322" s="11" t="s">
        <v>1066</v>
      </c>
      <c r="C1322" s="70" t="s">
        <v>23</v>
      </c>
      <c r="D1322" s="17" t="s">
        <v>23</v>
      </c>
      <c r="E1322" s="70">
        <v>6.9783990964372988E-3</v>
      </c>
      <c r="F1322" s="17">
        <v>7.7139268105276921E-3</v>
      </c>
      <c r="G1322" s="17">
        <v>0.67388075017384386</v>
      </c>
      <c r="H1322" s="17">
        <v>0.31031709187468698</v>
      </c>
      <c r="I1322" s="17">
        <v>1.1098320445042714E-3</v>
      </c>
    </row>
    <row r="1323" spans="2:9" x14ac:dyDescent="0.25">
      <c r="B1323" s="11" t="s">
        <v>1067</v>
      </c>
      <c r="C1323" s="70" t="s">
        <v>23</v>
      </c>
      <c r="D1323" s="17" t="s">
        <v>23</v>
      </c>
      <c r="E1323" s="70">
        <v>1.8540201283792877E-2</v>
      </c>
      <c r="F1323" s="17">
        <v>2.0958851175405364E-2</v>
      </c>
      <c r="G1323" s="17">
        <v>0.8671718333186007</v>
      </c>
      <c r="H1323" s="17">
        <v>9.1268108946350443E-2</v>
      </c>
      <c r="I1323" s="17">
        <v>2.0610052758507228E-3</v>
      </c>
    </row>
    <row r="1324" spans="2:9" x14ac:dyDescent="0.25">
      <c r="B1324" s="11" t="s">
        <v>1068</v>
      </c>
      <c r="C1324" s="70" t="s">
        <v>23</v>
      </c>
      <c r="D1324" s="17" t="s">
        <v>23</v>
      </c>
      <c r="E1324" s="70">
        <v>4.7314258758254365E-3</v>
      </c>
      <c r="F1324" s="17">
        <v>2.4474974824460333E-2</v>
      </c>
      <c r="G1324" s="17">
        <v>0.86519657324141763</v>
      </c>
      <c r="H1324" s="17">
        <v>0.10342448941325579</v>
      </c>
      <c r="I1324" s="17">
        <v>2.1725366450406846E-3</v>
      </c>
    </row>
    <row r="1325" spans="2:9" x14ac:dyDescent="0.25">
      <c r="B1325" s="11" t="s">
        <v>1069</v>
      </c>
      <c r="C1325" s="70" t="s">
        <v>23</v>
      </c>
      <c r="D1325" s="21" t="s">
        <v>19</v>
      </c>
      <c r="E1325" s="70">
        <v>0.98461610031701496</v>
      </c>
      <c r="F1325" s="17">
        <v>3.6412598451130854E-3</v>
      </c>
      <c r="G1325" s="17">
        <v>7.1302156114255721E-3</v>
      </c>
      <c r="H1325" s="17">
        <v>3.3624454110215002E-3</v>
      </c>
      <c r="I1325" s="17">
        <v>1.2499788154249137E-3</v>
      </c>
    </row>
    <row r="1326" spans="2:9" x14ac:dyDescent="0.25">
      <c r="B1326" s="11" t="s">
        <v>1070</v>
      </c>
      <c r="C1326" s="70" t="s">
        <v>23</v>
      </c>
      <c r="D1326" s="21" t="s">
        <v>19</v>
      </c>
      <c r="E1326" s="70">
        <v>0.98016290731508826</v>
      </c>
      <c r="F1326" s="17">
        <v>5.7744153114810811E-3</v>
      </c>
      <c r="G1326" s="17">
        <v>7.140939212190469E-3</v>
      </c>
      <c r="H1326" s="17">
        <v>3.9171329957404305E-3</v>
      </c>
      <c r="I1326" s="17">
        <v>3.0046051654997962E-3</v>
      </c>
    </row>
    <row r="1327" spans="2:9" x14ac:dyDescent="0.25">
      <c r="B1327" s="11" t="s">
        <v>1071</v>
      </c>
      <c r="C1327" s="70" t="s">
        <v>23</v>
      </c>
      <c r="D1327" s="21" t="s">
        <v>19</v>
      </c>
      <c r="E1327" s="70">
        <v>0.44976495322423971</v>
      </c>
      <c r="F1327" s="17">
        <v>6.5356835700943236E-2</v>
      </c>
      <c r="G1327" s="17">
        <v>5.4539563532696456E-2</v>
      </c>
      <c r="H1327" s="17">
        <v>0.3589289654854238</v>
      </c>
      <c r="I1327" s="17">
        <v>7.1409682056696705E-2</v>
      </c>
    </row>
    <row r="1328" spans="2:9" x14ac:dyDescent="0.25">
      <c r="B1328" s="11" t="s">
        <v>1072</v>
      </c>
      <c r="C1328" s="70" t="s">
        <v>23</v>
      </c>
      <c r="D1328" s="21" t="s">
        <v>19</v>
      </c>
      <c r="E1328" s="70">
        <v>0.89096722920667071</v>
      </c>
      <c r="F1328" s="17">
        <v>4.4306094678776088E-2</v>
      </c>
      <c r="G1328" s="17">
        <v>2.7892267122449903E-2</v>
      </c>
      <c r="H1328" s="17">
        <v>3.3178752599475454E-2</v>
      </c>
      <c r="I1328" s="17">
        <v>3.6556563926277855E-3</v>
      </c>
    </row>
    <row r="1329" spans="2:9" x14ac:dyDescent="0.25">
      <c r="B1329" s="11" t="s">
        <v>1073</v>
      </c>
      <c r="C1329" s="70" t="s">
        <v>23</v>
      </c>
      <c r="D1329" s="21" t="s">
        <v>19</v>
      </c>
      <c r="E1329" s="70">
        <v>0.65607962402685471</v>
      </c>
      <c r="F1329" s="17">
        <v>8.2036574830526704E-3</v>
      </c>
      <c r="G1329" s="17">
        <v>3.5706227843466311E-2</v>
      </c>
      <c r="H1329" s="17">
        <v>0.28193787465734782</v>
      </c>
      <c r="I1329" s="17">
        <v>1.8072615989278427E-2</v>
      </c>
    </row>
    <row r="1330" spans="2:9" x14ac:dyDescent="0.25">
      <c r="B1330" s="11" t="s">
        <v>1074</v>
      </c>
      <c r="C1330" s="70" t="s">
        <v>23</v>
      </c>
      <c r="D1330" s="21" t="s">
        <v>21</v>
      </c>
      <c r="E1330" s="70">
        <v>5.4975712652692724E-3</v>
      </c>
      <c r="F1330" s="17">
        <v>0.27425734549461533</v>
      </c>
      <c r="G1330" s="17">
        <v>4.2960415091122785E-2</v>
      </c>
      <c r="H1330" s="17">
        <v>0.58606282618059635</v>
      </c>
      <c r="I1330" s="17">
        <v>9.1221841968396278E-2</v>
      </c>
    </row>
    <row r="1331" spans="2:9" x14ac:dyDescent="0.25">
      <c r="B1331" s="11" t="s">
        <v>1075</v>
      </c>
      <c r="C1331" s="70" t="s">
        <v>23</v>
      </c>
      <c r="D1331" s="21" t="s">
        <v>21</v>
      </c>
      <c r="E1331" s="70">
        <v>9.3078974353256017E-2</v>
      </c>
      <c r="F1331" s="17">
        <v>5.0622316945586943E-2</v>
      </c>
      <c r="G1331" s="17">
        <v>9.0242198927448322E-2</v>
      </c>
      <c r="H1331" s="17">
        <v>0.4112588823212287</v>
      </c>
      <c r="I1331" s="17">
        <v>0.35479762745248006</v>
      </c>
    </row>
    <row r="1332" spans="2:9" x14ac:dyDescent="0.25">
      <c r="B1332" s="11" t="s">
        <v>1076</v>
      </c>
      <c r="C1332" s="70" t="s">
        <v>23</v>
      </c>
      <c r="D1332" s="21" t="s">
        <v>20</v>
      </c>
      <c r="E1332" s="70">
        <v>6.6231520342642611E-2</v>
      </c>
      <c r="F1332" s="17">
        <v>7.3634716118880089E-2</v>
      </c>
      <c r="G1332" s="17">
        <v>6.1085984795541531E-2</v>
      </c>
      <c r="H1332" s="17">
        <v>0.18300698571609011</v>
      </c>
      <c r="I1332" s="17">
        <v>0.61604079302684567</v>
      </c>
    </row>
    <row r="1333" spans="2:9" x14ac:dyDescent="0.25">
      <c r="B1333" s="11" t="s">
        <v>1077</v>
      </c>
      <c r="C1333" s="70" t="s">
        <v>23</v>
      </c>
      <c r="D1333" s="21" t="s">
        <v>19</v>
      </c>
      <c r="E1333" s="70">
        <v>0.53865128838276022</v>
      </c>
      <c r="F1333" s="17">
        <v>5.0319111108492527E-2</v>
      </c>
      <c r="G1333" s="17">
        <v>9.5198824835580786E-2</v>
      </c>
      <c r="H1333" s="17">
        <v>0.16703024711635128</v>
      </c>
      <c r="I1333" s="17">
        <v>0.14880052855681508</v>
      </c>
    </row>
    <row r="1334" spans="2:9" x14ac:dyDescent="0.25">
      <c r="B1334" s="11" t="s">
        <v>1078</v>
      </c>
      <c r="C1334" s="70" t="s">
        <v>23</v>
      </c>
      <c r="D1334" s="21" t="s">
        <v>20</v>
      </c>
      <c r="E1334" s="70">
        <v>5.5630522393134943E-2</v>
      </c>
      <c r="F1334" s="17">
        <v>0.13160349090866</v>
      </c>
      <c r="G1334" s="17">
        <v>5.9127484447703285E-2</v>
      </c>
      <c r="H1334" s="17">
        <v>0.22065982560943792</v>
      </c>
      <c r="I1334" s="17">
        <v>0.53297867664106391</v>
      </c>
    </row>
    <row r="1335" spans="2:9" x14ac:dyDescent="0.25">
      <c r="B1335" s="11" t="s">
        <v>1079</v>
      </c>
      <c r="C1335" s="70" t="s">
        <v>23</v>
      </c>
      <c r="D1335" s="21" t="s">
        <v>19</v>
      </c>
      <c r="E1335" s="70">
        <v>0.9770463181767638</v>
      </c>
      <c r="F1335" s="17">
        <v>1.3881277747657624E-4</v>
      </c>
      <c r="G1335" s="17">
        <v>3.4702236041178538E-4</v>
      </c>
      <c r="H1335" s="17">
        <v>1.1265220872929784E-3</v>
      </c>
      <c r="I1335" s="17">
        <v>2.1341324598054778E-2</v>
      </c>
    </row>
    <row r="1336" spans="2:9" x14ac:dyDescent="0.25">
      <c r="B1336" s="11" t="s">
        <v>1080</v>
      </c>
      <c r="C1336" s="70" t="s">
        <v>23</v>
      </c>
      <c r="D1336" s="21" t="s">
        <v>19</v>
      </c>
      <c r="E1336" s="70">
        <v>0.48341018249898354</v>
      </c>
      <c r="F1336" s="17">
        <v>1.5838315375542165E-2</v>
      </c>
      <c r="G1336" s="17">
        <v>3.5737942194516259E-2</v>
      </c>
      <c r="H1336" s="17">
        <v>3.3058577307963473E-2</v>
      </c>
      <c r="I1336" s="17">
        <v>0.43195498262299442</v>
      </c>
    </row>
    <row r="1337" spans="2:9" x14ac:dyDescent="0.25">
      <c r="B1337" s="11" t="s">
        <v>1081</v>
      </c>
      <c r="C1337" s="70" t="s">
        <v>23</v>
      </c>
      <c r="D1337" s="21" t="s">
        <v>19</v>
      </c>
      <c r="E1337" s="70">
        <v>0.81492926111414443</v>
      </c>
      <c r="F1337" s="17">
        <v>2.3947919641481501E-2</v>
      </c>
      <c r="G1337" s="17">
        <v>3.1038931555951655E-2</v>
      </c>
      <c r="H1337" s="17">
        <v>9.9401491195018246E-2</v>
      </c>
      <c r="I1337" s="17">
        <v>3.0682396493404325E-2</v>
      </c>
    </row>
    <row r="1338" spans="2:9" x14ac:dyDescent="0.25">
      <c r="B1338" s="11" t="s">
        <v>1082</v>
      </c>
      <c r="C1338" s="70" t="s">
        <v>23</v>
      </c>
      <c r="D1338" s="17" t="s">
        <v>23</v>
      </c>
      <c r="E1338" s="70">
        <v>7.8861058886155839E-4</v>
      </c>
      <c r="F1338" s="17">
        <v>1.4792770174149358E-2</v>
      </c>
      <c r="G1338" s="17">
        <v>0.8991156533704735</v>
      </c>
      <c r="H1338" s="17">
        <v>1.6432264360806109E-2</v>
      </c>
      <c r="I1338" s="17">
        <v>6.88707015057093E-2</v>
      </c>
    </row>
    <row r="1339" spans="2:9" x14ac:dyDescent="0.25">
      <c r="B1339" s="11" t="s">
        <v>1083</v>
      </c>
      <c r="C1339" s="70" t="s">
        <v>23</v>
      </c>
      <c r="D1339" s="17" t="s">
        <v>23</v>
      </c>
      <c r="E1339" s="70">
        <v>1.2505099114524932E-2</v>
      </c>
      <c r="F1339" s="17">
        <v>9.6380134822810007E-3</v>
      </c>
      <c r="G1339" s="17">
        <v>0.95784761921288741</v>
      </c>
      <c r="H1339" s="17">
        <v>1.980394140473531E-2</v>
      </c>
      <c r="I1339" s="17">
        <v>2.0532678557142652E-4</v>
      </c>
    </row>
    <row r="1340" spans="2:9" x14ac:dyDescent="0.25">
      <c r="B1340" s="11" t="s">
        <v>1084</v>
      </c>
      <c r="C1340" s="70" t="s">
        <v>23</v>
      </c>
      <c r="D1340" s="17" t="s">
        <v>23</v>
      </c>
      <c r="E1340" s="70">
        <v>1.0210650750901523E-2</v>
      </c>
      <c r="F1340" s="17">
        <v>8.6704688138643835E-2</v>
      </c>
      <c r="G1340" s="17">
        <v>0.88005793459936588</v>
      </c>
      <c r="H1340" s="17">
        <v>2.244842149719635E-2</v>
      </c>
      <c r="I1340" s="17">
        <v>5.783050138923045E-4</v>
      </c>
    </row>
    <row r="1341" spans="2:9" x14ac:dyDescent="0.25">
      <c r="B1341" s="11" t="s">
        <v>1085</v>
      </c>
      <c r="C1341" s="70" t="s">
        <v>23</v>
      </c>
      <c r="D1341" s="17" t="s">
        <v>23</v>
      </c>
      <c r="E1341" s="70">
        <v>7.6725796032935554E-3</v>
      </c>
      <c r="F1341" s="17">
        <v>0.10678371472752797</v>
      </c>
      <c r="G1341" s="17">
        <v>0.84336563386770202</v>
      </c>
      <c r="H1341" s="17">
        <v>4.0625421771594228E-2</v>
      </c>
      <c r="I1341" s="17">
        <v>1.5526500298822319E-3</v>
      </c>
    </row>
    <row r="1342" spans="2:9" x14ac:dyDescent="0.25">
      <c r="B1342" s="11" t="s">
        <v>1086</v>
      </c>
      <c r="C1342" s="70" t="s">
        <v>23</v>
      </c>
      <c r="D1342" s="17" t="s">
        <v>23</v>
      </c>
      <c r="E1342" s="70">
        <v>1.298752738881589E-3</v>
      </c>
      <c r="F1342" s="17">
        <v>6.1907700412894708E-2</v>
      </c>
      <c r="G1342" s="17">
        <v>0.87212793313224413</v>
      </c>
      <c r="H1342" s="17">
        <v>6.2637482781030721E-2</v>
      </c>
      <c r="I1342" s="17">
        <v>2.0281309349486575E-3</v>
      </c>
    </row>
    <row r="1343" spans="2:9" ht="15.75" thickBot="1" x14ac:dyDescent="0.3">
      <c r="B1343" s="15" t="s">
        <v>1087</v>
      </c>
      <c r="C1343" s="71" t="s">
        <v>23</v>
      </c>
      <c r="D1343" s="18" t="s">
        <v>23</v>
      </c>
      <c r="E1343" s="71">
        <v>1.0882554422244951E-3</v>
      </c>
      <c r="F1343" s="18">
        <v>8.9015326831896668E-2</v>
      </c>
      <c r="G1343" s="18">
        <v>0.86656613221078216</v>
      </c>
      <c r="H1343" s="18">
        <v>4.2220246023458523E-2</v>
      </c>
      <c r="I1343" s="18">
        <v>1.1100394916381323E-3</v>
      </c>
    </row>
    <row r="1346" spans="2:9" x14ac:dyDescent="0.25">
      <c r="B1346" s="10" t="s">
        <v>398</v>
      </c>
    </row>
    <row r="1347" spans="2:9" ht="15.75" thickBot="1" x14ac:dyDescent="0.3"/>
    <row r="1348" spans="2:9" ht="30" x14ac:dyDescent="0.25">
      <c r="B1348" s="12" t="s">
        <v>394</v>
      </c>
      <c r="C1348" s="68" t="s">
        <v>19</v>
      </c>
      <c r="D1348" s="13" t="s">
        <v>18</v>
      </c>
      <c r="E1348" s="13" t="s">
        <v>23</v>
      </c>
      <c r="F1348" s="13" t="s">
        <v>21</v>
      </c>
      <c r="G1348" s="13" t="s">
        <v>20</v>
      </c>
      <c r="H1348" s="68" t="s">
        <v>395</v>
      </c>
      <c r="I1348" s="68" t="s">
        <v>396</v>
      </c>
    </row>
    <row r="1349" spans="2:9" x14ac:dyDescent="0.25">
      <c r="B1349" s="14" t="s">
        <v>19</v>
      </c>
      <c r="C1349" s="76">
        <v>38</v>
      </c>
      <c r="D1349" s="2">
        <v>3</v>
      </c>
      <c r="E1349" s="2">
        <v>0</v>
      </c>
      <c r="F1349" s="2">
        <v>2</v>
      </c>
      <c r="G1349" s="2">
        <v>6</v>
      </c>
      <c r="H1349" s="76">
        <v>49</v>
      </c>
      <c r="I1349" s="79">
        <v>0.77551020408163263</v>
      </c>
    </row>
    <row r="1350" spans="2:9" x14ac:dyDescent="0.25">
      <c r="B1350" s="11" t="s">
        <v>18</v>
      </c>
      <c r="C1350" s="77">
        <v>3</v>
      </c>
      <c r="D1350" s="3">
        <v>4</v>
      </c>
      <c r="E1350" s="3">
        <v>10</v>
      </c>
      <c r="F1350" s="3">
        <v>0</v>
      </c>
      <c r="G1350" s="3">
        <v>3</v>
      </c>
      <c r="H1350" s="77">
        <v>20</v>
      </c>
      <c r="I1350" s="80">
        <v>0.2</v>
      </c>
    </row>
    <row r="1351" spans="2:9" x14ac:dyDescent="0.25">
      <c r="B1351" s="11" t="s">
        <v>23</v>
      </c>
      <c r="C1351" s="77">
        <v>10</v>
      </c>
      <c r="D1351" s="3">
        <v>1</v>
      </c>
      <c r="E1351" s="3">
        <v>65</v>
      </c>
      <c r="F1351" s="3">
        <v>3</v>
      </c>
      <c r="G1351" s="3">
        <v>2</v>
      </c>
      <c r="H1351" s="77">
        <v>81</v>
      </c>
      <c r="I1351" s="80">
        <v>0.80246913580246915</v>
      </c>
    </row>
    <row r="1352" spans="2:9" x14ac:dyDescent="0.25">
      <c r="B1352" s="11" t="s">
        <v>21</v>
      </c>
      <c r="C1352" s="77">
        <v>7</v>
      </c>
      <c r="D1352" s="3">
        <v>2</v>
      </c>
      <c r="E1352" s="3">
        <v>16</v>
      </c>
      <c r="F1352" s="3">
        <v>14</v>
      </c>
      <c r="G1352" s="3">
        <v>9</v>
      </c>
      <c r="H1352" s="77">
        <v>48</v>
      </c>
      <c r="I1352" s="80">
        <v>0.29166666666666669</v>
      </c>
    </row>
    <row r="1353" spans="2:9" x14ac:dyDescent="0.25">
      <c r="B1353" s="11" t="s">
        <v>20</v>
      </c>
      <c r="C1353" s="77">
        <v>5</v>
      </c>
      <c r="D1353" s="3">
        <v>3</v>
      </c>
      <c r="E1353" s="3">
        <v>0</v>
      </c>
      <c r="F1353" s="3">
        <v>12</v>
      </c>
      <c r="G1353" s="3">
        <v>11</v>
      </c>
      <c r="H1353" s="77">
        <v>31</v>
      </c>
      <c r="I1353" s="80">
        <v>0.35483870967741937</v>
      </c>
    </row>
    <row r="1354" spans="2:9" ht="15.75" thickBot="1" x14ac:dyDescent="0.3">
      <c r="B1354" s="75" t="s">
        <v>395</v>
      </c>
      <c r="C1354" s="78">
        <v>63</v>
      </c>
      <c r="D1354" s="66">
        <v>13</v>
      </c>
      <c r="E1354" s="66">
        <v>91</v>
      </c>
      <c r="F1354" s="66">
        <v>31</v>
      </c>
      <c r="G1354" s="66">
        <v>31</v>
      </c>
      <c r="H1354" s="78">
        <v>229</v>
      </c>
      <c r="I1354" s="81">
        <v>0.57641921397379914</v>
      </c>
    </row>
  </sheetData>
  <mergeCells count="8">
    <mergeCell ref="B555:J556"/>
    <mergeCell ref="B570:J571"/>
    <mergeCell ref="B1:L2"/>
    <mergeCell ref="B135:J136"/>
    <mergeCell ref="B152:J153"/>
    <mergeCell ref="B169:J170"/>
    <mergeCell ref="B186:J187"/>
    <mergeCell ref="B538:J539"/>
  </mergeCells>
  <pageMargins left="0.7" right="0.7" top="0.75" bottom="0.75" header="0.3" footer="0.3"/>
  <ignoredErrors>
    <ignoredError sqref="C45:C49" numberStoredAsText="1"/>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44033" r:id="rId3" name="DD138439">
              <controlPr defaultSize="0" autoFill="0" autoPict="0" macro="[0]!GoToResultsNew071420221350292">
                <anchor moveWithCells="1">
                  <from>
                    <xdr:col>1</xdr:col>
                    <xdr:colOff>0</xdr:colOff>
                    <xdr:row>9</xdr:row>
                    <xdr:rowOff>0</xdr:rowOff>
                  </from>
                  <to>
                    <xdr:col>8</xdr:col>
                    <xdr:colOff>0</xdr:colOff>
                    <xdr:row>10</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6C1A-D7B2-4246-9374-540031B59E0B}">
  <sheetPr codeName="XLSTAT_20220714_135000_1_HID2">
    <tabColor rgb="FF007800"/>
  </sheetPr>
  <dimension ref="A1:B5"/>
  <sheetViews>
    <sheetView workbookViewId="0">
      <selection activeCell="A5" sqref="A5"/>
    </sheetView>
  </sheetViews>
  <sheetFormatPr baseColWidth="10" defaultRowHeight="15" x14ac:dyDescent="0.25"/>
  <sheetData>
    <row r="1" spans="1:2" x14ac:dyDescent="0.25">
      <c r="A1">
        <v>-1.8957456287284518</v>
      </c>
      <c r="B1">
        <v>0.70612811056934299</v>
      </c>
    </row>
    <row r="2" spans="1:2" x14ac:dyDescent="0.25">
      <c r="A2">
        <v>0.36787930480442715</v>
      </c>
      <c r="B2">
        <v>6.1442423258802045E-2</v>
      </c>
    </row>
    <row r="3" spans="1:2" x14ac:dyDescent="0.25">
      <c r="A3">
        <v>0.99678833482913709</v>
      </c>
      <c r="B3">
        <v>0.68082609950459128</v>
      </c>
    </row>
    <row r="4" spans="1:2" x14ac:dyDescent="0.25">
      <c r="A4">
        <v>0.44798112059477541</v>
      </c>
      <c r="B4">
        <v>-0.820359918567931</v>
      </c>
    </row>
    <row r="5" spans="1:2" x14ac:dyDescent="0.25">
      <c r="A5">
        <v>-0.53899997413237666</v>
      </c>
      <c r="B5">
        <v>-1.664476253280156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766C-2525-4187-A201-1FFEDBEDA122}">
  <sheetPr codeName="XLSTAT_20220714_135000_1_HID1">
    <tabColor rgb="FF007800"/>
  </sheetPr>
  <dimension ref="A1:B234"/>
  <sheetViews>
    <sheetView workbookViewId="0">
      <selection activeCell="A230" sqref="A230"/>
    </sheetView>
  </sheetViews>
  <sheetFormatPr baseColWidth="10" defaultRowHeight="15" x14ac:dyDescent="0.25"/>
  <sheetData>
    <row r="1" spans="1:2" x14ac:dyDescent="0.25">
      <c r="A1">
        <v>-2.9265068426536294</v>
      </c>
      <c r="B1">
        <v>1.7947885860591308</v>
      </c>
    </row>
    <row r="2" spans="1:2" x14ac:dyDescent="0.25">
      <c r="A2">
        <v>-1.6036034280129829</v>
      </c>
      <c r="B2">
        <v>0.96614735989519351</v>
      </c>
    </row>
    <row r="3" spans="1:2" x14ac:dyDescent="0.25">
      <c r="A3">
        <v>-1.5474545265749455</v>
      </c>
      <c r="B3">
        <v>0.94668062047452339</v>
      </c>
    </row>
    <row r="4" spans="1:2" x14ac:dyDescent="0.25">
      <c r="A4">
        <v>-1.9116089171405333</v>
      </c>
      <c r="B4">
        <v>1.4148438901274605</v>
      </c>
    </row>
    <row r="5" spans="1:2" x14ac:dyDescent="0.25">
      <c r="A5">
        <v>-1.921054128216036</v>
      </c>
      <c r="B5">
        <v>1.3731057515697613</v>
      </c>
    </row>
    <row r="6" spans="1:2" x14ac:dyDescent="0.25">
      <c r="A6">
        <v>-1.2589044457501295</v>
      </c>
      <c r="B6">
        <v>1.0241303567831239</v>
      </c>
    </row>
    <row r="7" spans="1:2" x14ac:dyDescent="0.25">
      <c r="A7">
        <v>-1.8923384059169996</v>
      </c>
      <c r="B7">
        <v>1.120718176621305</v>
      </c>
    </row>
    <row r="8" spans="1:2" x14ac:dyDescent="0.25">
      <c r="A8">
        <v>-1.2289108829570279</v>
      </c>
      <c r="B8">
        <v>0.13926574843977452</v>
      </c>
    </row>
    <row r="9" spans="1:2" x14ac:dyDescent="0.25">
      <c r="A9">
        <v>-1.051427548065232</v>
      </c>
      <c r="B9">
        <v>-0.24535510565721122</v>
      </c>
    </row>
    <row r="10" spans="1:2" x14ac:dyDescent="0.25">
      <c r="A10">
        <v>-1.3760910965569997</v>
      </c>
      <c r="B10">
        <v>0.42516870941376517</v>
      </c>
    </row>
    <row r="11" spans="1:2" x14ac:dyDescent="0.25">
      <c r="A11">
        <v>-1.6505978434360036</v>
      </c>
      <c r="B11">
        <v>-0.15361601978806591</v>
      </c>
    </row>
    <row r="12" spans="1:2" x14ac:dyDescent="0.25">
      <c r="A12">
        <v>-2.7365339930155357</v>
      </c>
      <c r="B12">
        <v>-7.6070250307014406E-2</v>
      </c>
    </row>
    <row r="13" spans="1:2" x14ac:dyDescent="0.25">
      <c r="A13">
        <v>-2.339094211598995</v>
      </c>
      <c r="B13">
        <v>-0.13456158550391181</v>
      </c>
    </row>
    <row r="14" spans="1:2" x14ac:dyDescent="0.25">
      <c r="A14">
        <v>-3.876166361204497</v>
      </c>
      <c r="B14">
        <v>1.4186680229790116</v>
      </c>
    </row>
    <row r="15" spans="1:2" x14ac:dyDescent="0.25">
      <c r="A15">
        <v>-3.2855722828492775</v>
      </c>
      <c r="B15">
        <v>1.51972796402204</v>
      </c>
    </row>
    <row r="16" spans="1:2" x14ac:dyDescent="0.25">
      <c r="A16">
        <v>-1.1019102718932303</v>
      </c>
      <c r="B16">
        <v>-0.58441214757113191</v>
      </c>
    </row>
    <row r="17" spans="1:2" x14ac:dyDescent="0.25">
      <c r="A17">
        <v>-1.6905913872978628</v>
      </c>
      <c r="B17">
        <v>0.25717258883314431</v>
      </c>
    </row>
    <row r="18" spans="1:2" x14ac:dyDescent="0.25">
      <c r="A18">
        <v>-1.825496038092542</v>
      </c>
      <c r="B18">
        <v>-0.53188119066876272</v>
      </c>
    </row>
    <row r="19" spans="1:2" x14ac:dyDescent="0.25">
      <c r="A19">
        <v>-1.3979057737799525</v>
      </c>
      <c r="B19">
        <v>-0.87111073137755612</v>
      </c>
    </row>
    <row r="20" spans="1:2" x14ac:dyDescent="0.25">
      <c r="A20">
        <v>-1.0444458279906328</v>
      </c>
      <c r="B20">
        <v>-0.685622613505807</v>
      </c>
    </row>
    <row r="21" spans="1:2" x14ac:dyDescent="0.25">
      <c r="A21">
        <v>-3.3901475478081267</v>
      </c>
      <c r="B21">
        <v>1.8028055975459283</v>
      </c>
    </row>
    <row r="22" spans="1:2" x14ac:dyDescent="0.25">
      <c r="A22">
        <v>-1.0702433435139764</v>
      </c>
      <c r="B22">
        <v>-7.3712850325983459E-2</v>
      </c>
    </row>
    <row r="23" spans="1:2" x14ac:dyDescent="0.25">
      <c r="A23">
        <v>-2.7532719249909152</v>
      </c>
      <c r="B23">
        <v>0.59509907728423972</v>
      </c>
    </row>
    <row r="24" spans="1:2" x14ac:dyDescent="0.25">
      <c r="A24">
        <v>-1.1241420401509687</v>
      </c>
      <c r="B24">
        <v>-0.19116504170621773</v>
      </c>
    </row>
    <row r="25" spans="1:2" x14ac:dyDescent="0.25">
      <c r="A25">
        <v>-2.6129121097311261</v>
      </c>
      <c r="B25">
        <v>2.6058737685821214</v>
      </c>
    </row>
    <row r="26" spans="1:2" x14ac:dyDescent="0.25">
      <c r="A26">
        <v>-1.8964830138111639</v>
      </c>
      <c r="B26">
        <v>0.8431282010213289</v>
      </c>
    </row>
    <row r="27" spans="1:2" x14ac:dyDescent="0.25">
      <c r="A27">
        <v>-2.0353432973593582</v>
      </c>
      <c r="B27">
        <v>1.9216492707044033</v>
      </c>
    </row>
    <row r="28" spans="1:2" x14ac:dyDescent="0.25">
      <c r="A28">
        <v>-2.0272723567908524</v>
      </c>
      <c r="B28">
        <v>1.5386751089772985</v>
      </c>
    </row>
    <row r="29" spans="1:2" x14ac:dyDescent="0.25">
      <c r="A29">
        <v>-2.8789304846465433</v>
      </c>
      <c r="B29">
        <v>1.3324342209096371</v>
      </c>
    </row>
    <row r="30" spans="1:2" x14ac:dyDescent="0.25">
      <c r="A30">
        <v>-1.5863136857103997</v>
      </c>
      <c r="B30">
        <v>0.83348414110079949</v>
      </c>
    </row>
    <row r="31" spans="1:2" x14ac:dyDescent="0.25">
      <c r="A31">
        <v>-1.1870721978042262</v>
      </c>
      <c r="B31">
        <v>-0.32358618613907397</v>
      </c>
    </row>
    <row r="32" spans="1:2" x14ac:dyDescent="0.25">
      <c r="A32">
        <v>-1.4481136923645934</v>
      </c>
      <c r="B32">
        <v>0.22865211962290136</v>
      </c>
    </row>
    <row r="33" spans="1:2" x14ac:dyDescent="0.25">
      <c r="A33">
        <v>-1.3233963020183199</v>
      </c>
      <c r="B33">
        <v>-0.2403949177484743</v>
      </c>
    </row>
    <row r="34" spans="1:2" x14ac:dyDescent="0.25">
      <c r="A34">
        <v>-2.4549512450926225</v>
      </c>
      <c r="B34">
        <v>2.0297119180584899</v>
      </c>
    </row>
    <row r="35" spans="1:2" x14ac:dyDescent="0.25">
      <c r="A35">
        <v>-2.1215421391312614</v>
      </c>
      <c r="B35">
        <v>0.84401626860158141</v>
      </c>
    </row>
    <row r="36" spans="1:2" x14ac:dyDescent="0.25">
      <c r="A36">
        <v>-1.2990086506534608</v>
      </c>
      <c r="B36">
        <v>0.9101875881759226</v>
      </c>
    </row>
    <row r="37" spans="1:2" x14ac:dyDescent="0.25">
      <c r="A37">
        <v>-2.2988124815904261</v>
      </c>
      <c r="B37">
        <v>0.40338320600147443</v>
      </c>
    </row>
    <row r="38" spans="1:2" x14ac:dyDescent="0.25">
      <c r="A38">
        <v>-0.78174437470527358</v>
      </c>
      <c r="B38">
        <v>6.527119926897984E-2</v>
      </c>
    </row>
    <row r="39" spans="1:2" x14ac:dyDescent="0.25">
      <c r="A39">
        <v>-1.0990744553744636</v>
      </c>
      <c r="B39">
        <v>0.13205038430044752</v>
      </c>
    </row>
    <row r="40" spans="1:2" x14ac:dyDescent="0.25">
      <c r="A40">
        <v>-2.0003614942127759</v>
      </c>
      <c r="B40">
        <v>0.65438015587816167</v>
      </c>
    </row>
    <row r="41" spans="1:2" x14ac:dyDescent="0.25">
      <c r="A41">
        <v>-1.7061647917579166</v>
      </c>
      <c r="B41">
        <v>0.77891786412947306</v>
      </c>
    </row>
    <row r="42" spans="1:2" x14ac:dyDescent="0.25">
      <c r="A42">
        <v>-2.6275652215386534</v>
      </c>
      <c r="B42">
        <v>1.4883639558665045</v>
      </c>
    </row>
    <row r="43" spans="1:2" x14ac:dyDescent="0.25">
      <c r="A43">
        <v>-2.662794920707201</v>
      </c>
      <c r="B43">
        <v>2.2409502905922078</v>
      </c>
    </row>
    <row r="44" spans="1:2" x14ac:dyDescent="0.25">
      <c r="A44">
        <v>-2.185202456864793</v>
      </c>
      <c r="B44">
        <v>1.4972045180046478</v>
      </c>
    </row>
    <row r="45" spans="1:2" x14ac:dyDescent="0.25">
      <c r="A45">
        <v>-2.082216754875144</v>
      </c>
      <c r="B45">
        <v>9.183381967966342E-2</v>
      </c>
    </row>
    <row r="46" spans="1:2" x14ac:dyDescent="0.25">
      <c r="A46">
        <v>-2.0170667210994764</v>
      </c>
      <c r="B46">
        <v>0.97756197483801888</v>
      </c>
    </row>
    <row r="47" spans="1:2" x14ac:dyDescent="0.25">
      <c r="A47">
        <v>-2.0840086039603234</v>
      </c>
      <c r="B47">
        <v>1.6002461829584629</v>
      </c>
    </row>
    <row r="48" spans="1:2" x14ac:dyDescent="0.25">
      <c r="A48">
        <v>-1.3000959856014369</v>
      </c>
      <c r="B48">
        <v>0.50271473177803705</v>
      </c>
    </row>
    <row r="49" spans="1:2" x14ac:dyDescent="0.25">
      <c r="A49">
        <v>-1.1710693008252659</v>
      </c>
      <c r="B49">
        <v>0.39275271909805409</v>
      </c>
    </row>
    <row r="50" spans="1:2" x14ac:dyDescent="0.25">
      <c r="A50">
        <v>1.5900992511057548</v>
      </c>
      <c r="B50">
        <v>0.74508598705357676</v>
      </c>
    </row>
    <row r="51" spans="1:2" x14ac:dyDescent="0.25">
      <c r="A51">
        <v>-0.42768963729816944</v>
      </c>
      <c r="B51">
        <v>-1.0532510208061681</v>
      </c>
    </row>
    <row r="52" spans="1:2" x14ac:dyDescent="0.25">
      <c r="A52">
        <v>-1.0597552387038367</v>
      </c>
      <c r="B52">
        <v>0.13328956044993162</v>
      </c>
    </row>
    <row r="53" spans="1:2" x14ac:dyDescent="0.25">
      <c r="A53">
        <v>-1.4518308725973976</v>
      </c>
      <c r="B53">
        <v>0.20213794650036435</v>
      </c>
    </row>
    <row r="54" spans="1:2" x14ac:dyDescent="0.25">
      <c r="A54">
        <v>1.3663115258797121</v>
      </c>
      <c r="B54">
        <v>1.1571367744625947</v>
      </c>
    </row>
    <row r="55" spans="1:2" x14ac:dyDescent="0.25">
      <c r="A55">
        <v>-0.46784905506546665</v>
      </c>
      <c r="B55">
        <v>-1.2550244002011228</v>
      </c>
    </row>
    <row r="56" spans="1:2" x14ac:dyDescent="0.25">
      <c r="A56">
        <v>3.3587765029589815E-2</v>
      </c>
      <c r="B56">
        <v>-0.9206368719063267</v>
      </c>
    </row>
    <row r="57" spans="1:2" x14ac:dyDescent="0.25">
      <c r="A57">
        <v>1.4336324795212649</v>
      </c>
      <c r="B57">
        <v>0.41326612886554875</v>
      </c>
    </row>
    <row r="58" spans="1:2" x14ac:dyDescent="0.25">
      <c r="A58">
        <v>1.1626883785939219</v>
      </c>
      <c r="B58">
        <v>2.1510386972335853</v>
      </c>
    </row>
    <row r="59" spans="1:2" x14ac:dyDescent="0.25">
      <c r="A59">
        <v>1.4827160689995627</v>
      </c>
      <c r="B59">
        <v>1.2103173465249872</v>
      </c>
    </row>
    <row r="60" spans="1:2" x14ac:dyDescent="0.25">
      <c r="A60">
        <v>-0.39227150943333133</v>
      </c>
      <c r="B60">
        <v>-1.0573404021893749</v>
      </c>
    </row>
    <row r="61" spans="1:2" x14ac:dyDescent="0.25">
      <c r="A61">
        <v>-0.95403811075970557</v>
      </c>
      <c r="B61">
        <v>-2.4154515600618218</v>
      </c>
    </row>
    <row r="62" spans="1:2" x14ac:dyDescent="0.25">
      <c r="A62">
        <v>1.6319123412422212</v>
      </c>
      <c r="B62">
        <v>0.70972242709149413</v>
      </c>
    </row>
    <row r="63" spans="1:2" x14ac:dyDescent="0.25">
      <c r="A63">
        <v>1.281391043313266</v>
      </c>
      <c r="B63">
        <v>0.95028100598281617</v>
      </c>
    </row>
    <row r="64" spans="1:2" x14ac:dyDescent="0.25">
      <c r="A64">
        <v>1.1275648203431603</v>
      </c>
      <c r="B64">
        <v>0.53103994521714382</v>
      </c>
    </row>
    <row r="65" spans="1:2" x14ac:dyDescent="0.25">
      <c r="A65">
        <v>1.5900992511057548</v>
      </c>
      <c r="B65">
        <v>0.74508598705357676</v>
      </c>
    </row>
    <row r="66" spans="1:2" x14ac:dyDescent="0.25">
      <c r="A66">
        <v>1.3663115258797121</v>
      </c>
      <c r="B66">
        <v>1.1571367744625947</v>
      </c>
    </row>
    <row r="67" spans="1:2" x14ac:dyDescent="0.25">
      <c r="A67">
        <v>-0.42768963729816944</v>
      </c>
      <c r="B67">
        <v>-1.0532510208061681</v>
      </c>
    </row>
    <row r="68" spans="1:2" x14ac:dyDescent="0.25">
      <c r="A68">
        <v>-0.46784905506546665</v>
      </c>
      <c r="B68">
        <v>-1.2550244002011228</v>
      </c>
    </row>
    <row r="69" spans="1:2" x14ac:dyDescent="0.25">
      <c r="A69">
        <v>-1.0597552387038367</v>
      </c>
      <c r="B69">
        <v>0.13328956044993162</v>
      </c>
    </row>
    <row r="70" spans="1:2" x14ac:dyDescent="0.25">
      <c r="A70">
        <v>-1.4518308725973976</v>
      </c>
      <c r="B70">
        <v>0.20213794650036435</v>
      </c>
    </row>
    <row r="71" spans="1:2" x14ac:dyDescent="0.25">
      <c r="A71">
        <v>1.5156345917362155</v>
      </c>
      <c r="B71">
        <v>0.26455956623708066</v>
      </c>
    </row>
    <row r="72" spans="1:2" x14ac:dyDescent="0.25">
      <c r="A72">
        <v>0.94348163124927398</v>
      </c>
      <c r="B72">
        <v>2.0832696095901788</v>
      </c>
    </row>
    <row r="73" spans="1:2" x14ac:dyDescent="0.25">
      <c r="A73">
        <v>0.98801311450477747</v>
      </c>
      <c r="B73">
        <v>1.734056981560373</v>
      </c>
    </row>
    <row r="74" spans="1:2" x14ac:dyDescent="0.25">
      <c r="A74">
        <v>1.6976695328665072</v>
      </c>
      <c r="B74">
        <v>0.9992151165048514</v>
      </c>
    </row>
    <row r="75" spans="1:2" x14ac:dyDescent="0.25">
      <c r="A75">
        <v>1.0361110998817218</v>
      </c>
      <c r="B75">
        <v>1.2748544166478197</v>
      </c>
    </row>
    <row r="76" spans="1:2" x14ac:dyDescent="0.25">
      <c r="A76">
        <v>1.6257500537893759</v>
      </c>
      <c r="B76">
        <v>0.77376057475514903</v>
      </c>
    </row>
    <row r="77" spans="1:2" x14ac:dyDescent="0.25">
      <c r="A77">
        <v>1.8996368318572447</v>
      </c>
      <c r="B77">
        <v>0.60033493154390505</v>
      </c>
    </row>
    <row r="78" spans="1:2" x14ac:dyDescent="0.25">
      <c r="A78">
        <v>1.3194463042623437</v>
      </c>
      <c r="B78">
        <v>1.8374198777895494</v>
      </c>
    </row>
    <row r="79" spans="1:2" x14ac:dyDescent="0.25">
      <c r="A79">
        <v>1.6167778196819398</v>
      </c>
      <c r="B79">
        <v>0.65962624852454765</v>
      </c>
    </row>
    <row r="80" spans="1:2" x14ac:dyDescent="0.25">
      <c r="A80">
        <v>1.4399064969530213</v>
      </c>
      <c r="B80">
        <v>1.155054802191321</v>
      </c>
    </row>
    <row r="81" spans="1:2" x14ac:dyDescent="0.25">
      <c r="A81">
        <v>1.7031779117026207</v>
      </c>
      <c r="B81">
        <v>0.63434820708284645</v>
      </c>
    </row>
    <row r="82" spans="1:2" x14ac:dyDescent="0.25">
      <c r="A82">
        <v>1.1388109776643818</v>
      </c>
      <c r="B82">
        <v>-0.12239230679878262</v>
      </c>
    </row>
    <row r="83" spans="1:2" x14ac:dyDescent="0.25">
      <c r="A83">
        <v>1.1354103253133543</v>
      </c>
      <c r="B83">
        <v>0.33726428998805924</v>
      </c>
    </row>
    <row r="84" spans="1:2" x14ac:dyDescent="0.25">
      <c r="A84">
        <v>2.098166958992894</v>
      </c>
      <c r="B84">
        <v>-0.45869191255862862</v>
      </c>
    </row>
    <row r="85" spans="1:2" x14ac:dyDescent="0.25">
      <c r="A85">
        <v>1.1662059162201681</v>
      </c>
      <c r="B85">
        <v>1.0105864018120481</v>
      </c>
    </row>
    <row r="86" spans="1:2" x14ac:dyDescent="0.25">
      <c r="A86">
        <v>0.96280101619741054</v>
      </c>
      <c r="B86">
        <v>1.2025207391018726</v>
      </c>
    </row>
    <row r="87" spans="1:2" x14ac:dyDescent="0.25">
      <c r="A87">
        <v>1.6666983997531266</v>
      </c>
      <c r="B87">
        <v>0.96126171406560412</v>
      </c>
    </row>
    <row r="88" spans="1:2" x14ac:dyDescent="0.25">
      <c r="A88">
        <v>1.3482838904032677</v>
      </c>
      <c r="B88">
        <v>0.46174619181173648</v>
      </c>
    </row>
    <row r="89" spans="1:2" x14ac:dyDescent="0.25">
      <c r="A89">
        <v>1.3839519490613725</v>
      </c>
      <c r="B89">
        <v>1.0294971157336628</v>
      </c>
    </row>
    <row r="90" spans="1:2" x14ac:dyDescent="0.25">
      <c r="A90">
        <v>1.1864470440181833</v>
      </c>
      <c r="B90">
        <v>1.5512329572354491</v>
      </c>
    </row>
    <row r="91" spans="1:2" x14ac:dyDescent="0.25">
      <c r="A91">
        <v>1.4730323988713923</v>
      </c>
      <c r="B91">
        <v>1.2352284465122736</v>
      </c>
    </row>
    <row r="92" spans="1:2" x14ac:dyDescent="0.25">
      <c r="A92">
        <v>1.8468346366709458</v>
      </c>
      <c r="B92">
        <v>0.56300138023925217</v>
      </c>
    </row>
    <row r="93" spans="1:2" x14ac:dyDescent="0.25">
      <c r="A93">
        <v>1.6968790094616488</v>
      </c>
      <c r="B93">
        <v>0.78064570609750761</v>
      </c>
    </row>
    <row r="94" spans="1:2" x14ac:dyDescent="0.25">
      <c r="A94">
        <v>1.7739851838103973</v>
      </c>
      <c r="B94">
        <v>0.34298664311599342</v>
      </c>
    </row>
    <row r="95" spans="1:2" x14ac:dyDescent="0.25">
      <c r="A95">
        <v>1.951137504156258</v>
      </c>
      <c r="B95">
        <v>0.33363906313626801</v>
      </c>
    </row>
    <row r="96" spans="1:2" x14ac:dyDescent="0.25">
      <c r="A96">
        <v>1.4813291120558634</v>
      </c>
      <c r="B96">
        <v>0.83203858241120199</v>
      </c>
    </row>
    <row r="97" spans="1:2" x14ac:dyDescent="0.25">
      <c r="A97">
        <v>1.5219347466487803</v>
      </c>
      <c r="B97">
        <v>1.1250528128050223</v>
      </c>
    </row>
    <row r="98" spans="1:2" x14ac:dyDescent="0.25">
      <c r="A98">
        <v>1.4762511934412621</v>
      </c>
      <c r="B98">
        <v>1.0585235147196537</v>
      </c>
    </row>
    <row r="99" spans="1:2" x14ac:dyDescent="0.25">
      <c r="A99">
        <v>1.7321668515087296</v>
      </c>
      <c r="B99">
        <v>0.26443312105793465</v>
      </c>
    </row>
    <row r="100" spans="1:2" x14ac:dyDescent="0.25">
      <c r="A100">
        <v>1.5630932016296928</v>
      </c>
      <c r="B100">
        <v>0.65752612064234728</v>
      </c>
    </row>
    <row r="101" spans="1:2" x14ac:dyDescent="0.25">
      <c r="A101">
        <v>1.329758241407889</v>
      </c>
      <c r="B101">
        <v>0.71978952987199407</v>
      </c>
    </row>
    <row r="102" spans="1:2" x14ac:dyDescent="0.25">
      <c r="A102">
        <v>1.6798119482736895</v>
      </c>
      <c r="B102">
        <v>1.2013591459708213</v>
      </c>
    </row>
    <row r="103" spans="1:2" x14ac:dyDescent="0.25">
      <c r="A103">
        <v>1.5784686211111203</v>
      </c>
      <c r="B103">
        <v>0.76889037222034295</v>
      </c>
    </row>
    <row r="104" spans="1:2" x14ac:dyDescent="0.25">
      <c r="A104">
        <v>1.7573745887548606</v>
      </c>
      <c r="B104">
        <v>0.89750658214845069</v>
      </c>
    </row>
    <row r="105" spans="1:2" x14ac:dyDescent="0.25">
      <c r="A105">
        <v>1.5675778928825124</v>
      </c>
      <c r="B105">
        <v>0.79881343167406504</v>
      </c>
    </row>
    <row r="106" spans="1:2" x14ac:dyDescent="0.25">
      <c r="A106">
        <v>1.5412962895675149</v>
      </c>
      <c r="B106">
        <v>0.22855241619466124</v>
      </c>
    </row>
    <row r="107" spans="1:2" x14ac:dyDescent="0.25">
      <c r="A107">
        <v>1.8993003991565971</v>
      </c>
      <c r="B107">
        <v>-0.25132406011244784</v>
      </c>
    </row>
    <row r="108" spans="1:2" x14ac:dyDescent="0.25">
      <c r="A108">
        <v>0.86073169840604236</v>
      </c>
      <c r="B108">
        <v>0.77273419820840106</v>
      </c>
    </row>
    <row r="109" spans="1:2" x14ac:dyDescent="0.25">
      <c r="A109">
        <v>1.0492545313450945</v>
      </c>
      <c r="B109">
        <v>0.61813356358079008</v>
      </c>
    </row>
    <row r="110" spans="1:2" x14ac:dyDescent="0.25">
      <c r="A110">
        <v>0.45493299285779426</v>
      </c>
      <c r="B110">
        <v>1.4367154719893924</v>
      </c>
    </row>
    <row r="111" spans="1:2" x14ac:dyDescent="0.25">
      <c r="A111">
        <v>1.2082694755744368</v>
      </c>
      <c r="B111">
        <v>1.1752582059286514</v>
      </c>
    </row>
    <row r="112" spans="1:2" x14ac:dyDescent="0.25">
      <c r="A112">
        <v>1.7282148962885553</v>
      </c>
      <c r="B112">
        <v>0.33916627267861799</v>
      </c>
    </row>
    <row r="113" spans="1:2" x14ac:dyDescent="0.25">
      <c r="A113">
        <v>0.88836306420249311</v>
      </c>
      <c r="B113">
        <v>1.2820831159408803</v>
      </c>
    </row>
    <row r="114" spans="1:2" x14ac:dyDescent="0.25">
      <c r="A114">
        <v>0.75933637456481173</v>
      </c>
      <c r="B114">
        <v>1.6358759743940294</v>
      </c>
    </row>
    <row r="115" spans="1:2" x14ac:dyDescent="0.25">
      <c r="A115">
        <v>2.027874796517589</v>
      </c>
      <c r="B115">
        <v>0.10606445423805158</v>
      </c>
    </row>
    <row r="116" spans="1:2" x14ac:dyDescent="0.25">
      <c r="A116">
        <v>2.4700088274426681</v>
      </c>
      <c r="B116">
        <v>-0.18043481976449227</v>
      </c>
    </row>
    <row r="117" spans="1:2" x14ac:dyDescent="0.25">
      <c r="A117">
        <v>1.4158832845208529</v>
      </c>
      <c r="B117">
        <v>1.281303589774049</v>
      </c>
    </row>
    <row r="118" spans="1:2" x14ac:dyDescent="0.25">
      <c r="A118">
        <v>1.7130041191711347</v>
      </c>
      <c r="B118">
        <v>0.58698094086093611</v>
      </c>
    </row>
    <row r="119" spans="1:2" x14ac:dyDescent="0.25">
      <c r="A119">
        <v>1.8319482064543491</v>
      </c>
      <c r="B119">
        <v>0.91672493861808069</v>
      </c>
    </row>
    <row r="120" spans="1:2" x14ac:dyDescent="0.25">
      <c r="A120">
        <v>1.7789871762918692</v>
      </c>
      <c r="B120">
        <v>0.66771824069348917</v>
      </c>
    </row>
    <row r="121" spans="1:2" x14ac:dyDescent="0.25">
      <c r="A121">
        <v>1.4461263445611046</v>
      </c>
      <c r="B121">
        <v>0.79624099347051291</v>
      </c>
    </row>
    <row r="122" spans="1:2" x14ac:dyDescent="0.25">
      <c r="A122">
        <v>1.5675453240466741</v>
      </c>
      <c r="B122">
        <v>0.31627512499605864</v>
      </c>
    </row>
    <row r="123" spans="1:2" x14ac:dyDescent="0.25">
      <c r="A123">
        <v>1.7855968105691487</v>
      </c>
      <c r="B123">
        <v>0.31669847609956053</v>
      </c>
    </row>
    <row r="124" spans="1:2" x14ac:dyDescent="0.25">
      <c r="A124">
        <v>2.0184045345979307</v>
      </c>
      <c r="B124">
        <v>0.53490550563779771</v>
      </c>
    </row>
    <row r="125" spans="1:2" x14ac:dyDescent="0.25">
      <c r="A125">
        <v>1.5109439120795964</v>
      </c>
      <c r="B125">
        <v>0.83774262092306062</v>
      </c>
    </row>
    <row r="126" spans="1:2" x14ac:dyDescent="0.25">
      <c r="A126">
        <v>1.281391043313266</v>
      </c>
      <c r="B126">
        <v>0.95028100598281617</v>
      </c>
    </row>
    <row r="127" spans="1:2" x14ac:dyDescent="0.25">
      <c r="A127">
        <v>1.1275648203431603</v>
      </c>
      <c r="B127">
        <v>0.53103994521714382</v>
      </c>
    </row>
    <row r="128" spans="1:2" x14ac:dyDescent="0.25">
      <c r="A128">
        <v>0.84334228823361523</v>
      </c>
      <c r="B128">
        <v>0.56403568516812952</v>
      </c>
    </row>
    <row r="129" spans="1:2" x14ac:dyDescent="0.25">
      <c r="A129">
        <v>1.1309963558917557</v>
      </c>
      <c r="B129">
        <v>0.85274274862113797</v>
      </c>
    </row>
    <row r="130" spans="1:2" x14ac:dyDescent="0.25">
      <c r="A130">
        <v>0.77793302551624144</v>
      </c>
      <c r="B130">
        <v>1.1934243823491446</v>
      </c>
    </row>
    <row r="131" spans="1:2" x14ac:dyDescent="0.25">
      <c r="A131">
        <v>1.2110324895882503</v>
      </c>
      <c r="B131">
        <v>0.88515910286294275</v>
      </c>
    </row>
    <row r="132" spans="1:2" x14ac:dyDescent="0.25">
      <c r="A132">
        <v>-1.921054128216036</v>
      </c>
      <c r="B132">
        <v>1.3731057515697613</v>
      </c>
    </row>
    <row r="133" spans="1:2" x14ac:dyDescent="0.25">
      <c r="A133">
        <v>-1.8923384059169996</v>
      </c>
      <c r="B133">
        <v>1.120718176621305</v>
      </c>
    </row>
    <row r="134" spans="1:2" x14ac:dyDescent="0.25">
      <c r="A134">
        <v>-1.051427548065232</v>
      </c>
      <c r="B134">
        <v>-0.24535510565721122</v>
      </c>
    </row>
    <row r="135" spans="1:2" x14ac:dyDescent="0.25">
      <c r="A135">
        <v>-1.2589044457501295</v>
      </c>
      <c r="B135">
        <v>1.0241303567831239</v>
      </c>
    </row>
    <row r="136" spans="1:2" x14ac:dyDescent="0.25">
      <c r="A136">
        <v>-1.2289108829570279</v>
      </c>
      <c r="B136">
        <v>0.13926574843977452</v>
      </c>
    </row>
    <row r="137" spans="1:2" x14ac:dyDescent="0.25">
      <c r="A137">
        <v>0.50157519786499438</v>
      </c>
      <c r="B137">
        <v>-0.98278682343231449</v>
      </c>
    </row>
    <row r="138" spans="1:2" x14ac:dyDescent="0.25">
      <c r="A138">
        <v>-0.48562521766466082</v>
      </c>
      <c r="B138">
        <v>-0.85061080818473533</v>
      </c>
    </row>
    <row r="139" spans="1:2" x14ac:dyDescent="0.25">
      <c r="A139">
        <v>-0.55658443961390702</v>
      </c>
      <c r="B139">
        <v>-0.99715518313209273</v>
      </c>
    </row>
    <row r="140" spans="1:2" x14ac:dyDescent="0.25">
      <c r="A140">
        <v>-1.0249494581785634</v>
      </c>
      <c r="B140">
        <v>-7.6065745757881026E-2</v>
      </c>
    </row>
    <row r="141" spans="1:2" x14ac:dyDescent="0.25">
      <c r="A141">
        <v>-0.35942346447796947</v>
      </c>
      <c r="B141">
        <v>-0.9042226507829717</v>
      </c>
    </row>
    <row r="142" spans="1:2" x14ac:dyDescent="0.25">
      <c r="A142">
        <v>-2.409407475952285</v>
      </c>
      <c r="B142">
        <v>0.18607082791150534</v>
      </c>
    </row>
    <row r="143" spans="1:2" x14ac:dyDescent="0.25">
      <c r="A143">
        <v>-1.1063929666419359</v>
      </c>
      <c r="B143">
        <v>-0.13723071279572979</v>
      </c>
    </row>
    <row r="144" spans="1:2" x14ac:dyDescent="0.25">
      <c r="A144">
        <v>-1.4518308725973976</v>
      </c>
      <c r="B144">
        <v>0.20213794650036435</v>
      </c>
    </row>
    <row r="145" spans="1:2" x14ac:dyDescent="0.25">
      <c r="A145">
        <v>1.5156345917362155</v>
      </c>
      <c r="B145">
        <v>0.26455956623708066</v>
      </c>
    </row>
    <row r="146" spans="1:2" x14ac:dyDescent="0.25">
      <c r="A146">
        <v>0.94348163124927398</v>
      </c>
      <c r="B146">
        <v>2.0832696095901788</v>
      </c>
    </row>
    <row r="147" spans="1:2" x14ac:dyDescent="0.25">
      <c r="A147">
        <v>0.98801311450477747</v>
      </c>
      <c r="B147">
        <v>1.734056981560373</v>
      </c>
    </row>
    <row r="148" spans="1:2" x14ac:dyDescent="0.25">
      <c r="A148">
        <v>1.0361110998817218</v>
      </c>
      <c r="B148">
        <v>1.2748544166478197</v>
      </c>
    </row>
    <row r="149" spans="1:2" x14ac:dyDescent="0.25">
      <c r="A149">
        <v>1.6257500537893759</v>
      </c>
      <c r="B149">
        <v>0.77376057475514903</v>
      </c>
    </row>
    <row r="150" spans="1:2" x14ac:dyDescent="0.25">
      <c r="A150">
        <v>1.6976695328665072</v>
      </c>
      <c r="B150">
        <v>0.9992151165048514</v>
      </c>
    </row>
    <row r="151" spans="1:2" x14ac:dyDescent="0.25">
      <c r="A151">
        <v>-0.50368269518802011</v>
      </c>
      <c r="B151">
        <v>-2.2171852546575557</v>
      </c>
    </row>
    <row r="152" spans="1:2" x14ac:dyDescent="0.25">
      <c r="A152">
        <v>-0.1763694668466072</v>
      </c>
      <c r="B152">
        <v>-2.7227761684424574</v>
      </c>
    </row>
    <row r="153" spans="1:2" x14ac:dyDescent="0.25">
      <c r="A153">
        <v>-0.81333148331043881</v>
      </c>
      <c r="B153">
        <v>-1.9545435275191996</v>
      </c>
    </row>
    <row r="154" spans="1:2" x14ac:dyDescent="0.25">
      <c r="A154">
        <v>-0.87415446966453791</v>
      </c>
      <c r="B154">
        <v>-2.4425977968257917</v>
      </c>
    </row>
    <row r="155" spans="1:2" x14ac:dyDescent="0.25">
      <c r="A155">
        <v>0.25549704010355473</v>
      </c>
      <c r="B155">
        <v>-2.5877179585489216</v>
      </c>
    </row>
    <row r="156" spans="1:2" x14ac:dyDescent="0.25">
      <c r="A156">
        <v>0.2366036308496198</v>
      </c>
      <c r="B156">
        <v>-3.1139895626381735</v>
      </c>
    </row>
    <row r="157" spans="1:2" x14ac:dyDescent="0.25">
      <c r="A157">
        <v>1.3324876265948975</v>
      </c>
      <c r="B157">
        <v>-2.5728870907216503</v>
      </c>
    </row>
    <row r="158" spans="1:2" x14ac:dyDescent="0.25">
      <c r="A158">
        <v>0.28916906199181558</v>
      </c>
      <c r="B158">
        <v>-2.2881855600545582</v>
      </c>
    </row>
    <row r="159" spans="1:2" x14ac:dyDescent="0.25">
      <c r="A159">
        <v>1.1760058561082947</v>
      </c>
      <c r="B159">
        <v>-2.6658923532458783</v>
      </c>
    </row>
    <row r="160" spans="1:2" x14ac:dyDescent="0.25">
      <c r="A160">
        <v>0.782971575964165</v>
      </c>
      <c r="B160">
        <v>-2.1558023890820501</v>
      </c>
    </row>
    <row r="161" spans="1:2" x14ac:dyDescent="0.25">
      <c r="A161">
        <v>1.0732242429246548</v>
      </c>
      <c r="B161">
        <v>-2.6988914518589588</v>
      </c>
    </row>
    <row r="162" spans="1:2" x14ac:dyDescent="0.25">
      <c r="A162">
        <v>1.013053946920373</v>
      </c>
      <c r="B162">
        <v>-2.5034584738531858</v>
      </c>
    </row>
    <row r="163" spans="1:2" x14ac:dyDescent="0.25">
      <c r="A163">
        <v>1.2312889967934884</v>
      </c>
      <c r="B163">
        <v>-2.9693959916335864</v>
      </c>
    </row>
    <row r="164" spans="1:2" x14ac:dyDescent="0.25">
      <c r="A164">
        <v>0.53149818444220798</v>
      </c>
      <c r="B164">
        <v>-2.4255645647392146</v>
      </c>
    </row>
    <row r="165" spans="1:2" x14ac:dyDescent="0.25">
      <c r="A165">
        <v>1.2231007991502543</v>
      </c>
      <c r="B165">
        <v>-2.5959851946930117</v>
      </c>
    </row>
    <row r="166" spans="1:2" x14ac:dyDescent="0.25">
      <c r="A166">
        <v>-0.62432043425562533</v>
      </c>
      <c r="B166">
        <v>-0.58123320051317551</v>
      </c>
    </row>
    <row r="167" spans="1:2" x14ac:dyDescent="0.25">
      <c r="A167">
        <v>0.34572841182045722</v>
      </c>
      <c r="B167">
        <v>-1.4103546827498581</v>
      </c>
    </row>
    <row r="168" spans="1:2" x14ac:dyDescent="0.25">
      <c r="A168">
        <v>-0.51990911416126051</v>
      </c>
      <c r="B168">
        <v>-0.45701607201444272</v>
      </c>
    </row>
    <row r="169" spans="1:2" x14ac:dyDescent="0.25">
      <c r="A169">
        <v>4.6711732683148398E-3</v>
      </c>
      <c r="B169">
        <v>-1.5327544347274471</v>
      </c>
    </row>
    <row r="170" spans="1:2" x14ac:dyDescent="0.25">
      <c r="A170">
        <v>-0.43036934063894833</v>
      </c>
      <c r="B170">
        <v>-1.2232325084126083</v>
      </c>
    </row>
    <row r="171" spans="1:2" x14ac:dyDescent="0.25">
      <c r="A171">
        <v>1.4948410522483744</v>
      </c>
      <c r="B171">
        <v>-2.1673475001458451</v>
      </c>
    </row>
    <row r="172" spans="1:2" x14ac:dyDescent="0.25">
      <c r="A172">
        <v>0.20202691067590514</v>
      </c>
      <c r="B172">
        <v>-0.96040711560989545</v>
      </c>
    </row>
    <row r="173" spans="1:2" x14ac:dyDescent="0.25">
      <c r="A173">
        <v>2.0309202530208683</v>
      </c>
      <c r="B173">
        <v>0.51694439210080023</v>
      </c>
    </row>
    <row r="174" spans="1:2" x14ac:dyDescent="0.25">
      <c r="A174">
        <v>1.8377443206714124</v>
      </c>
      <c r="B174">
        <v>0.32811952060742072</v>
      </c>
    </row>
    <row r="175" spans="1:2" x14ac:dyDescent="0.25">
      <c r="A175">
        <v>1.9843813913828903</v>
      </c>
      <c r="B175">
        <v>0.57149433365789304</v>
      </c>
    </row>
    <row r="176" spans="1:2" x14ac:dyDescent="0.25">
      <c r="A176">
        <v>2.4667026396197813</v>
      </c>
      <c r="B176">
        <v>-0.28943877060164547</v>
      </c>
    </row>
    <row r="177" spans="1:2" x14ac:dyDescent="0.25">
      <c r="A177">
        <v>1.7803895716108888</v>
      </c>
      <c r="B177">
        <v>0.68725354178882059</v>
      </c>
    </row>
    <row r="178" spans="1:2" x14ac:dyDescent="0.25">
      <c r="A178">
        <v>2.0390730048650196</v>
      </c>
      <c r="B178">
        <v>0.52352458755941433</v>
      </c>
    </row>
    <row r="179" spans="1:2" x14ac:dyDescent="0.25">
      <c r="A179">
        <v>-1.9345365072840299</v>
      </c>
      <c r="B179">
        <v>1.3874341771550367</v>
      </c>
    </row>
    <row r="180" spans="1:2" x14ac:dyDescent="0.25">
      <c r="A180">
        <v>2.0342343246392094</v>
      </c>
      <c r="B180">
        <v>9.6314554133933333E-2</v>
      </c>
    </row>
    <row r="181" spans="1:2" x14ac:dyDescent="0.25">
      <c r="A181">
        <v>-2.2882067309725742</v>
      </c>
      <c r="B181">
        <v>-0.22217315629602494</v>
      </c>
    </row>
    <row r="182" spans="1:2" x14ac:dyDescent="0.25">
      <c r="A182">
        <v>1.8659076246577393</v>
      </c>
      <c r="B182">
        <v>0.30694756715889965</v>
      </c>
    </row>
    <row r="183" spans="1:2" x14ac:dyDescent="0.25">
      <c r="A183">
        <v>-0.50304276496115208</v>
      </c>
      <c r="B183">
        <v>-0.81576427269095342</v>
      </c>
    </row>
    <row r="184" spans="1:2" x14ac:dyDescent="0.25">
      <c r="A184">
        <v>-1.0929747382671955</v>
      </c>
      <c r="B184">
        <v>0.13566066942895799</v>
      </c>
    </row>
    <row r="185" spans="1:2" x14ac:dyDescent="0.25">
      <c r="A185">
        <v>-1.0522404188199106</v>
      </c>
      <c r="B185">
        <v>-8.2083696852085108E-2</v>
      </c>
    </row>
    <row r="186" spans="1:2" x14ac:dyDescent="0.25">
      <c r="A186">
        <v>-2.0777540951433093</v>
      </c>
      <c r="B186">
        <v>8.9570236502786726E-2</v>
      </c>
    </row>
    <row r="187" spans="1:2" x14ac:dyDescent="0.25">
      <c r="A187">
        <v>1.9214980687976342</v>
      </c>
      <c r="B187">
        <v>0.13369325801485107</v>
      </c>
    </row>
    <row r="188" spans="1:2" x14ac:dyDescent="0.25">
      <c r="A188">
        <v>0.98582673599785442</v>
      </c>
      <c r="B188">
        <v>1.3605195525551412</v>
      </c>
    </row>
    <row r="189" spans="1:2" x14ac:dyDescent="0.25">
      <c r="A189">
        <v>1.5265257871763609</v>
      </c>
      <c r="B189">
        <v>0.15394609424473882</v>
      </c>
    </row>
    <row r="190" spans="1:2" x14ac:dyDescent="0.25">
      <c r="A190">
        <v>1.6141868531863608</v>
      </c>
      <c r="B190">
        <v>0.16052831310561425</v>
      </c>
    </row>
    <row r="191" spans="1:2" x14ac:dyDescent="0.25">
      <c r="A191">
        <v>1.3782981467739879</v>
      </c>
      <c r="B191">
        <v>0.30109918034992755</v>
      </c>
    </row>
    <row r="192" spans="1:2" x14ac:dyDescent="0.25">
      <c r="A192">
        <v>0.86073169840604236</v>
      </c>
      <c r="B192">
        <v>0.77273419820840106</v>
      </c>
    </row>
    <row r="193" spans="1:2" x14ac:dyDescent="0.25">
      <c r="A193">
        <v>0.45493299285779426</v>
      </c>
      <c r="B193">
        <v>1.4367154719893924</v>
      </c>
    </row>
    <row r="194" spans="1:2" x14ac:dyDescent="0.25">
      <c r="A194">
        <v>-1.4518308725973976</v>
      </c>
      <c r="B194">
        <v>0.20213794650036435</v>
      </c>
    </row>
    <row r="195" spans="1:2" x14ac:dyDescent="0.25">
      <c r="A195">
        <v>-1.0597552387038367</v>
      </c>
      <c r="B195">
        <v>0.13328956044993162</v>
      </c>
    </row>
    <row r="196" spans="1:2" x14ac:dyDescent="0.25">
      <c r="A196">
        <v>-0.46784905506546665</v>
      </c>
      <c r="B196">
        <v>-1.2550244002011228</v>
      </c>
    </row>
    <row r="197" spans="1:2" x14ac:dyDescent="0.25">
      <c r="A197">
        <v>3.3587765029589815E-2</v>
      </c>
      <c r="B197">
        <v>-0.9206368719063267</v>
      </c>
    </row>
    <row r="198" spans="1:2" x14ac:dyDescent="0.25">
      <c r="A198">
        <v>1.3663115258797121</v>
      </c>
      <c r="B198">
        <v>1.1571367744625947</v>
      </c>
    </row>
    <row r="199" spans="1:2" x14ac:dyDescent="0.25">
      <c r="A199">
        <v>-2.4094429374803856</v>
      </c>
      <c r="B199">
        <v>0.18580547250125193</v>
      </c>
    </row>
    <row r="200" spans="1:2" x14ac:dyDescent="0.25">
      <c r="A200">
        <v>-1.1063929666419359</v>
      </c>
      <c r="B200">
        <v>-0.13723071279572979</v>
      </c>
    </row>
    <row r="201" spans="1:2" x14ac:dyDescent="0.25">
      <c r="A201">
        <v>-0.55658443961390702</v>
      </c>
      <c r="B201">
        <v>-0.99715518313209273</v>
      </c>
    </row>
    <row r="202" spans="1:2" x14ac:dyDescent="0.25">
      <c r="A202">
        <v>0.50150427480879334</v>
      </c>
      <c r="B202">
        <v>-0.98331753425282131</v>
      </c>
    </row>
    <row r="203" spans="1:2" x14ac:dyDescent="0.25">
      <c r="A203">
        <v>-1.0249494581785634</v>
      </c>
      <c r="B203">
        <v>-7.6065745757881026E-2</v>
      </c>
    </row>
    <row r="204" spans="1:2" x14ac:dyDescent="0.25">
      <c r="A204">
        <v>-0.48562521766466082</v>
      </c>
      <c r="B204">
        <v>-0.85061080818473533</v>
      </c>
    </row>
    <row r="205" spans="1:2" x14ac:dyDescent="0.25">
      <c r="A205">
        <v>-0.35942346447796947</v>
      </c>
      <c r="B205">
        <v>-0.9042226507829717</v>
      </c>
    </row>
    <row r="206" spans="1:2" x14ac:dyDescent="0.25">
      <c r="A206">
        <v>-1.2615472208213365</v>
      </c>
      <c r="B206">
        <v>-0.7726779040482602</v>
      </c>
    </row>
    <row r="207" spans="1:2" x14ac:dyDescent="0.25">
      <c r="A207">
        <v>-0.44149418059875761</v>
      </c>
      <c r="B207">
        <v>-1.3056909395802239</v>
      </c>
    </row>
    <row r="208" spans="1:2" x14ac:dyDescent="0.25">
      <c r="A208">
        <v>4.4442946766138934E-2</v>
      </c>
      <c r="B208">
        <v>-0.92449068847515214</v>
      </c>
    </row>
    <row r="209" spans="1:2" x14ac:dyDescent="0.25">
      <c r="A209">
        <v>-1.7013669345042144</v>
      </c>
      <c r="B209">
        <v>0.36934982372012765</v>
      </c>
    </row>
    <row r="210" spans="1:2" x14ac:dyDescent="0.25">
      <c r="A210">
        <v>-0.38556290037976937</v>
      </c>
      <c r="B210">
        <v>-1.0698703402782963</v>
      </c>
    </row>
    <row r="211" spans="1:2" x14ac:dyDescent="0.25">
      <c r="A211">
        <v>0.30431484729625369</v>
      </c>
      <c r="B211">
        <v>-1.4035288926832084</v>
      </c>
    </row>
    <row r="212" spans="1:2" x14ac:dyDescent="0.25">
      <c r="A212">
        <v>-0.43198701559071756</v>
      </c>
      <c r="B212">
        <v>-1.1669548868250763</v>
      </c>
    </row>
    <row r="213" spans="1:2" x14ac:dyDescent="0.25">
      <c r="A213">
        <v>-1.2079771301062021</v>
      </c>
      <c r="B213">
        <v>-0.95378195163749491</v>
      </c>
    </row>
    <row r="214" spans="1:2" x14ac:dyDescent="0.25">
      <c r="A214">
        <v>-0.41320918446172522</v>
      </c>
      <c r="B214">
        <v>-1.1062624945089929</v>
      </c>
    </row>
    <row r="215" spans="1:2" x14ac:dyDescent="0.25">
      <c r="A215">
        <v>-0.3300897811824906</v>
      </c>
      <c r="B215">
        <v>-2.3179969251955792</v>
      </c>
    </row>
    <row r="216" spans="1:2" x14ac:dyDescent="0.25">
      <c r="A216">
        <v>-0.6026263129638233</v>
      </c>
      <c r="B216">
        <v>-1.7197469742109264</v>
      </c>
    </row>
    <row r="217" spans="1:2" x14ac:dyDescent="0.25">
      <c r="A217">
        <v>-0.15459603645098491</v>
      </c>
      <c r="B217">
        <v>-2.5302946582386658</v>
      </c>
    </row>
    <row r="218" spans="1:2" x14ac:dyDescent="0.25">
      <c r="A218">
        <v>-9.8624972423482532E-2</v>
      </c>
      <c r="B218">
        <v>-3.1386261562122386</v>
      </c>
    </row>
    <row r="219" spans="1:2" x14ac:dyDescent="0.25">
      <c r="A219">
        <v>0.26807494851879804</v>
      </c>
      <c r="B219">
        <v>-3.5637502401399379</v>
      </c>
    </row>
    <row r="220" spans="1:2" x14ac:dyDescent="0.25">
      <c r="A220">
        <v>-0.71331437049024216</v>
      </c>
      <c r="B220">
        <v>-2.4586936907800925</v>
      </c>
    </row>
    <row r="221" spans="1:2" x14ac:dyDescent="0.25">
      <c r="A221">
        <v>0.85374341648757568</v>
      </c>
      <c r="B221">
        <v>-4.6470852500035331</v>
      </c>
    </row>
    <row r="222" spans="1:2" x14ac:dyDescent="0.25">
      <c r="A222">
        <v>-0.12314359703685077</v>
      </c>
      <c r="B222">
        <v>-2.5463825537623799</v>
      </c>
    </row>
    <row r="223" spans="1:2" x14ac:dyDescent="0.25">
      <c r="A223">
        <v>-1.2113040025558754</v>
      </c>
      <c r="B223">
        <v>-1.7038016509993816</v>
      </c>
    </row>
    <row r="224" spans="1:2" x14ac:dyDescent="0.25">
      <c r="A224">
        <v>-0.8658653624318029</v>
      </c>
      <c r="B224">
        <v>-1.478068519358688</v>
      </c>
    </row>
    <row r="225" spans="1:2" x14ac:dyDescent="0.25">
      <c r="A225">
        <v>-0.14065448726142538</v>
      </c>
      <c r="B225">
        <v>-2.0989660042466185</v>
      </c>
    </row>
    <row r="226" spans="1:2" x14ac:dyDescent="0.25">
      <c r="A226">
        <v>-1.5860927820467934E-2</v>
      </c>
      <c r="B226">
        <v>-3.9598137876296016</v>
      </c>
    </row>
    <row r="227" spans="1:2" x14ac:dyDescent="0.25">
      <c r="A227">
        <v>-0.36777131447427563</v>
      </c>
      <c r="B227">
        <v>-2.6221844800320149</v>
      </c>
    </row>
    <row r="228" spans="1:2" x14ac:dyDescent="0.25">
      <c r="A228">
        <v>-1.3176273056096657</v>
      </c>
      <c r="B228">
        <v>-2.301195964091808</v>
      </c>
    </row>
    <row r="229" spans="1:2" x14ac:dyDescent="0.25">
      <c r="A229">
        <v>-0.95403811075970557</v>
      </c>
      <c r="B229">
        <v>-2.4154515600618218</v>
      </c>
    </row>
    <row r="230" spans="1:2" x14ac:dyDescent="0.25">
      <c r="A230">
        <v>-1.8957456287284518</v>
      </c>
      <c r="B230">
        <v>0.70612811056934299</v>
      </c>
    </row>
    <row r="231" spans="1:2" x14ac:dyDescent="0.25">
      <c r="A231">
        <v>0.36787930480442715</v>
      </c>
      <c r="B231">
        <v>6.1442423258802045E-2</v>
      </c>
    </row>
    <row r="232" spans="1:2" x14ac:dyDescent="0.25">
      <c r="A232">
        <v>0.99678833482913709</v>
      </c>
      <c r="B232">
        <v>0.68082609950459128</v>
      </c>
    </row>
    <row r="233" spans="1:2" x14ac:dyDescent="0.25">
      <c r="A233">
        <v>0.44798112059477541</v>
      </c>
      <c r="B233">
        <v>-0.820359918567931</v>
      </c>
    </row>
    <row r="234" spans="1:2" x14ac:dyDescent="0.25">
      <c r="A234">
        <v>-0.53899997413237666</v>
      </c>
      <c r="B234">
        <v>-1.664476253280156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CD060-2FBD-454F-B782-19D0210FCC8E}">
  <sheetPr codeName="XLSTAT_20220714_135000_1_HID">
    <tabColor rgb="FF007800"/>
  </sheetPr>
  <dimension ref="A1:AR500"/>
  <sheetViews>
    <sheetView workbookViewId="0">
      <selection activeCell="AO1" sqref="AO1"/>
    </sheetView>
  </sheetViews>
  <sheetFormatPr baseColWidth="10" defaultRowHeight="15" x14ac:dyDescent="0.25"/>
  <sheetData>
    <row r="1" spans="1:44" x14ac:dyDescent="0.25">
      <c r="A1">
        <v>1</v>
      </c>
      <c r="B1">
        <f t="shared" ref="B1:B64" si="0">-3.14159265358979+(A1-1)*0.0125915537218028</f>
        <v>-3.14159265358979</v>
      </c>
      <c r="C1">
        <f t="shared" ref="C1:C64" si="1">1*COS(B1)+0</f>
        <v>-1</v>
      </c>
      <c r="D1">
        <f t="shared" ref="D1:D64" si="2">1*SIN(B1)+0+0*COS(B1)</f>
        <v>-3.2311393144413003E-15</v>
      </c>
      <c r="E1">
        <v>1</v>
      </c>
      <c r="F1">
        <f t="shared" ref="F1:F64" si="3">-3.14159265358979+(E1-1)*0.0210139976828749</f>
        <v>-3.14159265358979</v>
      </c>
      <c r="G1">
        <f t="shared" ref="G1:G64" si="4">2.44774683068125*COS(F1)+-1.89574562872845</f>
        <v>-4.3434924594097</v>
      </c>
      <c r="H1">
        <f t="shared" ref="H1:H64" si="5">2.44774683068125*SIN(F1)+0.706128110569343+0*COS(F1)</f>
        <v>0.70612811056933511</v>
      </c>
      <c r="I1">
        <v>1</v>
      </c>
      <c r="J1">
        <f t="shared" ref="J1:J64" si="6">-3.14159265358979+(I1-1)*0.0210139976828749</f>
        <v>-3.14159265358979</v>
      </c>
      <c r="K1">
        <f t="shared" ref="K1:K64" si="7">2.44774683068125*COS(J1)+0.367879304804427</f>
        <v>-2.0798675258768231</v>
      </c>
      <c r="L1">
        <f t="shared" ref="L1:L64" si="8">2.44774683068125*SIN(J1)+0.061442423258802+0*COS(J1)</f>
        <v>6.1442423258794086E-2</v>
      </c>
      <c r="M1">
        <v>1</v>
      </c>
      <c r="N1">
        <f t="shared" ref="N1:N64" si="9">-3.14159265358979+(M1-1)*0.0210139976828749</f>
        <v>-3.14159265358979</v>
      </c>
      <c r="O1">
        <f t="shared" ref="O1:O64" si="10">2.44774683068125*COS(N1)+0.996788334829137</f>
        <v>-1.4509584958521131</v>
      </c>
      <c r="P1">
        <f t="shared" ref="P1:P64" si="11">2.44774683068125*SIN(N1)+0.680826099504591+0*COS(N1)</f>
        <v>0.68082609950458317</v>
      </c>
      <c r="Q1">
        <v>1</v>
      </c>
      <c r="R1">
        <f t="shared" ref="R1:R64" si="12">-3.14159265358979+(Q1-1)*0.0210139976828749</f>
        <v>-3.14159265358979</v>
      </c>
      <c r="S1">
        <f t="shared" ref="S1:S64" si="13">2.44774683068125*COS(R1)+0.447981120594775</f>
        <v>-1.999765710086475</v>
      </c>
      <c r="T1">
        <f t="shared" ref="T1:T64" si="14">2.44774683068125*SIN(R1)+-0.820359918567931+0*COS(R1)</f>
        <v>-0.82035991856793888</v>
      </c>
      <c r="U1">
        <v>1</v>
      </c>
      <c r="V1">
        <f t="shared" ref="V1:V64" si="15">-3.14159265358979+(U1-1)*0.0210139976828749</f>
        <v>-3.14159265358979</v>
      </c>
      <c r="W1">
        <f t="shared" ref="W1:W64" si="16">2.44774683068125*COS(V1)+-0.538999974132377</f>
        <v>-2.986746804813627</v>
      </c>
      <c r="X1">
        <f t="shared" ref="X1:X64" si="17">2.44774683068125*SIN(V1)+-1.66447625328016+0*COS(V1)</f>
        <v>-1.664476253280168</v>
      </c>
      <c r="Y1">
        <v>1</v>
      </c>
      <c r="Z1">
        <f t="shared" ref="Z1:Z64" si="18">-3.14159265358979+(Y1-1)*0.0210139976828749</f>
        <v>-3.14159265358979</v>
      </c>
      <c r="AA1">
        <f t="shared" ref="AA1:AA64" si="19">0.279994854934293*COS(Z1)+-1.89574562872845</f>
        <v>-2.175740483662743</v>
      </c>
      <c r="AB1">
        <f t="shared" ref="AB1:AB64" si="20">0.279994854934293*SIN(Z1)+0.706128110569343+0*COS(Z1)</f>
        <v>0.7061281105693421</v>
      </c>
      <c r="AC1">
        <v>1</v>
      </c>
      <c r="AD1">
        <f t="shared" ref="AD1:AD64" si="21">-3.14159265358979+(AC1-1)*0.0210139976828749</f>
        <v>-3.14159265358979</v>
      </c>
      <c r="AE1">
        <f t="shared" ref="AE1:AE64" si="22">0.438261270288291*COS(AD1)+0.367879304804427</f>
        <v>-7.0381965483863995E-2</v>
      </c>
      <c r="AF1">
        <f t="shared" ref="AF1:AF64" si="23">0.438261270288291*SIN(AD1)+0.061442423258802+0*COS(AD1)</f>
        <v>6.1442423258800581E-2</v>
      </c>
      <c r="AG1">
        <v>1</v>
      </c>
      <c r="AH1">
        <f t="shared" ref="AH1:AH64" si="24">-3.14159265358979+(AG1-1)*0.0210139976828749</f>
        <v>-3.14159265358979</v>
      </c>
      <c r="AI1">
        <f t="shared" ref="AI1:AI64" si="25">0.217773776060006*COS(AH1)+0.996788334829137</f>
        <v>0.77901455876913095</v>
      </c>
      <c r="AJ1">
        <f t="shared" ref="AJ1:AJ64" si="26">0.217773776060006*SIN(AH1)+0.680826099504591+0*COS(AH1)</f>
        <v>0.68082609950459039</v>
      </c>
      <c r="AK1">
        <v>1</v>
      </c>
      <c r="AL1">
        <f t="shared" ref="AL1:AL64" si="27">-3.14159265358979+(AK1-1)*0.0210139976828749</f>
        <v>-3.14159265358979</v>
      </c>
      <c r="AM1">
        <f t="shared" ref="AM1:AM64" si="28">0.282896433519043*COS(AL1)+0.447981120594775</f>
        <v>0.16508468707573204</v>
      </c>
      <c r="AN1">
        <f t="shared" ref="AN1:AN64" si="29">0.282896433519043*SIN(AL1)+-0.820359918567931+0*COS(AL1)</f>
        <v>-0.82035991856793189</v>
      </c>
      <c r="AO1">
        <v>1</v>
      </c>
      <c r="AP1">
        <f t="shared" ref="AP1:AP64" si="30">-3.14159265358979+(AO1-1)*0.0210139976828749</f>
        <v>-3.14159265358979</v>
      </c>
      <c r="AQ1">
        <f t="shared" ref="AQ1:AQ64" si="31">0.352019923404918*COS(AP1)+-0.538999974132377</f>
        <v>-0.89101989753729494</v>
      </c>
      <c r="AR1">
        <f t="shared" ref="AR1:AR64" si="32">0.352019923404918*SIN(AP1)+-1.66447625328016+0*COS(AP1)</f>
        <v>-1.6644762532801611</v>
      </c>
    </row>
    <row r="2" spans="1:44" x14ac:dyDescent="0.25">
      <c r="A2">
        <v>2</v>
      </c>
      <c r="B2">
        <f t="shared" si="0"/>
        <v>-3.1290010998679874</v>
      </c>
      <c r="C2">
        <f t="shared" si="1"/>
        <v>-0.99992072743481419</v>
      </c>
      <c r="D2">
        <f t="shared" si="2"/>
        <v>-1.2591220998459735E-2</v>
      </c>
      <c r="E2">
        <v>2</v>
      </c>
      <c r="F2">
        <f t="shared" si="3"/>
        <v>-3.1205786559069151</v>
      </c>
      <c r="G2">
        <f t="shared" si="4"/>
        <v>-4.3429520313629286</v>
      </c>
      <c r="H2">
        <f t="shared" si="5"/>
        <v>0.65469494991476462</v>
      </c>
      <c r="I2">
        <v>2</v>
      </c>
      <c r="J2">
        <f t="shared" si="6"/>
        <v>-3.1205786559069151</v>
      </c>
      <c r="K2">
        <f t="shared" si="7"/>
        <v>-2.0793270978300513</v>
      </c>
      <c r="L2">
        <f t="shared" si="8"/>
        <v>1.0009262604223593E-2</v>
      </c>
      <c r="M2">
        <v>2</v>
      </c>
      <c r="N2">
        <f t="shared" si="9"/>
        <v>-3.1205786559069151</v>
      </c>
      <c r="O2">
        <f t="shared" si="10"/>
        <v>-1.4504180678053413</v>
      </c>
      <c r="P2">
        <f t="shared" si="11"/>
        <v>0.62939293885001268</v>
      </c>
      <c r="Q2">
        <v>2</v>
      </c>
      <c r="R2">
        <f t="shared" si="12"/>
        <v>-3.1205786559069151</v>
      </c>
      <c r="S2">
        <f t="shared" si="13"/>
        <v>-1.9992252820397032</v>
      </c>
      <c r="T2">
        <f t="shared" si="14"/>
        <v>-0.87179307922250937</v>
      </c>
      <c r="U2">
        <v>2</v>
      </c>
      <c r="V2">
        <f t="shared" si="15"/>
        <v>-3.1205786559069151</v>
      </c>
      <c r="W2">
        <f t="shared" si="16"/>
        <v>-2.9862063767668552</v>
      </c>
      <c r="X2">
        <f t="shared" si="17"/>
        <v>-1.7159094139347384</v>
      </c>
      <c r="Y2">
        <v>2</v>
      </c>
      <c r="Z2">
        <f t="shared" si="18"/>
        <v>-3.1205786559069151</v>
      </c>
      <c r="AA2">
        <f t="shared" si="19"/>
        <v>-2.1756786647398618</v>
      </c>
      <c r="AB2">
        <f t="shared" si="20"/>
        <v>0.70024473236381068</v>
      </c>
      <c r="AC2">
        <v>2</v>
      </c>
      <c r="AD2">
        <f t="shared" si="21"/>
        <v>-3.1205786559069151</v>
      </c>
      <c r="AE2">
        <f t="shared" si="22"/>
        <v>-7.0285203564163512E-2</v>
      </c>
      <c r="AF2">
        <f t="shared" si="23"/>
        <v>5.2233479735364283E-2</v>
      </c>
      <c r="AG2">
        <v>2</v>
      </c>
      <c r="AH2">
        <f t="shared" si="24"/>
        <v>-3.1205786559069151</v>
      </c>
      <c r="AI2">
        <f t="shared" si="25"/>
        <v>0.77906264015359405</v>
      </c>
      <c r="AJ2">
        <f t="shared" si="26"/>
        <v>0.67625013867806594</v>
      </c>
      <c r="AK2">
        <v>2</v>
      </c>
      <c r="AL2">
        <f t="shared" si="27"/>
        <v>-3.1205786559069151</v>
      </c>
      <c r="AM2">
        <f t="shared" si="28"/>
        <v>0.16514714662632324</v>
      </c>
      <c r="AN2">
        <f t="shared" si="29"/>
        <v>-0.82630426605167084</v>
      </c>
      <c r="AO2">
        <v>2</v>
      </c>
      <c r="AP2">
        <f t="shared" si="30"/>
        <v>-3.1205786559069151</v>
      </c>
      <c r="AQ2">
        <f t="shared" si="31"/>
        <v>-0.89094217649308982</v>
      </c>
      <c r="AR2">
        <f t="shared" si="32"/>
        <v>-1.6718730547169567</v>
      </c>
    </row>
    <row r="3" spans="1:44" x14ac:dyDescent="0.25">
      <c r="A3">
        <v>3</v>
      </c>
      <c r="B3">
        <f t="shared" si="0"/>
        <v>-3.1164095461461843</v>
      </c>
      <c r="C3">
        <f t="shared" si="1"/>
        <v>-0.99968292230753597</v>
      </c>
      <c r="D3">
        <f t="shared" si="2"/>
        <v>-2.5180445720141945E-2</v>
      </c>
      <c r="E3">
        <v>3</v>
      </c>
      <c r="F3">
        <f t="shared" si="3"/>
        <v>-3.0995646582240401</v>
      </c>
      <c r="G3">
        <f t="shared" si="4"/>
        <v>-4.3413309858604254</v>
      </c>
      <c r="H3">
        <f t="shared" si="5"/>
        <v>0.60328450069603656</v>
      </c>
      <c r="I3">
        <v>3</v>
      </c>
      <c r="J3">
        <f t="shared" si="6"/>
        <v>-3.0995646582240401</v>
      </c>
      <c r="K3">
        <f t="shared" si="7"/>
        <v>-2.0777060523275486</v>
      </c>
      <c r="L3">
        <f t="shared" si="8"/>
        <v>-4.1401186614504419E-2</v>
      </c>
      <c r="M3">
        <v>3</v>
      </c>
      <c r="N3">
        <f t="shared" si="9"/>
        <v>-3.0995646582240401</v>
      </c>
      <c r="O3">
        <f t="shared" si="10"/>
        <v>-1.4487970223028386</v>
      </c>
      <c r="P3">
        <f t="shared" si="11"/>
        <v>0.57798248963128462</v>
      </c>
      <c r="Q3">
        <v>3</v>
      </c>
      <c r="R3">
        <f t="shared" si="12"/>
        <v>-3.0995646582240401</v>
      </c>
      <c r="S3">
        <f t="shared" si="13"/>
        <v>-1.9976042365372004</v>
      </c>
      <c r="T3">
        <f t="shared" si="14"/>
        <v>-0.92320352844123743</v>
      </c>
      <c r="U3">
        <v>3</v>
      </c>
      <c r="V3">
        <f t="shared" si="15"/>
        <v>-3.0995646582240401</v>
      </c>
      <c r="W3">
        <f t="shared" si="16"/>
        <v>-2.9845853312643524</v>
      </c>
      <c r="X3">
        <f t="shared" si="17"/>
        <v>-1.7673198631534663</v>
      </c>
      <c r="Y3">
        <v>3</v>
      </c>
      <c r="Z3">
        <f t="shared" si="18"/>
        <v>-3.0995646582240401</v>
      </c>
      <c r="AA3">
        <f t="shared" si="19"/>
        <v>-2.1754932352687146</v>
      </c>
      <c r="AB3">
        <f t="shared" si="20"/>
        <v>0.69436395209247093</v>
      </c>
      <c r="AC3">
        <v>3</v>
      </c>
      <c r="AD3">
        <f t="shared" si="21"/>
        <v>-3.0995646582240401</v>
      </c>
      <c r="AE3">
        <f t="shared" si="22"/>
        <v>-6.9994960532401784E-2</v>
      </c>
      <c r="AF3">
        <f t="shared" si="23"/>
        <v>4.3028602622145598E-2</v>
      </c>
      <c r="AG3">
        <v>3</v>
      </c>
      <c r="AH3">
        <f t="shared" si="24"/>
        <v>-3.0995646582240401</v>
      </c>
      <c r="AI3">
        <f t="shared" si="25"/>
        <v>0.77920686307559728</v>
      </c>
      <c r="AJ3">
        <f t="shared" si="26"/>
        <v>0.67167619846702387</v>
      </c>
      <c r="AK3">
        <v>3</v>
      </c>
      <c r="AL3">
        <f t="shared" si="27"/>
        <v>-3.0995646582240401</v>
      </c>
      <c r="AM3">
        <f t="shared" si="28"/>
        <v>0.16533449769771758</v>
      </c>
      <c r="AN3">
        <f t="shared" si="29"/>
        <v>-0.83224598867890109</v>
      </c>
      <c r="AO3">
        <v>3</v>
      </c>
      <c r="AP3">
        <f t="shared" si="30"/>
        <v>-3.0995646582240401</v>
      </c>
      <c r="AQ3">
        <f t="shared" si="31"/>
        <v>-0.89070904767989956</v>
      </c>
      <c r="AR3">
        <f t="shared" si="32"/>
        <v>-1.6792665899344661</v>
      </c>
    </row>
    <row r="4" spans="1:44" x14ac:dyDescent="0.25">
      <c r="A4">
        <v>4</v>
      </c>
      <c r="B4">
        <f t="shared" si="0"/>
        <v>-3.1038179924243816</v>
      </c>
      <c r="C4">
        <f t="shared" si="1"/>
        <v>-0.99928662232101029</v>
      </c>
      <c r="D4">
        <f t="shared" si="2"/>
        <v>-3.7765678204774195E-2</v>
      </c>
      <c r="E4">
        <v>4</v>
      </c>
      <c r="F4">
        <f t="shared" si="3"/>
        <v>-3.0785506605411652</v>
      </c>
      <c r="G4">
        <f t="shared" si="4"/>
        <v>-4.3386300387102512</v>
      </c>
      <c r="H4">
        <f t="shared" si="5"/>
        <v>0.55191946432026284</v>
      </c>
      <c r="I4">
        <v>4</v>
      </c>
      <c r="J4">
        <f t="shared" si="6"/>
        <v>-3.0785506605411652</v>
      </c>
      <c r="K4">
        <f t="shared" si="7"/>
        <v>-2.0750051051773739</v>
      </c>
      <c r="L4">
        <f t="shared" si="8"/>
        <v>-9.2766222990278147E-2</v>
      </c>
      <c r="M4">
        <v>4</v>
      </c>
      <c r="N4">
        <f t="shared" si="9"/>
        <v>-3.0785506605411652</v>
      </c>
      <c r="O4">
        <f t="shared" si="10"/>
        <v>-1.4460960751526639</v>
      </c>
      <c r="P4">
        <f t="shared" si="11"/>
        <v>0.5266174532555109</v>
      </c>
      <c r="Q4">
        <v>4</v>
      </c>
      <c r="R4">
        <f t="shared" si="12"/>
        <v>-3.0785506605411652</v>
      </c>
      <c r="S4">
        <f t="shared" si="13"/>
        <v>-1.9949032893870258</v>
      </c>
      <c r="T4">
        <f t="shared" si="14"/>
        <v>-0.97456856481701115</v>
      </c>
      <c r="U4">
        <v>4</v>
      </c>
      <c r="V4">
        <f t="shared" si="15"/>
        <v>-3.0785506605411652</v>
      </c>
      <c r="W4">
        <f t="shared" si="16"/>
        <v>-2.9818843841141778</v>
      </c>
      <c r="X4">
        <f t="shared" si="17"/>
        <v>-1.8186848995292402</v>
      </c>
      <c r="Y4">
        <v>4</v>
      </c>
      <c r="Z4">
        <f t="shared" si="18"/>
        <v>-3.0785506605411652</v>
      </c>
      <c r="AA4">
        <f t="shared" si="19"/>
        <v>-2.1751842771297363</v>
      </c>
      <c r="AB4">
        <f t="shared" si="20"/>
        <v>0.68848836654234002</v>
      </c>
      <c r="AC4">
        <v>4</v>
      </c>
      <c r="AD4">
        <f t="shared" si="21"/>
        <v>-3.0785506605411652</v>
      </c>
      <c r="AE4">
        <f t="shared" si="22"/>
        <v>-6.9511364551730959E-2</v>
      </c>
      <c r="AF4">
        <f t="shared" si="23"/>
        <v>3.3831856533749857E-2</v>
      </c>
      <c r="AG4">
        <v>4</v>
      </c>
      <c r="AH4">
        <f t="shared" si="24"/>
        <v>-3.0785506605411652</v>
      </c>
      <c r="AI4">
        <f t="shared" si="25"/>
        <v>0.77944716385035862</v>
      </c>
      <c r="AJ4">
        <f t="shared" si="26"/>
        <v>0.66710629859469983</v>
      </c>
      <c r="AK4">
        <v>4</v>
      </c>
      <c r="AL4">
        <f t="shared" si="27"/>
        <v>-3.0785506605411652</v>
      </c>
      <c r="AM4">
        <f t="shared" si="28"/>
        <v>0.16564665756095603</v>
      </c>
      <c r="AN4">
        <f t="shared" si="29"/>
        <v>-0.83818246275217689</v>
      </c>
      <c r="AO4">
        <v>4</v>
      </c>
      <c r="AP4">
        <f t="shared" si="30"/>
        <v>-3.0785506605411652</v>
      </c>
      <c r="AQ4">
        <f t="shared" si="31"/>
        <v>-0.89032061404084528</v>
      </c>
      <c r="AR4">
        <f t="shared" si="32"/>
        <v>-1.6866535941556742</v>
      </c>
    </row>
    <row r="5" spans="1:44" x14ac:dyDescent="0.25">
      <c r="A5">
        <v>5</v>
      </c>
      <c r="B5">
        <f t="shared" si="0"/>
        <v>-3.091226438702579</v>
      </c>
      <c r="C5">
        <f t="shared" si="1"/>
        <v>-0.9987318903066702</v>
      </c>
      <c r="D5">
        <f t="shared" si="2"/>
        <v>-5.0344923125031901E-2</v>
      </c>
      <c r="E5">
        <v>5</v>
      </c>
      <c r="F5">
        <f t="shared" si="3"/>
        <v>-3.0575366628582903</v>
      </c>
      <c r="G5">
        <f t="shared" si="4"/>
        <v>-4.334850382574631</v>
      </c>
      <c r="H5">
        <f t="shared" si="5"/>
        <v>0.50062252214152214</v>
      </c>
      <c r="I5">
        <v>5</v>
      </c>
      <c r="J5">
        <f t="shared" si="6"/>
        <v>-3.0575366628582903</v>
      </c>
      <c r="K5">
        <f t="shared" si="7"/>
        <v>-2.0712254490417541</v>
      </c>
      <c r="L5">
        <f t="shared" si="8"/>
        <v>-0.14406316516901888</v>
      </c>
      <c r="M5">
        <v>5</v>
      </c>
      <c r="N5">
        <f t="shared" si="9"/>
        <v>-3.0575366628582903</v>
      </c>
      <c r="O5">
        <f t="shared" si="10"/>
        <v>-1.4423164190170441</v>
      </c>
      <c r="P5">
        <f t="shared" si="11"/>
        <v>0.4753205110767702</v>
      </c>
      <c r="Q5">
        <v>5</v>
      </c>
      <c r="R5">
        <f t="shared" si="12"/>
        <v>-3.0575366628582903</v>
      </c>
      <c r="S5">
        <f t="shared" si="13"/>
        <v>-1.991123633251406</v>
      </c>
      <c r="T5">
        <f t="shared" si="14"/>
        <v>-1.0258655069957519</v>
      </c>
      <c r="U5">
        <v>5</v>
      </c>
      <c r="V5">
        <f t="shared" si="15"/>
        <v>-3.0575366628582903</v>
      </c>
      <c r="W5">
        <f t="shared" si="16"/>
        <v>-2.978104727978558</v>
      </c>
      <c r="X5">
        <f t="shared" si="17"/>
        <v>-1.869981841707981</v>
      </c>
      <c r="Y5">
        <v>5</v>
      </c>
      <c r="Z5">
        <f t="shared" si="18"/>
        <v>-3.0575366628582903</v>
      </c>
      <c r="AA5">
        <f t="shared" si="19"/>
        <v>-2.1747519267501425</v>
      </c>
      <c r="AB5">
        <f t="shared" si="20"/>
        <v>0.68262057020659239</v>
      </c>
      <c r="AC5">
        <v>5</v>
      </c>
      <c r="AD5">
        <f t="shared" si="21"/>
        <v>-3.0575366628582903</v>
      </c>
      <c r="AE5">
        <f t="shared" si="22"/>
        <v>-6.8834629164522432E-2</v>
      </c>
      <c r="AF5">
        <f t="shared" si="23"/>
        <v>2.4647302494350709E-2</v>
      </c>
      <c r="AG5">
        <v>5</v>
      </c>
      <c r="AH5">
        <f t="shared" si="24"/>
        <v>-3.0575366628582903</v>
      </c>
      <c r="AI5">
        <f t="shared" si="25"/>
        <v>0.77978343636782033</v>
      </c>
      <c r="AJ5">
        <f t="shared" si="26"/>
        <v>0.66254245700022951</v>
      </c>
      <c r="AK5">
        <v>5</v>
      </c>
      <c r="AL5">
        <f t="shared" si="27"/>
        <v>-3.0575366628582903</v>
      </c>
      <c r="AM5">
        <f t="shared" si="28"/>
        <v>0.16608348837503067</v>
      </c>
      <c r="AN5">
        <f t="shared" si="29"/>
        <v>-0.84411106689166604</v>
      </c>
      <c r="AO5">
        <v>5</v>
      </c>
      <c r="AP5">
        <f t="shared" si="30"/>
        <v>-3.0575366628582903</v>
      </c>
      <c r="AQ5">
        <f t="shared" si="31"/>
        <v>-0.889777047097287</v>
      </c>
      <c r="AR5">
        <f t="shared" si="32"/>
        <v>-1.6940308054874691</v>
      </c>
    </row>
    <row r="6" spans="1:44" x14ac:dyDescent="0.25">
      <c r="A6">
        <v>6</v>
      </c>
      <c r="B6">
        <f t="shared" si="0"/>
        <v>-3.0786348849807759</v>
      </c>
      <c r="C6">
        <f t="shared" si="1"/>
        <v>-0.99801881421457506</v>
      </c>
      <c r="D6">
        <f t="shared" si="2"/>
        <v>-6.291618610288964E-2</v>
      </c>
      <c r="E6">
        <v>6</v>
      </c>
      <c r="F6">
        <f t="shared" si="3"/>
        <v>-3.0365226651754154</v>
      </c>
      <c r="G6">
        <f t="shared" si="4"/>
        <v>-4.3299936864433146</v>
      </c>
      <c r="H6">
        <f t="shared" si="5"/>
        <v>0.44941632544541271</v>
      </c>
      <c r="I6">
        <v>6</v>
      </c>
      <c r="J6">
        <f t="shared" si="6"/>
        <v>-3.0365226651754154</v>
      </c>
      <c r="K6">
        <f t="shared" si="7"/>
        <v>-2.0663687529104373</v>
      </c>
      <c r="L6">
        <f t="shared" si="8"/>
        <v>-0.19526936186512828</v>
      </c>
      <c r="M6">
        <v>6</v>
      </c>
      <c r="N6">
        <f t="shared" si="9"/>
        <v>-3.0365226651754154</v>
      </c>
      <c r="O6">
        <f t="shared" si="10"/>
        <v>-1.4374597228857273</v>
      </c>
      <c r="P6">
        <f t="shared" si="11"/>
        <v>0.42411431438066077</v>
      </c>
      <c r="Q6">
        <v>6</v>
      </c>
      <c r="R6">
        <f t="shared" si="12"/>
        <v>-3.0365226651754154</v>
      </c>
      <c r="S6">
        <f t="shared" si="13"/>
        <v>-1.9862669371200892</v>
      </c>
      <c r="T6">
        <f t="shared" si="14"/>
        <v>-1.0770717036918613</v>
      </c>
      <c r="U6">
        <v>6</v>
      </c>
      <c r="V6">
        <f t="shared" si="15"/>
        <v>-3.0365226651754154</v>
      </c>
      <c r="W6">
        <f t="shared" si="16"/>
        <v>-2.9732480318472412</v>
      </c>
      <c r="X6">
        <f t="shared" si="17"/>
        <v>-1.9211880384040902</v>
      </c>
      <c r="Y6">
        <v>6</v>
      </c>
      <c r="Z6">
        <f t="shared" si="18"/>
        <v>-3.0365226651754154</v>
      </c>
      <c r="AA6">
        <f t="shared" si="19"/>
        <v>-2.1741963750436901</v>
      </c>
      <c r="AB6">
        <f t="shared" si="20"/>
        <v>0.67676315413890475</v>
      </c>
      <c r="AC6">
        <v>6</v>
      </c>
      <c r="AD6">
        <f t="shared" si="21"/>
        <v>-3.0365226651754154</v>
      </c>
      <c r="AE6">
        <f t="shared" si="22"/>
        <v>-6.7965053198072223E-2</v>
      </c>
      <c r="AF6">
        <f t="shared" si="23"/>
        <v>1.5478996144456227E-2</v>
      </c>
      <c r="AG6">
        <v>6</v>
      </c>
      <c r="AH6">
        <f t="shared" si="24"/>
        <v>-3.0365226651754154</v>
      </c>
      <c r="AI6">
        <f t="shared" si="25"/>
        <v>0.78021553213950545</v>
      </c>
      <c r="AJ6">
        <f t="shared" si="26"/>
        <v>0.6579866889475835</v>
      </c>
      <c r="AK6">
        <v>6</v>
      </c>
      <c r="AL6">
        <f t="shared" si="27"/>
        <v>-3.0365226651754154</v>
      </c>
      <c r="AM6">
        <f t="shared" si="28"/>
        <v>0.16664479724775133</v>
      </c>
      <c r="AN6">
        <f t="shared" si="29"/>
        <v>-0.85002918319267762</v>
      </c>
      <c r="AO6">
        <v>6</v>
      </c>
      <c r="AP6">
        <f t="shared" si="30"/>
        <v>-3.0365226651754154</v>
      </c>
      <c r="AQ6">
        <f t="shared" si="31"/>
        <v>-0.88907858687308505</v>
      </c>
      <c r="AR6">
        <f t="shared" si="32"/>
        <v>-1.7013949663610037</v>
      </c>
    </row>
    <row r="7" spans="1:44" x14ac:dyDescent="0.25">
      <c r="A7">
        <v>7</v>
      </c>
      <c r="B7">
        <f t="shared" si="0"/>
        <v>-3.0660433312589732</v>
      </c>
      <c r="C7">
        <f t="shared" si="1"/>
        <v>-0.99714750709946709</v>
      </c>
      <c r="D7">
        <f t="shared" si="2"/>
        <v>-7.547747402581878E-2</v>
      </c>
      <c r="E7">
        <v>7</v>
      </c>
      <c r="F7">
        <f t="shared" si="3"/>
        <v>-3.0155086674925404</v>
      </c>
      <c r="G7">
        <f t="shared" si="4"/>
        <v>-4.3240620948965898</v>
      </c>
      <c r="H7">
        <f t="shared" si="5"/>
        <v>0.39832348544688223</v>
      </c>
      <c r="I7">
        <v>7</v>
      </c>
      <c r="J7">
        <f t="shared" si="6"/>
        <v>-3.0155086674925404</v>
      </c>
      <c r="K7">
        <f t="shared" si="7"/>
        <v>-2.0604371613637134</v>
      </c>
      <c r="L7">
        <f t="shared" si="8"/>
        <v>-0.24636220186365876</v>
      </c>
      <c r="M7">
        <v>7</v>
      </c>
      <c r="N7">
        <f t="shared" si="9"/>
        <v>-3.0155086674925404</v>
      </c>
      <c r="O7">
        <f t="shared" si="10"/>
        <v>-1.4315281313390034</v>
      </c>
      <c r="P7">
        <f t="shared" si="11"/>
        <v>0.37302147438213029</v>
      </c>
      <c r="Q7">
        <v>7</v>
      </c>
      <c r="R7">
        <f t="shared" si="12"/>
        <v>-3.0155086674925404</v>
      </c>
      <c r="S7">
        <f t="shared" si="13"/>
        <v>-1.9803353455733652</v>
      </c>
      <c r="T7">
        <f t="shared" si="14"/>
        <v>-1.1281645436903918</v>
      </c>
      <c r="U7">
        <v>7</v>
      </c>
      <c r="V7">
        <f t="shared" si="15"/>
        <v>-3.0155086674925404</v>
      </c>
      <c r="W7">
        <f t="shared" si="16"/>
        <v>-2.9673164403005172</v>
      </c>
      <c r="X7">
        <f t="shared" si="17"/>
        <v>-1.9722808784026209</v>
      </c>
      <c r="Y7">
        <v>7</v>
      </c>
      <c r="Z7">
        <f t="shared" si="18"/>
        <v>-3.0155086674925404</v>
      </c>
      <c r="AA7">
        <f t="shared" si="19"/>
        <v>-2.1735178673263738</v>
      </c>
      <c r="AB7">
        <f t="shared" si="20"/>
        <v>0.67091870480931948</v>
      </c>
      <c r="AC7">
        <v>7</v>
      </c>
      <c r="AD7">
        <f t="shared" si="21"/>
        <v>-3.0155086674925404</v>
      </c>
      <c r="AE7">
        <f t="shared" si="22"/>
        <v>-6.6903020632647525E-2</v>
      </c>
      <c r="AF7">
        <f t="shared" si="23"/>
        <v>6.3309859500521384E-3</v>
      </c>
      <c r="AG7">
        <v>7</v>
      </c>
      <c r="AH7">
        <f t="shared" si="24"/>
        <v>-3.0155086674925404</v>
      </c>
      <c r="AI7">
        <f t="shared" si="25"/>
        <v>0.78074326036408492</v>
      </c>
      <c r="AJ7">
        <f t="shared" si="26"/>
        <v>0.65344100613568379</v>
      </c>
      <c r="AK7">
        <v>7</v>
      </c>
      <c r="AL7">
        <f t="shared" si="27"/>
        <v>-3.0155086674925404</v>
      </c>
      <c r="AM7">
        <f t="shared" si="28"/>
        <v>0.16733033632092126</v>
      </c>
      <c r="AN7">
        <f t="shared" si="29"/>
        <v>-0.85593419838165474</v>
      </c>
      <c r="AO7">
        <v>7</v>
      </c>
      <c r="AP7">
        <f t="shared" si="30"/>
        <v>-3.0155086674925404</v>
      </c>
      <c r="AQ7">
        <f t="shared" si="31"/>
        <v>-0.88822554178861202</v>
      </c>
      <c r="AR7">
        <f t="shared" si="32"/>
        <v>-1.7087428249701462</v>
      </c>
    </row>
    <row r="8" spans="1:44" x14ac:dyDescent="0.25">
      <c r="A8">
        <v>8</v>
      </c>
      <c r="B8">
        <f t="shared" si="0"/>
        <v>-3.0534517775371706</v>
      </c>
      <c r="C8">
        <f t="shared" si="1"/>
        <v>-0.99611810710284643</v>
      </c>
      <c r="D8">
        <f t="shared" si="2"/>
        <v>-8.8026795362788374E-2</v>
      </c>
      <c r="E8">
        <v>8</v>
      </c>
      <c r="F8">
        <f t="shared" si="3"/>
        <v>-2.9944946698096659</v>
      </c>
      <c r="G8">
        <f t="shared" si="4"/>
        <v>-4.3170582271583058</v>
      </c>
      <c r="H8">
        <f t="shared" si="5"/>
        <v>0.34736656330575311</v>
      </c>
      <c r="I8">
        <v>8</v>
      </c>
      <c r="J8">
        <f t="shared" si="6"/>
        <v>-2.9944946698096659</v>
      </c>
      <c r="K8">
        <f t="shared" si="7"/>
        <v>-2.0534332936254285</v>
      </c>
      <c r="L8">
        <f t="shared" si="8"/>
        <v>-0.29731912400478788</v>
      </c>
      <c r="M8">
        <v>8</v>
      </c>
      <c r="N8">
        <f t="shared" si="9"/>
        <v>-2.9944946698096659</v>
      </c>
      <c r="O8">
        <f t="shared" si="10"/>
        <v>-1.4245242636007185</v>
      </c>
      <c r="P8">
        <f t="shared" si="11"/>
        <v>0.32206455224100117</v>
      </c>
      <c r="Q8">
        <v>8</v>
      </c>
      <c r="R8">
        <f t="shared" si="12"/>
        <v>-2.9944946698096659</v>
      </c>
      <c r="S8">
        <f t="shared" si="13"/>
        <v>-1.9733314778350803</v>
      </c>
      <c r="T8">
        <f t="shared" si="14"/>
        <v>-1.1791214658315208</v>
      </c>
      <c r="U8">
        <v>8</v>
      </c>
      <c r="V8">
        <f t="shared" si="15"/>
        <v>-2.9944946698096659</v>
      </c>
      <c r="W8">
        <f t="shared" si="16"/>
        <v>-2.9603125725622323</v>
      </c>
      <c r="X8">
        <f t="shared" si="17"/>
        <v>-2.0232378005437499</v>
      </c>
      <c r="Y8">
        <v>8</v>
      </c>
      <c r="Z8">
        <f t="shared" si="18"/>
        <v>-2.9944946698096659</v>
      </c>
      <c r="AA8">
        <f t="shared" si="19"/>
        <v>-2.1727167032081001</v>
      </c>
      <c r="AB8">
        <f t="shared" si="20"/>
        <v>0.6650898029621326</v>
      </c>
      <c r="AC8">
        <v>8</v>
      </c>
      <c r="AD8">
        <f t="shared" si="21"/>
        <v>-2.9944946698096659</v>
      </c>
      <c r="AE8">
        <f t="shared" si="22"/>
        <v>-6.5649000431931948E-2</v>
      </c>
      <c r="AF8">
        <f t="shared" si="23"/>
        <v>-2.7926885850864877E-3</v>
      </c>
      <c r="AG8">
        <v>8</v>
      </c>
      <c r="AH8">
        <f t="shared" si="24"/>
        <v>-2.9944946698096659</v>
      </c>
      <c r="AI8">
        <f t="shared" si="25"/>
        <v>0.78136638801163116</v>
      </c>
      <c r="AJ8">
        <f t="shared" si="26"/>
        <v>0.64890741581009403</v>
      </c>
      <c r="AK8">
        <v>8</v>
      </c>
      <c r="AL8">
        <f t="shared" si="27"/>
        <v>-2.9944946698096659</v>
      </c>
      <c r="AM8">
        <f t="shared" si="28"/>
        <v>0.16813980287978447</v>
      </c>
      <c r="AN8">
        <f t="shared" si="29"/>
        <v>-0.86182350497012283</v>
      </c>
      <c r="AO8">
        <v>8</v>
      </c>
      <c r="AP8">
        <f t="shared" si="30"/>
        <v>-2.9944946698096659</v>
      </c>
      <c r="AQ8">
        <f t="shared" si="31"/>
        <v>-0.88721828852456319</v>
      </c>
      <c r="AR8">
        <f t="shared" si="32"/>
        <v>-1.7160711367073851</v>
      </c>
    </row>
    <row r="9" spans="1:44" x14ac:dyDescent="0.25">
      <c r="A9">
        <v>9</v>
      </c>
      <c r="B9">
        <f t="shared" si="0"/>
        <v>-3.0408602238153675</v>
      </c>
      <c r="C9">
        <f t="shared" si="1"/>
        <v>-0.9949307774310695</v>
      </c>
      <c r="D9">
        <f t="shared" si="2"/>
        <v>-0.10056216048001143</v>
      </c>
      <c r="E9">
        <v>9</v>
      </c>
      <c r="F9">
        <f t="shared" si="3"/>
        <v>-2.973480672126791</v>
      </c>
      <c r="G9">
        <f t="shared" si="4"/>
        <v>-4.3089851759392861</v>
      </c>
      <c r="H9">
        <f t="shared" si="5"/>
        <v>0.29656806016434473</v>
      </c>
      <c r="I9">
        <v>9</v>
      </c>
      <c r="J9">
        <f t="shared" si="6"/>
        <v>-2.973480672126791</v>
      </c>
      <c r="K9">
        <f t="shared" si="7"/>
        <v>-2.0453602424064088</v>
      </c>
      <c r="L9">
        <f t="shared" si="8"/>
        <v>-0.34811762714619626</v>
      </c>
      <c r="M9">
        <v>9</v>
      </c>
      <c r="N9">
        <f t="shared" si="9"/>
        <v>-2.973480672126791</v>
      </c>
      <c r="O9">
        <f t="shared" si="10"/>
        <v>-1.4164512123816988</v>
      </c>
      <c r="P9">
        <f t="shared" si="11"/>
        <v>0.27126604909959279</v>
      </c>
      <c r="Q9">
        <v>9</v>
      </c>
      <c r="R9">
        <f t="shared" si="12"/>
        <v>-2.973480672126791</v>
      </c>
      <c r="S9">
        <f t="shared" si="13"/>
        <v>-1.9652584266160606</v>
      </c>
      <c r="T9">
        <f t="shared" si="14"/>
        <v>-1.2299199689729292</v>
      </c>
      <c r="U9">
        <v>9</v>
      </c>
      <c r="V9">
        <f t="shared" si="15"/>
        <v>-2.973480672126791</v>
      </c>
      <c r="W9">
        <f t="shared" si="16"/>
        <v>-2.9522395213432127</v>
      </c>
      <c r="X9">
        <f t="shared" si="17"/>
        <v>-2.0740363036851583</v>
      </c>
      <c r="Y9">
        <v>9</v>
      </c>
      <c r="Z9">
        <f t="shared" si="18"/>
        <v>-2.973480672126791</v>
      </c>
      <c r="AA9">
        <f t="shared" si="19"/>
        <v>-2.17179323646039</v>
      </c>
      <c r="AB9">
        <f t="shared" si="20"/>
        <v>0.65927902247630954</v>
      </c>
      <c r="AC9">
        <v>9</v>
      </c>
      <c r="AD9">
        <f t="shared" si="21"/>
        <v>-2.973480672126791</v>
      </c>
      <c r="AE9">
        <f t="shared" si="22"/>
        <v>-6.4203546335943829E-2</v>
      </c>
      <c r="AF9">
        <f t="shared" si="23"/>
        <v>-1.1887998703127241E-2</v>
      </c>
      <c r="AG9">
        <v>9</v>
      </c>
      <c r="AH9">
        <f t="shared" si="24"/>
        <v>-2.973480672126791</v>
      </c>
      <c r="AI9">
        <f t="shared" si="25"/>
        <v>0.78208463992651667</v>
      </c>
      <c r="AJ9">
        <f t="shared" si="26"/>
        <v>0.6443879198766761</v>
      </c>
      <c r="AK9">
        <v>9</v>
      </c>
      <c r="AL9">
        <f t="shared" si="27"/>
        <v>-2.973480672126791</v>
      </c>
      <c r="AM9">
        <f t="shared" si="28"/>
        <v>0.16907283948669599</v>
      </c>
      <c r="AN9">
        <f t="shared" si="29"/>
        <v>-0.86769450240608337</v>
      </c>
      <c r="AO9">
        <v>9</v>
      </c>
      <c r="AP9">
        <f t="shared" si="30"/>
        <v>-2.973480672126791</v>
      </c>
      <c r="AQ9">
        <f t="shared" si="31"/>
        <v>-0.88605727185562422</v>
      </c>
      <c r="AR9">
        <f t="shared" si="32"/>
        <v>-1.7233766655965579</v>
      </c>
    </row>
    <row r="10" spans="1:44" x14ac:dyDescent="0.25">
      <c r="A10">
        <v>10</v>
      </c>
      <c r="B10">
        <f t="shared" si="0"/>
        <v>-3.0282686700935648</v>
      </c>
      <c r="C10">
        <f t="shared" si="1"/>
        <v>-0.99358570632947418</v>
      </c>
      <c r="D10">
        <f t="shared" si="2"/>
        <v>-0.1130815819563903</v>
      </c>
      <c r="E10">
        <v>10</v>
      </c>
      <c r="F10">
        <f t="shared" si="3"/>
        <v>-2.9524666744439161</v>
      </c>
      <c r="G10">
        <f t="shared" si="4"/>
        <v>-4.2998465060716837</v>
      </c>
      <c r="H10">
        <f t="shared" si="5"/>
        <v>0.24595040721160916</v>
      </c>
      <c r="I10">
        <v>10</v>
      </c>
      <c r="J10">
        <f t="shared" si="6"/>
        <v>-2.9524666744439161</v>
      </c>
      <c r="K10">
        <f t="shared" si="7"/>
        <v>-2.0362215725388069</v>
      </c>
      <c r="L10">
        <f t="shared" si="8"/>
        <v>-0.39873528009893183</v>
      </c>
      <c r="M10">
        <v>10</v>
      </c>
      <c r="N10">
        <f t="shared" si="9"/>
        <v>-2.9524666744439161</v>
      </c>
      <c r="O10">
        <f t="shared" si="10"/>
        <v>-1.4073125425140969</v>
      </c>
      <c r="P10">
        <f t="shared" si="11"/>
        <v>0.22064839614685722</v>
      </c>
      <c r="Q10">
        <v>10</v>
      </c>
      <c r="R10">
        <f t="shared" si="12"/>
        <v>-2.9524666744439161</v>
      </c>
      <c r="S10">
        <f t="shared" si="13"/>
        <v>-1.9561197567484587</v>
      </c>
      <c r="T10">
        <f t="shared" si="14"/>
        <v>-1.2805376219256648</v>
      </c>
      <c r="U10">
        <v>10</v>
      </c>
      <c r="V10">
        <f t="shared" si="15"/>
        <v>-2.9524666744439161</v>
      </c>
      <c r="W10">
        <f t="shared" si="16"/>
        <v>-2.9431008514756107</v>
      </c>
      <c r="X10">
        <f t="shared" si="17"/>
        <v>-2.1246539566378937</v>
      </c>
      <c r="Y10">
        <v>10</v>
      </c>
      <c r="Z10">
        <f t="shared" si="18"/>
        <v>-2.9524666744439161</v>
      </c>
      <c r="AA10">
        <f t="shared" si="19"/>
        <v>-2.170747874860163</v>
      </c>
      <c r="AB10">
        <f t="shared" si="20"/>
        <v>0.65348892922893276</v>
      </c>
      <c r="AC10">
        <v>10</v>
      </c>
      <c r="AD10">
        <f t="shared" si="21"/>
        <v>-2.9524666744439161</v>
      </c>
      <c r="AE10">
        <f t="shared" si="22"/>
        <v>-6.2567296616520884E-2</v>
      </c>
      <c r="AF10">
        <f t="shared" si="23"/>
        <v>-2.0950928171165263E-2</v>
      </c>
      <c r="AG10">
        <v>10</v>
      </c>
      <c r="AH10">
        <f t="shared" si="24"/>
        <v>-2.9524666744439161</v>
      </c>
      <c r="AI10">
        <f t="shared" si="25"/>
        <v>0.78289769894891559</v>
      </c>
      <c r="AJ10">
        <f t="shared" si="26"/>
        <v>0.63988451401760527</v>
      </c>
      <c r="AK10">
        <v>10</v>
      </c>
      <c r="AL10">
        <f t="shared" si="27"/>
        <v>-2.9524666744439161</v>
      </c>
      <c r="AM10">
        <f t="shared" si="28"/>
        <v>0.1701290341389563</v>
      </c>
      <c r="AN10">
        <f t="shared" si="29"/>
        <v>-0.87354459822234398</v>
      </c>
      <c r="AO10">
        <v>10</v>
      </c>
      <c r="AP10">
        <f t="shared" si="30"/>
        <v>-2.9524666744439161</v>
      </c>
      <c r="AQ10">
        <f t="shared" si="31"/>
        <v>-0.88474300445407239</v>
      </c>
      <c r="AR10">
        <f t="shared" si="32"/>
        <v>-1.7306561857217662</v>
      </c>
    </row>
    <row r="11" spans="1:44" x14ac:dyDescent="0.25">
      <c r="A11">
        <v>11</v>
      </c>
      <c r="B11">
        <f t="shared" si="0"/>
        <v>-3.0156771163717622</v>
      </c>
      <c r="C11">
        <f t="shared" si="1"/>
        <v>-0.99208310705253355</v>
      </c>
      <c r="D11">
        <f t="shared" si="2"/>
        <v>-0.12558307489861525</v>
      </c>
      <c r="E11">
        <v>11</v>
      </c>
      <c r="F11">
        <f t="shared" si="3"/>
        <v>-2.9314526767610412</v>
      </c>
      <c r="G11">
        <f t="shared" si="4"/>
        <v>-4.2896462529348494</v>
      </c>
      <c r="H11">
        <f t="shared" si="5"/>
        <v>0.19553595577814531</v>
      </c>
      <c r="I11">
        <v>11</v>
      </c>
      <c r="J11">
        <f t="shared" si="6"/>
        <v>-2.9314526767610412</v>
      </c>
      <c r="K11">
        <f t="shared" si="7"/>
        <v>-2.0260213194019721</v>
      </c>
      <c r="L11">
        <f t="shared" si="8"/>
        <v>-0.44914973153239568</v>
      </c>
      <c r="M11">
        <v>11</v>
      </c>
      <c r="N11">
        <f t="shared" si="9"/>
        <v>-2.9314526767610412</v>
      </c>
      <c r="O11">
        <f t="shared" si="10"/>
        <v>-1.3971122893772621</v>
      </c>
      <c r="P11">
        <f t="shared" si="11"/>
        <v>0.17023394471339337</v>
      </c>
      <c r="Q11">
        <v>11</v>
      </c>
      <c r="R11">
        <f t="shared" si="12"/>
        <v>-2.9314526767610412</v>
      </c>
      <c r="S11">
        <f t="shared" si="13"/>
        <v>-1.9459195036116239</v>
      </c>
      <c r="T11">
        <f t="shared" si="14"/>
        <v>-1.3309520733591287</v>
      </c>
      <c r="U11">
        <v>11</v>
      </c>
      <c r="V11">
        <f t="shared" si="15"/>
        <v>-2.9314526767610412</v>
      </c>
      <c r="W11">
        <f t="shared" si="16"/>
        <v>-2.9329005983387759</v>
      </c>
      <c r="X11">
        <f t="shared" si="17"/>
        <v>-2.1750684080713576</v>
      </c>
      <c r="Y11">
        <v>11</v>
      </c>
      <c r="Z11">
        <f t="shared" si="18"/>
        <v>-2.9314526767610412</v>
      </c>
      <c r="AA11">
        <f t="shared" si="19"/>
        <v>-2.1695810800096731</v>
      </c>
      <c r="AB11">
        <f t="shared" si="20"/>
        <v>0.64772207996218234</v>
      </c>
      <c r="AC11">
        <v>11</v>
      </c>
      <c r="AD11">
        <f t="shared" si="21"/>
        <v>-2.9314526767610412</v>
      </c>
      <c r="AE11">
        <f t="shared" si="22"/>
        <v>-6.0740973795476827E-2</v>
      </c>
      <c r="AF11">
        <f t="shared" si="23"/>
        <v>-2.9977475054679299E-2</v>
      </c>
      <c r="AG11">
        <v>11</v>
      </c>
      <c r="AH11">
        <f t="shared" si="24"/>
        <v>-2.9314526767610412</v>
      </c>
      <c r="AI11">
        <f t="shared" si="25"/>
        <v>0.78380520605485193</v>
      </c>
      <c r="AJ11">
        <f t="shared" si="26"/>
        <v>0.63539918681013274</v>
      </c>
      <c r="AK11">
        <v>11</v>
      </c>
      <c r="AL11">
        <f t="shared" si="27"/>
        <v>-2.9314526767610412</v>
      </c>
      <c r="AM11">
        <f t="shared" si="28"/>
        <v>0.17130792045073995</v>
      </c>
      <c r="AN11">
        <f t="shared" si="29"/>
        <v>-0.87937120918127909</v>
      </c>
      <c r="AO11">
        <v>11</v>
      </c>
      <c r="AP11">
        <f t="shared" si="30"/>
        <v>-2.9314526767610412</v>
      </c>
      <c r="AQ11">
        <f t="shared" si="31"/>
        <v>-0.88327606666339409</v>
      </c>
      <c r="AR11">
        <f t="shared" si="32"/>
        <v>-1.7379064826518491</v>
      </c>
    </row>
    <row r="12" spans="1:44" x14ac:dyDescent="0.25">
      <c r="A12">
        <v>12</v>
      </c>
      <c r="B12">
        <f t="shared" si="0"/>
        <v>-3.0030855626499591</v>
      </c>
      <c r="C12">
        <f t="shared" si="1"/>
        <v>-0.99042321783004583</v>
      </c>
      <c r="D12">
        <f t="shared" si="2"/>
        <v>-0.1380646572558584</v>
      </c>
      <c r="E12">
        <v>12</v>
      </c>
      <c r="F12">
        <f t="shared" si="3"/>
        <v>-2.9104386790781662</v>
      </c>
      <c r="G12">
        <f t="shared" si="4"/>
        <v>-4.278388920673418</v>
      </c>
      <c r="H12">
        <f t="shared" si="5"/>
        <v>0.14534696746648146</v>
      </c>
      <c r="I12">
        <v>12</v>
      </c>
      <c r="J12">
        <f t="shared" si="6"/>
        <v>-2.9104386790781662</v>
      </c>
      <c r="K12">
        <f t="shared" si="7"/>
        <v>-2.0147639871405407</v>
      </c>
      <c r="L12">
        <f t="shared" si="8"/>
        <v>-0.49933871984405953</v>
      </c>
      <c r="M12">
        <v>12</v>
      </c>
      <c r="N12">
        <f t="shared" si="9"/>
        <v>-2.9104386790781662</v>
      </c>
      <c r="O12">
        <f t="shared" si="10"/>
        <v>-1.3858549571158307</v>
      </c>
      <c r="P12">
        <f t="shared" si="11"/>
        <v>0.12004495640172952</v>
      </c>
      <c r="Q12">
        <v>12</v>
      </c>
      <c r="R12">
        <f t="shared" si="12"/>
        <v>-2.9104386790781662</v>
      </c>
      <c r="S12">
        <f t="shared" si="13"/>
        <v>-1.9346621713501926</v>
      </c>
      <c r="T12">
        <f t="shared" si="14"/>
        <v>-1.3811410616707924</v>
      </c>
      <c r="U12">
        <v>12</v>
      </c>
      <c r="V12">
        <f t="shared" si="15"/>
        <v>-2.9104386790781662</v>
      </c>
      <c r="W12">
        <f t="shared" si="16"/>
        <v>-2.9216432660773446</v>
      </c>
      <c r="X12">
        <f t="shared" si="17"/>
        <v>-2.2252573963830216</v>
      </c>
      <c r="Y12">
        <v>12</v>
      </c>
      <c r="Z12">
        <f t="shared" si="18"/>
        <v>-2.9104386790781662</v>
      </c>
      <c r="AA12">
        <f t="shared" si="19"/>
        <v>-2.1682933671326805</v>
      </c>
      <c r="AB12">
        <f t="shared" si="20"/>
        <v>0.64198102115435129</v>
      </c>
      <c r="AC12">
        <v>12</v>
      </c>
      <c r="AD12">
        <f t="shared" si="21"/>
        <v>-2.9104386790781662</v>
      </c>
      <c r="AE12">
        <f t="shared" si="22"/>
        <v>-5.8725384325556462E-2</v>
      </c>
      <c r="AF12">
        <f t="shared" si="23"/>
        <v>-3.8963653484673295E-2</v>
      </c>
      <c r="AG12">
        <v>12</v>
      </c>
      <c r="AH12">
        <f t="shared" si="24"/>
        <v>-2.9104386790781662</v>
      </c>
      <c r="AI12">
        <f t="shared" si="25"/>
        <v>0.78480676051473519</v>
      </c>
      <c r="AJ12">
        <f t="shared" si="26"/>
        <v>0.63093391884848626</v>
      </c>
      <c r="AK12">
        <v>12</v>
      </c>
      <c r="AL12">
        <f t="shared" si="27"/>
        <v>-2.9104386790781662</v>
      </c>
      <c r="AM12">
        <f t="shared" si="28"/>
        <v>0.17260897785903878</v>
      </c>
      <c r="AN12">
        <f t="shared" si="29"/>
        <v>-0.88517176241551487</v>
      </c>
      <c r="AO12">
        <v>12</v>
      </c>
      <c r="AP12">
        <f t="shared" si="30"/>
        <v>-2.9104386790781662</v>
      </c>
      <c r="AQ12">
        <f t="shared" si="31"/>
        <v>-0.88165710624202176</v>
      </c>
      <c r="AR12">
        <f t="shared" si="32"/>
        <v>-1.745124354859787</v>
      </c>
    </row>
    <row r="13" spans="1:44" x14ac:dyDescent="0.25">
      <c r="A13">
        <v>13</v>
      </c>
      <c r="B13">
        <f t="shared" si="0"/>
        <v>-2.9904940089281564</v>
      </c>
      <c r="C13">
        <f t="shared" si="1"/>
        <v>-0.98860630182936415</v>
      </c>
      <c r="D13">
        <f t="shared" si="2"/>
        <v>-0.15052435013401677</v>
      </c>
      <c r="E13">
        <v>13</v>
      </c>
      <c r="F13">
        <f t="shared" si="3"/>
        <v>-2.8894246813952913</v>
      </c>
      <c r="G13">
        <f t="shared" si="4"/>
        <v>-4.2660794802084094</v>
      </c>
      <c r="H13">
        <f t="shared" si="5"/>
        <v>9.5405604320978221E-2</v>
      </c>
      <c r="I13">
        <v>13</v>
      </c>
      <c r="J13">
        <f t="shared" si="6"/>
        <v>-2.8894246813952913</v>
      </c>
      <c r="K13">
        <f t="shared" si="7"/>
        <v>-2.002454546675533</v>
      </c>
      <c r="L13">
        <f t="shared" si="8"/>
        <v>-0.54928008298956277</v>
      </c>
      <c r="M13">
        <v>13</v>
      </c>
      <c r="N13">
        <f t="shared" si="9"/>
        <v>-2.8894246813952913</v>
      </c>
      <c r="O13">
        <f t="shared" si="10"/>
        <v>-1.373545516650823</v>
      </c>
      <c r="P13">
        <f t="shared" si="11"/>
        <v>7.0103593256226282E-2</v>
      </c>
      <c r="Q13">
        <v>13</v>
      </c>
      <c r="R13">
        <f t="shared" si="12"/>
        <v>-2.8894246813952913</v>
      </c>
      <c r="S13">
        <f t="shared" si="13"/>
        <v>-1.9223527308851849</v>
      </c>
      <c r="T13">
        <f t="shared" si="14"/>
        <v>-1.4310824248162959</v>
      </c>
      <c r="U13">
        <v>13</v>
      </c>
      <c r="V13">
        <f t="shared" si="15"/>
        <v>-2.8894246813952913</v>
      </c>
      <c r="W13">
        <f t="shared" si="16"/>
        <v>-2.9093338256123369</v>
      </c>
      <c r="X13">
        <f t="shared" si="17"/>
        <v>-2.275198759528525</v>
      </c>
      <c r="Y13">
        <v>13</v>
      </c>
      <c r="Z13">
        <f t="shared" si="18"/>
        <v>-2.8894246813952913</v>
      </c>
      <c r="AA13">
        <f t="shared" si="19"/>
        <v>-2.1668853048469403</v>
      </c>
      <c r="AB13">
        <f t="shared" si="20"/>
        <v>0.63626828789539158</v>
      </c>
      <c r="AC13">
        <v>13</v>
      </c>
      <c r="AD13">
        <f t="shared" si="21"/>
        <v>-2.8894246813952913</v>
      </c>
      <c r="AE13">
        <f t="shared" si="22"/>
        <v>-5.652141823432838E-2</v>
      </c>
      <c r="AF13">
        <f t="shared" si="23"/>
        <v>-4.7905495417723799E-2</v>
      </c>
      <c r="AG13">
        <v>13</v>
      </c>
      <c r="AH13">
        <f t="shared" si="24"/>
        <v>-2.8894246813952913</v>
      </c>
      <c r="AI13">
        <f t="shared" si="25"/>
        <v>0.78590192007031079</v>
      </c>
      <c r="AJ13">
        <f t="shared" si="26"/>
        <v>0.62649068186929546</v>
      </c>
      <c r="AK13">
        <v>13</v>
      </c>
      <c r="AL13">
        <f t="shared" si="27"/>
        <v>-2.8894246813952913</v>
      </c>
      <c r="AM13">
        <f t="shared" si="28"/>
        <v>0.17403163185352744</v>
      </c>
      <c r="AN13">
        <f t="shared" si="29"/>
        <v>-0.8909436965640356</v>
      </c>
      <c r="AO13">
        <v>13</v>
      </c>
      <c r="AP13">
        <f t="shared" si="30"/>
        <v>-2.8894246813952913</v>
      </c>
      <c r="AQ13">
        <f t="shared" si="31"/>
        <v>-0.87988683807730161</v>
      </c>
      <c r="AR13">
        <f t="shared" si="32"/>
        <v>-1.7523066151364042</v>
      </c>
    </row>
    <row r="14" spans="1:44" x14ac:dyDescent="0.25">
      <c r="A14">
        <v>14</v>
      </c>
      <c r="B14">
        <f t="shared" si="0"/>
        <v>-2.9779024552063538</v>
      </c>
      <c r="C14">
        <f t="shared" si="1"/>
        <v>-0.98663264711367293</v>
      </c>
      <c r="D14">
        <f t="shared" si="2"/>
        <v>-0.16296017810945904</v>
      </c>
      <c r="E14">
        <v>14</v>
      </c>
      <c r="F14">
        <f t="shared" si="3"/>
        <v>-2.8684106837124164</v>
      </c>
      <c r="G14">
        <f t="shared" si="4"/>
        <v>-4.2527233670422095</v>
      </c>
      <c r="H14">
        <f t="shared" si="5"/>
        <v>4.5733919041693882E-2</v>
      </c>
      <c r="I14">
        <v>14</v>
      </c>
      <c r="J14">
        <f t="shared" si="6"/>
        <v>-2.8684106837124164</v>
      </c>
      <c r="K14">
        <f t="shared" si="7"/>
        <v>-1.9890984335093331</v>
      </c>
      <c r="L14">
        <f t="shared" si="8"/>
        <v>-0.59895176826884711</v>
      </c>
      <c r="M14">
        <v>14</v>
      </c>
      <c r="N14">
        <f t="shared" si="9"/>
        <v>-2.8684106837124164</v>
      </c>
      <c r="O14">
        <f t="shared" si="10"/>
        <v>-1.3601894034846231</v>
      </c>
      <c r="P14">
        <f t="shared" si="11"/>
        <v>2.0431907976941943E-2</v>
      </c>
      <c r="Q14">
        <v>14</v>
      </c>
      <c r="R14">
        <f t="shared" si="12"/>
        <v>-2.8684106837124164</v>
      </c>
      <c r="S14">
        <f t="shared" si="13"/>
        <v>-1.908996617718985</v>
      </c>
      <c r="T14">
        <f t="shared" si="14"/>
        <v>-1.4807541100955801</v>
      </c>
      <c r="U14">
        <v>14</v>
      </c>
      <c r="V14">
        <f t="shared" si="15"/>
        <v>-2.8684106837124164</v>
      </c>
      <c r="W14">
        <f t="shared" si="16"/>
        <v>-2.895977712446137</v>
      </c>
      <c r="X14">
        <f t="shared" si="17"/>
        <v>-2.324870444807809</v>
      </c>
      <c r="Y14">
        <v>14</v>
      </c>
      <c r="Z14">
        <f t="shared" si="18"/>
        <v>-2.8684106837124164</v>
      </c>
      <c r="AA14">
        <f t="shared" si="19"/>
        <v>-2.1653575149131199</v>
      </c>
      <c r="AB14">
        <f t="shared" si="20"/>
        <v>0.63058640276749034</v>
      </c>
      <c r="AC14">
        <v>14</v>
      </c>
      <c r="AD14">
        <f t="shared" si="21"/>
        <v>-2.8684106837124164</v>
      </c>
      <c r="AE14">
        <f t="shared" si="22"/>
        <v>-5.413004873117444E-2</v>
      </c>
      <c r="AF14">
        <f t="shared" si="23"/>
        <v>-5.6799052388156322E-2</v>
      </c>
      <c r="AG14">
        <v>14</v>
      </c>
      <c r="AH14">
        <f t="shared" si="24"/>
        <v>-2.8684106837124164</v>
      </c>
      <c r="AI14">
        <f t="shared" si="25"/>
        <v>0.7870902011299491</v>
      </c>
      <c r="AJ14">
        <f t="shared" si="26"/>
        <v>0.62207143788092778</v>
      </c>
      <c r="AK14">
        <v>14</v>
      </c>
      <c r="AL14">
        <f t="shared" si="27"/>
        <v>-2.8684106837124164</v>
      </c>
      <c r="AM14">
        <f t="shared" si="28"/>
        <v>0.17557525423025139</v>
      </c>
      <c r="AN14">
        <f t="shared" si="29"/>
        <v>-0.89668446290320758</v>
      </c>
      <c r="AO14">
        <v>14</v>
      </c>
      <c r="AP14">
        <f t="shared" si="30"/>
        <v>-2.8684106837124164</v>
      </c>
      <c r="AQ14">
        <f t="shared" si="31"/>
        <v>-0.87796604386982047</v>
      </c>
      <c r="AR14">
        <f t="shared" si="32"/>
        <v>-1.7594500919977512</v>
      </c>
    </row>
    <row r="15" spans="1:44" x14ac:dyDescent="0.25">
      <c r="A15">
        <v>15</v>
      </c>
      <c r="B15">
        <f t="shared" si="0"/>
        <v>-2.9653109014845507</v>
      </c>
      <c r="C15">
        <f t="shared" si="1"/>
        <v>-0.98450256659631608</v>
      </c>
      <c r="D15">
        <f t="shared" si="2"/>
        <v>-0.17537016954221801</v>
      </c>
      <c r="E15">
        <v>15</v>
      </c>
      <c r="F15">
        <f t="shared" si="3"/>
        <v>-2.8473966860295414</v>
      </c>
      <c r="G15">
        <f t="shared" si="4"/>
        <v>-4.2383264788584025</v>
      </c>
      <c r="H15">
        <f t="shared" si="5"/>
        <v>-3.646154753466968E-3</v>
      </c>
      <c r="I15">
        <v>15</v>
      </c>
      <c r="J15">
        <f t="shared" si="6"/>
        <v>-2.8473966860295414</v>
      </c>
      <c r="K15">
        <f t="shared" si="7"/>
        <v>-1.9747015453255252</v>
      </c>
      <c r="L15">
        <f t="shared" si="8"/>
        <v>-0.64833184206400796</v>
      </c>
      <c r="M15">
        <v>15</v>
      </c>
      <c r="N15">
        <f t="shared" si="9"/>
        <v>-2.8473966860295414</v>
      </c>
      <c r="O15">
        <f t="shared" si="10"/>
        <v>-1.3457925153008152</v>
      </c>
      <c r="P15">
        <f t="shared" si="11"/>
        <v>-2.8948165818218907E-2</v>
      </c>
      <c r="Q15">
        <v>15</v>
      </c>
      <c r="R15">
        <f t="shared" si="12"/>
        <v>-2.8473966860295414</v>
      </c>
      <c r="S15">
        <f t="shared" si="13"/>
        <v>-1.8945997295351771</v>
      </c>
      <c r="T15">
        <f t="shared" si="14"/>
        <v>-1.530134183890741</v>
      </c>
      <c r="U15">
        <v>15</v>
      </c>
      <c r="V15">
        <f t="shared" si="15"/>
        <v>-2.8473966860295414</v>
      </c>
      <c r="W15">
        <f t="shared" si="16"/>
        <v>-2.8815808242623291</v>
      </c>
      <c r="X15">
        <f t="shared" si="17"/>
        <v>-2.3742505186029699</v>
      </c>
      <c r="Y15">
        <v>15</v>
      </c>
      <c r="Z15">
        <f t="shared" si="18"/>
        <v>-2.8473966860295414</v>
      </c>
      <c r="AA15">
        <f t="shared" si="19"/>
        <v>-2.1637106719602444</v>
      </c>
      <c r="AB15">
        <f t="shared" si="20"/>
        <v>0.62493787473116869</v>
      </c>
      <c r="AC15">
        <v>15</v>
      </c>
      <c r="AD15">
        <f t="shared" si="21"/>
        <v>-2.8473966860295414</v>
      </c>
      <c r="AE15">
        <f t="shared" si="22"/>
        <v>-5.1552331777547311E-2</v>
      </c>
      <c r="AF15">
        <f t="shared" si="23"/>
        <v>-6.5640397251576499E-2</v>
      </c>
      <c r="AG15">
        <v>15</v>
      </c>
      <c r="AH15">
        <f t="shared" si="24"/>
        <v>-2.8473966860295414</v>
      </c>
      <c r="AI15">
        <f t="shared" si="25"/>
        <v>0.7883710789821855</v>
      </c>
      <c r="AJ15">
        <f t="shared" si="26"/>
        <v>0.61767813829712204</v>
      </c>
      <c r="AK15">
        <v>15</v>
      </c>
      <c r="AL15">
        <f t="shared" si="27"/>
        <v>-2.8473966860295414</v>
      </c>
      <c r="AM15">
        <f t="shared" si="28"/>
        <v>0.17723916336902373</v>
      </c>
      <c r="AN15">
        <f t="shared" si="29"/>
        <v>-0.90239152647222465</v>
      </c>
      <c r="AO15">
        <v>15</v>
      </c>
      <c r="AP15">
        <f t="shared" si="30"/>
        <v>-2.8473966860295414</v>
      </c>
      <c r="AQ15">
        <f t="shared" si="31"/>
        <v>-0.87589557178822741</v>
      </c>
      <c r="AR15">
        <f t="shared" si="32"/>
        <v>-1.7665516310855431</v>
      </c>
    </row>
    <row r="16" spans="1:44" x14ac:dyDescent="0.25">
      <c r="A16">
        <v>16</v>
      </c>
      <c r="B16">
        <f t="shared" si="0"/>
        <v>-2.952719347762748</v>
      </c>
      <c r="C16">
        <f t="shared" si="1"/>
        <v>-0.9822163979911871</v>
      </c>
      <c r="D16">
        <f t="shared" si="2"/>
        <v>-0.18775235688858319</v>
      </c>
      <c r="E16">
        <v>16</v>
      </c>
      <c r="F16">
        <f t="shared" si="3"/>
        <v>-2.8263826883466665</v>
      </c>
      <c r="G16">
        <f t="shared" si="4"/>
        <v>-4.2228951729175197</v>
      </c>
      <c r="H16">
        <f t="shared" si="5"/>
        <v>-5.2712812214022353E-2</v>
      </c>
      <c r="I16">
        <v>16</v>
      </c>
      <c r="J16">
        <f t="shared" si="6"/>
        <v>-2.8263826883466665</v>
      </c>
      <c r="K16">
        <f t="shared" si="7"/>
        <v>-1.9592702393846428</v>
      </c>
      <c r="L16">
        <f t="shared" si="8"/>
        <v>-0.69739849952456334</v>
      </c>
      <c r="M16">
        <v>16</v>
      </c>
      <c r="N16">
        <f t="shared" si="9"/>
        <v>-2.8263826883466665</v>
      </c>
      <c r="O16">
        <f t="shared" si="10"/>
        <v>-1.3303612093599329</v>
      </c>
      <c r="P16">
        <f t="shared" si="11"/>
        <v>-7.8014823278774292E-2</v>
      </c>
      <c r="Q16">
        <v>16</v>
      </c>
      <c r="R16">
        <f t="shared" si="12"/>
        <v>-2.8263826883466665</v>
      </c>
      <c r="S16">
        <f t="shared" si="13"/>
        <v>-1.8791684235942947</v>
      </c>
      <c r="T16">
        <f t="shared" si="14"/>
        <v>-1.5792008413512963</v>
      </c>
      <c r="U16">
        <v>16</v>
      </c>
      <c r="V16">
        <f t="shared" si="15"/>
        <v>-2.8263826883466665</v>
      </c>
      <c r="W16">
        <f t="shared" si="16"/>
        <v>-2.8661495183214467</v>
      </c>
      <c r="X16">
        <f t="shared" si="17"/>
        <v>-2.4233171760635255</v>
      </c>
      <c r="Y16">
        <v>16</v>
      </c>
      <c r="Z16">
        <f t="shared" si="18"/>
        <v>-2.8263826883466665</v>
      </c>
      <c r="AA16">
        <f t="shared" si="19"/>
        <v>-2.1619455031878019</v>
      </c>
      <c r="AB16">
        <f t="shared" si="20"/>
        <v>0.61932519801739461</v>
      </c>
      <c r="AC16">
        <v>16</v>
      </c>
      <c r="AD16">
        <f t="shared" si="21"/>
        <v>-2.8263826883466665</v>
      </c>
      <c r="AE16">
        <f t="shared" si="22"/>
        <v>-4.878940562068812E-2</v>
      </c>
      <c r="AF16">
        <f t="shared" si="23"/>
        <v>-7.4425625918986743E-2</v>
      </c>
      <c r="AG16">
        <v>16</v>
      </c>
      <c r="AH16">
        <f t="shared" si="24"/>
        <v>-2.8263826883466665</v>
      </c>
      <c r="AI16">
        <f t="shared" si="25"/>
        <v>0.78974398802741874</v>
      </c>
      <c r="AJ16">
        <f t="shared" si="26"/>
        <v>0.61331272307529772</v>
      </c>
      <c r="AK16">
        <v>16</v>
      </c>
      <c r="AL16">
        <f t="shared" si="27"/>
        <v>-2.8263826883466665</v>
      </c>
      <c r="AM16">
        <f t="shared" si="28"/>
        <v>0.17902262453440987</v>
      </c>
      <c r="AN16">
        <f t="shared" si="29"/>
        <v>-0.90806236719247535</v>
      </c>
      <c r="AO16">
        <v>16</v>
      </c>
      <c r="AP16">
        <f t="shared" si="30"/>
        <v>-2.8263826883466665</v>
      </c>
      <c r="AQ16">
        <f t="shared" si="31"/>
        <v>-0.87367633609470785</v>
      </c>
      <c r="AR16">
        <f t="shared" si="32"/>
        <v>-1.7736080965600354</v>
      </c>
    </row>
    <row r="17" spans="1:44" x14ac:dyDescent="0.25">
      <c r="A17">
        <v>17</v>
      </c>
      <c r="B17">
        <f t="shared" si="0"/>
        <v>-2.9401277940409454</v>
      </c>
      <c r="C17">
        <f t="shared" si="1"/>
        <v>-0.97977450375918562</v>
      </c>
      <c r="D17">
        <f t="shared" si="2"/>
        <v>-0.20010477701304791</v>
      </c>
      <c r="E17">
        <v>17</v>
      </c>
      <c r="F17">
        <f t="shared" si="3"/>
        <v>-2.8053686906637916</v>
      </c>
      <c r="G17">
        <f t="shared" si="4"/>
        <v>-4.2064362632498566</v>
      </c>
      <c r="H17">
        <f t="shared" si="5"/>
        <v>-0.10144438688532054</v>
      </c>
      <c r="I17">
        <v>17</v>
      </c>
      <c r="J17">
        <f t="shared" si="6"/>
        <v>-2.8053686906637916</v>
      </c>
      <c r="K17">
        <f t="shared" si="7"/>
        <v>-1.9428113297169798</v>
      </c>
      <c r="L17">
        <f t="shared" si="8"/>
        <v>-0.74613007419586153</v>
      </c>
      <c r="M17">
        <v>17</v>
      </c>
      <c r="N17">
        <f t="shared" si="9"/>
        <v>-2.8053686906637916</v>
      </c>
      <c r="O17">
        <f t="shared" si="10"/>
        <v>-1.3139022996922698</v>
      </c>
      <c r="P17">
        <f t="shared" si="11"/>
        <v>-0.12674639795007248</v>
      </c>
      <c r="Q17">
        <v>17</v>
      </c>
      <c r="R17">
        <f t="shared" si="12"/>
        <v>-2.8053686906637916</v>
      </c>
      <c r="S17">
        <f t="shared" si="13"/>
        <v>-1.8627095139266316</v>
      </c>
      <c r="T17">
        <f t="shared" si="14"/>
        <v>-1.6279324160225945</v>
      </c>
      <c r="U17">
        <v>17</v>
      </c>
      <c r="V17">
        <f t="shared" si="15"/>
        <v>-2.8053686906637916</v>
      </c>
      <c r="W17">
        <f t="shared" si="16"/>
        <v>-2.8496906086537837</v>
      </c>
      <c r="X17">
        <f t="shared" si="17"/>
        <v>-2.4720487507348237</v>
      </c>
      <c r="Y17">
        <v>17</v>
      </c>
      <c r="Z17">
        <f t="shared" si="18"/>
        <v>-2.8053686906637916</v>
      </c>
      <c r="AA17">
        <f t="shared" si="19"/>
        <v>-2.1600627880446299</v>
      </c>
      <c r="AB17">
        <f t="shared" si="20"/>
        <v>0.61375085102620175</v>
      </c>
      <c r="AC17">
        <v>17</v>
      </c>
      <c r="AD17">
        <f t="shared" si="21"/>
        <v>-2.8053686906637916</v>
      </c>
      <c r="AE17">
        <f t="shared" si="22"/>
        <v>-4.584249029100812E-2</v>
      </c>
      <c r="AF17">
        <f t="shared" si="23"/>
        <v>-8.3150859080721784E-2</v>
      </c>
      <c r="AG17">
        <v>17</v>
      </c>
      <c r="AH17">
        <f t="shared" si="24"/>
        <v>-2.8053686906637916</v>
      </c>
      <c r="AI17">
        <f t="shared" si="25"/>
        <v>0.79120832202766334</v>
      </c>
      <c r="AJ17">
        <f t="shared" si="26"/>
        <v>0.60897711985992553</v>
      </c>
      <c r="AK17">
        <v>17</v>
      </c>
      <c r="AL17">
        <f t="shared" si="27"/>
        <v>-2.8053686906637916</v>
      </c>
      <c r="AM17">
        <f t="shared" si="28"/>
        <v>0.18092485020016552</v>
      </c>
      <c r="AN17">
        <f t="shared" si="29"/>
        <v>-0.91369448098033812</v>
      </c>
      <c r="AO17">
        <v>17</v>
      </c>
      <c r="AP17">
        <f t="shared" si="30"/>
        <v>-2.8053686906637916</v>
      </c>
      <c r="AQ17">
        <f t="shared" si="31"/>
        <v>-0.87130931674126977</v>
      </c>
      <c r="AR17">
        <f t="shared" si="32"/>
        <v>-1.7806163724847219</v>
      </c>
    </row>
    <row r="18" spans="1:44" x14ac:dyDescent="0.25">
      <c r="A18">
        <v>18</v>
      </c>
      <c r="B18">
        <f t="shared" si="0"/>
        <v>-2.9275362403191423</v>
      </c>
      <c r="C18">
        <f t="shared" si="1"/>
        <v>-0.9771772710507507</v>
      </c>
      <c r="D18">
        <f t="shared" si="2"/>
        <v>-0.21242547149955354</v>
      </c>
      <c r="E18">
        <v>18</v>
      </c>
      <c r="F18">
        <f t="shared" si="3"/>
        <v>-2.7843546929809166</v>
      </c>
      <c r="G18">
        <f t="shared" si="4"/>
        <v>-4.1889570176465858</v>
      </c>
      <c r="H18">
        <f t="shared" si="5"/>
        <v>-0.14981936027583631</v>
      </c>
      <c r="I18">
        <v>18</v>
      </c>
      <c r="J18">
        <f t="shared" si="6"/>
        <v>-2.7843546929809166</v>
      </c>
      <c r="K18">
        <f t="shared" si="7"/>
        <v>-1.9253320841137089</v>
      </c>
      <c r="L18">
        <f t="shared" si="8"/>
        <v>-0.7945050475863773</v>
      </c>
      <c r="M18">
        <v>18</v>
      </c>
      <c r="N18">
        <f t="shared" si="9"/>
        <v>-2.7843546929809166</v>
      </c>
      <c r="O18">
        <f t="shared" si="10"/>
        <v>-1.2964230540889989</v>
      </c>
      <c r="P18">
        <f t="shared" si="11"/>
        <v>-0.17512137134058825</v>
      </c>
      <c r="Q18">
        <v>18</v>
      </c>
      <c r="R18">
        <f t="shared" si="12"/>
        <v>-2.7843546929809166</v>
      </c>
      <c r="S18">
        <f t="shared" si="13"/>
        <v>-1.8452302683233608</v>
      </c>
      <c r="T18">
        <f t="shared" si="14"/>
        <v>-1.6763073894131102</v>
      </c>
      <c r="U18">
        <v>18</v>
      </c>
      <c r="V18">
        <f t="shared" si="15"/>
        <v>-2.7843546929809166</v>
      </c>
      <c r="W18">
        <f t="shared" si="16"/>
        <v>-2.8322113630505128</v>
      </c>
      <c r="X18">
        <f t="shared" si="17"/>
        <v>-2.5204237241253393</v>
      </c>
      <c r="Y18">
        <v>18</v>
      </c>
      <c r="Z18">
        <f t="shared" si="18"/>
        <v>-2.7843546929809166</v>
      </c>
      <c r="AA18">
        <f t="shared" si="19"/>
        <v>-2.1580633578847364</v>
      </c>
      <c r="AB18">
        <f t="shared" si="20"/>
        <v>0.60821729523229717</v>
      </c>
      <c r="AC18">
        <v>18</v>
      </c>
      <c r="AD18">
        <f t="shared" si="21"/>
        <v>-2.7843546929809166</v>
      </c>
      <c r="AE18">
        <f t="shared" si="22"/>
        <v>-4.2712887063357907E-2</v>
      </c>
      <c r="AF18">
        <f t="shared" si="23"/>
        <v>-9.1812243919442676E-2</v>
      </c>
      <c r="AG18">
        <v>18</v>
      </c>
      <c r="AH18">
        <f t="shared" si="24"/>
        <v>-2.7843546929809166</v>
      </c>
      <c r="AI18">
        <f t="shared" si="25"/>
        <v>0.79276343437424746</v>
      </c>
      <c r="AJ18">
        <f t="shared" si="26"/>
        <v>0.60467324313133308</v>
      </c>
      <c r="AK18">
        <v>18</v>
      </c>
      <c r="AL18">
        <f t="shared" si="27"/>
        <v>-2.7843546929809166</v>
      </c>
      <c r="AM18">
        <f t="shared" si="28"/>
        <v>0.18294500039698652</v>
      </c>
      <c r="AN18">
        <f t="shared" si="29"/>
        <v>-0.91928538085291467</v>
      </c>
      <c r="AO18">
        <v>18</v>
      </c>
      <c r="AP18">
        <f t="shared" si="30"/>
        <v>-2.7843546929809166</v>
      </c>
      <c r="AQ18">
        <f t="shared" si="31"/>
        <v>-0.86879555893702554</v>
      </c>
      <c r="AR18">
        <f t="shared" si="32"/>
        <v>-1.7875733642022456</v>
      </c>
    </row>
    <row r="19" spans="1:44" x14ac:dyDescent="0.25">
      <c r="A19">
        <v>19</v>
      </c>
      <c r="B19">
        <f t="shared" si="0"/>
        <v>-2.9149446865973396</v>
      </c>
      <c r="C19">
        <f t="shared" si="1"/>
        <v>-0.97442511164448109</v>
      </c>
      <c r="D19">
        <f t="shared" si="2"/>
        <v>-0.22471248696198562</v>
      </c>
      <c r="E19">
        <v>19</v>
      </c>
      <c r="F19">
        <f t="shared" si="3"/>
        <v>-2.7633406952980417</v>
      </c>
      <c r="G19">
        <f t="shared" si="4"/>
        <v>-4.170465154450504</v>
      </c>
      <c r="H19">
        <f t="shared" si="5"/>
        <v>-0.19781637135913188</v>
      </c>
      <c r="I19">
        <v>19</v>
      </c>
      <c r="J19">
        <f t="shared" si="6"/>
        <v>-2.7633406952980417</v>
      </c>
      <c r="K19">
        <f t="shared" si="7"/>
        <v>-1.9068402209176267</v>
      </c>
      <c r="L19">
        <f t="shared" si="8"/>
        <v>-0.84250205866967287</v>
      </c>
      <c r="M19">
        <v>19</v>
      </c>
      <c r="N19">
        <f t="shared" si="9"/>
        <v>-2.7633406952980417</v>
      </c>
      <c r="O19">
        <f t="shared" si="10"/>
        <v>-1.2779311908929167</v>
      </c>
      <c r="P19">
        <f t="shared" si="11"/>
        <v>-0.22311838242388382</v>
      </c>
      <c r="Q19">
        <v>19</v>
      </c>
      <c r="R19">
        <f t="shared" si="12"/>
        <v>-2.7633406952980417</v>
      </c>
      <c r="S19">
        <f t="shared" si="13"/>
        <v>-1.8267384051272786</v>
      </c>
      <c r="T19">
        <f t="shared" si="14"/>
        <v>-1.7243044004964059</v>
      </c>
      <c r="U19">
        <v>19</v>
      </c>
      <c r="V19">
        <f t="shared" si="15"/>
        <v>-2.7633406952980417</v>
      </c>
      <c r="W19">
        <f t="shared" si="16"/>
        <v>-2.8137194998544306</v>
      </c>
      <c r="X19">
        <f t="shared" si="17"/>
        <v>-2.568420735208635</v>
      </c>
      <c r="Y19">
        <v>19</v>
      </c>
      <c r="Z19">
        <f t="shared" si="18"/>
        <v>-2.7633406952980417</v>
      </c>
      <c r="AA19">
        <f t="shared" si="19"/>
        <v>-2.1559480956001922</v>
      </c>
      <c r="AB19">
        <f t="shared" si="20"/>
        <v>0.60272697409814346</v>
      </c>
      <c r="AC19">
        <v>19</v>
      </c>
      <c r="AD19">
        <f t="shared" si="21"/>
        <v>-2.7633406952980417</v>
      </c>
      <c r="AE19">
        <f t="shared" si="22"/>
        <v>-3.9401977882420836E-2</v>
      </c>
      <c r="AF19">
        <f t="shared" si="23"/>
        <v>-0.10040595581143266</v>
      </c>
      <c r="AG19">
        <v>19</v>
      </c>
      <c r="AH19">
        <f t="shared" si="24"/>
        <v>-2.7633406952980417</v>
      </c>
      <c r="AI19">
        <f t="shared" si="25"/>
        <v>0.79440863837333708</v>
      </c>
      <c r="AJ19">
        <f t="shared" si="26"/>
        <v>0.60040299336032465</v>
      </c>
      <c r="AK19">
        <v>19</v>
      </c>
      <c r="AL19">
        <f t="shared" si="27"/>
        <v>-2.7633406952980417</v>
      </c>
      <c r="AM19">
        <f t="shared" si="28"/>
        <v>0.18508218308341562</v>
      </c>
      <c r="AN19">
        <f t="shared" si="29"/>
        <v>-0.92483259802621165</v>
      </c>
      <c r="AO19">
        <v>19</v>
      </c>
      <c r="AP19">
        <f t="shared" si="30"/>
        <v>-2.7633406952980417</v>
      </c>
      <c r="AQ19">
        <f t="shared" si="31"/>
        <v>-0.8661361726866561</v>
      </c>
      <c r="AR19">
        <f t="shared" si="32"/>
        <v>-1.7944759997009112</v>
      </c>
    </row>
    <row r="20" spans="1:44" x14ac:dyDescent="0.25">
      <c r="A20">
        <v>20</v>
      </c>
      <c r="B20">
        <f t="shared" si="0"/>
        <v>-2.902353132875537</v>
      </c>
      <c r="C20">
        <f t="shared" si="1"/>
        <v>-0.97151846188184843</v>
      </c>
      <c r="D20">
        <f t="shared" si="2"/>
        <v>-0.23696387535387617</v>
      </c>
      <c r="E20">
        <v>20</v>
      </c>
      <c r="F20">
        <f t="shared" si="3"/>
        <v>-2.7423266976151668</v>
      </c>
      <c r="G20">
        <f t="shared" si="4"/>
        <v>-4.150968839147831</v>
      </c>
      <c r="H20">
        <f t="shared" si="5"/>
        <v>-0.24541422600628349</v>
      </c>
      <c r="I20">
        <v>20</v>
      </c>
      <c r="J20">
        <f t="shared" si="6"/>
        <v>-2.7423266976151668</v>
      </c>
      <c r="K20">
        <f t="shared" si="7"/>
        <v>-1.8873439056149541</v>
      </c>
      <c r="L20">
        <f t="shared" si="8"/>
        <v>-0.89009991331682448</v>
      </c>
      <c r="M20">
        <v>20</v>
      </c>
      <c r="N20">
        <f t="shared" si="9"/>
        <v>-2.7423266976151668</v>
      </c>
      <c r="O20">
        <f t="shared" si="10"/>
        <v>-1.2584348755902441</v>
      </c>
      <c r="P20">
        <f t="shared" si="11"/>
        <v>-0.27071623707103543</v>
      </c>
      <c r="Q20">
        <v>20</v>
      </c>
      <c r="R20">
        <f t="shared" si="12"/>
        <v>-2.7423266976151668</v>
      </c>
      <c r="S20">
        <f t="shared" si="13"/>
        <v>-1.807242089824606</v>
      </c>
      <c r="T20">
        <f t="shared" si="14"/>
        <v>-1.7719022551435575</v>
      </c>
      <c r="U20">
        <v>20</v>
      </c>
      <c r="V20">
        <f t="shared" si="15"/>
        <v>-2.7423266976151668</v>
      </c>
      <c r="W20">
        <f t="shared" si="16"/>
        <v>-2.794223184551758</v>
      </c>
      <c r="X20">
        <f t="shared" si="17"/>
        <v>-2.6160185898557864</v>
      </c>
      <c r="Y20">
        <v>20</v>
      </c>
      <c r="Z20">
        <f t="shared" si="18"/>
        <v>-2.7423266976151668</v>
      </c>
      <c r="AA20">
        <f t="shared" si="19"/>
        <v>-2.1537179352312763</v>
      </c>
      <c r="AB20">
        <f t="shared" si="20"/>
        <v>0.59728231199499471</v>
      </c>
      <c r="AC20">
        <v>20</v>
      </c>
      <c r="AD20">
        <f t="shared" si="21"/>
        <v>-2.7423266976151668</v>
      </c>
      <c r="AE20">
        <f t="shared" si="22"/>
        <v>-3.5911224752485316E-2</v>
      </c>
      <c r="AF20">
        <f t="shared" si="23"/>
        <v>-0.10892820001544307</v>
      </c>
      <c r="AG20">
        <v>20</v>
      </c>
      <c r="AH20">
        <f t="shared" si="24"/>
        <v>-2.7423266976151668</v>
      </c>
      <c r="AI20">
        <f t="shared" si="25"/>
        <v>0.79614320754916057</v>
      </c>
      <c r="AJ20">
        <f t="shared" si="26"/>
        <v>0.59616825616898672</v>
      </c>
      <c r="AK20">
        <v>20</v>
      </c>
      <c r="AL20">
        <f t="shared" si="27"/>
        <v>-2.7423266976151668</v>
      </c>
      <c r="AM20">
        <f t="shared" si="28"/>
        <v>0.18733545453974254</v>
      </c>
      <c r="AN20">
        <f t="shared" si="29"/>
        <v>-0.93033368300528574</v>
      </c>
      <c r="AO20">
        <v>20</v>
      </c>
      <c r="AP20">
        <f t="shared" si="30"/>
        <v>-2.7423266976151668</v>
      </c>
      <c r="AQ20">
        <f t="shared" si="31"/>
        <v>-0.86333233230026496</v>
      </c>
      <c r="AR20">
        <f t="shared" si="32"/>
        <v>-1.8013212309711997</v>
      </c>
    </row>
    <row r="21" spans="1:44" x14ac:dyDescent="0.25">
      <c r="A21">
        <v>21</v>
      </c>
      <c r="B21">
        <f t="shared" si="0"/>
        <v>-2.8897615791537339</v>
      </c>
      <c r="C21">
        <f t="shared" si="1"/>
        <v>-0.96845778259801829</v>
      </c>
      <c r="D21">
        <f t="shared" si="2"/>
        <v>-0.24917769427725583</v>
      </c>
      <c r="E21">
        <v>21</v>
      </c>
      <c r="F21">
        <f t="shared" si="3"/>
        <v>-2.7213126999322919</v>
      </c>
      <c r="G21">
        <f t="shared" si="4"/>
        <v>-4.1304766807625626</v>
      </c>
      <c r="H21">
        <f t="shared" si="5"/>
        <v>-0.29259190634461341</v>
      </c>
      <c r="I21">
        <v>21</v>
      </c>
      <c r="J21">
        <f t="shared" si="6"/>
        <v>-2.7213126999322919</v>
      </c>
      <c r="K21">
        <f t="shared" si="7"/>
        <v>-1.8668517472296853</v>
      </c>
      <c r="L21">
        <f t="shared" si="8"/>
        <v>-0.9372775936551544</v>
      </c>
      <c r="M21">
        <v>21</v>
      </c>
      <c r="N21">
        <f t="shared" si="9"/>
        <v>-2.7213126999322919</v>
      </c>
      <c r="O21">
        <f t="shared" si="10"/>
        <v>-1.2379427172049753</v>
      </c>
      <c r="P21">
        <f t="shared" si="11"/>
        <v>-0.31789391740936535</v>
      </c>
      <c r="Q21">
        <v>21</v>
      </c>
      <c r="R21">
        <f t="shared" si="12"/>
        <v>-2.7213126999322919</v>
      </c>
      <c r="S21">
        <f t="shared" si="13"/>
        <v>-1.7867499314393371</v>
      </c>
      <c r="T21">
        <f t="shared" si="14"/>
        <v>-1.8190799354818874</v>
      </c>
      <c r="U21">
        <v>21</v>
      </c>
      <c r="V21">
        <f t="shared" si="15"/>
        <v>-2.7213126999322919</v>
      </c>
      <c r="W21">
        <f t="shared" si="16"/>
        <v>-2.7737310261664891</v>
      </c>
      <c r="X21">
        <f t="shared" si="17"/>
        <v>-2.6631962701941165</v>
      </c>
      <c r="Y21">
        <v>21</v>
      </c>
      <c r="Z21">
        <f t="shared" si="18"/>
        <v>-2.7213126999322919</v>
      </c>
      <c r="AA21">
        <f t="shared" si="19"/>
        <v>-2.1513738615540254</v>
      </c>
      <c r="AB21">
        <f t="shared" si="20"/>
        <v>0.59188571313236205</v>
      </c>
      <c r="AC21">
        <v>21</v>
      </c>
      <c r="AD21">
        <f t="shared" si="21"/>
        <v>-2.7213126999322919</v>
      </c>
      <c r="AE21">
        <f t="shared" si="22"/>
        <v>-3.2242169091864892E-2</v>
      </c>
      <c r="AF21">
        <f t="shared" si="23"/>
        <v>-0.11737521334834436</v>
      </c>
      <c r="AG21">
        <v>21</v>
      </c>
      <c r="AH21">
        <f t="shared" si="24"/>
        <v>-2.7213126999322919</v>
      </c>
      <c r="AI21">
        <f t="shared" si="25"/>
        <v>0.79796637596480013</v>
      </c>
      <c r="AJ21">
        <f t="shared" si="26"/>
        <v>0.59197090149805021</v>
      </c>
      <c r="AK21">
        <v>21</v>
      </c>
      <c r="AL21">
        <f t="shared" si="27"/>
        <v>-2.7213126999322919</v>
      </c>
      <c r="AM21">
        <f t="shared" si="28"/>
        <v>0.18970381978472439</v>
      </c>
      <c r="AN21">
        <f t="shared" si="29"/>
        <v>-0.9357862066658722</v>
      </c>
      <c r="AO21">
        <v>21</v>
      </c>
      <c r="AP21">
        <f t="shared" si="30"/>
        <v>-2.7213126999322919</v>
      </c>
      <c r="AQ21">
        <f t="shared" si="31"/>
        <v>-0.86038527587483549</v>
      </c>
      <c r="AR21">
        <f t="shared" si="32"/>
        <v>-1.8081060353516831</v>
      </c>
    </row>
    <row r="22" spans="1:44" x14ac:dyDescent="0.25">
      <c r="A22">
        <v>22</v>
      </c>
      <c r="B22">
        <f t="shared" si="0"/>
        <v>-2.8771700254319312</v>
      </c>
      <c r="C22">
        <f t="shared" si="1"/>
        <v>-0.96524355904878689</v>
      </c>
      <c r="D22">
        <f t="shared" si="2"/>
        <v>-0.2613520072906102</v>
      </c>
      <c r="E22">
        <v>22</v>
      </c>
      <c r="F22">
        <f t="shared" si="3"/>
        <v>-2.7002987022494169</v>
      </c>
      <c r="G22">
        <f t="shared" si="4"/>
        <v>-4.1089977280549617</v>
      </c>
      <c r="H22">
        <f t="shared" si="5"/>
        <v>-0.33932858003859023</v>
      </c>
      <c r="I22">
        <v>22</v>
      </c>
      <c r="J22">
        <f t="shared" si="6"/>
        <v>-2.7002987022494169</v>
      </c>
      <c r="K22">
        <f t="shared" si="7"/>
        <v>-1.8453727945220848</v>
      </c>
      <c r="L22">
        <f t="shared" si="8"/>
        <v>-0.98401426734913122</v>
      </c>
      <c r="M22">
        <v>22</v>
      </c>
      <c r="N22">
        <f t="shared" si="9"/>
        <v>-2.7002987022494169</v>
      </c>
      <c r="O22">
        <f t="shared" si="10"/>
        <v>-1.2164637644973748</v>
      </c>
      <c r="P22">
        <f t="shared" si="11"/>
        <v>-0.36463059110334217</v>
      </c>
      <c r="Q22">
        <v>22</v>
      </c>
      <c r="R22">
        <f t="shared" si="12"/>
        <v>-2.7002987022494169</v>
      </c>
      <c r="S22">
        <f t="shared" si="13"/>
        <v>-1.7652709787317367</v>
      </c>
      <c r="T22">
        <f t="shared" si="14"/>
        <v>-1.8658166091758641</v>
      </c>
      <c r="U22">
        <v>22</v>
      </c>
      <c r="V22">
        <f t="shared" si="15"/>
        <v>-2.7002987022494169</v>
      </c>
      <c r="W22">
        <f t="shared" si="16"/>
        <v>-2.7522520734588887</v>
      </c>
      <c r="X22">
        <f t="shared" si="17"/>
        <v>-2.7099329438880932</v>
      </c>
      <c r="Y22">
        <v>22</v>
      </c>
      <c r="Z22">
        <f t="shared" si="18"/>
        <v>-2.7002987022494169</v>
      </c>
      <c r="AA22">
        <f t="shared" si="19"/>
        <v>-2.1489169096453873</v>
      </c>
      <c r="AB22">
        <f t="shared" si="20"/>
        <v>0.58653956049638278</v>
      </c>
      <c r="AC22">
        <v>22</v>
      </c>
      <c r="AD22">
        <f t="shared" si="21"/>
        <v>-2.7002987022494169</v>
      </c>
      <c r="AE22">
        <f t="shared" si="22"/>
        <v>-2.8396431052251037E-2</v>
      </c>
      <c r="AF22">
        <f t="shared" si="23"/>
        <v>-0.1257432658468419</v>
      </c>
      <c r="AG22">
        <v>22</v>
      </c>
      <c r="AH22">
        <f t="shared" si="24"/>
        <v>-2.7002987022494169</v>
      </c>
      <c r="AI22">
        <f t="shared" si="25"/>
        <v>0.79987733856040755</v>
      </c>
      <c r="AJ22">
        <f t="shared" si="26"/>
        <v>0.58781278278117743</v>
      </c>
      <c r="AK22">
        <v>22</v>
      </c>
      <c r="AL22">
        <f t="shared" si="27"/>
        <v>-2.7002987022494169</v>
      </c>
      <c r="AM22">
        <f t="shared" si="28"/>
        <v>0.1921862330149412</v>
      </c>
      <c r="AN22">
        <f t="shared" si="29"/>
        <v>-0.94118776132701731</v>
      </c>
      <c r="AO22">
        <v>22</v>
      </c>
      <c r="AP22">
        <f t="shared" si="30"/>
        <v>-2.7002987022494169</v>
      </c>
      <c r="AQ22">
        <f t="shared" si="31"/>
        <v>-0.85729630474752205</v>
      </c>
      <c r="AR22">
        <f t="shared" si="32"/>
        <v>-1.8148274168637473</v>
      </c>
    </row>
    <row r="23" spans="1:44" x14ac:dyDescent="0.25">
      <c r="A23">
        <v>23</v>
      </c>
      <c r="B23">
        <f t="shared" si="0"/>
        <v>-2.8645784717101286</v>
      </c>
      <c r="C23">
        <f t="shared" si="1"/>
        <v>-0.96187630083364573</v>
      </c>
      <c r="D23">
        <f t="shared" si="2"/>
        <v>-0.27348488421589578</v>
      </c>
      <c r="E23">
        <v>23</v>
      </c>
      <c r="F23">
        <f t="shared" si="3"/>
        <v>-2.679284704566542</v>
      </c>
      <c r="G23">
        <f t="shared" si="4"/>
        <v>-4.0865414655258885</v>
      </c>
      <c r="H23">
        <f t="shared" si="5"/>
        <v>-0.38560360948880168</v>
      </c>
      <c r="I23">
        <v>23</v>
      </c>
      <c r="J23">
        <f t="shared" si="6"/>
        <v>-2.679284704566542</v>
      </c>
      <c r="K23">
        <f t="shared" si="7"/>
        <v>-1.8229165319930116</v>
      </c>
      <c r="L23">
        <f t="shared" si="8"/>
        <v>-1.0302892967993427</v>
      </c>
      <c r="M23">
        <v>23</v>
      </c>
      <c r="N23">
        <f t="shared" si="9"/>
        <v>-2.679284704566542</v>
      </c>
      <c r="O23">
        <f t="shared" si="10"/>
        <v>-1.1940075019683016</v>
      </c>
      <c r="P23">
        <f t="shared" si="11"/>
        <v>-0.41090562055355362</v>
      </c>
      <c r="Q23">
        <v>23</v>
      </c>
      <c r="R23">
        <f t="shared" si="12"/>
        <v>-2.679284704566542</v>
      </c>
      <c r="S23">
        <f t="shared" si="13"/>
        <v>-1.7428147162026635</v>
      </c>
      <c r="T23">
        <f t="shared" si="14"/>
        <v>-1.9120916386260758</v>
      </c>
      <c r="U23">
        <v>23</v>
      </c>
      <c r="V23">
        <f t="shared" si="15"/>
        <v>-2.679284704566542</v>
      </c>
      <c r="W23">
        <f t="shared" si="16"/>
        <v>-2.7297958109298155</v>
      </c>
      <c r="X23">
        <f t="shared" si="17"/>
        <v>-2.7562079733383049</v>
      </c>
      <c r="Y23">
        <v>23</v>
      </c>
      <c r="Z23">
        <f t="shared" si="18"/>
        <v>-2.679284704566542</v>
      </c>
      <c r="AA23">
        <f t="shared" si="19"/>
        <v>-2.1463481644261591</v>
      </c>
      <c r="AB23">
        <f t="shared" si="20"/>
        <v>0.58124621479756067</v>
      </c>
      <c r="AC23">
        <v>23</v>
      </c>
      <c r="AD23">
        <f t="shared" si="21"/>
        <v>-2.679284704566542</v>
      </c>
      <c r="AE23">
        <f t="shared" si="22"/>
        <v>-2.43757088033002E-2</v>
      </c>
      <c r="AF23">
        <f t="shared" si="23"/>
        <v>-0.1340286624145226</v>
      </c>
      <c r="AG23">
        <v>23</v>
      </c>
      <c r="AH23">
        <f t="shared" si="24"/>
        <v>-2.679284704566542</v>
      </c>
      <c r="AI23">
        <f t="shared" si="25"/>
        <v>0.80187525150869643</v>
      </c>
      <c r="AJ23">
        <f t="shared" si="26"/>
        <v>0.58369573612653802</v>
      </c>
      <c r="AK23">
        <v>23</v>
      </c>
      <c r="AL23">
        <f t="shared" si="27"/>
        <v>-2.679284704566542</v>
      </c>
      <c r="AM23">
        <f t="shared" si="28"/>
        <v>0.19478159806659323</v>
      </c>
      <c r="AN23">
        <f t="shared" si="29"/>
        <v>-0.94653596181424249</v>
      </c>
      <c r="AO23">
        <v>23</v>
      </c>
      <c r="AP23">
        <f t="shared" si="30"/>
        <v>-2.679284704566542</v>
      </c>
      <c r="AQ23">
        <f t="shared" si="31"/>
        <v>-0.85406678292101645</v>
      </c>
      <c r="AR23">
        <f t="shared" si="32"/>
        <v>-1.8214824075345308</v>
      </c>
    </row>
    <row r="24" spans="1:44" x14ac:dyDescent="0.25">
      <c r="A24">
        <v>24</v>
      </c>
      <c r="B24">
        <f t="shared" si="0"/>
        <v>-2.8519869179883255</v>
      </c>
      <c r="C24">
        <f t="shared" si="1"/>
        <v>-0.95835654181498742</v>
      </c>
      <c r="D24">
        <f t="shared" si="2"/>
        <v>-0.28557440144455914</v>
      </c>
      <c r="E24">
        <v>24</v>
      </c>
      <c r="F24">
        <f t="shared" si="3"/>
        <v>-2.6582707068836675</v>
      </c>
      <c r="G24">
        <f t="shared" si="4"/>
        <v>-4.0631178092287055</v>
      </c>
      <c r="H24">
        <f t="shared" si="5"/>
        <v>-0.43139656094493672</v>
      </c>
      <c r="I24">
        <v>24</v>
      </c>
      <c r="J24">
        <f t="shared" si="6"/>
        <v>-2.6582707068836675</v>
      </c>
      <c r="K24">
        <f t="shared" si="7"/>
        <v>-1.7994928756958291</v>
      </c>
      <c r="L24">
        <f t="shared" si="8"/>
        <v>-1.0760822482554777</v>
      </c>
      <c r="M24">
        <v>24</v>
      </c>
      <c r="N24">
        <f t="shared" si="9"/>
        <v>-2.6582707068836675</v>
      </c>
      <c r="O24">
        <f t="shared" si="10"/>
        <v>-1.1705838456711191</v>
      </c>
      <c r="P24">
        <f t="shared" si="11"/>
        <v>-0.45669857200968866</v>
      </c>
      <c r="Q24">
        <v>24</v>
      </c>
      <c r="R24">
        <f t="shared" si="12"/>
        <v>-2.6582707068836675</v>
      </c>
      <c r="S24">
        <f t="shared" si="13"/>
        <v>-1.7193910599054809</v>
      </c>
      <c r="T24">
        <f t="shared" si="14"/>
        <v>-1.9578845900822106</v>
      </c>
      <c r="U24">
        <v>24</v>
      </c>
      <c r="V24">
        <f t="shared" si="15"/>
        <v>-2.6582707068836675</v>
      </c>
      <c r="W24">
        <f t="shared" si="16"/>
        <v>-2.7063721546326329</v>
      </c>
      <c r="X24">
        <f t="shared" si="17"/>
        <v>-2.8020009247944397</v>
      </c>
      <c r="Y24">
        <v>24</v>
      </c>
      <c r="Z24">
        <f t="shared" si="18"/>
        <v>-2.6582707068836675</v>
      </c>
      <c r="AA24">
        <f t="shared" si="19"/>
        <v>-2.1436687601819155</v>
      </c>
      <c r="AB24">
        <f t="shared" si="20"/>
        <v>0.57600801342834262</v>
      </c>
      <c r="AC24">
        <v>24</v>
      </c>
      <c r="AD24">
        <f t="shared" si="21"/>
        <v>-2.6582707068836675</v>
      </c>
      <c r="AE24">
        <f t="shared" si="22"/>
        <v>-2.0181777782769583E-2</v>
      </c>
      <c r="AF24">
        <f t="shared" si="23"/>
        <v>-0.14222774445350544</v>
      </c>
      <c r="AG24">
        <v>24</v>
      </c>
      <c r="AH24">
        <f t="shared" si="24"/>
        <v>-2.6582707068836675</v>
      </c>
      <c r="AI24">
        <f t="shared" si="25"/>
        <v>0.80395923258755231</v>
      </c>
      <c r="AJ24">
        <f t="shared" si="26"/>
        <v>0.5796215795060351</v>
      </c>
      <c r="AK24">
        <v>24</v>
      </c>
      <c r="AL24">
        <f t="shared" si="27"/>
        <v>-2.6582707068836675</v>
      </c>
      <c r="AM24">
        <f t="shared" si="28"/>
        <v>0.1974887688995362</v>
      </c>
      <c r="AN24">
        <f t="shared" si="29"/>
        <v>-0.95182844651277065</v>
      </c>
      <c r="AO24">
        <v>24</v>
      </c>
      <c r="AP24">
        <f t="shared" si="30"/>
        <v>-2.6582707068836675</v>
      </c>
      <c r="AQ24">
        <f t="shared" si="31"/>
        <v>-0.85069813646124248</v>
      </c>
      <c r="AR24">
        <f t="shared" si="32"/>
        <v>-1.828068068707499</v>
      </c>
    </row>
    <row r="25" spans="1:44" x14ac:dyDescent="0.25">
      <c r="A25">
        <v>25</v>
      </c>
      <c r="B25">
        <f t="shared" si="0"/>
        <v>-2.8393953642665228</v>
      </c>
      <c r="C25">
        <f t="shared" si="1"/>
        <v>-0.95468484003346477</v>
      </c>
      <c r="D25">
        <f t="shared" si="2"/>
        <v>-0.29761864224251428</v>
      </c>
      <c r="E25">
        <v>25</v>
      </c>
      <c r="F25">
        <f t="shared" si="3"/>
        <v>-2.6372567092007926</v>
      </c>
      <c r="G25">
        <f t="shared" si="4"/>
        <v>-4.0387371023906313</v>
      </c>
      <c r="H25">
        <f t="shared" si="5"/>
        <v>-0.47668721352875865</v>
      </c>
      <c r="I25">
        <v>25</v>
      </c>
      <c r="J25">
        <f t="shared" si="6"/>
        <v>-2.6372567092007926</v>
      </c>
      <c r="K25">
        <f t="shared" si="7"/>
        <v>-1.7751121688577545</v>
      </c>
      <c r="L25">
        <f t="shared" si="8"/>
        <v>-1.1213729008392996</v>
      </c>
      <c r="M25">
        <v>25</v>
      </c>
      <c r="N25">
        <f t="shared" si="9"/>
        <v>-2.6372567092007926</v>
      </c>
      <c r="O25">
        <f t="shared" si="10"/>
        <v>-1.1462031388330445</v>
      </c>
      <c r="P25">
        <f t="shared" si="11"/>
        <v>-0.50198922459351059</v>
      </c>
      <c r="Q25">
        <v>25</v>
      </c>
      <c r="R25">
        <f t="shared" si="12"/>
        <v>-2.6372567092007926</v>
      </c>
      <c r="S25">
        <f t="shared" si="13"/>
        <v>-1.6950103530674063</v>
      </c>
      <c r="T25">
        <f t="shared" si="14"/>
        <v>-2.0031752426660328</v>
      </c>
      <c r="U25">
        <v>25</v>
      </c>
      <c r="V25">
        <f t="shared" si="15"/>
        <v>-2.6372567092007926</v>
      </c>
      <c r="W25">
        <f t="shared" si="16"/>
        <v>-2.6819914477945583</v>
      </c>
      <c r="X25">
        <f t="shared" si="17"/>
        <v>-2.8472915773782619</v>
      </c>
      <c r="Y25">
        <v>25</v>
      </c>
      <c r="Z25">
        <f t="shared" si="18"/>
        <v>-2.6372567092007926</v>
      </c>
      <c r="AA25">
        <f t="shared" si="19"/>
        <v>-2.1408798800621436</v>
      </c>
      <c r="AB25">
        <f t="shared" si="20"/>
        <v>0.57082726943099171</v>
      </c>
      <c r="AC25">
        <v>25</v>
      </c>
      <c r="AD25">
        <f t="shared" si="21"/>
        <v>-2.6372567092007926</v>
      </c>
      <c r="AE25">
        <f t="shared" si="22"/>
        <v>-1.581648991253376E-2</v>
      </c>
      <c r="AF25">
        <f t="shared" si="23"/>
        <v>-0.15033689147997592</v>
      </c>
      <c r="AG25">
        <v>25</v>
      </c>
      <c r="AH25">
        <f t="shared" si="24"/>
        <v>-2.6372567092007926</v>
      </c>
      <c r="AI25">
        <f t="shared" si="25"/>
        <v>0.80612836156959733</v>
      </c>
      <c r="AJ25">
        <f t="shared" si="26"/>
        <v>0.5755921119525399</v>
      </c>
      <c r="AK25">
        <v>25</v>
      </c>
      <c r="AL25">
        <f t="shared" si="27"/>
        <v>-2.6372567092007926</v>
      </c>
      <c r="AM25">
        <f t="shared" si="28"/>
        <v>0.20030655010334028</v>
      </c>
      <c r="AN25">
        <f t="shared" si="29"/>
        <v>-0.95706287841034854</v>
      </c>
      <c r="AO25">
        <v>25</v>
      </c>
      <c r="AP25">
        <f t="shared" si="30"/>
        <v>-2.6372567092007926</v>
      </c>
      <c r="AQ25">
        <f t="shared" si="31"/>
        <v>-0.84719185286764542</v>
      </c>
      <c r="AR25">
        <f t="shared" si="32"/>
        <v>-1.8345814923400725</v>
      </c>
    </row>
    <row r="26" spans="1:44" x14ac:dyDescent="0.25">
      <c r="A26">
        <v>26</v>
      </c>
      <c r="B26">
        <f t="shared" si="0"/>
        <v>-2.8268038105447202</v>
      </c>
      <c r="C26">
        <f t="shared" si="1"/>
        <v>-0.95086177761951529</v>
      </c>
      <c r="D26">
        <f t="shared" si="2"/>
        <v>-0.30961569705403402</v>
      </c>
      <c r="E26">
        <v>26</v>
      </c>
      <c r="F26">
        <f t="shared" si="3"/>
        <v>-2.6162427115179177</v>
      </c>
      <c r="G26">
        <f t="shared" si="4"/>
        <v>-4.0134101108454594</v>
      </c>
      <c r="H26">
        <f t="shared" si="5"/>
        <v>-0.52145556816306915</v>
      </c>
      <c r="I26">
        <v>26</v>
      </c>
      <c r="J26">
        <f t="shared" si="6"/>
        <v>-2.6162427115179177</v>
      </c>
      <c r="K26">
        <f t="shared" si="7"/>
        <v>-1.7497851773125825</v>
      </c>
      <c r="L26">
        <f t="shared" si="8"/>
        <v>-1.1661412554736101</v>
      </c>
      <c r="M26">
        <v>26</v>
      </c>
      <c r="N26">
        <f t="shared" si="9"/>
        <v>-2.6162427115179177</v>
      </c>
      <c r="O26">
        <f t="shared" si="10"/>
        <v>-1.1208761472878725</v>
      </c>
      <c r="P26">
        <f t="shared" si="11"/>
        <v>-0.54675757922782109</v>
      </c>
      <c r="Q26">
        <v>26</v>
      </c>
      <c r="R26">
        <f t="shared" si="12"/>
        <v>-2.6162427115179177</v>
      </c>
      <c r="S26">
        <f t="shared" si="13"/>
        <v>-1.6696833615222344</v>
      </c>
      <c r="T26">
        <f t="shared" si="14"/>
        <v>-2.047943597300343</v>
      </c>
      <c r="U26">
        <v>26</v>
      </c>
      <c r="V26">
        <f t="shared" si="15"/>
        <v>-2.6162427115179177</v>
      </c>
      <c r="W26">
        <f t="shared" si="16"/>
        <v>-2.6566644562493864</v>
      </c>
      <c r="X26">
        <f t="shared" si="17"/>
        <v>-2.8920599320125722</v>
      </c>
      <c r="Y26">
        <v>26</v>
      </c>
      <c r="Z26">
        <f t="shared" si="18"/>
        <v>-2.6162427115179177</v>
      </c>
      <c r="AA26">
        <f t="shared" si="19"/>
        <v>-2.1379827555577933</v>
      </c>
      <c r="AB26">
        <f t="shared" si="20"/>
        <v>0.56570627047621325</v>
      </c>
      <c r="AC26">
        <v>26</v>
      </c>
      <c r="AD26">
        <f t="shared" si="21"/>
        <v>-2.6162427115179177</v>
      </c>
      <c r="AE26">
        <f t="shared" si="22"/>
        <v>-1.1281772780828425E-2</v>
      </c>
      <c r="AF26">
        <f t="shared" si="23"/>
        <v>-0.15835252272288883</v>
      </c>
      <c r="AG26">
        <v>26</v>
      </c>
      <c r="AH26">
        <f t="shared" si="24"/>
        <v>-2.6162427115179177</v>
      </c>
      <c r="AI26">
        <f t="shared" si="25"/>
        <v>0.80838168062853644</v>
      </c>
      <c r="AJ26">
        <f t="shared" si="26"/>
        <v>0.57160911276548998</v>
      </c>
      <c r="AK26">
        <v>26</v>
      </c>
      <c r="AL26">
        <f t="shared" si="27"/>
        <v>-2.6162427115179177</v>
      </c>
      <c r="AM26">
        <f t="shared" si="28"/>
        <v>0.20323369742514968</v>
      </c>
      <c r="AN26">
        <f t="shared" si="29"/>
        <v>-0.96223694612920552</v>
      </c>
      <c r="AO26">
        <v>26</v>
      </c>
      <c r="AP26">
        <f t="shared" si="30"/>
        <v>-2.6162427115179177</v>
      </c>
      <c r="AQ26">
        <f t="shared" si="31"/>
        <v>-0.84354948041635436</v>
      </c>
      <c r="AR26">
        <f t="shared" si="32"/>
        <v>-1.8410198022877349</v>
      </c>
    </row>
    <row r="27" spans="1:44" x14ac:dyDescent="0.25">
      <c r="A27">
        <v>27</v>
      </c>
      <c r="B27">
        <f t="shared" si="0"/>
        <v>-2.8142122568229171</v>
      </c>
      <c r="C27">
        <f t="shared" si="1"/>
        <v>-0.94688796070106762</v>
      </c>
      <c r="D27">
        <f t="shared" si="2"/>
        <v>-0.32156366380449974</v>
      </c>
      <c r="E27">
        <v>27</v>
      </c>
      <c r="F27">
        <f t="shared" si="3"/>
        <v>-2.5952287138350427</v>
      </c>
      <c r="G27">
        <f t="shared" si="4"/>
        <v>-3.9871480182796732</v>
      </c>
      <c r="H27">
        <f t="shared" si="5"/>
        <v>-0.56568185640274271</v>
      </c>
      <c r="I27">
        <v>27</v>
      </c>
      <c r="J27">
        <f t="shared" si="6"/>
        <v>-2.5952287138350427</v>
      </c>
      <c r="K27">
        <f t="shared" si="7"/>
        <v>-1.7235230847467964</v>
      </c>
      <c r="L27">
        <f t="shared" si="8"/>
        <v>-1.2103675437132837</v>
      </c>
      <c r="M27">
        <v>27</v>
      </c>
      <c r="N27">
        <f t="shared" si="9"/>
        <v>-2.5952287138350427</v>
      </c>
      <c r="O27">
        <f t="shared" si="10"/>
        <v>-1.0946140547220864</v>
      </c>
      <c r="P27">
        <f t="shared" si="11"/>
        <v>-0.59098386746749465</v>
      </c>
      <c r="Q27">
        <v>27</v>
      </c>
      <c r="R27">
        <f t="shared" si="12"/>
        <v>-2.5952287138350427</v>
      </c>
      <c r="S27">
        <f t="shared" si="13"/>
        <v>-1.6434212689564482</v>
      </c>
      <c r="T27">
        <f t="shared" si="14"/>
        <v>-2.0921698855400166</v>
      </c>
      <c r="U27">
        <v>27</v>
      </c>
      <c r="V27">
        <f t="shared" si="15"/>
        <v>-2.5952287138350427</v>
      </c>
      <c r="W27">
        <f t="shared" si="16"/>
        <v>-2.6304023636836003</v>
      </c>
      <c r="X27">
        <f t="shared" si="17"/>
        <v>-2.9362862202522457</v>
      </c>
      <c r="Y27">
        <v>27</v>
      </c>
      <c r="Z27">
        <f t="shared" si="18"/>
        <v>-2.5952287138350427</v>
      </c>
      <c r="AA27">
        <f t="shared" si="19"/>
        <v>-2.1349786659574885</v>
      </c>
      <c r="AB27">
        <f t="shared" si="20"/>
        <v>0.56064727785298385</v>
      </c>
      <c r="AC27">
        <v>27</v>
      </c>
      <c r="AD27">
        <f t="shared" si="21"/>
        <v>-2.5952287138350427</v>
      </c>
      <c r="AE27">
        <f t="shared" si="22"/>
        <v>-6.5796287910814266E-3</v>
      </c>
      <c r="AF27">
        <f t="shared" si="23"/>
        <v>-0.16627109870513648</v>
      </c>
      <c r="AG27">
        <v>27</v>
      </c>
      <c r="AH27">
        <f t="shared" si="24"/>
        <v>-2.5952287138350427</v>
      </c>
      <c r="AI27">
        <f t="shared" si="25"/>
        <v>0.81071819476210671</v>
      </c>
      <c r="AJ27">
        <f t="shared" si="26"/>
        <v>0.56767434072520051</v>
      </c>
      <c r="AK27">
        <v>27</v>
      </c>
      <c r="AL27">
        <f t="shared" si="27"/>
        <v>-2.5952287138350427</v>
      </c>
      <c r="AM27">
        <f t="shared" si="28"/>
        <v>0.2062689183191096</v>
      </c>
      <c r="AN27">
        <f t="shared" si="29"/>
        <v>-0.96734836494669274</v>
      </c>
      <c r="AO27">
        <v>27</v>
      </c>
      <c r="AP27">
        <f t="shared" si="30"/>
        <v>-2.5952287138350427</v>
      </c>
      <c r="AQ27">
        <f t="shared" si="31"/>
        <v>-0.83977262747650683</v>
      </c>
      <c r="AR27">
        <f t="shared" si="32"/>
        <v>-1.8473801555740592</v>
      </c>
    </row>
    <row r="28" spans="1:44" x14ac:dyDescent="0.25">
      <c r="A28">
        <v>28</v>
      </c>
      <c r="B28">
        <f t="shared" si="0"/>
        <v>-2.8016207031011144</v>
      </c>
      <c r="C28">
        <f t="shared" si="1"/>
        <v>-0.94276401930744358</v>
      </c>
      <c r="D28">
        <f t="shared" si="2"/>
        <v>-0.33346064820196436</v>
      </c>
      <c r="E28">
        <v>28</v>
      </c>
      <c r="F28">
        <f t="shared" si="3"/>
        <v>-2.5742147161521678</v>
      </c>
      <c r="G28">
        <f t="shared" si="4"/>
        <v>-3.9599624212940414</v>
      </c>
      <c r="H28">
        <f t="shared" si="5"/>
        <v>-0.60934654916391284</v>
      </c>
      <c r="I28">
        <v>28</v>
      </c>
      <c r="J28">
        <f t="shared" si="6"/>
        <v>-2.5742147161521678</v>
      </c>
      <c r="K28">
        <f t="shared" si="7"/>
        <v>-1.6963374877611646</v>
      </c>
      <c r="L28">
        <f t="shared" si="8"/>
        <v>-1.2540322364744538</v>
      </c>
      <c r="M28">
        <v>28</v>
      </c>
      <c r="N28">
        <f t="shared" si="9"/>
        <v>-2.5742147161521678</v>
      </c>
      <c r="O28">
        <f t="shared" si="10"/>
        <v>-1.0674284577364546</v>
      </c>
      <c r="P28">
        <f t="shared" si="11"/>
        <v>-0.63464856022866478</v>
      </c>
      <c r="Q28">
        <v>28</v>
      </c>
      <c r="R28">
        <f t="shared" si="12"/>
        <v>-2.5742147161521678</v>
      </c>
      <c r="S28">
        <f t="shared" si="13"/>
        <v>-1.6162356719708164</v>
      </c>
      <c r="T28">
        <f t="shared" si="14"/>
        <v>-2.1358345783011869</v>
      </c>
      <c r="U28">
        <v>28</v>
      </c>
      <c r="V28">
        <f t="shared" si="15"/>
        <v>-2.5742147161521678</v>
      </c>
      <c r="W28">
        <f t="shared" si="16"/>
        <v>-2.6032167666979684</v>
      </c>
      <c r="X28">
        <f t="shared" si="17"/>
        <v>-2.9799509130134156</v>
      </c>
      <c r="Y28">
        <v>28</v>
      </c>
      <c r="Z28">
        <f t="shared" si="18"/>
        <v>-2.5742147161521678</v>
      </c>
      <c r="AA28">
        <f t="shared" si="19"/>
        <v>-2.1318689377826283</v>
      </c>
      <c r="AB28">
        <f t="shared" si="20"/>
        <v>0.55565252547002952</v>
      </c>
      <c r="AC28">
        <v>28</v>
      </c>
      <c r="AD28">
        <f t="shared" si="21"/>
        <v>-2.5742147161521678</v>
      </c>
      <c r="AE28">
        <f t="shared" si="22"/>
        <v>-1.712134277707833E-3</v>
      </c>
      <c r="AF28">
        <f t="shared" si="23"/>
        <v>-0.17408912280648214</v>
      </c>
      <c r="AG28">
        <v>28</v>
      </c>
      <c r="AH28">
        <f t="shared" si="24"/>
        <v>-2.5742147161521678</v>
      </c>
      <c r="AI28">
        <f t="shared" si="25"/>
        <v>0.81313687223144238</v>
      </c>
      <c r="AJ28">
        <f t="shared" si="26"/>
        <v>0.56378953331623594</v>
      </c>
      <c r="AK28">
        <v>28</v>
      </c>
      <c r="AL28">
        <f t="shared" si="27"/>
        <v>-2.5742147161521678</v>
      </c>
      <c r="AM28">
        <f t="shared" si="28"/>
        <v>0.20941087251711821</v>
      </c>
      <c r="AN28">
        <f t="shared" si="29"/>
        <v>-0.97239487780415268</v>
      </c>
      <c r="AO28">
        <v>28</v>
      </c>
      <c r="AP28">
        <f t="shared" si="30"/>
        <v>-2.5742147161521678</v>
      </c>
      <c r="AQ28">
        <f t="shared" si="31"/>
        <v>-0.83586296180003838</v>
      </c>
      <c r="AR28">
        <f t="shared" si="32"/>
        <v>-1.8536597436460858</v>
      </c>
    </row>
    <row r="29" spans="1:44" x14ac:dyDescent="0.25">
      <c r="A29">
        <v>29</v>
      </c>
      <c r="B29">
        <f t="shared" si="0"/>
        <v>-2.7890291493793118</v>
      </c>
      <c r="C29">
        <f t="shared" si="1"/>
        <v>-0.93849060726946865</v>
      </c>
      <c r="D29">
        <f t="shared" si="2"/>
        <v>-0.345304764037486</v>
      </c>
      <c r="E29">
        <v>29</v>
      </c>
      <c r="F29">
        <f t="shared" si="3"/>
        <v>-2.5532007184692929</v>
      </c>
      <c r="G29">
        <f t="shared" si="4"/>
        <v>-3.9318653242828874</v>
      </c>
      <c r="H29">
        <f t="shared" si="5"/>
        <v>-0.65243036534746846</v>
      </c>
      <c r="I29">
        <v>29</v>
      </c>
      <c r="J29">
        <f t="shared" si="6"/>
        <v>-2.5532007184692929</v>
      </c>
      <c r="K29">
        <f t="shared" si="7"/>
        <v>-1.6682403907500105</v>
      </c>
      <c r="L29">
        <f t="shared" si="8"/>
        <v>-1.2971160526580094</v>
      </c>
      <c r="M29">
        <v>29</v>
      </c>
      <c r="N29">
        <f t="shared" si="9"/>
        <v>-2.5532007184692929</v>
      </c>
      <c r="O29">
        <f t="shared" si="10"/>
        <v>-1.0393313607253005</v>
      </c>
      <c r="P29">
        <f t="shared" si="11"/>
        <v>-0.67773237641222039</v>
      </c>
      <c r="Q29">
        <v>29</v>
      </c>
      <c r="R29">
        <f t="shared" si="12"/>
        <v>-2.5532007184692929</v>
      </c>
      <c r="S29">
        <f t="shared" si="13"/>
        <v>-1.5881385749596624</v>
      </c>
      <c r="T29">
        <f t="shared" si="14"/>
        <v>-2.1789183944847426</v>
      </c>
      <c r="U29">
        <v>29</v>
      </c>
      <c r="V29">
        <f t="shared" si="15"/>
        <v>-2.5532007184692929</v>
      </c>
      <c r="W29">
        <f t="shared" si="16"/>
        <v>-2.5751196696868144</v>
      </c>
      <c r="X29">
        <f t="shared" si="17"/>
        <v>-3.0230347291969712</v>
      </c>
      <c r="Y29">
        <v>29</v>
      </c>
      <c r="Z29">
        <f t="shared" si="18"/>
        <v>-2.5532007184692929</v>
      </c>
      <c r="AA29">
        <f t="shared" si="19"/>
        <v>-2.1286549442016325</v>
      </c>
      <c r="AB29">
        <f t="shared" si="20"/>
        <v>0.55072421886939416</v>
      </c>
      <c r="AC29">
        <v>29</v>
      </c>
      <c r="AD29">
        <f t="shared" si="21"/>
        <v>-2.5532007184692929</v>
      </c>
      <c r="AE29">
        <f t="shared" si="22"/>
        <v>3.3185614107407169E-3</v>
      </c>
      <c r="AF29">
        <f t="shared" si="23"/>
        <v>-0.18180314280756907</v>
      </c>
      <c r="AG29">
        <v>29</v>
      </c>
      <c r="AH29">
        <f t="shared" si="24"/>
        <v>-2.5532007184692929</v>
      </c>
      <c r="AI29">
        <f t="shared" si="25"/>
        <v>0.81563664501666155</v>
      </c>
      <c r="AJ29">
        <f t="shared" si="26"/>
        <v>0.55995640596018625</v>
      </c>
      <c r="AK29">
        <v>29</v>
      </c>
      <c r="AL29">
        <f t="shared" si="27"/>
        <v>-2.5532007184692929</v>
      </c>
      <c r="AM29">
        <f t="shared" si="28"/>
        <v>0.21265817262065134</v>
      </c>
      <c r="AN29">
        <f t="shared" si="29"/>
        <v>-0.97737425630357277</v>
      </c>
      <c r="AO29">
        <v>29</v>
      </c>
      <c r="AP29">
        <f t="shared" si="30"/>
        <v>-2.5532007184692929</v>
      </c>
      <c r="AQ29">
        <f t="shared" si="31"/>
        <v>-0.8318222097852499</v>
      </c>
      <c r="AR29">
        <f t="shared" si="32"/>
        <v>-1.8598557936144993</v>
      </c>
    </row>
    <row r="30" spans="1:44" x14ac:dyDescent="0.25">
      <c r="A30">
        <v>30</v>
      </c>
      <c r="B30">
        <f t="shared" si="0"/>
        <v>-2.7764375956575087</v>
      </c>
      <c r="C30">
        <f t="shared" si="1"/>
        <v>-0.93406840211581166</v>
      </c>
      <c r="D30">
        <f t="shared" si="2"/>
        <v>-0.35709413348417585</v>
      </c>
      <c r="E30">
        <v>30</v>
      </c>
      <c r="F30">
        <f t="shared" si="3"/>
        <v>-2.5321867207864179</v>
      </c>
      <c r="G30">
        <f t="shared" si="4"/>
        <v>-3.9028691341332853</v>
      </c>
      <c r="H30">
        <f t="shared" si="5"/>
        <v>-0.69491428035304093</v>
      </c>
      <c r="I30">
        <v>30</v>
      </c>
      <c r="J30">
        <f t="shared" si="6"/>
        <v>-2.5321867207864179</v>
      </c>
      <c r="K30">
        <f t="shared" si="7"/>
        <v>-1.6392442006004084</v>
      </c>
      <c r="L30">
        <f t="shared" si="8"/>
        <v>-1.3395999676635819</v>
      </c>
      <c r="M30">
        <v>30</v>
      </c>
      <c r="N30">
        <f t="shared" si="9"/>
        <v>-2.5321867207864179</v>
      </c>
      <c r="O30">
        <f t="shared" si="10"/>
        <v>-1.0103351705756984</v>
      </c>
      <c r="P30">
        <f t="shared" si="11"/>
        <v>-0.72021629141779286</v>
      </c>
      <c r="Q30">
        <v>30</v>
      </c>
      <c r="R30">
        <f t="shared" si="12"/>
        <v>-2.5321867207864179</v>
      </c>
      <c r="S30">
        <f t="shared" si="13"/>
        <v>-1.5591423848100603</v>
      </c>
      <c r="T30">
        <f t="shared" si="14"/>
        <v>-2.221402309490315</v>
      </c>
      <c r="U30">
        <v>30</v>
      </c>
      <c r="V30">
        <f t="shared" si="15"/>
        <v>-2.5321867207864179</v>
      </c>
      <c r="W30">
        <f t="shared" si="16"/>
        <v>-2.5461234795372123</v>
      </c>
      <c r="X30">
        <f t="shared" si="17"/>
        <v>-3.0655186442025437</v>
      </c>
      <c r="Y30">
        <v>30</v>
      </c>
      <c r="Z30">
        <f t="shared" si="18"/>
        <v>-2.5321867207864179</v>
      </c>
      <c r="AA30">
        <f t="shared" si="19"/>
        <v>-2.1253381044235882</v>
      </c>
      <c r="AB30">
        <f t="shared" si="20"/>
        <v>0.54586453425253567</v>
      </c>
      <c r="AC30">
        <v>30</v>
      </c>
      <c r="AD30">
        <f t="shared" si="21"/>
        <v>-2.5321867207864179</v>
      </c>
      <c r="AE30">
        <f t="shared" si="22"/>
        <v>8.5102368606680967E-3</v>
      </c>
      <c r="AF30">
        <f t="shared" si="23"/>
        <v>-0.18940975241432317</v>
      </c>
      <c r="AG30">
        <v>30</v>
      </c>
      <c r="AH30">
        <f t="shared" si="24"/>
        <v>-2.5321867207864179</v>
      </c>
      <c r="AI30">
        <f t="shared" si="25"/>
        <v>0.81821640928847361</v>
      </c>
      <c r="AJ30">
        <f t="shared" si="26"/>
        <v>0.55617665125818516</v>
      </c>
      <c r="AK30">
        <v>30</v>
      </c>
      <c r="AL30">
        <f t="shared" si="27"/>
        <v>-2.5321867207864179</v>
      </c>
      <c r="AM30">
        <f t="shared" si="28"/>
        <v>0.21600938471339845</v>
      </c>
      <c r="AN30">
        <f t="shared" si="29"/>
        <v>-0.98228430169158276</v>
      </c>
      <c r="AO30">
        <v>30</v>
      </c>
      <c r="AP30">
        <f t="shared" si="30"/>
        <v>-2.5321867207864179</v>
      </c>
      <c r="AQ30">
        <f t="shared" si="31"/>
        <v>-0.82765215571447981</v>
      </c>
      <c r="AR30">
        <f t="shared" si="32"/>
        <v>-1.8659655694780595</v>
      </c>
    </row>
    <row r="31" spans="1:44" x14ac:dyDescent="0.25">
      <c r="A31">
        <v>31</v>
      </c>
      <c r="B31">
        <f t="shared" si="0"/>
        <v>-2.763846041935706</v>
      </c>
      <c r="C31">
        <f t="shared" si="1"/>
        <v>-0.9294981049655654</v>
      </c>
      <c r="D31">
        <f t="shared" si="2"/>
        <v>-0.36882688739491704</v>
      </c>
      <c r="E31">
        <v>31</v>
      </c>
      <c r="F31">
        <f t="shared" si="3"/>
        <v>-2.511172723103543</v>
      </c>
      <c r="G31">
        <f t="shared" si="4"/>
        <v>-3.8729866547465295</v>
      </c>
      <c r="H31">
        <f t="shared" si="5"/>
        <v>-0.73677953447973532</v>
      </c>
      <c r="I31">
        <v>31</v>
      </c>
      <c r="J31">
        <f t="shared" si="6"/>
        <v>-2.511172723103543</v>
      </c>
      <c r="K31">
        <f t="shared" si="7"/>
        <v>-1.6093617212136526</v>
      </c>
      <c r="L31">
        <f t="shared" si="8"/>
        <v>-1.3814652217902763</v>
      </c>
      <c r="M31">
        <v>31</v>
      </c>
      <c r="N31">
        <f t="shared" si="9"/>
        <v>-2.511172723103543</v>
      </c>
      <c r="O31">
        <f t="shared" si="10"/>
        <v>-0.98045269118894252</v>
      </c>
      <c r="P31">
        <f t="shared" si="11"/>
        <v>-0.76208154554448726</v>
      </c>
      <c r="Q31">
        <v>31</v>
      </c>
      <c r="R31">
        <f t="shared" si="12"/>
        <v>-2.511172723103543</v>
      </c>
      <c r="S31">
        <f t="shared" si="13"/>
        <v>-1.5292599054233045</v>
      </c>
      <c r="T31">
        <f t="shared" si="14"/>
        <v>-2.2632675636170094</v>
      </c>
      <c r="U31">
        <v>31</v>
      </c>
      <c r="V31">
        <f t="shared" si="15"/>
        <v>-2.511172723103543</v>
      </c>
      <c r="W31">
        <f t="shared" si="16"/>
        <v>-2.5162410001504565</v>
      </c>
      <c r="X31">
        <f t="shared" si="17"/>
        <v>-3.1073838983292381</v>
      </c>
      <c r="Y31">
        <v>31</v>
      </c>
      <c r="Z31">
        <f t="shared" si="18"/>
        <v>-2.511172723103543</v>
      </c>
      <c r="AA31">
        <f t="shared" si="19"/>
        <v>-2.1219198830715693</v>
      </c>
      <c r="AB31">
        <f t="shared" si="20"/>
        <v>0.54107561751937472</v>
      </c>
      <c r="AC31">
        <v>31</v>
      </c>
      <c r="AD31">
        <f t="shared" si="21"/>
        <v>-2.511172723103543</v>
      </c>
      <c r="AE31">
        <f t="shared" si="22"/>
        <v>1.3860599574347265E-2</v>
      </c>
      <c r="AF31">
        <f t="shared" si="23"/>
        <v>-0.19690559276207703</v>
      </c>
      <c r="AG31">
        <v>31</v>
      </c>
      <c r="AH31">
        <f t="shared" si="24"/>
        <v>-2.511172723103543</v>
      </c>
      <c r="AI31">
        <f t="shared" si="25"/>
        <v>0.82087502589559957</v>
      </c>
      <c r="AJ31">
        <f t="shared" si="26"/>
        <v>0.55245193824350436</v>
      </c>
      <c r="AK31">
        <v>31</v>
      </c>
      <c r="AL31">
        <f t="shared" si="27"/>
        <v>-2.511172723103543</v>
      </c>
      <c r="AM31">
        <f t="shared" si="28"/>
        <v>0.21946302899443987</v>
      </c>
      <c r="AN31">
        <f t="shared" si="29"/>
        <v>-0.98712284583036292</v>
      </c>
      <c r="AO31">
        <v>31</v>
      </c>
      <c r="AP31">
        <f t="shared" si="30"/>
        <v>-2.511172723103543</v>
      </c>
      <c r="AQ31">
        <f t="shared" si="31"/>
        <v>-0.82335464096621336</v>
      </c>
      <c r="AR31">
        <f t="shared" si="32"/>
        <v>-1.8719863733317426</v>
      </c>
    </row>
    <row r="32" spans="1:44" x14ac:dyDescent="0.25">
      <c r="A32">
        <v>32</v>
      </c>
      <c r="B32">
        <f t="shared" si="0"/>
        <v>-2.7512544882139034</v>
      </c>
      <c r="C32">
        <f t="shared" si="1"/>
        <v>-0.92478044041708718</v>
      </c>
      <c r="D32">
        <f t="shared" si="2"/>
        <v>-0.38050116559871172</v>
      </c>
      <c r="E32">
        <v>32</v>
      </c>
      <c r="F32">
        <f t="shared" si="3"/>
        <v>-2.4901587254206681</v>
      </c>
      <c r="G32">
        <f t="shared" si="4"/>
        <v>-3.8422310813842904</v>
      </c>
      <c r="H32">
        <f t="shared" si="5"/>
        <v>-0.77800764120988408</v>
      </c>
      <c r="I32">
        <v>32</v>
      </c>
      <c r="J32">
        <f t="shared" si="6"/>
        <v>-2.4901587254206681</v>
      </c>
      <c r="K32">
        <f t="shared" si="7"/>
        <v>-1.5786061478514135</v>
      </c>
      <c r="L32">
        <f t="shared" si="8"/>
        <v>-1.4226933285204251</v>
      </c>
      <c r="M32">
        <v>32</v>
      </c>
      <c r="N32">
        <f t="shared" si="9"/>
        <v>-2.4901587254206681</v>
      </c>
      <c r="O32">
        <f t="shared" si="10"/>
        <v>-0.94969711782670341</v>
      </c>
      <c r="P32">
        <f t="shared" si="11"/>
        <v>-0.80330965227463602</v>
      </c>
      <c r="Q32">
        <v>32</v>
      </c>
      <c r="R32">
        <f t="shared" si="12"/>
        <v>-2.4901587254206681</v>
      </c>
      <c r="S32">
        <f t="shared" si="13"/>
        <v>-1.4985043320610654</v>
      </c>
      <c r="T32">
        <f t="shared" si="14"/>
        <v>-2.304495670347158</v>
      </c>
      <c r="U32">
        <v>32</v>
      </c>
      <c r="V32">
        <f t="shared" si="15"/>
        <v>-2.4901587254206681</v>
      </c>
      <c r="W32">
        <f t="shared" si="16"/>
        <v>-2.4854854267882174</v>
      </c>
      <c r="X32">
        <f t="shared" si="17"/>
        <v>-3.1486120050593871</v>
      </c>
      <c r="Y32">
        <v>32</v>
      </c>
      <c r="Z32">
        <f t="shared" si="18"/>
        <v>-2.4901587254206681</v>
      </c>
      <c r="AA32">
        <f t="shared" si="19"/>
        <v>-2.1184017895358971</v>
      </c>
      <c r="AB32">
        <f t="shared" si="20"/>
        <v>0.53635958332072731</v>
      </c>
      <c r="AC32">
        <v>32</v>
      </c>
      <c r="AD32">
        <f t="shared" si="21"/>
        <v>-2.4901587254206681</v>
      </c>
      <c r="AE32">
        <f t="shared" si="22"/>
        <v>1.9367286982222787E-2</v>
      </c>
      <c r="AF32">
        <f t="shared" si="23"/>
        <v>-0.20428735389874964</v>
      </c>
      <c r="AG32">
        <v>32</v>
      </c>
      <c r="AH32">
        <f t="shared" si="24"/>
        <v>-2.4901587254206681</v>
      </c>
      <c r="AI32">
        <f t="shared" si="25"/>
        <v>0.82361132086778888</v>
      </c>
      <c r="AJ32">
        <f t="shared" si="26"/>
        <v>0.54878391164455642</v>
      </c>
      <c r="AK32">
        <v>32</v>
      </c>
      <c r="AL32">
        <f t="shared" si="27"/>
        <v>-2.4901587254206681</v>
      </c>
      <c r="AM32">
        <f t="shared" si="28"/>
        <v>0.22301758043168518</v>
      </c>
      <c r="AN32">
        <f t="shared" si="29"/>
        <v>-0.99188775215503189</v>
      </c>
      <c r="AO32">
        <v>32</v>
      </c>
      <c r="AP32">
        <f t="shared" si="30"/>
        <v>-2.4901587254206681</v>
      </c>
      <c r="AQ32">
        <f t="shared" si="31"/>
        <v>-0.81893156320198379</v>
      </c>
      <c r="AR32">
        <f t="shared" si="32"/>
        <v>-1.8779155465580595</v>
      </c>
    </row>
    <row r="33" spans="1:44" x14ac:dyDescent="0.25">
      <c r="A33">
        <v>33</v>
      </c>
      <c r="B33">
        <f t="shared" si="0"/>
        <v>-2.7386629344921003</v>
      </c>
      <c r="C33">
        <f t="shared" si="1"/>
        <v>-0.91991615643311786</v>
      </c>
      <c r="D33">
        <f t="shared" si="2"/>
        <v>-0.39211511719560044</v>
      </c>
      <c r="E33">
        <v>33</v>
      </c>
      <c r="F33">
        <f t="shared" si="3"/>
        <v>-2.4691447277377931</v>
      </c>
      <c r="G33">
        <f t="shared" si="4"/>
        <v>-3.8106159948419611</v>
      </c>
      <c r="H33">
        <f t="shared" si="5"/>
        <v>-0.81858039537217409</v>
      </c>
      <c r="I33">
        <v>33</v>
      </c>
      <c r="J33">
        <f t="shared" si="6"/>
        <v>-2.4691447277377931</v>
      </c>
      <c r="K33">
        <f t="shared" si="7"/>
        <v>-1.5469910613090838</v>
      </c>
      <c r="L33">
        <f t="shared" si="8"/>
        <v>-1.4632660826827151</v>
      </c>
      <c r="M33">
        <v>33</v>
      </c>
      <c r="N33">
        <f t="shared" si="9"/>
        <v>-2.4691447277377931</v>
      </c>
      <c r="O33">
        <f t="shared" si="10"/>
        <v>-0.91808203128437393</v>
      </c>
      <c r="P33">
        <f t="shared" si="11"/>
        <v>-0.84388240643692602</v>
      </c>
      <c r="Q33">
        <v>33</v>
      </c>
      <c r="R33">
        <f t="shared" si="12"/>
        <v>-2.4691447277377931</v>
      </c>
      <c r="S33">
        <f t="shared" si="13"/>
        <v>-1.4668892455187359</v>
      </c>
      <c r="T33">
        <f t="shared" si="14"/>
        <v>-2.345068424509448</v>
      </c>
      <c r="U33">
        <v>33</v>
      </c>
      <c r="V33">
        <f t="shared" si="15"/>
        <v>-2.4691447277377931</v>
      </c>
      <c r="W33">
        <f t="shared" si="16"/>
        <v>-2.4538703402458877</v>
      </c>
      <c r="X33">
        <f t="shared" si="17"/>
        <v>-3.1891847592216771</v>
      </c>
      <c r="Y33">
        <v>33</v>
      </c>
      <c r="Z33">
        <f t="shared" si="18"/>
        <v>-2.4691447277377931</v>
      </c>
      <c r="AA33">
        <f t="shared" si="19"/>
        <v>-2.1147853773076397</v>
      </c>
      <c r="AB33">
        <f t="shared" si="20"/>
        <v>0.53171851412453375</v>
      </c>
      <c r="AC33">
        <v>33</v>
      </c>
      <c r="AD33">
        <f t="shared" si="21"/>
        <v>-2.4691447277377931</v>
      </c>
      <c r="AE33">
        <f t="shared" si="22"/>
        <v>2.5027867486154765E-2</v>
      </c>
      <c r="AF33">
        <f t="shared" si="23"/>
        <v>-0.21155177624642796</v>
      </c>
      <c r="AG33">
        <v>33</v>
      </c>
      <c r="AH33">
        <f t="shared" si="24"/>
        <v>-2.4691447277377931</v>
      </c>
      <c r="AI33">
        <f t="shared" si="25"/>
        <v>0.82642408593421157</v>
      </c>
      <c r="AJ33">
        <f t="shared" si="26"/>
        <v>0.54517419115862809</v>
      </c>
      <c r="AK33">
        <v>33</v>
      </c>
      <c r="AL33">
        <f t="shared" si="27"/>
        <v>-2.4691447277377931</v>
      </c>
      <c r="AM33">
        <f t="shared" si="28"/>
        <v>0.22667146943528435</v>
      </c>
      <c r="AN33">
        <f t="shared" si="29"/>
        <v>-0.99657691661709435</v>
      </c>
      <c r="AO33">
        <v>33</v>
      </c>
      <c r="AP33">
        <f t="shared" si="30"/>
        <v>-2.4691447277377931</v>
      </c>
      <c r="AQ33">
        <f t="shared" si="31"/>
        <v>-0.81438487552841698</v>
      </c>
      <c r="AR33">
        <f t="shared" si="32"/>
        <v>-1.8837504710010258</v>
      </c>
    </row>
    <row r="34" spans="1:44" x14ac:dyDescent="0.25">
      <c r="A34">
        <v>34</v>
      </c>
      <c r="B34">
        <f t="shared" si="0"/>
        <v>-2.7260713807702976</v>
      </c>
      <c r="C34">
        <f t="shared" si="1"/>
        <v>-0.91490602422219602</v>
      </c>
      <c r="D34">
        <f t="shared" si="2"/>
        <v>-0.40366690085011231</v>
      </c>
      <c r="E34">
        <v>34</v>
      </c>
      <c r="F34">
        <f t="shared" si="3"/>
        <v>-2.4481307300549182</v>
      </c>
      <c r="G34">
        <f t="shared" si="4"/>
        <v>-3.7781553554517564</v>
      </c>
      <c r="H34">
        <f t="shared" si="5"/>
        <v>-0.8584798811805362</v>
      </c>
      <c r="I34">
        <v>34</v>
      </c>
      <c r="J34">
        <f t="shared" si="6"/>
        <v>-2.4481307300549182</v>
      </c>
      <c r="K34">
        <f t="shared" si="7"/>
        <v>-1.5145304219188795</v>
      </c>
      <c r="L34">
        <f t="shared" si="8"/>
        <v>-1.5031655684910772</v>
      </c>
      <c r="M34">
        <v>34</v>
      </c>
      <c r="N34">
        <f t="shared" si="9"/>
        <v>-2.4481307300549182</v>
      </c>
      <c r="O34">
        <f t="shared" si="10"/>
        <v>-0.88562139189416944</v>
      </c>
      <c r="P34">
        <f t="shared" si="11"/>
        <v>-0.88378189224528814</v>
      </c>
      <c r="Q34">
        <v>34</v>
      </c>
      <c r="R34">
        <f t="shared" si="12"/>
        <v>-2.4481307300549182</v>
      </c>
      <c r="S34">
        <f t="shared" si="13"/>
        <v>-1.4344286061285314</v>
      </c>
      <c r="T34">
        <f t="shared" si="14"/>
        <v>-2.3849679103178101</v>
      </c>
      <c r="U34">
        <v>34</v>
      </c>
      <c r="V34">
        <f t="shared" si="15"/>
        <v>-2.4481307300549182</v>
      </c>
      <c r="W34">
        <f t="shared" si="16"/>
        <v>-2.4214097008556834</v>
      </c>
      <c r="X34">
        <f t="shared" si="17"/>
        <v>-3.2290842450300392</v>
      </c>
      <c r="Y34">
        <v>34</v>
      </c>
      <c r="Z34">
        <f t="shared" si="18"/>
        <v>-2.4481307300549182</v>
      </c>
      <c r="AA34">
        <f t="shared" si="19"/>
        <v>-2.1110722432926297</v>
      </c>
      <c r="AB34">
        <f t="shared" si="20"/>
        <v>0.52715445929629978</v>
      </c>
      <c r="AC34">
        <v>34</v>
      </c>
      <c r="AD34">
        <f t="shared" si="21"/>
        <v>-2.4481307300549182</v>
      </c>
      <c r="AE34">
        <f t="shared" si="22"/>
        <v>3.0839841533144619E-2</v>
      </c>
      <c r="AF34">
        <f t="shared" si="23"/>
        <v>-0.21869565204070512</v>
      </c>
      <c r="AG34">
        <v>34</v>
      </c>
      <c r="AH34">
        <f t="shared" si="24"/>
        <v>-2.4481307300549182</v>
      </c>
      <c r="AI34">
        <f t="shared" si="25"/>
        <v>0.82931207905699678</v>
      </c>
      <c r="AJ34">
        <f t="shared" si="26"/>
        <v>0.54162437073666836</v>
      </c>
      <c r="AK34">
        <v>34</v>
      </c>
      <c r="AL34">
        <f t="shared" si="27"/>
        <v>-2.4481307300549182</v>
      </c>
      <c r="AM34">
        <f t="shared" si="28"/>
        <v>0.23042308255071459</v>
      </c>
      <c r="AN34">
        <f t="shared" si="29"/>
        <v>-1.0011882686135294</v>
      </c>
      <c r="AO34">
        <v>34</v>
      </c>
      <c r="AP34">
        <f t="shared" si="30"/>
        <v>-2.4481307300549182</v>
      </c>
      <c r="AQ34">
        <f t="shared" si="31"/>
        <v>-0.80971658563479498</v>
      </c>
      <c r="AR34">
        <f t="shared" si="32"/>
        <v>-1.8894885701222681</v>
      </c>
    </row>
    <row r="35" spans="1:44" x14ac:dyDescent="0.25">
      <c r="A35">
        <v>35</v>
      </c>
      <c r="B35">
        <f t="shared" si="0"/>
        <v>-2.713479827048495</v>
      </c>
      <c r="C35">
        <f t="shared" si="1"/>
        <v>-0.90975083811638624</v>
      </c>
      <c r="D35">
        <f t="shared" si="2"/>
        <v>-0.41515468508320219</v>
      </c>
      <c r="E35">
        <v>35</v>
      </c>
      <c r="F35">
        <f t="shared" si="3"/>
        <v>-2.4271167323720437</v>
      </c>
      <c r="G35">
        <f t="shared" si="4"/>
        <v>-3.7448634969182288</v>
      </c>
      <c r="H35">
        <f t="shared" si="5"/>
        <v>-0.89768848014525393</v>
      </c>
      <c r="I35">
        <v>35</v>
      </c>
      <c r="J35">
        <f t="shared" si="6"/>
        <v>-2.4271167323720437</v>
      </c>
      <c r="K35">
        <f t="shared" si="7"/>
        <v>-1.4812385633853515</v>
      </c>
      <c r="L35">
        <f t="shared" si="8"/>
        <v>-1.5423741674557949</v>
      </c>
      <c r="M35">
        <v>35</v>
      </c>
      <c r="N35">
        <f t="shared" si="9"/>
        <v>-2.4271167323720437</v>
      </c>
      <c r="O35">
        <f t="shared" si="10"/>
        <v>-0.85232953336064166</v>
      </c>
      <c r="P35">
        <f t="shared" si="11"/>
        <v>-0.92299049121000587</v>
      </c>
      <c r="Q35">
        <v>35</v>
      </c>
      <c r="R35">
        <f t="shared" si="12"/>
        <v>-2.4271167323720437</v>
      </c>
      <c r="S35">
        <f t="shared" si="13"/>
        <v>-1.4011367475950036</v>
      </c>
      <c r="T35">
        <f t="shared" si="14"/>
        <v>-2.4241765092825278</v>
      </c>
      <c r="U35">
        <v>35</v>
      </c>
      <c r="V35">
        <f t="shared" si="15"/>
        <v>-2.4271167323720437</v>
      </c>
      <c r="W35">
        <f t="shared" si="16"/>
        <v>-2.3881178423221554</v>
      </c>
      <c r="X35">
        <f t="shared" si="17"/>
        <v>-3.2682928439947569</v>
      </c>
      <c r="Y35">
        <v>35</v>
      </c>
      <c r="Z35">
        <f t="shared" si="18"/>
        <v>-2.4271167323720437</v>
      </c>
      <c r="AA35">
        <f t="shared" si="19"/>
        <v>-2.1072640271063205</v>
      </c>
      <c r="AB35">
        <f t="shared" si="20"/>
        <v>0.52266943419415401</v>
      </c>
      <c r="AC35">
        <v>35</v>
      </c>
      <c r="AD35">
        <f t="shared" si="21"/>
        <v>-2.4271167323720437</v>
      </c>
      <c r="AE35">
        <f t="shared" si="22"/>
        <v>3.6800642719066801E-2</v>
      </c>
      <c r="AF35">
        <f t="shared" si="23"/>
        <v>-0.22571582674713869</v>
      </c>
      <c r="AG35">
        <v>35</v>
      </c>
      <c r="AH35">
        <f t="shared" si="24"/>
        <v>-2.4271167323720437</v>
      </c>
      <c r="AI35">
        <f t="shared" si="25"/>
        <v>0.83227402497968206</v>
      </c>
      <c r="AJ35">
        <f t="shared" si="26"/>
        <v>0.53813601787944387</v>
      </c>
      <c r="AK35">
        <v>35</v>
      </c>
      <c r="AL35">
        <f t="shared" si="27"/>
        <v>-2.4271167323720437</v>
      </c>
      <c r="AM35">
        <f t="shared" si="28"/>
        <v>0.23427076317123624</v>
      </c>
      <c r="AN35">
        <f t="shared" si="29"/>
        <v>-1.0057197719011099</v>
      </c>
      <c r="AO35">
        <v>35</v>
      </c>
      <c r="AP35">
        <f t="shared" si="30"/>
        <v>-2.4271167323720437</v>
      </c>
      <c r="AQ35">
        <f t="shared" si="31"/>
        <v>-0.80492875490651739</v>
      </c>
      <c r="AR35">
        <f t="shared" si="32"/>
        <v>-1.8951273101387478</v>
      </c>
    </row>
    <row r="36" spans="1:44" x14ac:dyDescent="0.25">
      <c r="A36">
        <v>36</v>
      </c>
      <c r="B36">
        <f t="shared" si="0"/>
        <v>-2.7008882733266919</v>
      </c>
      <c r="C36">
        <f t="shared" si="1"/>
        <v>-0.90445141544534147</v>
      </c>
      <c r="D36">
        <f t="shared" si="2"/>
        <v>-0.42657664856262156</v>
      </c>
      <c r="E36">
        <v>36</v>
      </c>
      <c r="F36">
        <f t="shared" si="3"/>
        <v>-2.4061027346891688</v>
      </c>
      <c r="G36">
        <f t="shared" si="4"/>
        <v>-3.7107551199889</v>
      </c>
      <c r="H36">
        <f t="shared" si="5"/>
        <v>-0.93618887885279245</v>
      </c>
      <c r="I36">
        <v>36</v>
      </c>
      <c r="J36">
        <f t="shared" si="6"/>
        <v>-2.4061027346891688</v>
      </c>
      <c r="K36">
        <f t="shared" si="7"/>
        <v>-1.4471301864560231</v>
      </c>
      <c r="L36">
        <f t="shared" si="8"/>
        <v>-1.5808745661633334</v>
      </c>
      <c r="M36">
        <v>36</v>
      </c>
      <c r="N36">
        <f t="shared" si="9"/>
        <v>-2.4061027346891688</v>
      </c>
      <c r="O36">
        <f t="shared" si="10"/>
        <v>-0.81822115643131299</v>
      </c>
      <c r="P36">
        <f t="shared" si="11"/>
        <v>-0.96149088991754439</v>
      </c>
      <c r="Q36">
        <v>36</v>
      </c>
      <c r="R36">
        <f t="shared" si="12"/>
        <v>-2.4061027346891688</v>
      </c>
      <c r="S36">
        <f t="shared" si="13"/>
        <v>-1.367028370665675</v>
      </c>
      <c r="T36">
        <f t="shared" si="14"/>
        <v>-2.4626769079900663</v>
      </c>
      <c r="U36">
        <v>36</v>
      </c>
      <c r="V36">
        <f t="shared" si="15"/>
        <v>-2.4061027346891688</v>
      </c>
      <c r="W36">
        <f t="shared" si="16"/>
        <v>-2.354009465392827</v>
      </c>
      <c r="X36">
        <f t="shared" si="17"/>
        <v>-3.3067932427022955</v>
      </c>
      <c r="Y36">
        <v>36</v>
      </c>
      <c r="Z36">
        <f t="shared" si="18"/>
        <v>-2.4061027346891688</v>
      </c>
      <c r="AA36">
        <f t="shared" si="19"/>
        <v>-2.103362410349773</v>
      </c>
      <c r="AB36">
        <f t="shared" si="20"/>
        <v>0.518265419278923</v>
      </c>
      <c r="AC36">
        <v>36</v>
      </c>
      <c r="AD36">
        <f t="shared" si="21"/>
        <v>-2.4061027346891688</v>
      </c>
      <c r="AE36">
        <f t="shared" si="22"/>
        <v>4.2907638921921232E-2</v>
      </c>
      <c r="AF36">
        <f t="shared" si="23"/>
        <v>-0.23260920045420436</v>
      </c>
      <c r="AG36">
        <v>36</v>
      </c>
      <c r="AH36">
        <f t="shared" si="24"/>
        <v>-2.4061027346891688</v>
      </c>
      <c r="AI36">
        <f t="shared" si="25"/>
        <v>0.83530861579033</v>
      </c>
      <c r="AJ36">
        <f t="shared" si="26"/>
        <v>0.53471067294537522</v>
      </c>
      <c r="AK36">
        <v>36</v>
      </c>
      <c r="AL36">
        <f t="shared" si="27"/>
        <v>-2.4061027346891688</v>
      </c>
      <c r="AM36">
        <f t="shared" si="28"/>
        <v>0.23821281226940411</v>
      </c>
      <c r="AN36">
        <f t="shared" si="29"/>
        <v>-1.0101694254955516</v>
      </c>
      <c r="AO36">
        <v>36</v>
      </c>
      <c r="AP36">
        <f t="shared" si="30"/>
        <v>-2.4061027346891688</v>
      </c>
      <c r="AQ36">
        <f t="shared" si="31"/>
        <v>-0.80002349751485058</v>
      </c>
      <c r="AR36">
        <f t="shared" si="32"/>
        <v>-1.9006642011416113</v>
      </c>
    </row>
    <row r="37" spans="1:44" x14ac:dyDescent="0.25">
      <c r="A37">
        <v>37</v>
      </c>
      <c r="B37">
        <f t="shared" si="0"/>
        <v>-2.6882967196048893</v>
      </c>
      <c r="C37">
        <f t="shared" si="1"/>
        <v>-0.89900859640672026</v>
      </c>
      <c r="D37">
        <f t="shared" si="2"/>
        <v>-0.43793098039168077</v>
      </c>
      <c r="E37">
        <v>37</v>
      </c>
      <c r="F37">
        <f t="shared" si="3"/>
        <v>-2.3850887370062939</v>
      </c>
      <c r="G37">
        <f t="shared" si="4"/>
        <v>-3.6758452859628337</v>
      </c>
      <c r="H37">
        <f t="shared" si="5"/>
        <v>-0.97396407661091244</v>
      </c>
      <c r="I37">
        <v>37</v>
      </c>
      <c r="J37">
        <f t="shared" si="6"/>
        <v>-2.3850887370062939</v>
      </c>
      <c r="K37">
        <f t="shared" si="7"/>
        <v>-1.4122203524299564</v>
      </c>
      <c r="L37">
        <f t="shared" si="8"/>
        <v>-1.6186497639214534</v>
      </c>
      <c r="M37">
        <v>37</v>
      </c>
      <c r="N37">
        <f t="shared" si="9"/>
        <v>-2.3850887370062939</v>
      </c>
      <c r="O37">
        <f t="shared" si="10"/>
        <v>-0.78331132240524648</v>
      </c>
      <c r="P37">
        <f t="shared" si="11"/>
        <v>-0.99926608767566438</v>
      </c>
      <c r="Q37">
        <v>37</v>
      </c>
      <c r="R37">
        <f t="shared" si="12"/>
        <v>-2.3850887370062939</v>
      </c>
      <c r="S37">
        <f t="shared" si="13"/>
        <v>-1.3321185366396084</v>
      </c>
      <c r="T37">
        <f t="shared" si="14"/>
        <v>-2.5004521057481863</v>
      </c>
      <c r="U37">
        <v>37</v>
      </c>
      <c r="V37">
        <f t="shared" si="15"/>
        <v>-2.3850887370062939</v>
      </c>
      <c r="W37">
        <f t="shared" si="16"/>
        <v>-2.3190996313667602</v>
      </c>
      <c r="X37">
        <f t="shared" si="17"/>
        <v>-3.3445684404604155</v>
      </c>
      <c r="Y37">
        <v>37</v>
      </c>
      <c r="Z37">
        <f t="shared" si="18"/>
        <v>-2.3850887370062939</v>
      </c>
      <c r="AA37">
        <f t="shared" si="19"/>
        <v>-2.0993691158671126</v>
      </c>
      <c r="AB37">
        <f t="shared" si="20"/>
        <v>0.51394435923961523</v>
      </c>
      <c r="AC37">
        <v>37</v>
      </c>
      <c r="AD37">
        <f t="shared" si="21"/>
        <v>-2.3850887370062939</v>
      </c>
      <c r="AE37">
        <f t="shared" si="22"/>
        <v>4.9158133464103582E-2</v>
      </c>
      <c r="AF37">
        <f t="shared" si="23"/>
        <v>-0.23937272924212949</v>
      </c>
      <c r="AG37">
        <v>37</v>
      </c>
      <c r="AH37">
        <f t="shared" si="24"/>
        <v>-2.3850887370062939</v>
      </c>
      <c r="AI37">
        <f t="shared" si="25"/>
        <v>0.83841451149906576</v>
      </c>
      <c r="AJ37">
        <f t="shared" si="26"/>
        <v>0.53134984847035804</v>
      </c>
      <c r="AK37">
        <v>37</v>
      </c>
      <c r="AL37">
        <f t="shared" si="27"/>
        <v>-2.3850887370062939</v>
      </c>
      <c r="AM37">
        <f t="shared" si="28"/>
        <v>0.24224748914730954</v>
      </c>
      <c r="AN37">
        <f t="shared" si="29"/>
        <v>-1.0145352645550896</v>
      </c>
      <c r="AO37">
        <v>37</v>
      </c>
      <c r="AP37">
        <f t="shared" si="30"/>
        <v>-2.3850887370062939</v>
      </c>
      <c r="AQ37">
        <f t="shared" si="31"/>
        <v>-0.79500297948337018</v>
      </c>
      <c r="AR37">
        <f t="shared" si="32"/>
        <v>-1.9060967981956614</v>
      </c>
    </row>
    <row r="38" spans="1:44" x14ac:dyDescent="0.25">
      <c r="A38">
        <v>38</v>
      </c>
      <c r="B38">
        <f t="shared" si="0"/>
        <v>-2.6757051658830866</v>
      </c>
      <c r="C38">
        <f t="shared" si="1"/>
        <v>-0.89342324393297667</v>
      </c>
      <c r="D38">
        <f t="shared" si="2"/>
        <v>-0.44921588039636001</v>
      </c>
      <c r="E38">
        <v>38</v>
      </c>
      <c r="F38">
        <f t="shared" si="3"/>
        <v>-2.3640747393234189</v>
      </c>
      <c r="G38">
        <f t="shared" si="4"/>
        <v>-3.6401494100399825</v>
      </c>
      <c r="H38">
        <f t="shared" si="5"/>
        <v>-1.0109973929556992</v>
      </c>
      <c r="I38">
        <v>38</v>
      </c>
      <c r="J38">
        <f t="shared" si="6"/>
        <v>-2.3640747393234189</v>
      </c>
      <c r="K38">
        <f t="shared" si="7"/>
        <v>-1.3765244765071056</v>
      </c>
      <c r="L38">
        <f t="shared" si="8"/>
        <v>-1.6556830802662403</v>
      </c>
      <c r="M38">
        <v>38</v>
      </c>
      <c r="N38">
        <f t="shared" si="9"/>
        <v>-2.3640747393234189</v>
      </c>
      <c r="O38">
        <f t="shared" si="10"/>
        <v>-0.74761544648239575</v>
      </c>
      <c r="P38">
        <f t="shared" si="11"/>
        <v>-1.0362994040204514</v>
      </c>
      <c r="Q38">
        <v>38</v>
      </c>
      <c r="R38">
        <f t="shared" si="12"/>
        <v>-2.3640747393234189</v>
      </c>
      <c r="S38">
        <f t="shared" si="13"/>
        <v>-1.2964226607167577</v>
      </c>
      <c r="T38">
        <f t="shared" si="14"/>
        <v>-2.5374854220929732</v>
      </c>
      <c r="U38">
        <v>38</v>
      </c>
      <c r="V38">
        <f t="shared" si="15"/>
        <v>-2.3640747393234189</v>
      </c>
      <c r="W38">
        <f t="shared" si="16"/>
        <v>-2.2834037554439099</v>
      </c>
      <c r="X38">
        <f t="shared" si="17"/>
        <v>-3.3816017568052024</v>
      </c>
      <c r="Y38">
        <v>38</v>
      </c>
      <c r="Z38">
        <f t="shared" si="18"/>
        <v>-2.3640747393234189</v>
      </c>
      <c r="AA38">
        <f t="shared" si="19"/>
        <v>-2.0952859069847669</v>
      </c>
      <c r="AB38">
        <f t="shared" si="20"/>
        <v>0.50970816213470116</v>
      </c>
      <c r="AC38">
        <v>38</v>
      </c>
      <c r="AD38">
        <f t="shared" si="21"/>
        <v>-2.3640747393234189</v>
      </c>
      <c r="AE38">
        <f t="shared" si="22"/>
        <v>5.554936630318269E-2</v>
      </c>
      <c r="AF38">
        <f t="shared" si="23"/>
        <v>-0.24600342652700236</v>
      </c>
      <c r="AG38">
        <v>38</v>
      </c>
      <c r="AH38">
        <f t="shared" si="24"/>
        <v>-2.3640747393234189</v>
      </c>
      <c r="AI38">
        <f t="shared" si="25"/>
        <v>0.841590340629779</v>
      </c>
      <c r="AJ38">
        <f t="shared" si="26"/>
        <v>0.52805502849986941</v>
      </c>
      <c r="AK38">
        <v>38</v>
      </c>
      <c r="AL38">
        <f t="shared" si="27"/>
        <v>-2.3640747393234189</v>
      </c>
      <c r="AM38">
        <f t="shared" si="28"/>
        <v>0.24637301220522409</v>
      </c>
      <c r="AN38">
        <f t="shared" si="29"/>
        <v>-1.0188153612480988</v>
      </c>
      <c r="AO38">
        <v>38</v>
      </c>
      <c r="AP38">
        <f t="shared" si="30"/>
        <v>-2.3640747393234189</v>
      </c>
      <c r="AQ38">
        <f t="shared" si="31"/>
        <v>-0.78986941773150532</v>
      </c>
      <c r="AR38">
        <f t="shared" si="32"/>
        <v>-1.9114227024189725</v>
      </c>
    </row>
    <row r="39" spans="1:44" x14ac:dyDescent="0.25">
      <c r="A39">
        <v>39</v>
      </c>
      <c r="B39">
        <f t="shared" si="0"/>
        <v>-2.6631136121612835</v>
      </c>
      <c r="C39">
        <f t="shared" si="1"/>
        <v>-0.88769624355454657</v>
      </c>
      <c r="D39">
        <f t="shared" si="2"/>
        <v>-0.46042955941071717</v>
      </c>
      <c r="E39">
        <v>39</v>
      </c>
      <c r="F39">
        <f t="shared" si="3"/>
        <v>-2.343060741640544</v>
      </c>
      <c r="G39">
        <f t="shared" si="4"/>
        <v>-3.6036832545142756</v>
      </c>
      <c r="H39">
        <f t="shared" si="5"/>
        <v>-1.0472724750171851</v>
      </c>
      <c r="I39">
        <v>39</v>
      </c>
      <c r="J39">
        <f t="shared" si="6"/>
        <v>-2.343060741640544</v>
      </c>
      <c r="K39">
        <f t="shared" si="7"/>
        <v>-1.3400583209813988</v>
      </c>
      <c r="L39">
        <f t="shared" si="8"/>
        <v>-1.6919581623277262</v>
      </c>
      <c r="M39">
        <v>39</v>
      </c>
      <c r="N39">
        <f t="shared" si="9"/>
        <v>-2.343060741640544</v>
      </c>
      <c r="O39">
        <f t="shared" si="10"/>
        <v>-0.71114929095668866</v>
      </c>
      <c r="P39">
        <f t="shared" si="11"/>
        <v>-1.0725744860819373</v>
      </c>
      <c r="Q39">
        <v>39</v>
      </c>
      <c r="R39">
        <f t="shared" si="12"/>
        <v>-2.343060741640544</v>
      </c>
      <c r="S39">
        <f t="shared" si="13"/>
        <v>-1.2599565051910506</v>
      </c>
      <c r="T39">
        <f t="shared" si="14"/>
        <v>-2.5737605041544591</v>
      </c>
      <c r="U39">
        <v>39</v>
      </c>
      <c r="V39">
        <f t="shared" si="15"/>
        <v>-2.343060741640544</v>
      </c>
      <c r="W39">
        <f t="shared" si="16"/>
        <v>-2.2469375999182026</v>
      </c>
      <c r="X39">
        <f t="shared" si="17"/>
        <v>-3.4178768388666882</v>
      </c>
      <c r="Y39">
        <v>39</v>
      </c>
      <c r="Z39">
        <f t="shared" si="18"/>
        <v>-2.343060741640544</v>
      </c>
      <c r="AA39">
        <f t="shared" si="19"/>
        <v>-2.0911145867328313</v>
      </c>
      <c r="AB39">
        <f t="shared" si="20"/>
        <v>0.5055586985495687</v>
      </c>
      <c r="AC39">
        <v>39</v>
      </c>
      <c r="AD39">
        <f t="shared" si="21"/>
        <v>-2.343060741640544</v>
      </c>
      <c r="AE39">
        <f t="shared" si="22"/>
        <v>6.2078515250657273E-2</v>
      </c>
      <c r="AF39">
        <f t="shared" si="23"/>
        <v>-0.25249836437956374</v>
      </c>
      <c r="AG39">
        <v>39</v>
      </c>
      <c r="AH39">
        <f t="shared" si="24"/>
        <v>-2.343060741640544</v>
      </c>
      <c r="AI39">
        <f t="shared" si="25"/>
        <v>0.84483470082572887</v>
      </c>
      <c r="AJ39">
        <f t="shared" si="26"/>
        <v>0.52482766793365521</v>
      </c>
      <c r="AK39">
        <v>39</v>
      </c>
      <c r="AL39">
        <f t="shared" si="27"/>
        <v>-2.343060741640544</v>
      </c>
      <c r="AM39">
        <f t="shared" si="28"/>
        <v>0.25058755972830354</v>
      </c>
      <c r="AN39">
        <f t="shared" si="29"/>
        <v>-1.0230078256043693</v>
      </c>
      <c r="AO39">
        <v>39</v>
      </c>
      <c r="AP39">
        <f t="shared" si="30"/>
        <v>-2.343060741640544</v>
      </c>
      <c r="AQ39">
        <f t="shared" si="31"/>
        <v>-0.78462507909561041</v>
      </c>
      <c r="AR39">
        <f t="shared" si="32"/>
        <v>-1.9166395620421701</v>
      </c>
    </row>
    <row r="40" spans="1:44" x14ac:dyDescent="0.25">
      <c r="A40">
        <v>40</v>
      </c>
      <c r="B40">
        <f t="shared" si="0"/>
        <v>-2.6505220584394809</v>
      </c>
      <c r="C40">
        <f t="shared" si="1"/>
        <v>-0.88182850325945195</v>
      </c>
      <c r="D40">
        <f t="shared" si="2"/>
        <v>-0.47157023956055033</v>
      </c>
      <c r="E40">
        <v>40</v>
      </c>
      <c r="F40">
        <f t="shared" si="3"/>
        <v>-2.3220467439576691</v>
      </c>
      <c r="G40">
        <f t="shared" si="4"/>
        <v>-3.5664629218134283</v>
      </c>
      <c r="H40">
        <f t="shared" si="5"/>
        <v>-1.0827733047403174</v>
      </c>
      <c r="I40">
        <v>40</v>
      </c>
      <c r="J40">
        <f t="shared" si="6"/>
        <v>-2.3220467439576691</v>
      </c>
      <c r="K40">
        <f t="shared" si="7"/>
        <v>-1.3028379882805514</v>
      </c>
      <c r="L40">
        <f t="shared" si="8"/>
        <v>-1.7274589920508583</v>
      </c>
      <c r="M40">
        <v>40</v>
      </c>
      <c r="N40">
        <f t="shared" si="9"/>
        <v>-2.3220467439576691</v>
      </c>
      <c r="O40">
        <f t="shared" si="10"/>
        <v>-0.67392895825584131</v>
      </c>
      <c r="P40">
        <f t="shared" si="11"/>
        <v>-1.1080753158050691</v>
      </c>
      <c r="Q40">
        <v>40</v>
      </c>
      <c r="R40">
        <f t="shared" si="12"/>
        <v>-2.3220467439576691</v>
      </c>
      <c r="S40">
        <f t="shared" si="13"/>
        <v>-1.2227361724902033</v>
      </c>
      <c r="T40">
        <f t="shared" si="14"/>
        <v>-2.6092613338775914</v>
      </c>
      <c r="U40">
        <v>40</v>
      </c>
      <c r="V40">
        <f t="shared" si="15"/>
        <v>-2.3220467439576691</v>
      </c>
      <c r="W40">
        <f t="shared" si="16"/>
        <v>-2.2097172672173553</v>
      </c>
      <c r="X40">
        <f t="shared" si="17"/>
        <v>-3.4533776685898205</v>
      </c>
      <c r="Y40">
        <v>40</v>
      </c>
      <c r="Z40">
        <f t="shared" si="18"/>
        <v>-2.3220467439576691</v>
      </c>
      <c r="AA40">
        <f t="shared" si="19"/>
        <v>-2.0868569970489017</v>
      </c>
      <c r="AB40">
        <f t="shared" si="20"/>
        <v>0.50149780077052475</v>
      </c>
      <c r="AC40">
        <v>40</v>
      </c>
      <c r="AD40">
        <f t="shared" si="21"/>
        <v>-2.3220467439576691</v>
      </c>
      <c r="AE40">
        <f t="shared" si="22"/>
        <v>6.874269721815518E-2</v>
      </c>
      <c r="AF40">
        <f t="shared" si="23"/>
        <v>-0.25885467481809793</v>
      </c>
      <c r="AG40">
        <v>40</v>
      </c>
      <c r="AH40">
        <f t="shared" si="24"/>
        <v>-2.3220467439576691</v>
      </c>
      <c r="AI40">
        <f t="shared" si="25"/>
        <v>0.84814615946878524</v>
      </c>
      <c r="AJ40">
        <f t="shared" si="26"/>
        <v>0.52166919188328764</v>
      </c>
      <c r="AK40">
        <v>40</v>
      </c>
      <c r="AL40">
        <f t="shared" si="27"/>
        <v>-2.3220467439576691</v>
      </c>
      <c r="AM40">
        <f t="shared" si="28"/>
        <v>0.25488927069100609</v>
      </c>
      <c r="AN40">
        <f t="shared" si="29"/>
        <v>-1.0271108063496639</v>
      </c>
      <c r="AO40">
        <v>40</v>
      </c>
      <c r="AP40">
        <f t="shared" si="30"/>
        <v>-2.3220467439576691</v>
      </c>
      <c r="AQ40">
        <f t="shared" si="31"/>
        <v>-0.77927227932799248</v>
      </c>
      <c r="AR40">
        <f t="shared" si="32"/>
        <v>-1.9217450734469057</v>
      </c>
    </row>
    <row r="41" spans="1:44" x14ac:dyDescent="0.25">
      <c r="A41">
        <v>41</v>
      </c>
      <c r="B41">
        <f t="shared" si="0"/>
        <v>-2.6379305047176782</v>
      </c>
      <c r="C41">
        <f t="shared" si="1"/>
        <v>-0.87582095334934262</v>
      </c>
      <c r="D41">
        <f t="shared" si="2"/>
        <v>-0.48263615454527298</v>
      </c>
      <c r="E41">
        <v>41</v>
      </c>
      <c r="F41">
        <f t="shared" si="3"/>
        <v>-2.3010327462747941</v>
      </c>
      <c r="G41">
        <f t="shared" si="4"/>
        <v>-3.5285048473885663</v>
      </c>
      <c r="H41">
        <f t="shared" si="5"/>
        <v>-1.1174842059580792</v>
      </c>
      <c r="I41">
        <v>41</v>
      </c>
      <c r="J41">
        <f t="shared" si="6"/>
        <v>-2.3010327462747941</v>
      </c>
      <c r="K41">
        <f t="shared" si="7"/>
        <v>-1.264879913855689</v>
      </c>
      <c r="L41">
        <f t="shared" si="8"/>
        <v>-1.7621698932686203</v>
      </c>
      <c r="M41">
        <v>41</v>
      </c>
      <c r="N41">
        <f t="shared" si="9"/>
        <v>-2.3010327462747941</v>
      </c>
      <c r="O41">
        <f t="shared" si="10"/>
        <v>-0.63597088383097911</v>
      </c>
      <c r="P41">
        <f t="shared" si="11"/>
        <v>-1.1427862170228313</v>
      </c>
      <c r="Q41">
        <v>41</v>
      </c>
      <c r="R41">
        <f t="shared" si="12"/>
        <v>-2.3010327462747941</v>
      </c>
      <c r="S41">
        <f t="shared" si="13"/>
        <v>-1.1847780980653411</v>
      </c>
      <c r="T41">
        <f t="shared" si="14"/>
        <v>-2.6439722350953532</v>
      </c>
      <c r="U41">
        <v>41</v>
      </c>
      <c r="V41">
        <f t="shared" si="15"/>
        <v>-2.3010327462747941</v>
      </c>
      <c r="W41">
        <f t="shared" si="16"/>
        <v>-2.1717591927924929</v>
      </c>
      <c r="X41">
        <f t="shared" si="17"/>
        <v>-3.4880885698075823</v>
      </c>
      <c r="Y41">
        <v>41</v>
      </c>
      <c r="Z41">
        <f t="shared" si="18"/>
        <v>-2.3010327462747941</v>
      </c>
      <c r="AA41">
        <f t="shared" si="19"/>
        <v>-2.0825150179647265</v>
      </c>
      <c r="AB41">
        <f t="shared" si="20"/>
        <v>0.49752726197570951</v>
      </c>
      <c r="AC41">
        <v>41</v>
      </c>
      <c r="AD41">
        <f t="shared" si="21"/>
        <v>-2.3010327462747941</v>
      </c>
      <c r="AE41">
        <f t="shared" si="22"/>
        <v>7.5538969490523966E-2</v>
      </c>
      <c r="AF41">
        <f t="shared" si="23"/>
        <v>-0.26506955107485275</v>
      </c>
      <c r="AG41">
        <v>41</v>
      </c>
      <c r="AH41">
        <f t="shared" si="24"/>
        <v>-2.3010327462747941</v>
      </c>
      <c r="AI41">
        <f t="shared" si="25"/>
        <v>0.8515232543120328</v>
      </c>
      <c r="AJ41">
        <f t="shared" si="26"/>
        <v>0.51858099504287591</v>
      </c>
      <c r="AK41">
        <v>41</v>
      </c>
      <c r="AL41">
        <f t="shared" si="27"/>
        <v>-2.3010327462747941</v>
      </c>
      <c r="AM41">
        <f t="shared" si="28"/>
        <v>0.25927624557886869</v>
      </c>
      <c r="AN41">
        <f t="shared" si="29"/>
        <v>-1.0311224917231889</v>
      </c>
      <c r="AO41">
        <v>41</v>
      </c>
      <c r="AP41">
        <f t="shared" si="30"/>
        <v>-2.3010327462747941</v>
      </c>
      <c r="AQ41">
        <f t="shared" si="31"/>
        <v>-0.7738133820743418</v>
      </c>
      <c r="AR41">
        <f t="shared" si="32"/>
        <v>-1.9267369821830682</v>
      </c>
    </row>
    <row r="42" spans="1:44" x14ac:dyDescent="0.25">
      <c r="A42">
        <v>42</v>
      </c>
      <c r="B42">
        <f t="shared" si="0"/>
        <v>-2.6253389509958751</v>
      </c>
      <c r="C42">
        <f t="shared" si="1"/>
        <v>-0.86967454629200225</v>
      </c>
      <c r="D42">
        <f t="shared" si="2"/>
        <v>-0.4936255499179516</v>
      </c>
      <c r="E42">
        <v>42</v>
      </c>
      <c r="F42">
        <f t="shared" si="3"/>
        <v>-2.2800187485919192</v>
      </c>
      <c r="G42">
        <f t="shared" si="4"/>
        <v>-3.4898257924567915</v>
      </c>
      <c r="H42">
        <f t="shared" si="5"/>
        <v>-1.1513898513136445</v>
      </c>
      <c r="I42">
        <v>42</v>
      </c>
      <c r="J42">
        <f t="shared" si="6"/>
        <v>-2.2800187485919192</v>
      </c>
      <c r="K42">
        <f t="shared" si="7"/>
        <v>-1.2262008589239146</v>
      </c>
      <c r="L42">
        <f t="shared" si="8"/>
        <v>-1.7960755386241856</v>
      </c>
      <c r="M42">
        <v>42</v>
      </c>
      <c r="N42">
        <f t="shared" si="9"/>
        <v>-2.2800187485919192</v>
      </c>
      <c r="O42">
        <f t="shared" si="10"/>
        <v>-0.59729182889920451</v>
      </c>
      <c r="P42">
        <f t="shared" si="11"/>
        <v>-1.1766918623783966</v>
      </c>
      <c r="Q42">
        <v>42</v>
      </c>
      <c r="R42">
        <f t="shared" si="12"/>
        <v>-2.2800187485919192</v>
      </c>
      <c r="S42">
        <f t="shared" si="13"/>
        <v>-1.1460990431335665</v>
      </c>
      <c r="T42">
        <f t="shared" si="14"/>
        <v>-2.6778778804509185</v>
      </c>
      <c r="U42">
        <v>42</v>
      </c>
      <c r="V42">
        <f t="shared" si="15"/>
        <v>-2.2800187485919192</v>
      </c>
      <c r="W42">
        <f t="shared" si="16"/>
        <v>-2.1330801378607185</v>
      </c>
      <c r="X42">
        <f t="shared" si="17"/>
        <v>-3.5219942151631476</v>
      </c>
      <c r="Y42">
        <v>42</v>
      </c>
      <c r="Z42">
        <f t="shared" si="18"/>
        <v>-2.2800187485919192</v>
      </c>
      <c r="AA42">
        <f t="shared" si="19"/>
        <v>-2.0780905667760372</v>
      </c>
      <c r="AB42">
        <f t="shared" si="20"/>
        <v>0.49364883544327975</v>
      </c>
      <c r="AC42">
        <v>42</v>
      </c>
      <c r="AD42">
        <f t="shared" si="21"/>
        <v>-2.2800187485919192</v>
      </c>
      <c r="AE42">
        <f t="shared" si="22"/>
        <v>8.2464331025251136E-2</v>
      </c>
      <c r="AF42">
        <f t="shared" si="23"/>
        <v>-0.27114024883542903</v>
      </c>
      <c r="AG42">
        <v>42</v>
      </c>
      <c r="AH42">
        <f t="shared" si="24"/>
        <v>-2.2800187485919192</v>
      </c>
      <c r="AI42">
        <f t="shared" si="25"/>
        <v>0.85496449412545761</v>
      </c>
      <c r="AJ42">
        <f t="shared" si="26"/>
        <v>0.51556444107320831</v>
      </c>
      <c r="AK42">
        <v>42</v>
      </c>
      <c r="AL42">
        <f t="shared" si="27"/>
        <v>-2.2800187485919192</v>
      </c>
      <c r="AM42">
        <f t="shared" si="28"/>
        <v>0.2637465472272793</v>
      </c>
      <c r="AN42">
        <f t="shared" si="29"/>
        <v>-1.0350411102776174</v>
      </c>
      <c r="AO42">
        <v>42</v>
      </c>
      <c r="AP42">
        <f t="shared" si="30"/>
        <v>-2.2800187485919192</v>
      </c>
      <c r="AQ42">
        <f t="shared" si="31"/>
        <v>-0.76825079783001105</v>
      </c>
      <c r="AR42">
        <f t="shared" si="32"/>
        <v>-1.9316130839642882</v>
      </c>
    </row>
    <row r="43" spans="1:44" x14ac:dyDescent="0.25">
      <c r="A43">
        <v>43</v>
      </c>
      <c r="B43">
        <f t="shared" si="0"/>
        <v>-2.6127473972740725</v>
      </c>
      <c r="C43">
        <f t="shared" si="1"/>
        <v>-0.8633902565703393</v>
      </c>
      <c r="D43">
        <f t="shared" si="2"/>
        <v>-0.50453668336346336</v>
      </c>
      <c r="E43">
        <v>43</v>
      </c>
      <c r="F43">
        <f t="shared" si="3"/>
        <v>-2.2590047509090443</v>
      </c>
      <c r="G43">
        <f t="shared" si="4"/>
        <v>-3.4504428365999029</v>
      </c>
      <c r="H43">
        <f t="shared" si="5"/>
        <v>-1.1844752690285074</v>
      </c>
      <c r="I43">
        <v>43</v>
      </c>
      <c r="J43">
        <f t="shared" si="6"/>
        <v>-2.2590047509090443</v>
      </c>
      <c r="K43">
        <f t="shared" si="7"/>
        <v>-1.1868179030670261</v>
      </c>
      <c r="L43">
        <f t="shared" si="8"/>
        <v>-1.8291609563390483</v>
      </c>
      <c r="M43">
        <v>43</v>
      </c>
      <c r="N43">
        <f t="shared" si="9"/>
        <v>-2.2590047509090443</v>
      </c>
      <c r="O43">
        <f t="shared" si="10"/>
        <v>-0.55790887304231596</v>
      </c>
      <c r="P43">
        <f t="shared" si="11"/>
        <v>-1.2097772800932591</v>
      </c>
      <c r="Q43">
        <v>43</v>
      </c>
      <c r="R43">
        <f t="shared" si="12"/>
        <v>-2.2590047509090443</v>
      </c>
      <c r="S43">
        <f t="shared" si="13"/>
        <v>-1.1067160872766779</v>
      </c>
      <c r="T43">
        <f t="shared" si="14"/>
        <v>-2.7109632981657814</v>
      </c>
      <c r="U43">
        <v>43</v>
      </c>
      <c r="V43">
        <f t="shared" si="15"/>
        <v>-2.2590047509090443</v>
      </c>
      <c r="W43">
        <f t="shared" si="16"/>
        <v>-2.0936971820038299</v>
      </c>
      <c r="X43">
        <f t="shared" si="17"/>
        <v>-3.5550796328780105</v>
      </c>
      <c r="Y43">
        <v>43</v>
      </c>
      <c r="Z43">
        <f t="shared" si="18"/>
        <v>-2.2590047509090443</v>
      </c>
      <c r="AA43">
        <f t="shared" si="19"/>
        <v>-2.0735855971959261</v>
      </c>
      <c r="AB43">
        <f t="shared" si="20"/>
        <v>0.48986423377720989</v>
      </c>
      <c r="AC43">
        <v>43</v>
      </c>
      <c r="AD43">
        <f t="shared" si="21"/>
        <v>-2.2590047509090443</v>
      </c>
      <c r="AE43">
        <f t="shared" si="22"/>
        <v>8.9515723777639611E-2</v>
      </c>
      <c r="AF43">
        <f t="shared" si="23"/>
        <v>-0.27706408745059286</v>
      </c>
      <c r="AG43">
        <v>43</v>
      </c>
      <c r="AH43">
        <f t="shared" si="24"/>
        <v>-2.2590047509090443</v>
      </c>
      <c r="AI43">
        <f t="shared" si="25"/>
        <v>0.85846835935443322</v>
      </c>
      <c r="AJ43">
        <f t="shared" si="26"/>
        <v>0.51262086199959844</v>
      </c>
      <c r="AK43">
        <v>43</v>
      </c>
      <c r="AL43">
        <f t="shared" si="27"/>
        <v>-2.2590047509090443</v>
      </c>
      <c r="AM43">
        <f t="shared" si="28"/>
        <v>0.26829820167687402</v>
      </c>
      <c r="AN43">
        <f t="shared" si="29"/>
        <v>-1.038864931661309</v>
      </c>
      <c r="AO43">
        <v>43</v>
      </c>
      <c r="AP43">
        <f t="shared" si="30"/>
        <v>-2.2590047509090443</v>
      </c>
      <c r="AQ43">
        <f t="shared" si="31"/>
        <v>-0.76258698287560966</v>
      </c>
      <c r="AR43">
        <f t="shared" si="32"/>
        <v>-1.9363712256412868</v>
      </c>
    </row>
    <row r="44" spans="1:44" x14ac:dyDescent="0.25">
      <c r="A44">
        <v>44</v>
      </c>
      <c r="B44">
        <f t="shared" si="0"/>
        <v>-2.6001558435522698</v>
      </c>
      <c r="C44">
        <f t="shared" si="1"/>
        <v>-0.8569690805278869</v>
      </c>
      <c r="D44">
        <f t="shared" si="2"/>
        <v>-0.51536782497473399</v>
      </c>
      <c r="E44">
        <v>44</v>
      </c>
      <c r="F44">
        <f t="shared" si="3"/>
        <v>-2.2379907532261694</v>
      </c>
      <c r="G44">
        <f t="shared" si="4"/>
        <v>-3.4103733702225307</v>
      </c>
      <c r="H44">
        <f t="shared" si="5"/>
        <v>-1.2167258495135966</v>
      </c>
      <c r="I44">
        <v>44</v>
      </c>
      <c r="J44">
        <f t="shared" si="6"/>
        <v>-2.2379907532261694</v>
      </c>
      <c r="K44">
        <f t="shared" si="7"/>
        <v>-1.1467484366896539</v>
      </c>
      <c r="L44">
        <f t="shared" si="8"/>
        <v>-1.8614115368241377</v>
      </c>
      <c r="M44">
        <v>44</v>
      </c>
      <c r="N44">
        <f t="shared" si="9"/>
        <v>-2.2379907532261694</v>
      </c>
      <c r="O44">
        <f t="shared" si="10"/>
        <v>-0.51783940666494377</v>
      </c>
      <c r="P44">
        <f t="shared" si="11"/>
        <v>-1.2420278605783488</v>
      </c>
      <c r="Q44">
        <v>44</v>
      </c>
      <c r="R44">
        <f t="shared" si="12"/>
        <v>-2.2379907532261694</v>
      </c>
      <c r="S44">
        <f t="shared" si="13"/>
        <v>-1.0666466208993057</v>
      </c>
      <c r="T44">
        <f t="shared" si="14"/>
        <v>-2.7432138786508706</v>
      </c>
      <c r="U44">
        <v>44</v>
      </c>
      <c r="V44">
        <f t="shared" si="15"/>
        <v>-2.2379907532261694</v>
      </c>
      <c r="W44">
        <f t="shared" si="16"/>
        <v>-2.0536277156264577</v>
      </c>
      <c r="X44">
        <f t="shared" si="17"/>
        <v>-3.5873302133630998</v>
      </c>
      <c r="Y44">
        <v>44</v>
      </c>
      <c r="Z44">
        <f t="shared" si="18"/>
        <v>-2.2379907532261694</v>
      </c>
      <c r="AA44">
        <f t="shared" si="19"/>
        <v>-2.0690020984921387</v>
      </c>
      <c r="AB44">
        <f t="shared" si="20"/>
        <v>0.48617512815105479</v>
      </c>
      <c r="AC44">
        <v>44</v>
      </c>
      <c r="AD44">
        <f t="shared" si="21"/>
        <v>-2.2379907532261694</v>
      </c>
      <c r="AE44">
        <f t="shared" si="22"/>
        <v>9.6690034051154949E-2</v>
      </c>
      <c r="AF44">
        <f t="shared" si="23"/>
        <v>-0.28283845111997458</v>
      </c>
      <c r="AG44">
        <v>44</v>
      </c>
      <c r="AH44">
        <f t="shared" si="24"/>
        <v>-2.2379907532261694</v>
      </c>
      <c r="AI44">
        <f t="shared" si="25"/>
        <v>0.86203330279071222</v>
      </c>
      <c r="AJ44">
        <f t="shared" si="26"/>
        <v>0.50975155762369995</v>
      </c>
      <c r="AK44">
        <v>44</v>
      </c>
      <c r="AL44">
        <f t="shared" si="27"/>
        <v>-2.2379907532261694</v>
      </c>
      <c r="AM44">
        <f t="shared" si="28"/>
        <v>0.27292919904518231</v>
      </c>
      <c r="AN44">
        <f t="shared" si="29"/>
        <v>-1.042592267382386</v>
      </c>
      <c r="AO44">
        <v>44</v>
      </c>
      <c r="AP44">
        <f t="shared" si="30"/>
        <v>-2.2379907532261694</v>
      </c>
      <c r="AQ44">
        <f t="shared" si="31"/>
        <v>-0.75682443819237832</v>
      </c>
      <c r="AR44">
        <f t="shared" si="32"/>
        <v>-1.9410093061526466</v>
      </c>
    </row>
    <row r="45" spans="1:44" x14ac:dyDescent="0.25">
      <c r="A45">
        <v>45</v>
      </c>
      <c r="B45">
        <f t="shared" si="0"/>
        <v>-2.5875642898304667</v>
      </c>
      <c r="C45">
        <f t="shared" si="1"/>
        <v>-0.85041203621083761</v>
      </c>
      <c r="D45">
        <f t="shared" si="2"/>
        <v>-0.52611725752700511</v>
      </c>
      <c r="E45">
        <v>45</v>
      </c>
      <c r="F45">
        <f t="shared" si="3"/>
        <v>-2.2169767555432944</v>
      </c>
      <c r="G45">
        <f t="shared" si="4"/>
        <v>-3.3696350868730258</v>
      </c>
      <c r="H45">
        <f t="shared" si="5"/>
        <v>-1.2481273518204623</v>
      </c>
      <c r="I45">
        <v>45</v>
      </c>
      <c r="J45">
        <f t="shared" si="6"/>
        <v>-2.2169767555432944</v>
      </c>
      <c r="K45">
        <f t="shared" si="7"/>
        <v>-1.106010153340149</v>
      </c>
      <c r="L45">
        <f t="shared" si="8"/>
        <v>-1.8928130391310032</v>
      </c>
      <c r="M45">
        <v>45</v>
      </c>
      <c r="N45">
        <f t="shared" si="9"/>
        <v>-2.2169767555432944</v>
      </c>
      <c r="O45">
        <f t="shared" si="10"/>
        <v>-0.47710112331543908</v>
      </c>
      <c r="P45">
        <f t="shared" si="11"/>
        <v>-1.273429362885214</v>
      </c>
      <c r="Q45">
        <v>45</v>
      </c>
      <c r="R45">
        <f t="shared" si="12"/>
        <v>-2.2169767555432944</v>
      </c>
      <c r="S45">
        <f t="shared" si="13"/>
        <v>-1.025908337549801</v>
      </c>
      <c r="T45">
        <f t="shared" si="14"/>
        <v>-2.7746153809577363</v>
      </c>
      <c r="U45">
        <v>45</v>
      </c>
      <c r="V45">
        <f t="shared" si="15"/>
        <v>-2.2169767555432944</v>
      </c>
      <c r="W45">
        <f t="shared" si="16"/>
        <v>-2.0128894322769533</v>
      </c>
      <c r="X45">
        <f t="shared" si="17"/>
        <v>-3.6187317156699654</v>
      </c>
      <c r="Y45">
        <v>45</v>
      </c>
      <c r="Z45">
        <f t="shared" si="18"/>
        <v>-2.2169767555432944</v>
      </c>
      <c r="AA45">
        <f t="shared" si="19"/>
        <v>-2.0643420946086724</v>
      </c>
      <c r="AB45">
        <f t="shared" si="20"/>
        <v>0.48258314757000653</v>
      </c>
      <c r="AC45">
        <v>45</v>
      </c>
      <c r="AD45">
        <f t="shared" si="21"/>
        <v>-2.2169767555432944</v>
      </c>
      <c r="AE45">
        <f t="shared" si="22"/>
        <v>0.10398409387234536</v>
      </c>
      <c r="AF45">
        <f t="shared" si="23"/>
        <v>-0.28846079004713288</v>
      </c>
      <c r="AG45">
        <v>45</v>
      </c>
      <c r="AH45">
        <f t="shared" si="24"/>
        <v>-2.2169767555432944</v>
      </c>
      <c r="AI45">
        <f t="shared" si="25"/>
        <v>0.8656577502556303</v>
      </c>
      <c r="AJ45">
        <f t="shared" si="26"/>
        <v>0.50695779494955129</v>
      </c>
      <c r="AK45">
        <v>45</v>
      </c>
      <c r="AL45">
        <f t="shared" si="27"/>
        <v>-2.2169767555432944</v>
      </c>
      <c r="AM45">
        <f t="shared" si="28"/>
        <v>0.2776374944141341</v>
      </c>
      <c r="AN45">
        <f t="shared" si="29"/>
        <v>-1.0462214715543221</v>
      </c>
      <c r="AO45">
        <v>45</v>
      </c>
      <c r="AP45">
        <f t="shared" si="30"/>
        <v>-2.2169767555432944</v>
      </c>
      <c r="AQ45">
        <f t="shared" si="31"/>
        <v>-0.75096570835782717</v>
      </c>
      <c r="AR45">
        <f t="shared" si="32"/>
        <v>-1.9455252774525811</v>
      </c>
    </row>
    <row r="46" spans="1:44" x14ac:dyDescent="0.25">
      <c r="A46">
        <v>46</v>
      </c>
      <c r="B46">
        <f t="shared" si="0"/>
        <v>-2.5749727361086641</v>
      </c>
      <c r="C46">
        <f t="shared" si="1"/>
        <v>-0.84372016320663801</v>
      </c>
      <c r="D46">
        <f t="shared" si="2"/>
        <v>-0.53678327675009052</v>
      </c>
      <c r="E46">
        <v>46</v>
      </c>
      <c r="F46">
        <f t="shared" si="3"/>
        <v>-2.1959627578604195</v>
      </c>
      <c r="G46">
        <f t="shared" si="4"/>
        <v>-3.3282459754304865</v>
      </c>
      <c r="H46">
        <f t="shared" si="5"/>
        <v>-1.2786659099296731</v>
      </c>
      <c r="I46">
        <v>46</v>
      </c>
      <c r="J46">
        <f t="shared" si="6"/>
        <v>-2.1959627578604195</v>
      </c>
      <c r="K46">
        <f t="shared" si="7"/>
        <v>-1.0646210418976096</v>
      </c>
      <c r="L46">
        <f t="shared" si="8"/>
        <v>-1.923351597240214</v>
      </c>
      <c r="M46">
        <v>46</v>
      </c>
      <c r="N46">
        <f t="shared" si="9"/>
        <v>-2.1959627578604195</v>
      </c>
      <c r="O46">
        <f t="shared" si="10"/>
        <v>-0.43571201187289976</v>
      </c>
      <c r="P46">
        <f t="shared" si="11"/>
        <v>-1.3039679209944248</v>
      </c>
      <c r="Q46">
        <v>46</v>
      </c>
      <c r="R46">
        <f t="shared" si="12"/>
        <v>-2.1959627578604195</v>
      </c>
      <c r="S46">
        <f t="shared" si="13"/>
        <v>-0.98451922610726172</v>
      </c>
      <c r="T46">
        <f t="shared" si="14"/>
        <v>-2.8051539390669471</v>
      </c>
      <c r="U46">
        <v>46</v>
      </c>
      <c r="V46">
        <f t="shared" si="15"/>
        <v>-2.1959627578604195</v>
      </c>
      <c r="W46">
        <f t="shared" si="16"/>
        <v>-1.9715003208344137</v>
      </c>
      <c r="X46">
        <f t="shared" si="17"/>
        <v>-3.6492702737791758</v>
      </c>
      <c r="Y46">
        <v>46</v>
      </c>
      <c r="Z46">
        <f t="shared" si="18"/>
        <v>-2.1959627578604195</v>
      </c>
      <c r="AA46">
        <f t="shared" si="19"/>
        <v>-2.059607643272058</v>
      </c>
      <c r="AB46">
        <f t="shared" si="20"/>
        <v>0.47908987815157111</v>
      </c>
      <c r="AC46">
        <v>46</v>
      </c>
      <c r="AD46">
        <f t="shared" si="21"/>
        <v>-2.1959627578604195</v>
      </c>
      <c r="AE46">
        <f t="shared" si="22"/>
        <v>0.11139468238972988</v>
      </c>
      <c r="AF46">
        <f t="shared" si="23"/>
        <v>-0.29392862156547278</v>
      </c>
      <c r="AG46">
        <v>46</v>
      </c>
      <c r="AH46">
        <f t="shared" si="24"/>
        <v>-2.1959627578604195</v>
      </c>
      <c r="AI46">
        <f t="shared" si="25"/>
        <v>0.86934010129521955</v>
      </c>
      <c r="AJ46">
        <f t="shared" si="26"/>
        <v>0.50424080762410151</v>
      </c>
      <c r="AK46">
        <v>46</v>
      </c>
      <c r="AL46">
        <f t="shared" si="27"/>
        <v>-2.1959627578604195</v>
      </c>
      <c r="AM46">
        <f t="shared" si="28"/>
        <v>0.28242100873303855</v>
      </c>
      <c r="AN46">
        <f t="shared" si="29"/>
        <v>-1.049750941622722</v>
      </c>
      <c r="AO46">
        <v>46</v>
      </c>
      <c r="AP46">
        <f t="shared" si="30"/>
        <v>-2.1959627578604195</v>
      </c>
      <c r="AQ46">
        <f t="shared" si="31"/>
        <v>-0.74501338042212095</v>
      </c>
      <c r="AR46">
        <f t="shared" si="32"/>
        <v>-1.9499171454152942</v>
      </c>
    </row>
    <row r="47" spans="1:44" x14ac:dyDescent="0.25">
      <c r="A47">
        <v>47</v>
      </c>
      <c r="B47">
        <f t="shared" si="0"/>
        <v>-2.5623811823868614</v>
      </c>
      <c r="C47">
        <f t="shared" si="1"/>
        <v>-0.83689452247916551</v>
      </c>
      <c r="D47">
        <f t="shared" si="2"/>
        <v>-0.54736419159858218</v>
      </c>
      <c r="E47">
        <v>47</v>
      </c>
      <c r="F47">
        <f t="shared" si="3"/>
        <v>-2.1749487601775446</v>
      </c>
      <c r="G47">
        <f t="shared" si="4"/>
        <v>-3.2862243121613743</v>
      </c>
      <c r="H47">
        <f t="shared" si="5"/>
        <v>-1.3083280388736638</v>
      </c>
      <c r="I47">
        <v>47</v>
      </c>
      <c r="J47">
        <f t="shared" si="6"/>
        <v>-2.1749487601775446</v>
      </c>
      <c r="K47">
        <f t="shared" si="7"/>
        <v>-1.0225993786284975</v>
      </c>
      <c r="L47">
        <f t="shared" si="8"/>
        <v>-1.9530137261842049</v>
      </c>
      <c r="M47">
        <v>47</v>
      </c>
      <c r="N47">
        <f t="shared" si="9"/>
        <v>-2.1749487601775446</v>
      </c>
      <c r="O47">
        <f t="shared" si="10"/>
        <v>-0.39369034860378738</v>
      </c>
      <c r="P47">
        <f t="shared" si="11"/>
        <v>-1.3336300499384159</v>
      </c>
      <c r="Q47">
        <v>47</v>
      </c>
      <c r="R47">
        <f t="shared" si="12"/>
        <v>-2.1749487601775446</v>
      </c>
      <c r="S47">
        <f t="shared" si="13"/>
        <v>-0.94249756283814934</v>
      </c>
      <c r="T47">
        <f t="shared" si="14"/>
        <v>-2.8348160680109378</v>
      </c>
      <c r="U47">
        <v>47</v>
      </c>
      <c r="V47">
        <f t="shared" si="15"/>
        <v>-2.1749487601775446</v>
      </c>
      <c r="W47">
        <f t="shared" si="16"/>
        <v>-1.9294786575653013</v>
      </c>
      <c r="X47">
        <f t="shared" si="17"/>
        <v>-3.6789324027231669</v>
      </c>
      <c r="Y47">
        <v>47</v>
      </c>
      <c r="Z47">
        <f t="shared" si="18"/>
        <v>-2.1749487601775446</v>
      </c>
      <c r="AA47">
        <f t="shared" si="19"/>
        <v>-2.0548008350827249</v>
      </c>
      <c r="AB47">
        <f t="shared" si="20"/>
        <v>0.47569686242518427</v>
      </c>
      <c r="AC47">
        <v>47</v>
      </c>
      <c r="AD47">
        <f t="shared" si="21"/>
        <v>-2.1749487601775446</v>
      </c>
      <c r="AE47">
        <f t="shared" si="22"/>
        <v>0.118918527296036</v>
      </c>
      <c r="AF47">
        <f t="shared" si="23"/>
        <v>-0.29923953123452152</v>
      </c>
      <c r="AG47">
        <v>47</v>
      </c>
      <c r="AH47">
        <f t="shared" si="24"/>
        <v>-2.1749487601775446</v>
      </c>
      <c r="AI47">
        <f t="shared" si="25"/>
        <v>0.87307872988692303</v>
      </c>
      <c r="AJ47">
        <f t="shared" si="26"/>
        <v>0.50160179539246741</v>
      </c>
      <c r="AK47">
        <v>47</v>
      </c>
      <c r="AL47">
        <f t="shared" si="27"/>
        <v>-2.1749487601775446</v>
      </c>
      <c r="AM47">
        <f t="shared" si="28"/>
        <v>0.28727762973663368</v>
      </c>
      <c r="AN47">
        <f t="shared" si="29"/>
        <v>-1.0531791190729616</v>
      </c>
      <c r="AO47">
        <v>47</v>
      </c>
      <c r="AP47">
        <f t="shared" si="30"/>
        <v>-2.1749487601775446</v>
      </c>
      <c r="AQ47">
        <f t="shared" si="31"/>
        <v>-0.7389700827657113</v>
      </c>
      <c r="AR47">
        <f t="shared" si="32"/>
        <v>-1.9541829707155292</v>
      </c>
    </row>
    <row r="48" spans="1:44" x14ac:dyDescent="0.25">
      <c r="A48">
        <v>48</v>
      </c>
      <c r="B48">
        <f t="shared" si="0"/>
        <v>-2.5497896286650583</v>
      </c>
      <c r="C48">
        <f t="shared" si="1"/>
        <v>-0.82993619620051928</v>
      </c>
      <c r="D48">
        <f t="shared" si="2"/>
        <v>-0.55785832451995665</v>
      </c>
      <c r="E48">
        <v>48</v>
      </c>
      <c r="F48">
        <f t="shared" si="3"/>
        <v>-2.1539347624946696</v>
      </c>
      <c r="G48">
        <f t="shared" si="4"/>
        <v>-3.2435886526492306</v>
      </c>
      <c r="H48">
        <f t="shared" si="5"/>
        <v>-1.3371006406913155</v>
      </c>
      <c r="I48">
        <v>48</v>
      </c>
      <c r="J48">
        <f t="shared" si="6"/>
        <v>-2.1539347624946696</v>
      </c>
      <c r="K48">
        <f t="shared" si="7"/>
        <v>-0.9799637191163536</v>
      </c>
      <c r="L48">
        <f t="shared" si="8"/>
        <v>-1.9817863280018566</v>
      </c>
      <c r="M48">
        <v>48</v>
      </c>
      <c r="N48">
        <f t="shared" si="9"/>
        <v>-2.1539347624946696</v>
      </c>
      <c r="O48">
        <f t="shared" si="10"/>
        <v>-0.35105468909164361</v>
      </c>
      <c r="P48">
        <f t="shared" si="11"/>
        <v>-1.3624026517560677</v>
      </c>
      <c r="Q48">
        <v>48</v>
      </c>
      <c r="R48">
        <f t="shared" si="12"/>
        <v>-2.1539347624946696</v>
      </c>
      <c r="S48">
        <f t="shared" si="13"/>
        <v>-0.89986190332600557</v>
      </c>
      <c r="T48">
        <f t="shared" si="14"/>
        <v>-2.8635886698285895</v>
      </c>
      <c r="U48">
        <v>48</v>
      </c>
      <c r="V48">
        <f t="shared" si="15"/>
        <v>-2.1539347624946696</v>
      </c>
      <c r="W48">
        <f t="shared" si="16"/>
        <v>-1.8868429980531576</v>
      </c>
      <c r="X48">
        <f t="shared" si="17"/>
        <v>-3.7077050045408186</v>
      </c>
      <c r="Y48">
        <v>48</v>
      </c>
      <c r="Z48">
        <f t="shared" si="18"/>
        <v>-2.1539347624946696</v>
      </c>
      <c r="AA48">
        <f t="shared" si="19"/>
        <v>-2.0499237925918523</v>
      </c>
      <c r="AB48">
        <f t="shared" si="20"/>
        <v>0.47240559865107357</v>
      </c>
      <c r="AC48">
        <v>48</v>
      </c>
      <c r="AD48">
        <f t="shared" si="21"/>
        <v>-2.1539347624946696</v>
      </c>
      <c r="AE48">
        <f t="shared" si="22"/>
        <v>0.12655230627315786</v>
      </c>
      <c r="AF48">
        <f t="shared" si="23"/>
        <v>-0.30439117390607745</v>
      </c>
      <c r="AG48">
        <v>48</v>
      </c>
      <c r="AH48">
        <f t="shared" si="24"/>
        <v>-2.1539347624946696</v>
      </c>
      <c r="AI48">
        <f t="shared" si="25"/>
        <v>0.87687198515760156</v>
      </c>
      <c r="AJ48">
        <f t="shared" si="26"/>
        <v>0.49904192356815896</v>
      </c>
      <c r="AK48">
        <v>48</v>
      </c>
      <c r="AL48">
        <f t="shared" si="27"/>
        <v>-2.1539347624946696</v>
      </c>
      <c r="AM48">
        <f t="shared" si="28"/>
        <v>0.29220521287780388</v>
      </c>
      <c r="AN48">
        <f t="shared" si="29"/>
        <v>-1.0565044901183862</v>
      </c>
      <c r="AO48">
        <v>48</v>
      </c>
      <c r="AP48">
        <f t="shared" si="30"/>
        <v>-2.1539347624946696</v>
      </c>
      <c r="AQ48">
        <f t="shared" si="31"/>
        <v>-0.73283848393871742</v>
      </c>
      <c r="AR48">
        <f t="shared" si="32"/>
        <v>-1.9583208696849219</v>
      </c>
    </row>
    <row r="49" spans="1:44" x14ac:dyDescent="0.25">
      <c r="A49">
        <v>49</v>
      </c>
      <c r="B49">
        <f t="shared" si="0"/>
        <v>-2.5371980749432557</v>
      </c>
      <c r="C49">
        <f t="shared" si="1"/>
        <v>-0.82284628757944644</v>
      </c>
      <c r="D49">
        <f t="shared" si="2"/>
        <v>-0.56826401172054075</v>
      </c>
      <c r="E49">
        <v>49</v>
      </c>
      <c r="F49">
        <f t="shared" si="3"/>
        <v>-2.1329207648117947</v>
      </c>
      <c r="G49">
        <f t="shared" si="4"/>
        <v>-3.2003578236010535</v>
      </c>
      <c r="H49">
        <f t="shared" si="5"/>
        <v>-1.3649710102116477</v>
      </c>
      <c r="I49">
        <v>49</v>
      </c>
      <c r="J49">
        <f t="shared" si="6"/>
        <v>-2.1329207648117947</v>
      </c>
      <c r="K49">
        <f t="shared" si="7"/>
        <v>-0.93673289006817628</v>
      </c>
      <c r="L49">
        <f t="shared" si="8"/>
        <v>-2.009656697522189</v>
      </c>
      <c r="M49">
        <v>49</v>
      </c>
      <c r="N49">
        <f t="shared" si="9"/>
        <v>-2.1329207648117947</v>
      </c>
      <c r="O49">
        <f t="shared" si="10"/>
        <v>-0.30782386004346629</v>
      </c>
      <c r="P49">
        <f t="shared" si="11"/>
        <v>-1.3902730212763998</v>
      </c>
      <c r="Q49">
        <v>49</v>
      </c>
      <c r="R49">
        <f t="shared" si="12"/>
        <v>-2.1329207648117947</v>
      </c>
      <c r="S49">
        <f t="shared" si="13"/>
        <v>-0.85663107427782825</v>
      </c>
      <c r="T49">
        <f t="shared" si="14"/>
        <v>-2.8914590393489217</v>
      </c>
      <c r="U49">
        <v>49</v>
      </c>
      <c r="V49">
        <f t="shared" si="15"/>
        <v>-2.1329207648117947</v>
      </c>
      <c r="W49">
        <f t="shared" si="16"/>
        <v>-1.8436121690049803</v>
      </c>
      <c r="X49">
        <f t="shared" si="17"/>
        <v>-3.7355753740611508</v>
      </c>
      <c r="Y49">
        <v>49</v>
      </c>
      <c r="Z49">
        <f t="shared" si="18"/>
        <v>-2.1329207648117947</v>
      </c>
      <c r="AA49">
        <f t="shared" si="19"/>
        <v>-2.0449786693641103</v>
      </c>
      <c r="AB49">
        <f t="shared" si="20"/>
        <v>0.46921754015866868</v>
      </c>
      <c r="AC49">
        <v>49</v>
      </c>
      <c r="AD49">
        <f t="shared" si="21"/>
        <v>-2.1329207648117947</v>
      </c>
      <c r="AE49">
        <f t="shared" si="22"/>
        <v>0.13429264845919883</v>
      </c>
      <c r="AF49">
        <f t="shared" si="23"/>
        <v>-0.3093812747597614</v>
      </c>
      <c r="AG49">
        <v>49</v>
      </c>
      <c r="AH49">
        <f t="shared" si="24"/>
        <v>-2.1329207648117947</v>
      </c>
      <c r="AI49">
        <f t="shared" si="25"/>
        <v>0.88071819211251201</v>
      </c>
      <c r="AJ49">
        <f t="shared" si="26"/>
        <v>0.49656232251851073</v>
      </c>
      <c r="AK49">
        <v>49</v>
      </c>
      <c r="AL49">
        <f t="shared" si="27"/>
        <v>-2.1329207648117947</v>
      </c>
      <c r="AM49">
        <f t="shared" si="28"/>
        <v>0.29720158227455112</v>
      </c>
      <c r="AN49">
        <f t="shared" si="29"/>
        <v>-1.0597255863687549</v>
      </c>
      <c r="AO49">
        <v>49</v>
      </c>
      <c r="AP49">
        <f t="shared" si="30"/>
        <v>-2.1329207648117947</v>
      </c>
      <c r="AQ49">
        <f t="shared" si="31"/>
        <v>-0.72662129148256993</v>
      </c>
      <c r="AR49">
        <f t="shared" si="32"/>
        <v>-1.9623290151437738</v>
      </c>
    </row>
    <row r="50" spans="1:44" x14ac:dyDescent="0.25">
      <c r="A50">
        <v>50</v>
      </c>
      <c r="B50">
        <f t="shared" si="0"/>
        <v>-2.524606521221453</v>
      </c>
      <c r="C50">
        <f t="shared" si="1"/>
        <v>-0.81562592068643358</v>
      </c>
      <c r="D50">
        <f t="shared" si="2"/>
        <v>-0.57857960342930126</v>
      </c>
      <c r="E50">
        <v>50</v>
      </c>
      <c r="F50">
        <f t="shared" si="3"/>
        <v>-2.1119067671289198</v>
      </c>
      <c r="G50">
        <f t="shared" si="4"/>
        <v>-3.1565509145339523</v>
      </c>
      <c r="H50">
        <f t="shared" si="5"/>
        <v>-1.391926840664063</v>
      </c>
      <c r="I50">
        <v>50</v>
      </c>
      <c r="J50">
        <f t="shared" si="6"/>
        <v>-2.1119067671289198</v>
      </c>
      <c r="K50">
        <f t="shared" si="7"/>
        <v>-0.89292598100107534</v>
      </c>
      <c r="L50">
        <f t="shared" si="8"/>
        <v>-2.0366125279746043</v>
      </c>
      <c r="M50">
        <v>50</v>
      </c>
      <c r="N50">
        <f t="shared" si="9"/>
        <v>-2.1119067671289198</v>
      </c>
      <c r="O50">
        <f t="shared" si="10"/>
        <v>-0.26401695097636535</v>
      </c>
      <c r="P50">
        <f t="shared" si="11"/>
        <v>-1.4172288517288152</v>
      </c>
      <c r="Q50">
        <v>50</v>
      </c>
      <c r="R50">
        <f t="shared" si="12"/>
        <v>-2.1119067671289198</v>
      </c>
      <c r="S50">
        <f t="shared" si="13"/>
        <v>-0.81282416521072731</v>
      </c>
      <c r="T50">
        <f t="shared" si="14"/>
        <v>-2.918414869801337</v>
      </c>
      <c r="U50">
        <v>50</v>
      </c>
      <c r="V50">
        <f t="shared" si="15"/>
        <v>-2.1119067671289198</v>
      </c>
      <c r="W50">
        <f t="shared" si="16"/>
        <v>-1.7998052599378793</v>
      </c>
      <c r="X50">
        <f t="shared" si="17"/>
        <v>-3.7625312045135662</v>
      </c>
      <c r="Y50">
        <v>50</v>
      </c>
      <c r="Z50">
        <f t="shared" si="18"/>
        <v>-2.1119067671289198</v>
      </c>
      <c r="AA50">
        <f t="shared" si="19"/>
        <v>-2.0399676490267051</v>
      </c>
      <c r="AB50">
        <f t="shared" si="20"/>
        <v>0.46613409470485234</v>
      </c>
      <c r="AC50">
        <v>50</v>
      </c>
      <c r="AD50">
        <f t="shared" si="21"/>
        <v>-2.1119067671289198</v>
      </c>
      <c r="AE50">
        <f t="shared" si="22"/>
        <v>0.1421361359369491</v>
      </c>
      <c r="AF50">
        <f t="shared" si="23"/>
        <v>-0.31420763030751364</v>
      </c>
      <c r="AG50">
        <v>50</v>
      </c>
      <c r="AH50">
        <f t="shared" si="24"/>
        <v>-2.1119067671289198</v>
      </c>
      <c r="AI50">
        <f t="shared" si="25"/>
        <v>0.88461565237493822</v>
      </c>
      <c r="AJ50">
        <f t="shared" si="26"/>
        <v>0.4941640871655425</v>
      </c>
      <c r="AK50">
        <v>50</v>
      </c>
      <c r="AL50">
        <f t="shared" si="27"/>
        <v>-2.1119067671289198</v>
      </c>
      <c r="AM50">
        <f t="shared" si="28"/>
        <v>0.30226453167080336</v>
      </c>
      <c r="AN50">
        <f t="shared" si="29"/>
        <v>-1.0628409854786416</v>
      </c>
      <c r="AO50">
        <v>50</v>
      </c>
      <c r="AP50">
        <f t="shared" si="30"/>
        <v>-2.1119067671289198</v>
      </c>
      <c r="AQ50">
        <f t="shared" si="31"/>
        <v>-0.7203212507344362</v>
      </c>
      <c r="AR50">
        <f t="shared" si="32"/>
        <v>-1.966205637207884</v>
      </c>
    </row>
    <row r="51" spans="1:44" x14ac:dyDescent="0.25">
      <c r="A51">
        <v>51</v>
      </c>
      <c r="B51">
        <f t="shared" si="0"/>
        <v>-2.5120149674996499</v>
      </c>
      <c r="C51">
        <f t="shared" si="1"/>
        <v>-0.80827624027549083</v>
      </c>
      <c r="D51">
        <f t="shared" si="2"/>
        <v>-0.58880346415940599</v>
      </c>
      <c r="E51">
        <v>51</v>
      </c>
      <c r="F51">
        <f t="shared" si="3"/>
        <v>-2.0908927694460449</v>
      </c>
      <c r="G51">
        <f t="shared" si="4"/>
        <v>-3.1121872693457573</v>
      </c>
      <c r="H51">
        <f t="shared" si="5"/>
        <v>-1.4179562291126708</v>
      </c>
      <c r="I51">
        <v>51</v>
      </c>
      <c r="J51">
        <f t="shared" si="6"/>
        <v>-2.0908927694460449</v>
      </c>
      <c r="K51">
        <f t="shared" si="7"/>
        <v>-0.84856233581288032</v>
      </c>
      <c r="L51">
        <f t="shared" si="8"/>
        <v>-2.0626419164232122</v>
      </c>
      <c r="M51">
        <v>51</v>
      </c>
      <c r="N51">
        <f t="shared" si="9"/>
        <v>-2.0908927694460449</v>
      </c>
      <c r="O51">
        <f t="shared" si="10"/>
        <v>-0.21965330578817033</v>
      </c>
      <c r="P51">
        <f t="shared" si="11"/>
        <v>-1.443258240177423</v>
      </c>
      <c r="Q51">
        <v>51</v>
      </c>
      <c r="R51">
        <f t="shared" si="12"/>
        <v>-2.0908927694460449</v>
      </c>
      <c r="S51">
        <f t="shared" si="13"/>
        <v>-0.76846052002253229</v>
      </c>
      <c r="T51">
        <f t="shared" si="14"/>
        <v>-2.9444442582499448</v>
      </c>
      <c r="U51">
        <v>51</v>
      </c>
      <c r="V51">
        <f t="shared" si="15"/>
        <v>-2.0908927694460449</v>
      </c>
      <c r="W51">
        <f t="shared" si="16"/>
        <v>-1.7554416147496843</v>
      </c>
      <c r="X51">
        <f t="shared" si="17"/>
        <v>-3.788560592962174</v>
      </c>
      <c r="Y51">
        <v>51</v>
      </c>
      <c r="Z51">
        <f t="shared" si="18"/>
        <v>-2.0908927694460449</v>
      </c>
      <c r="AA51">
        <f t="shared" si="19"/>
        <v>-2.034892944305152</v>
      </c>
      <c r="AB51">
        <f t="shared" si="20"/>
        <v>0.46315662385233447</v>
      </c>
      <c r="AC51">
        <v>51</v>
      </c>
      <c r="AD51">
        <f t="shared" si="21"/>
        <v>-2.0908927694460449</v>
      </c>
      <c r="AE51">
        <f t="shared" si="22"/>
        <v>0.15007930524314164</v>
      </c>
      <c r="AF51">
        <f t="shared" si="23"/>
        <v>-0.31886810936659155</v>
      </c>
      <c r="AG51">
        <v>51</v>
      </c>
      <c r="AH51">
        <f t="shared" si="24"/>
        <v>-2.0908927694460449</v>
      </c>
      <c r="AI51">
        <f t="shared" si="25"/>
        <v>0.88856264493614623</v>
      </c>
      <c r="AJ51">
        <f t="shared" si="26"/>
        <v>0.49184827650247298</v>
      </c>
      <c r="AK51">
        <v>51</v>
      </c>
      <c r="AL51">
        <f t="shared" si="27"/>
        <v>-2.0908927694460449</v>
      </c>
      <c r="AM51">
        <f t="shared" si="28"/>
        <v>0.30739182541063492</v>
      </c>
      <c r="AN51">
        <f t="shared" si="29"/>
        <v>-1.0658493117755012</v>
      </c>
      <c r="AO51">
        <v>51</v>
      </c>
      <c r="AP51">
        <f t="shared" si="30"/>
        <v>-2.0908927694460449</v>
      </c>
      <c r="AQ51">
        <f t="shared" si="31"/>
        <v>-0.71394114361495731</v>
      </c>
      <c r="AR51">
        <f t="shared" si="32"/>
        <v>-1.9699490240700808</v>
      </c>
    </row>
    <row r="52" spans="1:44" x14ac:dyDescent="0.25">
      <c r="A52">
        <v>52</v>
      </c>
      <c r="B52">
        <f t="shared" si="0"/>
        <v>-2.4994234137778473</v>
      </c>
      <c r="C52">
        <f t="shared" si="1"/>
        <v>-0.80079841160265763</v>
      </c>
      <c r="D52">
        <f t="shared" si="2"/>
        <v>-0.59893397296752204</v>
      </c>
      <c r="E52">
        <v>52</v>
      </c>
      <c r="F52">
        <f t="shared" si="3"/>
        <v>-2.0698787717631699</v>
      </c>
      <c r="G52">
        <f t="shared" si="4"/>
        <v>-3.0672864777732958</v>
      </c>
      <c r="H52">
        <f t="shared" si="5"/>
        <v>-1.4430476817122901</v>
      </c>
      <c r="I52">
        <v>52</v>
      </c>
      <c r="J52">
        <f t="shared" si="6"/>
        <v>-2.0698787717631699</v>
      </c>
      <c r="K52">
        <f t="shared" si="7"/>
        <v>-0.80366154424041858</v>
      </c>
      <c r="L52">
        <f t="shared" si="8"/>
        <v>-2.0877333690228315</v>
      </c>
      <c r="M52">
        <v>52</v>
      </c>
      <c r="N52">
        <f t="shared" si="9"/>
        <v>-2.0698787717631699</v>
      </c>
      <c r="O52">
        <f t="shared" si="10"/>
        <v>-0.17475251421570859</v>
      </c>
      <c r="P52">
        <f t="shared" si="11"/>
        <v>-1.4683496927770423</v>
      </c>
      <c r="Q52">
        <v>52</v>
      </c>
      <c r="R52">
        <f t="shared" si="12"/>
        <v>-2.0698787717631699</v>
      </c>
      <c r="S52">
        <f t="shared" si="13"/>
        <v>-0.72355972845007055</v>
      </c>
      <c r="T52">
        <f t="shared" si="14"/>
        <v>-2.9695357108495641</v>
      </c>
      <c r="U52">
        <v>52</v>
      </c>
      <c r="V52">
        <f t="shared" si="15"/>
        <v>-2.0698787717631699</v>
      </c>
      <c r="W52">
        <f t="shared" si="16"/>
        <v>-1.7105408231772226</v>
      </c>
      <c r="X52">
        <f t="shared" si="17"/>
        <v>-3.8136520455617933</v>
      </c>
      <c r="Y52">
        <v>52</v>
      </c>
      <c r="Z52">
        <f t="shared" si="18"/>
        <v>-2.0698787717631699</v>
      </c>
      <c r="AA52">
        <f t="shared" si="19"/>
        <v>-2.0297567960461969</v>
      </c>
      <c r="AB52">
        <f t="shared" si="20"/>
        <v>0.46028644236842431</v>
      </c>
      <c r="AC52">
        <v>52</v>
      </c>
      <c r="AD52">
        <f t="shared" si="21"/>
        <v>-2.0698787717631699</v>
      </c>
      <c r="AE52">
        <f t="shared" si="22"/>
        <v>0.15811864889782024</v>
      </c>
      <c r="AF52">
        <f t="shared" si="23"/>
        <v>-0.32336065400064062</v>
      </c>
      <c r="AG52">
        <v>52</v>
      </c>
      <c r="AH52">
        <f t="shared" si="24"/>
        <v>-2.0698787717631699</v>
      </c>
      <c r="AI52">
        <f t="shared" si="25"/>
        <v>0.89255742691533357</v>
      </c>
      <c r="AJ52">
        <f t="shared" si="26"/>
        <v>0.48961591312609842</v>
      </c>
      <c r="AK52">
        <v>52</v>
      </c>
      <c r="AL52">
        <f t="shared" si="27"/>
        <v>-2.0698787717631699</v>
      </c>
      <c r="AM52">
        <f t="shared" si="28"/>
        <v>0.31258119942546969</v>
      </c>
      <c r="AN52">
        <f t="shared" si="29"/>
        <v>-1.0687492368671287</v>
      </c>
      <c r="AO52">
        <v>52</v>
      </c>
      <c r="AP52">
        <f t="shared" si="30"/>
        <v>-2.0698787717631699</v>
      </c>
      <c r="AQ52">
        <f t="shared" si="31"/>
        <v>-0.70748378739982976</v>
      </c>
      <c r="AR52">
        <f t="shared" si="32"/>
        <v>-1.9735575227561062</v>
      </c>
    </row>
    <row r="53" spans="1:44" x14ac:dyDescent="0.25">
      <c r="A53">
        <v>53</v>
      </c>
      <c r="B53">
        <f t="shared" si="0"/>
        <v>-2.4868318600560446</v>
      </c>
      <c r="C53">
        <f t="shared" si="1"/>
        <v>-0.79319362024125561</v>
      </c>
      <c r="D53">
        <f t="shared" si="2"/>
        <v>-0.60896952371081003</v>
      </c>
      <c r="E53">
        <v>53</v>
      </c>
      <c r="F53">
        <f t="shared" si="3"/>
        <v>-2.048864774080295</v>
      </c>
      <c r="G53">
        <f t="shared" si="4"/>
        <v>-3.0218683667421162</v>
      </c>
      <c r="H53">
        <f t="shared" si="5"/>
        <v>-1.4671901187838059</v>
      </c>
      <c r="I53">
        <v>53</v>
      </c>
      <c r="J53">
        <f t="shared" si="6"/>
        <v>-2.048864774080295</v>
      </c>
      <c r="K53">
        <f t="shared" si="7"/>
        <v>-0.75824343320923948</v>
      </c>
      <c r="L53">
        <f t="shared" si="8"/>
        <v>-2.1118758060943472</v>
      </c>
      <c r="M53">
        <v>53</v>
      </c>
      <c r="N53">
        <f t="shared" si="9"/>
        <v>-2.048864774080295</v>
      </c>
      <c r="O53">
        <f t="shared" si="10"/>
        <v>-0.12933440318452949</v>
      </c>
      <c r="P53">
        <f t="shared" si="11"/>
        <v>-1.4924921298485581</v>
      </c>
      <c r="Q53">
        <v>53</v>
      </c>
      <c r="R53">
        <f t="shared" si="12"/>
        <v>-2.048864774080295</v>
      </c>
      <c r="S53">
        <f t="shared" si="13"/>
        <v>-0.67814161741889145</v>
      </c>
      <c r="T53">
        <f t="shared" si="14"/>
        <v>-2.9936781479210799</v>
      </c>
      <c r="U53">
        <v>53</v>
      </c>
      <c r="V53">
        <f t="shared" si="15"/>
        <v>-2.048864774080295</v>
      </c>
      <c r="W53">
        <f t="shared" si="16"/>
        <v>-1.6651227121460435</v>
      </c>
      <c r="X53">
        <f t="shared" si="17"/>
        <v>-3.837794482633309</v>
      </c>
      <c r="Y53">
        <v>53</v>
      </c>
      <c r="Z53">
        <f t="shared" si="18"/>
        <v>-2.048864774080295</v>
      </c>
      <c r="AA53">
        <f t="shared" si="19"/>
        <v>-2.0245614722283225</v>
      </c>
      <c r="AB53">
        <f t="shared" si="20"/>
        <v>0.45752481764446623</v>
      </c>
      <c r="AC53">
        <v>53</v>
      </c>
      <c r="AD53">
        <f t="shared" si="21"/>
        <v>-2.048864774080295</v>
      </c>
      <c r="AE53">
        <f t="shared" si="22"/>
        <v>0.16625061695314367</v>
      </c>
      <c r="AF53">
        <f t="shared" si="23"/>
        <v>-0.32768328042842065</v>
      </c>
      <c r="AG53">
        <v>53</v>
      </c>
      <c r="AH53">
        <f t="shared" si="24"/>
        <v>-2.048864774080295</v>
      </c>
      <c r="AI53">
        <f t="shared" si="25"/>
        <v>0.8965982343292358</v>
      </c>
      <c r="AJ53">
        <f t="shared" si="26"/>
        <v>0.48746798278524217</v>
      </c>
      <c r="AK53">
        <v>53</v>
      </c>
      <c r="AL53">
        <f t="shared" si="27"/>
        <v>-2.048864774080295</v>
      </c>
      <c r="AM53">
        <f t="shared" si="28"/>
        <v>0.31783036223382938</v>
      </c>
      <c r="AN53">
        <f t="shared" si="29"/>
        <v>-1.0715394802282401</v>
      </c>
      <c r="AO53">
        <v>53</v>
      </c>
      <c r="AP53">
        <f t="shared" si="30"/>
        <v>-2.048864774080295</v>
      </c>
      <c r="AQ53">
        <f t="shared" si="31"/>
        <v>-0.70095203347577628</v>
      </c>
      <c r="AR53">
        <f t="shared" si="32"/>
        <v>-1.9770295398545239</v>
      </c>
    </row>
    <row r="54" spans="1:44" x14ac:dyDescent="0.25">
      <c r="A54">
        <v>54</v>
      </c>
      <c r="B54">
        <f t="shared" si="0"/>
        <v>-2.4742403063342415</v>
      </c>
      <c r="C54">
        <f t="shared" si="1"/>
        <v>-0.78546307189392217</v>
      </c>
      <c r="D54">
        <f t="shared" si="2"/>
        <v>-0.61890852530156926</v>
      </c>
      <c r="E54">
        <v>54</v>
      </c>
      <c r="F54">
        <f t="shared" si="3"/>
        <v>-2.0278507763974201</v>
      </c>
      <c r="G54">
        <f t="shared" si="4"/>
        <v>-2.9759529916114795</v>
      </c>
      <c r="H54">
        <f t="shared" si="5"/>
        <v>-1.4903728797066447</v>
      </c>
      <c r="I54">
        <v>54</v>
      </c>
      <c r="J54">
        <f t="shared" si="6"/>
        <v>-2.0278507763974201</v>
      </c>
      <c r="K54">
        <f t="shared" si="7"/>
        <v>-0.71232805807860278</v>
      </c>
      <c r="L54">
        <f t="shared" si="8"/>
        <v>-2.135058567017186</v>
      </c>
      <c r="M54">
        <v>54</v>
      </c>
      <c r="N54">
        <f t="shared" si="9"/>
        <v>-2.0278507763974201</v>
      </c>
      <c r="O54">
        <f t="shared" si="10"/>
        <v>-8.3419028053892785E-2</v>
      </c>
      <c r="P54">
        <f t="shared" si="11"/>
        <v>-1.5156748907713968</v>
      </c>
      <c r="Q54">
        <v>54</v>
      </c>
      <c r="R54">
        <f t="shared" si="12"/>
        <v>-2.0278507763974201</v>
      </c>
      <c r="S54">
        <f t="shared" si="13"/>
        <v>-0.63222624228825475</v>
      </c>
      <c r="T54">
        <f t="shared" si="14"/>
        <v>-3.0168609088439187</v>
      </c>
      <c r="U54">
        <v>54</v>
      </c>
      <c r="V54">
        <f t="shared" si="15"/>
        <v>-2.0278507763974201</v>
      </c>
      <c r="W54">
        <f t="shared" si="16"/>
        <v>-1.6192073370154068</v>
      </c>
      <c r="X54">
        <f t="shared" si="17"/>
        <v>-3.8609772435561478</v>
      </c>
      <c r="Y54">
        <v>54</v>
      </c>
      <c r="Z54">
        <f t="shared" si="18"/>
        <v>-2.0278507763974201</v>
      </c>
      <c r="AA54">
        <f t="shared" si="19"/>
        <v>-2.0193092669602728</v>
      </c>
      <c r="AB54">
        <f t="shared" si="20"/>
        <v>0.45487296913619546</v>
      </c>
      <c r="AC54">
        <v>54</v>
      </c>
      <c r="AD54">
        <f t="shared" si="21"/>
        <v>-2.0278507763974201</v>
      </c>
      <c r="AE54">
        <f t="shared" si="22"/>
        <v>0.17447161856094301</v>
      </c>
      <c r="AF54">
        <f t="shared" si="23"/>
        <v>-0.33183407989978803</v>
      </c>
      <c r="AG54">
        <v>54</v>
      </c>
      <c r="AH54">
        <f t="shared" si="24"/>
        <v>-2.0278507763974201</v>
      </c>
      <c r="AI54">
        <f t="shared" si="25"/>
        <v>0.90068328287105237</v>
      </c>
      <c r="AJ54">
        <f t="shared" si="26"/>
        <v>0.48540543394547597</v>
      </c>
      <c r="AK54">
        <v>54</v>
      </c>
      <c r="AL54">
        <f t="shared" si="27"/>
        <v>-2.0278507763974201</v>
      </c>
      <c r="AM54">
        <f t="shared" si="28"/>
        <v>0.3231369959531879</v>
      </c>
      <c r="AN54">
        <f t="shared" si="29"/>
        <v>-1.0742188097659155</v>
      </c>
      <c r="AO54">
        <v>54</v>
      </c>
      <c r="AP54">
        <f t="shared" si="30"/>
        <v>-2.0278507763974201</v>
      </c>
      <c r="AQ54">
        <f t="shared" si="31"/>
        <v>-0.69434876608145335</v>
      </c>
      <c r="AR54">
        <f t="shared" si="32"/>
        <v>-1.9803635422203243</v>
      </c>
    </row>
    <row r="55" spans="1:44" x14ac:dyDescent="0.25">
      <c r="A55">
        <v>55</v>
      </c>
      <c r="B55">
        <f t="shared" si="0"/>
        <v>-2.4616487526124389</v>
      </c>
      <c r="C55">
        <f t="shared" si="1"/>
        <v>-0.7776079922014536</v>
      </c>
      <c r="D55">
        <f t="shared" si="2"/>
        <v>-0.62874940195949613</v>
      </c>
      <c r="E55">
        <v>55</v>
      </c>
      <c r="F55">
        <f t="shared" si="3"/>
        <v>-2.0068367787145456</v>
      </c>
      <c r="G55">
        <f t="shared" si="4"/>
        <v>-2.9295606273184731</v>
      </c>
      <c r="H55">
        <f t="shared" si="5"/>
        <v>-1.5125857276262034</v>
      </c>
      <c r="I55">
        <v>55</v>
      </c>
      <c r="J55">
        <f t="shared" si="6"/>
        <v>-2.0068367787145456</v>
      </c>
      <c r="K55">
        <f t="shared" si="7"/>
        <v>-0.66593569378559614</v>
      </c>
      <c r="L55">
        <f t="shared" si="8"/>
        <v>-2.1572714149367447</v>
      </c>
      <c r="M55">
        <v>55</v>
      </c>
      <c r="N55">
        <f t="shared" si="9"/>
        <v>-2.0068367787145456</v>
      </c>
      <c r="O55">
        <f t="shared" si="10"/>
        <v>-3.7026663760886147E-2</v>
      </c>
      <c r="P55">
        <f t="shared" si="11"/>
        <v>-1.5378877386909555</v>
      </c>
      <c r="Q55">
        <v>55</v>
      </c>
      <c r="R55">
        <f t="shared" si="12"/>
        <v>-2.0068367787145456</v>
      </c>
      <c r="S55">
        <f t="shared" si="13"/>
        <v>-0.58583387799524811</v>
      </c>
      <c r="T55">
        <f t="shared" si="14"/>
        <v>-3.0390737567634774</v>
      </c>
      <c r="U55">
        <v>55</v>
      </c>
      <c r="V55">
        <f t="shared" si="15"/>
        <v>-2.0068367787145456</v>
      </c>
      <c r="W55">
        <f t="shared" si="16"/>
        <v>-1.5728149727224001</v>
      </c>
      <c r="X55">
        <f t="shared" si="17"/>
        <v>-3.8831900914757065</v>
      </c>
      <c r="Y55">
        <v>55</v>
      </c>
      <c r="Z55">
        <f t="shared" si="18"/>
        <v>-2.0068367787145456</v>
      </c>
      <c r="AA55">
        <f t="shared" si="19"/>
        <v>-2.0140024994680386</v>
      </c>
      <c r="AB55">
        <f t="shared" si="20"/>
        <v>0.4523320678252607</v>
      </c>
      <c r="AC55">
        <v>55</v>
      </c>
      <c r="AD55">
        <f t="shared" si="21"/>
        <v>-2.0068367787145456</v>
      </c>
      <c r="AE55">
        <f t="shared" si="22"/>
        <v>0.18277802355833869</v>
      </c>
      <c r="AF55">
        <f t="shared" si="23"/>
        <v>-0.33581121953854604</v>
      </c>
      <c r="AG55">
        <v>55</v>
      </c>
      <c r="AH55">
        <f t="shared" si="24"/>
        <v>-2.0068367787145456</v>
      </c>
      <c r="AI55">
        <f t="shared" si="25"/>
        <v>0.90481076869834587</v>
      </c>
      <c r="AJ55">
        <f t="shared" si="26"/>
        <v>0.48342917737030455</v>
      </c>
      <c r="AK55">
        <v>55</v>
      </c>
      <c r="AL55">
        <f t="shared" si="27"/>
        <v>-2.0068367787145456</v>
      </c>
      <c r="AM55">
        <f t="shared" si="28"/>
        <v>0.32849875732348255</v>
      </c>
      <c r="AN55">
        <f t="shared" si="29"/>
        <v>-1.0767860423636573</v>
      </c>
      <c r="AO55">
        <v>55</v>
      </c>
      <c r="AP55">
        <f t="shared" si="30"/>
        <v>-2.0068367787145456</v>
      </c>
      <c r="AQ55">
        <f t="shared" si="31"/>
        <v>-0.68767690103385282</v>
      </c>
      <c r="AR55">
        <f t="shared" si="32"/>
        <v>-1.9835580576519192</v>
      </c>
    </row>
    <row r="56" spans="1:44" x14ac:dyDescent="0.25">
      <c r="A56">
        <v>56</v>
      </c>
      <c r="B56">
        <f t="shared" si="0"/>
        <v>-2.4490571988906362</v>
      </c>
      <c r="C56">
        <f t="shared" si="1"/>
        <v>-0.76962962654848344</v>
      </c>
      <c r="D56">
        <f t="shared" si="2"/>
        <v>-0.63849059346151837</v>
      </c>
      <c r="E56">
        <v>56</v>
      </c>
      <c r="F56">
        <f t="shared" si="3"/>
        <v>-1.9858227810316706</v>
      </c>
      <c r="G56">
        <f t="shared" si="4"/>
        <v>-2.8827117594251686</v>
      </c>
      <c r="H56">
        <f t="shared" si="5"/>
        <v>-1.53381885397416</v>
      </c>
      <c r="I56">
        <v>56</v>
      </c>
      <c r="J56">
        <f t="shared" si="6"/>
        <v>-1.9858227810316706</v>
      </c>
      <c r="K56">
        <f t="shared" si="7"/>
        <v>-0.61908682589229147</v>
      </c>
      <c r="L56">
        <f t="shared" si="8"/>
        <v>-2.1785045412847013</v>
      </c>
      <c r="M56">
        <v>56</v>
      </c>
      <c r="N56">
        <f t="shared" si="9"/>
        <v>-1.9858227810316706</v>
      </c>
      <c r="O56">
        <f t="shared" si="10"/>
        <v>9.8222041324185216E-3</v>
      </c>
      <c r="P56">
        <f t="shared" si="11"/>
        <v>-1.5591208650389121</v>
      </c>
      <c r="Q56">
        <v>56</v>
      </c>
      <c r="R56">
        <f t="shared" si="12"/>
        <v>-1.9858227810316706</v>
      </c>
      <c r="S56">
        <f t="shared" si="13"/>
        <v>-0.53898501010194344</v>
      </c>
      <c r="T56">
        <f t="shared" si="14"/>
        <v>-3.060306883111434</v>
      </c>
      <c r="U56">
        <v>56</v>
      </c>
      <c r="V56">
        <f t="shared" si="15"/>
        <v>-1.9858227810316706</v>
      </c>
      <c r="W56">
        <f t="shared" si="16"/>
        <v>-1.5259661048290956</v>
      </c>
      <c r="X56">
        <f t="shared" si="17"/>
        <v>-3.9044232178236631</v>
      </c>
      <c r="Y56">
        <v>56</v>
      </c>
      <c r="Z56">
        <f t="shared" si="18"/>
        <v>-1.9858227810316706</v>
      </c>
      <c r="AA56">
        <f t="shared" si="19"/>
        <v>-2.0086435130707518</v>
      </c>
      <c r="AB56">
        <f t="shared" si="20"/>
        <v>0.44990323570215141</v>
      </c>
      <c r="AC56">
        <v>56</v>
      </c>
      <c r="AD56">
        <f t="shared" si="21"/>
        <v>-1.9858227810316706</v>
      </c>
      <c r="AE56">
        <f t="shared" si="22"/>
        <v>0.19116616407071907</v>
      </c>
      <c r="AF56">
        <f t="shared" si="23"/>
        <v>-0.33961294315179125</v>
      </c>
      <c r="AG56">
        <v>56</v>
      </c>
      <c r="AH56">
        <f t="shared" si="24"/>
        <v>-1.9858227810316706</v>
      </c>
      <c r="AI56">
        <f t="shared" si="25"/>
        <v>0.90897886922956861</v>
      </c>
      <c r="AJ56">
        <f t="shared" si="26"/>
        <v>0.48154008571899731</v>
      </c>
      <c r="AK56">
        <v>56</v>
      </c>
      <c r="AL56">
        <f t="shared" si="27"/>
        <v>-1.9858227810316706</v>
      </c>
      <c r="AM56">
        <f t="shared" si="28"/>
        <v>0.33391327874183202</v>
      </c>
      <c r="AN56">
        <f t="shared" si="29"/>
        <v>-1.079240044403821</v>
      </c>
      <c r="AO56">
        <v>56</v>
      </c>
      <c r="AP56">
        <f t="shared" si="30"/>
        <v>-1.9858227810316706</v>
      </c>
      <c r="AQ56">
        <f t="shared" si="31"/>
        <v>-0.68093938444075874</v>
      </c>
      <c r="AR56">
        <f t="shared" si="32"/>
        <v>-1.9866116755412229</v>
      </c>
    </row>
    <row r="57" spans="1:44" x14ac:dyDescent="0.25">
      <c r="A57">
        <v>57</v>
      </c>
      <c r="B57">
        <f t="shared" si="0"/>
        <v>-2.4364656451688331</v>
      </c>
      <c r="C57">
        <f t="shared" si="1"/>
        <v>-0.76152923986603405</v>
      </c>
      <c r="D57">
        <f t="shared" si="2"/>
        <v>-0.64813055538915954</v>
      </c>
      <c r="E57">
        <v>57</v>
      </c>
      <c r="F57">
        <f t="shared" si="3"/>
        <v>-1.9648087833487957</v>
      </c>
      <c r="G57">
        <f t="shared" si="4"/>
        <v>-2.8354270750727784</v>
      </c>
      <c r="H57">
        <f t="shared" si="5"/>
        <v>-1.5540628827996543</v>
      </c>
      <c r="I57">
        <v>57</v>
      </c>
      <c r="J57">
        <f t="shared" si="6"/>
        <v>-1.9648087833487957</v>
      </c>
      <c r="K57">
        <f t="shared" si="7"/>
        <v>-0.5718021415399015</v>
      </c>
      <c r="L57">
        <f t="shared" si="8"/>
        <v>-2.1987485701101956</v>
      </c>
      <c r="M57">
        <v>57</v>
      </c>
      <c r="N57">
        <f t="shared" si="9"/>
        <v>-1.9648087833487957</v>
      </c>
      <c r="O57">
        <f t="shared" si="10"/>
        <v>5.7106888484808493E-2</v>
      </c>
      <c r="P57">
        <f t="shared" si="11"/>
        <v>-1.5793648938644065</v>
      </c>
      <c r="Q57">
        <v>57</v>
      </c>
      <c r="R57">
        <f t="shared" si="12"/>
        <v>-1.9648087833487957</v>
      </c>
      <c r="S57">
        <f t="shared" si="13"/>
        <v>-0.49170032574955347</v>
      </c>
      <c r="T57">
        <f t="shared" si="14"/>
        <v>-3.0805509119369283</v>
      </c>
      <c r="U57">
        <v>57</v>
      </c>
      <c r="V57">
        <f t="shared" si="15"/>
        <v>-1.9648087833487957</v>
      </c>
      <c r="W57">
        <f t="shared" si="16"/>
        <v>-1.4786814204767054</v>
      </c>
      <c r="X57">
        <f t="shared" si="17"/>
        <v>-3.9246672466491574</v>
      </c>
      <c r="Y57">
        <v>57</v>
      </c>
      <c r="Z57">
        <f t="shared" si="18"/>
        <v>-1.9648087833487957</v>
      </c>
      <c r="AA57">
        <f t="shared" si="19"/>
        <v>-2.0032346741459452</v>
      </c>
      <c r="AB57">
        <f t="shared" si="20"/>
        <v>0.44758754527075889</v>
      </c>
      <c r="AC57">
        <v>57</v>
      </c>
      <c r="AD57">
        <f t="shared" si="21"/>
        <v>-1.9648087833487957</v>
      </c>
      <c r="AE57">
        <f t="shared" si="22"/>
        <v>0.19963233613136952</v>
      </c>
      <c r="AF57">
        <f t="shared" si="23"/>
        <v>-0.34323757200539895</v>
      </c>
      <c r="AG57">
        <v>57</v>
      </c>
      <c r="AH57">
        <f t="shared" si="24"/>
        <v>-1.9648087833487957</v>
      </c>
      <c r="AI57">
        <f t="shared" si="25"/>
        <v>0.91318574394886276</v>
      </c>
      <c r="AJ57">
        <f t="shared" si="26"/>
        <v>0.47973899316124757</v>
      </c>
      <c r="AK57">
        <v>57</v>
      </c>
      <c r="AL57">
        <f t="shared" si="27"/>
        <v>-1.9648087833487957</v>
      </c>
      <c r="AM57">
        <f t="shared" si="28"/>
        <v>0.33937816930800296</v>
      </c>
      <c r="AN57">
        <f t="shared" si="29"/>
        <v>-1.0815797322681886</v>
      </c>
      <c r="AO57">
        <v>57</v>
      </c>
      <c r="AP57">
        <f t="shared" si="30"/>
        <v>-1.9648087833487957</v>
      </c>
      <c r="AQ57">
        <f t="shared" si="31"/>
        <v>-0.67413919139983003</v>
      </c>
      <c r="AR57">
        <f t="shared" si="32"/>
        <v>-1.9895230474965382</v>
      </c>
    </row>
    <row r="58" spans="1:44" x14ac:dyDescent="0.25">
      <c r="A58">
        <v>58</v>
      </c>
      <c r="B58">
        <f t="shared" si="0"/>
        <v>-2.4238740914470305</v>
      </c>
      <c r="C58">
        <f t="shared" si="1"/>
        <v>-0.75330811643096862</v>
      </c>
      <c r="D58">
        <f t="shared" si="2"/>
        <v>-0.65766775937339839</v>
      </c>
      <c r="E58">
        <v>58</v>
      </c>
      <c r="F58">
        <f t="shared" si="3"/>
        <v>-1.9437947856659208</v>
      </c>
      <c r="G58">
        <f t="shared" si="4"/>
        <v>-2.7877274538467951</v>
      </c>
      <c r="H58">
        <f t="shared" si="5"/>
        <v>-1.5733088749094502</v>
      </c>
      <c r="I58">
        <v>58</v>
      </c>
      <c r="J58">
        <f t="shared" si="6"/>
        <v>-1.9437947856659208</v>
      </c>
      <c r="K58">
        <f t="shared" si="7"/>
        <v>-0.52410252031391835</v>
      </c>
      <c r="L58">
        <f t="shared" si="8"/>
        <v>-2.2179945622199915</v>
      </c>
      <c r="M58">
        <v>58</v>
      </c>
      <c r="N58">
        <f t="shared" si="9"/>
        <v>-1.9437947856659208</v>
      </c>
      <c r="O58">
        <f t="shared" si="10"/>
        <v>0.10480650971079164</v>
      </c>
      <c r="P58">
        <f t="shared" si="11"/>
        <v>-1.5986108859742023</v>
      </c>
      <c r="Q58">
        <v>58</v>
      </c>
      <c r="R58">
        <f t="shared" si="12"/>
        <v>-1.9437947856659208</v>
      </c>
      <c r="S58">
        <f t="shared" si="13"/>
        <v>-0.44400070452357032</v>
      </c>
      <c r="T58">
        <f t="shared" si="14"/>
        <v>-3.0997969040467241</v>
      </c>
      <c r="U58">
        <v>58</v>
      </c>
      <c r="V58">
        <f t="shared" si="15"/>
        <v>-1.9437947856659208</v>
      </c>
      <c r="W58">
        <f t="shared" si="16"/>
        <v>-1.4309817992507223</v>
      </c>
      <c r="X58">
        <f t="shared" si="17"/>
        <v>-3.9439132387589533</v>
      </c>
      <c r="Y58">
        <v>58</v>
      </c>
      <c r="Z58">
        <f t="shared" si="18"/>
        <v>-1.9437947856659208</v>
      </c>
      <c r="AA58">
        <f t="shared" si="19"/>
        <v>-1.9977783710846222</v>
      </c>
      <c r="AB58">
        <f t="shared" si="20"/>
        <v>0.44538601907478825</v>
      </c>
      <c r="AC58">
        <v>58</v>
      </c>
      <c r="AD58">
        <f t="shared" si="21"/>
        <v>-1.9437947856659208</v>
      </c>
      <c r="AE58">
        <f t="shared" si="22"/>
        <v>0.2081728013170405</v>
      </c>
      <c r="AF58">
        <f t="shared" si="23"/>
        <v>-0.34668350556530475</v>
      </c>
      <c r="AG58">
        <v>58</v>
      </c>
      <c r="AH58">
        <f t="shared" si="24"/>
        <v>-1.9437947856659208</v>
      </c>
      <c r="AI58">
        <f t="shared" si="25"/>
        <v>0.91742953521878068</v>
      </c>
      <c r="AJ58">
        <f t="shared" si="26"/>
        <v>0.47802669500882594</v>
      </c>
      <c r="AK58">
        <v>58</v>
      </c>
      <c r="AL58">
        <f t="shared" si="27"/>
        <v>-1.9437947856659208</v>
      </c>
      <c r="AM58">
        <f t="shared" si="28"/>
        <v>0.3448910158801643</v>
      </c>
      <c r="AN58">
        <f t="shared" si="29"/>
        <v>-1.0838040728164642</v>
      </c>
      <c r="AO58">
        <v>58</v>
      </c>
      <c r="AP58">
        <f t="shared" si="30"/>
        <v>-1.9437947856659208</v>
      </c>
      <c r="AQ58">
        <f t="shared" si="31"/>
        <v>-0.66727932468488027</v>
      </c>
      <c r="AR58">
        <f t="shared" si="32"/>
        <v>-1.9922908879379684</v>
      </c>
    </row>
    <row r="59" spans="1:44" x14ac:dyDescent="0.25">
      <c r="A59">
        <v>59</v>
      </c>
      <c r="B59">
        <f t="shared" si="0"/>
        <v>-2.4112825377252278</v>
      </c>
      <c r="C59">
        <f t="shared" si="1"/>
        <v>-0.74496755966237371</v>
      </c>
      <c r="D59">
        <f t="shared" si="2"/>
        <v>-0.66710069333698618</v>
      </c>
      <c r="E59">
        <v>59</v>
      </c>
      <c r="F59">
        <f t="shared" si="3"/>
        <v>-1.9227807879830459</v>
      </c>
      <c r="G59">
        <f t="shared" si="4"/>
        <v>-2.7396339585571532</v>
      </c>
      <c r="H59">
        <f t="shared" si="5"/>
        <v>-1.5915483318152295</v>
      </c>
      <c r="I59">
        <v>59</v>
      </c>
      <c r="J59">
        <f t="shared" si="6"/>
        <v>-1.9227807879830459</v>
      </c>
      <c r="K59">
        <f t="shared" si="7"/>
        <v>-0.47600902502427622</v>
      </c>
      <c r="L59">
        <f t="shared" si="8"/>
        <v>-2.2362340191257708</v>
      </c>
      <c r="M59">
        <v>59</v>
      </c>
      <c r="N59">
        <f t="shared" si="9"/>
        <v>-1.9227807879830459</v>
      </c>
      <c r="O59">
        <f t="shared" si="10"/>
        <v>0.15290000500043377</v>
      </c>
      <c r="P59">
        <f t="shared" si="11"/>
        <v>-1.6168503428799816</v>
      </c>
      <c r="Q59">
        <v>59</v>
      </c>
      <c r="R59">
        <f t="shared" si="12"/>
        <v>-1.9227807879830459</v>
      </c>
      <c r="S59">
        <f t="shared" si="13"/>
        <v>-0.39590720923392819</v>
      </c>
      <c r="T59">
        <f t="shared" si="14"/>
        <v>-3.1180363609525035</v>
      </c>
      <c r="U59">
        <v>59</v>
      </c>
      <c r="V59">
        <f t="shared" si="15"/>
        <v>-1.9227807879830459</v>
      </c>
      <c r="W59">
        <f t="shared" si="16"/>
        <v>-1.3828883039610802</v>
      </c>
      <c r="X59">
        <f t="shared" si="17"/>
        <v>-3.9621526956647326</v>
      </c>
      <c r="Y59">
        <v>59</v>
      </c>
      <c r="Z59">
        <f t="shared" si="18"/>
        <v>-1.9227807879830459</v>
      </c>
      <c r="AA59">
        <f t="shared" si="19"/>
        <v>-1.9922770132366137</v>
      </c>
      <c r="AB59">
        <f t="shared" si="20"/>
        <v>0.44329962924623212</v>
      </c>
      <c r="AC59">
        <v>59</v>
      </c>
      <c r="AD59">
        <f t="shared" si="21"/>
        <v>-1.9227807879830459</v>
      </c>
      <c r="AE59">
        <f t="shared" si="22"/>
        <v>0.21678378839872994</v>
      </c>
      <c r="AF59">
        <f t="shared" si="23"/>
        <v>-0.34994922220425573</v>
      </c>
      <c r="AG59">
        <v>59</v>
      </c>
      <c r="AH59">
        <f t="shared" si="24"/>
        <v>-1.9227807879830459</v>
      </c>
      <c r="AI59">
        <f t="shared" si="25"/>
        <v>0.92170836910056519</v>
      </c>
      <c r="AJ59">
        <f t="shared" si="26"/>
        <v>0.4764039473643934</v>
      </c>
      <c r="AK59">
        <v>59</v>
      </c>
      <c r="AL59">
        <f t="shared" si="27"/>
        <v>-1.9227807879830459</v>
      </c>
      <c r="AM59">
        <f t="shared" si="28"/>
        <v>0.35044938414046267</v>
      </c>
      <c r="AN59">
        <f t="shared" si="29"/>
        <v>-1.0859120838424789</v>
      </c>
      <c r="AO59">
        <v>59</v>
      </c>
      <c r="AP59">
        <f t="shared" si="30"/>
        <v>-1.9227807879830459</v>
      </c>
      <c r="AQ59">
        <f t="shared" si="31"/>
        <v>-0.66036281341993752</v>
      </c>
      <c r="AR59">
        <f t="shared" si="32"/>
        <v>-1.9949139746650921</v>
      </c>
    </row>
    <row r="60" spans="1:44" x14ac:dyDescent="0.25">
      <c r="A60">
        <v>60</v>
      </c>
      <c r="B60">
        <f t="shared" si="0"/>
        <v>-2.3986909840034247</v>
      </c>
      <c r="C60">
        <f t="shared" si="1"/>
        <v>-0.7365088919149092</v>
      </c>
      <c r="D60">
        <f t="shared" si="2"/>
        <v>-0.67642786173417824</v>
      </c>
      <c r="E60">
        <v>60</v>
      </c>
      <c r="F60">
        <f t="shared" si="3"/>
        <v>-1.9017667903001709</v>
      </c>
      <c r="G60">
        <f t="shared" si="4"/>
        <v>-2.6911678259374847</v>
      </c>
      <c r="H60">
        <f t="shared" si="5"/>
        <v>-1.6087731994862833</v>
      </c>
      <c r="I60">
        <v>60</v>
      </c>
      <c r="J60">
        <f t="shared" si="6"/>
        <v>-1.9017667903001709</v>
      </c>
      <c r="K60">
        <f t="shared" si="7"/>
        <v>-0.42754289240460797</v>
      </c>
      <c r="L60">
        <f t="shared" si="8"/>
        <v>-2.2534588867968246</v>
      </c>
      <c r="M60">
        <v>60</v>
      </c>
      <c r="N60">
        <f t="shared" si="9"/>
        <v>-1.9017667903001709</v>
      </c>
      <c r="O60">
        <f t="shared" si="10"/>
        <v>0.20136613762010203</v>
      </c>
      <c r="P60">
        <f t="shared" si="11"/>
        <v>-1.6340752105510354</v>
      </c>
      <c r="Q60">
        <v>60</v>
      </c>
      <c r="R60">
        <f t="shared" si="12"/>
        <v>-1.9017667903001709</v>
      </c>
      <c r="S60">
        <f t="shared" si="13"/>
        <v>-0.34744107661425994</v>
      </c>
      <c r="T60">
        <f t="shared" si="14"/>
        <v>-3.1352612286235573</v>
      </c>
      <c r="U60">
        <v>60</v>
      </c>
      <c r="V60">
        <f t="shared" si="15"/>
        <v>-1.9017667903001709</v>
      </c>
      <c r="W60">
        <f t="shared" si="16"/>
        <v>-1.3344221713414119</v>
      </c>
      <c r="X60">
        <f t="shared" si="17"/>
        <v>-3.9793775633357864</v>
      </c>
      <c r="Y60">
        <v>60</v>
      </c>
      <c r="Z60">
        <f t="shared" si="18"/>
        <v>-1.9017667903001709</v>
      </c>
      <c r="AA60">
        <f t="shared" si="19"/>
        <v>-1.9867330298466757</v>
      </c>
      <c r="AB60">
        <f t="shared" si="20"/>
        <v>0.44132929707610452</v>
      </c>
      <c r="AC60">
        <v>60</v>
      </c>
      <c r="AD60">
        <f t="shared" si="21"/>
        <v>-1.9017667903001709</v>
      </c>
      <c r="AE60">
        <f t="shared" si="22"/>
        <v>0.22546149500695173</v>
      </c>
      <c r="AF60">
        <f t="shared" si="23"/>
        <v>-0.35303327987371774</v>
      </c>
      <c r="AG60">
        <v>60</v>
      </c>
      <c r="AH60">
        <f t="shared" si="24"/>
        <v>-1.9017667903001709</v>
      </c>
      <c r="AI60">
        <f t="shared" si="25"/>
        <v>0.92602035618162803</v>
      </c>
      <c r="AJ60">
        <f t="shared" si="26"/>
        <v>0.47487146678762748</v>
      </c>
      <c r="AK60">
        <v>60</v>
      </c>
      <c r="AL60">
        <f t="shared" si="27"/>
        <v>-1.9017667903001709</v>
      </c>
      <c r="AM60">
        <f t="shared" si="28"/>
        <v>0.35605081966994884</v>
      </c>
      <c r="AN60">
        <f t="shared" si="29"/>
        <v>-1.0879028345079074</v>
      </c>
      <c r="AO60">
        <v>60</v>
      </c>
      <c r="AP60">
        <f t="shared" si="30"/>
        <v>-1.9017667903001709</v>
      </c>
      <c r="AQ60">
        <f t="shared" si="31"/>
        <v>-0.65339271174166891</v>
      </c>
      <c r="AR60">
        <f t="shared" si="32"/>
        <v>-1.9973911493966541</v>
      </c>
    </row>
    <row r="61" spans="1:44" x14ac:dyDescent="0.25">
      <c r="A61">
        <v>61</v>
      </c>
      <c r="B61">
        <f t="shared" si="0"/>
        <v>-2.3860994302816221</v>
      </c>
      <c r="C61">
        <f t="shared" si="1"/>
        <v>-0.72793345426915657</v>
      </c>
      <c r="D61">
        <f t="shared" si="2"/>
        <v>-0.68564778578784435</v>
      </c>
      <c r="E61">
        <v>61</v>
      </c>
      <c r="F61">
        <f t="shared" si="3"/>
        <v>-1.880752792617296</v>
      </c>
      <c r="G61">
        <f t="shared" si="4"/>
        <v>-2.642350457267578</v>
      </c>
      <c r="H61">
        <f t="shared" si="5"/>
        <v>-1.6249758719059484</v>
      </c>
      <c r="I61">
        <v>61</v>
      </c>
      <c r="J61">
        <f t="shared" si="6"/>
        <v>-1.880752792617296</v>
      </c>
      <c r="K61">
        <f t="shared" si="7"/>
        <v>-0.37872552373470081</v>
      </c>
      <c r="L61">
        <f t="shared" si="8"/>
        <v>-2.2696615592164897</v>
      </c>
      <c r="M61">
        <v>61</v>
      </c>
      <c r="N61">
        <f t="shared" si="9"/>
        <v>-1.880752792617296</v>
      </c>
      <c r="O61">
        <f t="shared" si="10"/>
        <v>0.25018350629000918</v>
      </c>
      <c r="P61">
        <f t="shared" si="11"/>
        <v>-1.6502778829707005</v>
      </c>
      <c r="Q61">
        <v>61</v>
      </c>
      <c r="R61">
        <f t="shared" si="12"/>
        <v>-1.880752792617296</v>
      </c>
      <c r="S61">
        <f t="shared" si="13"/>
        <v>-0.29862370794435278</v>
      </c>
      <c r="T61">
        <f t="shared" si="14"/>
        <v>-3.1514639010432224</v>
      </c>
      <c r="U61">
        <v>61</v>
      </c>
      <c r="V61">
        <f t="shared" si="15"/>
        <v>-1.880752792617296</v>
      </c>
      <c r="W61">
        <f t="shared" si="16"/>
        <v>-1.2856048026715048</v>
      </c>
      <c r="X61">
        <f t="shared" si="17"/>
        <v>-3.9955802357554515</v>
      </c>
      <c r="Y61">
        <v>61</v>
      </c>
      <c r="Z61">
        <f t="shared" si="18"/>
        <v>-1.880752792617296</v>
      </c>
      <c r="AA61">
        <f t="shared" si="19"/>
        <v>-1.9811488689818035</v>
      </c>
      <c r="AB61">
        <f t="shared" si="20"/>
        <v>0.43947589260762471</v>
      </c>
      <c r="AC61">
        <v>61</v>
      </c>
      <c r="AD61">
        <f t="shared" si="21"/>
        <v>-1.880752792617296</v>
      </c>
      <c r="AE61">
        <f t="shared" si="22"/>
        <v>0.23420208931075509</v>
      </c>
      <c r="AF61">
        <f t="shared" si="23"/>
        <v>-0.35593431674064363</v>
      </c>
      <c r="AG61">
        <v>61</v>
      </c>
      <c r="AH61">
        <f t="shared" si="24"/>
        <v>-1.880752792617296</v>
      </c>
      <c r="AI61">
        <f t="shared" si="25"/>
        <v>0.93036359240986177</v>
      </c>
      <c r="AJ61">
        <f t="shared" si="26"/>
        <v>0.47342992997880984</v>
      </c>
      <c r="AK61">
        <v>61</v>
      </c>
      <c r="AL61">
        <f t="shared" si="27"/>
        <v>-1.880752792617296</v>
      </c>
      <c r="AM61">
        <f t="shared" si="28"/>
        <v>0.36169284903237986</v>
      </c>
      <c r="AN61">
        <f t="shared" si="29"/>
        <v>-1.0897754457532969</v>
      </c>
      <c r="AO61">
        <v>61</v>
      </c>
      <c r="AP61">
        <f t="shared" si="30"/>
        <v>-1.880752792617296</v>
      </c>
      <c r="AQ61">
        <f t="shared" si="31"/>
        <v>-0.64637209745075896</v>
      </c>
      <c r="AR61">
        <f t="shared" si="32"/>
        <v>-1.9997213182820277</v>
      </c>
    </row>
    <row r="62" spans="1:44" x14ac:dyDescent="0.25">
      <c r="A62">
        <v>62</v>
      </c>
      <c r="B62">
        <f t="shared" si="0"/>
        <v>-2.3735078765598194</v>
      </c>
      <c r="C62">
        <f t="shared" si="1"/>
        <v>-0.71924260631899495</v>
      </c>
      <c r="D62">
        <f t="shared" si="2"/>
        <v>-0.69475900372392385</v>
      </c>
      <c r="E62">
        <v>62</v>
      </c>
      <c r="F62">
        <f t="shared" si="3"/>
        <v>-1.8597387949344213</v>
      </c>
      <c r="G62">
        <f t="shared" si="4"/>
        <v>-2.5932034089231721</v>
      </c>
      <c r="H62">
        <f t="shared" si="5"/>
        <v>-1.6401491944302076</v>
      </c>
      <c r="I62">
        <v>62</v>
      </c>
      <c r="J62">
        <f t="shared" si="6"/>
        <v>-1.8597387949344213</v>
      </c>
      <c r="K62">
        <f t="shared" si="7"/>
        <v>-0.32957847539029528</v>
      </c>
      <c r="L62">
        <f t="shared" si="8"/>
        <v>-2.2848348817407489</v>
      </c>
      <c r="M62">
        <v>62</v>
      </c>
      <c r="N62">
        <f t="shared" si="9"/>
        <v>-1.8597387949344213</v>
      </c>
      <c r="O62">
        <f t="shared" si="10"/>
        <v>0.29933055463441471</v>
      </c>
      <c r="P62">
        <f t="shared" si="11"/>
        <v>-1.6654512054949597</v>
      </c>
      <c r="Q62">
        <v>62</v>
      </c>
      <c r="R62">
        <f t="shared" si="12"/>
        <v>-1.8597387949344213</v>
      </c>
      <c r="S62">
        <f t="shared" si="13"/>
        <v>-0.24947665959994725</v>
      </c>
      <c r="T62">
        <f t="shared" si="14"/>
        <v>-3.1666372235674816</v>
      </c>
      <c r="U62">
        <v>62</v>
      </c>
      <c r="V62">
        <f t="shared" si="15"/>
        <v>-1.8597387949344213</v>
      </c>
      <c r="W62">
        <f t="shared" si="16"/>
        <v>-1.2364577543270991</v>
      </c>
      <c r="X62">
        <f t="shared" si="17"/>
        <v>-4.0107535582797107</v>
      </c>
      <c r="Y62">
        <v>62</v>
      </c>
      <c r="Z62">
        <f t="shared" si="18"/>
        <v>-1.8597387949344213</v>
      </c>
      <c r="AA62">
        <f t="shared" si="19"/>
        <v>-1.9755269964502353</v>
      </c>
      <c r="AB62">
        <f t="shared" si="20"/>
        <v>0.43774023425203046</v>
      </c>
      <c r="AC62">
        <v>62</v>
      </c>
      <c r="AD62">
        <f t="shared" si="21"/>
        <v>-1.8597387949344213</v>
      </c>
      <c r="AE62">
        <f t="shared" si="22"/>
        <v>0.24300171170975315</v>
      </c>
      <c r="AF62">
        <f t="shared" si="23"/>
        <v>-0.35865105178882062</v>
      </c>
      <c r="AG62">
        <v>62</v>
      </c>
      <c r="AH62">
        <f t="shared" si="24"/>
        <v>-1.8597387949344213</v>
      </c>
      <c r="AI62">
        <f t="shared" si="25"/>
        <v>0.93473615993441506</v>
      </c>
      <c r="AJ62">
        <f t="shared" si="26"/>
        <v>0.47207997348001429</v>
      </c>
      <c r="AK62">
        <v>62</v>
      </c>
      <c r="AL62">
        <f t="shared" si="27"/>
        <v>-1.8597387949344213</v>
      </c>
      <c r="AM62">
        <f t="shared" si="28"/>
        <v>0.36737298086641867</v>
      </c>
      <c r="AN62">
        <f t="shared" si="29"/>
        <v>-1.091529090686238</v>
      </c>
      <c r="AO62">
        <v>62</v>
      </c>
      <c r="AP62">
        <f t="shared" si="30"/>
        <v>-1.8597387949344213</v>
      </c>
      <c r="AQ62">
        <f t="shared" si="31"/>
        <v>-0.63930407065284034</v>
      </c>
      <c r="AR62">
        <f t="shared" si="32"/>
        <v>-2.0019034523842305</v>
      </c>
    </row>
    <row r="63" spans="1:44" x14ac:dyDescent="0.25">
      <c r="A63">
        <v>63</v>
      </c>
      <c r="B63">
        <f t="shared" si="0"/>
        <v>-2.3609163228380163</v>
      </c>
      <c r="C63">
        <f t="shared" si="1"/>
        <v>-0.71043772595604548</v>
      </c>
      <c r="D63">
        <f t="shared" si="2"/>
        <v>-0.70376007100318139</v>
      </c>
      <c r="E63">
        <v>63</v>
      </c>
      <c r="F63">
        <f t="shared" si="3"/>
        <v>-1.8387247972515464</v>
      </c>
      <c r="G63">
        <f t="shared" si="4"/>
        <v>-2.5437483828572702</v>
      </c>
      <c r="H63">
        <f t="shared" si="5"/>
        <v>-1.654286466946981</v>
      </c>
      <c r="I63">
        <v>63</v>
      </c>
      <c r="J63">
        <f t="shared" si="6"/>
        <v>-1.8387247972515464</v>
      </c>
      <c r="K63">
        <f t="shared" si="7"/>
        <v>-0.28012344932439304</v>
      </c>
      <c r="L63">
        <f t="shared" si="8"/>
        <v>-2.2989721542575223</v>
      </c>
      <c r="M63">
        <v>63</v>
      </c>
      <c r="N63">
        <f t="shared" si="9"/>
        <v>-1.8387247972515464</v>
      </c>
      <c r="O63">
        <f t="shared" si="10"/>
        <v>0.34878558070031696</v>
      </c>
      <c r="P63">
        <f t="shared" si="11"/>
        <v>-1.6795884780117332</v>
      </c>
      <c r="Q63">
        <v>63</v>
      </c>
      <c r="R63">
        <f t="shared" si="12"/>
        <v>-1.8387247972515464</v>
      </c>
      <c r="S63">
        <f t="shared" si="13"/>
        <v>-0.20002163353404501</v>
      </c>
      <c r="T63">
        <f t="shared" si="14"/>
        <v>-3.180774496084255</v>
      </c>
      <c r="U63">
        <v>63</v>
      </c>
      <c r="V63">
        <f t="shared" si="15"/>
        <v>-1.8387247972515464</v>
      </c>
      <c r="W63">
        <f t="shared" si="16"/>
        <v>-1.187002728261197</v>
      </c>
      <c r="X63">
        <f t="shared" si="17"/>
        <v>-4.0248908307964841</v>
      </c>
      <c r="Y63">
        <v>63</v>
      </c>
      <c r="Z63">
        <f t="shared" si="18"/>
        <v>-1.8387247972515464</v>
      </c>
      <c r="AA63">
        <f t="shared" si="19"/>
        <v>-1.9698698947126181</v>
      </c>
      <c r="AB63">
        <f t="shared" si="20"/>
        <v>0.43612308842719083</v>
      </c>
      <c r="AC63">
        <v>63</v>
      </c>
      <c r="AD63">
        <f t="shared" si="21"/>
        <v>-1.8387247972515464</v>
      </c>
      <c r="AE63">
        <f t="shared" si="22"/>
        <v>0.2518564765384142</v>
      </c>
      <c r="AF63">
        <f t="shared" si="23"/>
        <v>-0.36118228538453057</v>
      </c>
      <c r="AG63">
        <v>63</v>
      </c>
      <c r="AH63">
        <f t="shared" si="24"/>
        <v>-1.8387247972515464</v>
      </c>
      <c r="AI63">
        <f t="shared" si="25"/>
        <v>0.93913612795256174</v>
      </c>
      <c r="AJ63">
        <f t="shared" si="26"/>
        <v>0.47082219339402792</v>
      </c>
      <c r="AK63">
        <v>63</v>
      </c>
      <c r="AL63">
        <f t="shared" si="27"/>
        <v>-1.8387247972515464</v>
      </c>
      <c r="AM63">
        <f t="shared" si="28"/>
        <v>0.37308870698574992</v>
      </c>
      <c r="AN63">
        <f t="shared" si="29"/>
        <v>-1.0931629949464958</v>
      </c>
      <c r="AO63">
        <v>63</v>
      </c>
      <c r="AP63">
        <f t="shared" si="30"/>
        <v>-1.8387247972515464</v>
      </c>
      <c r="AQ63">
        <f t="shared" si="31"/>
        <v>-0.6321917523895737</v>
      </c>
      <c r="AR63">
        <f t="shared" si="32"/>
        <v>-2.0039365881342719</v>
      </c>
    </row>
    <row r="64" spans="1:44" x14ac:dyDescent="0.25">
      <c r="A64">
        <v>64</v>
      </c>
      <c r="B64">
        <f t="shared" si="0"/>
        <v>-2.3483247691162137</v>
      </c>
      <c r="C64">
        <f t="shared" si="1"/>
        <v>-0.70152020915121371</v>
      </c>
      <c r="D64">
        <f t="shared" si="2"/>
        <v>-0.71264956055023099</v>
      </c>
      <c r="E64">
        <v>64</v>
      </c>
      <c r="F64">
        <f t="shared" si="3"/>
        <v>-1.8177107995686714</v>
      </c>
      <c r="G64">
        <f t="shared" si="4"/>
        <v>-2.4940072170171668</v>
      </c>
      <c r="H64">
        <f t="shared" si="5"/>
        <v>-1.6673814468347059</v>
      </c>
      <c r="I64">
        <v>64</v>
      </c>
      <c r="J64">
        <f t="shared" si="6"/>
        <v>-1.8177107995686714</v>
      </c>
      <c r="K64">
        <f t="shared" si="7"/>
        <v>-0.23038228348428957</v>
      </c>
      <c r="L64">
        <f t="shared" si="8"/>
        <v>-2.3120671341452472</v>
      </c>
      <c r="M64">
        <v>64</v>
      </c>
      <c r="N64">
        <f t="shared" si="9"/>
        <v>-1.8177107995686714</v>
      </c>
      <c r="O64">
        <f t="shared" si="10"/>
        <v>0.39852674654042042</v>
      </c>
      <c r="P64">
        <f t="shared" si="11"/>
        <v>-1.6926834578994581</v>
      </c>
      <c r="Q64">
        <v>64</v>
      </c>
      <c r="R64">
        <f t="shared" si="12"/>
        <v>-1.8177107995686714</v>
      </c>
      <c r="S64">
        <f t="shared" si="13"/>
        <v>-0.15028046769394154</v>
      </c>
      <c r="T64">
        <f t="shared" si="14"/>
        <v>-3.1938694759719799</v>
      </c>
      <c r="U64">
        <v>64</v>
      </c>
      <c r="V64">
        <f t="shared" si="15"/>
        <v>-1.8177107995686714</v>
      </c>
      <c r="W64">
        <f t="shared" si="16"/>
        <v>-1.1372615624210936</v>
      </c>
      <c r="X64">
        <f t="shared" si="17"/>
        <v>-4.0379858106842086</v>
      </c>
      <c r="Y64">
        <v>64</v>
      </c>
      <c r="Z64">
        <f t="shared" si="18"/>
        <v>-1.8177107995686714</v>
      </c>
      <c r="AA64">
        <f t="shared" si="19"/>
        <v>-1.9641800617858254</v>
      </c>
      <c r="AB64">
        <f t="shared" si="20"/>
        <v>0.43462516921917754</v>
      </c>
      <c r="AC64">
        <v>64</v>
      </c>
      <c r="AD64">
        <f t="shared" si="21"/>
        <v>-1.8177107995686714</v>
      </c>
      <c r="AE64">
        <f t="shared" si="22"/>
        <v>0.26076247378186157</v>
      </c>
      <c r="AF64">
        <f t="shared" si="23"/>
        <v>-0.36352689980627478</v>
      </c>
      <c r="AG64">
        <v>64</v>
      </c>
      <c r="AH64">
        <f t="shared" si="24"/>
        <v>-1.8177107995686714</v>
      </c>
      <c r="AI64">
        <f t="shared" si="25"/>
        <v>0.94356155356228932</v>
      </c>
      <c r="AJ64">
        <f t="shared" si="26"/>
        <v>0.46965714512112872</v>
      </c>
      <c r="AK64">
        <v>64</v>
      </c>
      <c r="AL64">
        <f t="shared" si="27"/>
        <v>-1.8177107995686714</v>
      </c>
      <c r="AM64">
        <f t="shared" si="28"/>
        <v>0.37883750348662337</v>
      </c>
      <c r="AN64">
        <f t="shared" si="29"/>
        <v>-1.0946764370479445</v>
      </c>
      <c r="AO64">
        <v>64</v>
      </c>
      <c r="AP64">
        <f t="shared" si="30"/>
        <v>-1.8177107995686714</v>
      </c>
      <c r="AQ64">
        <f t="shared" si="31"/>
        <v>-0.62503828326048438</v>
      </c>
      <c r="AR64">
        <f t="shared" si="32"/>
        <v>-2.0058198277566404</v>
      </c>
    </row>
    <row r="65" spans="1:44" x14ac:dyDescent="0.25">
      <c r="A65">
        <v>65</v>
      </c>
      <c r="B65">
        <f t="shared" ref="B65:B128" si="33">-3.14159265358979+(A65-1)*0.0125915537218028</f>
        <v>-2.335733215394411</v>
      </c>
      <c r="C65">
        <f t="shared" ref="C65:C128" si="34">1*COS(B65)+0</f>
        <v>-0.69249146973336373</v>
      </c>
      <c r="D65">
        <f t="shared" ref="D65:D128" si="35">1*SIN(B65)+0+0*COS(B65)</f>
        <v>-0.72142606297979406</v>
      </c>
      <c r="E65">
        <v>65</v>
      </c>
      <c r="F65">
        <f t="shared" ref="F65:F128" si="36">-3.14159265358979+(E65-1)*0.0210139976828749</f>
        <v>-1.7966968018857965</v>
      </c>
      <c r="G65">
        <f t="shared" ref="G65:G128" si="37">2.44774683068125*COS(F65)+-1.89574562872845</f>
        <v>-2.4440018757014261</v>
      </c>
      <c r="H65">
        <f t="shared" ref="H65:H128" si="38">2.44774683068125*SIN(F65)+0.706128110569343+0*COS(F65)</f>
        <v>-1.679428351718903</v>
      </c>
      <c r="I65">
        <v>65</v>
      </c>
      <c r="J65">
        <f t="shared" ref="J65:J128" si="39">-3.14159265358979+(I65-1)*0.0210139976828749</f>
        <v>-1.7966968018857965</v>
      </c>
      <c r="K65">
        <f t="shared" ref="K65:K128" si="40">2.44774683068125*COS(J65)+0.367879304804427</f>
        <v>-0.18037694216854894</v>
      </c>
      <c r="L65">
        <f t="shared" ref="L65:L128" si="41">2.44774683068125*SIN(J65)+0.061442423258802+0*COS(J65)</f>
        <v>-2.3241140390294444</v>
      </c>
      <c r="M65">
        <v>65</v>
      </c>
      <c r="N65">
        <f t="shared" ref="N65:N128" si="42">-3.14159265358979+(M65-1)*0.0210139976828749</f>
        <v>-1.7966968018857965</v>
      </c>
      <c r="O65">
        <f t="shared" ref="O65:O128" si="43">2.44774683068125*COS(N65)+0.996788334829137</f>
        <v>0.44853208785616105</v>
      </c>
      <c r="P65">
        <f t="shared" ref="P65:P128" si="44">2.44774683068125*SIN(N65)+0.680826099504591+0*COS(N65)</f>
        <v>-1.7047303627836552</v>
      </c>
      <c r="Q65">
        <v>65</v>
      </c>
      <c r="R65">
        <f t="shared" ref="R65:R128" si="45">-3.14159265358979+(Q65-1)*0.0210139976828749</f>
        <v>-1.7966968018857965</v>
      </c>
      <c r="S65">
        <f t="shared" ref="S65:S128" si="46">2.44774683068125*COS(R65)+0.447981120594775</f>
        <v>-0.10027512637820091</v>
      </c>
      <c r="T65">
        <f t="shared" ref="T65:T128" si="47">2.44774683068125*SIN(R65)+-0.820359918567931+0*COS(R65)</f>
        <v>-3.205916380856177</v>
      </c>
      <c r="U65">
        <v>65</v>
      </c>
      <c r="V65">
        <f t="shared" ref="V65:V128" si="48">-3.14159265358979+(U65-1)*0.0210139976828749</f>
        <v>-1.7966968018857965</v>
      </c>
      <c r="W65">
        <f t="shared" ref="W65:W128" si="49">2.44774683068125*COS(V65)+-0.538999974132377</f>
        <v>-1.0872562211053529</v>
      </c>
      <c r="X65">
        <f t="shared" ref="X65:X128" si="50">2.44774683068125*SIN(V65)+-1.66447625328016+0*COS(V65)</f>
        <v>-4.0500327155684062</v>
      </c>
      <c r="Y65">
        <v>65</v>
      </c>
      <c r="Z65">
        <f t="shared" ref="Z65:Z128" si="51">-3.14159265358979+(Y65-1)*0.0210139976828749</f>
        <v>-1.7966968018857965</v>
      </c>
      <c r="AA65">
        <f t="shared" ref="AA65:AA128" si="52">0.279994854934293*COS(Z65)+-1.89574562872845</f>
        <v>-1.9584600101399026</v>
      </c>
      <c r="AB65">
        <f t="shared" ref="AB65:AB128" si="53">0.279994854934293*SIN(Z65)+0.706128110569343+0*COS(Z65)</f>
        <v>0.43324713806694476</v>
      </c>
      <c r="AC65">
        <v>65</v>
      </c>
      <c r="AD65">
        <f t="shared" ref="AD65:AD128" si="54">-3.14159265358979+(AC65-1)*0.0210139976828749</f>
        <v>-1.7966968018857965</v>
      </c>
      <c r="AE65">
        <f t="shared" ref="AE65:AE128" si="55">0.438261270288291*COS(AD65)+0.367879304804427</f>
        <v>0.26971577080242665</v>
      </c>
      <c r="AF65">
        <f t="shared" ref="AF65:AF128" si="56">0.438261270288291*SIN(AD65)+0.061442423258802+0*COS(AD65)</f>
        <v>-0.36568385973832823</v>
      </c>
      <c r="AG65">
        <v>65</v>
      </c>
      <c r="AH65">
        <f t="shared" ref="AH65:AH128" si="57">-3.14159265358979+(AG65-1)*0.0210139976828749</f>
        <v>-1.7966968018857965</v>
      </c>
      <c r="AI65">
        <f t="shared" ref="AI65:AI128" si="58">0.217773776060006*COS(AH65)+0.996788334829137</f>
        <v>0.94801048262022924</v>
      </c>
      <c r="AJ65">
        <f t="shared" ref="AJ65:AJ128" si="59">0.217773776060006*SIN(AH65)+0.680826099504591+0*COS(AH65)</f>
        <v>0.46858534311383654</v>
      </c>
      <c r="AK65">
        <v>65</v>
      </c>
      <c r="AL65">
        <f t="shared" ref="AL65:AL128" si="60">-3.14159265358979+(AK65-1)*0.0210139976828749</f>
        <v>-1.7966968018857965</v>
      </c>
      <c r="AM65">
        <f t="shared" ref="AM65:AM128" si="61">0.282896433519043*COS(AL65)+0.447981120594775</f>
        <v>0.38461683186233958</v>
      </c>
      <c r="AN65">
        <f t="shared" ref="AN65:AN128" si="62">0.282896433519043*SIN(AL65)+-0.820359918567931+0*COS(AL65)</f>
        <v>-1.0960687486971579</v>
      </c>
      <c r="AO65">
        <v>65</v>
      </c>
      <c r="AP65">
        <f t="shared" ref="AP65:AP128" si="63">-3.14159265358979+(AO65-1)*0.0210139976828749</f>
        <v>-1.7966968018857965</v>
      </c>
      <c r="AQ65">
        <f t="shared" ref="AQ65:AQ128" si="64">0.352019923404918*COS(AP65)+-0.538999974132377</f>
        <v>-0.61784682203616137</v>
      </c>
      <c r="AR65">
        <f t="shared" ref="AR65:AR128" si="65">0.352019923404918*SIN(AP65)+-1.66447625328016+0*COS(AP65)</f>
        <v>-2.0075523396657342</v>
      </c>
    </row>
    <row r="66" spans="1:44" x14ac:dyDescent="0.25">
      <c r="A66">
        <v>66</v>
      </c>
      <c r="B66">
        <f t="shared" si="33"/>
        <v>-2.3231416616726079</v>
      </c>
      <c r="C66">
        <f t="shared" si="34"/>
        <v>-0.68335293916516338</v>
      </c>
      <c r="D66">
        <f t="shared" si="35"/>
        <v>-0.73008818682014875</v>
      </c>
      <c r="E66">
        <v>66</v>
      </c>
      <c r="F66">
        <f t="shared" si="36"/>
        <v>-1.7756828042029216</v>
      </c>
      <c r="G66">
        <f t="shared" si="37"/>
        <v>-2.3937544398610653</v>
      </c>
      <c r="H66">
        <f t="shared" si="38"/>
        <v>-1.6904218620255085</v>
      </c>
      <c r="I66">
        <v>66</v>
      </c>
      <c r="J66">
        <f t="shared" si="39"/>
        <v>-1.7756828042029216</v>
      </c>
      <c r="K66">
        <f t="shared" si="40"/>
        <v>-0.13012950632818837</v>
      </c>
      <c r="L66">
        <f t="shared" si="41"/>
        <v>-2.3351075493360498</v>
      </c>
      <c r="M66">
        <v>66</v>
      </c>
      <c r="N66">
        <f t="shared" si="42"/>
        <v>-1.7756828042029216</v>
      </c>
      <c r="O66">
        <f t="shared" si="43"/>
        <v>0.49877952369652162</v>
      </c>
      <c r="P66">
        <f t="shared" si="44"/>
        <v>-1.7157238730902606</v>
      </c>
      <c r="Q66">
        <v>66</v>
      </c>
      <c r="R66">
        <f t="shared" si="45"/>
        <v>-1.7756828042029216</v>
      </c>
      <c r="S66">
        <f t="shared" si="46"/>
        <v>-5.0027690537840341E-2</v>
      </c>
      <c r="T66">
        <f t="shared" si="47"/>
        <v>-3.2169098911627825</v>
      </c>
      <c r="U66">
        <v>66</v>
      </c>
      <c r="V66">
        <f t="shared" si="48"/>
        <v>-1.7756828042029216</v>
      </c>
      <c r="W66">
        <f t="shared" si="49"/>
        <v>-1.0370087852649923</v>
      </c>
      <c r="X66">
        <f t="shared" si="50"/>
        <v>-4.0610262258750112</v>
      </c>
      <c r="Y66">
        <v>66</v>
      </c>
      <c r="Z66">
        <f t="shared" si="51"/>
        <v>-1.7756828042029216</v>
      </c>
      <c r="AA66">
        <f t="shared" si="52"/>
        <v>-1.9527122655886304</v>
      </c>
      <c r="AB66">
        <f t="shared" si="53"/>
        <v>0.43198960347025611</v>
      </c>
      <c r="AC66">
        <v>66</v>
      </c>
      <c r="AD66">
        <f t="shared" si="54"/>
        <v>-1.7756828042029216</v>
      </c>
      <c r="AE66">
        <f t="shared" si="55"/>
        <v>0.27871241407619074</v>
      </c>
      <c r="AF66">
        <f t="shared" si="56"/>
        <v>-0.36765221272790577</v>
      </c>
      <c r="AG66">
        <v>66</v>
      </c>
      <c r="AH66">
        <f t="shared" si="57"/>
        <v>-1.7756828042029216</v>
      </c>
      <c r="AI66">
        <f t="shared" si="58"/>
        <v>0.95248095060455218</v>
      </c>
      <c r="AJ66">
        <f t="shared" si="59"/>
        <v>0.46760726064974534</v>
      </c>
      <c r="AK66">
        <v>66</v>
      </c>
      <c r="AL66">
        <f t="shared" si="60"/>
        <v>-1.7756828042029216</v>
      </c>
      <c r="AM66">
        <f t="shared" si="61"/>
        <v>0.39042414012418247</v>
      </c>
      <c r="AN66">
        <f t="shared" si="62"/>
        <v>-1.0973393150885065</v>
      </c>
      <c r="AO66">
        <v>66</v>
      </c>
      <c r="AP66">
        <f t="shared" si="63"/>
        <v>-1.7756828042029216</v>
      </c>
      <c r="AQ66">
        <f t="shared" si="64"/>
        <v>-0.61062054426343337</v>
      </c>
      <c r="AR66">
        <f t="shared" si="65"/>
        <v>-2.0091333588330658</v>
      </c>
    </row>
    <row r="67" spans="1:44" x14ac:dyDescent="0.25">
      <c r="A67">
        <v>67</v>
      </c>
      <c r="B67">
        <f t="shared" si="33"/>
        <v>-2.3105501079508053</v>
      </c>
      <c r="C67">
        <f t="shared" si="34"/>
        <v>-0.67410606631613368</v>
      </c>
      <c r="D67">
        <f t="shared" si="35"/>
        <v>-0.73863455873374106</v>
      </c>
      <c r="E67">
        <v>67</v>
      </c>
      <c r="F67">
        <f t="shared" si="36"/>
        <v>-1.7546688065200466</v>
      </c>
      <c r="G67">
        <f t="shared" si="37"/>
        <v>-2.3432870973492288</v>
      </c>
      <c r="H67">
        <f t="shared" si="38"/>
        <v>-1.7003571233298511</v>
      </c>
      <c r="I67">
        <v>67</v>
      </c>
      <c r="J67">
        <f t="shared" si="39"/>
        <v>-1.7546688065200466</v>
      </c>
      <c r="K67">
        <f t="shared" si="40"/>
        <v>-7.9662163816351772E-2</v>
      </c>
      <c r="L67">
        <f t="shared" si="41"/>
        <v>-2.3450428106403924</v>
      </c>
      <c r="M67">
        <v>67</v>
      </c>
      <c r="N67">
        <f t="shared" si="42"/>
        <v>-1.7546688065200466</v>
      </c>
      <c r="O67">
        <f t="shared" si="43"/>
        <v>0.54924686620835828</v>
      </c>
      <c r="P67">
        <f t="shared" si="44"/>
        <v>-1.7256591343946033</v>
      </c>
      <c r="Q67">
        <v>67</v>
      </c>
      <c r="R67">
        <f t="shared" si="45"/>
        <v>-1.7546688065200466</v>
      </c>
      <c r="S67">
        <f t="shared" si="46"/>
        <v>4.3965197399625788E-4</v>
      </c>
      <c r="T67">
        <f t="shared" si="47"/>
        <v>-3.2268451524671251</v>
      </c>
      <c r="U67">
        <v>67</v>
      </c>
      <c r="V67">
        <f t="shared" si="48"/>
        <v>-1.7546688065200466</v>
      </c>
      <c r="W67">
        <f t="shared" si="49"/>
        <v>-0.98654144275315581</v>
      </c>
      <c r="X67">
        <f t="shared" si="50"/>
        <v>-4.0709614871793542</v>
      </c>
      <c r="Y67">
        <v>67</v>
      </c>
      <c r="Z67">
        <f t="shared" si="51"/>
        <v>-1.7546688065200466</v>
      </c>
      <c r="AA67">
        <f t="shared" si="52"/>
        <v>-1.9469393661741969</v>
      </c>
      <c r="AB67">
        <f t="shared" si="53"/>
        <v>0.43085312072098847</v>
      </c>
      <c r="AC67">
        <v>67</v>
      </c>
      <c r="AD67">
        <f t="shared" si="54"/>
        <v>-1.7546688065200466</v>
      </c>
      <c r="AE67">
        <f t="shared" si="55"/>
        <v>0.28774843093875002</v>
      </c>
      <c r="AF67">
        <f t="shared" si="56"/>
        <v>-0.36943108960573856</v>
      </c>
      <c r="AG67">
        <v>67</v>
      </c>
      <c r="AH67">
        <f t="shared" si="57"/>
        <v>-1.7546688065200466</v>
      </c>
      <c r="AI67">
        <f t="shared" si="58"/>
        <v>0.9569709834824448</v>
      </c>
      <c r="AJ67">
        <f t="shared" si="59"/>
        <v>0.46672332962253721</v>
      </c>
      <c r="AK67">
        <v>67</v>
      </c>
      <c r="AL67">
        <f t="shared" si="60"/>
        <v>-1.7546688065200466</v>
      </c>
      <c r="AM67">
        <f t="shared" si="61"/>
        <v>0.396256863928306</v>
      </c>
      <c r="AN67">
        <f t="shared" si="62"/>
        <v>-1.0984875751756398</v>
      </c>
      <c r="AO67">
        <v>67</v>
      </c>
      <c r="AP67">
        <f t="shared" si="63"/>
        <v>-1.7546688065200466</v>
      </c>
      <c r="AQ67">
        <f t="shared" si="64"/>
        <v>-0.60336264086313685</v>
      </c>
      <c r="AR67">
        <f t="shared" si="65"/>
        <v>-2.0105621871250787</v>
      </c>
    </row>
    <row r="68" spans="1:44" x14ac:dyDescent="0.25">
      <c r="A68">
        <v>68</v>
      </c>
      <c r="B68">
        <f t="shared" si="33"/>
        <v>-2.2979585542290026</v>
      </c>
      <c r="C68">
        <f t="shared" si="34"/>
        <v>-0.66475231723293549</v>
      </c>
      <c r="D68">
        <f t="shared" si="35"/>
        <v>-0.74706382373492208</v>
      </c>
      <c r="E68">
        <v>68</v>
      </c>
      <c r="F68">
        <f t="shared" si="36"/>
        <v>-1.7336548088371717</v>
      </c>
      <c r="G68">
        <f t="shared" si="37"/>
        <v>-2.2926221331236558</v>
      </c>
      <c r="H68">
        <f t="shared" si="38"/>
        <v>-1.709229748500229</v>
      </c>
      <c r="I68">
        <v>68</v>
      </c>
      <c r="J68">
        <f t="shared" si="39"/>
        <v>-1.7336548088371717</v>
      </c>
      <c r="K68">
        <f t="shared" si="40"/>
        <v>-2.8997199590778955E-2</v>
      </c>
      <c r="L68">
        <f t="shared" si="41"/>
        <v>-2.3539154358107703</v>
      </c>
      <c r="M68">
        <v>68</v>
      </c>
      <c r="N68">
        <f t="shared" si="42"/>
        <v>-1.7336548088371717</v>
      </c>
      <c r="O68">
        <f t="shared" si="43"/>
        <v>0.59991183043393104</v>
      </c>
      <c r="P68">
        <f t="shared" si="44"/>
        <v>-1.7345317595649812</v>
      </c>
      <c r="Q68">
        <v>68</v>
      </c>
      <c r="R68">
        <f t="shared" si="45"/>
        <v>-1.7336548088371717</v>
      </c>
      <c r="S68">
        <f t="shared" si="46"/>
        <v>5.1104616199569075E-2</v>
      </c>
      <c r="T68">
        <f t="shared" si="47"/>
        <v>-3.235717777637503</v>
      </c>
      <c r="U68">
        <v>68</v>
      </c>
      <c r="V68">
        <f t="shared" si="48"/>
        <v>-1.7336548088371717</v>
      </c>
      <c r="W68">
        <f t="shared" si="49"/>
        <v>-0.93587647852758293</v>
      </c>
      <c r="X68">
        <f t="shared" si="50"/>
        <v>-4.0798341123497321</v>
      </c>
      <c r="Y68">
        <v>68</v>
      </c>
      <c r="Z68">
        <f t="shared" si="51"/>
        <v>-1.7336548088371717</v>
      </c>
      <c r="AA68">
        <f t="shared" si="52"/>
        <v>-1.9411438610464702</v>
      </c>
      <c r="AB68">
        <f t="shared" si="53"/>
        <v>0.42983819165793058</v>
      </c>
      <c r="AC68">
        <v>68</v>
      </c>
      <c r="AD68">
        <f t="shared" si="54"/>
        <v>-1.7336548088371717</v>
      </c>
      <c r="AE68">
        <f t="shared" si="55"/>
        <v>0.29681983133943218</v>
      </c>
      <c r="AF68">
        <f t="shared" si="56"/>
        <v>-0.3710197048698749</v>
      </c>
      <c r="AG68">
        <v>68</v>
      </c>
      <c r="AH68">
        <f t="shared" si="57"/>
        <v>-1.7336548088371717</v>
      </c>
      <c r="AI68">
        <f t="shared" si="58"/>
        <v>0.96147859858178786</v>
      </c>
      <c r="AJ68">
        <f t="shared" si="59"/>
        <v>0.46593394035126995</v>
      </c>
      <c r="AK68">
        <v>68</v>
      </c>
      <c r="AL68">
        <f t="shared" si="60"/>
        <v>-1.7336548088371717</v>
      </c>
      <c r="AM68">
        <f t="shared" si="61"/>
        <v>0.4021124277080762</v>
      </c>
      <c r="AN68">
        <f t="shared" si="62"/>
        <v>-1.0995130219192282</v>
      </c>
      <c r="AO68">
        <v>68</v>
      </c>
      <c r="AP68">
        <f t="shared" si="63"/>
        <v>-1.7336548088371717</v>
      </c>
      <c r="AQ68">
        <f t="shared" si="64"/>
        <v>-0.59607631672109507</v>
      </c>
      <c r="AR68">
        <f t="shared" si="65"/>
        <v>-2.0118381936114225</v>
      </c>
    </row>
    <row r="69" spans="1:44" x14ac:dyDescent="0.25">
      <c r="A69">
        <v>69</v>
      </c>
      <c r="B69">
        <f t="shared" si="33"/>
        <v>-2.2853670005071995</v>
      </c>
      <c r="C69">
        <f t="shared" si="34"/>
        <v>-0.65529317490693662</v>
      </c>
      <c r="D69">
        <f t="shared" si="35"/>
        <v>-0.75537464540477328</v>
      </c>
      <c r="E69">
        <v>69</v>
      </c>
      <c r="F69">
        <f t="shared" si="36"/>
        <v>-1.712640811154297</v>
      </c>
      <c r="G69">
        <f t="shared" si="37"/>
        <v>-2.2417819194062725</v>
      </c>
      <c r="H69">
        <f t="shared" si="38"/>
        <v>-1.7170358196351403</v>
      </c>
      <c r="I69">
        <v>69</v>
      </c>
      <c r="J69">
        <f t="shared" si="39"/>
        <v>-1.712640811154297</v>
      </c>
      <c r="K69">
        <f t="shared" si="40"/>
        <v>2.1843014126604721E-2</v>
      </c>
      <c r="L69">
        <f t="shared" si="41"/>
        <v>-2.3617215069456816</v>
      </c>
      <c r="M69">
        <v>69</v>
      </c>
      <c r="N69">
        <f t="shared" si="42"/>
        <v>-1.712640811154297</v>
      </c>
      <c r="O69">
        <f t="shared" si="43"/>
        <v>0.65075204415131471</v>
      </c>
      <c r="P69">
        <f t="shared" si="44"/>
        <v>-1.7423378306998925</v>
      </c>
      <c r="Q69">
        <v>69</v>
      </c>
      <c r="R69">
        <f t="shared" si="45"/>
        <v>-1.712640811154297</v>
      </c>
      <c r="S69">
        <f t="shared" si="46"/>
        <v>0.10194482991695275</v>
      </c>
      <c r="T69">
        <f t="shared" si="47"/>
        <v>-3.2435238487724143</v>
      </c>
      <c r="U69">
        <v>69</v>
      </c>
      <c r="V69">
        <f t="shared" si="48"/>
        <v>-1.712640811154297</v>
      </c>
      <c r="W69">
        <f t="shared" si="49"/>
        <v>-0.88503626481019926</v>
      </c>
      <c r="X69">
        <f t="shared" si="50"/>
        <v>-4.087640183484643</v>
      </c>
      <c r="Y69">
        <v>69</v>
      </c>
      <c r="Z69">
        <f t="shared" si="51"/>
        <v>-1.712640811154297</v>
      </c>
      <c r="AA69">
        <f t="shared" si="52"/>
        <v>-1.9353283093373641</v>
      </c>
      <c r="AB69">
        <f t="shared" si="53"/>
        <v>0.42894526444518533</v>
      </c>
      <c r="AC69">
        <v>69</v>
      </c>
      <c r="AD69">
        <f t="shared" si="54"/>
        <v>-1.712640811154297</v>
      </c>
      <c r="AE69">
        <f t="shared" si="55"/>
        <v>0.30592260960319057</v>
      </c>
      <c r="AF69">
        <f t="shared" si="56"/>
        <v>-0.37241735703253537</v>
      </c>
      <c r="AG69">
        <v>69</v>
      </c>
      <c r="AH69">
        <f t="shared" si="57"/>
        <v>-1.712640811154297</v>
      </c>
      <c r="AI69">
        <f t="shared" si="58"/>
        <v>0.96600180546664816</v>
      </c>
      <c r="AJ69">
        <f t="shared" si="59"/>
        <v>0.46523944140802365</v>
      </c>
      <c r="AK69">
        <v>69</v>
      </c>
      <c r="AL69">
        <f t="shared" si="60"/>
        <v>-1.712640811154297</v>
      </c>
      <c r="AM69">
        <f t="shared" si="61"/>
        <v>0.40798824581136872</v>
      </c>
      <c r="AN69">
        <f t="shared" si="62"/>
        <v>-1.1004152025108573</v>
      </c>
      <c r="AO69">
        <v>69</v>
      </c>
      <c r="AP69">
        <f t="shared" si="63"/>
        <v>-1.712640811154297</v>
      </c>
      <c r="AQ69">
        <f t="shared" si="64"/>
        <v>-0.58876478927293086</v>
      </c>
      <c r="AR69">
        <f t="shared" si="65"/>
        <v>-2.012960814843554</v>
      </c>
    </row>
    <row r="70" spans="1:44" x14ac:dyDescent="0.25">
      <c r="A70">
        <v>70</v>
      </c>
      <c r="B70">
        <f t="shared" si="33"/>
        <v>-2.2727754467853969</v>
      </c>
      <c r="C70">
        <f t="shared" si="34"/>
        <v>-0.64573013903909071</v>
      </c>
      <c r="D70">
        <f t="shared" si="35"/>
        <v>-0.76356570610298924</v>
      </c>
      <c r="E70">
        <v>70</v>
      </c>
      <c r="F70">
        <f t="shared" si="36"/>
        <v>-1.6916268134714221</v>
      </c>
      <c r="G70">
        <f t="shared" si="37"/>
        <v>-2.190788905804244</v>
      </c>
      <c r="H70">
        <f t="shared" si="38"/>
        <v>-1.7237718897933223</v>
      </c>
      <c r="I70">
        <v>70</v>
      </c>
      <c r="J70">
        <f t="shared" si="39"/>
        <v>-1.6916268134714221</v>
      </c>
      <c r="K70">
        <f t="shared" si="40"/>
        <v>7.2836027728633068E-2</v>
      </c>
      <c r="L70">
        <f t="shared" si="41"/>
        <v>-2.3684575771038636</v>
      </c>
      <c r="M70">
        <v>70</v>
      </c>
      <c r="N70">
        <f t="shared" si="42"/>
        <v>-1.6916268134714221</v>
      </c>
      <c r="O70">
        <f t="shared" si="43"/>
        <v>0.70174505775334306</v>
      </c>
      <c r="P70">
        <f t="shared" si="44"/>
        <v>-1.7490739008580745</v>
      </c>
      <c r="Q70">
        <v>70</v>
      </c>
      <c r="R70">
        <f t="shared" si="45"/>
        <v>-1.6916268134714221</v>
      </c>
      <c r="S70">
        <f t="shared" si="46"/>
        <v>0.1529378435189811</v>
      </c>
      <c r="T70">
        <f t="shared" si="47"/>
        <v>-3.2502599189305963</v>
      </c>
      <c r="U70">
        <v>70</v>
      </c>
      <c r="V70">
        <f t="shared" si="48"/>
        <v>-1.6916268134714221</v>
      </c>
      <c r="W70">
        <f t="shared" si="49"/>
        <v>-0.83404325120817091</v>
      </c>
      <c r="X70">
        <f t="shared" si="50"/>
        <v>-4.0943762536428254</v>
      </c>
      <c r="Y70">
        <v>70</v>
      </c>
      <c r="Z70">
        <f t="shared" si="51"/>
        <v>-1.6916268134714221</v>
      </c>
      <c r="AA70">
        <f t="shared" si="52"/>
        <v>-1.9294952790307991</v>
      </c>
      <c r="AB70">
        <f t="shared" si="53"/>
        <v>0.42817473337427286</v>
      </c>
      <c r="AC70">
        <v>70</v>
      </c>
      <c r="AD70">
        <f t="shared" si="54"/>
        <v>-1.6916268134714221</v>
      </c>
      <c r="AE70">
        <f t="shared" si="55"/>
        <v>0.31505274619939772</v>
      </c>
      <c r="AF70">
        <f t="shared" si="56"/>
        <v>-0.37362342892987055</v>
      </c>
      <c r="AG70">
        <v>70</v>
      </c>
      <c r="AH70">
        <f t="shared" si="57"/>
        <v>-1.6916268134714221</v>
      </c>
      <c r="AI70">
        <f t="shared" si="58"/>
        <v>0.97053860681619875</v>
      </c>
      <c r="AJ70">
        <f t="shared" si="59"/>
        <v>0.46464013946398064</v>
      </c>
      <c r="AK70">
        <v>70</v>
      </c>
      <c r="AL70">
        <f t="shared" si="60"/>
        <v>-1.6916268134714221</v>
      </c>
      <c r="AM70">
        <f t="shared" si="61"/>
        <v>0.41388172364232029</v>
      </c>
      <c r="AN70">
        <f t="shared" si="62"/>
        <v>-1.1011937185729752</v>
      </c>
      <c r="AO70">
        <v>70</v>
      </c>
      <c r="AP70">
        <f t="shared" si="63"/>
        <v>-1.6916268134714221</v>
      </c>
      <c r="AQ70">
        <f t="shared" si="64"/>
        <v>-0.58143128708333713</v>
      </c>
      <c r="AR70">
        <f t="shared" si="65"/>
        <v>-2.0139295551035397</v>
      </c>
    </row>
    <row r="71" spans="1:44" x14ac:dyDescent="0.25">
      <c r="A71">
        <v>71</v>
      </c>
      <c r="B71">
        <f t="shared" si="33"/>
        <v>-2.2601838930635942</v>
      </c>
      <c r="C71">
        <f t="shared" si="34"/>
        <v>-0.63606472580216611</v>
      </c>
      <c r="D71">
        <f t="shared" si="35"/>
        <v>-0.77163570717678376</v>
      </c>
      <c r="E71">
        <v>71</v>
      </c>
      <c r="F71">
        <f t="shared" si="36"/>
        <v>-1.6706128157885471</v>
      </c>
      <c r="G71">
        <f t="shared" si="37"/>
        <v>-2.1396656093968662</v>
      </c>
      <c r="H71">
        <f t="shared" si="38"/>
        <v>-1.7294349845158208</v>
      </c>
      <c r="I71">
        <v>71</v>
      </c>
      <c r="J71">
        <f t="shared" si="39"/>
        <v>-1.6706128157885471</v>
      </c>
      <c r="K71">
        <f t="shared" si="40"/>
        <v>0.1239593241360108</v>
      </c>
      <c r="L71">
        <f t="shared" si="41"/>
        <v>-2.3741206718263621</v>
      </c>
      <c r="M71">
        <v>71</v>
      </c>
      <c r="N71">
        <f t="shared" si="42"/>
        <v>-1.6706128157885471</v>
      </c>
      <c r="O71">
        <f t="shared" si="43"/>
        <v>0.75286835416072084</v>
      </c>
      <c r="P71">
        <f t="shared" si="44"/>
        <v>-1.7547369955805729</v>
      </c>
      <c r="Q71">
        <v>71</v>
      </c>
      <c r="R71">
        <f t="shared" si="45"/>
        <v>-1.6706128157885471</v>
      </c>
      <c r="S71">
        <f t="shared" si="46"/>
        <v>0.20406113992635883</v>
      </c>
      <c r="T71">
        <f t="shared" si="47"/>
        <v>-3.2559230136530948</v>
      </c>
      <c r="U71">
        <v>71</v>
      </c>
      <c r="V71">
        <f t="shared" si="48"/>
        <v>-1.6706128157885471</v>
      </c>
      <c r="W71">
        <f t="shared" si="49"/>
        <v>-0.78291995480079324</v>
      </c>
      <c r="X71">
        <f t="shared" si="50"/>
        <v>-4.1000393483653239</v>
      </c>
      <c r="Y71">
        <v>71</v>
      </c>
      <c r="Z71">
        <f t="shared" si="51"/>
        <v>-1.6706128157885471</v>
      </c>
      <c r="AA71">
        <f t="shared" si="52"/>
        <v>-1.9236473458287517</v>
      </c>
      <c r="AB71">
        <f t="shared" si="53"/>
        <v>0.42752693869002284</v>
      </c>
      <c r="AC71">
        <v>71</v>
      </c>
      <c r="AD71">
        <f t="shared" si="54"/>
        <v>-1.6706128157885471</v>
      </c>
      <c r="AE71">
        <f t="shared" si="55"/>
        <v>0.3242062095167566</v>
      </c>
      <c r="AF71">
        <f t="shared" si="56"/>
        <v>-0.37463738799448276</v>
      </c>
      <c r="AG71">
        <v>71</v>
      </c>
      <c r="AH71">
        <f t="shared" si="57"/>
        <v>-1.6706128157885471</v>
      </c>
      <c r="AI71">
        <f t="shared" si="58"/>
        <v>0.97508699930667997</v>
      </c>
      <c r="AJ71">
        <f t="shared" si="59"/>
        <v>0.46413629915400834</v>
      </c>
      <c r="AK71">
        <v>71</v>
      </c>
      <c r="AL71">
        <f t="shared" si="60"/>
        <v>-1.6706128157885471</v>
      </c>
      <c r="AM71">
        <f t="shared" si="61"/>
        <v>0.41979025880702886</v>
      </c>
      <c r="AN71">
        <f t="shared" si="62"/>
        <v>-1.1018482263348053</v>
      </c>
      <c r="AO71">
        <v>71</v>
      </c>
      <c r="AP71">
        <f t="shared" si="63"/>
        <v>-1.6706128157885471</v>
      </c>
      <c r="AQ71">
        <f t="shared" si="64"/>
        <v>-0.57407904842043456</v>
      </c>
      <c r="AR71">
        <f t="shared" si="65"/>
        <v>-2.014743986622952</v>
      </c>
    </row>
    <row r="72" spans="1:44" x14ac:dyDescent="0.25">
      <c r="A72">
        <v>72</v>
      </c>
      <c r="B72">
        <f t="shared" si="33"/>
        <v>-2.2475923393417911</v>
      </c>
      <c r="C72">
        <f t="shared" si="34"/>
        <v>-0.62629846760036412</v>
      </c>
      <c r="D72">
        <f t="shared" si="35"/>
        <v>-0.77958336916678495</v>
      </c>
      <c r="E72">
        <v>72</v>
      </c>
      <c r="F72">
        <f t="shared" si="36"/>
        <v>-1.6495988181056722</v>
      </c>
      <c r="G72">
        <f t="shared" si="37"/>
        <v>-2.0884346047926527</v>
      </c>
      <c r="H72">
        <f t="shared" si="38"/>
        <v>-1.7340226031394295</v>
      </c>
      <c r="I72">
        <v>72</v>
      </c>
      <c r="J72">
        <f t="shared" si="39"/>
        <v>-1.6495988181056722</v>
      </c>
      <c r="K72">
        <f t="shared" si="40"/>
        <v>0.17519032874022403</v>
      </c>
      <c r="L72">
        <f t="shared" si="41"/>
        <v>-2.3787082904499708</v>
      </c>
      <c r="M72">
        <v>72</v>
      </c>
      <c r="N72">
        <f t="shared" si="42"/>
        <v>-1.6495988181056722</v>
      </c>
      <c r="O72">
        <f t="shared" si="43"/>
        <v>0.80409935876493399</v>
      </c>
      <c r="P72">
        <f t="shared" si="44"/>
        <v>-1.7593246142041816</v>
      </c>
      <c r="Q72">
        <v>72</v>
      </c>
      <c r="R72">
        <f t="shared" si="45"/>
        <v>-1.6495988181056722</v>
      </c>
      <c r="S72">
        <f t="shared" si="46"/>
        <v>0.25529214453057203</v>
      </c>
      <c r="T72">
        <f t="shared" si="47"/>
        <v>-3.2605106322767035</v>
      </c>
      <c r="U72">
        <v>72</v>
      </c>
      <c r="V72">
        <f t="shared" si="48"/>
        <v>-1.6495988181056722</v>
      </c>
      <c r="W72">
        <f t="shared" si="49"/>
        <v>-0.73168895019657998</v>
      </c>
      <c r="X72">
        <f t="shared" si="50"/>
        <v>-4.104626966988933</v>
      </c>
      <c r="Y72">
        <v>72</v>
      </c>
      <c r="Z72">
        <f t="shared" si="51"/>
        <v>-1.6495988181056722</v>
      </c>
      <c r="AA72">
        <f t="shared" si="52"/>
        <v>-1.9177870920138986</v>
      </c>
      <c r="AB72">
        <f t="shared" si="53"/>
        <v>0.42700216644033162</v>
      </c>
      <c r="AC72">
        <v>72</v>
      </c>
      <c r="AD72">
        <f t="shared" si="54"/>
        <v>-1.6495988181056722</v>
      </c>
      <c r="AE72">
        <f t="shared" si="55"/>
        <v>0.33337895764354664</v>
      </c>
      <c r="AF72">
        <f t="shared" si="56"/>
        <v>-0.37545878649059339</v>
      </c>
      <c r="AG72">
        <v>72</v>
      </c>
      <c r="AH72">
        <f t="shared" si="57"/>
        <v>-1.6495988181056722</v>
      </c>
      <c r="AI72">
        <f t="shared" si="58"/>
        <v>0.97964497449601029</v>
      </c>
      <c r="AJ72">
        <f t="shared" si="59"/>
        <v>0.46372814295980408</v>
      </c>
      <c r="AK72">
        <v>72</v>
      </c>
      <c r="AL72">
        <f t="shared" si="60"/>
        <v>-1.6495988181056722</v>
      </c>
      <c r="AM72">
        <f t="shared" si="61"/>
        <v>0.42571124226269774</v>
      </c>
      <c r="AN72">
        <f t="shared" si="62"/>
        <v>-1.1023784367841445</v>
      </c>
      <c r="AO72">
        <v>72</v>
      </c>
      <c r="AP72">
        <f t="shared" si="63"/>
        <v>-1.6495988181056722</v>
      </c>
      <c r="AQ72">
        <f t="shared" si="64"/>
        <v>-0.56671131982584255</v>
      </c>
      <c r="AR72">
        <f t="shared" si="65"/>
        <v>-2.0154037497717594</v>
      </c>
    </row>
    <row r="73" spans="1:44" x14ac:dyDescent="0.25">
      <c r="A73">
        <v>73</v>
      </c>
      <c r="B73">
        <f t="shared" si="33"/>
        <v>-2.2350007856199885</v>
      </c>
      <c r="C73">
        <f t="shared" si="34"/>
        <v>-0.61643291282636525</v>
      </c>
      <c r="D73">
        <f t="shared" si="35"/>
        <v>-0.78740743200988572</v>
      </c>
      <c r="E73">
        <v>73</v>
      </c>
      <c r="F73">
        <f t="shared" si="36"/>
        <v>-1.6285848204227973</v>
      </c>
      <c r="G73">
        <f t="shared" si="37"/>
        <v>-2.0371185141610257</v>
      </c>
      <c r="H73">
        <f t="shared" si="38"/>
        <v>-1.7375327199009112</v>
      </c>
      <c r="I73">
        <v>73</v>
      </c>
      <c r="J73">
        <f t="shared" si="39"/>
        <v>-1.6285848204227973</v>
      </c>
      <c r="K73">
        <f t="shared" si="40"/>
        <v>0.22650641937185109</v>
      </c>
      <c r="L73">
        <f t="shared" si="41"/>
        <v>-2.3822184072114525</v>
      </c>
      <c r="M73">
        <v>73</v>
      </c>
      <c r="N73">
        <f t="shared" si="42"/>
        <v>-1.6285848204227973</v>
      </c>
      <c r="O73">
        <f t="shared" si="43"/>
        <v>0.85541544939656111</v>
      </c>
      <c r="P73">
        <f t="shared" si="44"/>
        <v>-1.7628347309656633</v>
      </c>
      <c r="Q73">
        <v>73</v>
      </c>
      <c r="R73">
        <f t="shared" si="45"/>
        <v>-1.6285848204227973</v>
      </c>
      <c r="S73">
        <f t="shared" si="46"/>
        <v>0.30660823516219915</v>
      </c>
      <c r="T73">
        <f t="shared" si="47"/>
        <v>-3.2640207490381852</v>
      </c>
      <c r="U73">
        <v>73</v>
      </c>
      <c r="V73">
        <f t="shared" si="48"/>
        <v>-1.6285848204227973</v>
      </c>
      <c r="W73">
        <f t="shared" si="49"/>
        <v>-0.68037285956495286</v>
      </c>
      <c r="X73">
        <f t="shared" si="50"/>
        <v>-4.1081370837504139</v>
      </c>
      <c r="Y73">
        <v>73</v>
      </c>
      <c r="Z73">
        <f t="shared" si="51"/>
        <v>-1.6285848204227973</v>
      </c>
      <c r="AA73">
        <f t="shared" si="52"/>
        <v>-1.9119171053093509</v>
      </c>
      <c r="AB73">
        <f t="shared" si="53"/>
        <v>0.42660064834985167</v>
      </c>
      <c r="AC73">
        <v>73</v>
      </c>
      <c r="AD73">
        <f t="shared" si="54"/>
        <v>-1.6285848204227973</v>
      </c>
      <c r="AE73">
        <f t="shared" si="55"/>
        <v>0.34256694015241856</v>
      </c>
      <c r="AF73">
        <f t="shared" si="56"/>
        <v>-0.37608726171174967</v>
      </c>
      <c r="AG73">
        <v>73</v>
      </c>
      <c r="AH73">
        <f t="shared" si="57"/>
        <v>-1.6285848204227973</v>
      </c>
      <c r="AI73">
        <f t="shared" si="58"/>
        <v>0.98421051971065843</v>
      </c>
      <c r="AJ73">
        <f t="shared" si="59"/>
        <v>0.46341585111165301</v>
      </c>
      <c r="AK73">
        <v>73</v>
      </c>
      <c r="AL73">
        <f t="shared" si="60"/>
        <v>-1.6285848204227973</v>
      </c>
      <c r="AM73">
        <f t="shared" si="61"/>
        <v>0.43164205946971534</v>
      </c>
      <c r="AN73">
        <f t="shared" si="62"/>
        <v>-1.1027841157949849</v>
      </c>
      <c r="AO73">
        <v>73</v>
      </c>
      <c r="AP73">
        <f t="shared" si="63"/>
        <v>-1.6285848204227973</v>
      </c>
      <c r="AQ73">
        <f t="shared" si="64"/>
        <v>-0.55933135468109851</v>
      </c>
      <c r="AR73">
        <f t="shared" si="65"/>
        <v>-2.0159085532171286</v>
      </c>
    </row>
    <row r="74" spans="1:44" x14ac:dyDescent="0.25">
      <c r="A74">
        <v>74</v>
      </c>
      <c r="B74">
        <f t="shared" si="33"/>
        <v>-2.2224092318981858</v>
      </c>
      <c r="C74">
        <f t="shared" si="34"/>
        <v>-0.60646962561583695</v>
      </c>
      <c r="D74">
        <f t="shared" si="35"/>
        <v>-0.79510665523902302</v>
      </c>
      <c r="E74">
        <v>74</v>
      </c>
      <c r="F74">
        <f t="shared" si="36"/>
        <v>-1.6075708227399224</v>
      </c>
      <c r="G74">
        <f t="shared" si="37"/>
        <v>-1.985739997243001</v>
      </c>
      <c r="H74">
        <f t="shared" si="38"/>
        <v>-1.7399637848315166</v>
      </c>
      <c r="I74">
        <v>74</v>
      </c>
      <c r="J74">
        <f t="shared" si="39"/>
        <v>-1.6075708227399224</v>
      </c>
      <c r="K74">
        <f t="shared" si="40"/>
        <v>0.27788493628987604</v>
      </c>
      <c r="L74">
        <f t="shared" si="41"/>
        <v>-2.3846494721420579</v>
      </c>
      <c r="M74">
        <v>74</v>
      </c>
      <c r="N74">
        <f t="shared" si="42"/>
        <v>-1.6075708227399224</v>
      </c>
      <c r="O74">
        <f t="shared" si="43"/>
        <v>0.90679396631458609</v>
      </c>
      <c r="P74">
        <f t="shared" si="44"/>
        <v>-1.7652657958962688</v>
      </c>
      <c r="Q74">
        <v>74</v>
      </c>
      <c r="R74">
        <f t="shared" si="45"/>
        <v>-1.6075708227399224</v>
      </c>
      <c r="S74">
        <f t="shared" si="46"/>
        <v>0.35798675208022407</v>
      </c>
      <c r="T74">
        <f t="shared" si="47"/>
        <v>-3.2664518139687906</v>
      </c>
      <c r="U74">
        <v>74</v>
      </c>
      <c r="V74">
        <f t="shared" si="48"/>
        <v>-1.6075708227399224</v>
      </c>
      <c r="W74">
        <f t="shared" si="49"/>
        <v>-0.628994342646928</v>
      </c>
      <c r="X74">
        <f t="shared" si="50"/>
        <v>-4.1105681486810202</v>
      </c>
      <c r="Y74">
        <v>74</v>
      </c>
      <c r="Z74">
        <f t="shared" si="51"/>
        <v>-1.6075708227399224</v>
      </c>
      <c r="AA74">
        <f t="shared" si="52"/>
        <v>-1.9060399777359909</v>
      </c>
      <c r="AB74">
        <f t="shared" si="53"/>
        <v>0.42632256171766864</v>
      </c>
      <c r="AC74">
        <v>74</v>
      </c>
      <c r="AD74">
        <f t="shared" si="54"/>
        <v>-1.6075708227399224</v>
      </c>
      <c r="AE74">
        <f t="shared" si="55"/>
        <v>0.35176609988894864</v>
      </c>
      <c r="AF74">
        <f t="shared" si="56"/>
        <v>-0.3765225361409863</v>
      </c>
      <c r="AG74">
        <v>74</v>
      </c>
      <c r="AH74">
        <f t="shared" si="57"/>
        <v>-1.6075708227399224</v>
      </c>
      <c r="AI74">
        <f t="shared" si="58"/>
        <v>0.98878161893438288</v>
      </c>
      <c r="AJ74">
        <f t="shared" si="59"/>
        <v>0.463199561508844</v>
      </c>
      <c r="AK74">
        <v>74</v>
      </c>
      <c r="AL74">
        <f t="shared" si="60"/>
        <v>-1.6075708227399224</v>
      </c>
      <c r="AM74">
        <f t="shared" si="61"/>
        <v>0.43758009154616251</v>
      </c>
      <c r="AN74">
        <f t="shared" si="62"/>
        <v>-1.1030650842308956</v>
      </c>
      <c r="AO74">
        <v>74</v>
      </c>
      <c r="AP74">
        <f t="shared" si="63"/>
        <v>-1.6075708227399224</v>
      </c>
      <c r="AQ74">
        <f t="shared" si="64"/>
        <v>-0.55194241177105596</v>
      </c>
      <c r="AR74">
        <f t="shared" si="65"/>
        <v>-2.0162581740520684</v>
      </c>
    </row>
    <row r="75" spans="1:44" x14ac:dyDescent="0.25">
      <c r="A75">
        <v>75</v>
      </c>
      <c r="B75">
        <f t="shared" si="33"/>
        <v>-2.2098176781763827</v>
      </c>
      <c r="C75">
        <f t="shared" si="34"/>
        <v>-0.59641018559944858</v>
      </c>
      <c r="D75">
        <f t="shared" si="35"/>
        <v>-0.80267981817984635</v>
      </c>
      <c r="E75">
        <v>75</v>
      </c>
      <c r="F75">
        <f t="shared" si="36"/>
        <v>-1.5865568250570474</v>
      </c>
      <c r="G75">
        <f t="shared" si="37"/>
        <v>-1.9343217413452849</v>
      </c>
      <c r="H75">
        <f t="shared" si="38"/>
        <v>-1.7413147244414109</v>
      </c>
      <c r="I75">
        <v>75</v>
      </c>
      <c r="J75">
        <f t="shared" si="39"/>
        <v>-1.5865568250570474</v>
      </c>
      <c r="K75">
        <f t="shared" si="40"/>
        <v>0.32930319218759213</v>
      </c>
      <c r="L75">
        <f t="shared" si="41"/>
        <v>-2.3860004117519522</v>
      </c>
      <c r="M75">
        <v>75</v>
      </c>
      <c r="N75">
        <f t="shared" si="42"/>
        <v>-1.5865568250570474</v>
      </c>
      <c r="O75">
        <f t="shared" si="43"/>
        <v>0.95821222221230207</v>
      </c>
      <c r="P75">
        <f t="shared" si="44"/>
        <v>-1.766616735506163</v>
      </c>
      <c r="Q75">
        <v>75</v>
      </c>
      <c r="R75">
        <f t="shared" si="45"/>
        <v>-1.5865568250570474</v>
      </c>
      <c r="S75">
        <f t="shared" si="46"/>
        <v>0.40940500797794016</v>
      </c>
      <c r="T75">
        <f t="shared" si="47"/>
        <v>-3.2678027535786849</v>
      </c>
      <c r="U75">
        <v>75</v>
      </c>
      <c r="V75">
        <f t="shared" si="48"/>
        <v>-1.5865568250570474</v>
      </c>
      <c r="W75">
        <f t="shared" si="49"/>
        <v>-0.5775760867492119</v>
      </c>
      <c r="X75">
        <f t="shared" si="50"/>
        <v>-4.1119190882909145</v>
      </c>
      <c r="Y75">
        <v>75</v>
      </c>
      <c r="Z75">
        <f t="shared" si="51"/>
        <v>-1.5865568250570474</v>
      </c>
      <c r="AA75">
        <f t="shared" si="52"/>
        <v>-1.9001583044679069</v>
      </c>
      <c r="AB75">
        <f t="shared" si="53"/>
        <v>0.42616802933901082</v>
      </c>
      <c r="AC75">
        <v>75</v>
      </c>
      <c r="AD75">
        <f t="shared" si="54"/>
        <v>-1.5865568250570474</v>
      </c>
      <c r="AE75">
        <f t="shared" si="55"/>
        <v>0.36097237476316413</v>
      </c>
      <c r="AF75">
        <f t="shared" si="56"/>
        <v>-0.37676441757336887</v>
      </c>
      <c r="AG75">
        <v>75</v>
      </c>
      <c r="AH75">
        <f t="shared" si="57"/>
        <v>-1.5865568250570474</v>
      </c>
      <c r="AI75">
        <f t="shared" si="58"/>
        <v>0.99335625369844827</v>
      </c>
      <c r="AJ75">
        <f t="shared" si="59"/>
        <v>0.46307936965877683</v>
      </c>
      <c r="AK75">
        <v>75</v>
      </c>
      <c r="AL75">
        <f t="shared" si="60"/>
        <v>-1.5865568250570474</v>
      </c>
      <c r="AM75">
        <f t="shared" si="61"/>
        <v>0.44352271642423657</v>
      </c>
      <c r="AN75">
        <f t="shared" si="62"/>
        <v>-1.1032212180241245</v>
      </c>
      <c r="AO75">
        <v>75</v>
      </c>
      <c r="AP75">
        <f t="shared" si="63"/>
        <v>-1.5865568250570474</v>
      </c>
      <c r="AQ75">
        <f t="shared" si="64"/>
        <v>-0.54454775384489662</v>
      </c>
      <c r="AR75">
        <f t="shared" si="65"/>
        <v>-2.0164524578938607</v>
      </c>
    </row>
    <row r="76" spans="1:44" x14ac:dyDescent="0.25">
      <c r="A76">
        <v>76</v>
      </c>
      <c r="B76">
        <f t="shared" si="33"/>
        <v>-2.1972261244545801</v>
      </c>
      <c r="C76">
        <f t="shared" si="34"/>
        <v>-0.58625618765242993</v>
      </c>
      <c r="D76">
        <f t="shared" si="35"/>
        <v>-0.81012572014424955</v>
      </c>
      <c r="E76">
        <v>76</v>
      </c>
      <c r="F76">
        <f t="shared" si="36"/>
        <v>-1.5655428273741727</v>
      </c>
      <c r="G76">
        <f t="shared" si="37"/>
        <v>-1.8828864513221997</v>
      </c>
      <c r="H76">
        <f t="shared" si="38"/>
        <v>-1.7415849421936924</v>
      </c>
      <c r="I76">
        <v>76</v>
      </c>
      <c r="J76">
        <f t="shared" si="39"/>
        <v>-1.5655428273741727</v>
      </c>
      <c r="K76">
        <f t="shared" si="40"/>
        <v>0.38073848221067735</v>
      </c>
      <c r="L76">
        <f t="shared" si="41"/>
        <v>-2.3862706295042337</v>
      </c>
      <c r="M76">
        <v>76</v>
      </c>
      <c r="N76">
        <f t="shared" si="42"/>
        <v>-1.5655428273741727</v>
      </c>
      <c r="O76">
        <f t="shared" si="43"/>
        <v>1.0096475122353874</v>
      </c>
      <c r="P76">
        <f t="shared" si="44"/>
        <v>-1.7668869532584446</v>
      </c>
      <c r="Q76">
        <v>76</v>
      </c>
      <c r="R76">
        <f t="shared" si="45"/>
        <v>-1.5655428273741727</v>
      </c>
      <c r="S76">
        <f t="shared" si="46"/>
        <v>0.46084029800102538</v>
      </c>
      <c r="T76">
        <f t="shared" si="47"/>
        <v>-3.2680729713309664</v>
      </c>
      <c r="U76">
        <v>76</v>
      </c>
      <c r="V76">
        <f t="shared" si="48"/>
        <v>-1.5655428273741727</v>
      </c>
      <c r="W76">
        <f t="shared" si="49"/>
        <v>-0.52614079672612657</v>
      </c>
      <c r="X76">
        <f t="shared" si="50"/>
        <v>-4.1121893060431951</v>
      </c>
      <c r="Y76">
        <v>76</v>
      </c>
      <c r="Z76">
        <f t="shared" si="51"/>
        <v>-1.5655428273741727</v>
      </c>
      <c r="AA76">
        <f t="shared" si="52"/>
        <v>-1.8942746826864383</v>
      </c>
      <c r="AB76">
        <f t="shared" si="53"/>
        <v>0.42613711945102634</v>
      </c>
      <c r="AC76">
        <v>76</v>
      </c>
      <c r="AD76">
        <f t="shared" si="54"/>
        <v>-1.5655428273741727</v>
      </c>
      <c r="AE76">
        <f t="shared" si="55"/>
        <v>0.37018169954324776</v>
      </c>
      <c r="AF76">
        <f t="shared" si="56"/>
        <v>-0.37681279920086602</v>
      </c>
      <c r="AG76">
        <v>76</v>
      </c>
      <c r="AH76">
        <f t="shared" si="57"/>
        <v>-1.5655428273741727</v>
      </c>
      <c r="AI76">
        <f t="shared" si="58"/>
        <v>0.99793240397292393</v>
      </c>
      <c r="AJ76">
        <f t="shared" si="59"/>
        <v>0.46305532863478888</v>
      </c>
      <c r="AK76">
        <v>76</v>
      </c>
      <c r="AL76">
        <f t="shared" si="60"/>
        <v>-1.5655428273741727</v>
      </c>
      <c r="AM76">
        <f t="shared" si="61"/>
        <v>0.4494673100080831</v>
      </c>
      <c r="AN76">
        <f t="shared" si="62"/>
        <v>-1.1032524482303843</v>
      </c>
      <c r="AO76">
        <v>76</v>
      </c>
      <c r="AP76">
        <f t="shared" si="63"/>
        <v>-1.5655428273741727</v>
      </c>
      <c r="AQ76">
        <f t="shared" si="64"/>
        <v>-0.53715064617539265</v>
      </c>
      <c r="AR76">
        <f t="shared" si="65"/>
        <v>-2.0164913189522302</v>
      </c>
    </row>
    <row r="77" spans="1:44" x14ac:dyDescent="0.25">
      <c r="A77">
        <v>77</v>
      </c>
      <c r="B77">
        <f t="shared" si="33"/>
        <v>-2.1846345707327774</v>
      </c>
      <c r="C77">
        <f t="shared" si="34"/>
        <v>-0.57600924164170875</v>
      </c>
      <c r="D77">
        <f t="shared" si="35"/>
        <v>-0.81744318062073507</v>
      </c>
      <c r="E77">
        <v>77</v>
      </c>
      <c r="F77">
        <f t="shared" si="36"/>
        <v>-1.5445288296912978</v>
      </c>
      <c r="G77">
        <f t="shared" si="37"/>
        <v>-1.8314568395498558</v>
      </c>
      <c r="H77">
        <f t="shared" si="38"/>
        <v>-1.7407743187678086</v>
      </c>
      <c r="I77">
        <v>77</v>
      </c>
      <c r="J77">
        <f t="shared" si="39"/>
        <v>-1.5445288296912978</v>
      </c>
      <c r="K77">
        <f t="shared" si="40"/>
        <v>0.43216809398302114</v>
      </c>
      <c r="L77">
        <f t="shared" si="41"/>
        <v>-2.38546000607835</v>
      </c>
      <c r="M77">
        <v>77</v>
      </c>
      <c r="N77">
        <f t="shared" si="42"/>
        <v>-1.5445288296912978</v>
      </c>
      <c r="O77">
        <f t="shared" si="43"/>
        <v>1.0610771240077312</v>
      </c>
      <c r="P77">
        <f t="shared" si="44"/>
        <v>-1.7660763298325608</v>
      </c>
      <c r="Q77">
        <v>77</v>
      </c>
      <c r="R77">
        <f t="shared" si="45"/>
        <v>-1.5445288296912978</v>
      </c>
      <c r="S77">
        <f t="shared" si="46"/>
        <v>0.51226990977336917</v>
      </c>
      <c r="T77">
        <f t="shared" si="47"/>
        <v>-3.2672623479050826</v>
      </c>
      <c r="U77">
        <v>77</v>
      </c>
      <c r="V77">
        <f t="shared" si="48"/>
        <v>-1.5445288296912978</v>
      </c>
      <c r="W77">
        <f t="shared" si="49"/>
        <v>-0.47471118495378284</v>
      </c>
      <c r="X77">
        <f t="shared" si="50"/>
        <v>-4.1113786826173122</v>
      </c>
      <c r="Y77">
        <v>77</v>
      </c>
      <c r="Z77">
        <f t="shared" si="51"/>
        <v>-1.5445288296912978</v>
      </c>
      <c r="AA77">
        <f t="shared" si="52"/>
        <v>-1.8883917104333328</v>
      </c>
      <c r="AB77">
        <f t="shared" si="53"/>
        <v>0.4262298457026516</v>
      </c>
      <c r="AC77">
        <v>77</v>
      </c>
      <c r="AD77">
        <f t="shared" si="54"/>
        <v>-1.5445288296912978</v>
      </c>
      <c r="AE77">
        <f t="shared" si="55"/>
        <v>0.37939000765062991</v>
      </c>
      <c r="AF77">
        <f t="shared" si="56"/>
        <v>-0.37666765965951304</v>
      </c>
      <c r="AG77">
        <v>77</v>
      </c>
      <c r="AH77">
        <f t="shared" si="57"/>
        <v>-1.5445288296912978</v>
      </c>
      <c r="AI77">
        <f t="shared" si="58"/>
        <v>1.0025080490586726</v>
      </c>
      <c r="AJ77">
        <f t="shared" si="59"/>
        <v>0.46312744905271963</v>
      </c>
      <c r="AK77">
        <v>77</v>
      </c>
      <c r="AL77">
        <f t="shared" si="60"/>
        <v>-1.5445288296912978</v>
      </c>
      <c r="AM77">
        <f t="shared" si="61"/>
        <v>0.4554112473325227</v>
      </c>
      <c r="AN77">
        <f t="shared" si="62"/>
        <v>-1.103158761059295</v>
      </c>
      <c r="AO77">
        <v>77</v>
      </c>
      <c r="AP77">
        <f t="shared" si="63"/>
        <v>-1.5445288296912978</v>
      </c>
      <c r="AQ77">
        <f t="shared" si="64"/>
        <v>-0.52975435511705382</v>
      </c>
      <c r="AR77">
        <f t="shared" si="65"/>
        <v>-2.0163747400672274</v>
      </c>
    </row>
    <row r="78" spans="1:44" x14ac:dyDescent="0.25">
      <c r="A78">
        <v>78</v>
      </c>
      <c r="B78">
        <f t="shared" si="33"/>
        <v>-2.1720430170109744</v>
      </c>
      <c r="C78">
        <f t="shared" si="34"/>
        <v>-0.56567097217067575</v>
      </c>
      <c r="D78">
        <f t="shared" si="35"/>
        <v>-0.8246310394615779</v>
      </c>
      <c r="E78">
        <v>78</v>
      </c>
      <c r="F78">
        <f t="shared" si="36"/>
        <v>-1.5235148320084229</v>
      </c>
      <c r="G78">
        <f t="shared" si="37"/>
        <v>-1.78005561589701</v>
      </c>
      <c r="H78">
        <f t="shared" si="38"/>
        <v>-1.7388832121122442</v>
      </c>
      <c r="I78">
        <v>78</v>
      </c>
      <c r="J78">
        <f t="shared" si="39"/>
        <v>-1.5235148320084229</v>
      </c>
      <c r="K78">
        <f t="shared" si="40"/>
        <v>0.48356931763586697</v>
      </c>
      <c r="L78">
        <f t="shared" si="41"/>
        <v>-2.3835688994227855</v>
      </c>
      <c r="M78">
        <v>78</v>
      </c>
      <c r="N78">
        <f t="shared" si="42"/>
        <v>-1.5235148320084229</v>
      </c>
      <c r="O78">
        <f t="shared" si="43"/>
        <v>1.1124783476605771</v>
      </c>
      <c r="P78">
        <f t="shared" si="44"/>
        <v>-1.7641852231769963</v>
      </c>
      <c r="Q78">
        <v>78</v>
      </c>
      <c r="R78">
        <f t="shared" si="45"/>
        <v>-1.5235148320084229</v>
      </c>
      <c r="S78">
        <f t="shared" si="46"/>
        <v>0.563671133426215</v>
      </c>
      <c r="T78">
        <f t="shared" si="47"/>
        <v>-3.2653712412495182</v>
      </c>
      <c r="U78">
        <v>78</v>
      </c>
      <c r="V78">
        <f t="shared" si="48"/>
        <v>-1.5235148320084229</v>
      </c>
      <c r="W78">
        <f t="shared" si="49"/>
        <v>-0.42330996130093701</v>
      </c>
      <c r="X78">
        <f t="shared" si="50"/>
        <v>-4.1094875759617473</v>
      </c>
      <c r="Y78">
        <v>78</v>
      </c>
      <c r="Z78">
        <f t="shared" si="51"/>
        <v>-1.5235148320084229</v>
      </c>
      <c r="AA78">
        <f t="shared" si="52"/>
        <v>-1.8825119854635253</v>
      </c>
      <c r="AB78">
        <f t="shared" si="53"/>
        <v>0.4264461671485843</v>
      </c>
      <c r="AC78">
        <v>78</v>
      </c>
      <c r="AD78">
        <f t="shared" si="54"/>
        <v>-1.5235148320084229</v>
      </c>
      <c r="AE78">
        <f t="shared" si="55"/>
        <v>0.38859323295567466</v>
      </c>
      <c r="AF78">
        <f t="shared" si="56"/>
        <v>-0.3763290630388455</v>
      </c>
      <c r="AG78">
        <v>78</v>
      </c>
      <c r="AH78">
        <f t="shared" si="57"/>
        <v>-1.5235148320084229</v>
      </c>
      <c r="AI78">
        <f t="shared" si="58"/>
        <v>1.0070811684796339</v>
      </c>
      <c r="AJ78">
        <f t="shared" si="59"/>
        <v>0.46329569906622281</v>
      </c>
      <c r="AK78">
        <v>78</v>
      </c>
      <c r="AL78">
        <f t="shared" si="60"/>
        <v>-1.5235148320084229</v>
      </c>
      <c r="AM78">
        <f t="shared" si="61"/>
        <v>0.46135190372216156</v>
      </c>
      <c r="AN78">
        <f t="shared" si="62"/>
        <v>-1.1029401978804738</v>
      </c>
      <c r="AO78">
        <v>78</v>
      </c>
      <c r="AP78">
        <f t="shared" si="63"/>
        <v>-1.5235148320084229</v>
      </c>
      <c r="AQ78">
        <f t="shared" si="64"/>
        <v>-0.52236214666379721</v>
      </c>
      <c r="AR78">
        <f t="shared" si="65"/>
        <v>-2.0161027727168062</v>
      </c>
    </row>
    <row r="79" spans="1:44" x14ac:dyDescent="0.25">
      <c r="A79">
        <v>79</v>
      </c>
      <c r="B79">
        <f t="shared" si="33"/>
        <v>-2.1594514632891717</v>
      </c>
      <c r="C79">
        <f t="shared" si="34"/>
        <v>-0.55524301832161305</v>
      </c>
      <c r="D79">
        <f t="shared" si="35"/>
        <v>-0.83168815706676069</v>
      </c>
      <c r="E79">
        <v>79</v>
      </c>
      <c r="F79">
        <f t="shared" si="36"/>
        <v>-1.5025008343255479</v>
      </c>
      <c r="G79">
        <f t="shared" si="37"/>
        <v>-1.7287054776970237</v>
      </c>
      <c r="H79">
        <f t="shared" si="38"/>
        <v>-1.7359124572864619</v>
      </c>
      <c r="I79">
        <v>79</v>
      </c>
      <c r="J79">
        <f t="shared" si="39"/>
        <v>-1.5025008343255479</v>
      </c>
      <c r="K79">
        <f t="shared" si="40"/>
        <v>0.53491945583585321</v>
      </c>
      <c r="L79">
        <f t="shared" si="41"/>
        <v>-2.3805981445970033</v>
      </c>
      <c r="M79">
        <v>79</v>
      </c>
      <c r="N79">
        <f t="shared" si="42"/>
        <v>-1.5025008343255479</v>
      </c>
      <c r="O79">
        <f t="shared" si="43"/>
        <v>1.1638284858605632</v>
      </c>
      <c r="P79">
        <f t="shared" si="44"/>
        <v>-1.7612144683512141</v>
      </c>
      <c r="Q79">
        <v>79</v>
      </c>
      <c r="R79">
        <f t="shared" si="45"/>
        <v>-1.5025008343255479</v>
      </c>
      <c r="S79">
        <f t="shared" si="46"/>
        <v>0.61502127162620124</v>
      </c>
      <c r="T79">
        <f t="shared" si="47"/>
        <v>-3.2624004864237359</v>
      </c>
      <c r="U79">
        <v>79</v>
      </c>
      <c r="V79">
        <f t="shared" si="48"/>
        <v>-1.5025008343255479</v>
      </c>
      <c r="W79">
        <f t="shared" si="49"/>
        <v>-0.37195982310095077</v>
      </c>
      <c r="X79">
        <f t="shared" si="50"/>
        <v>-4.1065168211359655</v>
      </c>
      <c r="Y79">
        <v>79</v>
      </c>
      <c r="Z79">
        <f t="shared" si="51"/>
        <v>-1.5025008343255479</v>
      </c>
      <c r="AA79">
        <f t="shared" si="52"/>
        <v>-1.8766381040980413</v>
      </c>
      <c r="AB79">
        <f t="shared" si="53"/>
        <v>0.42678598826736341</v>
      </c>
      <c r="AC79">
        <v>79</v>
      </c>
      <c r="AD79">
        <f t="shared" si="54"/>
        <v>-1.5025008343255479</v>
      </c>
      <c r="AE79">
        <f t="shared" si="55"/>
        <v>0.39778731157316866</v>
      </c>
      <c r="AF79">
        <f t="shared" si="56"/>
        <v>-0.37579715885359932</v>
      </c>
      <c r="AG79">
        <v>79</v>
      </c>
      <c r="AH79">
        <f t="shared" si="57"/>
        <v>-1.5025008343255479</v>
      </c>
      <c r="AI79">
        <f t="shared" si="58"/>
        <v>1.0116497428750104</v>
      </c>
      <c r="AJ79">
        <f t="shared" si="59"/>
        <v>0.46356000438082884</v>
      </c>
      <c r="AK79">
        <v>79</v>
      </c>
      <c r="AL79">
        <f t="shared" si="60"/>
        <v>-1.5025008343255479</v>
      </c>
      <c r="AM79">
        <f t="shared" si="61"/>
        <v>0.46728665595037422</v>
      </c>
      <c r="AN79">
        <f t="shared" si="62"/>
        <v>-1.1025968552052676</v>
      </c>
      <c r="AO79">
        <v>79</v>
      </c>
      <c r="AP79">
        <f t="shared" si="63"/>
        <v>-1.5025008343255479</v>
      </c>
      <c r="AQ79">
        <f t="shared" si="64"/>
        <v>-0.51497728500677686</v>
      </c>
      <c r="AR79">
        <f t="shared" si="65"/>
        <v>-2.0156755369940922</v>
      </c>
    </row>
    <row r="80" spans="1:44" x14ac:dyDescent="0.25">
      <c r="A80">
        <v>80</v>
      </c>
      <c r="B80">
        <f t="shared" si="33"/>
        <v>-2.1468599095673691</v>
      </c>
      <c r="C80">
        <f t="shared" si="34"/>
        <v>-0.54472703339582262</v>
      </c>
      <c r="D80">
        <f t="shared" si="35"/>
        <v>-0.83861341456465288</v>
      </c>
      <c r="E80">
        <v>80</v>
      </c>
      <c r="F80">
        <f t="shared" si="36"/>
        <v>-1.481486836642673</v>
      </c>
      <c r="G80">
        <f t="shared" si="37"/>
        <v>-1.6774290997253607</v>
      </c>
      <c r="H80">
        <f t="shared" si="38"/>
        <v>-1.7318633660921621</v>
      </c>
      <c r="I80">
        <v>80</v>
      </c>
      <c r="J80">
        <f t="shared" si="39"/>
        <v>-1.481486836642673</v>
      </c>
      <c r="K80">
        <f t="shared" si="40"/>
        <v>0.58619583380751616</v>
      </c>
      <c r="L80">
        <f t="shared" si="41"/>
        <v>-2.3765490534027034</v>
      </c>
      <c r="M80">
        <v>80</v>
      </c>
      <c r="N80">
        <f t="shared" si="42"/>
        <v>-1.481486836642673</v>
      </c>
      <c r="O80">
        <f t="shared" si="43"/>
        <v>1.2151048638322262</v>
      </c>
      <c r="P80">
        <f t="shared" si="44"/>
        <v>-1.7571653771569142</v>
      </c>
      <c r="Q80">
        <v>80</v>
      </c>
      <c r="R80">
        <f t="shared" si="45"/>
        <v>-1.481486836642673</v>
      </c>
      <c r="S80">
        <f t="shared" si="46"/>
        <v>0.66629764959786419</v>
      </c>
      <c r="T80">
        <f t="shared" si="47"/>
        <v>-3.2583513952294361</v>
      </c>
      <c r="U80">
        <v>80</v>
      </c>
      <c r="V80">
        <f t="shared" si="48"/>
        <v>-1.481486836642673</v>
      </c>
      <c r="W80">
        <f t="shared" si="49"/>
        <v>-0.32068344512928781</v>
      </c>
      <c r="X80">
        <f t="shared" si="50"/>
        <v>-4.1024677299416652</v>
      </c>
      <c r="Y80">
        <v>80</v>
      </c>
      <c r="Z80">
        <f t="shared" si="51"/>
        <v>-1.481486836642673</v>
      </c>
      <c r="AA80">
        <f t="shared" si="52"/>
        <v>-1.8707726600775354</v>
      </c>
      <c r="AB80">
        <f t="shared" si="53"/>
        <v>0.42724915900354948</v>
      </c>
      <c r="AC80">
        <v>80</v>
      </c>
      <c r="AD80">
        <f t="shared" si="54"/>
        <v>-1.481486836642673</v>
      </c>
      <c r="AE80">
        <f t="shared" si="55"/>
        <v>0.40696818365681842</v>
      </c>
      <c r="AF80">
        <f t="shared" si="56"/>
        <v>-0.37507218197768888</v>
      </c>
      <c r="AG80">
        <v>80</v>
      </c>
      <c r="AH80">
        <f t="shared" si="57"/>
        <v>-1.481486836642673</v>
      </c>
      <c r="AI80">
        <f t="shared" si="58"/>
        <v>1.0162117548909595</v>
      </c>
      <c r="AJ80">
        <f t="shared" si="59"/>
        <v>0.46392024828675127</v>
      </c>
      <c r="AK80">
        <v>80</v>
      </c>
      <c r="AL80">
        <f t="shared" si="60"/>
        <v>-1.481486836642673</v>
      </c>
      <c r="AM80">
        <f t="shared" si="61"/>
        <v>0.47321288339764689</v>
      </c>
      <c r="AN80">
        <f t="shared" si="62"/>
        <v>-1.1021288846441366</v>
      </c>
      <c r="AO80">
        <v>80</v>
      </c>
      <c r="AP80">
        <f t="shared" si="63"/>
        <v>-1.481486836642673</v>
      </c>
      <c r="AQ80">
        <f t="shared" si="64"/>
        <v>-0.50760303109300808</v>
      </c>
      <c r="AR80">
        <f t="shared" si="65"/>
        <v>-2.0150932215543538</v>
      </c>
    </row>
    <row r="81" spans="1:44" x14ac:dyDescent="0.25">
      <c r="A81">
        <v>81</v>
      </c>
      <c r="B81">
        <f t="shared" si="33"/>
        <v>-2.134268355845566</v>
      </c>
      <c r="C81">
        <f t="shared" si="34"/>
        <v>-0.5341246846515052</v>
      </c>
      <c r="D81">
        <f t="shared" si="35"/>
        <v>-0.84540571398940179</v>
      </c>
      <c r="E81">
        <v>81</v>
      </c>
      <c r="F81">
        <f t="shared" si="36"/>
        <v>-1.4604728389597981</v>
      </c>
      <c r="G81">
        <f t="shared" si="37"/>
        <v>-1.6262491241870445</v>
      </c>
      <c r="H81">
        <f t="shared" si="38"/>
        <v>-1.7267377264940302</v>
      </c>
      <c r="I81">
        <v>81</v>
      </c>
      <c r="J81">
        <f t="shared" si="39"/>
        <v>-1.4604728389597981</v>
      </c>
      <c r="K81">
        <f t="shared" si="40"/>
        <v>0.6373758093458326</v>
      </c>
      <c r="L81">
        <f t="shared" si="41"/>
        <v>-2.3714234138045716</v>
      </c>
      <c r="M81">
        <v>81</v>
      </c>
      <c r="N81">
        <f t="shared" si="42"/>
        <v>-1.4604728389597981</v>
      </c>
      <c r="O81">
        <f t="shared" si="43"/>
        <v>1.2662848393705426</v>
      </c>
      <c r="P81">
        <f t="shared" si="44"/>
        <v>-1.7520397375587824</v>
      </c>
      <c r="Q81">
        <v>81</v>
      </c>
      <c r="R81">
        <f t="shared" si="45"/>
        <v>-1.4604728389597981</v>
      </c>
      <c r="S81">
        <f t="shared" si="46"/>
        <v>0.71747762513618052</v>
      </c>
      <c r="T81">
        <f t="shared" si="47"/>
        <v>-3.2532257556313042</v>
      </c>
      <c r="U81">
        <v>81</v>
      </c>
      <c r="V81">
        <f t="shared" si="48"/>
        <v>-1.4604728389597981</v>
      </c>
      <c r="W81">
        <f t="shared" si="49"/>
        <v>-0.26950346959097143</v>
      </c>
      <c r="X81">
        <f t="shared" si="50"/>
        <v>-4.0973420903435329</v>
      </c>
      <c r="Y81">
        <v>81</v>
      </c>
      <c r="Z81">
        <f t="shared" si="51"/>
        <v>-1.4604728389597981</v>
      </c>
      <c r="AA81">
        <f t="shared" si="52"/>
        <v>-1.864918243416968</v>
      </c>
      <c r="AB81">
        <f t="shared" si="53"/>
        <v>0.42783547483398404</v>
      </c>
      <c r="AC81">
        <v>81</v>
      </c>
      <c r="AD81">
        <f t="shared" si="54"/>
        <v>-1.4604728389597981</v>
      </c>
      <c r="AE81">
        <f t="shared" si="55"/>
        <v>0.41613179519196375</v>
      </c>
      <c r="AF81">
        <f t="shared" si="56"/>
        <v>-0.37415445254049379</v>
      </c>
      <c r="AG81">
        <v>81</v>
      </c>
      <c r="AH81">
        <f t="shared" si="57"/>
        <v>-1.4604728389597981</v>
      </c>
      <c r="AI81">
        <f t="shared" si="58"/>
        <v>1.0207651900714008</v>
      </c>
      <c r="AJ81">
        <f t="shared" si="59"/>
        <v>0.46437627171042262</v>
      </c>
      <c r="AK81">
        <v>81</v>
      </c>
      <c r="AL81">
        <f t="shared" si="60"/>
        <v>-1.4604728389597981</v>
      </c>
      <c r="AM81">
        <f t="shared" si="61"/>
        <v>0.47912796920876888</v>
      </c>
      <c r="AN81">
        <f t="shared" si="62"/>
        <v>-1.1015364928397064</v>
      </c>
      <c r="AO81">
        <v>81</v>
      </c>
      <c r="AP81">
        <f t="shared" si="63"/>
        <v>-1.4604728389597981</v>
      </c>
      <c r="AQ81">
        <f t="shared" si="64"/>
        <v>-0.50024264118542539</v>
      </c>
      <c r="AR81">
        <f t="shared" si="65"/>
        <v>-2.0143560835316956</v>
      </c>
    </row>
    <row r="82" spans="1:44" x14ac:dyDescent="0.25">
      <c r="A82">
        <v>82</v>
      </c>
      <c r="B82">
        <f t="shared" si="33"/>
        <v>-2.1216768021237633</v>
      </c>
      <c r="C82">
        <f t="shared" si="34"/>
        <v>-0.52343765303942535</v>
      </c>
      <c r="D82">
        <f t="shared" si="35"/>
        <v>-0.85206397845500914</v>
      </c>
      <c r="E82">
        <v>82</v>
      </c>
      <c r="F82">
        <f t="shared" si="36"/>
        <v>-1.4394588412769231</v>
      </c>
      <c r="G82">
        <f t="shared" si="37"/>
        <v>-1.5751881507184975</v>
      </c>
      <c r="H82">
        <f t="shared" si="38"/>
        <v>-1.7205378018302198</v>
      </c>
      <c r="I82">
        <v>82</v>
      </c>
      <c r="J82">
        <f t="shared" si="39"/>
        <v>-1.4394588412769231</v>
      </c>
      <c r="K82">
        <f t="shared" si="40"/>
        <v>0.68843678281437959</v>
      </c>
      <c r="L82">
        <f t="shared" si="41"/>
        <v>-2.3652234891407611</v>
      </c>
      <c r="M82">
        <v>82</v>
      </c>
      <c r="N82">
        <f t="shared" si="42"/>
        <v>-1.4394588412769231</v>
      </c>
      <c r="O82">
        <f t="shared" si="43"/>
        <v>1.3173458128390896</v>
      </c>
      <c r="P82">
        <f t="shared" si="44"/>
        <v>-1.7458398128949719</v>
      </c>
      <c r="Q82">
        <v>82</v>
      </c>
      <c r="R82">
        <f t="shared" si="45"/>
        <v>-1.4394588412769231</v>
      </c>
      <c r="S82">
        <f t="shared" si="46"/>
        <v>0.76853859860472762</v>
      </c>
      <c r="T82">
        <f t="shared" si="47"/>
        <v>-3.2470258309674938</v>
      </c>
      <c r="U82">
        <v>82</v>
      </c>
      <c r="V82">
        <f t="shared" si="48"/>
        <v>-1.4394588412769231</v>
      </c>
      <c r="W82">
        <f t="shared" si="49"/>
        <v>-0.21844249612242439</v>
      </c>
      <c r="X82">
        <f t="shared" si="50"/>
        <v>-4.0911421656797229</v>
      </c>
      <c r="Y82">
        <v>82</v>
      </c>
      <c r="Z82">
        <f t="shared" si="51"/>
        <v>-1.4394588412769231</v>
      </c>
      <c r="AA82">
        <f t="shared" si="52"/>
        <v>-1.8590774392619278</v>
      </c>
      <c r="AB82">
        <f t="shared" si="53"/>
        <v>0.42854467685810188</v>
      </c>
      <c r="AC82">
        <v>82</v>
      </c>
      <c r="AD82">
        <f t="shared" si="54"/>
        <v>-1.4394588412769231</v>
      </c>
      <c r="AE82">
        <f t="shared" si="55"/>
        <v>0.42527409978571701</v>
      </c>
      <c r="AF82">
        <f t="shared" si="56"/>
        <v>-0.37304437578549821</v>
      </c>
      <c r="AG82">
        <v>82</v>
      </c>
      <c r="AH82">
        <f t="shared" si="57"/>
        <v>-1.4394588412769231</v>
      </c>
      <c r="AI82">
        <f t="shared" si="58"/>
        <v>1.0253080377475432</v>
      </c>
      <c r="AJ82">
        <f t="shared" si="59"/>
        <v>0.4649278732847365</v>
      </c>
      <c r="AK82">
        <v>82</v>
      </c>
      <c r="AL82">
        <f t="shared" si="60"/>
        <v>-1.4394588412769231</v>
      </c>
      <c r="AM82">
        <f t="shared" si="61"/>
        <v>0.48502930144836254</v>
      </c>
      <c r="AN82">
        <f t="shared" si="62"/>
        <v>-1.1008199413755215</v>
      </c>
      <c r="AO82">
        <v>82</v>
      </c>
      <c r="AP82">
        <f t="shared" si="63"/>
        <v>-1.4394588412769231</v>
      </c>
      <c r="AQ82">
        <f t="shared" si="64"/>
        <v>-0.49289936542500867</v>
      </c>
      <c r="AR82">
        <f t="shared" si="65"/>
        <v>-2.013464448425518</v>
      </c>
    </row>
    <row r="83" spans="1:44" x14ac:dyDescent="0.25">
      <c r="A83">
        <v>83</v>
      </c>
      <c r="B83">
        <f t="shared" si="33"/>
        <v>-2.1090852484019607</v>
      </c>
      <c r="C83">
        <f t="shared" si="34"/>
        <v>-0.51266763293640294</v>
      </c>
      <c r="D83">
        <f t="shared" si="35"/>
        <v>-0.85858715232606742</v>
      </c>
      <c r="E83">
        <v>83</v>
      </c>
      <c r="F83">
        <f t="shared" si="36"/>
        <v>-1.4184448435940484</v>
      </c>
      <c r="G83">
        <f t="shared" si="37"/>
        <v>-1.5242687264081787</v>
      </c>
      <c r="H83">
        <f t="shared" si="38"/>
        <v>-1.7132663298129271</v>
      </c>
      <c r="I83">
        <v>83</v>
      </c>
      <c r="J83">
        <f t="shared" si="39"/>
        <v>-1.4184448435940484</v>
      </c>
      <c r="K83">
        <f t="shared" si="40"/>
        <v>0.73935620712469829</v>
      </c>
      <c r="L83">
        <f t="shared" si="41"/>
        <v>-2.3579520171234685</v>
      </c>
      <c r="M83">
        <v>83</v>
      </c>
      <c r="N83">
        <f t="shared" si="42"/>
        <v>-1.4184448435940484</v>
      </c>
      <c r="O83">
        <f t="shared" si="43"/>
        <v>1.3682652371494082</v>
      </c>
      <c r="P83">
        <f t="shared" si="44"/>
        <v>-1.7385683408776793</v>
      </c>
      <c r="Q83">
        <v>83</v>
      </c>
      <c r="R83">
        <f t="shared" si="45"/>
        <v>-1.4184448435940484</v>
      </c>
      <c r="S83">
        <f t="shared" si="46"/>
        <v>0.81945802291504632</v>
      </c>
      <c r="T83">
        <f t="shared" si="47"/>
        <v>-3.2397543589502011</v>
      </c>
      <c r="U83">
        <v>83</v>
      </c>
      <c r="V83">
        <f t="shared" si="48"/>
        <v>-1.4184448435940484</v>
      </c>
      <c r="W83">
        <f t="shared" si="49"/>
        <v>-0.16752307181210568</v>
      </c>
      <c r="X83">
        <f t="shared" si="50"/>
        <v>-4.0838706936624298</v>
      </c>
      <c r="Y83">
        <v>83</v>
      </c>
      <c r="Z83">
        <f t="shared" si="51"/>
        <v>-1.4184448435940484</v>
      </c>
      <c r="AA83">
        <f t="shared" si="52"/>
        <v>-1.8532528267471042</v>
      </c>
      <c r="AB83">
        <f t="shared" si="53"/>
        <v>0.42937645191225399</v>
      </c>
      <c r="AC83">
        <v>83</v>
      </c>
      <c r="AD83">
        <f t="shared" si="54"/>
        <v>-1.4184448435940484</v>
      </c>
      <c r="AE83">
        <f t="shared" si="55"/>
        <v>0.43439106045373588</v>
      </c>
      <c r="AF83">
        <f t="shared" si="56"/>
        <v>-0.37174244189134731</v>
      </c>
      <c r="AG83">
        <v>83</v>
      </c>
      <c r="AH83">
        <f t="shared" si="57"/>
        <v>-1.4184448435940484</v>
      </c>
      <c r="AI83">
        <f t="shared" si="58"/>
        <v>1.0298382919257392</v>
      </c>
      <c r="AJ83">
        <f t="shared" si="59"/>
        <v>0.46557480943796592</v>
      </c>
      <c r="AK83">
        <v>83</v>
      </c>
      <c r="AL83">
        <f t="shared" si="60"/>
        <v>-1.4184448435940484</v>
      </c>
      <c r="AM83">
        <f t="shared" si="61"/>
        <v>0.49091427425424006</v>
      </c>
      <c r="AN83">
        <f t="shared" si="62"/>
        <v>-1.0999795466605367</v>
      </c>
      <c r="AO83">
        <v>83</v>
      </c>
      <c r="AP83">
        <f t="shared" si="63"/>
        <v>-1.4184448435940484</v>
      </c>
      <c r="AQ83">
        <f t="shared" si="64"/>
        <v>-0.48557644639561209</v>
      </c>
      <c r="AR83">
        <f t="shared" si="65"/>
        <v>-2.0124187099567825</v>
      </c>
    </row>
    <row r="84" spans="1:44" x14ac:dyDescent="0.25">
      <c r="A84">
        <v>84</v>
      </c>
      <c r="B84">
        <f t="shared" si="33"/>
        <v>-2.0964936946801576</v>
      </c>
      <c r="C84">
        <f t="shared" si="34"/>
        <v>-0.50181633187667907</v>
      </c>
      <c r="D84">
        <f t="shared" si="35"/>
        <v>-0.86497420138512493</v>
      </c>
      <c r="E84">
        <v>84</v>
      </c>
      <c r="F84">
        <f t="shared" si="36"/>
        <v>-1.3974308459111735</v>
      </c>
      <c r="G84">
        <f t="shared" si="37"/>
        <v>-1.4735133358404224</v>
      </c>
      <c r="H84">
        <f t="shared" si="38"/>
        <v>-1.7049265213194955</v>
      </c>
      <c r="I84">
        <v>84</v>
      </c>
      <c r="J84">
        <f t="shared" si="39"/>
        <v>-1.3974308459111735</v>
      </c>
      <c r="K84">
        <f t="shared" si="40"/>
        <v>0.79011159769245454</v>
      </c>
      <c r="L84">
        <f t="shared" si="41"/>
        <v>-2.3496122086300368</v>
      </c>
      <c r="M84">
        <v>84</v>
      </c>
      <c r="N84">
        <f t="shared" si="42"/>
        <v>-1.3974308459111735</v>
      </c>
      <c r="O84">
        <f t="shared" si="43"/>
        <v>1.4190206277171646</v>
      </c>
      <c r="P84">
        <f t="shared" si="44"/>
        <v>-1.7302285323842477</v>
      </c>
      <c r="Q84">
        <v>84</v>
      </c>
      <c r="R84">
        <f t="shared" si="45"/>
        <v>-1.3974308459111735</v>
      </c>
      <c r="S84">
        <f t="shared" si="46"/>
        <v>0.87021341348280257</v>
      </c>
      <c r="T84">
        <f t="shared" si="47"/>
        <v>-3.2314145504567695</v>
      </c>
      <c r="U84">
        <v>84</v>
      </c>
      <c r="V84">
        <f t="shared" si="48"/>
        <v>-1.3974308459111735</v>
      </c>
      <c r="W84">
        <f t="shared" si="49"/>
        <v>-0.11676768124434944</v>
      </c>
      <c r="X84">
        <f t="shared" si="50"/>
        <v>-4.0755308851689982</v>
      </c>
      <c r="Y84">
        <v>84</v>
      </c>
      <c r="Z84">
        <f t="shared" si="51"/>
        <v>-1.3974308459111735</v>
      </c>
      <c r="AA84">
        <f t="shared" si="52"/>
        <v>-1.8474469778574145</v>
      </c>
      <c r="AB84">
        <f t="shared" si="53"/>
        <v>0.43033043270799187</v>
      </c>
      <c r="AC84">
        <v>84</v>
      </c>
      <c r="AD84">
        <f t="shared" si="54"/>
        <v>-1.3974308459111735</v>
      </c>
      <c r="AE84">
        <f t="shared" si="55"/>
        <v>0.44347865140284237</v>
      </c>
      <c r="AF84">
        <f t="shared" si="56"/>
        <v>-0.37024922575539781</v>
      </c>
      <c r="AG84">
        <v>84</v>
      </c>
      <c r="AH84">
        <f t="shared" si="57"/>
        <v>-1.3974308459111735</v>
      </c>
      <c r="AI84">
        <f t="shared" si="58"/>
        <v>1.0343539521732756</v>
      </c>
      <c r="AJ84">
        <f t="shared" si="59"/>
        <v>0.46631679450131763</v>
      </c>
      <c r="AK84">
        <v>84</v>
      </c>
      <c r="AL84">
        <f t="shared" si="60"/>
        <v>-1.3974308459111735</v>
      </c>
      <c r="AM84">
        <f t="shared" si="61"/>
        <v>0.49678028898807919</v>
      </c>
      <c r="AN84">
        <f t="shared" si="62"/>
        <v>-1.0990156797893997</v>
      </c>
      <c r="AO84">
        <v>84</v>
      </c>
      <c r="AP84">
        <f t="shared" si="63"/>
        <v>-1.3974308459111735</v>
      </c>
      <c r="AQ84">
        <f t="shared" si="64"/>
        <v>-0.47827711769213033</v>
      </c>
      <c r="AR84">
        <f t="shared" si="65"/>
        <v>-2.0112193298941587</v>
      </c>
    </row>
    <row r="85" spans="1:44" x14ac:dyDescent="0.25">
      <c r="A85">
        <v>85</v>
      </c>
      <c r="B85">
        <f t="shared" si="33"/>
        <v>-2.0839021409583549</v>
      </c>
      <c r="C85">
        <f t="shared" si="34"/>
        <v>-0.4908854702811955</v>
      </c>
      <c r="D85">
        <f t="shared" si="35"/>
        <v>-0.8712241129966557</v>
      </c>
      <c r="E85">
        <v>85</v>
      </c>
      <c r="F85">
        <f t="shared" si="36"/>
        <v>-1.3764168482282986</v>
      </c>
      <c r="G85">
        <f t="shared" si="37"/>
        <v>-1.4229443911668813</v>
      </c>
      <c r="H85">
        <f t="shared" si="38"/>
        <v>-1.6955220589745794</v>
      </c>
      <c r="I85">
        <v>85</v>
      </c>
      <c r="J85">
        <f t="shared" si="39"/>
        <v>-1.3764168482282986</v>
      </c>
      <c r="K85">
        <f t="shared" si="40"/>
        <v>0.84068054236599554</v>
      </c>
      <c r="L85">
        <f t="shared" si="41"/>
        <v>-2.3402077462851207</v>
      </c>
      <c r="M85">
        <v>85</v>
      </c>
      <c r="N85">
        <f t="shared" si="42"/>
        <v>-1.3764168482282986</v>
      </c>
      <c r="O85">
        <f t="shared" si="43"/>
        <v>1.4695895723907055</v>
      </c>
      <c r="P85">
        <f t="shared" si="44"/>
        <v>-1.7208240700393316</v>
      </c>
      <c r="Q85">
        <v>85</v>
      </c>
      <c r="R85">
        <f t="shared" si="45"/>
        <v>-1.3764168482282986</v>
      </c>
      <c r="S85">
        <f t="shared" si="46"/>
        <v>0.92078235815634368</v>
      </c>
      <c r="T85">
        <f t="shared" si="47"/>
        <v>-3.2220100881118534</v>
      </c>
      <c r="U85">
        <v>85</v>
      </c>
      <c r="V85">
        <f t="shared" si="48"/>
        <v>-1.3764168482282986</v>
      </c>
      <c r="W85">
        <f t="shared" si="49"/>
        <v>-6.6198736570808381E-2</v>
      </c>
      <c r="X85">
        <f t="shared" si="50"/>
        <v>-4.0661264228240821</v>
      </c>
      <c r="Y85">
        <v>85</v>
      </c>
      <c r="Z85">
        <f t="shared" si="51"/>
        <v>-1.3764168482282986</v>
      </c>
      <c r="AA85">
        <f t="shared" si="52"/>
        <v>-1.841662456292287</v>
      </c>
      <c r="AB85">
        <f t="shared" si="53"/>
        <v>0.43140619799425184</v>
      </c>
      <c r="AC85">
        <v>85</v>
      </c>
      <c r="AD85">
        <f t="shared" si="54"/>
        <v>-1.3764168482282986</v>
      </c>
      <c r="AE85">
        <f t="shared" si="55"/>
        <v>0.45253285980869956</v>
      </c>
      <c r="AF85">
        <f t="shared" si="56"/>
        <v>-0.36856538673985956</v>
      </c>
      <c r="AG85">
        <v>85</v>
      </c>
      <c r="AH85">
        <f t="shared" si="57"/>
        <v>-1.3764168482282986</v>
      </c>
      <c r="AI85">
        <f t="shared" si="58"/>
        <v>1.0388530245017082</v>
      </c>
      <c r="AJ85">
        <f t="shared" si="59"/>
        <v>0.46715350083507534</v>
      </c>
      <c r="AK85">
        <v>85</v>
      </c>
      <c r="AL85">
        <f t="shared" si="60"/>
        <v>-1.3764168482282986</v>
      </c>
      <c r="AM85">
        <f t="shared" si="61"/>
        <v>0.50262475538290852</v>
      </c>
      <c r="AN85">
        <f t="shared" si="62"/>
        <v>-1.0979287663785875</v>
      </c>
      <c r="AO85">
        <v>85</v>
      </c>
      <c r="AP85">
        <f t="shared" si="63"/>
        <v>-1.3764168482282986</v>
      </c>
      <c r="AQ85">
        <f t="shared" si="64"/>
        <v>-0.47100460249263432</v>
      </c>
      <c r="AR85">
        <f t="shared" si="65"/>
        <v>-2.0098668378501183</v>
      </c>
    </row>
    <row r="86" spans="1:44" x14ac:dyDescent="0.25">
      <c r="A86">
        <v>86</v>
      </c>
      <c r="B86">
        <f t="shared" si="33"/>
        <v>-2.0713105872365523</v>
      </c>
      <c r="C86">
        <f t="shared" si="34"/>
        <v>-0.47987678118482874</v>
      </c>
      <c r="D86">
        <f t="shared" si="35"/>
        <v>-0.87733589626760855</v>
      </c>
      <c r="E86">
        <v>86</v>
      </c>
      <c r="F86">
        <f t="shared" si="36"/>
        <v>-1.3554028505454236</v>
      </c>
      <c r="G86">
        <f t="shared" si="37"/>
        <v>-1.3725842222099494</v>
      </c>
      <c r="H86">
        <f t="shared" si="38"/>
        <v>-1.6850570955240052</v>
      </c>
      <c r="I86">
        <v>86</v>
      </c>
      <c r="J86">
        <f t="shared" si="39"/>
        <v>-1.3554028505454236</v>
      </c>
      <c r="K86">
        <f t="shared" si="40"/>
        <v>0.8910407113229275</v>
      </c>
      <c r="L86">
        <f t="shared" si="41"/>
        <v>-2.3297427828345465</v>
      </c>
      <c r="M86">
        <v>86</v>
      </c>
      <c r="N86">
        <f t="shared" si="42"/>
        <v>-1.3554028505454236</v>
      </c>
      <c r="O86">
        <f t="shared" si="43"/>
        <v>1.5199497413476375</v>
      </c>
      <c r="P86">
        <f t="shared" si="44"/>
        <v>-1.7103591065887573</v>
      </c>
      <c r="Q86">
        <v>86</v>
      </c>
      <c r="R86">
        <f t="shared" si="45"/>
        <v>-1.3554028505454236</v>
      </c>
      <c r="S86">
        <f t="shared" si="46"/>
        <v>0.97114252711327553</v>
      </c>
      <c r="T86">
        <f t="shared" si="47"/>
        <v>-3.2115451246612792</v>
      </c>
      <c r="U86">
        <v>86</v>
      </c>
      <c r="V86">
        <f t="shared" si="48"/>
        <v>-1.3554028505454236</v>
      </c>
      <c r="W86">
        <f t="shared" si="49"/>
        <v>-1.5838567613876475E-2</v>
      </c>
      <c r="X86">
        <f t="shared" si="50"/>
        <v>-4.0556614593735087</v>
      </c>
      <c r="Y86">
        <v>86</v>
      </c>
      <c r="Z86">
        <f t="shared" si="51"/>
        <v>-1.3554028505454236</v>
      </c>
      <c r="AA86">
        <f t="shared" si="52"/>
        <v>-1.8359018163336036</v>
      </c>
      <c r="AB86">
        <f t="shared" si="53"/>
        <v>0.43260327274336746</v>
      </c>
      <c r="AC86">
        <v>86</v>
      </c>
      <c r="AD86">
        <f t="shared" si="54"/>
        <v>-1.3554028505454236</v>
      </c>
      <c r="AE86">
        <f t="shared" si="55"/>
        <v>0.46154968758776171</v>
      </c>
      <c r="AF86">
        <f t="shared" si="56"/>
        <v>-0.36669166838063982</v>
      </c>
      <c r="AG86">
        <v>86</v>
      </c>
      <c r="AH86">
        <f t="shared" si="57"/>
        <v>-1.3554028505454236</v>
      </c>
      <c r="AI86">
        <f t="shared" si="58"/>
        <v>1.0433335222473508</v>
      </c>
      <c r="AJ86">
        <f t="shared" si="59"/>
        <v>0.46808455897327639</v>
      </c>
      <c r="AK86">
        <v>86</v>
      </c>
      <c r="AL86">
        <f t="shared" si="60"/>
        <v>-1.3554028505454236</v>
      </c>
      <c r="AM86">
        <f t="shared" si="61"/>
        <v>0.50844509268689653</v>
      </c>
      <c r="AN86">
        <f t="shared" si="62"/>
        <v>-1.0967192863784641</v>
      </c>
      <c r="AO86">
        <v>86</v>
      </c>
      <c r="AP86">
        <f t="shared" si="63"/>
        <v>-1.3554028505454236</v>
      </c>
      <c r="AQ86">
        <f t="shared" si="64"/>
        <v>-0.46376211213510665</v>
      </c>
      <c r="AR86">
        <f t="shared" si="65"/>
        <v>-2.0083618310470737</v>
      </c>
    </row>
    <row r="87" spans="1:44" x14ac:dyDescent="0.25">
      <c r="A87">
        <v>87</v>
      </c>
      <c r="B87">
        <f t="shared" si="33"/>
        <v>-2.0587190335147492</v>
      </c>
      <c r="C87">
        <f t="shared" si="34"/>
        <v>-0.4687920099616264</v>
      </c>
      <c r="D87">
        <f t="shared" si="35"/>
        <v>-0.88330858220450814</v>
      </c>
      <c r="E87">
        <v>87</v>
      </c>
      <c r="F87">
        <f t="shared" si="36"/>
        <v>-1.3343888528625487</v>
      </c>
      <c r="G87">
        <f t="shared" si="37"/>
        <v>-1.3224550666025414</v>
      </c>
      <c r="H87">
        <f t="shared" si="38"/>
        <v>-1.6735362520010306</v>
      </c>
      <c r="I87">
        <v>87</v>
      </c>
      <c r="J87">
        <f t="shared" si="39"/>
        <v>-1.3343888528625487</v>
      </c>
      <c r="K87">
        <f t="shared" si="40"/>
        <v>0.94116986693033566</v>
      </c>
      <c r="L87">
        <f t="shared" si="41"/>
        <v>-2.3182219393115719</v>
      </c>
      <c r="M87">
        <v>87</v>
      </c>
      <c r="N87">
        <f t="shared" si="42"/>
        <v>-1.3343888528625487</v>
      </c>
      <c r="O87">
        <f t="shared" si="43"/>
        <v>1.5700788969550457</v>
      </c>
      <c r="P87">
        <f t="shared" si="44"/>
        <v>-1.6988382630657828</v>
      </c>
      <c r="Q87">
        <v>87</v>
      </c>
      <c r="R87">
        <f t="shared" si="45"/>
        <v>-1.3343888528625487</v>
      </c>
      <c r="S87">
        <f t="shared" si="46"/>
        <v>1.0212716827206836</v>
      </c>
      <c r="T87">
        <f t="shared" si="47"/>
        <v>-3.2000242811383046</v>
      </c>
      <c r="U87">
        <v>87</v>
      </c>
      <c r="V87">
        <f t="shared" si="48"/>
        <v>-1.3343888528625487</v>
      </c>
      <c r="W87">
        <f t="shared" si="49"/>
        <v>3.4290587993531685E-2</v>
      </c>
      <c r="X87">
        <f t="shared" si="50"/>
        <v>-4.0441406158505337</v>
      </c>
      <c r="Y87">
        <v>87</v>
      </c>
      <c r="Z87">
        <f t="shared" si="51"/>
        <v>-1.3343888528625487</v>
      </c>
      <c r="AA87">
        <f t="shared" si="52"/>
        <v>-1.8301676017178019</v>
      </c>
      <c r="AB87">
        <f t="shared" si="53"/>
        <v>0.43392112836082852</v>
      </c>
      <c r="AC87">
        <v>87</v>
      </c>
      <c r="AD87">
        <f t="shared" si="54"/>
        <v>-1.3343888528625487</v>
      </c>
      <c r="AE87">
        <f t="shared" si="55"/>
        <v>0.47052515316271559</v>
      </c>
      <c r="AF87">
        <f t="shared" si="56"/>
        <v>-0.36462889805901877</v>
      </c>
      <c r="AG87">
        <v>87</v>
      </c>
      <c r="AH87">
        <f t="shared" si="57"/>
        <v>-1.3343888528625487</v>
      </c>
      <c r="AI87">
        <f t="shared" si="58"/>
        <v>1.04779346694853</v>
      </c>
      <c r="AJ87">
        <f t="shared" si="59"/>
        <v>0.46910955778685726</v>
      </c>
      <c r="AK87">
        <v>87</v>
      </c>
      <c r="AL87">
        <f t="shared" si="60"/>
        <v>-1.3343888528625487</v>
      </c>
      <c r="AM87">
        <f t="shared" si="61"/>
        <v>0.51423873080293891</v>
      </c>
      <c r="AN87">
        <f t="shared" si="62"/>
        <v>-1.0953877738613491</v>
      </c>
      <c r="AO87">
        <v>87</v>
      </c>
      <c r="AP87">
        <f t="shared" si="63"/>
        <v>-1.3343888528625487</v>
      </c>
      <c r="AQ87">
        <f t="shared" si="64"/>
        <v>-0.45655284469940471</v>
      </c>
      <c r="AR87">
        <f t="shared" si="65"/>
        <v>-2.0067049740536613</v>
      </c>
    </row>
    <row r="88" spans="1:44" x14ac:dyDescent="0.25">
      <c r="A88">
        <v>88</v>
      </c>
      <c r="B88">
        <f t="shared" si="33"/>
        <v>-2.0461274797929465</v>
      </c>
      <c r="C88">
        <f t="shared" si="34"/>
        <v>-0.45763291404808787</v>
      </c>
      <c r="D88">
        <f t="shared" si="35"/>
        <v>-0.88914122386708372</v>
      </c>
      <c r="E88">
        <v>88</v>
      </c>
      <c r="F88">
        <f t="shared" si="36"/>
        <v>-1.3133748551796738</v>
      </c>
      <c r="G88">
        <f t="shared" si="37"/>
        <v>-1.2725790599685798</v>
      </c>
      <c r="H88">
        <f t="shared" si="38"/>
        <v>-1.6609646156858315</v>
      </c>
      <c r="I88">
        <v>88</v>
      </c>
      <c r="J88">
        <f t="shared" si="39"/>
        <v>-1.3133748551796738</v>
      </c>
      <c r="K88">
        <f t="shared" si="40"/>
        <v>0.99104587356429708</v>
      </c>
      <c r="L88">
        <f t="shared" si="41"/>
        <v>-2.3056503029963729</v>
      </c>
      <c r="M88">
        <v>88</v>
      </c>
      <c r="N88">
        <f t="shared" si="42"/>
        <v>-1.3133748551796738</v>
      </c>
      <c r="O88">
        <f t="shared" si="43"/>
        <v>1.6199549035890071</v>
      </c>
      <c r="P88">
        <f t="shared" si="44"/>
        <v>-1.6862666267505837</v>
      </c>
      <c r="Q88">
        <v>88</v>
      </c>
      <c r="R88">
        <f t="shared" si="45"/>
        <v>-1.3133748551796738</v>
      </c>
      <c r="S88">
        <f t="shared" si="46"/>
        <v>1.0711476893546452</v>
      </c>
      <c r="T88">
        <f t="shared" si="47"/>
        <v>-3.1874526448231055</v>
      </c>
      <c r="U88">
        <v>88</v>
      </c>
      <c r="V88">
        <f t="shared" si="48"/>
        <v>-1.3133748551796738</v>
      </c>
      <c r="W88">
        <f t="shared" si="49"/>
        <v>8.4166594627493097E-2</v>
      </c>
      <c r="X88">
        <f t="shared" si="50"/>
        <v>-4.0315689795353347</v>
      </c>
      <c r="Y88">
        <v>88</v>
      </c>
      <c r="Z88">
        <f t="shared" si="51"/>
        <v>-1.3133748551796738</v>
      </c>
      <c r="AA88">
        <f t="shared" si="52"/>
        <v>-1.8244623445126313</v>
      </c>
      <c r="AB88">
        <f t="shared" si="53"/>
        <v>0.43535918291869363</v>
      </c>
      <c r="AC88">
        <v>88</v>
      </c>
      <c r="AD88">
        <f t="shared" si="54"/>
        <v>-1.3133748551796738</v>
      </c>
      <c r="AE88">
        <f t="shared" si="55"/>
        <v>0.47945529322063307</v>
      </c>
      <c r="AF88">
        <f t="shared" si="56"/>
        <v>-0.362377986636301</v>
      </c>
      <c r="AG88">
        <v>88</v>
      </c>
      <c r="AH88">
        <f t="shared" si="57"/>
        <v>-1.3133748551796738</v>
      </c>
      <c r="AI88">
        <f t="shared" si="58"/>
        <v>1.0522308892192183</v>
      </c>
      <c r="AJ88">
        <f t="shared" si="59"/>
        <v>0.47022804466519674</v>
      </c>
      <c r="AK88">
        <v>88</v>
      </c>
      <c r="AL88">
        <f t="shared" si="60"/>
        <v>-1.3133748551796738</v>
      </c>
      <c r="AM88">
        <f t="shared" si="61"/>
        <v>0.52000311142354128</v>
      </c>
      <c r="AN88">
        <f t="shared" si="62"/>
        <v>-1.0939348167856868</v>
      </c>
      <c r="AO88">
        <v>88</v>
      </c>
      <c r="AP88">
        <f t="shared" si="63"/>
        <v>-1.3133748551796738</v>
      </c>
      <c r="AQ88">
        <f t="shared" si="64"/>
        <v>-0.44937998359507891</v>
      </c>
      <c r="AR88">
        <f t="shared" si="65"/>
        <v>-2.004896998491287</v>
      </c>
    </row>
    <row r="89" spans="1:44" x14ac:dyDescent="0.25">
      <c r="A89">
        <v>89</v>
      </c>
      <c r="B89">
        <f t="shared" si="33"/>
        <v>-2.0335359260711439</v>
      </c>
      <c r="C89">
        <f t="shared" si="34"/>
        <v>-0.44640126266452929</v>
      </c>
      <c r="D89">
        <f t="shared" si="35"/>
        <v>-0.89483289651840248</v>
      </c>
      <c r="E89">
        <v>89</v>
      </c>
      <c r="F89">
        <f t="shared" si="36"/>
        <v>-1.2923608574967989</v>
      </c>
      <c r="G89">
        <f t="shared" si="37"/>
        <v>-1.222978226148528</v>
      </c>
      <c r="H89">
        <f t="shared" si="38"/>
        <v>-1.6473477378590977</v>
      </c>
      <c r="I89">
        <v>89</v>
      </c>
      <c r="J89">
        <f t="shared" si="39"/>
        <v>-1.2923608574967989</v>
      </c>
      <c r="K89">
        <f t="shared" si="40"/>
        <v>1.0406467073843491</v>
      </c>
      <c r="L89">
        <f t="shared" si="41"/>
        <v>-2.292033425169639</v>
      </c>
      <c r="M89">
        <v>89</v>
      </c>
      <c r="N89">
        <f t="shared" si="42"/>
        <v>-1.2923608574967989</v>
      </c>
      <c r="O89">
        <f t="shared" si="43"/>
        <v>1.669555737409059</v>
      </c>
      <c r="P89">
        <f t="shared" si="44"/>
        <v>-1.6726497489238499</v>
      </c>
      <c r="Q89">
        <v>89</v>
      </c>
      <c r="R89">
        <f t="shared" si="45"/>
        <v>-1.2923608574967989</v>
      </c>
      <c r="S89">
        <f t="shared" si="46"/>
        <v>1.120748523174697</v>
      </c>
      <c r="T89">
        <f t="shared" si="47"/>
        <v>-3.1738357669963717</v>
      </c>
      <c r="U89">
        <v>89</v>
      </c>
      <c r="V89">
        <f t="shared" si="48"/>
        <v>-1.2923608574967989</v>
      </c>
      <c r="W89">
        <f t="shared" si="49"/>
        <v>0.13376742844754497</v>
      </c>
      <c r="X89">
        <f t="shared" si="50"/>
        <v>-4.0179521017086008</v>
      </c>
      <c r="Y89">
        <v>89</v>
      </c>
      <c r="Z89">
        <f t="shared" si="51"/>
        <v>-1.2923608574967989</v>
      </c>
      <c r="AA89">
        <f t="shared" si="52"/>
        <v>-1.818788563999064</v>
      </c>
      <c r="AB89">
        <f t="shared" si="53"/>
        <v>0.43691680141255279</v>
      </c>
      <c r="AC89">
        <v>89</v>
      </c>
      <c r="AD89">
        <f t="shared" si="54"/>
        <v>-1.2923608574967989</v>
      </c>
      <c r="AE89">
        <f t="shared" si="55"/>
        <v>0.48833616446305822</v>
      </c>
      <c r="AF89">
        <f t="shared" si="56"/>
        <v>-0.35993992805160496</v>
      </c>
      <c r="AG89">
        <v>89</v>
      </c>
      <c r="AH89">
        <f t="shared" si="57"/>
        <v>-1.2923608574967989</v>
      </c>
      <c r="AI89">
        <f t="shared" si="58"/>
        <v>1.0566438296186595</v>
      </c>
      <c r="AJ89">
        <f t="shared" si="59"/>
        <v>0.47143952571597614</v>
      </c>
      <c r="AK89">
        <v>89</v>
      </c>
      <c r="AL89">
        <f t="shared" si="60"/>
        <v>-1.2923608574967989</v>
      </c>
      <c r="AM89">
        <f t="shared" si="61"/>
        <v>0.5257356891604954</v>
      </c>
      <c r="AN89">
        <f t="shared" si="62"/>
        <v>-1.092361056736419</v>
      </c>
      <c r="AO89">
        <v>89</v>
      </c>
      <c r="AP89">
        <f t="shared" si="63"/>
        <v>-1.2923608574967989</v>
      </c>
      <c r="AQ89">
        <f t="shared" si="64"/>
        <v>-0.44224669615566869</v>
      </c>
      <c r="AR89">
        <f t="shared" si="65"/>
        <v>-2.0029387027110626</v>
      </c>
    </row>
    <row r="90" spans="1:44" x14ac:dyDescent="0.25">
      <c r="A90">
        <v>90</v>
      </c>
      <c r="B90">
        <f t="shared" si="33"/>
        <v>-2.0209443723493408</v>
      </c>
      <c r="C90">
        <f t="shared" si="34"/>
        <v>-0.43509883653458314</v>
      </c>
      <c r="D90">
        <f t="shared" si="35"/>
        <v>-0.90038269777148217</v>
      </c>
      <c r="E90">
        <v>90</v>
      </c>
      <c r="F90">
        <f t="shared" si="36"/>
        <v>-1.2713468598139241</v>
      </c>
      <c r="G90">
        <f t="shared" si="37"/>
        <v>-1.1736744674742807</v>
      </c>
      <c r="H90">
        <f t="shared" si="38"/>
        <v>-1.6326916313507476</v>
      </c>
      <c r="I90">
        <v>90</v>
      </c>
      <c r="J90">
        <f t="shared" si="39"/>
        <v>-1.2713468598139241</v>
      </c>
      <c r="K90">
        <f t="shared" si="40"/>
        <v>1.0899504660585964</v>
      </c>
      <c r="L90">
        <f t="shared" si="41"/>
        <v>-2.2773773186612889</v>
      </c>
      <c r="M90">
        <v>90</v>
      </c>
      <c r="N90">
        <f t="shared" si="42"/>
        <v>-1.2713468598139241</v>
      </c>
      <c r="O90">
        <f t="shared" si="43"/>
        <v>1.7188594960833063</v>
      </c>
      <c r="P90">
        <f t="shared" si="44"/>
        <v>-1.6579936424154997</v>
      </c>
      <c r="Q90">
        <v>90</v>
      </c>
      <c r="R90">
        <f t="shared" si="45"/>
        <v>-1.2713468598139241</v>
      </c>
      <c r="S90">
        <f t="shared" si="46"/>
        <v>1.1700522818489443</v>
      </c>
      <c r="T90">
        <f t="shared" si="47"/>
        <v>-3.1591796604880216</v>
      </c>
      <c r="U90">
        <v>90</v>
      </c>
      <c r="V90">
        <f t="shared" si="48"/>
        <v>-1.2713468598139241</v>
      </c>
      <c r="W90">
        <f t="shared" si="49"/>
        <v>0.18307118712179238</v>
      </c>
      <c r="X90">
        <f t="shared" si="50"/>
        <v>-4.0032959952002507</v>
      </c>
      <c r="Y90">
        <v>90</v>
      </c>
      <c r="Z90">
        <f t="shared" si="51"/>
        <v>-1.2713468598139241</v>
      </c>
      <c r="AA90">
        <f t="shared" si="52"/>
        <v>-1.8131487655588514</v>
      </c>
      <c r="AB90">
        <f t="shared" si="53"/>
        <v>0.43859329604192787</v>
      </c>
      <c r="AC90">
        <v>90</v>
      </c>
      <c r="AD90">
        <f t="shared" si="54"/>
        <v>-1.2713468598139241</v>
      </c>
      <c r="AE90">
        <f t="shared" si="55"/>
        <v>0.49716384534725699</v>
      </c>
      <c r="AF90">
        <f t="shared" si="56"/>
        <v>-0.35731579888296777</v>
      </c>
      <c r="AG90">
        <v>90</v>
      </c>
      <c r="AH90">
        <f t="shared" si="57"/>
        <v>-1.2713468598139241</v>
      </c>
      <c r="AI90">
        <f t="shared" si="58"/>
        <v>1.0610303395166025</v>
      </c>
      <c r="AJ90">
        <f t="shared" si="59"/>
        <v>0.47274346598326789</v>
      </c>
      <c r="AK90">
        <v>90</v>
      </c>
      <c r="AL90">
        <f t="shared" si="60"/>
        <v>-1.2713468598139241</v>
      </c>
      <c r="AM90">
        <f t="shared" si="61"/>
        <v>0.53143393266885131</v>
      </c>
      <c r="AN90">
        <f t="shared" si="62"/>
        <v>-1.090667188641681</v>
      </c>
      <c r="AO90">
        <v>90</v>
      </c>
      <c r="AP90">
        <f t="shared" si="63"/>
        <v>-1.2713468598139241</v>
      </c>
      <c r="AQ90">
        <f t="shared" si="64"/>
        <v>-0.43515613224009708</v>
      </c>
      <c r="AR90">
        <f t="shared" si="65"/>
        <v>-2.0008309514412761</v>
      </c>
    </row>
    <row r="91" spans="1:44" x14ac:dyDescent="0.25">
      <c r="A91">
        <v>91</v>
      </c>
      <c r="B91">
        <f t="shared" si="33"/>
        <v>-2.0083528186275381</v>
      </c>
      <c r="C91">
        <f t="shared" si="34"/>
        <v>-0.42372742760287452</v>
      </c>
      <c r="D91">
        <f t="shared" si="35"/>
        <v>-0.9057897477323591</v>
      </c>
      <c r="E91">
        <v>91</v>
      </c>
      <c r="F91">
        <f t="shared" si="36"/>
        <v>-1.2503328621310492</v>
      </c>
      <c r="G91">
        <f t="shared" si="37"/>
        <v>-1.1246895550977096</v>
      </c>
      <c r="H91">
        <f t="shared" si="38"/>
        <v>-1.6170027678848284</v>
      </c>
      <c r="I91">
        <v>91</v>
      </c>
      <c r="J91">
        <f t="shared" si="39"/>
        <v>-1.2503328621310492</v>
      </c>
      <c r="K91">
        <f t="shared" si="40"/>
        <v>1.1389353784351675</v>
      </c>
      <c r="L91">
        <f t="shared" si="41"/>
        <v>-2.2616884551953698</v>
      </c>
      <c r="M91">
        <v>91</v>
      </c>
      <c r="N91">
        <f t="shared" si="42"/>
        <v>-1.2503328621310492</v>
      </c>
      <c r="O91">
        <f t="shared" si="43"/>
        <v>1.7678444084598774</v>
      </c>
      <c r="P91">
        <f t="shared" si="44"/>
        <v>-1.6423047789495806</v>
      </c>
      <c r="Q91">
        <v>91</v>
      </c>
      <c r="R91">
        <f t="shared" si="45"/>
        <v>-1.2503328621310492</v>
      </c>
      <c r="S91">
        <f t="shared" si="46"/>
        <v>1.2190371942255154</v>
      </c>
      <c r="T91">
        <f t="shared" si="47"/>
        <v>-3.1434907970221024</v>
      </c>
      <c r="U91">
        <v>91</v>
      </c>
      <c r="V91">
        <f t="shared" si="48"/>
        <v>-1.2503328621310492</v>
      </c>
      <c r="W91">
        <f t="shared" si="49"/>
        <v>0.23205609949836348</v>
      </c>
      <c r="X91">
        <f t="shared" si="50"/>
        <v>-3.9876071317343316</v>
      </c>
      <c r="Y91">
        <v>91</v>
      </c>
      <c r="Z91">
        <f t="shared" si="51"/>
        <v>-1.2503328621310492</v>
      </c>
      <c r="AA91">
        <f t="shared" si="52"/>
        <v>-1.807545439568218</v>
      </c>
      <c r="AB91">
        <f t="shared" si="53"/>
        <v>0.44038792651398589</v>
      </c>
      <c r="AC91">
        <v>91</v>
      </c>
      <c r="AD91">
        <f t="shared" si="54"/>
        <v>-1.2503328621310492</v>
      </c>
      <c r="AE91">
        <f t="shared" si="55"/>
        <v>0.50593443781786052</v>
      </c>
      <c r="AF91">
        <f t="shared" si="56"/>
        <v>-0.35450675787195779</v>
      </c>
      <c r="AG91">
        <v>91</v>
      </c>
      <c r="AH91">
        <f t="shared" si="57"/>
        <v>-1.2503328621310492</v>
      </c>
      <c r="AI91">
        <f t="shared" si="58"/>
        <v>1.065388481953762</v>
      </c>
      <c r="AJ91">
        <f t="shared" si="59"/>
        <v>0.4741392896837574</v>
      </c>
      <c r="AK91">
        <v>91</v>
      </c>
      <c r="AL91">
        <f t="shared" si="60"/>
        <v>-1.2503328621310492</v>
      </c>
      <c r="AM91">
        <f t="shared" si="61"/>
        <v>0.53709532576468799</v>
      </c>
      <c r="AN91">
        <f t="shared" si="62"/>
        <v>-1.0888539604659384</v>
      </c>
      <c r="AO91">
        <v>91</v>
      </c>
      <c r="AP91">
        <f t="shared" si="63"/>
        <v>-1.2503328621310492</v>
      </c>
      <c r="AQ91">
        <f t="shared" si="64"/>
        <v>-0.42811142284178161</v>
      </c>
      <c r="AR91">
        <f t="shared" si="65"/>
        <v>-1.9985746754055531</v>
      </c>
    </row>
    <row r="92" spans="1:44" x14ac:dyDescent="0.25">
      <c r="A92">
        <v>92</v>
      </c>
      <c r="B92">
        <f t="shared" si="33"/>
        <v>-1.9957612649057352</v>
      </c>
      <c r="C92">
        <f t="shared" si="34"/>
        <v>-0.41228883875091432</v>
      </c>
      <c r="D92">
        <f t="shared" si="35"/>
        <v>-0.91105318913959277</v>
      </c>
      <c r="E92">
        <v>92</v>
      </c>
      <c r="F92">
        <f t="shared" si="36"/>
        <v>-1.2293188644481743</v>
      </c>
      <c r="G92">
        <f t="shared" si="37"/>
        <v>-1.0760451193771394</v>
      </c>
      <c r="H92">
        <f t="shared" si="38"/>
        <v>-1.6002880752217874</v>
      </c>
      <c r="I92">
        <v>92</v>
      </c>
      <c r="J92">
        <f t="shared" si="39"/>
        <v>-1.2293188644481743</v>
      </c>
      <c r="K92">
        <f t="shared" si="40"/>
        <v>1.1875798141557374</v>
      </c>
      <c r="L92">
        <f t="shared" si="41"/>
        <v>-2.2449737625323287</v>
      </c>
      <c r="M92">
        <v>92</v>
      </c>
      <c r="N92">
        <f t="shared" si="42"/>
        <v>-1.2293188644481743</v>
      </c>
      <c r="O92">
        <f t="shared" si="43"/>
        <v>1.8164888441804474</v>
      </c>
      <c r="P92">
        <f t="shared" si="44"/>
        <v>-1.6255900862865396</v>
      </c>
      <c r="Q92">
        <v>92</v>
      </c>
      <c r="R92">
        <f t="shared" si="45"/>
        <v>-1.2293188644481743</v>
      </c>
      <c r="S92">
        <f t="shared" si="46"/>
        <v>1.2676816299460856</v>
      </c>
      <c r="T92">
        <f t="shared" si="47"/>
        <v>-3.1267761043590614</v>
      </c>
      <c r="U92">
        <v>92</v>
      </c>
      <c r="V92">
        <f t="shared" si="48"/>
        <v>-1.2293188644481743</v>
      </c>
      <c r="W92">
        <f t="shared" si="49"/>
        <v>0.28070053521893357</v>
      </c>
      <c r="X92">
        <f t="shared" si="50"/>
        <v>-3.9708924390712905</v>
      </c>
      <c r="Y92">
        <v>92</v>
      </c>
      <c r="Z92">
        <f t="shared" si="51"/>
        <v>-1.2293188644481743</v>
      </c>
      <c r="AA92">
        <f t="shared" si="52"/>
        <v>-1.8019810602981809</v>
      </c>
      <c r="AB92">
        <f t="shared" si="53"/>
        <v>0.44229990037043121</v>
      </c>
      <c r="AC92">
        <v>92</v>
      </c>
      <c r="AD92">
        <f t="shared" si="54"/>
        <v>-1.2293188644481743</v>
      </c>
      <c r="AE92">
        <f t="shared" si="55"/>
        <v>0.51464406902813598</v>
      </c>
      <c r="AF92">
        <f t="shared" si="56"/>
        <v>-0.35151404541200787</v>
      </c>
      <c r="AG92">
        <v>92</v>
      </c>
      <c r="AH92">
        <f t="shared" si="57"/>
        <v>-1.2293188644481743</v>
      </c>
      <c r="AI92">
        <f t="shared" si="58"/>
        <v>1.0697163324971242</v>
      </c>
      <c r="AJ92">
        <f t="shared" si="59"/>
        <v>0.4756263804609927</v>
      </c>
      <c r="AK92">
        <v>92</v>
      </c>
      <c r="AL92">
        <f t="shared" si="60"/>
        <v>-1.2293188644481743</v>
      </c>
      <c r="AM92">
        <f t="shared" si="61"/>
        <v>0.54271736853618879</v>
      </c>
      <c r="AN92">
        <f t="shared" si="62"/>
        <v>-1.0869221728797096</v>
      </c>
      <c r="AO92">
        <v>92</v>
      </c>
      <c r="AP92">
        <f t="shared" si="63"/>
        <v>-1.2293188644481743</v>
      </c>
      <c r="AQ92">
        <f t="shared" si="64"/>
        <v>-0.42111567870607591</v>
      </c>
      <c r="AR92">
        <f t="shared" si="65"/>
        <v>-1.996170870911874</v>
      </c>
    </row>
    <row r="93" spans="1:44" x14ac:dyDescent="0.25">
      <c r="A93">
        <v>93</v>
      </c>
      <c r="B93">
        <f t="shared" si="33"/>
        <v>-1.9831697111839324</v>
      </c>
      <c r="C93">
        <f t="shared" si="34"/>
        <v>-0.40078488351126368</v>
      </c>
      <c r="D93">
        <f t="shared" si="35"/>
        <v>-0.91617218750017881</v>
      </c>
      <c r="E93">
        <v>93</v>
      </c>
      <c r="F93">
        <f t="shared" si="36"/>
        <v>-1.2083048667652994</v>
      </c>
      <c r="G93">
        <f t="shared" si="37"/>
        <v>-1.0277626403259876</v>
      </c>
      <c r="H93">
        <f t="shared" si="38"/>
        <v>-1.5825549340993668</v>
      </c>
      <c r="I93">
        <v>93</v>
      </c>
      <c r="J93">
        <f t="shared" si="39"/>
        <v>-1.2083048667652994</v>
      </c>
      <c r="K93">
        <f t="shared" si="40"/>
        <v>1.2358622932068895</v>
      </c>
      <c r="L93">
        <f t="shared" si="41"/>
        <v>-2.2272406214099081</v>
      </c>
      <c r="M93">
        <v>93</v>
      </c>
      <c r="N93">
        <f t="shared" si="42"/>
        <v>-1.2083048667652994</v>
      </c>
      <c r="O93">
        <f t="shared" si="43"/>
        <v>1.8647713232315994</v>
      </c>
      <c r="P93">
        <f t="shared" si="44"/>
        <v>-1.6078569451641189</v>
      </c>
      <c r="Q93">
        <v>93</v>
      </c>
      <c r="R93">
        <f t="shared" si="45"/>
        <v>-1.2083048667652994</v>
      </c>
      <c r="S93">
        <f t="shared" si="46"/>
        <v>1.3159641089972374</v>
      </c>
      <c r="T93">
        <f t="shared" si="47"/>
        <v>-3.1090429632366408</v>
      </c>
      <c r="U93">
        <v>93</v>
      </c>
      <c r="V93">
        <f t="shared" si="48"/>
        <v>-1.2083048667652994</v>
      </c>
      <c r="W93">
        <f t="shared" si="49"/>
        <v>0.32898301427008536</v>
      </c>
      <c r="X93">
        <f t="shared" si="50"/>
        <v>-3.9531592979488699</v>
      </c>
      <c r="Y93">
        <v>93</v>
      </c>
      <c r="Z93">
        <f t="shared" si="51"/>
        <v>-1.2083048667652994</v>
      </c>
      <c r="AA93">
        <f t="shared" si="52"/>
        <v>-1.7964580848219824</v>
      </c>
      <c r="AB93">
        <f t="shared" si="53"/>
        <v>0.44432837333743314</v>
      </c>
      <c r="AC93">
        <v>93</v>
      </c>
      <c r="AD93">
        <f t="shared" si="54"/>
        <v>-1.2083048667652994</v>
      </c>
      <c r="AE93">
        <f t="shared" si="55"/>
        <v>0.52328889305012694</v>
      </c>
      <c r="AF93">
        <f t="shared" si="56"/>
        <v>-0.34833898300069199</v>
      </c>
      <c r="AG93">
        <v>93</v>
      </c>
      <c r="AH93">
        <f t="shared" si="57"/>
        <v>-1.2083048667652994</v>
      </c>
      <c r="AI93">
        <f t="shared" si="58"/>
        <v>1.074011980089723</v>
      </c>
      <c r="AJ93">
        <f t="shared" si="59"/>
        <v>0.47720408165754974</v>
      </c>
      <c r="AK93">
        <v>93</v>
      </c>
      <c r="AL93">
        <f t="shared" si="60"/>
        <v>-1.2083048667652994</v>
      </c>
      <c r="AM93">
        <f t="shared" si="61"/>
        <v>0.54829757844753302</v>
      </c>
      <c r="AN93">
        <f t="shared" si="62"/>
        <v>-1.0848726789060104</v>
      </c>
      <c r="AO93">
        <v>93</v>
      </c>
      <c r="AP93">
        <f t="shared" si="63"/>
        <v>-1.2083048667652994</v>
      </c>
      <c r="AQ93">
        <f t="shared" si="64"/>
        <v>-0.41417198895665208</v>
      </c>
      <c r="AR93">
        <f t="shared" si="65"/>
        <v>-1.9936205994126333</v>
      </c>
    </row>
    <row r="94" spans="1:44" x14ac:dyDescent="0.25">
      <c r="A94">
        <v>94</v>
      </c>
      <c r="B94">
        <f t="shared" si="33"/>
        <v>-1.9705781574621297</v>
      </c>
      <c r="C94">
        <f t="shared" si="34"/>
        <v>-0.38921738578000598</v>
      </c>
      <c r="D94">
        <f t="shared" si="35"/>
        <v>-0.92114593122185473</v>
      </c>
      <c r="E94">
        <v>94</v>
      </c>
      <c r="F94">
        <f t="shared" si="36"/>
        <v>-1.1872908690824244</v>
      </c>
      <c r="G94">
        <f t="shared" si="37"/>
        <v>-0.97986343812779597</v>
      </c>
      <c r="H94">
        <f t="shared" si="38"/>
        <v>-1.5638111749734778</v>
      </c>
      <c r="I94">
        <v>94</v>
      </c>
      <c r="J94">
        <f t="shared" si="39"/>
        <v>-1.1872908690824244</v>
      </c>
      <c r="K94">
        <f t="shared" si="40"/>
        <v>1.2837614954050811</v>
      </c>
      <c r="L94">
        <f t="shared" si="41"/>
        <v>-2.2084968622840191</v>
      </c>
      <c r="M94">
        <v>94</v>
      </c>
      <c r="N94">
        <f t="shared" si="42"/>
        <v>-1.1872908690824244</v>
      </c>
      <c r="O94">
        <f t="shared" si="43"/>
        <v>1.9126705254297911</v>
      </c>
      <c r="P94">
        <f t="shared" si="44"/>
        <v>-1.5891131860382299</v>
      </c>
      <c r="Q94">
        <v>94</v>
      </c>
      <c r="R94">
        <f t="shared" si="45"/>
        <v>-1.1872908690824244</v>
      </c>
      <c r="S94">
        <f t="shared" si="46"/>
        <v>1.363863311195429</v>
      </c>
      <c r="T94">
        <f t="shared" si="47"/>
        <v>-3.0902992041107518</v>
      </c>
      <c r="U94">
        <v>94</v>
      </c>
      <c r="V94">
        <f t="shared" si="48"/>
        <v>-1.1872908690824244</v>
      </c>
      <c r="W94">
        <f t="shared" si="49"/>
        <v>0.37688221646827702</v>
      </c>
      <c r="X94">
        <f t="shared" si="50"/>
        <v>-3.9344155388229809</v>
      </c>
      <c r="Y94">
        <v>94</v>
      </c>
      <c r="Z94">
        <f t="shared" si="51"/>
        <v>-1.1872908690824244</v>
      </c>
      <c r="AA94">
        <f t="shared" si="52"/>
        <v>-1.7909789519301145</v>
      </c>
      <c r="AB94">
        <f t="shared" si="53"/>
        <v>0.44647244969843325</v>
      </c>
      <c r="AC94">
        <v>94</v>
      </c>
      <c r="AD94">
        <f t="shared" si="54"/>
        <v>-1.1872908690824244</v>
      </c>
      <c r="AE94">
        <f t="shared" si="55"/>
        <v>0.53186509257290715</v>
      </c>
      <c r="AF94">
        <f t="shared" si="56"/>
        <v>-0.34498297265618932</v>
      </c>
      <c r="AG94">
        <v>94</v>
      </c>
      <c r="AH94">
        <f t="shared" si="57"/>
        <v>-1.1872908690824244</v>
      </c>
      <c r="AI94">
        <f t="shared" si="58"/>
        <v>1.0782735278945093</v>
      </c>
      <c r="AJ94">
        <f t="shared" si="59"/>
        <v>0.47887169660499429</v>
      </c>
      <c r="AK94">
        <v>94</v>
      </c>
      <c r="AL94">
        <f t="shared" si="60"/>
        <v>-1.1872908690824244</v>
      </c>
      <c r="AM94">
        <f t="shared" si="61"/>
        <v>0.55383349143511285</v>
      </c>
      <c r="AN94">
        <f t="shared" si="62"/>
        <v>-1.0827063835436839</v>
      </c>
      <c r="AO94">
        <v>94</v>
      </c>
      <c r="AP94">
        <f t="shared" si="63"/>
        <v>-1.1872908690824244</v>
      </c>
      <c r="AQ94">
        <f t="shared" si="64"/>
        <v>-0.40728341973143067</v>
      </c>
      <c r="AR94">
        <f t="shared" si="65"/>
        <v>-1.990924987035932</v>
      </c>
    </row>
    <row r="95" spans="1:44" x14ac:dyDescent="0.25">
      <c r="A95">
        <v>95</v>
      </c>
      <c r="B95">
        <f t="shared" si="33"/>
        <v>-1.9579866037403268</v>
      </c>
      <c r="C95">
        <f t="shared" si="34"/>
        <v>-0.37758817952757667</v>
      </c>
      <c r="D95">
        <f t="shared" si="35"/>
        <v>-0.92597363174177405</v>
      </c>
      <c r="E95">
        <v>95</v>
      </c>
      <c r="F95">
        <f t="shared" si="36"/>
        <v>-1.1662768713995495</v>
      </c>
      <c r="G95">
        <f t="shared" si="37"/>
        <v>-0.93236866372183758</v>
      </c>
      <c r="H95">
        <f t="shared" si="38"/>
        <v>-1.5440650745604918</v>
      </c>
      <c r="I95">
        <v>95</v>
      </c>
      <c r="J95">
        <f t="shared" si="39"/>
        <v>-1.1662768713995495</v>
      </c>
      <c r="K95">
        <f t="shared" si="40"/>
        <v>1.3312562698110395</v>
      </c>
      <c r="L95">
        <f t="shared" si="41"/>
        <v>-2.1887507618710331</v>
      </c>
      <c r="M95">
        <v>95</v>
      </c>
      <c r="N95">
        <f t="shared" si="42"/>
        <v>-1.1662768713995495</v>
      </c>
      <c r="O95">
        <f t="shared" si="43"/>
        <v>1.9601652998357495</v>
      </c>
      <c r="P95">
        <f t="shared" si="44"/>
        <v>-1.569367085625244</v>
      </c>
      <c r="Q95">
        <v>95</v>
      </c>
      <c r="R95">
        <f t="shared" si="45"/>
        <v>-1.1662768713995495</v>
      </c>
      <c r="S95">
        <f t="shared" si="46"/>
        <v>1.4113580856013874</v>
      </c>
      <c r="T95">
        <f t="shared" si="47"/>
        <v>-3.0705531036977658</v>
      </c>
      <c r="U95">
        <v>95</v>
      </c>
      <c r="V95">
        <f t="shared" si="48"/>
        <v>-1.1662768713995495</v>
      </c>
      <c r="W95">
        <f t="shared" si="49"/>
        <v>0.42437699087423542</v>
      </c>
      <c r="X95">
        <f t="shared" si="50"/>
        <v>-3.9146694384099949</v>
      </c>
      <c r="Y95">
        <v>95</v>
      </c>
      <c r="Z95">
        <f t="shared" si="51"/>
        <v>-1.1662768713995495</v>
      </c>
      <c r="AA95">
        <f t="shared" si="52"/>
        <v>-1.7855460810534183</v>
      </c>
      <c r="AB95">
        <f t="shared" si="53"/>
        <v>0.44873118268966877</v>
      </c>
      <c r="AC95">
        <v>95</v>
      </c>
      <c r="AD95">
        <f t="shared" si="54"/>
        <v>-1.1662768713995495</v>
      </c>
      <c r="AE95">
        <f t="shared" si="55"/>
        <v>0.54036888058819699</v>
      </c>
      <c r="AF95">
        <f t="shared" si="56"/>
        <v>-0.34144749629819249</v>
      </c>
      <c r="AG95">
        <v>95</v>
      </c>
      <c r="AH95">
        <f t="shared" si="57"/>
        <v>-1.1662768713995495</v>
      </c>
      <c r="AI95">
        <f t="shared" si="58"/>
        <v>1.0824990941319395</v>
      </c>
      <c r="AJ95">
        <f t="shared" si="59"/>
        <v>0.48062848893151078</v>
      </c>
      <c r="AK95">
        <v>95</v>
      </c>
      <c r="AL95">
        <f t="shared" si="60"/>
        <v>-1.1662768713995495</v>
      </c>
      <c r="AM95">
        <f t="shared" si="61"/>
        <v>0.55932266299559563</v>
      </c>
      <c r="AN95">
        <f t="shared" si="62"/>
        <v>-1.0804242433677786</v>
      </c>
      <c r="AO95">
        <v>95</v>
      </c>
      <c r="AP95">
        <f t="shared" si="63"/>
        <v>-1.1662768713995495</v>
      </c>
      <c r="AQ95">
        <f t="shared" si="64"/>
        <v>-0.40045301282866042</v>
      </c>
      <c r="AR95">
        <f t="shared" si="65"/>
        <v>-1.9880852240883111</v>
      </c>
    </row>
    <row r="96" spans="1:44" x14ac:dyDescent="0.25">
      <c r="A96">
        <v>96</v>
      </c>
      <c r="B96">
        <f t="shared" si="33"/>
        <v>-1.945395050018524</v>
      </c>
      <c r="C96">
        <f t="shared" si="34"/>
        <v>-0.36589910850799745</v>
      </c>
      <c r="D96">
        <f t="shared" si="35"/>
        <v>-0.93065452365152812</v>
      </c>
      <c r="E96">
        <v>96</v>
      </c>
      <c r="F96">
        <f t="shared" si="36"/>
        <v>-1.1452628737166746</v>
      </c>
      <c r="G96">
        <f t="shared" si="37"/>
        <v>-0.88529928946345748</v>
      </c>
      <c r="H96">
        <f t="shared" si="38"/>
        <v>-1.5233253521824768</v>
      </c>
      <c r="I96">
        <v>96</v>
      </c>
      <c r="J96">
        <f t="shared" si="39"/>
        <v>-1.1452628737166746</v>
      </c>
      <c r="K96">
        <f t="shared" si="40"/>
        <v>1.3783256440694194</v>
      </c>
      <c r="L96">
        <f t="shared" si="41"/>
        <v>-2.1680110394930181</v>
      </c>
      <c r="M96">
        <v>96</v>
      </c>
      <c r="N96">
        <f t="shared" si="42"/>
        <v>-1.1452628737166746</v>
      </c>
      <c r="O96">
        <f t="shared" si="43"/>
        <v>2.0072346740941294</v>
      </c>
      <c r="P96">
        <f t="shared" si="44"/>
        <v>-1.5486273632472289</v>
      </c>
      <c r="Q96">
        <v>96</v>
      </c>
      <c r="R96">
        <f t="shared" si="45"/>
        <v>-1.1452628737166746</v>
      </c>
      <c r="S96">
        <f t="shared" si="46"/>
        <v>1.4584274598597675</v>
      </c>
      <c r="T96">
        <f t="shared" si="47"/>
        <v>-3.0498133813197508</v>
      </c>
      <c r="U96">
        <v>96</v>
      </c>
      <c r="V96">
        <f t="shared" si="48"/>
        <v>-1.1452628737166746</v>
      </c>
      <c r="W96">
        <f t="shared" si="49"/>
        <v>0.47144636513261551</v>
      </c>
      <c r="X96">
        <f t="shared" si="50"/>
        <v>-3.8939297160319799</v>
      </c>
      <c r="Y96">
        <v>96</v>
      </c>
      <c r="Z96">
        <f t="shared" si="51"/>
        <v>-1.1452628737166746</v>
      </c>
      <c r="AA96">
        <f t="shared" si="52"/>
        <v>-1.7801618711947318</v>
      </c>
      <c r="AB96">
        <f t="shared" si="53"/>
        <v>0.45110357491823666</v>
      </c>
      <c r="AC96">
        <v>96</v>
      </c>
      <c r="AD96">
        <f t="shared" si="54"/>
        <v>-1.1452628737166746</v>
      </c>
      <c r="AE96">
        <f t="shared" si="55"/>
        <v>0.54879650206260067</v>
      </c>
      <c r="AF96">
        <f t="shared" si="56"/>
        <v>-0.33773411509353346</v>
      </c>
      <c r="AG96">
        <v>96</v>
      </c>
      <c r="AH96">
        <f t="shared" si="57"/>
        <v>-1.1452628737166746</v>
      </c>
      <c r="AI96">
        <f t="shared" si="58"/>
        <v>1.086686812910918</v>
      </c>
      <c r="AJ96">
        <f t="shared" si="59"/>
        <v>0.4824736828870636</v>
      </c>
      <c r="AK96">
        <v>96</v>
      </c>
      <c r="AL96">
        <f t="shared" si="60"/>
        <v>-1.1452628737166746</v>
      </c>
      <c r="AM96">
        <f t="shared" si="61"/>
        <v>0.56476266926534646</v>
      </c>
      <c r="AN96">
        <f t="shared" si="62"/>
        <v>-1.078027266107151</v>
      </c>
      <c r="AO96">
        <v>96</v>
      </c>
      <c r="AP96">
        <f t="shared" si="63"/>
        <v>-1.1452628737166746</v>
      </c>
      <c r="AQ96">
        <f t="shared" si="64"/>
        <v>-0.39368378436374563</v>
      </c>
      <c r="AR96">
        <f t="shared" si="65"/>
        <v>-1.9851025645291458</v>
      </c>
    </row>
    <row r="97" spans="1:44" x14ac:dyDescent="0.25">
      <c r="A97">
        <v>97</v>
      </c>
      <c r="B97">
        <f t="shared" si="33"/>
        <v>-1.9328034962967213</v>
      </c>
      <c r="C97">
        <f t="shared" si="34"/>
        <v>-0.3541520259665572</v>
      </c>
      <c r="D97">
        <f t="shared" si="35"/>
        <v>-0.93518786481849892</v>
      </c>
      <c r="E97">
        <v>97</v>
      </c>
      <c r="F97">
        <f t="shared" si="36"/>
        <v>-1.1242488760337999</v>
      </c>
      <c r="G97">
        <f t="shared" si="37"/>
        <v>-0.83867609986327185</v>
      </c>
      <c r="H97">
        <f t="shared" si="38"/>
        <v>-1.5016011659169872</v>
      </c>
      <c r="I97">
        <v>97</v>
      </c>
      <c r="J97">
        <f t="shared" si="39"/>
        <v>-1.1242488760337999</v>
      </c>
      <c r="K97">
        <f t="shared" si="40"/>
        <v>1.424948833669605</v>
      </c>
      <c r="L97">
        <f t="shared" si="41"/>
        <v>-2.1462868532275285</v>
      </c>
      <c r="M97">
        <v>97</v>
      </c>
      <c r="N97">
        <f t="shared" si="42"/>
        <v>-1.1242488760337999</v>
      </c>
      <c r="O97">
        <f t="shared" si="43"/>
        <v>2.053857863694315</v>
      </c>
      <c r="P97">
        <f t="shared" si="44"/>
        <v>-1.5269031769817394</v>
      </c>
      <c r="Q97">
        <v>97</v>
      </c>
      <c r="R97">
        <f t="shared" si="45"/>
        <v>-1.1242488760337999</v>
      </c>
      <c r="S97">
        <f t="shared" si="46"/>
        <v>1.5050506494599531</v>
      </c>
      <c r="T97">
        <f t="shared" si="47"/>
        <v>-3.0280891950542612</v>
      </c>
      <c r="U97">
        <v>97</v>
      </c>
      <c r="V97">
        <f t="shared" si="48"/>
        <v>-1.1242488760337999</v>
      </c>
      <c r="W97">
        <f t="shared" si="49"/>
        <v>0.51806955473280114</v>
      </c>
      <c r="X97">
        <f t="shared" si="50"/>
        <v>-3.8722055297664904</v>
      </c>
      <c r="Y97">
        <v>97</v>
      </c>
      <c r="Z97">
        <f t="shared" si="51"/>
        <v>-1.1242488760337999</v>
      </c>
      <c r="AA97">
        <f t="shared" si="52"/>
        <v>-1.7748286998695564</v>
      </c>
      <c r="AB97">
        <f t="shared" si="53"/>
        <v>0.45358857880251435</v>
      </c>
      <c r="AC97">
        <v>97</v>
      </c>
      <c r="AD97">
        <f t="shared" si="54"/>
        <v>-1.1242488760337999</v>
      </c>
      <c r="AE97">
        <f t="shared" si="55"/>
        <v>0.5571442355957219</v>
      </c>
      <c r="AF97">
        <f t="shared" si="56"/>
        <v>-0.33384446876681628</v>
      </c>
      <c r="AG97">
        <v>97</v>
      </c>
      <c r="AH97">
        <f t="shared" si="57"/>
        <v>-1.1242488760337999</v>
      </c>
      <c r="AI97">
        <f t="shared" si="58"/>
        <v>1.0908348350527211</v>
      </c>
      <c r="AJ97">
        <f t="shared" si="59"/>
        <v>0.48440646368594625</v>
      </c>
      <c r="AK97">
        <v>97</v>
      </c>
      <c r="AL97">
        <f t="shared" si="60"/>
        <v>-1.1242488760337999</v>
      </c>
      <c r="AM97">
        <f t="shared" si="61"/>
        <v>0.5701511080907391</v>
      </c>
      <c r="AN97">
        <f t="shared" si="62"/>
        <v>-1.0755165101994824</v>
      </c>
      <c r="AO97">
        <v>97</v>
      </c>
      <c r="AP97">
        <f t="shared" si="63"/>
        <v>-1.1242488760337999</v>
      </c>
      <c r="AQ97">
        <f t="shared" si="64"/>
        <v>-0.38697872343741513</v>
      </c>
      <c r="AR97">
        <f t="shared" si="65"/>
        <v>-1.9819783254169319</v>
      </c>
    </row>
    <row r="98" spans="1:44" x14ac:dyDescent="0.25">
      <c r="A98">
        <v>98</v>
      </c>
      <c r="B98">
        <f t="shared" si="33"/>
        <v>-1.9202119425749185</v>
      </c>
      <c r="C98">
        <f t="shared" si="34"/>
        <v>-0.34234879434598847</v>
      </c>
      <c r="D98">
        <f t="shared" si="35"/>
        <v>-0.93957293650352025</v>
      </c>
      <c r="E98">
        <v>98</v>
      </c>
      <c r="F98">
        <f t="shared" si="36"/>
        <v>-1.1032348783509249</v>
      </c>
      <c r="G98">
        <f t="shared" si="37"/>
        <v>-0.79251968240931103</v>
      </c>
      <c r="H98">
        <f t="shared" si="38"/>
        <v>-1.4789021085531164</v>
      </c>
      <c r="I98">
        <v>98</v>
      </c>
      <c r="J98">
        <f t="shared" si="39"/>
        <v>-1.1032348783509249</v>
      </c>
      <c r="K98">
        <f t="shared" si="40"/>
        <v>1.471105251123566</v>
      </c>
      <c r="L98">
        <f t="shared" si="41"/>
        <v>-2.1235877958636578</v>
      </c>
      <c r="M98">
        <v>98</v>
      </c>
      <c r="N98">
        <f t="shared" si="42"/>
        <v>-1.1032348783509249</v>
      </c>
      <c r="O98">
        <f t="shared" si="43"/>
        <v>2.100014281148276</v>
      </c>
      <c r="P98">
        <f t="shared" si="44"/>
        <v>-1.5042041196178686</v>
      </c>
      <c r="Q98">
        <v>98</v>
      </c>
      <c r="R98">
        <f t="shared" si="45"/>
        <v>-1.1032348783509249</v>
      </c>
      <c r="S98">
        <f t="shared" si="46"/>
        <v>1.551207066913914</v>
      </c>
      <c r="T98">
        <f t="shared" si="47"/>
        <v>-3.0053901376903904</v>
      </c>
      <c r="U98">
        <v>98</v>
      </c>
      <c r="V98">
        <f t="shared" si="48"/>
        <v>-1.1032348783509249</v>
      </c>
      <c r="W98">
        <f t="shared" si="49"/>
        <v>0.56422597218676196</v>
      </c>
      <c r="X98">
        <f t="shared" si="50"/>
        <v>-3.8495064724026196</v>
      </c>
      <c r="Y98">
        <v>98</v>
      </c>
      <c r="Z98">
        <f t="shared" si="51"/>
        <v>-1.1032348783509249</v>
      </c>
      <c r="AA98">
        <f t="shared" si="52"/>
        <v>-1.7695489220562146</v>
      </c>
      <c r="AB98">
        <f t="shared" si="53"/>
        <v>0.45618509703474236</v>
      </c>
      <c r="AC98">
        <v>98</v>
      </c>
      <c r="AD98">
        <f t="shared" si="54"/>
        <v>-1.1032348783509249</v>
      </c>
      <c r="AE98">
        <f t="shared" si="55"/>
        <v>0.56540839506343099</v>
      </c>
      <c r="AF98">
        <f t="shared" si="56"/>
        <v>-0.32978027487636069</v>
      </c>
      <c r="AG98">
        <v>98</v>
      </c>
      <c r="AH98">
        <f t="shared" si="57"/>
        <v>-1.1032348783509249</v>
      </c>
      <c r="AI98">
        <f t="shared" si="58"/>
        <v>1.0949413289075425</v>
      </c>
      <c r="AJ98">
        <f t="shared" si="59"/>
        <v>0.48642597786656805</v>
      </c>
      <c r="AK98">
        <v>98</v>
      </c>
      <c r="AL98">
        <f t="shared" si="60"/>
        <v>-1.1032348783509249</v>
      </c>
      <c r="AM98">
        <f t="shared" si="61"/>
        <v>0.57548560008887906</v>
      </c>
      <c r="AN98">
        <f t="shared" si="62"/>
        <v>-1.0728930843239004</v>
      </c>
      <c r="AO98">
        <v>98</v>
      </c>
      <c r="AP98">
        <f t="shared" si="63"/>
        <v>-1.1032348783509249</v>
      </c>
      <c r="AQ98">
        <f t="shared" si="64"/>
        <v>-0.38034079081581851</v>
      </c>
      <c r="AR98">
        <f t="shared" si="65"/>
        <v>-1.9787138863277105</v>
      </c>
    </row>
    <row r="99" spans="1:44" x14ac:dyDescent="0.25">
      <c r="A99">
        <v>99</v>
      </c>
      <c r="B99">
        <f t="shared" si="33"/>
        <v>-1.9076203888531156</v>
      </c>
      <c r="C99">
        <f t="shared" si="34"/>
        <v>-0.33049128499118763</v>
      </c>
      <c r="D99">
        <f t="shared" si="35"/>
        <v>-0.94380904347483008</v>
      </c>
      <c r="E99">
        <v>99</v>
      </c>
      <c r="F99">
        <f t="shared" si="36"/>
        <v>-1.08222088066805</v>
      </c>
      <c r="G99">
        <f t="shared" si="37"/>
        <v>-0.74685041847616662</v>
      </c>
      <c r="H99">
        <f t="shared" si="38"/>
        <v>-1.4552382033555928</v>
      </c>
      <c r="I99">
        <v>99</v>
      </c>
      <c r="J99">
        <f t="shared" si="39"/>
        <v>-1.08222088066805</v>
      </c>
      <c r="K99">
        <f t="shared" si="40"/>
        <v>1.5167745150567105</v>
      </c>
      <c r="L99">
        <f t="shared" si="41"/>
        <v>-2.0999238906661342</v>
      </c>
      <c r="M99">
        <v>99</v>
      </c>
      <c r="N99">
        <f t="shared" si="42"/>
        <v>-1.08222088066805</v>
      </c>
      <c r="O99">
        <f t="shared" si="43"/>
        <v>2.1456835450814205</v>
      </c>
      <c r="P99">
        <f t="shared" si="44"/>
        <v>-1.480540214420345</v>
      </c>
      <c r="Q99">
        <v>99</v>
      </c>
      <c r="R99">
        <f t="shared" si="45"/>
        <v>-1.08222088066805</v>
      </c>
      <c r="S99">
        <f t="shared" si="46"/>
        <v>1.5968763308470584</v>
      </c>
      <c r="T99">
        <f t="shared" si="47"/>
        <v>-2.9817262324928668</v>
      </c>
      <c r="U99">
        <v>99</v>
      </c>
      <c r="V99">
        <f t="shared" si="48"/>
        <v>-1.08222088066805</v>
      </c>
      <c r="W99">
        <f t="shared" si="49"/>
        <v>0.60989523611990637</v>
      </c>
      <c r="X99">
        <f t="shared" si="50"/>
        <v>-3.825842567205096</v>
      </c>
      <c r="Y99">
        <v>99</v>
      </c>
      <c r="Z99">
        <f t="shared" si="51"/>
        <v>-1.08222088066805</v>
      </c>
      <c r="AA99">
        <f t="shared" si="52"/>
        <v>-1.764324869155957</v>
      </c>
      <c r="AB99">
        <f t="shared" si="53"/>
        <v>0.45889198306556417</v>
      </c>
      <c r="AC99">
        <v>99</v>
      </c>
      <c r="AD99">
        <f t="shared" si="54"/>
        <v>-1.08222088066805</v>
      </c>
      <c r="AE99">
        <f t="shared" si="55"/>
        <v>0.57358533124555278</v>
      </c>
      <c r="AF99">
        <f t="shared" si="56"/>
        <v>-0.32554332805577718</v>
      </c>
      <c r="AG99">
        <v>99</v>
      </c>
      <c r="AH99">
        <f t="shared" si="57"/>
        <v>-1.08222088066805</v>
      </c>
      <c r="AI99">
        <f t="shared" si="58"/>
        <v>1.0990044811632984</v>
      </c>
      <c r="AJ99">
        <f t="shared" si="59"/>
        <v>0.48853133366831836</v>
      </c>
      <c r="AK99">
        <v>99</v>
      </c>
      <c r="AL99">
        <f t="shared" si="60"/>
        <v>-1.08222088066805</v>
      </c>
      <c r="AM99">
        <f t="shared" si="61"/>
        <v>0.58076378969827203</v>
      </c>
      <c r="AN99">
        <f t="shared" si="62"/>
        <v>-1.0701581469114192</v>
      </c>
      <c r="AO99">
        <v>99</v>
      </c>
      <c r="AP99">
        <f t="shared" si="63"/>
        <v>-1.08222088066805</v>
      </c>
      <c r="AQ99">
        <f t="shared" si="64"/>
        <v>-0.37377291762313619</v>
      </c>
      <c r="AR99">
        <f t="shared" si="65"/>
        <v>-1.9753106887458858</v>
      </c>
    </row>
    <row r="100" spans="1:44" x14ac:dyDescent="0.25">
      <c r="A100">
        <v>100</v>
      </c>
      <c r="B100">
        <f t="shared" si="33"/>
        <v>-1.8950288351313127</v>
      </c>
      <c r="C100">
        <f t="shared" si="34"/>
        <v>-0.31858137785252122</v>
      </c>
      <c r="D100">
        <f t="shared" si="35"/>
        <v>-0.9478955141182962</v>
      </c>
      <c r="E100">
        <v>100</v>
      </c>
      <c r="F100">
        <f t="shared" si="36"/>
        <v>-1.0612068829851751</v>
      </c>
      <c r="G100">
        <f t="shared" si="37"/>
        <v>-0.70168847432514925</v>
      </c>
      <c r="H100">
        <f t="shared" si="38"/>
        <v>-1.4306198996387853</v>
      </c>
      <c r="I100">
        <v>100</v>
      </c>
      <c r="J100">
        <f t="shared" si="39"/>
        <v>-1.0612068829851751</v>
      </c>
      <c r="K100">
        <f t="shared" si="40"/>
        <v>1.5619364592077276</v>
      </c>
      <c r="L100">
        <f t="shared" si="41"/>
        <v>-2.0753055869493267</v>
      </c>
      <c r="M100">
        <v>100</v>
      </c>
      <c r="N100">
        <f t="shared" si="42"/>
        <v>-1.0612068829851751</v>
      </c>
      <c r="O100">
        <f t="shared" si="43"/>
        <v>2.1908454892324376</v>
      </c>
      <c r="P100">
        <f t="shared" si="44"/>
        <v>-1.4559219107035375</v>
      </c>
      <c r="Q100">
        <v>100</v>
      </c>
      <c r="R100">
        <f t="shared" si="45"/>
        <v>-1.0612068829851751</v>
      </c>
      <c r="S100">
        <f t="shared" si="46"/>
        <v>1.6420382749980758</v>
      </c>
      <c r="T100">
        <f t="shared" si="47"/>
        <v>-2.9571079287760593</v>
      </c>
      <c r="U100">
        <v>100</v>
      </c>
      <c r="V100">
        <f t="shared" si="48"/>
        <v>-1.0612068829851751</v>
      </c>
      <c r="W100">
        <f t="shared" si="49"/>
        <v>0.65505718027092374</v>
      </c>
      <c r="X100">
        <f t="shared" si="50"/>
        <v>-3.8012242634882885</v>
      </c>
      <c r="Y100">
        <v>100</v>
      </c>
      <c r="Z100">
        <f t="shared" si="51"/>
        <v>-1.0612068829851751</v>
      </c>
      <c r="AA100">
        <f t="shared" si="52"/>
        <v>-1.7591588479634812</v>
      </c>
      <c r="AB100">
        <f t="shared" si="53"/>
        <v>0.46170804161031059</v>
      </c>
      <c r="AC100">
        <v>100</v>
      </c>
      <c r="AD100">
        <f t="shared" si="54"/>
        <v>-1.0612068829851751</v>
      </c>
      <c r="AE100">
        <f t="shared" si="55"/>
        <v>0.58167143343725902</v>
      </c>
      <c r="AF100">
        <f t="shared" si="56"/>
        <v>-0.32113549922150669</v>
      </c>
      <c r="AG100">
        <v>100</v>
      </c>
      <c r="AH100">
        <f t="shared" si="57"/>
        <v>-1.0612068829851751</v>
      </c>
      <c r="AI100">
        <f t="shared" si="58"/>
        <v>1.103022497646335</v>
      </c>
      <c r="AJ100">
        <f t="shared" si="59"/>
        <v>0.49072160142534338</v>
      </c>
      <c r="AK100">
        <v>100</v>
      </c>
      <c r="AL100">
        <f t="shared" si="60"/>
        <v>-1.0612068829851751</v>
      </c>
      <c r="AM100">
        <f t="shared" si="61"/>
        <v>0.58598334621897363</v>
      </c>
      <c r="AN100">
        <f t="shared" si="62"/>
        <v>-1.067312905633409</v>
      </c>
      <c r="AO100">
        <v>100</v>
      </c>
      <c r="AP100">
        <f t="shared" si="63"/>
        <v>-1.0612068829851751</v>
      </c>
      <c r="AQ100">
        <f t="shared" si="64"/>
        <v>-0.36727800404727684</v>
      </c>
      <c r="AR100">
        <f t="shared" si="65"/>
        <v>-1.971770235427706</v>
      </c>
    </row>
    <row r="101" spans="1:44" x14ac:dyDescent="0.25">
      <c r="A101">
        <v>101</v>
      </c>
      <c r="B101">
        <f t="shared" si="33"/>
        <v>-1.8824372814095101</v>
      </c>
      <c r="C101">
        <f t="shared" si="34"/>
        <v>-0.30662096118776938</v>
      </c>
      <c r="D101">
        <f t="shared" si="35"/>
        <v>-0.95183170054389787</v>
      </c>
      <c r="E101">
        <v>101</v>
      </c>
      <c r="F101">
        <f t="shared" si="36"/>
        <v>-1.0401928853023001</v>
      </c>
      <c r="G101">
        <f t="shared" si="37"/>
        <v>-0.65705379219943527</v>
      </c>
      <c r="H101">
        <f t="shared" si="38"/>
        <v>-1.4050580681525813</v>
      </c>
      <c r="I101">
        <v>101</v>
      </c>
      <c r="J101">
        <f t="shared" si="39"/>
        <v>-1.0401928853023001</v>
      </c>
      <c r="K101">
        <f t="shared" si="40"/>
        <v>1.6065711413334416</v>
      </c>
      <c r="L101">
        <f t="shared" si="41"/>
        <v>-2.0497437554631226</v>
      </c>
      <c r="M101">
        <v>101</v>
      </c>
      <c r="N101">
        <f t="shared" si="42"/>
        <v>-1.0401928853023001</v>
      </c>
      <c r="O101">
        <f t="shared" si="43"/>
        <v>2.2354801713581516</v>
      </c>
      <c r="P101">
        <f t="shared" si="44"/>
        <v>-1.4303600792173334</v>
      </c>
      <c r="Q101">
        <v>101</v>
      </c>
      <c r="R101">
        <f t="shared" si="45"/>
        <v>-1.0401928853023001</v>
      </c>
      <c r="S101">
        <f t="shared" si="46"/>
        <v>1.6866729571237897</v>
      </c>
      <c r="T101">
        <f t="shared" si="47"/>
        <v>-2.9315460972898553</v>
      </c>
      <c r="U101">
        <v>101</v>
      </c>
      <c r="V101">
        <f t="shared" si="48"/>
        <v>-1.0401928853023001</v>
      </c>
      <c r="W101">
        <f t="shared" si="49"/>
        <v>0.69969186239663772</v>
      </c>
      <c r="X101">
        <f t="shared" si="50"/>
        <v>-3.7756624320020844</v>
      </c>
      <c r="Y101">
        <v>101</v>
      </c>
      <c r="Z101">
        <f t="shared" si="51"/>
        <v>-1.0401928853023001</v>
      </c>
      <c r="AA101">
        <f t="shared" si="52"/>
        <v>-1.7540531396483166</v>
      </c>
      <c r="AB101">
        <f t="shared" si="53"/>
        <v>0.46463202917680357</v>
      </c>
      <c r="AC101">
        <v>101</v>
      </c>
      <c r="AD101">
        <f t="shared" si="54"/>
        <v>-1.0401928853023001</v>
      </c>
      <c r="AE101">
        <f t="shared" si="55"/>
        <v>0.58966313104345502</v>
      </c>
      <c r="AF101">
        <f t="shared" si="56"/>
        <v>-0.31655873474667695</v>
      </c>
      <c r="AG101">
        <v>101</v>
      </c>
      <c r="AH101">
        <f t="shared" si="57"/>
        <v>-1.0401928853023001</v>
      </c>
      <c r="AI101">
        <f t="shared" si="58"/>
        <v>1.1069936041136854</v>
      </c>
      <c r="AJ101">
        <f t="shared" si="59"/>
        <v>0.4929958139770601</v>
      </c>
      <c r="AK101">
        <v>101</v>
      </c>
      <c r="AL101">
        <f t="shared" si="60"/>
        <v>-1.0401928853023001</v>
      </c>
      <c r="AM101">
        <f t="shared" si="61"/>
        <v>0.59114196484176085</v>
      </c>
      <c r="AN101">
        <f t="shared" si="62"/>
        <v>-1.0643586168683206</v>
      </c>
      <c r="AO101">
        <v>101</v>
      </c>
      <c r="AP101">
        <f t="shared" si="63"/>
        <v>-1.0401928853023001</v>
      </c>
      <c r="AQ101">
        <f t="shared" si="64"/>
        <v>-0.36085891805923631</v>
      </c>
      <c r="AR101">
        <f t="shared" si="65"/>
        <v>-1.9680940897376884</v>
      </c>
    </row>
    <row r="102" spans="1:44" x14ac:dyDescent="0.25">
      <c r="A102">
        <v>102</v>
      </c>
      <c r="B102">
        <f t="shared" si="33"/>
        <v>-1.8698457276877072</v>
      </c>
      <c r="C102">
        <f t="shared" si="34"/>
        <v>-0.2946119312627512</v>
      </c>
      <c r="D102">
        <f t="shared" si="35"/>
        <v>-0.95561697868844497</v>
      </c>
      <c r="E102">
        <v>102</v>
      </c>
      <c r="F102">
        <f t="shared" si="36"/>
        <v>-1.0191788876194252</v>
      </c>
      <c r="G102">
        <f t="shared" si="37"/>
        <v>-0.61296608151813459</v>
      </c>
      <c r="H102">
        <f t="shared" si="38"/>
        <v>-1.3785639962821703</v>
      </c>
      <c r="I102">
        <v>102</v>
      </c>
      <c r="J102">
        <f t="shared" si="39"/>
        <v>-1.0191788876194252</v>
      </c>
      <c r="K102">
        <f t="shared" si="40"/>
        <v>1.6506588520147423</v>
      </c>
      <c r="L102">
        <f t="shared" si="41"/>
        <v>-2.0232496835927116</v>
      </c>
      <c r="M102">
        <v>102</v>
      </c>
      <c r="N102">
        <f t="shared" si="42"/>
        <v>-1.0191788876194252</v>
      </c>
      <c r="O102">
        <f t="shared" si="43"/>
        <v>2.2795678820394523</v>
      </c>
      <c r="P102">
        <f t="shared" si="44"/>
        <v>-1.4038660073469225</v>
      </c>
      <c r="Q102">
        <v>102</v>
      </c>
      <c r="R102">
        <f t="shared" si="45"/>
        <v>-1.0191788876194252</v>
      </c>
      <c r="S102">
        <f t="shared" si="46"/>
        <v>1.7307606678050904</v>
      </c>
      <c r="T102">
        <f t="shared" si="47"/>
        <v>-2.9050520254194443</v>
      </c>
      <c r="U102">
        <v>102</v>
      </c>
      <c r="V102">
        <f t="shared" si="48"/>
        <v>-1.0191788876194252</v>
      </c>
      <c r="W102">
        <f t="shared" si="49"/>
        <v>0.74377957307793841</v>
      </c>
      <c r="X102">
        <f t="shared" si="50"/>
        <v>-3.7491683601316734</v>
      </c>
      <c r="Y102">
        <v>102</v>
      </c>
      <c r="Z102">
        <f t="shared" si="51"/>
        <v>-1.0191788876194252</v>
      </c>
      <c r="AA102">
        <f t="shared" si="52"/>
        <v>-1.7490099987475232</v>
      </c>
      <c r="AB102">
        <f t="shared" si="53"/>
        <v>0.46766265461444734</v>
      </c>
      <c r="AC102">
        <v>102</v>
      </c>
      <c r="AD102">
        <f t="shared" si="54"/>
        <v>-1.0191788876194252</v>
      </c>
      <c r="AE102">
        <f t="shared" si="55"/>
        <v>0.59755689515545352</v>
      </c>
      <c r="AF102">
        <f t="shared" si="56"/>
        <v>-0.31181505560163891</v>
      </c>
      <c r="AG102">
        <v>102</v>
      </c>
      <c r="AH102">
        <f t="shared" si="57"/>
        <v>-1.0191788876194252</v>
      </c>
      <c r="AI102">
        <f t="shared" si="58"/>
        <v>1.1109160470365247</v>
      </c>
      <c r="AJ102">
        <f t="shared" si="59"/>
        <v>0.49535296709522747</v>
      </c>
      <c r="AK102">
        <v>102</v>
      </c>
      <c r="AL102">
        <f t="shared" si="60"/>
        <v>-1.0191788876194252</v>
      </c>
      <c r="AM102">
        <f t="shared" si="61"/>
        <v>0.59623736766587077</v>
      </c>
      <c r="AN102">
        <f t="shared" si="62"/>
        <v>-1.0612965851469067</v>
      </c>
      <c r="AO102">
        <v>102</v>
      </c>
      <c r="AP102">
        <f t="shared" si="63"/>
        <v>-1.0191788876194252</v>
      </c>
      <c r="AQ102">
        <f t="shared" si="64"/>
        <v>-0.35451849414668229</v>
      </c>
      <c r="AR102">
        <f t="shared" si="65"/>
        <v>-1.9642838749582823</v>
      </c>
    </row>
    <row r="103" spans="1:44" x14ac:dyDescent="0.25">
      <c r="A103">
        <v>103</v>
      </c>
      <c r="B103">
        <f t="shared" si="33"/>
        <v>-1.8572541739659043</v>
      </c>
      <c r="C103">
        <f t="shared" si="34"/>
        <v>-0.28255619205068194</v>
      </c>
      <c r="D103">
        <f t="shared" si="35"/>
        <v>-0.95925074841452074</v>
      </c>
      <c r="E103">
        <v>103</v>
      </c>
      <c r="F103">
        <f t="shared" si="36"/>
        <v>-0.99816488993655028</v>
      </c>
      <c r="G103">
        <f t="shared" si="37"/>
        <v>-0.56944481017316351</v>
      </c>
      <c r="H103">
        <f t="shared" si="38"/>
        <v>-1.3511493830638517</v>
      </c>
      <c r="I103">
        <v>103</v>
      </c>
      <c r="J103">
        <f t="shared" si="39"/>
        <v>-0.99816488993655028</v>
      </c>
      <c r="K103">
        <f t="shared" si="40"/>
        <v>1.6941801233597134</v>
      </c>
      <c r="L103">
        <f t="shared" si="41"/>
        <v>-1.9958350703743928</v>
      </c>
      <c r="M103">
        <v>103</v>
      </c>
      <c r="N103">
        <f t="shared" si="42"/>
        <v>-0.99816488993655028</v>
      </c>
      <c r="O103">
        <f t="shared" si="43"/>
        <v>2.3230891533844233</v>
      </c>
      <c r="P103">
        <f t="shared" si="44"/>
        <v>-1.3764513941286038</v>
      </c>
      <c r="Q103">
        <v>103</v>
      </c>
      <c r="R103">
        <f t="shared" si="45"/>
        <v>-0.99816488993655028</v>
      </c>
      <c r="S103">
        <f t="shared" si="46"/>
        <v>1.7742819391500615</v>
      </c>
      <c r="T103">
        <f t="shared" si="47"/>
        <v>-2.8776374122011257</v>
      </c>
      <c r="U103">
        <v>103</v>
      </c>
      <c r="V103">
        <f t="shared" si="48"/>
        <v>-0.99816488993655028</v>
      </c>
      <c r="W103">
        <f t="shared" si="49"/>
        <v>0.78730084442290948</v>
      </c>
      <c r="X103">
        <f t="shared" si="50"/>
        <v>-3.7217537469133548</v>
      </c>
      <c r="Y103">
        <v>103</v>
      </c>
      <c r="Z103">
        <f t="shared" si="51"/>
        <v>-0.99816488993655028</v>
      </c>
      <c r="AA103">
        <f t="shared" si="52"/>
        <v>-1.7440316521701527</v>
      </c>
      <c r="AB103">
        <f t="shared" si="53"/>
        <v>0.47079857968436412</v>
      </c>
      <c r="AC103">
        <v>103</v>
      </c>
      <c r="AD103">
        <f t="shared" si="54"/>
        <v>-0.99816488993655028</v>
      </c>
      <c r="AE103">
        <f t="shared" si="55"/>
        <v>0.60534924010924107</v>
      </c>
      <c r="AF103">
        <f t="shared" si="56"/>
        <v>-0.30690655646156301</v>
      </c>
      <c r="AG103">
        <v>103</v>
      </c>
      <c r="AH103">
        <f t="shared" si="57"/>
        <v>-0.99816488993655028</v>
      </c>
      <c r="AI103">
        <f t="shared" si="58"/>
        <v>1.1147880943744795</v>
      </c>
      <c r="AJ103">
        <f t="shared" si="59"/>
        <v>0.49779201992738498</v>
      </c>
      <c r="AK103">
        <v>103</v>
      </c>
      <c r="AL103">
        <f t="shared" si="60"/>
        <v>-0.99816488993655028</v>
      </c>
      <c r="AM103">
        <f t="shared" si="61"/>
        <v>0.6012673047048579</v>
      </c>
      <c r="AN103">
        <f t="shared" si="62"/>
        <v>-1.0581281625761756</v>
      </c>
      <c r="AO103">
        <v>103</v>
      </c>
      <c r="AP103">
        <f t="shared" si="63"/>
        <v>-0.99816488993655028</v>
      </c>
      <c r="AQ103">
        <f t="shared" si="64"/>
        <v>-0.3482595320623243</v>
      </c>
      <c r="AR103">
        <f t="shared" si="65"/>
        <v>-1.9603412735730719</v>
      </c>
    </row>
    <row r="104" spans="1:44" x14ac:dyDescent="0.25">
      <c r="A104">
        <v>104</v>
      </c>
      <c r="B104">
        <f t="shared" si="33"/>
        <v>-1.8446626202441017</v>
      </c>
      <c r="C104">
        <f t="shared" si="34"/>
        <v>-0.27045565493030693</v>
      </c>
      <c r="D104">
        <f t="shared" si="35"/>
        <v>-0.96273243360562999</v>
      </c>
      <c r="E104">
        <v>104</v>
      </c>
      <c r="F104">
        <f t="shared" si="36"/>
        <v>-0.97715089225367535</v>
      </c>
      <c r="G104">
        <f t="shared" si="37"/>
        <v>-0.52650919593277457</v>
      </c>
      <c r="H104">
        <f t="shared" si="38"/>
        <v>-1.3228263340190707</v>
      </c>
      <c r="I104">
        <v>104</v>
      </c>
      <c r="J104">
        <f t="shared" si="39"/>
        <v>-0.97715089225367535</v>
      </c>
      <c r="K104">
        <f t="shared" si="40"/>
        <v>1.7371157376001025</v>
      </c>
      <c r="L104">
        <f t="shared" si="41"/>
        <v>-1.9675120213296118</v>
      </c>
      <c r="M104">
        <v>104</v>
      </c>
      <c r="N104">
        <f t="shared" si="42"/>
        <v>-0.97715089225367535</v>
      </c>
      <c r="O104">
        <f t="shared" si="43"/>
        <v>2.3660247676248125</v>
      </c>
      <c r="P104">
        <f t="shared" si="44"/>
        <v>-1.3481283450838228</v>
      </c>
      <c r="Q104">
        <v>104</v>
      </c>
      <c r="R104">
        <f t="shared" si="45"/>
        <v>-0.97715089225367535</v>
      </c>
      <c r="S104">
        <f t="shared" si="46"/>
        <v>1.8172175533904504</v>
      </c>
      <c r="T104">
        <f t="shared" si="47"/>
        <v>-2.8493143631563447</v>
      </c>
      <c r="U104">
        <v>104</v>
      </c>
      <c r="V104">
        <f t="shared" si="48"/>
        <v>-0.97715089225367535</v>
      </c>
      <c r="W104">
        <f t="shared" si="49"/>
        <v>0.83023645866329843</v>
      </c>
      <c r="X104">
        <f t="shared" si="50"/>
        <v>-3.6934306978685738</v>
      </c>
      <c r="Y104">
        <v>104</v>
      </c>
      <c r="Z104">
        <f t="shared" si="51"/>
        <v>-0.97715089225367535</v>
      </c>
      <c r="AA104">
        <f t="shared" si="52"/>
        <v>-1.7391202982139078</v>
      </c>
      <c r="AB104">
        <f t="shared" si="53"/>
        <v>0.47403841965032312</v>
      </c>
      <c r="AC104">
        <v>104</v>
      </c>
      <c r="AD104">
        <f t="shared" si="54"/>
        <v>-0.97715089225367535</v>
      </c>
      <c r="AE104">
        <f t="shared" si="55"/>
        <v>0.61303672502464945</v>
      </c>
      <c r="AF104">
        <f t="shared" si="56"/>
        <v>-0.30183540478148968</v>
      </c>
      <c r="AG104">
        <v>104</v>
      </c>
      <c r="AH104">
        <f t="shared" si="57"/>
        <v>-0.97715089225367535</v>
      </c>
      <c r="AI104">
        <f t="shared" si="58"/>
        <v>1.1186080363404478</v>
      </c>
      <c r="AJ104">
        <f t="shared" si="59"/>
        <v>0.50031189545646415</v>
      </c>
      <c r="AK104">
        <v>104</v>
      </c>
      <c r="AL104">
        <f t="shared" si="60"/>
        <v>-0.97715089225367535</v>
      </c>
      <c r="AM104">
        <f t="shared" si="61"/>
        <v>0.6062295548801242</v>
      </c>
      <c r="AN104">
        <f t="shared" si="62"/>
        <v>-1.0548547482423394</v>
      </c>
      <c r="AO104">
        <v>104</v>
      </c>
      <c r="AP104">
        <f t="shared" si="63"/>
        <v>-0.97715089225367535</v>
      </c>
      <c r="AQ104">
        <f t="shared" si="64"/>
        <v>-0.34208479558762184</v>
      </c>
      <c r="AR104">
        <f t="shared" si="65"/>
        <v>-1.9562680265238406</v>
      </c>
    </row>
    <row r="105" spans="1:44" x14ac:dyDescent="0.25">
      <c r="A105">
        <v>105</v>
      </c>
      <c r="B105">
        <f t="shared" si="33"/>
        <v>-1.8320710665222988</v>
      </c>
      <c r="C105">
        <f t="shared" si="34"/>
        <v>-0.25831223838286105</v>
      </c>
      <c r="D105">
        <f t="shared" si="35"/>
        <v>-0.9660614822575404</v>
      </c>
      <c r="E105">
        <v>105</v>
      </c>
      <c r="F105">
        <f t="shared" si="36"/>
        <v>-0.95613689457080042</v>
      </c>
      <c r="G105">
        <f t="shared" si="37"/>
        <v>-0.4841781979555293</v>
      </c>
      <c r="H105">
        <f t="shared" si="38"/>
        <v>-1.2936073558089576</v>
      </c>
      <c r="I105">
        <v>105</v>
      </c>
      <c r="J105">
        <f t="shared" si="39"/>
        <v>-0.95613689457080042</v>
      </c>
      <c r="K105">
        <f t="shared" si="40"/>
        <v>1.7794467355773476</v>
      </c>
      <c r="L105">
        <f t="shared" si="41"/>
        <v>-1.9382930431194985</v>
      </c>
      <c r="M105">
        <v>105</v>
      </c>
      <c r="N105">
        <f t="shared" si="42"/>
        <v>-0.95613689457080042</v>
      </c>
      <c r="O105">
        <f t="shared" si="43"/>
        <v>2.4083557656020576</v>
      </c>
      <c r="P105">
        <f t="shared" si="44"/>
        <v>-1.3189093668737093</v>
      </c>
      <c r="Q105">
        <v>105</v>
      </c>
      <c r="R105">
        <f t="shared" si="45"/>
        <v>-0.95613689457080042</v>
      </c>
      <c r="S105">
        <f t="shared" si="46"/>
        <v>1.8595485513676957</v>
      </c>
      <c r="T105">
        <f t="shared" si="47"/>
        <v>-2.8200953849462316</v>
      </c>
      <c r="U105">
        <v>105</v>
      </c>
      <c r="V105">
        <f t="shared" si="48"/>
        <v>-0.95613689457080042</v>
      </c>
      <c r="W105">
        <f t="shared" si="49"/>
        <v>0.87256745664054369</v>
      </c>
      <c r="X105">
        <f t="shared" si="50"/>
        <v>-3.6642117196584607</v>
      </c>
      <c r="Y105">
        <v>105</v>
      </c>
      <c r="Z105">
        <f t="shared" si="51"/>
        <v>-0.95613689457080042</v>
      </c>
      <c r="AA105">
        <f t="shared" si="52"/>
        <v>-1.734278105594435</v>
      </c>
      <c r="AB105">
        <f t="shared" si="53"/>
        <v>0.47738074389020041</v>
      </c>
      <c r="AC105">
        <v>105</v>
      </c>
      <c r="AD105">
        <f t="shared" si="54"/>
        <v>-0.95613689457080042</v>
      </c>
      <c r="AE105">
        <f t="shared" si="55"/>
        <v>0.62061595532475167</v>
      </c>
      <c r="AF105">
        <f t="shared" si="56"/>
        <v>-0.29660383983924193</v>
      </c>
      <c r="AG105">
        <v>105</v>
      </c>
      <c r="AH105">
        <f t="shared" si="57"/>
        <v>-0.95613689457080042</v>
      </c>
      <c r="AI105">
        <f t="shared" si="58"/>
        <v>1.1223741861555934</v>
      </c>
      <c r="AJ105">
        <f t="shared" si="59"/>
        <v>0.50291148097636884</v>
      </c>
      <c r="AK105">
        <v>105</v>
      </c>
      <c r="AL105">
        <f t="shared" si="60"/>
        <v>-0.95613689457080042</v>
      </c>
      <c r="AM105">
        <f t="shared" si="61"/>
        <v>0.61112192700168522</v>
      </c>
      <c r="AN105">
        <f t="shared" si="62"/>
        <v>-1.0514777875930181</v>
      </c>
      <c r="AO105">
        <v>105</v>
      </c>
      <c r="AP105">
        <f t="shared" si="63"/>
        <v>-0.95613689457080042</v>
      </c>
      <c r="AQ105">
        <f t="shared" si="64"/>
        <v>-0.33599701131237625</v>
      </c>
      <c r="AR105">
        <f t="shared" si="65"/>
        <v>-1.9520659324418186</v>
      </c>
    </row>
    <row r="106" spans="1:44" x14ac:dyDescent="0.25">
      <c r="A106">
        <v>106</v>
      </c>
      <c r="B106">
        <f t="shared" si="33"/>
        <v>-1.8194795128004959</v>
      </c>
      <c r="C106">
        <f t="shared" si="34"/>
        <v>-0.24612786768790421</v>
      </c>
      <c r="D106">
        <f t="shared" si="35"/>
        <v>-0.96923736656579929</v>
      </c>
      <c r="E106">
        <v>106</v>
      </c>
      <c r="F106">
        <f t="shared" si="36"/>
        <v>-0.93512289688792549</v>
      </c>
      <c r="G106">
        <f t="shared" si="37"/>
        <v>-0.44247050841846813</v>
      </c>
      <c r="H106">
        <f t="shared" si="38"/>
        <v>-1.2635053507117431</v>
      </c>
      <c r="I106">
        <v>106</v>
      </c>
      <c r="J106">
        <f t="shared" si="39"/>
        <v>-0.93512289688792549</v>
      </c>
      <c r="K106">
        <f t="shared" si="40"/>
        <v>1.8211544251144089</v>
      </c>
      <c r="L106">
        <f t="shared" si="41"/>
        <v>-1.908191038022284</v>
      </c>
      <c r="M106">
        <v>106</v>
      </c>
      <c r="N106">
        <f t="shared" si="42"/>
        <v>-0.93512289688792549</v>
      </c>
      <c r="O106">
        <f t="shared" si="43"/>
        <v>2.4500634551391189</v>
      </c>
      <c r="P106">
        <f t="shared" si="44"/>
        <v>-1.2888073617764948</v>
      </c>
      <c r="Q106">
        <v>106</v>
      </c>
      <c r="R106">
        <f t="shared" si="45"/>
        <v>-0.93512289688792549</v>
      </c>
      <c r="S106">
        <f t="shared" si="46"/>
        <v>1.9012562409047569</v>
      </c>
      <c r="T106">
        <f t="shared" si="47"/>
        <v>-2.7899933798490171</v>
      </c>
      <c r="U106">
        <v>106</v>
      </c>
      <c r="V106">
        <f t="shared" si="48"/>
        <v>-0.93512289688792549</v>
      </c>
      <c r="W106">
        <f t="shared" si="49"/>
        <v>0.91427514617760486</v>
      </c>
      <c r="X106">
        <f t="shared" si="50"/>
        <v>-3.6341097145612462</v>
      </c>
      <c r="Y106">
        <v>106</v>
      </c>
      <c r="Z106">
        <f t="shared" si="51"/>
        <v>-0.93512289688792549</v>
      </c>
      <c r="AA106">
        <f t="shared" si="52"/>
        <v>-1.7295072124876818</v>
      </c>
      <c r="AB106">
        <f t="shared" si="53"/>
        <v>0.48082407652770209</v>
      </c>
      <c r="AC106">
        <v>106</v>
      </c>
      <c r="AD106">
        <f t="shared" si="54"/>
        <v>-0.93512289688792549</v>
      </c>
      <c r="AE106">
        <f t="shared" si="55"/>
        <v>0.62808358423481137</v>
      </c>
      <c r="AF106">
        <f t="shared" si="56"/>
        <v>-0.29121417174662378</v>
      </c>
      <c r="AG106">
        <v>106</v>
      </c>
      <c r="AH106">
        <f t="shared" si="57"/>
        <v>-0.93512289688792549</v>
      </c>
      <c r="AI106">
        <f t="shared" si="58"/>
        <v>1.126084880794179</v>
      </c>
      <c r="AJ106">
        <f t="shared" si="59"/>
        <v>0.50558962858331447</v>
      </c>
      <c r="AK106">
        <v>106</v>
      </c>
      <c r="AL106">
        <f t="shared" si="60"/>
        <v>-0.93512289688792549</v>
      </c>
      <c r="AM106">
        <f t="shared" si="61"/>
        <v>0.61594226073573821</v>
      </c>
      <c r="AN106">
        <f t="shared" si="62"/>
        <v>-1.0479987717989689</v>
      </c>
      <c r="AO106">
        <v>106</v>
      </c>
      <c r="AP106">
        <f t="shared" si="63"/>
        <v>-0.93512289688792549</v>
      </c>
      <c r="AQ106">
        <f t="shared" si="64"/>
        <v>-0.32999886743074525</v>
      </c>
      <c r="AR106">
        <f t="shared" si="65"/>
        <v>-1.9477368468534586</v>
      </c>
    </row>
    <row r="107" spans="1:44" x14ac:dyDescent="0.25">
      <c r="A107">
        <v>107</v>
      </c>
      <c r="B107">
        <f t="shared" si="33"/>
        <v>-1.8068879590786933</v>
      </c>
      <c r="C107">
        <f t="shared" si="34"/>
        <v>-0.2339044746180769</v>
      </c>
      <c r="D107">
        <f t="shared" si="35"/>
        <v>-0.97225958300941495</v>
      </c>
      <c r="E107">
        <v>107</v>
      </c>
      <c r="F107">
        <f t="shared" si="36"/>
        <v>-0.91410889920505056</v>
      </c>
      <c r="G107">
        <f t="shared" si="37"/>
        <v>-0.40140454426317174</v>
      </c>
      <c r="H107">
        <f t="shared" si="38"/>
        <v>-1.2325336109254721</v>
      </c>
      <c r="I107">
        <v>107</v>
      </c>
      <c r="J107">
        <f t="shared" si="39"/>
        <v>-0.91410889920505056</v>
      </c>
      <c r="K107">
        <f t="shared" si="40"/>
        <v>1.8622203892697051</v>
      </c>
      <c r="L107">
        <f t="shared" si="41"/>
        <v>-1.877219298236013</v>
      </c>
      <c r="M107">
        <v>107</v>
      </c>
      <c r="N107">
        <f t="shared" si="42"/>
        <v>-0.91410889920505056</v>
      </c>
      <c r="O107">
        <f t="shared" si="43"/>
        <v>2.4911294192944151</v>
      </c>
      <c r="P107">
        <f t="shared" si="44"/>
        <v>-1.2578356219902238</v>
      </c>
      <c r="Q107">
        <v>107</v>
      </c>
      <c r="R107">
        <f t="shared" si="45"/>
        <v>-0.91410889920505056</v>
      </c>
      <c r="S107">
        <f t="shared" si="46"/>
        <v>1.9423222050600533</v>
      </c>
      <c r="T107">
        <f t="shared" si="47"/>
        <v>-2.7590216400627461</v>
      </c>
      <c r="U107">
        <v>107</v>
      </c>
      <c r="V107">
        <f t="shared" si="48"/>
        <v>-0.91410889920505056</v>
      </c>
      <c r="W107">
        <f t="shared" si="49"/>
        <v>0.95534111033290126</v>
      </c>
      <c r="X107">
        <f t="shared" si="50"/>
        <v>-3.6031379747749748</v>
      </c>
      <c r="Y107">
        <v>107</v>
      </c>
      <c r="Z107">
        <f t="shared" si="51"/>
        <v>-0.91410889920505056</v>
      </c>
      <c r="AA107">
        <f t="shared" si="52"/>
        <v>-1.7248097255857382</v>
      </c>
      <c r="AB107">
        <f t="shared" si="53"/>
        <v>0.48436689708406899</v>
      </c>
      <c r="AC107">
        <v>107</v>
      </c>
      <c r="AD107">
        <f t="shared" si="54"/>
        <v>-0.91410889920505056</v>
      </c>
      <c r="AE107">
        <f t="shared" si="55"/>
        <v>0.63543631426012381</v>
      </c>
      <c r="AF107">
        <f t="shared" si="56"/>
        <v>-0.28566878042933969</v>
      </c>
      <c r="AG107">
        <v>107</v>
      </c>
      <c r="AH107">
        <f t="shared" si="57"/>
        <v>-0.91410889920505056</v>
      </c>
      <c r="AI107">
        <f t="shared" si="58"/>
        <v>1.129738481717913</v>
      </c>
      <c r="AJ107">
        <f t="shared" si="59"/>
        <v>0.50834515568271099</v>
      </c>
      <c r="AK107">
        <v>107</v>
      </c>
      <c r="AL107">
        <f t="shared" si="60"/>
        <v>-0.91410889920505056</v>
      </c>
      <c r="AM107">
        <f t="shared" si="61"/>
        <v>0.62068842755860398</v>
      </c>
      <c r="AN107">
        <f t="shared" si="62"/>
        <v>-1.0444192370956282</v>
      </c>
      <c r="AO107">
        <v>107</v>
      </c>
      <c r="AP107">
        <f t="shared" si="63"/>
        <v>-0.91410889920505056</v>
      </c>
      <c r="AQ107">
        <f t="shared" si="64"/>
        <v>-0.32409301255421247</v>
      </c>
      <c r="AR107">
        <f t="shared" si="65"/>
        <v>-1.9432826813610879</v>
      </c>
    </row>
    <row r="108" spans="1:44" x14ac:dyDescent="0.25">
      <c r="A108">
        <v>108</v>
      </c>
      <c r="B108">
        <f t="shared" si="33"/>
        <v>-1.7942964053568904</v>
      </c>
      <c r="C108">
        <f t="shared" si="34"/>
        <v>-0.22164399713282656</v>
      </c>
      <c r="D108">
        <f t="shared" si="35"/>
        <v>-0.97512765243068744</v>
      </c>
      <c r="E108">
        <v>108</v>
      </c>
      <c r="F108">
        <f t="shared" si="36"/>
        <v>-0.89309490152217608</v>
      </c>
      <c r="G108">
        <f t="shared" si="37"/>
        <v>-0.36099843906335716</v>
      </c>
      <c r="H108">
        <f t="shared" si="38"/>
        <v>-1.2007058126985446</v>
      </c>
      <c r="I108">
        <v>108</v>
      </c>
      <c r="J108">
        <f t="shared" si="39"/>
        <v>-0.89309490152217608</v>
      </c>
      <c r="K108">
        <f t="shared" si="40"/>
        <v>1.9026264944695197</v>
      </c>
      <c r="L108">
        <f t="shared" si="41"/>
        <v>-1.8453915000090855</v>
      </c>
      <c r="M108">
        <v>108</v>
      </c>
      <c r="N108">
        <f t="shared" si="42"/>
        <v>-0.89309490152217608</v>
      </c>
      <c r="O108">
        <f t="shared" si="43"/>
        <v>2.5315355244942297</v>
      </c>
      <c r="P108">
        <f t="shared" si="44"/>
        <v>-1.2260078237632963</v>
      </c>
      <c r="Q108">
        <v>108</v>
      </c>
      <c r="R108">
        <f t="shared" si="45"/>
        <v>-0.89309490152217608</v>
      </c>
      <c r="S108">
        <f t="shared" si="46"/>
        <v>1.9827283102598678</v>
      </c>
      <c r="T108">
        <f t="shared" si="47"/>
        <v>-2.7271938418358186</v>
      </c>
      <c r="U108">
        <v>108</v>
      </c>
      <c r="V108">
        <f t="shared" si="48"/>
        <v>-0.89309490152217608</v>
      </c>
      <c r="W108">
        <f t="shared" si="49"/>
        <v>0.99574721553271583</v>
      </c>
      <c r="X108">
        <f t="shared" si="50"/>
        <v>-3.5713101765480477</v>
      </c>
      <c r="Y108">
        <v>108</v>
      </c>
      <c r="Z108">
        <f t="shared" si="51"/>
        <v>-0.89309490152217608</v>
      </c>
      <c r="AA108">
        <f t="shared" si="52"/>
        <v>-1.7201877191665804</v>
      </c>
      <c r="AB108">
        <f t="shared" si="53"/>
        <v>0.48800764114947803</v>
      </c>
      <c r="AC108">
        <v>108</v>
      </c>
      <c r="AD108">
        <f t="shared" si="54"/>
        <v>-0.89309490152217608</v>
      </c>
      <c r="AE108">
        <f t="shared" si="55"/>
        <v>0.64267089864209792</v>
      </c>
      <c r="AF108">
        <f t="shared" si="56"/>
        <v>-0.27997011457608617</v>
      </c>
      <c r="AG108">
        <v>108</v>
      </c>
      <c r="AH108">
        <f t="shared" si="57"/>
        <v>-0.89309490152217608</v>
      </c>
      <c r="AI108">
        <f t="shared" si="58"/>
        <v>1.1333333755994801</v>
      </c>
      <c r="AJ108">
        <f t="shared" si="59"/>
        <v>0.51117684551136255</v>
      </c>
      <c r="AK108">
        <v>108</v>
      </c>
      <c r="AL108">
        <f t="shared" si="60"/>
        <v>-0.89309490152217608</v>
      </c>
      <c r="AM108">
        <f t="shared" si="61"/>
        <v>0.62535833169662358</v>
      </c>
      <c r="AN108">
        <f t="shared" si="62"/>
        <v>-1.0407407641047528</v>
      </c>
      <c r="AO108">
        <v>108</v>
      </c>
      <c r="AP108">
        <f t="shared" si="63"/>
        <v>-0.89309490152217608</v>
      </c>
      <c r="AQ108">
        <f t="shared" si="64"/>
        <v>-0.31828205454203473</v>
      </c>
      <c r="AR108">
        <f t="shared" si="65"/>
        <v>-1.938705402798798</v>
      </c>
    </row>
    <row r="109" spans="1:44" x14ac:dyDescent="0.25">
      <c r="A109">
        <v>109</v>
      </c>
      <c r="B109">
        <f t="shared" si="33"/>
        <v>-1.7817048516350875</v>
      </c>
      <c r="C109">
        <f t="shared" si="34"/>
        <v>-0.20934837907115472</v>
      </c>
      <c r="D109">
        <f t="shared" si="35"/>
        <v>-0.97784112011117641</v>
      </c>
      <c r="E109">
        <v>109</v>
      </c>
      <c r="F109">
        <f t="shared" si="36"/>
        <v>-0.87208090383930115</v>
      </c>
      <c r="G109">
        <f t="shared" si="37"/>
        <v>-0.32127003501760099</v>
      </c>
      <c r="H109">
        <f t="shared" si="38"/>
        <v>-1.1680360102906668</v>
      </c>
      <c r="I109">
        <v>109</v>
      </c>
      <c r="J109">
        <f t="shared" si="39"/>
        <v>-0.87208090383930115</v>
      </c>
      <c r="K109">
        <f t="shared" si="40"/>
        <v>1.9423548985152759</v>
      </c>
      <c r="L109">
        <f t="shared" si="41"/>
        <v>-1.8127216976012079</v>
      </c>
      <c r="M109">
        <v>109</v>
      </c>
      <c r="N109">
        <f t="shared" si="42"/>
        <v>-0.87208090383930115</v>
      </c>
      <c r="O109">
        <f t="shared" si="43"/>
        <v>2.5712639285399859</v>
      </c>
      <c r="P109">
        <f t="shared" si="44"/>
        <v>-1.193338021355419</v>
      </c>
      <c r="Q109">
        <v>109</v>
      </c>
      <c r="R109">
        <f t="shared" si="45"/>
        <v>-0.87208090383930115</v>
      </c>
      <c r="S109">
        <f t="shared" si="46"/>
        <v>2.022456714305624</v>
      </c>
      <c r="T109">
        <f t="shared" si="47"/>
        <v>-2.6945240394279408</v>
      </c>
      <c r="U109">
        <v>109</v>
      </c>
      <c r="V109">
        <f t="shared" si="48"/>
        <v>-0.87208090383930115</v>
      </c>
      <c r="W109">
        <f t="shared" si="49"/>
        <v>1.035475619578472</v>
      </c>
      <c r="X109">
        <f t="shared" si="50"/>
        <v>-3.53864037414017</v>
      </c>
      <c r="Y109">
        <v>109</v>
      </c>
      <c r="Z109">
        <f t="shared" si="51"/>
        <v>-0.87208090383930115</v>
      </c>
      <c r="AA109">
        <f t="shared" si="52"/>
        <v>-1.7156432341781283</v>
      </c>
      <c r="AB109">
        <f t="shared" si="53"/>
        <v>0.49174470107384116</v>
      </c>
      <c r="AC109">
        <v>109</v>
      </c>
      <c r="AD109">
        <f t="shared" si="54"/>
        <v>-0.87208090383930115</v>
      </c>
      <c r="AE109">
        <f t="shared" si="55"/>
        <v>0.64978414279193242</v>
      </c>
      <c r="AF109">
        <f t="shared" si="56"/>
        <v>-0.27412069055727994</v>
      </c>
      <c r="AG109">
        <v>109</v>
      </c>
      <c r="AH109">
        <f t="shared" si="57"/>
        <v>-0.87208090383930115</v>
      </c>
      <c r="AI109">
        <f t="shared" si="58"/>
        <v>1.1368679750349431</v>
      </c>
      <c r="AJ109">
        <f t="shared" si="59"/>
        <v>0.514083447674756</v>
      </c>
      <c r="AK109">
        <v>109</v>
      </c>
      <c r="AL109">
        <f t="shared" si="60"/>
        <v>-0.87208090383930115</v>
      </c>
      <c r="AM109">
        <f t="shared" si="61"/>
        <v>0.62994991105159315</v>
      </c>
      <c r="AN109">
        <f t="shared" si="62"/>
        <v>-1.0369649771364624</v>
      </c>
      <c r="AO109">
        <v>109</v>
      </c>
      <c r="AP109">
        <f t="shared" si="63"/>
        <v>-0.87208090383930115</v>
      </c>
      <c r="AQ109">
        <f t="shared" si="64"/>
        <v>-0.31256855934968497</v>
      </c>
      <c r="AR109">
        <f t="shared" si="65"/>
        <v>-1.9340070323639464</v>
      </c>
    </row>
    <row r="110" spans="1:44" x14ac:dyDescent="0.25">
      <c r="A110">
        <v>110</v>
      </c>
      <c r="B110">
        <f t="shared" si="33"/>
        <v>-1.7691132979132849</v>
      </c>
      <c r="C110">
        <f t="shared" si="34"/>
        <v>-0.19701956984343019</v>
      </c>
      <c r="D110">
        <f t="shared" si="35"/>
        <v>-0.98039955584379457</v>
      </c>
      <c r="E110">
        <v>110</v>
      </c>
      <c r="F110">
        <f t="shared" si="36"/>
        <v>-0.85106690615642622</v>
      </c>
      <c r="G110">
        <f t="shared" si="37"/>
        <v>-0.28223687507073092</v>
      </c>
      <c r="H110">
        <f t="shared" si="38"/>
        <v>-1.1345386297668911</v>
      </c>
      <c r="I110">
        <v>110</v>
      </c>
      <c r="J110">
        <f t="shared" si="39"/>
        <v>-0.85106690615642622</v>
      </c>
      <c r="K110">
        <f t="shared" si="40"/>
        <v>1.9813880584621462</v>
      </c>
      <c r="L110">
        <f t="shared" si="41"/>
        <v>-1.779224317077432</v>
      </c>
      <c r="M110">
        <v>110</v>
      </c>
      <c r="N110">
        <f t="shared" si="42"/>
        <v>-0.85106690615642622</v>
      </c>
      <c r="O110">
        <f t="shared" si="43"/>
        <v>2.6102970884868562</v>
      </c>
      <c r="P110">
        <f t="shared" si="44"/>
        <v>-1.1598406408316428</v>
      </c>
      <c r="Q110">
        <v>110</v>
      </c>
      <c r="R110">
        <f t="shared" si="45"/>
        <v>-0.85106690615642622</v>
      </c>
      <c r="S110">
        <f t="shared" si="46"/>
        <v>2.0614898742524943</v>
      </c>
      <c r="T110">
        <f t="shared" si="47"/>
        <v>-2.6610266589041651</v>
      </c>
      <c r="U110">
        <v>110</v>
      </c>
      <c r="V110">
        <f t="shared" si="48"/>
        <v>-0.85106690615642622</v>
      </c>
      <c r="W110">
        <f t="shared" si="49"/>
        <v>1.0745087795253421</v>
      </c>
      <c r="X110">
        <f t="shared" si="50"/>
        <v>-3.5051429936163938</v>
      </c>
      <c r="Y110">
        <v>110</v>
      </c>
      <c r="Z110">
        <f t="shared" si="51"/>
        <v>-0.85106690615642622</v>
      </c>
      <c r="AA110">
        <f t="shared" si="52"/>
        <v>-1.7111782773370201</v>
      </c>
      <c r="AB110">
        <f t="shared" si="53"/>
        <v>0.49557642667669816</v>
      </c>
      <c r="AC110">
        <v>110</v>
      </c>
      <c r="AD110">
        <f t="shared" si="54"/>
        <v>-0.85106690615642622</v>
      </c>
      <c r="AE110">
        <f t="shared" si="55"/>
        <v>0.65677290570125679</v>
      </c>
      <c r="AF110">
        <f t="shared" si="56"/>
        <v>-0.26812309131389966</v>
      </c>
      <c r="AG110">
        <v>110</v>
      </c>
      <c r="AH110">
        <f t="shared" si="57"/>
        <v>-0.85106690615642622</v>
      </c>
      <c r="AI110">
        <f t="shared" si="58"/>
        <v>1.1403407192446937</v>
      </c>
      <c r="AJ110">
        <f t="shared" si="59"/>
        <v>0.51706367869920034</v>
      </c>
      <c r="AK110">
        <v>110</v>
      </c>
      <c r="AL110">
        <f t="shared" si="60"/>
        <v>-0.85106690615642622</v>
      </c>
      <c r="AM110">
        <f t="shared" si="61"/>
        <v>0.63446113811132732</v>
      </c>
      <c r="AN110">
        <f t="shared" si="62"/>
        <v>-1.0330935434719895</v>
      </c>
      <c r="AO110">
        <v>110</v>
      </c>
      <c r="AP110">
        <f t="shared" si="63"/>
        <v>-0.85106690615642622</v>
      </c>
      <c r="AQ110">
        <f t="shared" si="64"/>
        <v>-0.3069550498957988</v>
      </c>
      <c r="AR110">
        <f t="shared" si="65"/>
        <v>-1.9291896447246524</v>
      </c>
    </row>
    <row r="111" spans="1:44" x14ac:dyDescent="0.25">
      <c r="A111">
        <v>111</v>
      </c>
      <c r="B111">
        <f t="shared" si="33"/>
        <v>-1.756521744191482</v>
      </c>
      <c r="C111">
        <f t="shared" si="34"/>
        <v>-0.18465952412231887</v>
      </c>
      <c r="D111">
        <f t="shared" si="35"/>
        <v>-0.98280255400101535</v>
      </c>
      <c r="E111">
        <v>111</v>
      </c>
      <c r="F111">
        <f t="shared" si="36"/>
        <v>-0.83005290847355129</v>
      </c>
      <c r="G111">
        <f t="shared" si="37"/>
        <v>-0.2439161951673503</v>
      </c>
      <c r="H111">
        <f t="shared" si="38"/>
        <v>-1.1002284626274665</v>
      </c>
      <c r="I111">
        <v>111</v>
      </c>
      <c r="J111">
        <f t="shared" si="39"/>
        <v>-0.83005290847355129</v>
      </c>
      <c r="K111">
        <f t="shared" si="40"/>
        <v>2.0197087383655266</v>
      </c>
      <c r="L111">
        <f t="shared" si="41"/>
        <v>-1.7449141499380074</v>
      </c>
      <c r="M111">
        <v>111</v>
      </c>
      <c r="N111">
        <f t="shared" si="42"/>
        <v>-0.83005290847355129</v>
      </c>
      <c r="O111">
        <f t="shared" si="43"/>
        <v>2.6486177683902365</v>
      </c>
      <c r="P111">
        <f t="shared" si="44"/>
        <v>-1.1255304736922183</v>
      </c>
      <c r="Q111">
        <v>111</v>
      </c>
      <c r="R111">
        <f t="shared" si="45"/>
        <v>-0.83005290847355129</v>
      </c>
      <c r="S111">
        <f t="shared" si="46"/>
        <v>2.0998105541558747</v>
      </c>
      <c r="T111">
        <f t="shared" si="47"/>
        <v>-2.6267164917647405</v>
      </c>
      <c r="U111">
        <v>111</v>
      </c>
      <c r="V111">
        <f t="shared" si="48"/>
        <v>-0.83005290847355129</v>
      </c>
      <c r="W111">
        <f t="shared" si="49"/>
        <v>1.1128294594287227</v>
      </c>
      <c r="X111">
        <f t="shared" si="50"/>
        <v>-3.4708328264769692</v>
      </c>
      <c r="Y111">
        <v>111</v>
      </c>
      <c r="Z111">
        <f t="shared" si="51"/>
        <v>-0.83005290847355129</v>
      </c>
      <c r="AA111">
        <f t="shared" si="52"/>
        <v>-1.7067948202425034</v>
      </c>
      <c r="AB111">
        <f t="shared" si="53"/>
        <v>0.4995011259758903</v>
      </c>
      <c r="AC111">
        <v>111</v>
      </c>
      <c r="AD111">
        <f t="shared" si="54"/>
        <v>-0.83005290847355129</v>
      </c>
      <c r="AE111">
        <f t="shared" si="55"/>
        <v>0.66363410132911205</v>
      </c>
      <c r="AF111">
        <f t="shared" si="56"/>
        <v>-0.26197996521693201</v>
      </c>
      <c r="AG111">
        <v>111</v>
      </c>
      <c r="AH111">
        <f t="shared" si="57"/>
        <v>-0.83005290847355129</v>
      </c>
      <c r="AI111">
        <f t="shared" si="58"/>
        <v>1.1437500747626512</v>
      </c>
      <c r="AJ111">
        <f t="shared" si="59"/>
        <v>0.52011622259857204</v>
      </c>
      <c r="AK111">
        <v>111</v>
      </c>
      <c r="AL111">
        <f t="shared" si="60"/>
        <v>-0.83005290847355129</v>
      </c>
      <c r="AM111">
        <f t="shared" si="61"/>
        <v>0.63889002084495305</v>
      </c>
      <c r="AN111">
        <f t="shared" si="62"/>
        <v>-1.0291281726274548</v>
      </c>
      <c r="AO111">
        <v>111</v>
      </c>
      <c r="AP111">
        <f t="shared" si="63"/>
        <v>-0.83005290847355129</v>
      </c>
      <c r="AQ111">
        <f t="shared" si="64"/>
        <v>-0.30144400494812423</v>
      </c>
      <c r="AR111">
        <f t="shared" si="65"/>
        <v>-1.9242553671036826</v>
      </c>
    </row>
    <row r="112" spans="1:44" x14ac:dyDescent="0.25">
      <c r="A112">
        <v>112</v>
      </c>
      <c r="B112">
        <f t="shared" si="33"/>
        <v>-1.7439301904696791</v>
      </c>
      <c r="C112">
        <f t="shared" si="34"/>
        <v>-0.17227020153288122</v>
      </c>
      <c r="D112">
        <f t="shared" si="35"/>
        <v>-0.98504973359918258</v>
      </c>
      <c r="E112">
        <v>112</v>
      </c>
      <c r="F112">
        <f t="shared" si="36"/>
        <v>-0.80903891079067636</v>
      </c>
      <c r="G112">
        <f t="shared" si="37"/>
        <v>-0.206324916640934</v>
      </c>
      <c r="H112">
        <f t="shared" si="38"/>
        <v>-1.0651206592763311</v>
      </c>
      <c r="I112">
        <v>112</v>
      </c>
      <c r="J112">
        <f t="shared" si="39"/>
        <v>-0.80903891079067636</v>
      </c>
      <c r="K112">
        <f t="shared" si="40"/>
        <v>2.0573000168919431</v>
      </c>
      <c r="L112">
        <f t="shared" si="41"/>
        <v>-1.7098063465868722</v>
      </c>
      <c r="M112">
        <v>112</v>
      </c>
      <c r="N112">
        <f t="shared" si="42"/>
        <v>-0.80903891079067636</v>
      </c>
      <c r="O112">
        <f t="shared" si="43"/>
        <v>2.6862090469166531</v>
      </c>
      <c r="P112">
        <f t="shared" si="44"/>
        <v>-1.0904226703410833</v>
      </c>
      <c r="Q112">
        <v>112</v>
      </c>
      <c r="R112">
        <f t="shared" si="45"/>
        <v>-0.80903891079067636</v>
      </c>
      <c r="S112">
        <f t="shared" si="46"/>
        <v>2.1374018326822908</v>
      </c>
      <c r="T112">
        <f t="shared" si="47"/>
        <v>-2.5916086884136051</v>
      </c>
      <c r="U112">
        <v>112</v>
      </c>
      <c r="V112">
        <f t="shared" si="48"/>
        <v>-0.80903891079067636</v>
      </c>
      <c r="W112">
        <f t="shared" si="49"/>
        <v>1.150420737955139</v>
      </c>
      <c r="X112">
        <f t="shared" si="50"/>
        <v>-3.4357250231258343</v>
      </c>
      <c r="Y112">
        <v>112</v>
      </c>
      <c r="Z112">
        <f t="shared" si="51"/>
        <v>-0.80903891079067636</v>
      </c>
      <c r="AA112">
        <f t="shared" si="52"/>
        <v>-1.7024947985058319</v>
      </c>
      <c r="AB112">
        <f t="shared" si="53"/>
        <v>0.50351706593469192</v>
      </c>
      <c r="AC112">
        <v>112</v>
      </c>
      <c r="AD112">
        <f t="shared" si="54"/>
        <v>-0.80903891079067636</v>
      </c>
      <c r="AE112">
        <f t="shared" si="55"/>
        <v>0.67036469996465919</v>
      </c>
      <c r="AF112">
        <f t="shared" si="56"/>
        <v>-0.25569402489792536</v>
      </c>
      <c r="AG112">
        <v>112</v>
      </c>
      <c r="AH112">
        <f t="shared" si="57"/>
        <v>-0.80903891079067636</v>
      </c>
      <c r="AI112">
        <f t="shared" si="58"/>
        <v>1.1470945361133957</v>
      </c>
      <c r="AJ112">
        <f t="shared" si="59"/>
        <v>0.5232397314554178</v>
      </c>
      <c r="AK112">
        <v>112</v>
      </c>
      <c r="AL112">
        <f t="shared" si="60"/>
        <v>-0.80903891079067636</v>
      </c>
      <c r="AM112">
        <f t="shared" si="61"/>
        <v>0.64323460358253315</v>
      </c>
      <c r="AN112">
        <f t="shared" si="62"/>
        <v>-1.0250706155989937</v>
      </c>
      <c r="AO112">
        <v>112</v>
      </c>
      <c r="AP112">
        <f t="shared" si="63"/>
        <v>-0.80903891079067636</v>
      </c>
      <c r="AQ112">
        <f t="shared" si="64"/>
        <v>-0.29603785802896798</v>
      </c>
      <c r="AR112">
        <f t="shared" si="65"/>
        <v>-1.9192063783391289</v>
      </c>
    </row>
    <row r="113" spans="1:44" x14ac:dyDescent="0.25">
      <c r="A113">
        <v>113</v>
      </c>
      <c r="B113">
        <f t="shared" si="33"/>
        <v>-1.7313386367478765</v>
      </c>
      <c r="C113">
        <f t="shared" si="34"/>
        <v>-0.15985356634188264</v>
      </c>
      <c r="D113">
        <f t="shared" si="35"/>
        <v>-0.98714073835891369</v>
      </c>
      <c r="E113">
        <v>113</v>
      </c>
      <c r="F113">
        <f t="shared" si="36"/>
        <v>-0.78802491310780143</v>
      </c>
      <c r="G113">
        <f t="shared" si="37"/>
        <v>-0.16947963874184135</v>
      </c>
      <c r="H113">
        <f t="shared" si="38"/>
        <v>-1.0292307223311203</v>
      </c>
      <c r="I113">
        <v>113</v>
      </c>
      <c r="J113">
        <f t="shared" si="39"/>
        <v>-0.78802491310780143</v>
      </c>
      <c r="K113">
        <f t="shared" si="40"/>
        <v>2.0941452947910357</v>
      </c>
      <c r="L113">
        <f t="shared" si="41"/>
        <v>-1.6739164096416612</v>
      </c>
      <c r="M113">
        <v>113</v>
      </c>
      <c r="N113">
        <f t="shared" si="42"/>
        <v>-0.78802491310780143</v>
      </c>
      <c r="O113">
        <f t="shared" si="43"/>
        <v>2.7230543248157457</v>
      </c>
      <c r="P113">
        <f t="shared" si="44"/>
        <v>-1.0545327333958721</v>
      </c>
      <c r="Q113">
        <v>113</v>
      </c>
      <c r="R113">
        <f t="shared" si="45"/>
        <v>-0.78802491310780143</v>
      </c>
      <c r="S113">
        <f t="shared" si="46"/>
        <v>2.1742471105813834</v>
      </c>
      <c r="T113">
        <f t="shared" si="47"/>
        <v>-2.5557187514683943</v>
      </c>
      <c r="U113">
        <v>113</v>
      </c>
      <c r="V113">
        <f t="shared" si="48"/>
        <v>-0.78802491310780143</v>
      </c>
      <c r="W113">
        <f t="shared" si="49"/>
        <v>1.1872660158542316</v>
      </c>
      <c r="X113">
        <f t="shared" si="50"/>
        <v>-3.399835086180623</v>
      </c>
      <c r="Y113">
        <v>113</v>
      </c>
      <c r="Z113">
        <f t="shared" si="51"/>
        <v>-0.78802491310780143</v>
      </c>
      <c r="AA113">
        <f t="shared" si="52"/>
        <v>-1.6982801108955536</v>
      </c>
      <c r="AB113">
        <f t="shared" si="53"/>
        <v>0.50762247322707044</v>
      </c>
      <c r="AC113">
        <v>113</v>
      </c>
      <c r="AD113">
        <f t="shared" si="54"/>
        <v>-0.78802491310780143</v>
      </c>
      <c r="AE113">
        <f t="shared" si="55"/>
        <v>0.67696172956501499</v>
      </c>
      <c r="AF113">
        <f t="shared" si="56"/>
        <v>-0.24926804605116809</v>
      </c>
      <c r="AG113">
        <v>113</v>
      </c>
      <c r="AH113">
        <f t="shared" si="57"/>
        <v>-0.78802491310780143</v>
      </c>
      <c r="AI113">
        <f t="shared" si="58"/>
        <v>1.1503726264769456</v>
      </c>
      <c r="AJ113">
        <f t="shared" si="59"/>
        <v>0.5264328260161566</v>
      </c>
      <c r="AK113">
        <v>113</v>
      </c>
      <c r="AL113">
        <f t="shared" si="60"/>
        <v>-0.78802491310780143</v>
      </c>
      <c r="AM113">
        <f t="shared" si="61"/>
        <v>0.64749296787863564</v>
      </c>
      <c r="AN113">
        <f t="shared" si="62"/>
        <v>-1.020922664089565</v>
      </c>
      <c r="AO113">
        <v>113</v>
      </c>
      <c r="AP113">
        <f t="shared" si="63"/>
        <v>-0.78802491310780143</v>
      </c>
      <c r="AQ113">
        <f t="shared" si="64"/>
        <v>-0.29073899634062017</v>
      </c>
      <c r="AR113">
        <f t="shared" si="65"/>
        <v>-1.9140449079222948</v>
      </c>
    </row>
    <row r="114" spans="1:44" x14ac:dyDescent="0.25">
      <c r="A114">
        <v>114</v>
      </c>
      <c r="B114">
        <f t="shared" si="33"/>
        <v>-1.7187470830260736</v>
      </c>
      <c r="C114">
        <f t="shared" si="34"/>
        <v>-0.14741158714636779</v>
      </c>
      <c r="D114">
        <f t="shared" si="35"/>
        <v>-0.98907523676158671</v>
      </c>
      <c r="E114">
        <v>114</v>
      </c>
      <c r="F114">
        <f t="shared" si="36"/>
        <v>-0.7670109154249265</v>
      </c>
      <c r="G114">
        <f t="shared" si="37"/>
        <v>-0.13339663130755564</v>
      </c>
      <c r="H114">
        <f t="shared" si="38"/>
        <v>-0.99257449977764522</v>
      </c>
      <c r="I114">
        <v>114</v>
      </c>
      <c r="J114">
        <f t="shared" si="39"/>
        <v>-0.7670109154249265</v>
      </c>
      <c r="K114">
        <f t="shared" si="40"/>
        <v>2.1302283022253214</v>
      </c>
      <c r="L114">
        <f t="shared" si="41"/>
        <v>-1.6372601870881862</v>
      </c>
      <c r="M114">
        <v>114</v>
      </c>
      <c r="N114">
        <f t="shared" si="42"/>
        <v>-0.7670109154249265</v>
      </c>
      <c r="O114">
        <f t="shared" si="43"/>
        <v>2.7591373322500314</v>
      </c>
      <c r="P114">
        <f t="shared" si="44"/>
        <v>-1.0178765108423971</v>
      </c>
      <c r="Q114">
        <v>114</v>
      </c>
      <c r="R114">
        <f t="shared" si="45"/>
        <v>-0.7670109154249265</v>
      </c>
      <c r="S114">
        <f t="shared" si="46"/>
        <v>2.2103301180156691</v>
      </c>
      <c r="T114">
        <f t="shared" si="47"/>
        <v>-2.5190625289149193</v>
      </c>
      <c r="U114">
        <v>114</v>
      </c>
      <c r="V114">
        <f t="shared" si="48"/>
        <v>-0.7670109154249265</v>
      </c>
      <c r="W114">
        <f t="shared" si="49"/>
        <v>1.2233490232885174</v>
      </c>
      <c r="X114">
        <f t="shared" si="50"/>
        <v>-3.363178863627148</v>
      </c>
      <c r="Y114">
        <v>114</v>
      </c>
      <c r="Z114">
        <f t="shared" si="51"/>
        <v>-0.7670109154249265</v>
      </c>
      <c r="AA114">
        <f t="shared" si="52"/>
        <v>-1.694152618499069</v>
      </c>
      <c r="AB114">
        <f t="shared" si="53"/>
        <v>0.51181553502073762</v>
      </c>
      <c r="AC114">
        <v>114</v>
      </c>
      <c r="AD114">
        <f t="shared" si="54"/>
        <v>-0.7670109154249265</v>
      </c>
      <c r="AE114">
        <f t="shared" si="55"/>
        <v>0.68342227706762204</v>
      </c>
      <c r="AF114">
        <f t="shared" si="56"/>
        <v>-0.24270486620802023</v>
      </c>
      <c r="AG114">
        <v>114</v>
      </c>
      <c r="AH114">
        <f t="shared" si="57"/>
        <v>-0.7670109154249265</v>
      </c>
      <c r="AI114">
        <f t="shared" si="58"/>
        <v>1.153582898340878</v>
      </c>
      <c r="AJ114">
        <f t="shared" si="59"/>
        <v>0.52969409630011999</v>
      </c>
      <c r="AK114">
        <v>114</v>
      </c>
      <c r="AL114">
        <f t="shared" si="60"/>
        <v>-0.7670109154249265</v>
      </c>
      <c r="AM114">
        <f t="shared" si="61"/>
        <v>0.65166323335946552</v>
      </c>
      <c r="AN114">
        <f t="shared" si="62"/>
        <v>-1.0166861497177857</v>
      </c>
      <c r="AO114">
        <v>114</v>
      </c>
      <c r="AP114">
        <f t="shared" si="63"/>
        <v>-0.7670109154249265</v>
      </c>
      <c r="AQ114">
        <f t="shared" si="64"/>
        <v>-0.28554975971123348</v>
      </c>
      <c r="AR114">
        <f t="shared" si="65"/>
        <v>-1.9087732350132152</v>
      </c>
    </row>
    <row r="115" spans="1:44" x14ac:dyDescent="0.25">
      <c r="A115">
        <v>115</v>
      </c>
      <c r="B115">
        <f t="shared" si="33"/>
        <v>-1.7061555293042707</v>
      </c>
      <c r="C115">
        <f t="shared" si="34"/>
        <v>-0.13494623656155053</v>
      </c>
      <c r="D115">
        <f t="shared" si="35"/>
        <v>-0.99085292210190001</v>
      </c>
      <c r="E115">
        <v>115</v>
      </c>
      <c r="F115">
        <f t="shared" si="36"/>
        <v>-0.74599691774205157</v>
      </c>
      <c r="G115">
        <f t="shared" si="37"/>
        <v>-9.8091827578381752E-2</v>
      </c>
      <c r="H115">
        <f t="shared" si="38"/>
        <v>-0.95516817797187159</v>
      </c>
      <c r="I115">
        <v>115</v>
      </c>
      <c r="J115">
        <f t="shared" si="39"/>
        <v>-0.74599691774205157</v>
      </c>
      <c r="K115">
        <f t="shared" si="40"/>
        <v>2.1655331059544953</v>
      </c>
      <c r="L115">
        <f t="shared" si="41"/>
        <v>-1.5998538652824126</v>
      </c>
      <c r="M115">
        <v>115</v>
      </c>
      <c r="N115">
        <f t="shared" si="42"/>
        <v>-0.74599691774205157</v>
      </c>
      <c r="O115">
        <f t="shared" si="43"/>
        <v>2.7944421359792053</v>
      </c>
      <c r="P115">
        <f t="shared" si="44"/>
        <v>-0.98047018903662353</v>
      </c>
      <c r="Q115">
        <v>115</v>
      </c>
      <c r="R115">
        <f t="shared" si="45"/>
        <v>-0.74599691774205157</v>
      </c>
      <c r="S115">
        <f t="shared" si="46"/>
        <v>2.245634921744843</v>
      </c>
      <c r="T115">
        <f t="shared" si="47"/>
        <v>-2.4816562071091455</v>
      </c>
      <c r="U115">
        <v>115</v>
      </c>
      <c r="V115">
        <f t="shared" si="48"/>
        <v>-0.74599691774205157</v>
      </c>
      <c r="W115">
        <f t="shared" si="49"/>
        <v>1.2586538270176912</v>
      </c>
      <c r="X115">
        <f t="shared" si="50"/>
        <v>-3.3257725418213746</v>
      </c>
      <c r="Y115">
        <v>115</v>
      </c>
      <c r="Z115">
        <f t="shared" si="51"/>
        <v>-0.74599691774205157</v>
      </c>
      <c r="AA115">
        <f t="shared" si="52"/>
        <v>-1.6901141439008269</v>
      </c>
      <c r="AB115">
        <f t="shared" si="53"/>
        <v>0.51609439977764471</v>
      </c>
      <c r="AC115">
        <v>115</v>
      </c>
      <c r="AD115">
        <f t="shared" si="54"/>
        <v>-0.74599691774205157</v>
      </c>
      <c r="AE115">
        <f t="shared" si="55"/>
        <v>0.68974348967657484</v>
      </c>
      <c r="AF115">
        <f t="shared" si="56"/>
        <v>-0.23600738348393951</v>
      </c>
      <c r="AG115">
        <v>115</v>
      </c>
      <c r="AH115">
        <f t="shared" si="57"/>
        <v>-0.74599691774205157</v>
      </c>
      <c r="AI115">
        <f t="shared" si="58"/>
        <v>1.1567239341395106</v>
      </c>
      <c r="AJ115">
        <f t="shared" si="59"/>
        <v>0.53302210222215884</v>
      </c>
      <c r="AK115">
        <v>115</v>
      </c>
      <c r="AL115">
        <f t="shared" si="60"/>
        <v>-0.74599691774205157</v>
      </c>
      <c r="AM115">
        <f t="shared" si="61"/>
        <v>0.65574355855318389</v>
      </c>
      <c r="AN115">
        <f t="shared" si="62"/>
        <v>-1.0123629432091397</v>
      </c>
      <c r="AO115">
        <v>115</v>
      </c>
      <c r="AP115">
        <f t="shared" si="63"/>
        <v>-0.74599691774205157</v>
      </c>
      <c r="AQ115">
        <f t="shared" si="64"/>
        <v>-0.28047243956162038</v>
      </c>
      <c r="AR115">
        <f t="shared" si="65"/>
        <v>-1.903393687434243</v>
      </c>
    </row>
    <row r="116" spans="1:44" x14ac:dyDescent="0.25">
      <c r="A116">
        <v>116</v>
      </c>
      <c r="B116">
        <f t="shared" si="33"/>
        <v>-1.6935639755824681</v>
      </c>
      <c r="C116">
        <f t="shared" si="34"/>
        <v>-0.1224594909080647</v>
      </c>
      <c r="D116">
        <f t="shared" si="35"/>
        <v>-0.99247351253649974</v>
      </c>
      <c r="E116">
        <v>116</v>
      </c>
      <c r="F116">
        <f t="shared" si="36"/>
        <v>-0.72498292005917664</v>
      </c>
      <c r="G116">
        <f t="shared" si="37"/>
        <v>-6.3580817161775771E-2</v>
      </c>
      <c r="H116">
        <f t="shared" si="38"/>
        <v>-0.91702827449247748</v>
      </c>
      <c r="I116">
        <v>116</v>
      </c>
      <c r="J116">
        <f t="shared" si="39"/>
        <v>-0.72498292005917664</v>
      </c>
      <c r="K116">
        <f t="shared" si="40"/>
        <v>2.2000441163711013</v>
      </c>
      <c r="L116">
        <f t="shared" si="41"/>
        <v>-1.5617139618030185</v>
      </c>
      <c r="M116">
        <v>116</v>
      </c>
      <c r="N116">
        <f t="shared" si="42"/>
        <v>-0.72498292005917664</v>
      </c>
      <c r="O116">
        <f t="shared" si="43"/>
        <v>2.8289531463958113</v>
      </c>
      <c r="P116">
        <f t="shared" si="44"/>
        <v>-0.94233028555722942</v>
      </c>
      <c r="Q116">
        <v>116</v>
      </c>
      <c r="R116">
        <f t="shared" si="45"/>
        <v>-0.72498292005917664</v>
      </c>
      <c r="S116">
        <f t="shared" si="46"/>
        <v>2.2801459321614495</v>
      </c>
      <c r="T116">
        <f t="shared" si="47"/>
        <v>-2.4435163036297514</v>
      </c>
      <c r="U116">
        <v>116</v>
      </c>
      <c r="V116">
        <f t="shared" si="48"/>
        <v>-0.72498292005917664</v>
      </c>
      <c r="W116">
        <f t="shared" si="49"/>
        <v>1.2931648374342972</v>
      </c>
      <c r="X116">
        <f t="shared" si="50"/>
        <v>-3.2876326383419805</v>
      </c>
      <c r="Y116">
        <v>116</v>
      </c>
      <c r="Z116">
        <f t="shared" si="51"/>
        <v>-0.72498292005917664</v>
      </c>
      <c r="AA116">
        <f t="shared" si="52"/>
        <v>-1.6861664703775223</v>
      </c>
      <c r="AB116">
        <f t="shared" si="53"/>
        <v>0.5204571780715701</v>
      </c>
      <c r="AC116">
        <v>116</v>
      </c>
      <c r="AD116">
        <f t="shared" si="54"/>
        <v>-0.72498292005917664</v>
      </c>
      <c r="AE116">
        <f t="shared" si="55"/>
        <v>0.69592257612233466</v>
      </c>
      <c r="AF116">
        <f t="shared" si="56"/>
        <v>-0.22917855529875503</v>
      </c>
      <c r="AG116">
        <v>116</v>
      </c>
      <c r="AH116">
        <f t="shared" si="57"/>
        <v>-0.72498292005917664</v>
      </c>
      <c r="AI116">
        <f t="shared" si="58"/>
        <v>1.1597943468798588</v>
      </c>
      <c r="AJ116">
        <f t="shared" si="59"/>
        <v>0.53641537422854524</v>
      </c>
      <c r="AK116">
        <v>116</v>
      </c>
      <c r="AL116">
        <f t="shared" si="60"/>
        <v>-0.72498292005917664</v>
      </c>
      <c r="AM116">
        <f t="shared" si="61"/>
        <v>0.65973214170305128</v>
      </c>
      <c r="AN116">
        <f t="shared" si="62"/>
        <v>-1.0079549535699179</v>
      </c>
      <c r="AO116">
        <v>116</v>
      </c>
      <c r="AP116">
        <f t="shared" si="63"/>
        <v>-0.72498292005917664</v>
      </c>
      <c r="AQ116">
        <f t="shared" si="64"/>
        <v>-0.27550927789342666</v>
      </c>
      <c r="AR116">
        <f t="shared" si="65"/>
        <v>-1.8979086406421486</v>
      </c>
    </row>
    <row r="117" spans="1:44" x14ac:dyDescent="0.25">
      <c r="A117">
        <v>117</v>
      </c>
      <c r="B117">
        <f t="shared" si="33"/>
        <v>-1.6809724218606652</v>
      </c>
      <c r="C117">
        <f t="shared" si="34"/>
        <v>-0.1099533298986274</v>
      </c>
      <c r="D117">
        <f t="shared" si="35"/>
        <v>-0.99393675112866398</v>
      </c>
      <c r="E117">
        <v>117</v>
      </c>
      <c r="F117">
        <f t="shared" si="36"/>
        <v>-0.70396892237630171</v>
      </c>
      <c r="G117">
        <f t="shared" si="37"/>
        <v>-2.9878839148412828E-2</v>
      </c>
      <c r="H117">
        <f t="shared" si="38"/>
        <v>-0.8781716308471571</v>
      </c>
      <c r="I117">
        <v>117</v>
      </c>
      <c r="J117">
        <f t="shared" si="39"/>
        <v>-0.70396892237630171</v>
      </c>
      <c r="K117">
        <f t="shared" si="40"/>
        <v>2.2337460943844643</v>
      </c>
      <c r="L117">
        <f t="shared" si="41"/>
        <v>-1.5228573181576981</v>
      </c>
      <c r="M117">
        <v>117</v>
      </c>
      <c r="N117">
        <f t="shared" si="42"/>
        <v>-0.70396892237630171</v>
      </c>
      <c r="O117">
        <f t="shared" si="43"/>
        <v>2.8626551244091742</v>
      </c>
      <c r="P117">
        <f t="shared" si="44"/>
        <v>-0.90347364191190904</v>
      </c>
      <c r="Q117">
        <v>117</v>
      </c>
      <c r="R117">
        <f t="shared" si="45"/>
        <v>-0.70396892237630171</v>
      </c>
      <c r="S117">
        <f t="shared" si="46"/>
        <v>2.313847910174812</v>
      </c>
      <c r="T117">
        <f t="shared" si="47"/>
        <v>-2.4046596599844312</v>
      </c>
      <c r="U117">
        <v>117</v>
      </c>
      <c r="V117">
        <f t="shared" si="48"/>
        <v>-0.70396892237630171</v>
      </c>
      <c r="W117">
        <f t="shared" si="49"/>
        <v>1.3268668154476602</v>
      </c>
      <c r="X117">
        <f t="shared" si="50"/>
        <v>-3.2487759946966603</v>
      </c>
      <c r="Y117">
        <v>117</v>
      </c>
      <c r="Z117">
        <f t="shared" si="51"/>
        <v>-0.70396892237630171</v>
      </c>
      <c r="AA117">
        <f t="shared" si="52"/>
        <v>-1.6823113411106512</v>
      </c>
      <c r="AB117">
        <f t="shared" si="53"/>
        <v>0.52490194342243646</v>
      </c>
      <c r="AC117">
        <v>117</v>
      </c>
      <c r="AD117">
        <f t="shared" si="54"/>
        <v>-0.70396892237630171</v>
      </c>
      <c r="AE117">
        <f t="shared" si="55"/>
        <v>0.7019568078942755</v>
      </c>
      <c r="AF117">
        <f t="shared" si="56"/>
        <v>-0.222221397070754</v>
      </c>
      <c r="AG117">
        <v>117</v>
      </c>
      <c r="AH117">
        <f t="shared" si="57"/>
        <v>-0.70396892237630171</v>
      </c>
      <c r="AI117">
        <f t="shared" si="58"/>
        <v>1.1627927807540919</v>
      </c>
      <c r="AJ117">
        <f t="shared" si="59"/>
        <v>0.53987241394588581</v>
      </c>
      <c r="AK117">
        <v>117</v>
      </c>
      <c r="AL117">
        <f t="shared" si="60"/>
        <v>-0.70396892237630171</v>
      </c>
      <c r="AM117">
        <f t="shared" si="61"/>
        <v>0.66362722156303167</v>
      </c>
      <c r="AN117">
        <f t="shared" si="62"/>
        <v>-1.0034641272442548</v>
      </c>
      <c r="AO117">
        <v>117</v>
      </c>
      <c r="AP117">
        <f t="shared" si="63"/>
        <v>-0.70396892237630171</v>
      </c>
      <c r="AQ117">
        <f t="shared" si="64"/>
        <v>-0.2706624662991261</v>
      </c>
      <c r="AR117">
        <f t="shared" si="65"/>
        <v>-1.8923205166791852</v>
      </c>
    </row>
    <row r="118" spans="1:44" x14ac:dyDescent="0.25">
      <c r="A118">
        <v>118</v>
      </c>
      <c r="B118">
        <f t="shared" si="33"/>
        <v>-1.6683808681388623</v>
      </c>
      <c r="C118">
        <f t="shared" si="34"/>
        <v>-9.7429736324166516E-2</v>
      </c>
      <c r="D118">
        <f t="shared" si="35"/>
        <v>-0.99524240588903934</v>
      </c>
      <c r="E118">
        <v>118</v>
      </c>
      <c r="F118">
        <f t="shared" si="36"/>
        <v>-0.68295492469342678</v>
      </c>
      <c r="G118">
        <f t="shared" si="37"/>
        <v>2.9992246169654457E-3</v>
      </c>
      <c r="H118">
        <f t="shared" si="38"/>
        <v>-0.8386154050358855</v>
      </c>
      <c r="I118">
        <v>118</v>
      </c>
      <c r="J118">
        <f t="shared" si="39"/>
        <v>-0.68295492469342678</v>
      </c>
      <c r="K118">
        <f t="shared" si="40"/>
        <v>2.2666241581498423</v>
      </c>
      <c r="L118">
        <f t="shared" si="41"/>
        <v>-1.4833010923464265</v>
      </c>
      <c r="M118">
        <v>118</v>
      </c>
      <c r="N118">
        <f t="shared" si="42"/>
        <v>-0.68295492469342678</v>
      </c>
      <c r="O118">
        <f t="shared" si="43"/>
        <v>2.8955331881745523</v>
      </c>
      <c r="P118">
        <f t="shared" si="44"/>
        <v>-0.86391741610063744</v>
      </c>
      <c r="Q118">
        <v>118</v>
      </c>
      <c r="R118">
        <f t="shared" si="45"/>
        <v>-0.68295492469342678</v>
      </c>
      <c r="S118">
        <f t="shared" si="46"/>
        <v>2.3467259739401904</v>
      </c>
      <c r="T118">
        <f t="shared" si="47"/>
        <v>-2.3651034341731596</v>
      </c>
      <c r="U118">
        <v>118</v>
      </c>
      <c r="V118">
        <f t="shared" si="48"/>
        <v>-0.68295492469342678</v>
      </c>
      <c r="W118">
        <f t="shared" si="49"/>
        <v>1.3597448792130384</v>
      </c>
      <c r="X118">
        <f t="shared" si="50"/>
        <v>-3.2092197688853883</v>
      </c>
      <c r="Y118">
        <v>118</v>
      </c>
      <c r="Z118">
        <f t="shared" si="51"/>
        <v>-0.68295492469342678</v>
      </c>
      <c r="AA118">
        <f t="shared" si="52"/>
        <v>-1.6785504584167716</v>
      </c>
      <c r="AB118">
        <f t="shared" si="53"/>
        <v>0.52942673314699007</v>
      </c>
      <c r="AC118">
        <v>118</v>
      </c>
      <c r="AD118">
        <f t="shared" si="54"/>
        <v>-0.68295492469342678</v>
      </c>
      <c r="AE118">
        <f t="shared" si="55"/>
        <v>0.70784352044551757</v>
      </c>
      <c r="AF118">
        <f t="shared" si="56"/>
        <v>-0.21513898088515793</v>
      </c>
      <c r="AG118">
        <v>118</v>
      </c>
      <c r="AH118">
        <f t="shared" si="57"/>
        <v>-0.68295492469342678</v>
      </c>
      <c r="AI118">
        <f t="shared" si="58"/>
        <v>1.1657179117382204</v>
      </c>
      <c r="AJ118">
        <f t="shared" si="59"/>
        <v>0.54339169484276084</v>
      </c>
      <c r="AK118">
        <v>118</v>
      </c>
      <c r="AL118">
        <f t="shared" si="60"/>
        <v>-0.68295492469342678</v>
      </c>
      <c r="AM118">
        <f t="shared" si="61"/>
        <v>0.66742707817551006</v>
      </c>
      <c r="AN118">
        <f t="shared" si="62"/>
        <v>-0.99889244725463433</v>
      </c>
      <c r="AO118">
        <v>118</v>
      </c>
      <c r="AP118">
        <f t="shared" si="63"/>
        <v>-0.68295492469342678</v>
      </c>
      <c r="AQ118">
        <f t="shared" si="64"/>
        <v>-0.26593414499427559</v>
      </c>
      <c r="AR118">
        <f t="shared" si="65"/>
        <v>-1.8866317831035826</v>
      </c>
    </row>
    <row r="119" spans="1:44" x14ac:dyDescent="0.25">
      <c r="A119">
        <v>119</v>
      </c>
      <c r="B119">
        <f t="shared" si="33"/>
        <v>-1.6557893144170597</v>
      </c>
      <c r="C119">
        <f t="shared" si="34"/>
        <v>-8.4890695739458288E-2</v>
      </c>
      <c r="D119">
        <f t="shared" si="35"/>
        <v>-0.99639026981242185</v>
      </c>
      <c r="E119">
        <v>119</v>
      </c>
      <c r="F119">
        <f t="shared" si="36"/>
        <v>-0.66194092701055185</v>
      </c>
      <c r="G119">
        <f t="shared" si="37"/>
        <v>3.5038856106955896E-2</v>
      </c>
      <c r="H119">
        <f t="shared" si="38"/>
        <v>-0.79837706397442731</v>
      </c>
      <c r="I119">
        <v>119</v>
      </c>
      <c r="J119">
        <f t="shared" si="39"/>
        <v>-0.66194092701055185</v>
      </c>
      <c r="K119">
        <f t="shared" si="40"/>
        <v>2.298663789639833</v>
      </c>
      <c r="L119">
        <f t="shared" si="41"/>
        <v>-1.4430627512849683</v>
      </c>
      <c r="M119">
        <v>119</v>
      </c>
      <c r="N119">
        <f t="shared" si="42"/>
        <v>-0.66194092701055185</v>
      </c>
      <c r="O119">
        <f t="shared" si="43"/>
        <v>2.927572819664543</v>
      </c>
      <c r="P119">
        <f t="shared" si="44"/>
        <v>-0.82367907503917925</v>
      </c>
      <c r="Q119">
        <v>119</v>
      </c>
      <c r="R119">
        <f t="shared" si="45"/>
        <v>-0.66194092701055185</v>
      </c>
      <c r="S119">
        <f t="shared" si="46"/>
        <v>2.3787656054301811</v>
      </c>
      <c r="T119">
        <f t="shared" si="47"/>
        <v>-2.3248650931117014</v>
      </c>
      <c r="U119">
        <v>119</v>
      </c>
      <c r="V119">
        <f t="shared" si="48"/>
        <v>-0.66194092701055185</v>
      </c>
      <c r="W119">
        <f t="shared" si="49"/>
        <v>1.3917845107030289</v>
      </c>
      <c r="X119">
        <f t="shared" si="50"/>
        <v>-3.1689814278239306</v>
      </c>
      <c r="Y119">
        <v>119</v>
      </c>
      <c r="Z119">
        <f t="shared" si="51"/>
        <v>-0.66194092701055185</v>
      </c>
      <c r="AA119">
        <f t="shared" si="52"/>
        <v>-1.6748854829958082</v>
      </c>
      <c r="AB119">
        <f t="shared" si="53"/>
        <v>0.53402954922546653</v>
      </c>
      <c r="AC119">
        <v>119</v>
      </c>
      <c r="AD119">
        <f t="shared" si="54"/>
        <v>-0.66194092701055185</v>
      </c>
      <c r="AE119">
        <f t="shared" si="55"/>
        <v>0.71358011436951574</v>
      </c>
      <c r="AF119">
        <f t="shared" si="56"/>
        <v>-0.20793443413757617</v>
      </c>
      <c r="AG119">
        <v>119</v>
      </c>
      <c r="AH119">
        <f t="shared" si="57"/>
        <v>-0.66194092701055185</v>
      </c>
      <c r="AI119">
        <f t="shared" si="58"/>
        <v>1.1685684481767475</v>
      </c>
      <c r="AJ119">
        <f t="shared" si="59"/>
        <v>0.54697166290379806</v>
      </c>
      <c r="AK119">
        <v>119</v>
      </c>
      <c r="AL119">
        <f t="shared" si="60"/>
        <v>-0.66194092701055185</v>
      </c>
      <c r="AM119">
        <f t="shared" si="61"/>
        <v>0.67113003363077672</v>
      </c>
      <c r="AN119">
        <f t="shared" si="62"/>
        <v>-0.99424193232624147</v>
      </c>
      <c r="AO119">
        <v>119</v>
      </c>
      <c r="AP119">
        <f t="shared" si="63"/>
        <v>-0.66194092701055185</v>
      </c>
      <c r="AQ119">
        <f t="shared" si="64"/>
        <v>-0.26132640187245559</v>
      </c>
      <c r="AR119">
        <f t="shared" si="65"/>
        <v>-1.8808449518999433</v>
      </c>
    </row>
    <row r="120" spans="1:44" x14ac:dyDescent="0.25">
      <c r="A120">
        <v>120</v>
      </c>
      <c r="B120">
        <f t="shared" si="33"/>
        <v>-1.6431977606952568</v>
      </c>
      <c r="C120">
        <f t="shared" si="34"/>
        <v>-7.2338196148326483E-2</v>
      </c>
      <c r="D120">
        <f t="shared" si="35"/>
        <v>-0.99738016091057591</v>
      </c>
      <c r="E120">
        <v>120</v>
      </c>
      <c r="F120">
        <f t="shared" si="36"/>
        <v>-0.64092692932767692</v>
      </c>
      <c r="G120">
        <f t="shared" si="37"/>
        <v>6.6225907522244221E-2</v>
      </c>
      <c r="H120">
        <f t="shared" si="38"/>
        <v>-0.75747437578144028</v>
      </c>
      <c r="I120">
        <v>120</v>
      </c>
      <c r="J120">
        <f t="shared" si="39"/>
        <v>-0.64092692932767692</v>
      </c>
      <c r="K120">
        <f t="shared" si="40"/>
        <v>2.3298508410551211</v>
      </c>
      <c r="L120">
        <f t="shared" si="41"/>
        <v>-1.4021600630919813</v>
      </c>
      <c r="M120">
        <v>120</v>
      </c>
      <c r="N120">
        <f t="shared" si="42"/>
        <v>-0.64092692932767692</v>
      </c>
      <c r="O120">
        <f t="shared" si="43"/>
        <v>2.9587598710798311</v>
      </c>
      <c r="P120">
        <f t="shared" si="44"/>
        <v>-0.78277638684619222</v>
      </c>
      <c r="Q120">
        <v>120</v>
      </c>
      <c r="R120">
        <f t="shared" si="45"/>
        <v>-0.64092692932767692</v>
      </c>
      <c r="S120">
        <f t="shared" si="46"/>
        <v>2.4099526568454692</v>
      </c>
      <c r="T120">
        <f t="shared" si="47"/>
        <v>-2.2839624049187144</v>
      </c>
      <c r="U120">
        <v>120</v>
      </c>
      <c r="V120">
        <f t="shared" si="48"/>
        <v>-0.64092692932767692</v>
      </c>
      <c r="W120">
        <f t="shared" si="49"/>
        <v>1.4229715621183172</v>
      </c>
      <c r="X120">
        <f t="shared" si="50"/>
        <v>-3.1280787396309435</v>
      </c>
      <c r="Y120">
        <v>120</v>
      </c>
      <c r="Z120">
        <f t="shared" si="51"/>
        <v>-0.64092692932767692</v>
      </c>
      <c r="AA120">
        <f t="shared" si="52"/>
        <v>-1.6713180331977333</v>
      </c>
      <c r="AB120">
        <f t="shared" si="53"/>
        <v>0.53870835918386029</v>
      </c>
      <c r="AC120">
        <v>120</v>
      </c>
      <c r="AD120">
        <f t="shared" si="54"/>
        <v>-0.64092692932767692</v>
      </c>
      <c r="AE120">
        <f t="shared" si="55"/>
        <v>0.71916405654788496</v>
      </c>
      <c r="AF120">
        <f t="shared" si="56"/>
        <v>-0.20061093815303627</v>
      </c>
      <c r="AG120">
        <v>120</v>
      </c>
      <c r="AH120">
        <f t="shared" si="57"/>
        <v>-0.64092692932767692</v>
      </c>
      <c r="AI120">
        <f t="shared" si="58"/>
        <v>1.171343131353028</v>
      </c>
      <c r="AJ120">
        <f t="shared" si="59"/>
        <v>0.55061073731588206</v>
      </c>
      <c r="AK120">
        <v>120</v>
      </c>
      <c r="AL120">
        <f t="shared" si="60"/>
        <v>-0.64092692932767692</v>
      </c>
      <c r="AM120">
        <f t="shared" si="61"/>
        <v>0.67473445280794486</v>
      </c>
      <c r="AN120">
        <f t="shared" si="62"/>
        <v>-0.98951463599555145</v>
      </c>
      <c r="AO120">
        <v>120</v>
      </c>
      <c r="AP120">
        <f t="shared" si="63"/>
        <v>-0.64092692932767692</v>
      </c>
      <c r="AQ120">
        <f t="shared" si="64"/>
        <v>-0.25684127158331554</v>
      </c>
      <c r="AR120">
        <f t="shared" si="65"/>
        <v>-1.8749625783700208</v>
      </c>
    </row>
    <row r="121" spans="1:44" x14ac:dyDescent="0.25">
      <c r="A121">
        <v>121</v>
      </c>
      <c r="B121">
        <f t="shared" si="33"/>
        <v>-1.6306062069734539</v>
      </c>
      <c r="C121">
        <f t="shared" si="34"/>
        <v>-5.9774227688455507E-2</v>
      </c>
      <c r="D121">
        <f t="shared" si="35"/>
        <v>-0.99821192224108835</v>
      </c>
      <c r="E121">
        <v>121</v>
      </c>
      <c r="F121">
        <f t="shared" si="36"/>
        <v>-0.61991293164480199</v>
      </c>
      <c r="G121">
        <f t="shared" si="37"/>
        <v>9.6546607538877671E-2</v>
      </c>
      <c r="H121">
        <f t="shared" si="38"/>
        <v>-0.71592540193257215</v>
      </c>
      <c r="I121">
        <v>121</v>
      </c>
      <c r="J121">
        <f t="shared" si="39"/>
        <v>-0.61991293164480199</v>
      </c>
      <c r="K121">
        <f t="shared" si="40"/>
        <v>2.3601715410717548</v>
      </c>
      <c r="L121">
        <f t="shared" si="41"/>
        <v>-1.3606110892431131</v>
      </c>
      <c r="M121">
        <v>121</v>
      </c>
      <c r="N121">
        <f t="shared" si="42"/>
        <v>-0.61991293164480199</v>
      </c>
      <c r="O121">
        <f t="shared" si="43"/>
        <v>2.9890805710964647</v>
      </c>
      <c r="P121">
        <f t="shared" si="44"/>
        <v>-0.74122741299732409</v>
      </c>
      <c r="Q121">
        <v>121</v>
      </c>
      <c r="R121">
        <f t="shared" si="45"/>
        <v>-0.61991293164480199</v>
      </c>
      <c r="S121">
        <f t="shared" si="46"/>
        <v>2.4402733568621029</v>
      </c>
      <c r="T121">
        <f t="shared" si="47"/>
        <v>-2.242413431069846</v>
      </c>
      <c r="U121">
        <v>121</v>
      </c>
      <c r="V121">
        <f t="shared" si="48"/>
        <v>-0.61991293164480199</v>
      </c>
      <c r="W121">
        <f t="shared" si="49"/>
        <v>1.4532922621349507</v>
      </c>
      <c r="X121">
        <f t="shared" si="50"/>
        <v>-3.0865297657820752</v>
      </c>
      <c r="Y121">
        <v>121</v>
      </c>
      <c r="Z121">
        <f t="shared" si="51"/>
        <v>-0.61991293164480199</v>
      </c>
      <c r="AA121">
        <f t="shared" si="52"/>
        <v>-1.6678496843079502</v>
      </c>
      <c r="AB121">
        <f t="shared" si="53"/>
        <v>0.54346109699140743</v>
      </c>
      <c r="AC121">
        <v>121</v>
      </c>
      <c r="AD121">
        <f t="shared" si="54"/>
        <v>-0.61991293164480199</v>
      </c>
      <c r="AE121">
        <f t="shared" si="55"/>
        <v>0.72459288126895371</v>
      </c>
      <c r="AF121">
        <f t="shared" si="56"/>
        <v>-0.19317172678120009</v>
      </c>
      <c r="AG121">
        <v>121</v>
      </c>
      <c r="AH121">
        <f t="shared" si="57"/>
        <v>-0.61991293164480199</v>
      </c>
      <c r="AI121">
        <f t="shared" si="58"/>
        <v>1.1740407360450815</v>
      </c>
      <c r="AJ121">
        <f t="shared" si="59"/>
        <v>0.55430731116619658</v>
      </c>
      <c r="AK121">
        <v>121</v>
      </c>
      <c r="AL121">
        <f t="shared" si="60"/>
        <v>-0.61991293164480199</v>
      </c>
      <c r="AM121">
        <f t="shared" si="61"/>
        <v>0.6782387440969746</v>
      </c>
      <c r="AN121">
        <f t="shared" si="62"/>
        <v>-0.98471264570354511</v>
      </c>
      <c r="AO121">
        <v>121</v>
      </c>
      <c r="AP121">
        <f t="shared" si="63"/>
        <v>-0.61991293164480199</v>
      </c>
      <c r="AQ121">
        <f t="shared" si="64"/>
        <v>-0.2524807346341294</v>
      </c>
      <c r="AR121">
        <f t="shared" si="65"/>
        <v>-1.8689872600043709</v>
      </c>
    </row>
    <row r="122" spans="1:44" x14ac:dyDescent="0.25">
      <c r="A122">
        <v>122</v>
      </c>
      <c r="B122">
        <f t="shared" si="33"/>
        <v>-1.6180146532516513</v>
      </c>
      <c r="C122">
        <f t="shared" si="34"/>
        <v>-4.720078231586302E-2</v>
      </c>
      <c r="D122">
        <f t="shared" si="35"/>
        <v>-0.99888542193225072</v>
      </c>
      <c r="E122">
        <v>122</v>
      </c>
      <c r="F122">
        <f t="shared" si="36"/>
        <v>-0.5988989339619275</v>
      </c>
      <c r="G122">
        <f t="shared" si="37"/>
        <v>0.12598756738929051</v>
      </c>
      <c r="H122">
        <f t="shared" si="38"/>
        <v>-0.6737484892850244</v>
      </c>
      <c r="I122">
        <v>122</v>
      </c>
      <c r="J122">
        <f t="shared" si="39"/>
        <v>-0.5988989339619275</v>
      </c>
      <c r="K122">
        <f t="shared" si="40"/>
        <v>2.3896125009221674</v>
      </c>
      <c r="L122">
        <f t="shared" si="41"/>
        <v>-1.3184341765955654</v>
      </c>
      <c r="M122">
        <v>122</v>
      </c>
      <c r="N122">
        <f t="shared" si="42"/>
        <v>-0.5988989339619275</v>
      </c>
      <c r="O122">
        <f t="shared" si="43"/>
        <v>3.0185215309468774</v>
      </c>
      <c r="P122">
        <f t="shared" si="44"/>
        <v>-0.69905050034977634</v>
      </c>
      <c r="Q122">
        <v>122</v>
      </c>
      <c r="R122">
        <f t="shared" si="45"/>
        <v>-0.5988989339619275</v>
      </c>
      <c r="S122">
        <f t="shared" si="46"/>
        <v>2.4697143167125155</v>
      </c>
      <c r="T122">
        <f t="shared" si="47"/>
        <v>-2.2002365184222983</v>
      </c>
      <c r="U122">
        <v>122</v>
      </c>
      <c r="V122">
        <f t="shared" si="48"/>
        <v>-0.5988989339619275</v>
      </c>
      <c r="W122">
        <f t="shared" si="49"/>
        <v>1.4827332219853635</v>
      </c>
      <c r="X122">
        <f t="shared" si="50"/>
        <v>-3.0443528531345274</v>
      </c>
      <c r="Y122">
        <v>122</v>
      </c>
      <c r="Z122">
        <f t="shared" si="51"/>
        <v>-0.5988989339619275</v>
      </c>
      <c r="AA122">
        <f t="shared" si="52"/>
        <v>-1.6644819678516907</v>
      </c>
      <c r="AB122">
        <f t="shared" si="53"/>
        <v>0.54828566397288725</v>
      </c>
      <c r="AC122">
        <v>122</v>
      </c>
      <c r="AD122">
        <f t="shared" si="54"/>
        <v>-0.5988989339619275</v>
      </c>
      <c r="AE122">
        <f t="shared" si="55"/>
        <v>0.72986419131655267</v>
      </c>
      <c r="AF122">
        <f t="shared" si="56"/>
        <v>-0.18562008496838731</v>
      </c>
      <c r="AG122">
        <v>122</v>
      </c>
      <c r="AH122">
        <f t="shared" si="57"/>
        <v>-0.5988989339619275</v>
      </c>
      <c r="AI122">
        <f t="shared" si="58"/>
        <v>1.1766600710666169</v>
      </c>
      <c r="AJ122">
        <f t="shared" si="59"/>
        <v>0.55805975215179193</v>
      </c>
      <c r="AK122">
        <v>122</v>
      </c>
      <c r="AL122">
        <f t="shared" si="60"/>
        <v>-0.5988989339619275</v>
      </c>
      <c r="AM122">
        <f t="shared" si="61"/>
        <v>0.68164136010148235</v>
      </c>
      <c r="AN122">
        <f t="shared" si="62"/>
        <v>-0.97983808187395383</v>
      </c>
      <c r="AO122">
        <v>122</v>
      </c>
      <c r="AP122">
        <f t="shared" si="63"/>
        <v>-0.5988989339619275</v>
      </c>
      <c r="AQ122">
        <f t="shared" si="64"/>
        <v>-0.24824671651526004</v>
      </c>
      <c r="AR122">
        <f t="shared" si="65"/>
        <v>-1.8629216353353713</v>
      </c>
    </row>
    <row r="123" spans="1:44" x14ac:dyDescent="0.25">
      <c r="A123">
        <v>123</v>
      </c>
      <c r="B123">
        <f t="shared" si="33"/>
        <v>-1.6054230995298484</v>
      </c>
      <c r="C123">
        <f t="shared" si="34"/>
        <v>-3.4619853489084404E-2</v>
      </c>
      <c r="D123">
        <f t="shared" si="35"/>
        <v>-0.99940055320396648</v>
      </c>
      <c r="E123">
        <v>123</v>
      </c>
      <c r="F123">
        <f t="shared" si="36"/>
        <v>-0.57788493627905257</v>
      </c>
      <c r="G123">
        <f t="shared" si="37"/>
        <v>0.1545357867744106</v>
      </c>
      <c r="H123">
        <f t="shared" si="38"/>
        <v>-0.63096226197609184</v>
      </c>
      <c r="I123">
        <v>123</v>
      </c>
      <c r="J123">
        <f t="shared" si="39"/>
        <v>-0.57788493627905257</v>
      </c>
      <c r="K123">
        <f t="shared" si="40"/>
        <v>2.4181607203072875</v>
      </c>
      <c r="L123">
        <f t="shared" si="41"/>
        <v>-1.2756479492866328</v>
      </c>
      <c r="M123">
        <v>123</v>
      </c>
      <c r="N123">
        <f t="shared" si="42"/>
        <v>-0.57788493627905257</v>
      </c>
      <c r="O123">
        <f t="shared" si="43"/>
        <v>3.0470697503319975</v>
      </c>
      <c r="P123">
        <f t="shared" si="44"/>
        <v>-0.65626427304084378</v>
      </c>
      <c r="Q123">
        <v>123</v>
      </c>
      <c r="R123">
        <f t="shared" si="45"/>
        <v>-0.57788493627905257</v>
      </c>
      <c r="S123">
        <f t="shared" si="46"/>
        <v>2.4982625360976356</v>
      </c>
      <c r="T123">
        <f t="shared" si="47"/>
        <v>-2.1574502911133657</v>
      </c>
      <c r="U123">
        <v>123</v>
      </c>
      <c r="V123">
        <f t="shared" si="48"/>
        <v>-0.57788493627905257</v>
      </c>
      <c r="W123">
        <f t="shared" si="49"/>
        <v>1.5112814413704836</v>
      </c>
      <c r="X123">
        <f t="shared" si="50"/>
        <v>-3.0015666258255949</v>
      </c>
      <c r="Y123">
        <v>123</v>
      </c>
      <c r="Z123">
        <f t="shared" si="51"/>
        <v>-0.57788493627905257</v>
      </c>
      <c r="AA123">
        <f t="shared" si="52"/>
        <v>-1.6612163709177363</v>
      </c>
      <c r="AB123">
        <f t="shared" si="53"/>
        <v>0.55317992973533781</v>
      </c>
      <c r="AC123">
        <v>123</v>
      </c>
      <c r="AD123">
        <f t="shared" si="54"/>
        <v>-0.57788493627905257</v>
      </c>
      <c r="AE123">
        <f t="shared" si="55"/>
        <v>0.73497565902855833</v>
      </c>
      <c r="AF123">
        <f t="shared" si="56"/>
        <v>-0.17795934730703469</v>
      </c>
      <c r="AG123">
        <v>123</v>
      </c>
      <c r="AH123">
        <f t="shared" si="57"/>
        <v>-0.57788493627905257</v>
      </c>
      <c r="AI123">
        <f t="shared" si="58"/>
        <v>1.1791999797930257</v>
      </c>
      <c r="AJ123">
        <f t="shared" si="59"/>
        <v>0.56186640330036464</v>
      </c>
      <c r="AK123">
        <v>123</v>
      </c>
      <c r="AL123">
        <f t="shared" si="60"/>
        <v>-0.57788493627905257</v>
      </c>
      <c r="AM123">
        <f t="shared" si="61"/>
        <v>0.68494079832202814</v>
      </c>
      <c r="AN123">
        <f t="shared" si="62"/>
        <v>-0.97489309697694004</v>
      </c>
      <c r="AO123">
        <v>123</v>
      </c>
      <c r="AP123">
        <f t="shared" si="63"/>
        <v>-0.57788493627905257</v>
      </c>
      <c r="AQ123">
        <f t="shared" si="64"/>
        <v>-0.24414108684991598</v>
      </c>
      <c r="AR123">
        <f t="shared" si="65"/>
        <v>-1.8567683827721215</v>
      </c>
    </row>
    <row r="124" spans="1:44" x14ac:dyDescent="0.25">
      <c r="A124">
        <v>124</v>
      </c>
      <c r="B124">
        <f t="shared" si="33"/>
        <v>-1.5928315458080455</v>
      </c>
      <c r="C124">
        <f t="shared" si="34"/>
        <v>-2.2033435853120915E-2</v>
      </c>
      <c r="D124">
        <f t="shared" si="35"/>
        <v>-0.99975723438468123</v>
      </c>
      <c r="E124">
        <v>124</v>
      </c>
      <c r="F124">
        <f t="shared" si="36"/>
        <v>-0.55687093859617764</v>
      </c>
      <c r="G124">
        <f t="shared" si="37"/>
        <v>0.1821786596042223</v>
      </c>
      <c r="H124">
        <f t="shared" si="38"/>
        <v>-0.58758561319927372</v>
      </c>
      <c r="I124">
        <v>124</v>
      </c>
      <c r="J124">
        <f t="shared" si="39"/>
        <v>-0.55687093859617764</v>
      </c>
      <c r="K124">
        <f t="shared" si="40"/>
        <v>2.4458035931370992</v>
      </c>
      <c r="L124">
        <f t="shared" si="41"/>
        <v>-1.2322713005098147</v>
      </c>
      <c r="M124">
        <v>124</v>
      </c>
      <c r="N124">
        <f t="shared" si="42"/>
        <v>-0.55687093859617764</v>
      </c>
      <c r="O124">
        <f t="shared" si="43"/>
        <v>3.0747126231618092</v>
      </c>
      <c r="P124">
        <f t="shared" si="44"/>
        <v>-0.61288762426402565</v>
      </c>
      <c r="Q124">
        <v>124</v>
      </c>
      <c r="R124">
        <f t="shared" si="45"/>
        <v>-0.55687093859617764</v>
      </c>
      <c r="S124">
        <f t="shared" si="46"/>
        <v>2.5259054089274473</v>
      </c>
      <c r="T124">
        <f t="shared" si="47"/>
        <v>-2.1140736423365478</v>
      </c>
      <c r="U124">
        <v>124</v>
      </c>
      <c r="V124">
        <f t="shared" si="48"/>
        <v>-0.55687093859617764</v>
      </c>
      <c r="W124">
        <f t="shared" si="49"/>
        <v>1.5389243142002953</v>
      </c>
      <c r="X124">
        <f t="shared" si="50"/>
        <v>-2.958189977048777</v>
      </c>
      <c r="Y124">
        <v>124</v>
      </c>
      <c r="Z124">
        <f t="shared" si="51"/>
        <v>-0.55687093859617764</v>
      </c>
      <c r="AA124">
        <f t="shared" si="52"/>
        <v>-1.658054335501763</v>
      </c>
      <c r="AB124">
        <f t="shared" si="53"/>
        <v>0.55814173310877768</v>
      </c>
      <c r="AC124">
        <v>124</v>
      </c>
      <c r="AD124">
        <f t="shared" si="54"/>
        <v>-0.55687093859617764</v>
      </c>
      <c r="AE124">
        <f t="shared" si="55"/>
        <v>0.73992502732472287</v>
      </c>
      <c r="AF124">
        <f t="shared" si="56"/>
        <v>-0.17019289656323514</v>
      </c>
      <c r="AG124">
        <v>124</v>
      </c>
      <c r="AH124">
        <f t="shared" si="57"/>
        <v>-0.55687093859617764</v>
      </c>
      <c r="AI124">
        <f t="shared" si="58"/>
        <v>1.1816593406721161</v>
      </c>
      <c r="AJ124">
        <f t="shared" si="59"/>
        <v>0.56572558370192905</v>
      </c>
      <c r="AK124">
        <v>124</v>
      </c>
      <c r="AL124">
        <f t="shared" si="60"/>
        <v>-0.55687093859617764</v>
      </c>
      <c r="AM124">
        <f t="shared" si="61"/>
        <v>0.68813560181957689</v>
      </c>
      <c r="AN124">
        <f t="shared" si="62"/>
        <v>-0.96987987457862745</v>
      </c>
      <c r="AO124">
        <v>124</v>
      </c>
      <c r="AP124">
        <f t="shared" si="63"/>
        <v>-0.55687093859617764</v>
      </c>
      <c r="AQ124">
        <f t="shared" si="64"/>
        <v>-0.24016565856857941</v>
      </c>
      <c r="AR124">
        <f t="shared" si="65"/>
        <v>-1.8505302194177324</v>
      </c>
    </row>
    <row r="125" spans="1:44" x14ac:dyDescent="0.25">
      <c r="A125">
        <v>125</v>
      </c>
      <c r="B125">
        <f t="shared" si="33"/>
        <v>-1.5802399920862429</v>
      </c>
      <c r="C125">
        <f t="shared" si="34"/>
        <v>-9.4435249231977821E-3</v>
      </c>
      <c r="D125">
        <f t="shared" si="35"/>
        <v>-0.99995540892433044</v>
      </c>
      <c r="E125">
        <v>125</v>
      </c>
      <c r="F125">
        <f t="shared" si="36"/>
        <v>-0.53585694091330272</v>
      </c>
      <c r="G125">
        <f t="shared" si="37"/>
        <v>0.20890397956426288</v>
      </c>
      <c r="H125">
        <f t="shared" si="38"/>
        <v>-0.54363769686156693</v>
      </c>
      <c r="I125">
        <v>125</v>
      </c>
      <c r="J125">
        <f t="shared" si="39"/>
        <v>-0.53585694091330272</v>
      </c>
      <c r="K125">
        <f t="shared" si="40"/>
        <v>2.4725289130971397</v>
      </c>
      <c r="L125">
        <f t="shared" si="41"/>
        <v>-1.1883233841721079</v>
      </c>
      <c r="M125">
        <v>125</v>
      </c>
      <c r="N125">
        <f t="shared" si="42"/>
        <v>-0.53585694091330272</v>
      </c>
      <c r="O125">
        <f t="shared" si="43"/>
        <v>3.1014379431218497</v>
      </c>
      <c r="P125">
        <f t="shared" si="44"/>
        <v>-0.56893970792631887</v>
      </c>
      <c r="Q125">
        <v>125</v>
      </c>
      <c r="R125">
        <f t="shared" si="45"/>
        <v>-0.53585694091330272</v>
      </c>
      <c r="S125">
        <f t="shared" si="46"/>
        <v>2.5526307288874879</v>
      </c>
      <c r="T125">
        <f t="shared" si="47"/>
        <v>-2.070125725998841</v>
      </c>
      <c r="U125">
        <v>125</v>
      </c>
      <c r="V125">
        <f t="shared" si="48"/>
        <v>-0.53585694091330272</v>
      </c>
      <c r="W125">
        <f t="shared" si="49"/>
        <v>1.5656496341603359</v>
      </c>
      <c r="X125">
        <f t="shared" si="50"/>
        <v>-2.9142420607110697</v>
      </c>
      <c r="Y125">
        <v>125</v>
      </c>
      <c r="Z125">
        <f t="shared" si="51"/>
        <v>-0.53585694091330272</v>
      </c>
      <c r="AA125">
        <f t="shared" si="52"/>
        <v>-1.6549972578695957</v>
      </c>
      <c r="AB125">
        <f t="shared" si="53"/>
        <v>0.5631688831005176</v>
      </c>
      <c r="AC125">
        <v>125</v>
      </c>
      <c r="AD125">
        <f t="shared" si="54"/>
        <v>-0.53585694091330272</v>
      </c>
      <c r="AE125">
        <f t="shared" si="55"/>
        <v>0.74471011070333704</v>
      </c>
      <c r="AF125">
        <f t="shared" si="56"/>
        <v>-0.16232416218300255</v>
      </c>
      <c r="AG125">
        <v>125</v>
      </c>
      <c r="AH125">
        <f t="shared" si="57"/>
        <v>-0.53585694091330272</v>
      </c>
      <c r="AI125">
        <f t="shared" si="58"/>
        <v>1.1840370677193572</v>
      </c>
      <c r="AJ125">
        <f t="shared" si="59"/>
        <v>0.56963558925106006</v>
      </c>
      <c r="AK125">
        <v>125</v>
      </c>
      <c r="AL125">
        <f t="shared" si="60"/>
        <v>-0.53585694091330272</v>
      </c>
      <c r="AM125">
        <f t="shared" si="61"/>
        <v>0.69122435985884134</v>
      </c>
      <c r="AN125">
        <f t="shared" si="62"/>
        <v>-0.96480062837689895</v>
      </c>
      <c r="AO125">
        <v>125</v>
      </c>
      <c r="AP125">
        <f t="shared" si="63"/>
        <v>-0.53585694091330272</v>
      </c>
      <c r="AQ125">
        <f t="shared" si="64"/>
        <v>-0.23632218710846642</v>
      </c>
      <c r="AR125">
        <f t="shared" si="65"/>
        <v>-1.84420989986953</v>
      </c>
    </row>
    <row r="126" spans="1:44" x14ac:dyDescent="0.25">
      <c r="A126">
        <v>126</v>
      </c>
      <c r="B126">
        <f t="shared" si="33"/>
        <v>-1.56764843836444</v>
      </c>
      <c r="C126">
        <f t="shared" si="34"/>
        <v>3.1478832316156873E-3</v>
      </c>
      <c r="D126">
        <f t="shared" si="35"/>
        <v>-0.99999504540330608</v>
      </c>
      <c r="E126">
        <v>126</v>
      </c>
      <c r="F126">
        <f t="shared" si="36"/>
        <v>-0.51484294323042779</v>
      </c>
      <c r="G126">
        <f t="shared" si="37"/>
        <v>0.23469994550558582</v>
      </c>
      <c r="H126">
        <f t="shared" si="38"/>
        <v>-0.49913791912564232</v>
      </c>
      <c r="I126">
        <v>126</v>
      </c>
      <c r="J126">
        <f t="shared" si="39"/>
        <v>-0.51484294323042779</v>
      </c>
      <c r="K126">
        <f t="shared" si="40"/>
        <v>2.4983248790384627</v>
      </c>
      <c r="L126">
        <f t="shared" si="41"/>
        <v>-1.1438236064361833</v>
      </c>
      <c r="M126">
        <v>126</v>
      </c>
      <c r="N126">
        <f t="shared" si="42"/>
        <v>-0.51484294323042779</v>
      </c>
      <c r="O126">
        <f t="shared" si="43"/>
        <v>3.1272339090631727</v>
      </c>
      <c r="P126">
        <f t="shared" si="44"/>
        <v>-0.52443993019039425</v>
      </c>
      <c r="Q126">
        <v>126</v>
      </c>
      <c r="R126">
        <f t="shared" si="45"/>
        <v>-0.51484294323042779</v>
      </c>
      <c r="S126">
        <f t="shared" si="46"/>
        <v>2.5784266948288108</v>
      </c>
      <c r="T126">
        <f t="shared" si="47"/>
        <v>-2.0256259482629164</v>
      </c>
      <c r="U126">
        <v>126</v>
      </c>
      <c r="V126">
        <f t="shared" si="48"/>
        <v>-0.51484294323042779</v>
      </c>
      <c r="W126">
        <f t="shared" si="49"/>
        <v>1.5914456001016588</v>
      </c>
      <c r="X126">
        <f t="shared" si="50"/>
        <v>-2.8697422829751451</v>
      </c>
      <c r="Y126">
        <v>126</v>
      </c>
      <c r="Z126">
        <f t="shared" si="51"/>
        <v>-0.51484294323042779</v>
      </c>
      <c r="AA126">
        <f t="shared" si="52"/>
        <v>-1.6520464879406564</v>
      </c>
      <c r="AB126">
        <f t="shared" si="53"/>
        <v>0.56825915986264119</v>
      </c>
      <c r="AC126">
        <v>126</v>
      </c>
      <c r="AD126">
        <f t="shared" si="54"/>
        <v>-0.51484294323042779</v>
      </c>
      <c r="AE126">
        <f t="shared" si="55"/>
        <v>0.74932879620628645</v>
      </c>
      <c r="AF126">
        <f t="shared" si="56"/>
        <v>-0.15435661877792536</v>
      </c>
      <c r="AG126">
        <v>126</v>
      </c>
      <c r="AH126">
        <f t="shared" si="57"/>
        <v>-0.51484294323042779</v>
      </c>
      <c r="AI126">
        <f t="shared" si="58"/>
        <v>1.1863321109974212</v>
      </c>
      <c r="AJ126">
        <f t="shared" si="59"/>
        <v>0.57359469339937841</v>
      </c>
      <c r="AK126">
        <v>126</v>
      </c>
      <c r="AL126">
        <f t="shared" si="60"/>
        <v>-0.51484294323042779</v>
      </c>
      <c r="AM126">
        <f t="shared" si="61"/>
        <v>0.69420570853122343</v>
      </c>
      <c r="AN126">
        <f t="shared" si="62"/>
        <v>-0.95965760122389088</v>
      </c>
      <c r="AO126">
        <v>126</v>
      </c>
      <c r="AP126">
        <f t="shared" si="63"/>
        <v>-0.51484294323042779</v>
      </c>
      <c r="AQ126">
        <f t="shared" si="64"/>
        <v>-0.23261236963837573</v>
      </c>
      <c r="AR126">
        <f t="shared" si="65"/>
        <v>-1.8378102150027025</v>
      </c>
    </row>
    <row r="127" spans="1:44" x14ac:dyDescent="0.25">
      <c r="A127">
        <v>127</v>
      </c>
      <c r="B127">
        <f t="shared" si="33"/>
        <v>-1.5550568846426371</v>
      </c>
      <c r="C127">
        <f t="shared" si="34"/>
        <v>1.5738792304871806E-2</v>
      </c>
      <c r="D127">
        <f t="shared" si="35"/>
        <v>-0.9998761375374372</v>
      </c>
      <c r="E127">
        <v>127</v>
      </c>
      <c r="F127">
        <f t="shared" si="36"/>
        <v>-0.49382894554755286</v>
      </c>
      <c r="G127">
        <f t="shared" si="37"/>
        <v>0.25955516665581779</v>
      </c>
      <c r="H127">
        <f t="shared" si="38"/>
        <v>-0.4541059298406277</v>
      </c>
      <c r="I127">
        <v>127</v>
      </c>
      <c r="J127">
        <f t="shared" si="39"/>
        <v>-0.49382894554755286</v>
      </c>
      <c r="K127">
        <f t="shared" si="40"/>
        <v>2.5231801001886947</v>
      </c>
      <c r="L127">
        <f t="shared" si="41"/>
        <v>-1.0987916171511687</v>
      </c>
      <c r="M127">
        <v>127</v>
      </c>
      <c r="N127">
        <f t="shared" si="42"/>
        <v>-0.49382894554755286</v>
      </c>
      <c r="O127">
        <f t="shared" si="43"/>
        <v>3.1520891302134046</v>
      </c>
      <c r="P127">
        <f t="shared" si="44"/>
        <v>-0.47940794090537964</v>
      </c>
      <c r="Q127">
        <v>127</v>
      </c>
      <c r="R127">
        <f t="shared" si="45"/>
        <v>-0.49382894554755286</v>
      </c>
      <c r="S127">
        <f t="shared" si="46"/>
        <v>2.6032819159790428</v>
      </c>
      <c r="T127">
        <f t="shared" si="47"/>
        <v>-1.9805939589779018</v>
      </c>
      <c r="U127">
        <v>127</v>
      </c>
      <c r="V127">
        <f t="shared" si="48"/>
        <v>-0.49382894554755286</v>
      </c>
      <c r="W127">
        <f t="shared" si="49"/>
        <v>1.6163008212518908</v>
      </c>
      <c r="X127">
        <f t="shared" si="50"/>
        <v>-2.8247102936901305</v>
      </c>
      <c r="Y127">
        <v>127</v>
      </c>
      <c r="Z127">
        <f t="shared" si="51"/>
        <v>-0.49382894554755286</v>
      </c>
      <c r="AA127">
        <f t="shared" si="52"/>
        <v>-1.6492033286918781</v>
      </c>
      <c r="AB127">
        <f t="shared" si="53"/>
        <v>0.57341031567222756</v>
      </c>
      <c r="AC127">
        <v>127</v>
      </c>
      <c r="AD127">
        <f t="shared" si="54"/>
        <v>-0.49382894554755286</v>
      </c>
      <c r="AE127">
        <f t="shared" si="55"/>
        <v>0.75377904435207421</v>
      </c>
      <c r="AF127">
        <f t="shared" si="56"/>
        <v>-0.14629378459087575</v>
      </c>
      <c r="AG127">
        <v>127</v>
      </c>
      <c r="AH127">
        <f t="shared" si="57"/>
        <v>-0.49382894554755286</v>
      </c>
      <c r="AI127">
        <f t="shared" si="58"/>
        <v>1.1885434570798041</v>
      </c>
      <c r="AJ127">
        <f t="shared" si="59"/>
        <v>0.57760114791794559</v>
      </c>
      <c r="AK127">
        <v>127</v>
      </c>
      <c r="AL127">
        <f t="shared" si="60"/>
        <v>-0.49382894554755286</v>
      </c>
      <c r="AM127">
        <f t="shared" si="61"/>
        <v>0.69707833135707786</v>
      </c>
      <c r="AN127">
        <f t="shared" si="62"/>
        <v>-0.95445306413561171</v>
      </c>
      <c r="AO127">
        <v>127</v>
      </c>
      <c r="AP127">
        <f t="shared" si="63"/>
        <v>-0.49382894554755286</v>
      </c>
      <c r="AQ127">
        <f t="shared" si="64"/>
        <v>-0.22903784430926649</v>
      </c>
      <c r="AR127">
        <f t="shared" si="65"/>
        <v>-1.8313339907379282</v>
      </c>
    </row>
    <row r="128" spans="1:44" x14ac:dyDescent="0.25">
      <c r="A128">
        <v>128</v>
      </c>
      <c r="B128">
        <f t="shared" si="33"/>
        <v>-1.5424653309208345</v>
      </c>
      <c r="C128">
        <f t="shared" si="34"/>
        <v>2.8327206069249836E-2</v>
      </c>
      <c r="D128">
        <f t="shared" si="35"/>
        <v>-0.99959870417898711</v>
      </c>
      <c r="E128">
        <v>128</v>
      </c>
      <c r="F128">
        <f t="shared" si="36"/>
        <v>-0.47281494786467793</v>
      </c>
      <c r="G128">
        <f t="shared" si="37"/>
        <v>0.28345866764900229</v>
      </c>
      <c r="H128">
        <f t="shared" si="38"/>
        <v>-0.40856161386528977</v>
      </c>
      <c r="I128">
        <v>128</v>
      </c>
      <c r="J128">
        <f t="shared" si="39"/>
        <v>-0.47281494786467793</v>
      </c>
      <c r="K128">
        <f t="shared" si="40"/>
        <v>2.5470836011818792</v>
      </c>
      <c r="L128">
        <f t="shared" si="41"/>
        <v>-1.0532473011758308</v>
      </c>
      <c r="M128">
        <v>128</v>
      </c>
      <c r="N128">
        <f t="shared" si="42"/>
        <v>-0.47281494786467793</v>
      </c>
      <c r="O128">
        <f t="shared" si="43"/>
        <v>3.1759926312065891</v>
      </c>
      <c r="P128">
        <f t="shared" si="44"/>
        <v>-0.43386362493004171</v>
      </c>
      <c r="Q128">
        <v>128</v>
      </c>
      <c r="R128">
        <f t="shared" si="45"/>
        <v>-0.47281494786467793</v>
      </c>
      <c r="S128">
        <f t="shared" si="46"/>
        <v>2.6271854169722273</v>
      </c>
      <c r="T128">
        <f t="shared" si="47"/>
        <v>-1.9350496430025639</v>
      </c>
      <c r="U128">
        <v>128</v>
      </c>
      <c r="V128">
        <f t="shared" si="48"/>
        <v>-0.47281494786467793</v>
      </c>
      <c r="W128">
        <f t="shared" si="49"/>
        <v>1.6402043222450753</v>
      </c>
      <c r="X128">
        <f t="shared" si="50"/>
        <v>-2.7791659777147926</v>
      </c>
      <c r="Y128">
        <v>128</v>
      </c>
      <c r="Z128">
        <f t="shared" si="51"/>
        <v>-0.47281494786467793</v>
      </c>
      <c r="AA128">
        <f t="shared" si="52"/>
        <v>-1.646469035582347</v>
      </c>
      <c r="AB128">
        <f t="shared" si="53"/>
        <v>0.57862007592388209</v>
      </c>
      <c r="AC128">
        <v>128</v>
      </c>
      <c r="AD128">
        <f t="shared" si="54"/>
        <v>-0.47281494786467793</v>
      </c>
      <c r="AE128">
        <f t="shared" si="55"/>
        <v>0.7580588900363987</v>
      </c>
      <c r="AF128">
        <f t="shared" si="56"/>
        <v>-0.13813921994245265</v>
      </c>
      <c r="AG128">
        <v>128</v>
      </c>
      <c r="AH128">
        <f t="shared" si="57"/>
        <v>-0.47281494786467793</v>
      </c>
      <c r="AI128">
        <f t="shared" si="58"/>
        <v>1.1906701294983284</v>
      </c>
      <c r="AJ128">
        <f t="shared" si="59"/>
        <v>0.58165318366923235</v>
      </c>
      <c r="AK128">
        <v>128</v>
      </c>
      <c r="AL128">
        <f t="shared" si="60"/>
        <v>-0.47281494786467793</v>
      </c>
      <c r="AM128">
        <f t="shared" si="61"/>
        <v>0.69984095986703232</v>
      </c>
      <c r="AN128">
        <f t="shared" si="62"/>
        <v>-0.94918931528912598</v>
      </c>
      <c r="AO128">
        <v>128</v>
      </c>
      <c r="AP128">
        <f t="shared" si="63"/>
        <v>-0.47281494786467793</v>
      </c>
      <c r="AQ128">
        <f t="shared" si="64"/>
        <v>-0.22560018953089706</v>
      </c>
      <c r="AR128">
        <f t="shared" si="65"/>
        <v>-1.8247840867935299</v>
      </c>
    </row>
    <row r="129" spans="1:44" x14ac:dyDescent="0.25">
      <c r="A129">
        <v>129</v>
      </c>
      <c r="B129">
        <f t="shared" ref="B129:B192" si="66">-3.14159265358979+(A129-1)*0.0125915537218028</f>
        <v>-1.5298737771990316</v>
      </c>
      <c r="C129">
        <f t="shared" ref="C129:C192" si="67">1*COS(B129)+0</f>
        <v>4.0911128693048776E-2</v>
      </c>
      <c r="D129">
        <f t="shared" ref="D129:D192" si="68">1*SIN(B129)+0+0*COS(B129)</f>
        <v>-0.99916278931366376</v>
      </c>
      <c r="E129">
        <v>129</v>
      </c>
      <c r="F129">
        <f t="shared" ref="F129:F192" si="69">-3.14159265358979+(E129-1)*0.0210139976828749</f>
        <v>-0.451800950181803</v>
      </c>
      <c r="G129">
        <f t="shared" ref="G129:G192" si="70">2.44774683068125*COS(F129)+-1.89574562872845</f>
        <v>0.3063998933720109</v>
      </c>
      <c r="H129">
        <f t="shared" ref="H129:H192" si="71">2.44774683068125*SIN(F129)+0.706128110569343+0*COS(F129)</f>
        <v>-0.36252508228743785</v>
      </c>
      <c r="I129">
        <v>129</v>
      </c>
      <c r="J129">
        <f t="shared" ref="J129:J192" si="72">-3.14159265358979+(I129-1)*0.0210139976828749</f>
        <v>-0.451800950181803</v>
      </c>
      <c r="K129">
        <f t="shared" ref="K129:K192" si="73">2.44774683068125*COS(J129)+0.367879304804427</f>
        <v>2.5700248269048878</v>
      </c>
      <c r="L129">
        <f t="shared" ref="L129:L192" si="74">2.44774683068125*SIN(J129)+0.061442423258802+0*COS(J129)</f>
        <v>-1.0072107695979788</v>
      </c>
      <c r="M129">
        <v>129</v>
      </c>
      <c r="N129">
        <f t="shared" ref="N129:N192" si="75">-3.14159265358979+(M129-1)*0.0210139976828749</f>
        <v>-0.451800950181803</v>
      </c>
      <c r="O129">
        <f t="shared" ref="O129:O192" si="76">2.44774683068125*COS(N129)+0.996788334829137</f>
        <v>3.1989338569295978</v>
      </c>
      <c r="P129">
        <f t="shared" ref="P129:P192" si="77">2.44774683068125*SIN(N129)+0.680826099504591+0*COS(N129)</f>
        <v>-0.38782709335218979</v>
      </c>
      <c r="Q129">
        <v>129</v>
      </c>
      <c r="R129">
        <f t="shared" ref="R129:R192" si="78">-3.14159265358979+(Q129-1)*0.0210139976828749</f>
        <v>-0.451800950181803</v>
      </c>
      <c r="S129">
        <f t="shared" ref="S129:S192" si="79">2.44774683068125*COS(R129)+0.447981120594775</f>
        <v>2.6501266426952359</v>
      </c>
      <c r="T129">
        <f t="shared" ref="T129:T192" si="80">2.44774683068125*SIN(R129)+-0.820359918567931+0*COS(R129)</f>
        <v>-1.889013111424712</v>
      </c>
      <c r="U129">
        <v>129</v>
      </c>
      <c r="V129">
        <f t="shared" ref="V129:V192" si="81">-3.14159265358979+(U129-1)*0.0210139976828749</f>
        <v>-0.451800950181803</v>
      </c>
      <c r="W129">
        <f t="shared" ref="W129:W192" si="82">2.44774683068125*COS(V129)+-0.538999974132377</f>
        <v>1.6631455479680839</v>
      </c>
      <c r="X129">
        <f t="shared" ref="X129:X192" si="83">2.44774683068125*SIN(V129)+-1.66447625328016+0*COS(V129)</f>
        <v>-2.7331294461369406</v>
      </c>
      <c r="Y129">
        <v>129</v>
      </c>
      <c r="Z129">
        <f t="shared" ref="Z129:Z192" si="84">-3.14159265358979+(Y129-1)*0.0210139976828749</f>
        <v>-0.451800950181803</v>
      </c>
      <c r="AA129">
        <f t="shared" ref="AA129:AA192" si="85">0.279994854934293*COS(Z129)+-1.89574562872845</f>
        <v>-1.6438448159989267</v>
      </c>
      <c r="AB129">
        <f t="shared" ref="AB129:AB192" si="86">0.279994854934293*SIN(Z129)+0.706128110569343+0*COS(Z129)</f>
        <v>0.58388614013413831</v>
      </c>
      <c r="AC129">
        <v>129</v>
      </c>
      <c r="AD129">
        <f t="shared" ref="AD129:AD192" si="87">-3.14159265358979+(AC129-1)*0.0210139976828749</f>
        <v>-0.451800950181803</v>
      </c>
      <c r="AE129">
        <f t="shared" ref="AE129:AE192" si="88">0.438261270288291*COS(AD129)+0.367879304804427</f>
        <v>0.76216644339988848</v>
      </c>
      <c r="AF129">
        <f t="shared" ref="AF129:AF192" si="89">0.438261270288291*SIN(AD129)+0.061442423258802+0*COS(AD129)</f>
        <v>-0.12989652565884449</v>
      </c>
      <c r="AG129">
        <v>129</v>
      </c>
      <c r="AH129">
        <f t="shared" ref="AH129:AH192" si="90">-3.14159265358979+(AG129-1)*0.0210139976828749</f>
        <v>-0.451800950181803</v>
      </c>
      <c r="AI129">
        <f t="shared" ref="AI129:AI192" si="91">0.217773776060006*COS(AH129)+0.996788334829137</f>
        <v>1.1927111891743221</v>
      </c>
      <c r="AJ129">
        <f t="shared" ref="AJ129:AJ192" si="92">0.217773776060006*SIN(AH129)+0.680826099504591+0*COS(AH129)</f>
        <v>0.58574901138832058</v>
      </c>
      <c r="AK129">
        <v>129</v>
      </c>
      <c r="AL129">
        <f t="shared" ref="AL129:AL192" si="93">-3.14159265358979+(AK129-1)*0.0210139976828749</f>
        <v>-0.451800950181803</v>
      </c>
      <c r="AM129">
        <f t="shared" ref="AM129:AM192" si="94">0.282896433519043*COS(AL129)+0.447981120594775</f>
        <v>0.70249237416210797</v>
      </c>
      <c r="AN129">
        <f t="shared" ref="AN129:AN192" si="95">0.282896433519043*SIN(AL129)+-0.820359918567931+0*COS(AL129)</f>
        <v>-0.94386867900774374</v>
      </c>
      <c r="AO129">
        <v>129</v>
      </c>
      <c r="AP129">
        <f t="shared" ref="AP129:AP192" si="96">-3.14159265358979+(AO129-1)*0.0210139976828749</f>
        <v>-0.451800950181803</v>
      </c>
      <c r="AQ129">
        <f t="shared" ref="AQ129:AQ192" si="97">0.352019923404918*COS(AP129)+-0.538999974132377</f>
        <v>-0.22230092327484358</v>
      </c>
      <c r="AR129">
        <f t="shared" ref="AR129:AR192" si="98">0.352019923404918*SIN(AP129)+-1.66447625328016+0*COS(AP129)</f>
        <v>-1.8181633954227017</v>
      </c>
    </row>
    <row r="130" spans="1:44" x14ac:dyDescent="0.25">
      <c r="A130">
        <v>130</v>
      </c>
      <c r="B130">
        <f t="shared" si="66"/>
        <v>-1.5172822234772287</v>
      </c>
      <c r="C130">
        <f t="shared" si="67"/>
        <v>5.3488565056615429E-2</v>
      </c>
      <c r="D130">
        <f t="shared" si="68"/>
        <v>-0.99856846205364613</v>
      </c>
      <c r="E130">
        <v>130</v>
      </c>
      <c r="F130">
        <f t="shared" si="69"/>
        <v>-0.43078695249892807</v>
      </c>
      <c r="G130">
        <f t="shared" si="70"/>
        <v>0.328368713625387</v>
      </c>
      <c r="H130">
        <f t="shared" si="71"/>
        <v>-0.31601666354343572</v>
      </c>
      <c r="I130">
        <v>130</v>
      </c>
      <c r="J130">
        <f t="shared" si="72"/>
        <v>-0.43078695249892807</v>
      </c>
      <c r="K130">
        <f t="shared" si="73"/>
        <v>2.5919936471582639</v>
      </c>
      <c r="L130">
        <f t="shared" si="74"/>
        <v>-0.96070235085397671</v>
      </c>
      <c r="M130">
        <v>130</v>
      </c>
      <c r="N130">
        <f t="shared" si="75"/>
        <v>-0.43078695249892807</v>
      </c>
      <c r="O130">
        <f t="shared" si="76"/>
        <v>3.2209026771829739</v>
      </c>
      <c r="P130">
        <f t="shared" si="77"/>
        <v>-0.34131867460818766</v>
      </c>
      <c r="Q130">
        <v>130</v>
      </c>
      <c r="R130">
        <f t="shared" si="78"/>
        <v>-0.43078695249892807</v>
      </c>
      <c r="S130">
        <f t="shared" si="79"/>
        <v>2.672095462948612</v>
      </c>
      <c r="T130">
        <f t="shared" si="80"/>
        <v>-1.8425046926807096</v>
      </c>
      <c r="U130">
        <v>130</v>
      </c>
      <c r="V130">
        <f t="shared" si="81"/>
        <v>-0.43078695249892807</v>
      </c>
      <c r="W130">
        <f t="shared" si="82"/>
        <v>1.68511436822146</v>
      </c>
      <c r="X130">
        <f t="shared" si="83"/>
        <v>-2.6866210273929387</v>
      </c>
      <c r="Y130">
        <v>130</v>
      </c>
      <c r="Z130">
        <f t="shared" si="84"/>
        <v>-0.43078695249892807</v>
      </c>
      <c r="AA130">
        <f t="shared" si="85"/>
        <v>-1.6413318287231107</v>
      </c>
      <c r="AB130">
        <f t="shared" si="86"/>
        <v>0.58920618295728677</v>
      </c>
      <c r="AC130">
        <v>130</v>
      </c>
      <c r="AD130">
        <f t="shared" si="87"/>
        <v>-0.43078695249892807</v>
      </c>
      <c r="AE130">
        <f t="shared" si="88"/>
        <v>0.76609989066261053</v>
      </c>
      <c r="AF130">
        <f t="shared" si="89"/>
        <v>-0.12156934148180554</v>
      </c>
      <c r="AG130">
        <v>130</v>
      </c>
      <c r="AH130">
        <f t="shared" si="90"/>
        <v>-0.43078695249892807</v>
      </c>
      <c r="AI130">
        <f t="shared" si="91"/>
        <v>1.1946657348332903</v>
      </c>
      <c r="AJ130">
        <f t="shared" si="92"/>
        <v>0.58988682247299162</v>
      </c>
      <c r="AK130">
        <v>130</v>
      </c>
      <c r="AL130">
        <f t="shared" si="93"/>
        <v>-0.43078695249892807</v>
      </c>
      <c r="AM130">
        <f t="shared" si="94"/>
        <v>0.70503140345239257</v>
      </c>
      <c r="AN130">
        <f t="shared" si="95"/>
        <v>-0.93849350473466475</v>
      </c>
      <c r="AO130">
        <v>130</v>
      </c>
      <c r="AP130">
        <f t="shared" si="96"/>
        <v>-0.43078695249892807</v>
      </c>
      <c r="AQ130">
        <f t="shared" si="97"/>
        <v>-0.2191415024042066</v>
      </c>
      <c r="AR130">
        <f t="shared" si="98"/>
        <v>-1.8114748401363729</v>
      </c>
    </row>
    <row r="131" spans="1:44" x14ac:dyDescent="0.25">
      <c r="A131">
        <v>131</v>
      </c>
      <c r="B131">
        <f t="shared" si="66"/>
        <v>-1.5046906697554261</v>
      </c>
      <c r="C131">
        <f t="shared" si="67"/>
        <v>6.605752106866157E-2</v>
      </c>
      <c r="D131">
        <f t="shared" si="68"/>
        <v>-0.99781581662662744</v>
      </c>
      <c r="E131">
        <v>131</v>
      </c>
      <c r="F131">
        <f t="shared" si="69"/>
        <v>-0.40977295481605314</v>
      </c>
      <c r="G131">
        <f t="shared" si="70"/>
        <v>0.3493554275965538</v>
      </c>
      <c r="H131">
        <f t="shared" si="71"/>
        <v>-0.26905689444173508</v>
      </c>
      <c r="I131">
        <v>131</v>
      </c>
      <c r="J131">
        <f t="shared" si="72"/>
        <v>-0.40977295481605314</v>
      </c>
      <c r="K131">
        <f t="shared" si="73"/>
        <v>2.6129803611294307</v>
      </c>
      <c r="L131">
        <f t="shared" si="74"/>
        <v>-0.91374258175227607</v>
      </c>
      <c r="M131">
        <v>131</v>
      </c>
      <c r="N131">
        <f t="shared" si="75"/>
        <v>-0.40977295481605314</v>
      </c>
      <c r="O131">
        <f t="shared" si="76"/>
        <v>3.2418893911541407</v>
      </c>
      <c r="P131">
        <f t="shared" si="77"/>
        <v>-0.29435890550648702</v>
      </c>
      <c r="Q131">
        <v>131</v>
      </c>
      <c r="R131">
        <f t="shared" si="78"/>
        <v>-0.40977295481605314</v>
      </c>
      <c r="S131">
        <f t="shared" si="79"/>
        <v>2.6930821769197788</v>
      </c>
      <c r="T131">
        <f t="shared" si="80"/>
        <v>-1.7955449235790091</v>
      </c>
      <c r="U131">
        <v>131</v>
      </c>
      <c r="V131">
        <f t="shared" si="81"/>
        <v>-0.40977295481605314</v>
      </c>
      <c r="W131">
        <f t="shared" si="82"/>
        <v>1.7061010821926268</v>
      </c>
      <c r="X131">
        <f t="shared" si="83"/>
        <v>-2.639661258291238</v>
      </c>
      <c r="Y131">
        <v>131</v>
      </c>
      <c r="Z131">
        <f t="shared" si="84"/>
        <v>-0.40977295481605314</v>
      </c>
      <c r="AA131">
        <f t="shared" si="85"/>
        <v>-1.6389311834193359</v>
      </c>
      <c r="AB131">
        <f t="shared" si="86"/>
        <v>0.59457785521218209</v>
      </c>
      <c r="AC131">
        <v>131</v>
      </c>
      <c r="AD131">
        <f t="shared" si="87"/>
        <v>-0.40977295481605314</v>
      </c>
      <c r="AE131">
        <f t="shared" si="88"/>
        <v>0.76985749492498468</v>
      </c>
      <c r="AF131">
        <f t="shared" si="89"/>
        <v>-0.11316134446144857</v>
      </c>
      <c r="AG131">
        <v>131</v>
      </c>
      <c r="AH131">
        <f t="shared" si="90"/>
        <v>-0.40977295481605314</v>
      </c>
      <c r="AI131">
        <f t="shared" si="91"/>
        <v>1.1965329034028926</v>
      </c>
      <c r="AJ131">
        <f t="shared" si="92"/>
        <v>0.59406478978235466</v>
      </c>
      <c r="AK131">
        <v>131</v>
      </c>
      <c r="AL131">
        <f t="shared" si="93"/>
        <v>-0.40977295481605314</v>
      </c>
      <c r="AM131">
        <f t="shared" si="94"/>
        <v>0.70745692657402803</v>
      </c>
      <c r="AN131">
        <f t="shared" si="95"/>
        <v>-0.93306616599553072</v>
      </c>
      <c r="AO131">
        <v>131</v>
      </c>
      <c r="AP131">
        <f t="shared" si="96"/>
        <v>-0.40977295481605314</v>
      </c>
      <c r="AQ131">
        <f t="shared" si="97"/>
        <v>-0.21612332203030132</v>
      </c>
      <c r="AR131">
        <f t="shared" si="98"/>
        <v>-1.8047213744122677</v>
      </c>
    </row>
    <row r="132" spans="1:44" x14ac:dyDescent="0.25">
      <c r="A132">
        <v>132</v>
      </c>
      <c r="B132">
        <f t="shared" si="66"/>
        <v>-1.4920991160336232</v>
      </c>
      <c r="C132">
        <f t="shared" si="67"/>
        <v>7.8616003982418081E-2</v>
      </c>
      <c r="D132">
        <f t="shared" si="68"/>
        <v>-0.99690497236087472</v>
      </c>
      <c r="E132">
        <v>132</v>
      </c>
      <c r="F132">
        <f t="shared" si="69"/>
        <v>-0.38875895713317821</v>
      </c>
      <c r="G132">
        <f t="shared" si="70"/>
        <v>0.3693507681434216</v>
      </c>
      <c r="H132">
        <f t="shared" si="71"/>
        <v>-0.22166651109440005</v>
      </c>
      <c r="I132">
        <v>132</v>
      </c>
      <c r="J132">
        <f t="shared" si="72"/>
        <v>-0.38875895713317821</v>
      </c>
      <c r="K132">
        <f t="shared" si="73"/>
        <v>2.6329757016762985</v>
      </c>
      <c r="L132">
        <f t="shared" si="74"/>
        <v>-0.86635219840494104</v>
      </c>
      <c r="M132">
        <v>132</v>
      </c>
      <c r="N132">
        <f t="shared" si="75"/>
        <v>-0.38875895713317821</v>
      </c>
      <c r="O132">
        <f t="shared" si="76"/>
        <v>3.2618847317010085</v>
      </c>
      <c r="P132">
        <f t="shared" si="77"/>
        <v>-0.24696852215915199</v>
      </c>
      <c r="Q132">
        <v>132</v>
      </c>
      <c r="R132">
        <f t="shared" si="78"/>
        <v>-0.38875895713317821</v>
      </c>
      <c r="S132">
        <f t="shared" si="79"/>
        <v>2.7130775174666466</v>
      </c>
      <c r="T132">
        <f t="shared" si="80"/>
        <v>-1.748154540231674</v>
      </c>
      <c r="U132">
        <v>132</v>
      </c>
      <c r="V132">
        <f t="shared" si="81"/>
        <v>-0.38875895713317821</v>
      </c>
      <c r="W132">
        <f t="shared" si="82"/>
        <v>1.7260964227394946</v>
      </c>
      <c r="X132">
        <f t="shared" si="83"/>
        <v>-2.5922708749439032</v>
      </c>
      <c r="Y132">
        <v>132</v>
      </c>
      <c r="Z132">
        <f t="shared" si="84"/>
        <v>-0.38875895713317821</v>
      </c>
      <c r="AA132">
        <f t="shared" si="85"/>
        <v>-1.6366439401449879</v>
      </c>
      <c r="AB132">
        <f t="shared" si="86"/>
        <v>0.59999878491957537</v>
      </c>
      <c r="AC132">
        <v>132</v>
      </c>
      <c r="AD132">
        <f t="shared" si="87"/>
        <v>-0.38875895713317821</v>
      </c>
      <c r="AE132">
        <f t="shared" si="88"/>
        <v>0.77343759693474945</v>
      </c>
      <c r="AF132">
        <f t="shared" si="89"/>
        <v>-0.10467624733256306</v>
      </c>
      <c r="AG132">
        <v>132</v>
      </c>
      <c r="AH132">
        <f t="shared" si="90"/>
        <v>-0.38875895713317821</v>
      </c>
      <c r="AI132">
        <f t="shared" si="91"/>
        <v>1.1983118703940523</v>
      </c>
      <c r="AJ132">
        <f t="shared" si="92"/>
        <v>0.59828106844366058</v>
      </c>
      <c r="AK132">
        <v>132</v>
      </c>
      <c r="AL132">
        <f t="shared" si="93"/>
        <v>-0.38875895713317821</v>
      </c>
      <c r="AM132">
        <f t="shared" si="94"/>
        <v>0.70976787248428519</v>
      </c>
      <c r="AN132">
        <f t="shared" si="95"/>
        <v>-0.92758905935034308</v>
      </c>
      <c r="AO132">
        <v>132</v>
      </c>
      <c r="AP132">
        <f t="shared" si="96"/>
        <v>-0.38875895713317821</v>
      </c>
      <c r="AQ132">
        <f t="shared" si="97"/>
        <v>-0.21324771489661554</v>
      </c>
      <c r="AR132">
        <f t="shared" si="98"/>
        <v>-1.7979059803907316</v>
      </c>
    </row>
    <row r="133" spans="1:44" x14ac:dyDescent="0.25">
      <c r="A133">
        <v>133</v>
      </c>
      <c r="B133">
        <f t="shared" si="66"/>
        <v>-1.4795075623118203</v>
      </c>
      <c r="C133">
        <f t="shared" si="67"/>
        <v>9.1162022711573906E-2</v>
      </c>
      <c r="D133">
        <f t="shared" si="68"/>
        <v>-0.99583607366631099</v>
      </c>
      <c r="E133">
        <v>133</v>
      </c>
      <c r="F133">
        <f t="shared" si="69"/>
        <v>-0.36774495945030328</v>
      </c>
      <c r="G133">
        <f t="shared" si="70"/>
        <v>0.38834590588649753</v>
      </c>
      <c r="H133">
        <f t="shared" si="71"/>
        <v>-0.17386643976062288</v>
      </c>
      <c r="I133">
        <v>133</v>
      </c>
      <c r="J133">
        <f t="shared" si="72"/>
        <v>-0.36774495945030328</v>
      </c>
      <c r="K133">
        <f t="shared" si="73"/>
        <v>2.6519708394193744</v>
      </c>
      <c r="L133">
        <f t="shared" si="74"/>
        <v>-0.81855212707116387</v>
      </c>
      <c r="M133">
        <v>133</v>
      </c>
      <c r="N133">
        <f t="shared" si="75"/>
        <v>-0.36774495945030328</v>
      </c>
      <c r="O133">
        <f t="shared" si="76"/>
        <v>3.2808798694440844</v>
      </c>
      <c r="P133">
        <f t="shared" si="77"/>
        <v>-0.19916845082537482</v>
      </c>
      <c r="Q133">
        <v>133</v>
      </c>
      <c r="R133">
        <f t="shared" si="78"/>
        <v>-0.36774495945030328</v>
      </c>
      <c r="S133">
        <f t="shared" si="79"/>
        <v>2.7320726552097225</v>
      </c>
      <c r="T133">
        <f t="shared" si="80"/>
        <v>-1.7003544688978969</v>
      </c>
      <c r="U133">
        <v>133</v>
      </c>
      <c r="V133">
        <f t="shared" si="81"/>
        <v>-0.36774495945030328</v>
      </c>
      <c r="W133">
        <f t="shared" si="82"/>
        <v>1.7450915604825705</v>
      </c>
      <c r="X133">
        <f t="shared" si="83"/>
        <v>-2.544470803610126</v>
      </c>
      <c r="Y133">
        <v>133</v>
      </c>
      <c r="Z133">
        <f t="shared" si="84"/>
        <v>-0.36774495945030328</v>
      </c>
      <c r="AA133">
        <f t="shared" si="85"/>
        <v>-1.6344711088823083</v>
      </c>
      <c r="AB133">
        <f t="shared" si="86"/>
        <v>0.60546657834951312</v>
      </c>
      <c r="AC133">
        <v>133</v>
      </c>
      <c r="AD133">
        <f t="shared" si="87"/>
        <v>-0.36774495945030328</v>
      </c>
      <c r="AE133">
        <f t="shared" si="88"/>
        <v>0.77683861581964142</v>
      </c>
      <c r="AF133">
        <f t="shared" si="89"/>
        <v>-9.6117796875175798E-2</v>
      </c>
      <c r="AG133">
        <v>133</v>
      </c>
      <c r="AH133">
        <f t="shared" si="90"/>
        <v>-0.36774495945030328</v>
      </c>
      <c r="AI133">
        <f t="shared" si="91"/>
        <v>1.2000018502650254</v>
      </c>
      <c r="AJ133">
        <f t="shared" si="92"/>
        <v>0.6025337966669454</v>
      </c>
      <c r="AK133">
        <v>133</v>
      </c>
      <c r="AL133">
        <f t="shared" si="93"/>
        <v>-0.36774495945030328</v>
      </c>
      <c r="AM133">
        <f t="shared" si="94"/>
        <v>0.7119632207345058</v>
      </c>
      <c r="AN133">
        <f t="shared" si="95"/>
        <v>-0.92206460333520945</v>
      </c>
      <c r="AO133">
        <v>133</v>
      </c>
      <c r="AP133">
        <f t="shared" si="96"/>
        <v>-0.36774495945030328</v>
      </c>
      <c r="AQ133">
        <f t="shared" si="97"/>
        <v>-0.21051595079030788</v>
      </c>
      <c r="AR133">
        <f t="shared" si="98"/>
        <v>-1.7910316675579039</v>
      </c>
    </row>
    <row r="134" spans="1:44" x14ac:dyDescent="0.25">
      <c r="A134">
        <v>134</v>
      </c>
      <c r="B134">
        <f t="shared" si="66"/>
        <v>-1.4669160085900177</v>
      </c>
      <c r="C134">
        <f t="shared" si="67"/>
        <v>0.10369358814595377</v>
      </c>
      <c r="D134">
        <f t="shared" si="68"/>
        <v>-0.99460929001161924</v>
      </c>
      <c r="E134">
        <v>134</v>
      </c>
      <c r="F134">
        <f t="shared" si="69"/>
        <v>-0.34673096176742835</v>
      </c>
      <c r="G134">
        <f t="shared" si="70"/>
        <v>0.40633245310768817</v>
      </c>
      <c r="H134">
        <f t="shared" si="71"/>
        <v>-0.12567778760627779</v>
      </c>
      <c r="I134">
        <v>134</v>
      </c>
      <c r="J134">
        <f t="shared" si="72"/>
        <v>-0.34673096176742835</v>
      </c>
      <c r="K134">
        <f t="shared" si="73"/>
        <v>2.669957386640565</v>
      </c>
      <c r="L134">
        <f t="shared" si="74"/>
        <v>-0.77036347491681878</v>
      </c>
      <c r="M134">
        <v>134</v>
      </c>
      <c r="N134">
        <f t="shared" si="75"/>
        <v>-0.34673096176742835</v>
      </c>
      <c r="O134">
        <f t="shared" si="76"/>
        <v>3.298866416665275</v>
      </c>
      <c r="P134">
        <f t="shared" si="77"/>
        <v>-0.15097979867102973</v>
      </c>
      <c r="Q134">
        <v>134</v>
      </c>
      <c r="R134">
        <f t="shared" si="78"/>
        <v>-0.34673096176742835</v>
      </c>
      <c r="S134">
        <f t="shared" si="79"/>
        <v>2.7500592024309132</v>
      </c>
      <c r="T134">
        <f t="shared" si="80"/>
        <v>-1.6521658167435518</v>
      </c>
      <c r="U134">
        <v>134</v>
      </c>
      <c r="V134">
        <f t="shared" si="81"/>
        <v>-0.34673096176742835</v>
      </c>
      <c r="W134">
        <f t="shared" si="82"/>
        <v>1.7630781077037612</v>
      </c>
      <c r="X134">
        <f t="shared" si="83"/>
        <v>-2.4962821514557807</v>
      </c>
      <c r="Y134">
        <v>134</v>
      </c>
      <c r="Z134">
        <f t="shared" si="84"/>
        <v>-0.34673096176742835</v>
      </c>
      <c r="AA134">
        <f t="shared" si="85"/>
        <v>-1.6324136490924146</v>
      </c>
      <c r="AB134">
        <f t="shared" si="86"/>
        <v>0.61097882107834123</v>
      </c>
      <c r="AC134">
        <v>134</v>
      </c>
      <c r="AD134">
        <f t="shared" si="87"/>
        <v>-0.34673096176742835</v>
      </c>
      <c r="AE134">
        <f t="shared" si="88"/>
        <v>0.78005904978546359</v>
      </c>
      <c r="AF134">
        <f t="shared" si="89"/>
        <v>-8.7489772260078646E-2</v>
      </c>
      <c r="AG134">
        <v>134</v>
      </c>
      <c r="AH134">
        <f t="shared" si="90"/>
        <v>-0.34673096176742835</v>
      </c>
      <c r="AI134">
        <f t="shared" si="91"/>
        <v>1.2016020967682759</v>
      </c>
      <c r="AJ134">
        <f t="shared" si="92"/>
        <v>0.60682109656714511</v>
      </c>
      <c r="AK134">
        <v>134</v>
      </c>
      <c r="AL134">
        <f t="shared" si="93"/>
        <v>-0.34673096176742835</v>
      </c>
      <c r="AM134">
        <f t="shared" si="94"/>
        <v>0.71404200192070411</v>
      </c>
      <c r="AN134">
        <f t="shared" si="95"/>
        <v>-0.91649523739438621</v>
      </c>
      <c r="AO134">
        <v>134</v>
      </c>
      <c r="AP134">
        <f t="shared" si="96"/>
        <v>-0.34673096176742835</v>
      </c>
      <c r="AQ134">
        <f t="shared" si="97"/>
        <v>-0.20792923598150542</v>
      </c>
      <c r="AR134">
        <f t="shared" si="98"/>
        <v>-1.7841014714168111</v>
      </c>
    </row>
    <row r="135" spans="1:44" x14ac:dyDescent="0.25">
      <c r="A135">
        <v>135</v>
      </c>
      <c r="B135">
        <f t="shared" si="66"/>
        <v>-1.4543244548682148</v>
      </c>
      <c r="C135">
        <f t="shared" si="67"/>
        <v>0.11620871346688255</v>
      </c>
      <c r="D135">
        <f t="shared" si="68"/>
        <v>-0.99322481589737377</v>
      </c>
      <c r="E135">
        <v>135</v>
      </c>
      <c r="F135">
        <f t="shared" si="69"/>
        <v>-0.32571696408455342</v>
      </c>
      <c r="G135">
        <f t="shared" si="70"/>
        <v>0.42330246745408306</v>
      </c>
      <c r="H135">
        <f t="shared" si="71"/>
        <v>-7.7121833383590022E-2</v>
      </c>
      <c r="I135">
        <v>135</v>
      </c>
      <c r="J135">
        <f t="shared" si="72"/>
        <v>-0.32571696408455342</v>
      </c>
      <c r="K135">
        <f t="shared" si="73"/>
        <v>2.6869274009869599</v>
      </c>
      <c r="L135">
        <f t="shared" si="74"/>
        <v>-0.72180752069413101</v>
      </c>
      <c r="M135">
        <v>135</v>
      </c>
      <c r="N135">
        <f t="shared" si="75"/>
        <v>-0.32571696408455342</v>
      </c>
      <c r="O135">
        <f t="shared" si="76"/>
        <v>3.3158364310116699</v>
      </c>
      <c r="P135">
        <f t="shared" si="77"/>
        <v>-0.10242384444834196</v>
      </c>
      <c r="Q135">
        <v>135</v>
      </c>
      <c r="R135">
        <f t="shared" si="78"/>
        <v>-0.32571696408455342</v>
      </c>
      <c r="S135">
        <f t="shared" si="79"/>
        <v>2.7670292167773081</v>
      </c>
      <c r="T135">
        <f t="shared" si="80"/>
        <v>-1.6036098625208641</v>
      </c>
      <c r="U135">
        <v>135</v>
      </c>
      <c r="V135">
        <f t="shared" si="81"/>
        <v>-0.32571696408455342</v>
      </c>
      <c r="W135">
        <f t="shared" si="82"/>
        <v>1.7800481220501561</v>
      </c>
      <c r="X135">
        <f t="shared" si="83"/>
        <v>-2.4477261972330933</v>
      </c>
      <c r="Y135">
        <v>135</v>
      </c>
      <c r="Z135">
        <f t="shared" si="84"/>
        <v>-0.32571696408455342</v>
      </c>
      <c r="AA135">
        <f t="shared" si="85"/>
        <v>-1.6304724692916306</v>
      </c>
      <c r="AB135">
        <f t="shared" si="86"/>
        <v>0.61653307905484689</v>
      </c>
      <c r="AC135">
        <v>135</v>
      </c>
      <c r="AD135">
        <f t="shared" si="87"/>
        <v>-0.32571696408455342</v>
      </c>
      <c r="AE135">
        <f t="shared" si="88"/>
        <v>0.78309747677923547</v>
      </c>
      <c r="AF135">
        <f t="shared" si="89"/>
        <v>-7.8795983380052781E-2</v>
      </c>
      <c r="AG135">
        <v>135</v>
      </c>
      <c r="AH135">
        <f t="shared" si="90"/>
        <v>-0.32571696408455342</v>
      </c>
      <c r="AI135">
        <f t="shared" si="91"/>
        <v>1.2031119032799968</v>
      </c>
      <c r="AJ135">
        <f t="shared" si="92"/>
        <v>0.61114107499331616</v>
      </c>
      <c r="AK135">
        <v>135</v>
      </c>
      <c r="AL135">
        <f t="shared" si="93"/>
        <v>-0.32571696408455342</v>
      </c>
      <c r="AM135">
        <f t="shared" si="94"/>
        <v>0.71600329811162844</v>
      </c>
      <c r="AN135">
        <f t="shared" si="95"/>
        <v>-0.91088342080308904</v>
      </c>
      <c r="AO135">
        <v>135</v>
      </c>
      <c r="AP135">
        <f t="shared" si="96"/>
        <v>-0.32571696408455342</v>
      </c>
      <c r="AQ135">
        <f t="shared" si="97"/>
        <v>-0.20548871269064872</v>
      </c>
      <c r="AR135">
        <f t="shared" si="98"/>
        <v>-1.7771184521469767</v>
      </c>
    </row>
    <row r="136" spans="1:44" x14ac:dyDescent="0.25">
      <c r="A136">
        <v>136</v>
      </c>
      <c r="B136">
        <f t="shared" si="66"/>
        <v>-1.4417329011464119</v>
      </c>
      <c r="C136">
        <f t="shared" si="67"/>
        <v>0.12870541446218442</v>
      </c>
      <c r="D136">
        <f t="shared" si="68"/>
        <v>-0.99168287082520357</v>
      </c>
      <c r="E136">
        <v>136</v>
      </c>
      <c r="F136">
        <f t="shared" si="69"/>
        <v>-0.30470296640167849</v>
      </c>
      <c r="G136">
        <f t="shared" si="70"/>
        <v>0.43924845544507241</v>
      </c>
      <c r="H136">
        <f t="shared" si="71"/>
        <v>-2.8220018035038597E-2</v>
      </c>
      <c r="I136">
        <v>136</v>
      </c>
      <c r="J136">
        <f t="shared" si="72"/>
        <v>-0.30470296640167849</v>
      </c>
      <c r="K136">
        <f t="shared" si="73"/>
        <v>2.7028733889779493</v>
      </c>
      <c r="L136">
        <f t="shared" si="74"/>
        <v>-0.67290570534557959</v>
      </c>
      <c r="M136">
        <v>136</v>
      </c>
      <c r="N136">
        <f t="shared" si="75"/>
        <v>-0.30470296640167849</v>
      </c>
      <c r="O136">
        <f t="shared" si="76"/>
        <v>3.3317824190026593</v>
      </c>
      <c r="P136">
        <f t="shared" si="77"/>
        <v>-5.3522029099790536E-2</v>
      </c>
      <c r="Q136">
        <v>136</v>
      </c>
      <c r="R136">
        <f t="shared" si="78"/>
        <v>-0.30470296640167849</v>
      </c>
      <c r="S136">
        <f t="shared" si="79"/>
        <v>2.7829752047682974</v>
      </c>
      <c r="T136">
        <f t="shared" si="80"/>
        <v>-1.5547080471723125</v>
      </c>
      <c r="U136">
        <v>136</v>
      </c>
      <c r="V136">
        <f t="shared" si="81"/>
        <v>-0.30470296640167849</v>
      </c>
      <c r="W136">
        <f t="shared" si="82"/>
        <v>1.7959941100411454</v>
      </c>
      <c r="X136">
        <f t="shared" si="83"/>
        <v>-2.3988243818845416</v>
      </c>
      <c r="Y136">
        <v>136</v>
      </c>
      <c r="Z136">
        <f t="shared" si="84"/>
        <v>-0.30470296640167849</v>
      </c>
      <c r="AA136">
        <f t="shared" si="85"/>
        <v>-1.6286484266503094</v>
      </c>
      <c r="AB136">
        <f t="shared" si="86"/>
        <v>0.62212689967506618</v>
      </c>
      <c r="AC136">
        <v>136</v>
      </c>
      <c r="AD136">
        <f t="shared" si="87"/>
        <v>-0.30470296640167849</v>
      </c>
      <c r="AE136">
        <f t="shared" si="88"/>
        <v>0.78595255511713202</v>
      </c>
      <c r="AF136">
        <f t="shared" si="89"/>
        <v>-7.004026916752748E-2</v>
      </c>
      <c r="AG136">
        <v>136</v>
      </c>
      <c r="AH136">
        <f t="shared" si="90"/>
        <v>-0.30470296640167849</v>
      </c>
      <c r="AI136">
        <f t="shared" si="91"/>
        <v>1.2045306031121354</v>
      </c>
      <c r="AJ136">
        <f t="shared" si="92"/>
        <v>0.61549182436459793</v>
      </c>
      <c r="AK136">
        <v>136</v>
      </c>
      <c r="AL136">
        <f t="shared" si="93"/>
        <v>-0.30470296640167849</v>
      </c>
      <c r="AM136">
        <f t="shared" si="94"/>
        <v>0.71784624325409352</v>
      </c>
      <c r="AN136">
        <f t="shared" si="95"/>
        <v>-0.90523163158154529</v>
      </c>
      <c r="AO136">
        <v>136</v>
      </c>
      <c r="AP136">
        <f t="shared" si="96"/>
        <v>-0.30470296640167849</v>
      </c>
      <c r="AQ136">
        <f t="shared" si="97"/>
        <v>-0.20319545858411941</v>
      </c>
      <c r="AR136">
        <f t="shared" si="98"/>
        <v>-1.7700856932531301</v>
      </c>
    </row>
    <row r="137" spans="1:44" x14ac:dyDescent="0.25">
      <c r="A137">
        <v>137</v>
      </c>
      <c r="B137">
        <f t="shared" si="66"/>
        <v>-1.4291413474246093</v>
      </c>
      <c r="C137">
        <f t="shared" si="67"/>
        <v>0.14118170984077064</v>
      </c>
      <c r="D137">
        <f t="shared" si="68"/>
        <v>-0.98998369926299112</v>
      </c>
      <c r="E137">
        <v>137</v>
      </c>
      <c r="F137">
        <f t="shared" si="69"/>
        <v>-0.283688968718804</v>
      </c>
      <c r="G137">
        <f t="shared" si="70"/>
        <v>0.45416337578125665</v>
      </c>
      <c r="H137">
        <f t="shared" si="71"/>
        <v>2.1006064774359956E-2</v>
      </c>
      <c r="I137">
        <v>137</v>
      </c>
      <c r="J137">
        <f t="shared" si="72"/>
        <v>-0.283688968718804</v>
      </c>
      <c r="K137">
        <f t="shared" si="73"/>
        <v>2.7177883093141335</v>
      </c>
      <c r="L137">
        <f t="shared" si="74"/>
        <v>-0.62367962253618103</v>
      </c>
      <c r="M137">
        <v>137</v>
      </c>
      <c r="N137">
        <f t="shared" si="75"/>
        <v>-0.283688968718804</v>
      </c>
      <c r="O137">
        <f t="shared" si="76"/>
        <v>3.3466973393388435</v>
      </c>
      <c r="P137">
        <f t="shared" si="77"/>
        <v>-4.2959462903919832E-3</v>
      </c>
      <c r="Q137">
        <v>137</v>
      </c>
      <c r="R137">
        <f t="shared" si="78"/>
        <v>-0.283688968718804</v>
      </c>
      <c r="S137">
        <f t="shared" si="79"/>
        <v>2.7978901251044817</v>
      </c>
      <c r="T137">
        <f t="shared" si="80"/>
        <v>-1.505481964362914</v>
      </c>
      <c r="U137">
        <v>137</v>
      </c>
      <c r="V137">
        <f t="shared" si="81"/>
        <v>-0.283688968718804</v>
      </c>
      <c r="W137">
        <f t="shared" si="82"/>
        <v>1.8109090303773296</v>
      </c>
      <c r="X137">
        <f t="shared" si="83"/>
        <v>-2.3495982990751432</v>
      </c>
      <c r="Y137">
        <v>137</v>
      </c>
      <c r="Z137">
        <f t="shared" si="84"/>
        <v>-0.283688968718804</v>
      </c>
      <c r="AA137">
        <f t="shared" si="85"/>
        <v>-1.626942326614333</v>
      </c>
      <c r="AB137">
        <f t="shared" si="86"/>
        <v>0.62775781286528565</v>
      </c>
      <c r="AC137">
        <v>137</v>
      </c>
      <c r="AD137">
        <f t="shared" si="87"/>
        <v>-0.283688968718804</v>
      </c>
      <c r="AE137">
        <f t="shared" si="88"/>
        <v>0.78862302407693274</v>
      </c>
      <c r="AF137">
        <f t="shared" si="89"/>
        <v>-6.1226495899415749E-2</v>
      </c>
      <c r="AG137">
        <v>137</v>
      </c>
      <c r="AH137">
        <f t="shared" si="90"/>
        <v>-0.283688968718804</v>
      </c>
      <c r="AI137">
        <f t="shared" si="91"/>
        <v>1.2058575698067837</v>
      </c>
      <c r="AJ137">
        <f t="shared" si="92"/>
        <v>0.61987142351254643</v>
      </c>
      <c r="AK137">
        <v>137</v>
      </c>
      <c r="AL137">
        <f t="shared" si="93"/>
        <v>-0.283688968718804</v>
      </c>
      <c r="AM137">
        <f t="shared" si="94"/>
        <v>0.71957002355540545</v>
      </c>
      <c r="AN137">
        <f t="shared" si="95"/>
        <v>-0.89954236540077115</v>
      </c>
      <c r="AO137">
        <v>137</v>
      </c>
      <c r="AP137">
        <f t="shared" si="96"/>
        <v>-0.283688968718804</v>
      </c>
      <c r="AQ137">
        <f t="shared" si="97"/>
        <v>-0.20105048629837335</v>
      </c>
      <c r="AR137">
        <f t="shared" si="98"/>
        <v>-1.7630063002036187</v>
      </c>
    </row>
    <row r="138" spans="1:44" x14ac:dyDescent="0.25">
      <c r="A138">
        <v>138</v>
      </c>
      <c r="B138">
        <f t="shared" si="66"/>
        <v>-1.4165497937028064</v>
      </c>
      <c r="C138">
        <f t="shared" si="67"/>
        <v>0.1536356215467643</v>
      </c>
      <c r="D138">
        <f t="shared" si="68"/>
        <v>-0.98812757060611334</v>
      </c>
      <c r="E138">
        <v>138</v>
      </c>
      <c r="F138">
        <f t="shared" si="69"/>
        <v>-0.26267497103592907</v>
      </c>
      <c r="G138">
        <f t="shared" si="70"/>
        <v>0.4680406424536887</v>
      </c>
      <c r="H138">
        <f t="shared" si="71"/>
        <v>7.053467819220971E-2</v>
      </c>
      <c r="I138">
        <v>138</v>
      </c>
      <c r="J138">
        <f t="shared" si="72"/>
        <v>-0.26267497103592907</v>
      </c>
      <c r="K138">
        <f t="shared" si="73"/>
        <v>2.7316655759865656</v>
      </c>
      <c r="L138">
        <f t="shared" si="74"/>
        <v>-0.57415100911833128</v>
      </c>
      <c r="M138">
        <v>138</v>
      </c>
      <c r="N138">
        <f t="shared" si="75"/>
        <v>-0.26267497103592907</v>
      </c>
      <c r="O138">
        <f t="shared" si="76"/>
        <v>3.3605746060112756</v>
      </c>
      <c r="P138">
        <f t="shared" si="77"/>
        <v>4.5232667127457771E-2</v>
      </c>
      <c r="Q138">
        <v>138</v>
      </c>
      <c r="R138">
        <f t="shared" si="78"/>
        <v>-0.26267497103592907</v>
      </c>
      <c r="S138">
        <f t="shared" si="79"/>
        <v>2.8117673917769137</v>
      </c>
      <c r="T138">
        <f t="shared" si="80"/>
        <v>-1.4559533509450642</v>
      </c>
      <c r="U138">
        <v>138</v>
      </c>
      <c r="V138">
        <f t="shared" si="81"/>
        <v>-0.26267497103592907</v>
      </c>
      <c r="W138">
        <f t="shared" si="82"/>
        <v>1.8247862970497617</v>
      </c>
      <c r="X138">
        <f t="shared" si="83"/>
        <v>-2.3000696856572933</v>
      </c>
      <c r="Y138">
        <v>138</v>
      </c>
      <c r="Z138">
        <f t="shared" si="84"/>
        <v>-0.26267497103592907</v>
      </c>
      <c r="AA138">
        <f t="shared" si="85"/>
        <v>-1.6253549225494484</v>
      </c>
      <c r="AB138">
        <f t="shared" si="86"/>
        <v>0.63342333217275748</v>
      </c>
      <c r="AC138">
        <v>138</v>
      </c>
      <c r="AD138">
        <f t="shared" si="87"/>
        <v>-0.26267497103592907</v>
      </c>
      <c r="AE138">
        <f t="shared" si="88"/>
        <v>0.79110770445472189</v>
      </c>
      <c r="AF138">
        <f t="shared" si="89"/>
        <v>-5.2358555489874593E-2</v>
      </c>
      <c r="AG138">
        <v>138</v>
      </c>
      <c r="AH138">
        <f t="shared" si="90"/>
        <v>-0.26267497103592907</v>
      </c>
      <c r="AI138">
        <f t="shared" si="91"/>
        <v>1.2070922174128051</v>
      </c>
      <c r="AJ138">
        <f t="shared" si="92"/>
        <v>0.62427793852946889</v>
      </c>
      <c r="AK138">
        <v>138</v>
      </c>
      <c r="AL138">
        <f t="shared" si="93"/>
        <v>-0.26267497103592907</v>
      </c>
      <c r="AM138">
        <f t="shared" si="94"/>
        <v>0.7211738778427097</v>
      </c>
      <c r="AN138">
        <f t="shared" si="95"/>
        <v>-0.89381813448055236</v>
      </c>
      <c r="AO138">
        <v>138</v>
      </c>
      <c r="AP138">
        <f t="shared" si="96"/>
        <v>-0.26267497103592907</v>
      </c>
      <c r="AQ138">
        <f t="shared" si="97"/>
        <v>-0.1990547429927883</v>
      </c>
      <c r="AR138">
        <f t="shared" si="98"/>
        <v>-1.7558833990591196</v>
      </c>
    </row>
    <row r="139" spans="1:44" x14ac:dyDescent="0.25">
      <c r="A139">
        <v>139</v>
      </c>
      <c r="B139">
        <f t="shared" si="66"/>
        <v>-1.4039582399810036</v>
      </c>
      <c r="C139">
        <f t="shared" si="67"/>
        <v>0.16606517507311008</v>
      </c>
      <c r="D139">
        <f t="shared" si="68"/>
        <v>-0.98611477913473</v>
      </c>
      <c r="E139">
        <v>139</v>
      </c>
      <c r="F139">
        <f t="shared" si="69"/>
        <v>-0.24166097335305414</v>
      </c>
      <c r="G139">
        <f t="shared" si="70"/>
        <v>0.48087412765206583</v>
      </c>
      <c r="H139">
        <f t="shared" si="71"/>
        <v>0.12034395177711188</v>
      </c>
      <c r="I139">
        <v>139</v>
      </c>
      <c r="J139">
        <f t="shared" si="72"/>
        <v>-0.24166097335305414</v>
      </c>
      <c r="K139">
        <f t="shared" si="73"/>
        <v>2.7444990611849427</v>
      </c>
      <c r="L139">
        <f t="shared" si="74"/>
        <v>-0.52434173553342911</v>
      </c>
      <c r="M139">
        <v>139</v>
      </c>
      <c r="N139">
        <f t="shared" si="75"/>
        <v>-0.24166097335305414</v>
      </c>
      <c r="O139">
        <f t="shared" si="76"/>
        <v>3.3734080912096527</v>
      </c>
      <c r="P139">
        <f t="shared" si="77"/>
        <v>9.504194071235994E-2</v>
      </c>
      <c r="Q139">
        <v>139</v>
      </c>
      <c r="R139">
        <f t="shared" si="78"/>
        <v>-0.24166097335305414</v>
      </c>
      <c r="S139">
        <f t="shared" si="79"/>
        <v>2.8246008769752908</v>
      </c>
      <c r="T139">
        <f t="shared" si="80"/>
        <v>-1.4061440773601621</v>
      </c>
      <c r="U139">
        <v>139</v>
      </c>
      <c r="V139">
        <f t="shared" si="81"/>
        <v>-0.24166097335305414</v>
      </c>
      <c r="W139">
        <f t="shared" si="82"/>
        <v>1.8376197822481388</v>
      </c>
      <c r="X139">
        <f t="shared" si="83"/>
        <v>-2.2502604120723912</v>
      </c>
      <c r="Y139">
        <v>139</v>
      </c>
      <c r="Z139">
        <f t="shared" si="84"/>
        <v>-0.24166097335305414</v>
      </c>
      <c r="AA139">
        <f t="shared" si="85"/>
        <v>-1.6238869154086033</v>
      </c>
      <c r="AB139">
        <f t="shared" si="86"/>
        <v>0.63912095586364615</v>
      </c>
      <c r="AC139">
        <v>139</v>
      </c>
      <c r="AD139">
        <f t="shared" si="87"/>
        <v>-0.24166097335305414</v>
      </c>
      <c r="AE139">
        <f t="shared" si="88"/>
        <v>0.79340549908559121</v>
      </c>
      <c r="AF139">
        <f t="shared" si="89"/>
        <v>-4.3440363771746336E-2</v>
      </c>
      <c r="AG139">
        <v>139</v>
      </c>
      <c r="AH139">
        <f t="shared" si="90"/>
        <v>-0.24166097335305414</v>
      </c>
      <c r="AI139">
        <f t="shared" si="91"/>
        <v>1.2082340007445735</v>
      </c>
      <c r="AJ139">
        <f t="shared" si="92"/>
        <v>0.62870942362238236</v>
      </c>
      <c r="AK139">
        <v>139</v>
      </c>
      <c r="AL139">
        <f t="shared" si="93"/>
        <v>-0.24166097335305414</v>
      </c>
      <c r="AM139">
        <f t="shared" si="94"/>
        <v>0.72265709789910337</v>
      </c>
      <c r="AN139">
        <f t="shared" si="95"/>
        <v>-0.88806146648011985</v>
      </c>
      <c r="AO139">
        <v>139</v>
      </c>
      <c r="AP139">
        <f t="shared" si="96"/>
        <v>-0.24166097335305414</v>
      </c>
      <c r="AQ139">
        <f t="shared" si="97"/>
        <v>-0.19720910993142571</v>
      </c>
      <c r="AR139">
        <f t="shared" si="98"/>
        <v>-1.7487201350922608</v>
      </c>
    </row>
    <row r="140" spans="1:44" x14ac:dyDescent="0.25">
      <c r="A140">
        <v>140</v>
      </c>
      <c r="B140">
        <f t="shared" si="66"/>
        <v>-1.3913666862592009</v>
      </c>
      <c r="C140">
        <f t="shared" si="67"/>
        <v>0.17846839977462353</v>
      </c>
      <c r="D140">
        <f t="shared" si="68"/>
        <v>-0.98394564396712747</v>
      </c>
      <c r="E140">
        <v>140</v>
      </c>
      <c r="F140">
        <f t="shared" si="69"/>
        <v>-0.22064697567017921</v>
      </c>
      <c r="G140">
        <f t="shared" si="70"/>
        <v>0.49265816447060207</v>
      </c>
      <c r="H140">
        <f t="shared" si="71"/>
        <v>0.1704118911560395</v>
      </c>
      <c r="I140">
        <v>140</v>
      </c>
      <c r="J140">
        <f t="shared" si="72"/>
        <v>-0.22064697567017921</v>
      </c>
      <c r="K140">
        <f t="shared" si="73"/>
        <v>2.7562830980034789</v>
      </c>
      <c r="L140">
        <f t="shared" si="74"/>
        <v>-0.47427379615450149</v>
      </c>
      <c r="M140">
        <v>140</v>
      </c>
      <c r="N140">
        <f t="shared" si="75"/>
        <v>-0.22064697567017921</v>
      </c>
      <c r="O140">
        <f t="shared" si="76"/>
        <v>3.3851921280281889</v>
      </c>
      <c r="P140">
        <f t="shared" si="77"/>
        <v>0.14510988009128756</v>
      </c>
      <c r="Q140">
        <v>140</v>
      </c>
      <c r="R140">
        <f t="shared" si="78"/>
        <v>-0.22064697567017921</v>
      </c>
      <c r="S140">
        <f t="shared" si="79"/>
        <v>2.8363849137938271</v>
      </c>
      <c r="T140">
        <f t="shared" si="80"/>
        <v>-1.3560761379812345</v>
      </c>
      <c r="U140">
        <v>140</v>
      </c>
      <c r="V140">
        <f t="shared" si="81"/>
        <v>-0.22064697567017921</v>
      </c>
      <c r="W140">
        <f t="shared" si="82"/>
        <v>1.8494038190666751</v>
      </c>
      <c r="X140">
        <f t="shared" si="83"/>
        <v>-2.2001924726934634</v>
      </c>
      <c r="Y140">
        <v>140</v>
      </c>
      <c r="Z140">
        <f t="shared" si="84"/>
        <v>-0.22064697567017921</v>
      </c>
      <c r="AA140">
        <f t="shared" si="85"/>
        <v>-1.622538953422425</v>
      </c>
      <c r="AB140">
        <f t="shared" si="86"/>
        <v>0.64484816802772449</v>
      </c>
      <c r="AC140">
        <v>140</v>
      </c>
      <c r="AD140">
        <f t="shared" si="87"/>
        <v>-0.22064697567017921</v>
      </c>
      <c r="AE140">
        <f t="shared" si="88"/>
        <v>0.79551539332811716</v>
      </c>
      <c r="AF140">
        <f t="shared" si="89"/>
        <v>-3.4475858767436356E-2</v>
      </c>
      <c r="AG140">
        <v>140</v>
      </c>
      <c r="AH140">
        <f t="shared" si="90"/>
        <v>-0.22064697567017921</v>
      </c>
      <c r="AI140">
        <f t="shared" si="91"/>
        <v>1.2092824156227122</v>
      </c>
      <c r="AJ140">
        <f t="shared" si="92"/>
        <v>0.63316392197222104</v>
      </c>
      <c r="AK140">
        <v>140</v>
      </c>
      <c r="AL140">
        <f t="shared" si="93"/>
        <v>-0.22064697567017921</v>
      </c>
      <c r="AM140">
        <f t="shared" si="94"/>
        <v>0.7240190287763637</v>
      </c>
      <c r="AN140">
        <f t="shared" si="95"/>
        <v>-0.88227490338200554</v>
      </c>
      <c r="AO140">
        <v>140</v>
      </c>
      <c r="AP140">
        <f t="shared" si="96"/>
        <v>-0.22064697567017921</v>
      </c>
      <c r="AQ140">
        <f t="shared" si="97"/>
        <v>-0.19551440209388865</v>
      </c>
      <c r="AR140">
        <f t="shared" si="98"/>
        <v>-1.741519671398756</v>
      </c>
    </row>
    <row r="141" spans="1:44" x14ac:dyDescent="0.25">
      <c r="A141">
        <v>141</v>
      </c>
      <c r="B141">
        <f t="shared" si="66"/>
        <v>-1.378775132537398</v>
      </c>
      <c r="C141">
        <f t="shared" si="67"/>
        <v>0.19084332918042771</v>
      </c>
      <c r="D141">
        <f t="shared" si="68"/>
        <v>-0.98162050900912357</v>
      </c>
      <c r="E141">
        <v>141</v>
      </c>
      <c r="F141">
        <f t="shared" si="69"/>
        <v>-0.19963297798730428</v>
      </c>
      <c r="G141">
        <f t="shared" si="70"/>
        <v>0.50338754941037323</v>
      </c>
      <c r="H141">
        <f t="shared" si="71"/>
        <v>0.22071638773643287</v>
      </c>
      <c r="I141">
        <v>141</v>
      </c>
      <c r="J141">
        <f t="shared" si="72"/>
        <v>-0.19963297798730428</v>
      </c>
      <c r="K141">
        <f t="shared" si="73"/>
        <v>2.7670124829432501</v>
      </c>
      <c r="L141">
        <f t="shared" si="74"/>
        <v>-0.42396929957410812</v>
      </c>
      <c r="M141">
        <v>141</v>
      </c>
      <c r="N141">
        <f t="shared" si="75"/>
        <v>-0.19963297798730428</v>
      </c>
      <c r="O141">
        <f t="shared" si="76"/>
        <v>3.3959215129679601</v>
      </c>
      <c r="P141">
        <f t="shared" si="77"/>
        <v>0.19541437667168093</v>
      </c>
      <c r="Q141">
        <v>141</v>
      </c>
      <c r="R141">
        <f t="shared" si="78"/>
        <v>-0.19963297798730428</v>
      </c>
      <c r="S141">
        <f t="shared" si="79"/>
        <v>2.8471142987335982</v>
      </c>
      <c r="T141">
        <f t="shared" si="80"/>
        <v>-1.3057716414008411</v>
      </c>
      <c r="U141">
        <v>141</v>
      </c>
      <c r="V141">
        <f t="shared" si="81"/>
        <v>-0.19963297798730428</v>
      </c>
      <c r="W141">
        <f t="shared" si="82"/>
        <v>1.8601332040064462</v>
      </c>
      <c r="X141">
        <f t="shared" si="83"/>
        <v>-2.14988797611307</v>
      </c>
      <c r="Y141">
        <v>141</v>
      </c>
      <c r="Z141">
        <f t="shared" si="84"/>
        <v>-0.19963297798730428</v>
      </c>
      <c r="AA141">
        <f t="shared" si="85"/>
        <v>-1.6213116318129801</v>
      </c>
      <c r="AB141">
        <f t="shared" si="86"/>
        <v>0.6506024396893284</v>
      </c>
      <c r="AC141">
        <v>141</v>
      </c>
      <c r="AD141">
        <f t="shared" si="87"/>
        <v>-0.19963297798730428</v>
      </c>
      <c r="AE141">
        <f t="shared" si="88"/>
        <v>0.7974364555123985</v>
      </c>
      <c r="AF141">
        <f t="shared" si="89"/>
        <v>-2.5468998949993431E-2</v>
      </c>
      <c r="AG141">
        <v>141</v>
      </c>
      <c r="AH141">
        <f t="shared" si="90"/>
        <v>-0.19963297798730428</v>
      </c>
      <c r="AI141">
        <f t="shared" si="91"/>
        <v>1.210236999096725</v>
      </c>
      <c r="AJ141">
        <f t="shared" si="92"/>
        <v>0.63763946659791293</v>
      </c>
      <c r="AK141">
        <v>141</v>
      </c>
      <c r="AL141">
        <f t="shared" si="93"/>
        <v>-0.19963297798730428</v>
      </c>
      <c r="AM141">
        <f t="shared" si="94"/>
        <v>0.72525906908415549</v>
      </c>
      <c r="AN141">
        <f t="shared" si="95"/>
        <v>-0.8764610003695753</v>
      </c>
      <c r="AO141">
        <v>141</v>
      </c>
      <c r="AP141">
        <f t="shared" si="96"/>
        <v>-0.19963297798730428</v>
      </c>
      <c r="AQ141">
        <f t="shared" si="97"/>
        <v>-0.19397136781545032</v>
      </c>
      <c r="AR141">
        <f t="shared" si="98"/>
        <v>-1.7342851875006704</v>
      </c>
    </row>
    <row r="142" spans="1:44" x14ac:dyDescent="0.25">
      <c r="A142">
        <v>142</v>
      </c>
      <c r="B142">
        <f t="shared" si="66"/>
        <v>-1.3661835788155952</v>
      </c>
      <c r="C142">
        <f t="shared" si="67"/>
        <v>0.20318800130572645</v>
      </c>
      <c r="D142">
        <f t="shared" si="68"/>
        <v>-0.97913974289954353</v>
      </c>
      <c r="E142">
        <v>142</v>
      </c>
      <c r="F142">
        <f t="shared" si="69"/>
        <v>-0.17861898030442935</v>
      </c>
      <c r="G142">
        <f t="shared" si="70"/>
        <v>0.51305754467703357</v>
      </c>
      <c r="H142">
        <f t="shared" si="71"/>
        <v>0.2712352284687316</v>
      </c>
      <c r="I142">
        <v>142</v>
      </c>
      <c r="J142">
        <f t="shared" si="72"/>
        <v>-0.17861898030442935</v>
      </c>
      <c r="K142">
        <f t="shared" si="73"/>
        <v>2.7766824782099104</v>
      </c>
      <c r="L142">
        <f t="shared" si="74"/>
        <v>-0.37345045884180939</v>
      </c>
      <c r="M142">
        <v>142</v>
      </c>
      <c r="N142">
        <f t="shared" si="75"/>
        <v>-0.17861898030442935</v>
      </c>
      <c r="O142">
        <f t="shared" si="76"/>
        <v>3.4055915082346204</v>
      </c>
      <c r="P142">
        <f t="shared" si="77"/>
        <v>0.24593321740397966</v>
      </c>
      <c r="Q142">
        <v>142</v>
      </c>
      <c r="R142">
        <f t="shared" si="78"/>
        <v>-0.17861898030442935</v>
      </c>
      <c r="S142">
        <f t="shared" si="79"/>
        <v>2.8567842940002586</v>
      </c>
      <c r="T142">
        <f t="shared" si="80"/>
        <v>-1.2552528006685424</v>
      </c>
      <c r="U142">
        <v>142</v>
      </c>
      <c r="V142">
        <f t="shared" si="81"/>
        <v>-0.17861898030442935</v>
      </c>
      <c r="W142">
        <f t="shared" si="82"/>
        <v>1.8698031992731066</v>
      </c>
      <c r="X142">
        <f t="shared" si="83"/>
        <v>-2.0993691353807713</v>
      </c>
      <c r="Y142">
        <v>142</v>
      </c>
      <c r="Z142">
        <f t="shared" si="84"/>
        <v>-0.17861898030442935</v>
      </c>
      <c r="AA142">
        <f t="shared" si="85"/>
        <v>-1.6202054925309408</v>
      </c>
      <c r="AB142">
        <f t="shared" si="86"/>
        <v>0.65638122992408143</v>
      </c>
      <c r="AC142">
        <v>142</v>
      </c>
      <c r="AD142">
        <f t="shared" si="87"/>
        <v>-0.17861898030442935</v>
      </c>
      <c r="AE142">
        <f t="shared" si="88"/>
        <v>0.79916783735145447</v>
      </c>
      <c r="AF142">
        <f t="shared" si="89"/>
        <v>-1.6423761495159499E-2</v>
      </c>
      <c r="AG142">
        <v>142</v>
      </c>
      <c r="AH142">
        <f t="shared" si="90"/>
        <v>-0.17861898030442935</v>
      </c>
      <c r="AI142">
        <f t="shared" si="91"/>
        <v>1.2110973296494223</v>
      </c>
      <c r="AJ142">
        <f t="shared" si="92"/>
        <v>0.6421340812249432</v>
      </c>
      <c r="AK142">
        <v>142</v>
      </c>
      <c r="AL142">
        <f t="shared" si="93"/>
        <v>-0.17861898030442935</v>
      </c>
      <c r="AM142">
        <f t="shared" si="94"/>
        <v>0.72637667125558703</v>
      </c>
      <c r="AN142">
        <f t="shared" si="95"/>
        <v>-0.87062232469873146</v>
      </c>
      <c r="AO142">
        <v>142</v>
      </c>
      <c r="AP142">
        <f t="shared" si="96"/>
        <v>-0.17861898030442935</v>
      </c>
      <c r="AQ142">
        <f t="shared" si="97"/>
        <v>-0.19258068845660981</v>
      </c>
      <c r="AR142">
        <f t="shared" si="98"/>
        <v>-1.7270198779424351</v>
      </c>
    </row>
    <row r="143" spans="1:44" x14ac:dyDescent="0.25">
      <c r="A143">
        <v>143</v>
      </c>
      <c r="B143">
        <f t="shared" si="66"/>
        <v>-1.3535920250937925</v>
      </c>
      <c r="C143">
        <f t="shared" si="67"/>
        <v>0.21550045896286801</v>
      </c>
      <c r="D143">
        <f t="shared" si="68"/>
        <v>-0.97650373895177345</v>
      </c>
      <c r="E143">
        <v>143</v>
      </c>
      <c r="F143">
        <f t="shared" si="69"/>
        <v>-0.15760498262155442</v>
      </c>
      <c r="G143">
        <f t="shared" si="70"/>
        <v>0.52166388027289523</v>
      </c>
      <c r="H143">
        <f t="shared" si="71"/>
        <v>0.32194610565503162</v>
      </c>
      <c r="I143">
        <v>143</v>
      </c>
      <c r="J143">
        <f t="shared" si="72"/>
        <v>-0.15760498262155442</v>
      </c>
      <c r="K143">
        <f t="shared" si="73"/>
        <v>2.7852888138057721</v>
      </c>
      <c r="L143">
        <f t="shared" si="74"/>
        <v>-0.32273958165550937</v>
      </c>
      <c r="M143">
        <v>143</v>
      </c>
      <c r="N143">
        <f t="shared" si="75"/>
        <v>-0.15760498262155442</v>
      </c>
      <c r="O143">
        <f t="shared" si="76"/>
        <v>3.4141978438304821</v>
      </c>
      <c r="P143">
        <f t="shared" si="77"/>
        <v>0.29664409459027968</v>
      </c>
      <c r="Q143">
        <v>143</v>
      </c>
      <c r="R143">
        <f t="shared" si="78"/>
        <v>-0.15760498262155442</v>
      </c>
      <c r="S143">
        <f t="shared" si="79"/>
        <v>2.8653906295961202</v>
      </c>
      <c r="T143">
        <f t="shared" si="80"/>
        <v>-1.2045419234822423</v>
      </c>
      <c r="U143">
        <v>143</v>
      </c>
      <c r="V143">
        <f t="shared" si="81"/>
        <v>-0.15760498262155442</v>
      </c>
      <c r="W143">
        <f t="shared" si="82"/>
        <v>1.8784095348689682</v>
      </c>
      <c r="X143">
        <f t="shared" si="83"/>
        <v>-2.0486582581944712</v>
      </c>
      <c r="Y143">
        <v>143</v>
      </c>
      <c r="Z143">
        <f t="shared" si="84"/>
        <v>-0.15760498262155442</v>
      </c>
      <c r="AA143">
        <f t="shared" si="85"/>
        <v>-1.6192210240162748</v>
      </c>
      <c r="AB143">
        <f t="shared" si="86"/>
        <v>0.6621819869808957</v>
      </c>
      <c r="AC143">
        <v>143</v>
      </c>
      <c r="AD143">
        <f t="shared" si="87"/>
        <v>-0.15760498262155442</v>
      </c>
      <c r="AE143">
        <f t="shared" si="88"/>
        <v>0.80070877431580545</v>
      </c>
      <c r="AF143">
        <f t="shared" si="89"/>
        <v>-7.3441405251607819E-3</v>
      </c>
      <c r="AG143">
        <v>143</v>
      </c>
      <c r="AH143">
        <f t="shared" si="90"/>
        <v>-0.15760498262155442</v>
      </c>
      <c r="AI143">
        <f t="shared" si="91"/>
        <v>1.2118630273830513</v>
      </c>
      <c r="AJ143">
        <f t="shared" si="92"/>
        <v>0.64664578115802085</v>
      </c>
      <c r="AK143">
        <v>143</v>
      </c>
      <c r="AL143">
        <f t="shared" si="93"/>
        <v>-0.15760498262155442</v>
      </c>
      <c r="AM143">
        <f t="shared" si="94"/>
        <v>0.72737134178900154</v>
      </c>
      <c r="AN143">
        <f t="shared" si="95"/>
        <v>-0.86476145456428466</v>
      </c>
      <c r="AO143">
        <v>143</v>
      </c>
      <c r="AP143">
        <f t="shared" si="96"/>
        <v>-0.15760498262155442</v>
      </c>
      <c r="AQ143">
        <f t="shared" si="97"/>
        <v>-0.19134297810222278</v>
      </c>
      <c r="AR143">
        <f t="shared" si="98"/>
        <v>-1.7197269508802235</v>
      </c>
    </row>
    <row r="144" spans="1:44" x14ac:dyDescent="0.25">
      <c r="A144">
        <v>144</v>
      </c>
      <c r="B144">
        <f t="shared" si="66"/>
        <v>-1.3410004713719896</v>
      </c>
      <c r="C144">
        <f t="shared" si="67"/>
        <v>0.22777875007164838</v>
      </c>
      <c r="D144">
        <f t="shared" si="68"/>
        <v>-0.9737129150914029</v>
      </c>
      <c r="E144">
        <v>144</v>
      </c>
      <c r="F144">
        <f t="shared" si="69"/>
        <v>-0.13659098493867949</v>
      </c>
      <c r="G144">
        <f t="shared" si="70"/>
        <v>0.52920275588243681</v>
      </c>
      <c r="H144">
        <f t="shared" si="71"/>
        <v>0.37282662679953688</v>
      </c>
      <c r="I144">
        <v>144</v>
      </c>
      <c r="J144">
        <f t="shared" si="72"/>
        <v>-0.13659098493867949</v>
      </c>
      <c r="K144">
        <f t="shared" si="73"/>
        <v>2.7928276894153137</v>
      </c>
      <c r="L144">
        <f t="shared" si="74"/>
        <v>-0.27185906051100411</v>
      </c>
      <c r="M144">
        <v>144</v>
      </c>
      <c r="N144">
        <f t="shared" si="75"/>
        <v>-0.13659098493867949</v>
      </c>
      <c r="O144">
        <f t="shared" si="76"/>
        <v>3.4217367194400237</v>
      </c>
      <c r="P144">
        <f t="shared" si="77"/>
        <v>0.34752461573478494</v>
      </c>
      <c r="Q144">
        <v>144</v>
      </c>
      <c r="R144">
        <f t="shared" si="78"/>
        <v>-0.13659098493867949</v>
      </c>
      <c r="S144">
        <f t="shared" si="79"/>
        <v>2.8729295052056618</v>
      </c>
      <c r="T144">
        <f t="shared" si="80"/>
        <v>-1.1536614023377372</v>
      </c>
      <c r="U144">
        <v>144</v>
      </c>
      <c r="V144">
        <f t="shared" si="81"/>
        <v>-0.13659098493867949</v>
      </c>
      <c r="W144">
        <f t="shared" si="82"/>
        <v>1.8859484104785098</v>
      </c>
      <c r="X144">
        <f t="shared" si="83"/>
        <v>-1.9977777370499661</v>
      </c>
      <c r="Y144">
        <v>144</v>
      </c>
      <c r="Z144">
        <f t="shared" si="84"/>
        <v>-0.13659098493867949</v>
      </c>
      <c r="AA144">
        <f t="shared" si="85"/>
        <v>-1.6183586609825644</v>
      </c>
      <c r="AB144">
        <f t="shared" si="86"/>
        <v>0.66800214940875269</v>
      </c>
      <c r="AC144">
        <v>144</v>
      </c>
      <c r="AD144">
        <f t="shared" si="87"/>
        <v>-0.13659098493867949</v>
      </c>
      <c r="AE144">
        <f t="shared" si="88"/>
        <v>0.80205858597106705</v>
      </c>
      <c r="AF144">
        <f t="shared" si="89"/>
        <v>1.7658546549841059E-3</v>
      </c>
      <c r="AG144">
        <v>144</v>
      </c>
      <c r="AH144">
        <f t="shared" si="90"/>
        <v>-0.13659098493867949</v>
      </c>
      <c r="AI144">
        <f t="shared" si="91"/>
        <v>1.2125337541870482</v>
      </c>
      <c r="AJ144">
        <f t="shared" si="92"/>
        <v>0.65117257415746521</v>
      </c>
      <c r="AK144">
        <v>144</v>
      </c>
      <c r="AL144">
        <f t="shared" si="93"/>
        <v>-0.13659098493867949</v>
      </c>
      <c r="AM144">
        <f t="shared" si="94"/>
        <v>0.72824264146589235</v>
      </c>
      <c r="AN144">
        <f t="shared" si="95"/>
        <v>-0.85888097796149621</v>
      </c>
      <c r="AO144">
        <v>144</v>
      </c>
      <c r="AP144">
        <f t="shared" si="96"/>
        <v>-0.13659098493867949</v>
      </c>
      <c r="AQ144">
        <f t="shared" si="97"/>
        <v>-0.19025878329033874</v>
      </c>
      <c r="AR144">
        <f t="shared" si="98"/>
        <v>-1.7124096266653226</v>
      </c>
    </row>
    <row r="145" spans="1:44" x14ac:dyDescent="0.25">
      <c r="A145">
        <v>145</v>
      </c>
      <c r="B145">
        <f t="shared" si="66"/>
        <v>-1.3284089176501868</v>
      </c>
      <c r="C145">
        <f t="shared" si="67"/>
        <v>0.24002092796880276</v>
      </c>
      <c r="D145">
        <f t="shared" si="68"/>
        <v>-0.97076771378996474</v>
      </c>
      <c r="E145">
        <v>145</v>
      </c>
      <c r="F145">
        <f t="shared" si="69"/>
        <v>-0.11557698725580456</v>
      </c>
      <c r="G145">
        <f t="shared" si="70"/>
        <v>0.53567084255041753</v>
      </c>
      <c r="H145">
        <f t="shared" si="71"/>
        <v>0.42385432449645521</v>
      </c>
      <c r="I145">
        <v>145</v>
      </c>
      <c r="J145">
        <f t="shared" si="72"/>
        <v>-0.11557698725580456</v>
      </c>
      <c r="K145">
        <f t="shared" si="73"/>
        <v>2.7992957760832944</v>
      </c>
      <c r="L145">
        <f t="shared" si="74"/>
        <v>-0.22083136281408577</v>
      </c>
      <c r="M145">
        <v>145</v>
      </c>
      <c r="N145">
        <f t="shared" si="75"/>
        <v>-0.11557698725580456</v>
      </c>
      <c r="O145">
        <f t="shared" si="76"/>
        <v>3.4282048061080044</v>
      </c>
      <c r="P145">
        <f t="shared" si="77"/>
        <v>0.39855231343170328</v>
      </c>
      <c r="Q145">
        <v>145</v>
      </c>
      <c r="R145">
        <f t="shared" si="78"/>
        <v>-0.11557698725580456</v>
      </c>
      <c r="S145">
        <f t="shared" si="79"/>
        <v>2.8793975918736425</v>
      </c>
      <c r="T145">
        <f t="shared" si="80"/>
        <v>-1.1026337046408188</v>
      </c>
      <c r="U145">
        <v>145</v>
      </c>
      <c r="V145">
        <f t="shared" si="81"/>
        <v>-0.11557698725580456</v>
      </c>
      <c r="W145">
        <f t="shared" si="82"/>
        <v>1.8924164971464905</v>
      </c>
      <c r="X145">
        <f t="shared" si="83"/>
        <v>-1.9467500393530477</v>
      </c>
      <c r="Y145">
        <v>145</v>
      </c>
      <c r="Z145">
        <f t="shared" si="84"/>
        <v>-0.11557698725580456</v>
      </c>
      <c r="AA145">
        <f t="shared" si="85"/>
        <v>-1.6176187842250487</v>
      </c>
      <c r="AB145">
        <f t="shared" si="86"/>
        <v>0.67383914718776849</v>
      </c>
      <c r="AC145">
        <v>145</v>
      </c>
      <c r="AD145">
        <f t="shared" si="87"/>
        <v>-0.11557698725580456</v>
      </c>
      <c r="AE145">
        <f t="shared" si="88"/>
        <v>0.80321667627841098</v>
      </c>
      <c r="AF145">
        <f t="shared" si="89"/>
        <v>1.0902201327860475E-2</v>
      </c>
      <c r="AG145">
        <v>145</v>
      </c>
      <c r="AH145">
        <f t="shared" si="90"/>
        <v>-0.11557698725580456</v>
      </c>
      <c r="AI145">
        <f t="shared" si="91"/>
        <v>1.2131092138873383</v>
      </c>
      <c r="AJ145">
        <f t="shared" si="92"/>
        <v>0.65571246131892202</v>
      </c>
      <c r="AK145">
        <v>145</v>
      </c>
      <c r="AL145">
        <f t="shared" si="93"/>
        <v>-0.11557698725580456</v>
      </c>
      <c r="AM145">
        <f t="shared" si="94"/>
        <v>0.72899018554485029</v>
      </c>
      <c r="AN145">
        <f t="shared" si="95"/>
        <v>-0.85298349154329156</v>
      </c>
      <c r="AO145">
        <v>145</v>
      </c>
      <c r="AP145">
        <f t="shared" si="96"/>
        <v>-0.11557698725580456</v>
      </c>
      <c r="AQ145">
        <f t="shared" si="97"/>
        <v>-0.18932858277086539</v>
      </c>
      <c r="AR145">
        <f t="shared" si="98"/>
        <v>-1.7050711364221143</v>
      </c>
    </row>
    <row r="146" spans="1:44" x14ac:dyDescent="0.25">
      <c r="A146">
        <v>146</v>
      </c>
      <c r="B146">
        <f t="shared" si="66"/>
        <v>-1.3158173639283841</v>
      </c>
      <c r="C146">
        <f t="shared" si="67"/>
        <v>0.25222505171664023</v>
      </c>
      <c r="D146">
        <f t="shared" si="68"/>
        <v>-0.96766860199478322</v>
      </c>
      <c r="E146">
        <v>146</v>
      </c>
      <c r="F146">
        <f t="shared" si="69"/>
        <v>-9.4562989572929634E-2</v>
      </c>
      <c r="G146">
        <f t="shared" si="70"/>
        <v>0.54106528415184929</v>
      </c>
      <c r="H146">
        <f t="shared" si="71"/>
        <v>0.47500666635097188</v>
      </c>
      <c r="I146">
        <v>146</v>
      </c>
      <c r="J146">
        <f t="shared" si="72"/>
        <v>-9.4562989572929634E-2</v>
      </c>
      <c r="K146">
        <f t="shared" si="73"/>
        <v>2.8046902176847262</v>
      </c>
      <c r="L146">
        <f t="shared" si="74"/>
        <v>-0.1696790209595691</v>
      </c>
      <c r="M146">
        <v>146</v>
      </c>
      <c r="N146">
        <f t="shared" si="75"/>
        <v>-9.4562989572929634E-2</v>
      </c>
      <c r="O146">
        <f t="shared" si="76"/>
        <v>3.4335992477094361</v>
      </c>
      <c r="P146">
        <f t="shared" si="77"/>
        <v>0.44970465528621995</v>
      </c>
      <c r="Q146">
        <v>146</v>
      </c>
      <c r="R146">
        <f t="shared" si="78"/>
        <v>-9.4562989572929634E-2</v>
      </c>
      <c r="S146">
        <f t="shared" si="79"/>
        <v>2.8847920334750743</v>
      </c>
      <c r="T146">
        <f t="shared" si="80"/>
        <v>-1.0514813627863022</v>
      </c>
      <c r="U146">
        <v>146</v>
      </c>
      <c r="V146">
        <f t="shared" si="81"/>
        <v>-9.4562989572929634E-2</v>
      </c>
      <c r="W146">
        <f t="shared" si="82"/>
        <v>1.8978109387479223</v>
      </c>
      <c r="X146">
        <f t="shared" si="83"/>
        <v>-1.8955976974985311</v>
      </c>
      <c r="Y146">
        <v>146</v>
      </c>
      <c r="Z146">
        <f t="shared" si="84"/>
        <v>-9.4562989572929634E-2</v>
      </c>
      <c r="AA146">
        <f t="shared" si="85"/>
        <v>-1.6170017204524756</v>
      </c>
      <c r="AB146">
        <f t="shared" si="86"/>
        <v>0.67969040286404225</v>
      </c>
      <c r="AC146">
        <v>146</v>
      </c>
      <c r="AD146">
        <f t="shared" si="87"/>
        <v>-9.4562989572929634E-2</v>
      </c>
      <c r="AE146">
        <f t="shared" si="88"/>
        <v>0.80418253385775951</v>
      </c>
      <c r="AF146">
        <f t="shared" si="89"/>
        <v>2.0060865139976236E-2</v>
      </c>
      <c r="AG146">
        <v>146</v>
      </c>
      <c r="AH146">
        <f t="shared" si="90"/>
        <v>-9.4562989572929634E-2</v>
      </c>
      <c r="AI146">
        <f t="shared" si="91"/>
        <v>1.2135891523771174</v>
      </c>
      <c r="AJ146">
        <f t="shared" si="92"/>
        <v>0.66026343795602382</v>
      </c>
      <c r="AK146">
        <v>146</v>
      </c>
      <c r="AL146">
        <f t="shared" si="93"/>
        <v>-9.4562989572929634E-2</v>
      </c>
      <c r="AM146">
        <f t="shared" si="94"/>
        <v>0.72961364393145445</v>
      </c>
      <c r="AN146">
        <f t="shared" si="95"/>
        <v>-0.84707159947365207</v>
      </c>
      <c r="AO146">
        <v>146</v>
      </c>
      <c r="AP146">
        <f t="shared" si="96"/>
        <v>-9.4562989572929634E-2</v>
      </c>
      <c r="AQ146">
        <f t="shared" si="97"/>
        <v>-0.1885527872941658</v>
      </c>
      <c r="AR146">
        <f t="shared" si="98"/>
        <v>-1.697714720621303</v>
      </c>
    </row>
    <row r="147" spans="1:44" x14ac:dyDescent="0.25">
      <c r="A147">
        <v>147</v>
      </c>
      <c r="B147">
        <f t="shared" si="66"/>
        <v>-1.3032258102065812</v>
      </c>
      <c r="C147">
        <f t="shared" si="67"/>
        <v>0.26438918641077053</v>
      </c>
      <c r="D147">
        <f t="shared" si="68"/>
        <v>-0.96441607105494198</v>
      </c>
      <c r="E147">
        <v>147</v>
      </c>
      <c r="F147">
        <f t="shared" si="69"/>
        <v>-7.3548991890054705E-2</v>
      </c>
      <c r="G147">
        <f t="shared" si="70"/>
        <v>0.54538369865318037</v>
      </c>
      <c r="H147">
        <f t="shared" si="71"/>
        <v>0.52626106492892122</v>
      </c>
      <c r="I147">
        <v>147</v>
      </c>
      <c r="J147">
        <f t="shared" si="72"/>
        <v>-7.3548991890054705E-2</v>
      </c>
      <c r="K147">
        <f t="shared" si="73"/>
        <v>2.8090086321860572</v>
      </c>
      <c r="L147">
        <f t="shared" si="74"/>
        <v>-0.1184246223816198</v>
      </c>
      <c r="M147">
        <v>147</v>
      </c>
      <c r="N147">
        <f t="shared" si="75"/>
        <v>-7.3548991890054705E-2</v>
      </c>
      <c r="O147">
        <f t="shared" si="76"/>
        <v>3.4379176622107672</v>
      </c>
      <c r="P147">
        <f t="shared" si="77"/>
        <v>0.50095905386416928</v>
      </c>
      <c r="Q147">
        <v>147</v>
      </c>
      <c r="R147">
        <f t="shared" si="78"/>
        <v>-7.3548991890054705E-2</v>
      </c>
      <c r="S147">
        <f t="shared" si="79"/>
        <v>2.8891104479764054</v>
      </c>
      <c r="T147">
        <f t="shared" si="80"/>
        <v>-1.0002269642083528</v>
      </c>
      <c r="U147">
        <v>147</v>
      </c>
      <c r="V147">
        <f t="shared" si="81"/>
        <v>-7.3548991890054705E-2</v>
      </c>
      <c r="W147">
        <f t="shared" si="82"/>
        <v>1.9021293532492534</v>
      </c>
      <c r="X147">
        <f t="shared" si="83"/>
        <v>-1.8443432989205819</v>
      </c>
      <c r="Y147">
        <v>147</v>
      </c>
      <c r="Z147">
        <f t="shared" si="84"/>
        <v>-7.3548991890054705E-2</v>
      </c>
      <c r="AA147">
        <f t="shared" si="85"/>
        <v>-1.6165077421428355</v>
      </c>
      <c r="AB147">
        <f t="shared" si="86"/>
        <v>0.68555333268778684</v>
      </c>
      <c r="AC147">
        <v>147</v>
      </c>
      <c r="AD147">
        <f t="shared" si="87"/>
        <v>-7.3548991890054705E-2</v>
      </c>
      <c r="AE147">
        <f t="shared" si="88"/>
        <v>0.80495573221359507</v>
      </c>
      <c r="AF147">
        <f t="shared" si="89"/>
        <v>2.923780188321886E-2</v>
      </c>
      <c r="AG147">
        <v>147</v>
      </c>
      <c r="AH147">
        <f t="shared" si="90"/>
        <v>-7.3548991890054705E-2</v>
      </c>
      <c r="AI147">
        <f t="shared" si="91"/>
        <v>1.2139733577290595</v>
      </c>
      <c r="AJ147">
        <f t="shared" si="92"/>
        <v>0.66482349448560296</v>
      </c>
      <c r="AK147">
        <v>147</v>
      </c>
      <c r="AL147">
        <f t="shared" si="93"/>
        <v>-7.3548991890054705E-2</v>
      </c>
      <c r="AM147">
        <f t="shared" si="94"/>
        <v>0.73011274132403203</v>
      </c>
      <c r="AN147">
        <f t="shared" si="95"/>
        <v>-0.84114791227768915</v>
      </c>
      <c r="AO147">
        <v>147</v>
      </c>
      <c r="AP147">
        <f t="shared" si="96"/>
        <v>-7.3548991890054705E-2</v>
      </c>
      <c r="AQ147">
        <f t="shared" si="97"/>
        <v>-0.187931739429683</v>
      </c>
      <c r="AR147">
        <f t="shared" si="98"/>
        <v>-1.6903436276490149</v>
      </c>
    </row>
    <row r="148" spans="1:44" x14ac:dyDescent="0.25">
      <c r="A148">
        <v>148</v>
      </c>
      <c r="B148">
        <f t="shared" si="66"/>
        <v>-1.2906342564847784</v>
      </c>
      <c r="C148">
        <f t="shared" si="67"/>
        <v>0.27651140348687248</v>
      </c>
      <c r="D148">
        <f t="shared" si="68"/>
        <v>-0.96101063664338282</v>
      </c>
      <c r="E148">
        <v>148</v>
      </c>
      <c r="F148">
        <f t="shared" si="69"/>
        <v>-5.2534994207179775E-2</v>
      </c>
      <c r="G148">
        <f t="shared" si="70"/>
        <v>0.54862417916413486</v>
      </c>
      <c r="H148">
        <f t="shared" si="71"/>
        <v>0.57759488773076129</v>
      </c>
      <c r="I148">
        <v>148</v>
      </c>
      <c r="J148">
        <f t="shared" si="72"/>
        <v>-5.2534994207179775E-2</v>
      </c>
      <c r="K148">
        <f t="shared" si="73"/>
        <v>2.8122491126970117</v>
      </c>
      <c r="L148">
        <f t="shared" si="74"/>
        <v>-6.7090799579779647E-2</v>
      </c>
      <c r="M148">
        <v>148</v>
      </c>
      <c r="N148">
        <f t="shared" si="75"/>
        <v>-5.2534994207179775E-2</v>
      </c>
      <c r="O148">
        <f t="shared" si="76"/>
        <v>3.4411581427217217</v>
      </c>
      <c r="P148">
        <f t="shared" si="77"/>
        <v>0.55229287666600935</v>
      </c>
      <c r="Q148">
        <v>148</v>
      </c>
      <c r="R148">
        <f t="shared" si="78"/>
        <v>-5.2534994207179775E-2</v>
      </c>
      <c r="S148">
        <f t="shared" si="79"/>
        <v>2.8923509284873599</v>
      </c>
      <c r="T148">
        <f t="shared" si="80"/>
        <v>-0.94889314140651271</v>
      </c>
      <c r="U148">
        <v>148</v>
      </c>
      <c r="V148">
        <f t="shared" si="81"/>
        <v>-5.2534994207179775E-2</v>
      </c>
      <c r="W148">
        <f t="shared" si="82"/>
        <v>1.9053698337602079</v>
      </c>
      <c r="X148">
        <f t="shared" si="83"/>
        <v>-1.7930094761187416</v>
      </c>
      <c r="Y148">
        <v>148</v>
      </c>
      <c r="Z148">
        <f t="shared" si="84"/>
        <v>-5.2534994207179775E-2</v>
      </c>
      <c r="AA148">
        <f t="shared" si="85"/>
        <v>-1.6161370674230446</v>
      </c>
      <c r="AB148">
        <f t="shared" si="86"/>
        <v>0.69142534775424025</v>
      </c>
      <c r="AC148">
        <v>148</v>
      </c>
      <c r="AD148">
        <f t="shared" si="87"/>
        <v>-5.2534994207179775E-2</v>
      </c>
      <c r="AE148">
        <f t="shared" si="88"/>
        <v>0.80553592992329048</v>
      </c>
      <c r="AF148">
        <f t="shared" si="89"/>
        <v>3.8428959280663845E-2</v>
      </c>
      <c r="AG148">
        <v>148</v>
      </c>
      <c r="AH148">
        <f t="shared" si="90"/>
        <v>-5.2534994207179775E-2</v>
      </c>
      <c r="AI148">
        <f t="shared" si="91"/>
        <v>1.2142616602888969</v>
      </c>
      <c r="AJ148">
        <f t="shared" si="92"/>
        <v>0.66939061731506666</v>
      </c>
      <c r="AK148">
        <v>148</v>
      </c>
      <c r="AL148">
        <f t="shared" si="93"/>
        <v>-5.2534994207179775E-2</v>
      </c>
      <c r="AM148">
        <f t="shared" si="94"/>
        <v>0.73048725733522502</v>
      </c>
      <c r="AN148">
        <f t="shared" si="95"/>
        <v>-0.83521504568890992</v>
      </c>
      <c r="AO148">
        <v>148</v>
      </c>
      <c r="AP148">
        <f t="shared" si="96"/>
        <v>-5.2534994207179775E-2</v>
      </c>
      <c r="AQ148">
        <f t="shared" si="97"/>
        <v>-0.18746571341467072</v>
      </c>
      <c r="AR148">
        <f t="shared" si="98"/>
        <v>-1.682961112372402</v>
      </c>
    </row>
    <row r="149" spans="1:44" x14ac:dyDescent="0.25">
      <c r="A149">
        <v>149</v>
      </c>
      <c r="B149">
        <f t="shared" si="66"/>
        <v>-1.2780427027629757</v>
      </c>
      <c r="C149">
        <f t="shared" si="67"/>
        <v>0.28858978102645916</v>
      </c>
      <c r="D149">
        <f t="shared" si="68"/>
        <v>-0.95745283867514874</v>
      </c>
      <c r="E149">
        <v>149</v>
      </c>
      <c r="F149">
        <f t="shared" si="69"/>
        <v>-3.1520996524304845E-2</v>
      </c>
      <c r="G149">
        <f t="shared" si="70"/>
        <v>0.5507852947797427</v>
      </c>
      <c r="H149">
        <f t="shared" si="71"/>
        <v>0.62898546718544901</v>
      </c>
      <c r="I149">
        <v>149</v>
      </c>
      <c r="J149">
        <f t="shared" si="72"/>
        <v>-3.1520996524304845E-2</v>
      </c>
      <c r="K149">
        <f t="shared" si="73"/>
        <v>2.8144102283126196</v>
      </c>
      <c r="L149">
        <f t="shared" si="74"/>
        <v>-1.5700220125091945E-2</v>
      </c>
      <c r="M149">
        <v>149</v>
      </c>
      <c r="N149">
        <f t="shared" si="75"/>
        <v>-3.1520996524304845E-2</v>
      </c>
      <c r="O149">
        <f t="shared" si="76"/>
        <v>3.4433192583373295</v>
      </c>
      <c r="P149">
        <f t="shared" si="77"/>
        <v>0.60368345612069707</v>
      </c>
      <c r="Q149">
        <v>149</v>
      </c>
      <c r="R149">
        <f t="shared" si="78"/>
        <v>-3.1520996524304845E-2</v>
      </c>
      <c r="S149">
        <f t="shared" si="79"/>
        <v>2.8945120441029677</v>
      </c>
      <c r="T149">
        <f t="shared" si="80"/>
        <v>-0.89750256195182498</v>
      </c>
      <c r="U149">
        <v>149</v>
      </c>
      <c r="V149">
        <f t="shared" si="81"/>
        <v>-3.1520996524304845E-2</v>
      </c>
      <c r="W149">
        <f t="shared" si="82"/>
        <v>1.9075309493758157</v>
      </c>
      <c r="X149">
        <f t="shared" si="83"/>
        <v>-1.741618896664054</v>
      </c>
      <c r="Y149">
        <v>149</v>
      </c>
      <c r="Z149">
        <f t="shared" si="84"/>
        <v>-3.1520996524304845E-2</v>
      </c>
      <c r="AA149">
        <f t="shared" si="85"/>
        <v>-1.6158898599726239</v>
      </c>
      <c r="AB149">
        <f t="shared" si="86"/>
        <v>0.69730385514685322</v>
      </c>
      <c r="AC149">
        <v>149</v>
      </c>
      <c r="AD149">
        <f t="shared" si="87"/>
        <v>-3.1520996524304845E-2</v>
      </c>
      <c r="AE149">
        <f t="shared" si="88"/>
        <v>0.80592287078787017</v>
      </c>
      <c r="AF149">
        <f t="shared" si="89"/>
        <v>4.7630278775946118E-2</v>
      </c>
      <c r="AG149">
        <v>149</v>
      </c>
      <c r="AH149">
        <f t="shared" si="90"/>
        <v>-3.1520996524304845E-2</v>
      </c>
      <c r="AI149">
        <f t="shared" si="91"/>
        <v>1.2144539327503354</v>
      </c>
      <c r="AJ149">
        <f t="shared" si="92"/>
        <v>0.67396278973154344</v>
      </c>
      <c r="AK149">
        <v>149</v>
      </c>
      <c r="AL149">
        <f t="shared" si="93"/>
        <v>-3.1520996524304845E-2</v>
      </c>
      <c r="AM149">
        <f t="shared" si="94"/>
        <v>0.73073702658930584</v>
      </c>
      <c r="AN149">
        <f t="shared" si="95"/>
        <v>-0.82927561949418294</v>
      </c>
      <c r="AO149">
        <v>149</v>
      </c>
      <c r="AP149">
        <f t="shared" si="96"/>
        <v>-3.1520996524304845E-2</v>
      </c>
      <c r="AQ149">
        <f t="shared" si="97"/>
        <v>-0.187154915033098</v>
      </c>
      <c r="AR149">
        <f t="shared" si="98"/>
        <v>-1.6755704347023839</v>
      </c>
    </row>
    <row r="150" spans="1:44" x14ac:dyDescent="0.25">
      <c r="A150">
        <v>150</v>
      </c>
      <c r="B150">
        <f t="shared" si="66"/>
        <v>-1.2654511490411728</v>
      </c>
      <c r="C150">
        <f t="shared" si="67"/>
        <v>0.3006224040615893</v>
      </c>
      <c r="D150">
        <f t="shared" si="68"/>
        <v>-0.95374324122178211</v>
      </c>
      <c r="E150">
        <v>150</v>
      </c>
      <c r="F150">
        <f t="shared" si="69"/>
        <v>-1.0506998841429915E-2</v>
      </c>
      <c r="G150">
        <f t="shared" si="70"/>
        <v>0.55186609121218577</v>
      </c>
      <c r="H150">
        <f t="shared" si="71"/>
        <v>0.68041011065980106</v>
      </c>
      <c r="I150">
        <v>150</v>
      </c>
      <c r="J150">
        <f t="shared" si="72"/>
        <v>-1.0506998841429915E-2</v>
      </c>
      <c r="K150">
        <f t="shared" si="73"/>
        <v>2.8154910247450626</v>
      </c>
      <c r="L150">
        <f t="shared" si="74"/>
        <v>3.572442334926007E-2</v>
      </c>
      <c r="M150">
        <v>150</v>
      </c>
      <c r="N150">
        <f t="shared" si="75"/>
        <v>-1.0506998841429915E-2</v>
      </c>
      <c r="O150">
        <f t="shared" si="76"/>
        <v>3.4444000547697726</v>
      </c>
      <c r="P150">
        <f t="shared" si="77"/>
        <v>0.65510809959504912</v>
      </c>
      <c r="Q150">
        <v>150</v>
      </c>
      <c r="R150">
        <f t="shared" si="78"/>
        <v>-1.0506998841429915E-2</v>
      </c>
      <c r="S150">
        <f t="shared" si="79"/>
        <v>2.8955928405354108</v>
      </c>
      <c r="T150">
        <f t="shared" si="80"/>
        <v>-0.84607791847747293</v>
      </c>
      <c r="U150">
        <v>150</v>
      </c>
      <c r="V150">
        <f t="shared" si="81"/>
        <v>-1.0506998841429915E-2</v>
      </c>
      <c r="W150">
        <f t="shared" si="82"/>
        <v>1.9086117458082588</v>
      </c>
      <c r="X150">
        <f t="shared" si="83"/>
        <v>-1.6901942531897018</v>
      </c>
      <c r="Y150">
        <v>150</v>
      </c>
      <c r="Z150">
        <f t="shared" si="84"/>
        <v>-1.0506998841429915E-2</v>
      </c>
      <c r="AA150">
        <f t="shared" si="85"/>
        <v>-1.6157662289514241</v>
      </c>
      <c r="AB150">
        <f t="shared" si="86"/>
        <v>0.70318625908224774</v>
      </c>
      <c r="AC150">
        <v>150</v>
      </c>
      <c r="AD150">
        <f t="shared" si="87"/>
        <v>-1.0506998841429915E-2</v>
      </c>
      <c r="AE150">
        <f t="shared" si="88"/>
        <v>0.80611638394514129</v>
      </c>
      <c r="AF150">
        <f t="shared" si="89"/>
        <v>5.6837697325404293E-2</v>
      </c>
      <c r="AG150">
        <v>150</v>
      </c>
      <c r="AH150">
        <f t="shared" si="90"/>
        <v>-1.0506998841429915E-2</v>
      </c>
      <c r="AI150">
        <f t="shared" si="91"/>
        <v>1.2145500902112685</v>
      </c>
      <c r="AJ150">
        <f t="shared" si="92"/>
        <v>0.6785379927924059</v>
      </c>
      <c r="AK150">
        <v>150</v>
      </c>
      <c r="AL150">
        <f t="shared" si="93"/>
        <v>-1.0506998841429915E-2</v>
      </c>
      <c r="AM150">
        <f t="shared" si="94"/>
        <v>0.730861938795203</v>
      </c>
      <c r="AN150">
        <f t="shared" si="95"/>
        <v>-0.8233322563769141</v>
      </c>
      <c r="AO150">
        <v>150</v>
      </c>
      <c r="AP150">
        <f t="shared" si="96"/>
        <v>-1.0506998841429915E-2</v>
      </c>
      <c r="AQ150">
        <f t="shared" si="97"/>
        <v>-0.18699948152478085</v>
      </c>
      <c r="AR150">
        <f t="shared" si="98"/>
        <v>-1.6681748581541638</v>
      </c>
    </row>
    <row r="151" spans="1:44" x14ac:dyDescent="0.25">
      <c r="A151">
        <v>151</v>
      </c>
      <c r="B151">
        <f t="shared" si="66"/>
        <v>-1.25285959531937</v>
      </c>
      <c r="C151">
        <f t="shared" si="67"/>
        <v>0.3126073648784749</v>
      </c>
      <c r="D151">
        <f t="shared" si="68"/>
        <v>-0.94988243242189507</v>
      </c>
      <c r="E151">
        <v>151</v>
      </c>
      <c r="F151">
        <f t="shared" si="69"/>
        <v>1.050699884144457E-2</v>
      </c>
      <c r="G151">
        <f t="shared" si="70"/>
        <v>0.55186609121218533</v>
      </c>
      <c r="H151">
        <f t="shared" si="71"/>
        <v>0.73184611047892079</v>
      </c>
      <c r="I151">
        <v>151</v>
      </c>
      <c r="J151">
        <f t="shared" si="72"/>
        <v>1.050699884144457E-2</v>
      </c>
      <c r="K151">
        <f t="shared" si="73"/>
        <v>2.8154910247450622</v>
      </c>
      <c r="L151">
        <f t="shared" si="74"/>
        <v>8.7160423168379797E-2</v>
      </c>
      <c r="M151">
        <v>151</v>
      </c>
      <c r="N151">
        <f t="shared" si="75"/>
        <v>1.050699884144457E-2</v>
      </c>
      <c r="O151">
        <f t="shared" si="76"/>
        <v>3.4444000547697722</v>
      </c>
      <c r="P151">
        <f t="shared" si="77"/>
        <v>0.70654409941416885</v>
      </c>
      <c r="Q151">
        <v>151</v>
      </c>
      <c r="R151">
        <f t="shared" si="78"/>
        <v>1.050699884144457E-2</v>
      </c>
      <c r="S151">
        <f t="shared" si="79"/>
        <v>2.8955928405354103</v>
      </c>
      <c r="T151">
        <f t="shared" si="80"/>
        <v>-0.79464191865835321</v>
      </c>
      <c r="U151">
        <v>151</v>
      </c>
      <c r="V151">
        <f t="shared" si="81"/>
        <v>1.050699884144457E-2</v>
      </c>
      <c r="W151">
        <f t="shared" si="82"/>
        <v>1.9086117458082583</v>
      </c>
      <c r="X151">
        <f t="shared" si="83"/>
        <v>-1.6387582533705822</v>
      </c>
      <c r="Y151">
        <v>151</v>
      </c>
      <c r="Z151">
        <f t="shared" si="84"/>
        <v>1.050699884144457E-2</v>
      </c>
      <c r="AA151">
        <f t="shared" si="85"/>
        <v>-1.6157662289514243</v>
      </c>
      <c r="AB151">
        <f t="shared" si="86"/>
        <v>0.70906996205644235</v>
      </c>
      <c r="AC151">
        <v>151</v>
      </c>
      <c r="AD151">
        <f t="shared" si="87"/>
        <v>1.050699884144457E-2</v>
      </c>
      <c r="AE151">
        <f t="shared" si="88"/>
        <v>0.80611638394514129</v>
      </c>
      <c r="AF151">
        <f t="shared" si="89"/>
        <v>6.6047149192206125E-2</v>
      </c>
      <c r="AG151">
        <v>151</v>
      </c>
      <c r="AH151">
        <f t="shared" si="90"/>
        <v>1.050699884144457E-2</v>
      </c>
      <c r="AI151">
        <f t="shared" si="91"/>
        <v>1.2145500902112685</v>
      </c>
      <c r="AJ151">
        <f t="shared" si="92"/>
        <v>0.68311420621677943</v>
      </c>
      <c r="AK151">
        <v>151</v>
      </c>
      <c r="AL151">
        <f t="shared" si="93"/>
        <v>1.050699884144457E-2</v>
      </c>
      <c r="AM151">
        <f t="shared" si="94"/>
        <v>0.730861938795203</v>
      </c>
      <c r="AN151">
        <f t="shared" si="95"/>
        <v>-0.81738758075894369</v>
      </c>
      <c r="AO151">
        <v>151</v>
      </c>
      <c r="AP151">
        <f t="shared" si="96"/>
        <v>1.050699884144457E-2</v>
      </c>
      <c r="AQ151">
        <f t="shared" si="97"/>
        <v>-0.18699948152478091</v>
      </c>
      <c r="AR151">
        <f t="shared" si="98"/>
        <v>-1.6607776484061512</v>
      </c>
    </row>
    <row r="152" spans="1:44" x14ac:dyDescent="0.25">
      <c r="A152">
        <v>152</v>
      </c>
      <c r="B152">
        <f t="shared" si="66"/>
        <v>-1.2402680415975673</v>
      </c>
      <c r="C152">
        <f t="shared" si="67"/>
        <v>0.32454276331994053</v>
      </c>
      <c r="D152">
        <f t="shared" si="68"/>
        <v>-0.94587102438792203</v>
      </c>
      <c r="E152">
        <v>152</v>
      </c>
      <c r="F152">
        <f t="shared" si="69"/>
        <v>3.15209965243195E-2</v>
      </c>
      <c r="G152">
        <f t="shared" si="70"/>
        <v>0.55078529477974136</v>
      </c>
      <c r="H152">
        <f t="shared" si="71"/>
        <v>0.78327075395327284</v>
      </c>
      <c r="I152">
        <v>152</v>
      </c>
      <c r="J152">
        <f t="shared" si="72"/>
        <v>3.15209965243195E-2</v>
      </c>
      <c r="K152">
        <f t="shared" si="73"/>
        <v>2.8144102283126182</v>
      </c>
      <c r="L152">
        <f t="shared" si="74"/>
        <v>0.13858506664273179</v>
      </c>
      <c r="M152">
        <v>152</v>
      </c>
      <c r="N152">
        <f t="shared" si="75"/>
        <v>3.15209965243195E-2</v>
      </c>
      <c r="O152">
        <f t="shared" si="76"/>
        <v>3.4433192583373282</v>
      </c>
      <c r="P152">
        <f t="shared" si="77"/>
        <v>0.7579687428885209</v>
      </c>
      <c r="Q152">
        <v>152</v>
      </c>
      <c r="R152">
        <f t="shared" si="78"/>
        <v>3.15209965243195E-2</v>
      </c>
      <c r="S152">
        <f t="shared" si="79"/>
        <v>2.8945120441029664</v>
      </c>
      <c r="T152">
        <f t="shared" si="80"/>
        <v>-0.74321727518400116</v>
      </c>
      <c r="U152">
        <v>152</v>
      </c>
      <c r="V152">
        <f t="shared" si="81"/>
        <v>3.15209965243195E-2</v>
      </c>
      <c r="W152">
        <f t="shared" si="82"/>
        <v>1.9075309493758144</v>
      </c>
      <c r="X152">
        <f t="shared" si="83"/>
        <v>-1.5873336098962303</v>
      </c>
      <c r="Y152">
        <v>152</v>
      </c>
      <c r="Z152">
        <f t="shared" si="84"/>
        <v>3.15209965243195E-2</v>
      </c>
      <c r="AA152">
        <f t="shared" si="85"/>
        <v>-1.6158898599726239</v>
      </c>
      <c r="AB152">
        <f t="shared" si="86"/>
        <v>0.71495236599183687</v>
      </c>
      <c r="AC152">
        <v>152</v>
      </c>
      <c r="AD152">
        <f t="shared" si="87"/>
        <v>3.15209965243195E-2</v>
      </c>
      <c r="AE152">
        <f t="shared" si="88"/>
        <v>0.80592287078787006</v>
      </c>
      <c r="AF152">
        <f t="shared" si="89"/>
        <v>7.5254567741664294E-2</v>
      </c>
      <c r="AG152">
        <v>152</v>
      </c>
      <c r="AH152">
        <f t="shared" si="90"/>
        <v>3.15209965243195E-2</v>
      </c>
      <c r="AI152">
        <f t="shared" si="91"/>
        <v>1.2144539327503354</v>
      </c>
      <c r="AJ152">
        <f t="shared" si="92"/>
        <v>0.68768940927764188</v>
      </c>
      <c r="AK152">
        <v>152</v>
      </c>
      <c r="AL152">
        <f t="shared" si="93"/>
        <v>3.15209965243195E-2</v>
      </c>
      <c r="AM152">
        <f t="shared" si="94"/>
        <v>0.73073702658930562</v>
      </c>
      <c r="AN152">
        <f t="shared" si="95"/>
        <v>-0.81144421764167496</v>
      </c>
      <c r="AO152">
        <v>152</v>
      </c>
      <c r="AP152">
        <f t="shared" si="96"/>
        <v>3.15209965243195E-2</v>
      </c>
      <c r="AQ152">
        <f t="shared" si="97"/>
        <v>-0.18715491503309817</v>
      </c>
      <c r="AR152">
        <f t="shared" si="98"/>
        <v>-1.6533820718579311</v>
      </c>
    </row>
    <row r="153" spans="1:44" x14ac:dyDescent="0.25">
      <c r="A153">
        <v>153</v>
      </c>
      <c r="B153">
        <f t="shared" si="66"/>
        <v>-1.2276764878757644</v>
      </c>
      <c r="C153">
        <f t="shared" si="67"/>
        <v>0.33642670708668465</v>
      </c>
      <c r="D153">
        <f t="shared" si="68"/>
        <v>-0.94170965310907273</v>
      </c>
      <c r="E153">
        <v>153</v>
      </c>
      <c r="F153">
        <f t="shared" si="69"/>
        <v>5.253499420719443E-2</v>
      </c>
      <c r="G153">
        <f t="shared" si="70"/>
        <v>0.54862417916413264</v>
      </c>
      <c r="H153">
        <f t="shared" si="71"/>
        <v>0.83466133340796045</v>
      </c>
      <c r="I153">
        <v>153</v>
      </c>
      <c r="J153">
        <f t="shared" si="72"/>
        <v>5.253499420719443E-2</v>
      </c>
      <c r="K153">
        <f t="shared" si="73"/>
        <v>2.8122491126970095</v>
      </c>
      <c r="L153">
        <f t="shared" si="74"/>
        <v>0.18997564609741949</v>
      </c>
      <c r="M153">
        <v>153</v>
      </c>
      <c r="N153">
        <f t="shared" si="75"/>
        <v>5.253499420719443E-2</v>
      </c>
      <c r="O153">
        <f t="shared" si="76"/>
        <v>3.4411581427217195</v>
      </c>
      <c r="P153">
        <f t="shared" si="77"/>
        <v>0.80935932234320851</v>
      </c>
      <c r="Q153">
        <v>153</v>
      </c>
      <c r="R153">
        <f t="shared" si="78"/>
        <v>5.253499420719443E-2</v>
      </c>
      <c r="S153">
        <f t="shared" si="79"/>
        <v>2.8923509284873576</v>
      </c>
      <c r="T153">
        <f t="shared" si="80"/>
        <v>-0.69182669572931355</v>
      </c>
      <c r="U153">
        <v>153</v>
      </c>
      <c r="V153">
        <f t="shared" si="81"/>
        <v>5.253499420719443E-2</v>
      </c>
      <c r="W153">
        <f t="shared" si="82"/>
        <v>1.9053698337602056</v>
      </c>
      <c r="X153">
        <f t="shared" si="83"/>
        <v>-1.5359430304415425</v>
      </c>
      <c r="Y153">
        <v>153</v>
      </c>
      <c r="Z153">
        <f t="shared" si="84"/>
        <v>5.253499420719443E-2</v>
      </c>
      <c r="AA153">
        <f t="shared" si="85"/>
        <v>-1.6161370674230449</v>
      </c>
      <c r="AB153">
        <f t="shared" si="86"/>
        <v>0.72083087338444984</v>
      </c>
      <c r="AC153">
        <v>153</v>
      </c>
      <c r="AD153">
        <f t="shared" si="87"/>
        <v>5.253499420719443E-2</v>
      </c>
      <c r="AE153">
        <f t="shared" si="88"/>
        <v>0.80553592992329004</v>
      </c>
      <c r="AF153">
        <f t="shared" si="89"/>
        <v>8.4455887236946567E-2</v>
      </c>
      <c r="AG153">
        <v>153</v>
      </c>
      <c r="AH153">
        <f t="shared" si="90"/>
        <v>5.253499420719443E-2</v>
      </c>
      <c r="AI153">
        <f t="shared" si="91"/>
        <v>1.2142616602888969</v>
      </c>
      <c r="AJ153">
        <f t="shared" si="92"/>
        <v>0.69226158169411856</v>
      </c>
      <c r="AK153">
        <v>153</v>
      </c>
      <c r="AL153">
        <f t="shared" si="93"/>
        <v>5.253499420719443E-2</v>
      </c>
      <c r="AM153">
        <f t="shared" si="94"/>
        <v>0.73048725733522479</v>
      </c>
      <c r="AN153">
        <f t="shared" si="95"/>
        <v>-0.80550479144694798</v>
      </c>
      <c r="AO153">
        <v>153</v>
      </c>
      <c r="AP153">
        <f t="shared" si="96"/>
        <v>5.253499420719443E-2</v>
      </c>
      <c r="AQ153">
        <f t="shared" si="97"/>
        <v>-0.187465713414671</v>
      </c>
      <c r="AR153">
        <f t="shared" si="98"/>
        <v>-1.645991394187913</v>
      </c>
    </row>
    <row r="154" spans="1:44" x14ac:dyDescent="0.25">
      <c r="A154">
        <v>154</v>
      </c>
      <c r="B154">
        <f t="shared" si="66"/>
        <v>-1.2150849341539616</v>
      </c>
      <c r="C154">
        <f t="shared" si="67"/>
        <v>0.34825731203729327</v>
      </c>
      <c r="D154">
        <f t="shared" si="68"/>
        <v>-0.93739897835049901</v>
      </c>
      <c r="E154">
        <v>154</v>
      </c>
      <c r="F154">
        <f t="shared" si="69"/>
        <v>7.354899189006936E-2</v>
      </c>
      <c r="G154">
        <f t="shared" si="70"/>
        <v>0.54538369865317726</v>
      </c>
      <c r="H154">
        <f t="shared" si="71"/>
        <v>0.88599515620980052</v>
      </c>
      <c r="I154">
        <v>154</v>
      </c>
      <c r="J154">
        <f t="shared" si="72"/>
        <v>7.354899189006936E-2</v>
      </c>
      <c r="K154">
        <f t="shared" si="73"/>
        <v>2.8090086321860541</v>
      </c>
      <c r="L154">
        <f t="shared" si="74"/>
        <v>0.24130946889925955</v>
      </c>
      <c r="M154">
        <v>154</v>
      </c>
      <c r="N154">
        <f t="shared" si="75"/>
        <v>7.354899189006936E-2</v>
      </c>
      <c r="O154">
        <f t="shared" si="76"/>
        <v>3.4379176622107641</v>
      </c>
      <c r="P154">
        <f t="shared" si="77"/>
        <v>0.86069314514504858</v>
      </c>
      <c r="Q154">
        <v>154</v>
      </c>
      <c r="R154">
        <f t="shared" si="78"/>
        <v>7.354899189006936E-2</v>
      </c>
      <c r="S154">
        <f t="shared" si="79"/>
        <v>2.8891104479764023</v>
      </c>
      <c r="T154">
        <f t="shared" si="80"/>
        <v>-0.64049287292747348</v>
      </c>
      <c r="U154">
        <v>154</v>
      </c>
      <c r="V154">
        <f t="shared" si="81"/>
        <v>7.354899189006936E-2</v>
      </c>
      <c r="W154">
        <f t="shared" si="82"/>
        <v>1.9021293532492503</v>
      </c>
      <c r="X154">
        <f t="shared" si="83"/>
        <v>-1.4846092076397024</v>
      </c>
      <c r="Y154">
        <v>154</v>
      </c>
      <c r="Z154">
        <f t="shared" si="84"/>
        <v>7.354899189006936E-2</v>
      </c>
      <c r="AA154">
        <f t="shared" si="85"/>
        <v>-1.616507742142836</v>
      </c>
      <c r="AB154">
        <f t="shared" si="86"/>
        <v>0.72670288845090325</v>
      </c>
      <c r="AC154">
        <v>154</v>
      </c>
      <c r="AD154">
        <f t="shared" si="87"/>
        <v>7.354899189006936E-2</v>
      </c>
      <c r="AE154">
        <f t="shared" si="88"/>
        <v>0.80495573221359451</v>
      </c>
      <c r="AF154">
        <f t="shared" si="89"/>
        <v>9.3647044634391538E-2</v>
      </c>
      <c r="AG154">
        <v>154</v>
      </c>
      <c r="AH154">
        <f t="shared" si="90"/>
        <v>7.354899189006936E-2</v>
      </c>
      <c r="AI154">
        <f t="shared" si="91"/>
        <v>1.2139733577290592</v>
      </c>
      <c r="AJ154">
        <f t="shared" si="92"/>
        <v>0.69682870452358237</v>
      </c>
      <c r="AK154">
        <v>154</v>
      </c>
      <c r="AL154">
        <f t="shared" si="93"/>
        <v>7.354899189006936E-2</v>
      </c>
      <c r="AM154">
        <f t="shared" si="94"/>
        <v>0.73011274132403181</v>
      </c>
      <c r="AN154">
        <f t="shared" si="95"/>
        <v>-0.79957192485816875</v>
      </c>
      <c r="AO154">
        <v>154</v>
      </c>
      <c r="AP154">
        <f t="shared" si="96"/>
        <v>7.354899189006936E-2</v>
      </c>
      <c r="AQ154">
        <f t="shared" si="97"/>
        <v>-0.18793173942968339</v>
      </c>
      <c r="AR154">
        <f t="shared" si="98"/>
        <v>-1.6386088789112998</v>
      </c>
    </row>
    <row r="155" spans="1:44" x14ac:dyDescent="0.25">
      <c r="A155">
        <v>155</v>
      </c>
      <c r="B155">
        <f t="shared" si="66"/>
        <v>-1.2024933804321589</v>
      </c>
      <c r="C155">
        <f t="shared" si="67"/>
        <v>0.36003270248696184</v>
      </c>
      <c r="D155">
        <f t="shared" si="68"/>
        <v>-0.93293968354869272</v>
      </c>
      <c r="E155">
        <v>155</v>
      </c>
      <c r="F155">
        <f t="shared" si="69"/>
        <v>9.4562989572944289E-2</v>
      </c>
      <c r="G155">
        <f t="shared" si="70"/>
        <v>0.54106528415184618</v>
      </c>
      <c r="H155">
        <f t="shared" si="71"/>
        <v>0.93724955478774974</v>
      </c>
      <c r="I155">
        <v>155</v>
      </c>
      <c r="J155">
        <f t="shared" si="72"/>
        <v>9.4562989572944289E-2</v>
      </c>
      <c r="K155">
        <f t="shared" si="73"/>
        <v>2.804690217684723</v>
      </c>
      <c r="L155">
        <f t="shared" si="74"/>
        <v>0.29256386747720881</v>
      </c>
      <c r="M155">
        <v>155</v>
      </c>
      <c r="N155">
        <f t="shared" si="75"/>
        <v>9.4562989572944289E-2</v>
      </c>
      <c r="O155">
        <f t="shared" si="76"/>
        <v>3.433599247709433</v>
      </c>
      <c r="P155">
        <f t="shared" si="77"/>
        <v>0.9119475437229978</v>
      </c>
      <c r="Q155">
        <v>155</v>
      </c>
      <c r="R155">
        <f t="shared" si="78"/>
        <v>9.4562989572944289E-2</v>
      </c>
      <c r="S155">
        <f t="shared" si="79"/>
        <v>2.8847920334750712</v>
      </c>
      <c r="T155">
        <f t="shared" si="80"/>
        <v>-0.58923847434952425</v>
      </c>
      <c r="U155">
        <v>155</v>
      </c>
      <c r="V155">
        <f t="shared" si="81"/>
        <v>9.4562989572944289E-2</v>
      </c>
      <c r="W155">
        <f t="shared" si="82"/>
        <v>1.8978109387479192</v>
      </c>
      <c r="X155">
        <f t="shared" si="83"/>
        <v>-1.4333548090617532</v>
      </c>
      <c r="Y155">
        <v>155</v>
      </c>
      <c r="Z155">
        <f t="shared" si="84"/>
        <v>9.4562989572944289E-2</v>
      </c>
      <c r="AA155">
        <f t="shared" si="85"/>
        <v>-1.617001720452476</v>
      </c>
      <c r="AB155">
        <f t="shared" si="86"/>
        <v>0.73256581827464784</v>
      </c>
      <c r="AC155">
        <v>155</v>
      </c>
      <c r="AD155">
        <f t="shared" si="87"/>
        <v>9.4562989572944289E-2</v>
      </c>
      <c r="AE155">
        <f t="shared" si="88"/>
        <v>0.80418253385775884</v>
      </c>
      <c r="AF155">
        <f t="shared" si="89"/>
        <v>0.10282398137763415</v>
      </c>
      <c r="AG155">
        <v>155</v>
      </c>
      <c r="AH155">
        <f t="shared" si="90"/>
        <v>9.4562989572944289E-2</v>
      </c>
      <c r="AI155">
        <f t="shared" si="91"/>
        <v>1.2135891523771172</v>
      </c>
      <c r="AJ155">
        <f t="shared" si="92"/>
        <v>0.7013887610531615</v>
      </c>
      <c r="AK155">
        <v>155</v>
      </c>
      <c r="AL155">
        <f t="shared" si="93"/>
        <v>9.4562989572944289E-2</v>
      </c>
      <c r="AM155">
        <f t="shared" si="94"/>
        <v>0.729613643931454</v>
      </c>
      <c r="AN155">
        <f t="shared" si="95"/>
        <v>-0.79364823766220582</v>
      </c>
      <c r="AO155">
        <v>155</v>
      </c>
      <c r="AP155">
        <f t="shared" si="96"/>
        <v>9.4562989572944289E-2</v>
      </c>
      <c r="AQ155">
        <f t="shared" si="97"/>
        <v>-0.18855278729416625</v>
      </c>
      <c r="AR155">
        <f t="shared" si="98"/>
        <v>-1.6312377859390119</v>
      </c>
    </row>
    <row r="156" spans="1:44" x14ac:dyDescent="0.25">
      <c r="A156">
        <v>156</v>
      </c>
      <c r="B156">
        <f t="shared" si="66"/>
        <v>-1.189901826710356</v>
      </c>
      <c r="C156">
        <f t="shared" si="67"/>
        <v>0.37175101150487677</v>
      </c>
      <c r="D156">
        <f t="shared" si="68"/>
        <v>-0.92833247570312916</v>
      </c>
      <c r="E156">
        <v>156</v>
      </c>
      <c r="F156">
        <f t="shared" si="69"/>
        <v>0.11557698725581922</v>
      </c>
      <c r="G156">
        <f t="shared" si="70"/>
        <v>0.53567084255041353</v>
      </c>
      <c r="H156">
        <f t="shared" si="71"/>
        <v>0.98840189664226641</v>
      </c>
      <c r="I156">
        <v>156</v>
      </c>
      <c r="J156">
        <f t="shared" si="72"/>
        <v>0.11557698725581922</v>
      </c>
      <c r="K156">
        <f t="shared" si="73"/>
        <v>2.7992957760832904</v>
      </c>
      <c r="L156">
        <f t="shared" si="74"/>
        <v>0.34371620933172542</v>
      </c>
      <c r="M156">
        <v>156</v>
      </c>
      <c r="N156">
        <f t="shared" si="75"/>
        <v>0.11557698725581922</v>
      </c>
      <c r="O156">
        <f t="shared" si="76"/>
        <v>3.4282048061080004</v>
      </c>
      <c r="P156">
        <f t="shared" si="77"/>
        <v>0.96309988557751447</v>
      </c>
      <c r="Q156">
        <v>156</v>
      </c>
      <c r="R156">
        <f t="shared" si="78"/>
        <v>0.11557698725581922</v>
      </c>
      <c r="S156">
        <f t="shared" si="79"/>
        <v>2.8793975918736385</v>
      </c>
      <c r="T156">
        <f t="shared" si="80"/>
        <v>-0.53808613249500759</v>
      </c>
      <c r="U156">
        <v>156</v>
      </c>
      <c r="V156">
        <f t="shared" si="81"/>
        <v>0.11557698725581922</v>
      </c>
      <c r="W156">
        <f t="shared" si="82"/>
        <v>1.8924164971464865</v>
      </c>
      <c r="X156">
        <f t="shared" si="83"/>
        <v>-1.3822024672072366</v>
      </c>
      <c r="Y156">
        <v>156</v>
      </c>
      <c r="Z156">
        <f t="shared" si="84"/>
        <v>0.11557698725581922</v>
      </c>
      <c r="AA156">
        <f t="shared" si="85"/>
        <v>-1.6176187842250491</v>
      </c>
      <c r="AB156">
        <f t="shared" si="86"/>
        <v>0.73841707395092149</v>
      </c>
      <c r="AC156">
        <v>156</v>
      </c>
      <c r="AD156">
        <f t="shared" si="87"/>
        <v>0.11557698725581922</v>
      </c>
      <c r="AE156">
        <f t="shared" si="88"/>
        <v>0.80321667627841031</v>
      </c>
      <c r="AF156">
        <f t="shared" si="89"/>
        <v>0.11198264518974989</v>
      </c>
      <c r="AG156">
        <v>156</v>
      </c>
      <c r="AH156">
        <f t="shared" si="90"/>
        <v>0.11557698725581922</v>
      </c>
      <c r="AI156">
        <f t="shared" si="91"/>
        <v>1.2131092138873378</v>
      </c>
      <c r="AJ156">
        <f t="shared" si="92"/>
        <v>0.7059397376902633</v>
      </c>
      <c r="AK156">
        <v>156</v>
      </c>
      <c r="AL156">
        <f t="shared" si="93"/>
        <v>0.11557698725581922</v>
      </c>
      <c r="AM156">
        <f t="shared" si="94"/>
        <v>0.72899018554484973</v>
      </c>
      <c r="AN156">
        <f t="shared" si="95"/>
        <v>-0.78773634559256633</v>
      </c>
      <c r="AO156">
        <v>156</v>
      </c>
      <c r="AP156">
        <f t="shared" si="96"/>
        <v>0.11557698725581922</v>
      </c>
      <c r="AQ156">
        <f t="shared" si="97"/>
        <v>-0.18932858277086601</v>
      </c>
      <c r="AR156">
        <f t="shared" si="98"/>
        <v>-1.6238813701382007</v>
      </c>
    </row>
    <row r="157" spans="1:44" x14ac:dyDescent="0.25">
      <c r="A157">
        <v>157</v>
      </c>
      <c r="B157">
        <f t="shared" si="66"/>
        <v>-1.1773102729885532</v>
      </c>
      <c r="C157">
        <f t="shared" si="67"/>
        <v>0.38341038121020693</v>
      </c>
      <c r="D157">
        <f t="shared" si="68"/>
        <v>-0.92357808526417717</v>
      </c>
      <c r="E157">
        <v>157</v>
      </c>
      <c r="F157">
        <f t="shared" si="69"/>
        <v>0.13659098493869415</v>
      </c>
      <c r="G157">
        <f t="shared" si="70"/>
        <v>0.52920275588243193</v>
      </c>
      <c r="H157">
        <f t="shared" si="71"/>
        <v>1.0394295943391847</v>
      </c>
      <c r="I157">
        <v>157</v>
      </c>
      <c r="J157">
        <f t="shared" si="72"/>
        <v>0.13659098493869415</v>
      </c>
      <c r="K157">
        <f t="shared" si="73"/>
        <v>2.7928276894153088</v>
      </c>
      <c r="L157">
        <f t="shared" si="74"/>
        <v>0.39474390702864365</v>
      </c>
      <c r="M157">
        <v>157</v>
      </c>
      <c r="N157">
        <f t="shared" si="75"/>
        <v>0.13659098493869415</v>
      </c>
      <c r="O157">
        <f t="shared" si="76"/>
        <v>3.4217367194400188</v>
      </c>
      <c r="P157">
        <f t="shared" si="77"/>
        <v>1.0141275832744328</v>
      </c>
      <c r="Q157">
        <v>157</v>
      </c>
      <c r="R157">
        <f t="shared" si="78"/>
        <v>0.13659098493869415</v>
      </c>
      <c r="S157">
        <f t="shared" si="79"/>
        <v>2.8729295052056569</v>
      </c>
      <c r="T157">
        <f t="shared" si="80"/>
        <v>-0.48705843479808936</v>
      </c>
      <c r="U157">
        <v>157</v>
      </c>
      <c r="V157">
        <f t="shared" si="81"/>
        <v>0.13659098493869415</v>
      </c>
      <c r="W157">
        <f t="shared" si="82"/>
        <v>1.8859484104785049</v>
      </c>
      <c r="X157">
        <f t="shared" si="83"/>
        <v>-1.3311747695103184</v>
      </c>
      <c r="Y157">
        <v>157</v>
      </c>
      <c r="Z157">
        <f t="shared" si="84"/>
        <v>0.13659098493869415</v>
      </c>
      <c r="AA157">
        <f t="shared" si="85"/>
        <v>-1.6183586609825651</v>
      </c>
      <c r="AB157">
        <f t="shared" si="86"/>
        <v>0.74425407172993741</v>
      </c>
      <c r="AC157">
        <v>157</v>
      </c>
      <c r="AD157">
        <f t="shared" si="87"/>
        <v>0.13659098493869415</v>
      </c>
      <c r="AE157">
        <f t="shared" si="88"/>
        <v>0.80205858597106616</v>
      </c>
      <c r="AF157">
        <f t="shared" si="89"/>
        <v>0.12111899186262624</v>
      </c>
      <c r="AG157">
        <v>157</v>
      </c>
      <c r="AH157">
        <f t="shared" si="90"/>
        <v>0.13659098493869415</v>
      </c>
      <c r="AI157">
        <f t="shared" si="91"/>
        <v>1.2125337541870478</v>
      </c>
      <c r="AJ157">
        <f t="shared" si="92"/>
        <v>0.71047962485172012</v>
      </c>
      <c r="AK157">
        <v>157</v>
      </c>
      <c r="AL157">
        <f t="shared" si="93"/>
        <v>0.13659098493869415</v>
      </c>
      <c r="AM157">
        <f t="shared" si="94"/>
        <v>0.72824264146589179</v>
      </c>
      <c r="AN157">
        <f t="shared" si="95"/>
        <v>-0.78183885917436169</v>
      </c>
      <c r="AO157">
        <v>157</v>
      </c>
      <c r="AP157">
        <f t="shared" si="96"/>
        <v>0.13659098493869415</v>
      </c>
      <c r="AQ157">
        <f t="shared" si="97"/>
        <v>-0.19025878329033946</v>
      </c>
      <c r="AR157">
        <f t="shared" si="98"/>
        <v>-1.6165428798949923</v>
      </c>
    </row>
    <row r="158" spans="1:44" x14ac:dyDescent="0.25">
      <c r="A158">
        <v>158</v>
      </c>
      <c r="B158">
        <f t="shared" si="66"/>
        <v>-1.1647187192667505</v>
      </c>
      <c r="C158">
        <f t="shared" si="67"/>
        <v>0.39500896306666211</v>
      </c>
      <c r="D158">
        <f t="shared" si="68"/>
        <v>-0.91867726601728883</v>
      </c>
      <c r="E158">
        <v>158</v>
      </c>
      <c r="F158">
        <f t="shared" si="69"/>
        <v>0.15760498262156908</v>
      </c>
      <c r="G158">
        <f t="shared" si="70"/>
        <v>0.52166388027288946</v>
      </c>
      <c r="H158">
        <f t="shared" si="71"/>
        <v>1.0903101154836898</v>
      </c>
      <c r="I158">
        <v>158</v>
      </c>
      <c r="J158">
        <f t="shared" si="72"/>
        <v>0.15760498262156908</v>
      </c>
      <c r="K158">
        <f t="shared" si="73"/>
        <v>2.7852888138057663</v>
      </c>
      <c r="L158">
        <f t="shared" si="74"/>
        <v>0.44562442817314885</v>
      </c>
      <c r="M158">
        <v>158</v>
      </c>
      <c r="N158">
        <f t="shared" si="75"/>
        <v>0.15760498262156908</v>
      </c>
      <c r="O158">
        <f t="shared" si="76"/>
        <v>3.4141978438304763</v>
      </c>
      <c r="P158">
        <f t="shared" si="77"/>
        <v>1.0650081044189379</v>
      </c>
      <c r="Q158">
        <v>158</v>
      </c>
      <c r="R158">
        <f t="shared" si="78"/>
        <v>0.15760498262156908</v>
      </c>
      <c r="S158">
        <f t="shared" si="79"/>
        <v>2.8653906295961145</v>
      </c>
      <c r="T158">
        <f t="shared" si="80"/>
        <v>-0.43617791365358416</v>
      </c>
      <c r="U158">
        <v>158</v>
      </c>
      <c r="V158">
        <f t="shared" si="81"/>
        <v>0.15760498262156908</v>
      </c>
      <c r="W158">
        <f t="shared" si="82"/>
        <v>1.8784095348689624</v>
      </c>
      <c r="X158">
        <f t="shared" si="83"/>
        <v>-1.2802942483658133</v>
      </c>
      <c r="Y158">
        <v>158</v>
      </c>
      <c r="Z158">
        <f t="shared" si="84"/>
        <v>0.15760498262156908</v>
      </c>
      <c r="AA158">
        <f t="shared" si="85"/>
        <v>-1.6192210240162757</v>
      </c>
      <c r="AB158">
        <f t="shared" si="86"/>
        <v>0.7500742341577944</v>
      </c>
      <c r="AC158">
        <v>158</v>
      </c>
      <c r="AD158">
        <f t="shared" si="87"/>
        <v>0.15760498262156908</v>
      </c>
      <c r="AE158">
        <f t="shared" si="88"/>
        <v>0.80070877431580434</v>
      </c>
      <c r="AF158">
        <f t="shared" si="89"/>
        <v>0.13022898704277114</v>
      </c>
      <c r="AG158">
        <v>158</v>
      </c>
      <c r="AH158">
        <f t="shared" si="90"/>
        <v>0.15760498262156908</v>
      </c>
      <c r="AI158">
        <f t="shared" si="91"/>
        <v>1.2118630273830509</v>
      </c>
      <c r="AJ158">
        <f t="shared" si="92"/>
        <v>0.71500641785116437</v>
      </c>
      <c r="AK158">
        <v>158</v>
      </c>
      <c r="AL158">
        <f t="shared" si="93"/>
        <v>0.15760498262156908</v>
      </c>
      <c r="AM158">
        <f t="shared" si="94"/>
        <v>0.72737134178900087</v>
      </c>
      <c r="AN158">
        <f t="shared" si="95"/>
        <v>-0.77595838257157324</v>
      </c>
      <c r="AO158">
        <v>158</v>
      </c>
      <c r="AP158">
        <f t="shared" si="96"/>
        <v>0.15760498262156908</v>
      </c>
      <c r="AQ158">
        <f t="shared" si="97"/>
        <v>-0.19134297810222362</v>
      </c>
      <c r="AR158">
        <f t="shared" si="98"/>
        <v>-1.6092255556800914</v>
      </c>
    </row>
    <row r="159" spans="1:44" x14ac:dyDescent="0.25">
      <c r="A159">
        <v>159</v>
      </c>
      <c r="B159">
        <f t="shared" si="66"/>
        <v>-1.1521271655449477</v>
      </c>
      <c r="C159">
        <f t="shared" si="67"/>
        <v>0.40654491817557015</v>
      </c>
      <c r="D159">
        <f t="shared" si="68"/>
        <v>-0.9136307949634902</v>
      </c>
      <c r="E159">
        <v>159</v>
      </c>
      <c r="F159">
        <f t="shared" si="69"/>
        <v>0.17861898030444401</v>
      </c>
      <c r="G159">
        <f t="shared" si="70"/>
        <v>0.51305754467702691</v>
      </c>
      <c r="H159">
        <f t="shared" si="71"/>
        <v>1.1410209926699897</v>
      </c>
      <c r="I159">
        <v>159</v>
      </c>
      <c r="J159">
        <f t="shared" si="72"/>
        <v>0.17861898030444401</v>
      </c>
      <c r="K159">
        <f t="shared" si="73"/>
        <v>2.7766824782099038</v>
      </c>
      <c r="L159">
        <f t="shared" si="74"/>
        <v>0.4963353053594487</v>
      </c>
      <c r="M159">
        <v>159</v>
      </c>
      <c r="N159">
        <f t="shared" si="75"/>
        <v>0.17861898030444401</v>
      </c>
      <c r="O159">
        <f t="shared" si="76"/>
        <v>3.4055915082346138</v>
      </c>
      <c r="P159">
        <f t="shared" si="77"/>
        <v>1.1157189816052377</v>
      </c>
      <c r="Q159">
        <v>159</v>
      </c>
      <c r="R159">
        <f t="shared" si="78"/>
        <v>0.17861898030444401</v>
      </c>
      <c r="S159">
        <f t="shared" si="79"/>
        <v>2.8567842940002519</v>
      </c>
      <c r="T159">
        <f t="shared" si="80"/>
        <v>-0.38546703646728431</v>
      </c>
      <c r="U159">
        <v>159</v>
      </c>
      <c r="V159">
        <f t="shared" si="81"/>
        <v>0.17861898030444401</v>
      </c>
      <c r="W159">
        <f t="shared" si="82"/>
        <v>1.8698031992730999</v>
      </c>
      <c r="X159">
        <f t="shared" si="83"/>
        <v>-1.2295833711795132</v>
      </c>
      <c r="Y159">
        <v>159</v>
      </c>
      <c r="Z159">
        <f t="shared" si="84"/>
        <v>0.17861898030444401</v>
      </c>
      <c r="AA159">
        <f t="shared" si="85"/>
        <v>-1.6202054925309417</v>
      </c>
      <c r="AB159">
        <f t="shared" si="86"/>
        <v>0.75587499121460855</v>
      </c>
      <c r="AC159">
        <v>159</v>
      </c>
      <c r="AD159">
        <f t="shared" si="87"/>
        <v>0.17861898030444401</v>
      </c>
      <c r="AE159">
        <f t="shared" si="88"/>
        <v>0.79916783735145325</v>
      </c>
      <c r="AF159">
        <f t="shared" si="89"/>
        <v>0.13930860801276981</v>
      </c>
      <c r="AG159">
        <v>159</v>
      </c>
      <c r="AH159">
        <f t="shared" si="90"/>
        <v>0.17861898030444401</v>
      </c>
      <c r="AI159">
        <f t="shared" si="91"/>
        <v>1.2110973296494216</v>
      </c>
      <c r="AJ159">
        <f t="shared" si="92"/>
        <v>0.71951811778424213</v>
      </c>
      <c r="AK159">
        <v>159</v>
      </c>
      <c r="AL159">
        <f t="shared" si="93"/>
        <v>0.17861898030444401</v>
      </c>
      <c r="AM159">
        <f t="shared" si="94"/>
        <v>0.72637667125558636</v>
      </c>
      <c r="AN159">
        <f t="shared" si="95"/>
        <v>-0.77009751243712643</v>
      </c>
      <c r="AO159">
        <v>159</v>
      </c>
      <c r="AP159">
        <f t="shared" si="96"/>
        <v>0.17861898030444401</v>
      </c>
      <c r="AQ159">
        <f t="shared" si="97"/>
        <v>-0.19258068845661075</v>
      </c>
      <c r="AR159">
        <f t="shared" si="98"/>
        <v>-1.6019326286178799</v>
      </c>
    </row>
    <row r="160" spans="1:44" x14ac:dyDescent="0.25">
      <c r="A160">
        <v>160</v>
      </c>
      <c r="B160">
        <f t="shared" si="66"/>
        <v>-1.139535611823145</v>
      </c>
      <c r="C160">
        <f t="shared" si="67"/>
        <v>0.41801641756742391</v>
      </c>
      <c r="D160">
        <f t="shared" si="68"/>
        <v>-0.9084394721961927</v>
      </c>
      <c r="E160">
        <v>160</v>
      </c>
      <c r="F160">
        <f t="shared" si="69"/>
        <v>0.19963297798731894</v>
      </c>
      <c r="G160">
        <f t="shared" si="70"/>
        <v>0.50338754941036612</v>
      </c>
      <c r="H160">
        <f t="shared" si="71"/>
        <v>1.1915398334022882</v>
      </c>
      <c r="I160">
        <v>160</v>
      </c>
      <c r="J160">
        <f t="shared" si="72"/>
        <v>0.19963297798731894</v>
      </c>
      <c r="K160">
        <f t="shared" si="73"/>
        <v>2.767012482943243</v>
      </c>
      <c r="L160">
        <f t="shared" si="74"/>
        <v>0.54685414609174732</v>
      </c>
      <c r="M160">
        <v>160</v>
      </c>
      <c r="N160">
        <f t="shared" si="75"/>
        <v>0.19963297798731894</v>
      </c>
      <c r="O160">
        <f t="shared" si="76"/>
        <v>3.395921512967953</v>
      </c>
      <c r="P160">
        <f t="shared" si="77"/>
        <v>1.1662378223375365</v>
      </c>
      <c r="Q160">
        <v>160</v>
      </c>
      <c r="R160">
        <f t="shared" si="78"/>
        <v>0.19963297798731894</v>
      </c>
      <c r="S160">
        <f t="shared" si="79"/>
        <v>2.8471142987335911</v>
      </c>
      <c r="T160">
        <f t="shared" si="80"/>
        <v>-0.33494819573498569</v>
      </c>
      <c r="U160">
        <v>160</v>
      </c>
      <c r="V160">
        <f t="shared" si="81"/>
        <v>0.19963297798731894</v>
      </c>
      <c r="W160">
        <f t="shared" si="82"/>
        <v>1.8601332040064391</v>
      </c>
      <c r="X160">
        <f t="shared" si="83"/>
        <v>-1.1790645304472147</v>
      </c>
      <c r="Y160">
        <v>160</v>
      </c>
      <c r="Z160">
        <f t="shared" si="84"/>
        <v>0.19963297798731894</v>
      </c>
      <c r="AA160">
        <f t="shared" si="85"/>
        <v>-1.621311631812981</v>
      </c>
      <c r="AB160">
        <f t="shared" si="86"/>
        <v>0.76165378144936158</v>
      </c>
      <c r="AC160">
        <v>160</v>
      </c>
      <c r="AD160">
        <f t="shared" si="87"/>
        <v>0.19963297798731894</v>
      </c>
      <c r="AE160">
        <f t="shared" si="88"/>
        <v>0.79743645551239717</v>
      </c>
      <c r="AF160">
        <f t="shared" si="89"/>
        <v>0.14835384546760372</v>
      </c>
      <c r="AG160">
        <v>160</v>
      </c>
      <c r="AH160">
        <f t="shared" si="90"/>
        <v>0.19963297798731894</v>
      </c>
      <c r="AI160">
        <f t="shared" si="91"/>
        <v>1.2102369990967243</v>
      </c>
      <c r="AJ160">
        <f t="shared" si="92"/>
        <v>0.72401273241127229</v>
      </c>
      <c r="AK160">
        <v>160</v>
      </c>
      <c r="AL160">
        <f t="shared" si="93"/>
        <v>0.19963297798731894</v>
      </c>
      <c r="AM160">
        <f t="shared" si="94"/>
        <v>0.72525906908415472</v>
      </c>
      <c r="AN160">
        <f t="shared" si="95"/>
        <v>-0.76425883676628259</v>
      </c>
      <c r="AO160">
        <v>160</v>
      </c>
      <c r="AP160">
        <f t="shared" si="96"/>
        <v>0.19963297798731894</v>
      </c>
      <c r="AQ160">
        <f t="shared" si="97"/>
        <v>-0.19397136781545132</v>
      </c>
      <c r="AR160">
        <f t="shared" si="98"/>
        <v>-1.5946673190596445</v>
      </c>
    </row>
    <row r="161" spans="1:44" x14ac:dyDescent="0.25">
      <c r="A161">
        <v>161</v>
      </c>
      <c r="B161">
        <f t="shared" si="66"/>
        <v>-1.1269440581013419</v>
      </c>
      <c r="C161">
        <f t="shared" si="67"/>
        <v>0.42942164249185744</v>
      </c>
      <c r="D161">
        <f t="shared" si="68"/>
        <v>-0.90310412077434099</v>
      </c>
      <c r="E161">
        <v>161</v>
      </c>
      <c r="F161">
        <f t="shared" si="69"/>
        <v>0.22064697567019387</v>
      </c>
      <c r="G161">
        <f t="shared" si="70"/>
        <v>0.49265816447059452</v>
      </c>
      <c r="H161">
        <f t="shared" si="71"/>
        <v>1.2418443299826816</v>
      </c>
      <c r="I161">
        <v>161</v>
      </c>
      <c r="J161">
        <f t="shared" si="72"/>
        <v>0.22064697567019387</v>
      </c>
      <c r="K161">
        <f t="shared" si="73"/>
        <v>2.7562830980034714</v>
      </c>
      <c r="L161">
        <f t="shared" si="74"/>
        <v>0.59715864267214058</v>
      </c>
      <c r="M161">
        <v>161</v>
      </c>
      <c r="N161">
        <f t="shared" si="75"/>
        <v>0.22064697567019387</v>
      </c>
      <c r="O161">
        <f t="shared" si="76"/>
        <v>3.3851921280281814</v>
      </c>
      <c r="P161">
        <f t="shared" si="77"/>
        <v>1.2165423189179296</v>
      </c>
      <c r="Q161">
        <v>161</v>
      </c>
      <c r="R161">
        <f t="shared" si="78"/>
        <v>0.22064697567019387</v>
      </c>
      <c r="S161">
        <f t="shared" si="79"/>
        <v>2.8363849137938195</v>
      </c>
      <c r="T161">
        <f t="shared" si="80"/>
        <v>-0.28464369915459242</v>
      </c>
      <c r="U161">
        <v>161</v>
      </c>
      <c r="V161">
        <f t="shared" si="81"/>
        <v>0.22064697567019387</v>
      </c>
      <c r="W161">
        <f t="shared" si="82"/>
        <v>1.8494038190666675</v>
      </c>
      <c r="X161">
        <f t="shared" si="83"/>
        <v>-1.1287600338668216</v>
      </c>
      <c r="Y161">
        <v>161</v>
      </c>
      <c r="Z161">
        <f t="shared" si="84"/>
        <v>0.22064697567019387</v>
      </c>
      <c r="AA161">
        <f t="shared" si="85"/>
        <v>-1.6225389534224259</v>
      </c>
      <c r="AB161">
        <f t="shared" si="86"/>
        <v>0.76740805311096549</v>
      </c>
      <c r="AC161">
        <v>161</v>
      </c>
      <c r="AD161">
        <f t="shared" si="87"/>
        <v>0.22064697567019387</v>
      </c>
      <c r="AE161">
        <f t="shared" si="88"/>
        <v>0.79551539332811583</v>
      </c>
      <c r="AF161">
        <f t="shared" si="89"/>
        <v>0.15736070528504661</v>
      </c>
      <c r="AG161">
        <v>161</v>
      </c>
      <c r="AH161">
        <f t="shared" si="90"/>
        <v>0.22064697567019387</v>
      </c>
      <c r="AI161">
        <f t="shared" si="91"/>
        <v>1.2092824156227115</v>
      </c>
      <c r="AJ161">
        <f t="shared" si="92"/>
        <v>0.72848827703696417</v>
      </c>
      <c r="AK161">
        <v>161</v>
      </c>
      <c r="AL161">
        <f t="shared" si="93"/>
        <v>0.22064697567019387</v>
      </c>
      <c r="AM161">
        <f t="shared" si="94"/>
        <v>0.72401902877636282</v>
      </c>
      <c r="AN161">
        <f t="shared" si="95"/>
        <v>-0.75844493375385247</v>
      </c>
      <c r="AO161">
        <v>161</v>
      </c>
      <c r="AP161">
        <f t="shared" si="96"/>
        <v>0.22064697567019387</v>
      </c>
      <c r="AQ161">
        <f t="shared" si="97"/>
        <v>-0.19551440209388982</v>
      </c>
      <c r="AR161">
        <f t="shared" si="98"/>
        <v>-1.5874328351615592</v>
      </c>
    </row>
    <row r="162" spans="1:44" x14ac:dyDescent="0.25">
      <c r="A162">
        <v>162</v>
      </c>
      <c r="B162">
        <f t="shared" si="66"/>
        <v>-1.1143525043795393</v>
      </c>
      <c r="C162">
        <f t="shared" si="67"/>
        <v>0.44075878470599728</v>
      </c>
      <c r="D162">
        <f t="shared" si="68"/>
        <v>-0.89762558659192215</v>
      </c>
      <c r="E162">
        <v>162</v>
      </c>
      <c r="F162">
        <f t="shared" si="69"/>
        <v>0.2416609733530688</v>
      </c>
      <c r="G162">
        <f t="shared" si="70"/>
        <v>0.48087412765205695</v>
      </c>
      <c r="H162">
        <f t="shared" si="71"/>
        <v>1.291912269361609</v>
      </c>
      <c r="I162">
        <v>162</v>
      </c>
      <c r="J162">
        <f t="shared" si="72"/>
        <v>0.2416609733530688</v>
      </c>
      <c r="K162">
        <f t="shared" si="73"/>
        <v>2.7444990611849338</v>
      </c>
      <c r="L162">
        <f t="shared" si="74"/>
        <v>0.64722658205106798</v>
      </c>
      <c r="M162">
        <v>162</v>
      </c>
      <c r="N162">
        <f t="shared" si="75"/>
        <v>0.2416609733530688</v>
      </c>
      <c r="O162">
        <f t="shared" si="76"/>
        <v>3.3734080912096438</v>
      </c>
      <c r="P162">
        <f t="shared" si="77"/>
        <v>1.266610258296857</v>
      </c>
      <c r="Q162">
        <v>162</v>
      </c>
      <c r="R162">
        <f t="shared" si="78"/>
        <v>0.2416609733530688</v>
      </c>
      <c r="S162">
        <f t="shared" si="79"/>
        <v>2.8246008769752819</v>
      </c>
      <c r="T162">
        <f t="shared" si="80"/>
        <v>-0.23457575977566503</v>
      </c>
      <c r="U162">
        <v>162</v>
      </c>
      <c r="V162">
        <f t="shared" si="81"/>
        <v>0.2416609733530688</v>
      </c>
      <c r="W162">
        <f t="shared" si="82"/>
        <v>1.8376197822481299</v>
      </c>
      <c r="X162">
        <f t="shared" si="83"/>
        <v>-1.0786920944878942</v>
      </c>
      <c r="Y162">
        <v>162</v>
      </c>
      <c r="Z162">
        <f t="shared" si="84"/>
        <v>0.2416609733530688</v>
      </c>
      <c r="AA162">
        <f t="shared" si="85"/>
        <v>-1.6238869154086042</v>
      </c>
      <c r="AB162">
        <f t="shared" si="86"/>
        <v>0.77313526527504384</v>
      </c>
      <c r="AC162">
        <v>162</v>
      </c>
      <c r="AD162">
        <f t="shared" si="87"/>
        <v>0.2416609733530688</v>
      </c>
      <c r="AE162">
        <f t="shared" si="88"/>
        <v>0.79340549908558966</v>
      </c>
      <c r="AF162">
        <f t="shared" si="89"/>
        <v>0.16632521028935657</v>
      </c>
      <c r="AG162">
        <v>162</v>
      </c>
      <c r="AH162">
        <f t="shared" si="90"/>
        <v>0.2416609733530688</v>
      </c>
      <c r="AI162">
        <f t="shared" si="91"/>
        <v>1.2082340007445729</v>
      </c>
      <c r="AJ162">
        <f t="shared" si="92"/>
        <v>0.73294277538680286</v>
      </c>
      <c r="AK162">
        <v>162</v>
      </c>
      <c r="AL162">
        <f t="shared" si="93"/>
        <v>0.2416609733530688</v>
      </c>
      <c r="AM162">
        <f t="shared" si="94"/>
        <v>0.72265709789910237</v>
      </c>
      <c r="AN162">
        <f t="shared" si="95"/>
        <v>-0.75265837065573815</v>
      </c>
      <c r="AO162">
        <v>162</v>
      </c>
      <c r="AP162">
        <f t="shared" si="96"/>
        <v>0.2416609733530688</v>
      </c>
      <c r="AQ162">
        <f t="shared" si="97"/>
        <v>-0.19720910993142693</v>
      </c>
      <c r="AR162">
        <f t="shared" si="98"/>
        <v>-1.5802323714680542</v>
      </c>
    </row>
    <row r="163" spans="1:44" x14ac:dyDescent="0.25">
      <c r="A163">
        <v>163</v>
      </c>
      <c r="B163">
        <f t="shared" si="66"/>
        <v>-1.1017609506577366</v>
      </c>
      <c r="C163">
        <f t="shared" si="67"/>
        <v>0.45202604676115354</v>
      </c>
      <c r="D163">
        <f t="shared" si="68"/>
        <v>-0.89200473824385229</v>
      </c>
      <c r="E163">
        <v>163</v>
      </c>
      <c r="F163">
        <f t="shared" si="69"/>
        <v>0.26267497103594373</v>
      </c>
      <c r="G163">
        <f t="shared" si="70"/>
        <v>0.46804064245367893</v>
      </c>
      <c r="H163">
        <f t="shared" si="71"/>
        <v>1.341721542946511</v>
      </c>
      <c r="I163">
        <v>163</v>
      </c>
      <c r="J163">
        <f t="shared" si="72"/>
        <v>0.26267497103594373</v>
      </c>
      <c r="K163">
        <f t="shared" si="73"/>
        <v>2.7316655759865558</v>
      </c>
      <c r="L163">
        <f t="shared" si="74"/>
        <v>0.69703585563596993</v>
      </c>
      <c r="M163">
        <v>163</v>
      </c>
      <c r="N163">
        <f t="shared" si="75"/>
        <v>0.26267497103594373</v>
      </c>
      <c r="O163">
        <f t="shared" si="76"/>
        <v>3.3605746060112658</v>
      </c>
      <c r="P163">
        <f t="shared" si="77"/>
        <v>1.3164195318817589</v>
      </c>
      <c r="Q163">
        <v>163</v>
      </c>
      <c r="R163">
        <f t="shared" si="78"/>
        <v>0.26267497103594373</v>
      </c>
      <c r="S163">
        <f t="shared" si="79"/>
        <v>2.8117673917769039</v>
      </c>
      <c r="T163">
        <f t="shared" si="80"/>
        <v>-0.18476648619076308</v>
      </c>
      <c r="U163">
        <v>163</v>
      </c>
      <c r="V163">
        <f t="shared" si="81"/>
        <v>0.26267497103594373</v>
      </c>
      <c r="W163">
        <f t="shared" si="82"/>
        <v>1.8247862970497519</v>
      </c>
      <c r="X163">
        <f t="shared" si="83"/>
        <v>-1.0288828209029921</v>
      </c>
      <c r="Y163">
        <v>163</v>
      </c>
      <c r="Z163">
        <f t="shared" si="84"/>
        <v>0.26267497103594373</v>
      </c>
      <c r="AA163">
        <f t="shared" si="85"/>
        <v>-1.6253549225494495</v>
      </c>
      <c r="AB163">
        <f t="shared" si="86"/>
        <v>0.7788328889659325</v>
      </c>
      <c r="AC163">
        <v>163</v>
      </c>
      <c r="AD163">
        <f t="shared" si="87"/>
        <v>0.26267497103594373</v>
      </c>
      <c r="AE163">
        <f t="shared" si="88"/>
        <v>0.79110770445472012</v>
      </c>
      <c r="AF163">
        <f t="shared" si="89"/>
        <v>0.17524340200748478</v>
      </c>
      <c r="AG163">
        <v>163</v>
      </c>
      <c r="AH163">
        <f t="shared" si="90"/>
        <v>0.26267497103594373</v>
      </c>
      <c r="AI163">
        <f t="shared" si="91"/>
        <v>1.2070922174128045</v>
      </c>
      <c r="AJ163">
        <f t="shared" si="92"/>
        <v>0.73737426047971633</v>
      </c>
      <c r="AK163">
        <v>163</v>
      </c>
      <c r="AL163">
        <f t="shared" si="93"/>
        <v>0.26267497103594373</v>
      </c>
      <c r="AM163">
        <f t="shared" si="94"/>
        <v>0.72117387784270859</v>
      </c>
      <c r="AN163">
        <f t="shared" si="95"/>
        <v>-0.74690170265530553</v>
      </c>
      <c r="AO163">
        <v>163</v>
      </c>
      <c r="AP163">
        <f t="shared" si="96"/>
        <v>0.26267497103594373</v>
      </c>
      <c r="AQ163">
        <f t="shared" si="97"/>
        <v>-0.19905474299278969</v>
      </c>
      <c r="AR163">
        <f t="shared" si="98"/>
        <v>-1.5730691075011953</v>
      </c>
    </row>
    <row r="164" spans="1:44" x14ac:dyDescent="0.25">
      <c r="A164">
        <v>164</v>
      </c>
      <c r="B164">
        <f t="shared" si="66"/>
        <v>-1.0891693969359335</v>
      </c>
      <c r="C164">
        <f t="shared" si="67"/>
        <v>0.46322164228779505</v>
      </c>
      <c r="D164">
        <f t="shared" si="68"/>
        <v>-0.88624246688826536</v>
      </c>
      <c r="E164">
        <v>164</v>
      </c>
      <c r="F164">
        <f t="shared" si="69"/>
        <v>0.28368896871881866</v>
      </c>
      <c r="G164">
        <f t="shared" si="70"/>
        <v>0.45416337578124688</v>
      </c>
      <c r="H164">
        <f t="shared" si="71"/>
        <v>1.3912501563643604</v>
      </c>
      <c r="I164">
        <v>164</v>
      </c>
      <c r="J164">
        <f t="shared" si="72"/>
        <v>0.28368896871881866</v>
      </c>
      <c r="K164">
        <f t="shared" si="73"/>
        <v>2.7177883093141237</v>
      </c>
      <c r="L164">
        <f t="shared" si="74"/>
        <v>0.74656446905381957</v>
      </c>
      <c r="M164">
        <v>164</v>
      </c>
      <c r="N164">
        <f t="shared" si="75"/>
        <v>0.28368896871881866</v>
      </c>
      <c r="O164">
        <f t="shared" si="76"/>
        <v>3.3466973393388337</v>
      </c>
      <c r="P164">
        <f t="shared" si="77"/>
        <v>1.3659481452996087</v>
      </c>
      <c r="Q164">
        <v>164</v>
      </c>
      <c r="R164">
        <f t="shared" si="78"/>
        <v>0.28368896871881866</v>
      </c>
      <c r="S164">
        <f t="shared" si="79"/>
        <v>2.7978901251044719</v>
      </c>
      <c r="T164">
        <f t="shared" si="80"/>
        <v>-0.13523787277291344</v>
      </c>
      <c r="U164">
        <v>164</v>
      </c>
      <c r="V164">
        <f t="shared" si="81"/>
        <v>0.28368896871881866</v>
      </c>
      <c r="W164">
        <f t="shared" si="82"/>
        <v>1.8109090303773199</v>
      </c>
      <c r="X164">
        <f t="shared" si="83"/>
        <v>-0.97935420748514246</v>
      </c>
      <c r="Y164">
        <v>164</v>
      </c>
      <c r="Z164">
        <f t="shared" si="84"/>
        <v>0.28368896871881866</v>
      </c>
      <c r="AA164">
        <f t="shared" si="85"/>
        <v>-1.6269423266143344</v>
      </c>
      <c r="AB164">
        <f t="shared" si="86"/>
        <v>0.78449840827340422</v>
      </c>
      <c r="AC164">
        <v>164</v>
      </c>
      <c r="AD164">
        <f t="shared" si="87"/>
        <v>0.28368896871881866</v>
      </c>
      <c r="AE164">
        <f t="shared" si="88"/>
        <v>0.78862302407693097</v>
      </c>
      <c r="AF164">
        <f t="shared" si="89"/>
        <v>0.18411134241702592</v>
      </c>
      <c r="AG164">
        <v>164</v>
      </c>
      <c r="AH164">
        <f t="shared" si="90"/>
        <v>0.28368896871881866</v>
      </c>
      <c r="AI164">
        <f t="shared" si="91"/>
        <v>1.2058575698067828</v>
      </c>
      <c r="AJ164">
        <f t="shared" si="92"/>
        <v>0.74178077549663879</v>
      </c>
      <c r="AK164">
        <v>164</v>
      </c>
      <c r="AL164">
        <f t="shared" si="93"/>
        <v>0.28368896871881866</v>
      </c>
      <c r="AM164">
        <f t="shared" si="94"/>
        <v>0.71957002355540434</v>
      </c>
      <c r="AN164">
        <f t="shared" si="95"/>
        <v>-0.74117747173508686</v>
      </c>
      <c r="AO164">
        <v>164</v>
      </c>
      <c r="AP164">
        <f t="shared" si="96"/>
        <v>0.28368896871881866</v>
      </c>
      <c r="AQ164">
        <f t="shared" si="97"/>
        <v>-0.2010504862983748</v>
      </c>
      <c r="AR164">
        <f t="shared" si="98"/>
        <v>-1.5659462063566965</v>
      </c>
    </row>
    <row r="165" spans="1:44" x14ac:dyDescent="0.25">
      <c r="A165">
        <v>165</v>
      </c>
      <c r="B165">
        <f t="shared" si="66"/>
        <v>-1.0765778432141309</v>
      </c>
      <c r="C165">
        <f t="shared" si="67"/>
        <v>0.47434379627876877</v>
      </c>
      <c r="D165">
        <f t="shared" si="68"/>
        <v>-0.88033968610522495</v>
      </c>
      <c r="E165">
        <v>165</v>
      </c>
      <c r="F165">
        <f t="shared" si="69"/>
        <v>0.30470296640169314</v>
      </c>
      <c r="G165">
        <f t="shared" si="70"/>
        <v>0.43924845544506175</v>
      </c>
      <c r="H165">
        <f t="shared" si="71"/>
        <v>1.4404762391737589</v>
      </c>
      <c r="I165">
        <v>165</v>
      </c>
      <c r="J165">
        <f t="shared" si="72"/>
        <v>0.30470296640169314</v>
      </c>
      <c r="K165">
        <f t="shared" si="73"/>
        <v>2.7028733889779386</v>
      </c>
      <c r="L165">
        <f t="shared" si="74"/>
        <v>0.7957905518632179</v>
      </c>
      <c r="M165">
        <v>165</v>
      </c>
      <c r="N165">
        <f t="shared" si="75"/>
        <v>0.30470296640169314</v>
      </c>
      <c r="O165">
        <f t="shared" si="76"/>
        <v>3.3317824190026486</v>
      </c>
      <c r="P165">
        <f t="shared" si="77"/>
        <v>1.4151742281090069</v>
      </c>
      <c r="Q165">
        <v>165</v>
      </c>
      <c r="R165">
        <f t="shared" si="78"/>
        <v>0.30470296640169314</v>
      </c>
      <c r="S165">
        <f t="shared" si="79"/>
        <v>2.7829752047682867</v>
      </c>
      <c r="T165">
        <f t="shared" si="80"/>
        <v>-8.6011789963515106E-2</v>
      </c>
      <c r="U165">
        <v>165</v>
      </c>
      <c r="V165">
        <f t="shared" si="81"/>
        <v>0.30470296640169314</v>
      </c>
      <c r="W165">
        <f t="shared" si="82"/>
        <v>1.7959941100411347</v>
      </c>
      <c r="X165">
        <f t="shared" si="83"/>
        <v>-0.93012812467574413</v>
      </c>
      <c r="Y165">
        <v>165</v>
      </c>
      <c r="Z165">
        <f t="shared" si="84"/>
        <v>0.30470296640169314</v>
      </c>
      <c r="AA165">
        <f t="shared" si="85"/>
        <v>-1.6286484266503107</v>
      </c>
      <c r="AB165">
        <f t="shared" si="86"/>
        <v>0.79012932146362369</v>
      </c>
      <c r="AC165">
        <v>165</v>
      </c>
      <c r="AD165">
        <f t="shared" si="87"/>
        <v>0.30470296640169314</v>
      </c>
      <c r="AE165">
        <f t="shared" si="88"/>
        <v>0.78595255511713003</v>
      </c>
      <c r="AF165">
        <f t="shared" si="89"/>
        <v>0.19292511568513759</v>
      </c>
      <c r="AG165">
        <v>165</v>
      </c>
      <c r="AH165">
        <f t="shared" si="90"/>
        <v>0.30470296640169314</v>
      </c>
      <c r="AI165">
        <f t="shared" si="91"/>
        <v>1.2045306031121346</v>
      </c>
      <c r="AJ165">
        <f t="shared" si="92"/>
        <v>0.74616037464458729</v>
      </c>
      <c r="AK165">
        <v>165</v>
      </c>
      <c r="AL165">
        <f t="shared" si="93"/>
        <v>0.30470296640169314</v>
      </c>
      <c r="AM165">
        <f t="shared" si="94"/>
        <v>0.71784624325409219</v>
      </c>
      <c r="AN165">
        <f t="shared" si="95"/>
        <v>-0.73548820555431271</v>
      </c>
      <c r="AO165">
        <v>165</v>
      </c>
      <c r="AP165">
        <f t="shared" si="96"/>
        <v>0.30470296640169314</v>
      </c>
      <c r="AQ165">
        <f t="shared" si="97"/>
        <v>-0.20319545858412097</v>
      </c>
      <c r="AR165">
        <f t="shared" si="98"/>
        <v>-1.558866813307185</v>
      </c>
    </row>
    <row r="166" spans="1:44" x14ac:dyDescent="0.25">
      <c r="A166">
        <v>166</v>
      </c>
      <c r="B166">
        <f t="shared" si="66"/>
        <v>-1.0639862894923282</v>
      </c>
      <c r="C166">
        <f t="shared" si="67"/>
        <v>0.48539074537072052</v>
      </c>
      <c r="D166">
        <f t="shared" si="68"/>
        <v>-0.87429733175187974</v>
      </c>
      <c r="E166">
        <v>166</v>
      </c>
      <c r="F166">
        <f t="shared" si="69"/>
        <v>0.32571696408456807</v>
      </c>
      <c r="G166">
        <f t="shared" si="70"/>
        <v>0.42330246745407152</v>
      </c>
      <c r="H166">
        <f t="shared" si="71"/>
        <v>1.4893780545223101</v>
      </c>
      <c r="I166">
        <v>166</v>
      </c>
      <c r="J166">
        <f t="shared" si="72"/>
        <v>0.32571696408456807</v>
      </c>
      <c r="K166">
        <f t="shared" si="73"/>
        <v>2.6869274009869484</v>
      </c>
      <c r="L166">
        <f t="shared" si="74"/>
        <v>0.84469236721176899</v>
      </c>
      <c r="M166">
        <v>166</v>
      </c>
      <c r="N166">
        <f t="shared" si="75"/>
        <v>0.32571696408456807</v>
      </c>
      <c r="O166">
        <f t="shared" si="76"/>
        <v>3.3158364310116584</v>
      </c>
      <c r="P166">
        <f t="shared" si="77"/>
        <v>1.4640760434575579</v>
      </c>
      <c r="Q166">
        <v>166</v>
      </c>
      <c r="R166">
        <f t="shared" si="78"/>
        <v>0.32571696408456807</v>
      </c>
      <c r="S166">
        <f t="shared" si="79"/>
        <v>2.7670292167772965</v>
      </c>
      <c r="T166">
        <f t="shared" si="80"/>
        <v>-3.7109974614964014E-2</v>
      </c>
      <c r="U166">
        <v>166</v>
      </c>
      <c r="V166">
        <f t="shared" si="81"/>
        <v>0.32571696408456807</v>
      </c>
      <c r="W166">
        <f t="shared" si="82"/>
        <v>1.7800481220501445</v>
      </c>
      <c r="X166">
        <f t="shared" si="83"/>
        <v>-0.88122630932719304</v>
      </c>
      <c r="Y166">
        <v>166</v>
      </c>
      <c r="Z166">
        <f t="shared" si="84"/>
        <v>0.32571696408456807</v>
      </c>
      <c r="AA166">
        <f t="shared" si="85"/>
        <v>-1.6304724692916319</v>
      </c>
      <c r="AB166">
        <f t="shared" si="86"/>
        <v>0.79572314208384298</v>
      </c>
      <c r="AC166">
        <v>166</v>
      </c>
      <c r="AD166">
        <f t="shared" si="87"/>
        <v>0.32571696408456807</v>
      </c>
      <c r="AE166">
        <f t="shared" si="88"/>
        <v>0.78309747677923347</v>
      </c>
      <c r="AF166">
        <f t="shared" si="89"/>
        <v>0.20168082989766287</v>
      </c>
      <c r="AG166">
        <v>166</v>
      </c>
      <c r="AH166">
        <f t="shared" si="90"/>
        <v>0.32571696408456807</v>
      </c>
      <c r="AI166">
        <f t="shared" si="91"/>
        <v>1.203111903279996</v>
      </c>
      <c r="AJ166">
        <f t="shared" si="92"/>
        <v>0.75051112401586895</v>
      </c>
      <c r="AK166">
        <v>166</v>
      </c>
      <c r="AL166">
        <f t="shared" si="93"/>
        <v>0.32571696408456807</v>
      </c>
      <c r="AM166">
        <f t="shared" si="94"/>
        <v>0.71600329811162711</v>
      </c>
      <c r="AN166">
        <f t="shared" si="95"/>
        <v>-0.72983641633276908</v>
      </c>
      <c r="AO166">
        <v>166</v>
      </c>
      <c r="AP166">
        <f t="shared" si="96"/>
        <v>0.32571696408456807</v>
      </c>
      <c r="AQ166">
        <f t="shared" si="97"/>
        <v>-0.20548871269065033</v>
      </c>
      <c r="AR166">
        <f t="shared" si="98"/>
        <v>-1.5518340544133384</v>
      </c>
    </row>
    <row r="167" spans="1:44" x14ac:dyDescent="0.25">
      <c r="A167">
        <v>167</v>
      </c>
      <c r="B167">
        <f t="shared" si="66"/>
        <v>-1.0513947357705251</v>
      </c>
      <c r="C167">
        <f t="shared" si="67"/>
        <v>0.49636073812366666</v>
      </c>
      <c r="D167">
        <f t="shared" si="68"/>
        <v>-0.86811636181408813</v>
      </c>
      <c r="E167">
        <v>167</v>
      </c>
      <c r="F167">
        <f t="shared" si="69"/>
        <v>0.346730961767443</v>
      </c>
      <c r="G167">
        <f t="shared" si="70"/>
        <v>0.40633245310767574</v>
      </c>
      <c r="H167">
        <f t="shared" si="71"/>
        <v>1.5379340087449975</v>
      </c>
      <c r="I167">
        <v>167</v>
      </c>
      <c r="J167">
        <f t="shared" si="72"/>
        <v>0.346730961767443</v>
      </c>
      <c r="K167">
        <f t="shared" si="73"/>
        <v>2.6699573866405526</v>
      </c>
      <c r="L167">
        <f t="shared" si="74"/>
        <v>0.89324832143445643</v>
      </c>
      <c r="M167">
        <v>167</v>
      </c>
      <c r="N167">
        <f t="shared" si="75"/>
        <v>0.346730961767443</v>
      </c>
      <c r="O167">
        <f t="shared" si="76"/>
        <v>3.2988664166652626</v>
      </c>
      <c r="P167">
        <f t="shared" si="77"/>
        <v>1.5126319976802454</v>
      </c>
      <c r="Q167">
        <v>167</v>
      </c>
      <c r="R167">
        <f t="shared" si="78"/>
        <v>0.346730961767443</v>
      </c>
      <c r="S167">
        <f t="shared" si="79"/>
        <v>2.7500592024309007</v>
      </c>
      <c r="T167">
        <f t="shared" si="80"/>
        <v>1.1445979607723422E-2</v>
      </c>
      <c r="U167">
        <v>167</v>
      </c>
      <c r="V167">
        <f t="shared" si="81"/>
        <v>0.346730961767443</v>
      </c>
      <c r="W167">
        <f t="shared" si="82"/>
        <v>1.7630781077037487</v>
      </c>
      <c r="X167">
        <f t="shared" si="83"/>
        <v>-0.8326703551045056</v>
      </c>
      <c r="Y167">
        <v>167</v>
      </c>
      <c r="Z167">
        <f t="shared" si="84"/>
        <v>0.346730961767443</v>
      </c>
      <c r="AA167">
        <f t="shared" si="85"/>
        <v>-1.6324136490924159</v>
      </c>
      <c r="AB167">
        <f t="shared" si="86"/>
        <v>0.80127740006034853</v>
      </c>
      <c r="AC167">
        <v>167</v>
      </c>
      <c r="AD167">
        <f t="shared" si="87"/>
        <v>0.346730961767443</v>
      </c>
      <c r="AE167">
        <f t="shared" si="88"/>
        <v>0.78005904978546137</v>
      </c>
      <c r="AF167">
        <f t="shared" si="89"/>
        <v>0.21037461877768868</v>
      </c>
      <c r="AG167">
        <v>167</v>
      </c>
      <c r="AH167">
        <f t="shared" si="90"/>
        <v>0.346730961767443</v>
      </c>
      <c r="AI167">
        <f t="shared" si="91"/>
        <v>1.2016020967682748</v>
      </c>
      <c r="AJ167">
        <f t="shared" si="92"/>
        <v>0.75483110244203999</v>
      </c>
      <c r="AK167">
        <v>167</v>
      </c>
      <c r="AL167">
        <f t="shared" si="93"/>
        <v>0.346730961767443</v>
      </c>
      <c r="AM167">
        <f t="shared" si="94"/>
        <v>0.71404200192070266</v>
      </c>
      <c r="AN167">
        <f t="shared" si="95"/>
        <v>-0.72422459974147191</v>
      </c>
      <c r="AO167">
        <v>167</v>
      </c>
      <c r="AP167">
        <f t="shared" si="96"/>
        <v>0.346730961767443</v>
      </c>
      <c r="AQ167">
        <f t="shared" si="97"/>
        <v>-0.2079292359815072</v>
      </c>
      <c r="AR167">
        <f t="shared" si="98"/>
        <v>-1.5448510351435041</v>
      </c>
    </row>
    <row r="168" spans="1:44" x14ac:dyDescent="0.25">
      <c r="A168">
        <v>168</v>
      </c>
      <c r="B168">
        <f t="shared" si="66"/>
        <v>-1.0388031820487225</v>
      </c>
      <c r="C168">
        <f t="shared" si="67"/>
        <v>0.50725203529867535</v>
      </c>
      <c r="D168">
        <f t="shared" si="68"/>
        <v>-0.86179775625453536</v>
      </c>
      <c r="E168">
        <v>168</v>
      </c>
      <c r="F168">
        <f t="shared" si="69"/>
        <v>0.36774495945031793</v>
      </c>
      <c r="G168">
        <f t="shared" si="70"/>
        <v>0.38834590588648421</v>
      </c>
      <c r="H168">
        <f t="shared" si="71"/>
        <v>1.5861226608993424</v>
      </c>
      <c r="I168">
        <v>168</v>
      </c>
      <c r="J168">
        <f t="shared" si="72"/>
        <v>0.36774495945031793</v>
      </c>
      <c r="K168">
        <f t="shared" si="73"/>
        <v>2.6519708394193611</v>
      </c>
      <c r="L168">
        <f t="shared" si="74"/>
        <v>0.9414369735888013</v>
      </c>
      <c r="M168">
        <v>168</v>
      </c>
      <c r="N168">
        <f t="shared" si="75"/>
        <v>0.36774495945031793</v>
      </c>
      <c r="O168">
        <f t="shared" si="76"/>
        <v>3.2808798694440711</v>
      </c>
      <c r="P168">
        <f t="shared" si="77"/>
        <v>1.5608206498345902</v>
      </c>
      <c r="Q168">
        <v>168</v>
      </c>
      <c r="R168">
        <f t="shared" si="78"/>
        <v>0.36774495945031793</v>
      </c>
      <c r="S168">
        <f t="shared" si="79"/>
        <v>2.7320726552097092</v>
      </c>
      <c r="T168">
        <f t="shared" si="80"/>
        <v>5.9634631762068291E-2</v>
      </c>
      <c r="U168">
        <v>168</v>
      </c>
      <c r="V168">
        <f t="shared" si="81"/>
        <v>0.36774495945031793</v>
      </c>
      <c r="W168">
        <f t="shared" si="82"/>
        <v>1.7450915604825572</v>
      </c>
      <c r="X168">
        <f t="shared" si="83"/>
        <v>-0.78448170295016073</v>
      </c>
      <c r="Y168">
        <v>168</v>
      </c>
      <c r="Z168">
        <f t="shared" si="84"/>
        <v>0.36774495945031793</v>
      </c>
      <c r="AA168">
        <f t="shared" si="85"/>
        <v>-1.6344711088823098</v>
      </c>
      <c r="AB168">
        <f t="shared" si="86"/>
        <v>0.80678964278917675</v>
      </c>
      <c r="AC168">
        <v>168</v>
      </c>
      <c r="AD168">
        <f t="shared" si="87"/>
        <v>0.36774495945031793</v>
      </c>
      <c r="AE168">
        <f t="shared" si="88"/>
        <v>0.77683861581963909</v>
      </c>
      <c r="AF168">
        <f t="shared" si="89"/>
        <v>0.2190026433927858</v>
      </c>
      <c r="AG168">
        <v>168</v>
      </c>
      <c r="AH168">
        <f t="shared" si="90"/>
        <v>0.36774495945031793</v>
      </c>
      <c r="AI168">
        <f t="shared" si="91"/>
        <v>1.2000018502650243</v>
      </c>
      <c r="AJ168">
        <f t="shared" si="92"/>
        <v>0.7591184023422396</v>
      </c>
      <c r="AK168">
        <v>168</v>
      </c>
      <c r="AL168">
        <f t="shared" si="93"/>
        <v>0.36774495945031793</v>
      </c>
      <c r="AM168">
        <f t="shared" si="94"/>
        <v>0.71196322073450424</v>
      </c>
      <c r="AN168">
        <f t="shared" si="95"/>
        <v>-0.71865523380064877</v>
      </c>
      <c r="AO168">
        <v>168</v>
      </c>
      <c r="AP168">
        <f t="shared" si="96"/>
        <v>0.36774495945031793</v>
      </c>
      <c r="AQ168">
        <f t="shared" si="97"/>
        <v>-0.21051595079030977</v>
      </c>
      <c r="AR168">
        <f t="shared" si="98"/>
        <v>-1.5379208390024115</v>
      </c>
    </row>
    <row r="169" spans="1:44" x14ac:dyDescent="0.25">
      <c r="A169">
        <v>169</v>
      </c>
      <c r="B169">
        <f t="shared" si="66"/>
        <v>-1.0262116283269198</v>
      </c>
      <c r="C169">
        <f t="shared" si="67"/>
        <v>0.51806291013361627</v>
      </c>
      <c r="D169">
        <f t="shared" si="68"/>
        <v>-0.85534251685736318</v>
      </c>
      <c r="E169">
        <v>169</v>
      </c>
      <c r="F169">
        <f t="shared" si="69"/>
        <v>0.38875895713319286</v>
      </c>
      <c r="G169">
        <f t="shared" si="70"/>
        <v>0.36935076814340784</v>
      </c>
      <c r="H169">
        <f t="shared" si="71"/>
        <v>1.6339227322331191</v>
      </c>
      <c r="I169">
        <v>169</v>
      </c>
      <c r="J169">
        <f t="shared" si="72"/>
        <v>0.38875895713319286</v>
      </c>
      <c r="K169">
        <f t="shared" si="73"/>
        <v>2.6329757016762847</v>
      </c>
      <c r="L169">
        <f t="shared" si="74"/>
        <v>0.98923704492257825</v>
      </c>
      <c r="M169">
        <v>169</v>
      </c>
      <c r="N169">
        <f t="shared" si="75"/>
        <v>0.38875895713319286</v>
      </c>
      <c r="O169">
        <f t="shared" si="76"/>
        <v>3.2618847317009947</v>
      </c>
      <c r="P169">
        <f t="shared" si="77"/>
        <v>1.6086207211683674</v>
      </c>
      <c r="Q169">
        <v>169</v>
      </c>
      <c r="R169">
        <f t="shared" si="78"/>
        <v>0.38875895713319286</v>
      </c>
      <c r="S169">
        <f t="shared" si="79"/>
        <v>2.7130775174666328</v>
      </c>
      <c r="T169">
        <f t="shared" si="80"/>
        <v>0.10743470309584524</v>
      </c>
      <c r="U169">
        <v>169</v>
      </c>
      <c r="V169">
        <f t="shared" si="81"/>
        <v>0.38875895713319286</v>
      </c>
      <c r="W169">
        <f t="shared" si="82"/>
        <v>1.7260964227394808</v>
      </c>
      <c r="X169">
        <f t="shared" si="83"/>
        <v>-0.73668163161638378</v>
      </c>
      <c r="Y169">
        <v>169</v>
      </c>
      <c r="Z169">
        <f t="shared" si="84"/>
        <v>0.38875895713319286</v>
      </c>
      <c r="AA169">
        <f t="shared" si="85"/>
        <v>-1.6366439401449895</v>
      </c>
      <c r="AB169">
        <f t="shared" si="86"/>
        <v>0.81225743621911439</v>
      </c>
      <c r="AC169">
        <v>169</v>
      </c>
      <c r="AD169">
        <f t="shared" si="87"/>
        <v>0.38875895713319286</v>
      </c>
      <c r="AE169">
        <f t="shared" si="88"/>
        <v>0.77343759693474701</v>
      </c>
      <c r="AF169">
        <f t="shared" si="89"/>
        <v>0.22756109385017298</v>
      </c>
      <c r="AG169">
        <v>169</v>
      </c>
      <c r="AH169">
        <f t="shared" si="90"/>
        <v>0.38875895713319286</v>
      </c>
      <c r="AI169">
        <f t="shared" si="91"/>
        <v>1.198311870394051</v>
      </c>
      <c r="AJ169">
        <f t="shared" si="92"/>
        <v>0.76337113056552452</v>
      </c>
      <c r="AK169">
        <v>169</v>
      </c>
      <c r="AL169">
        <f t="shared" si="93"/>
        <v>0.38875895713319286</v>
      </c>
      <c r="AM169">
        <f t="shared" si="94"/>
        <v>0.70976787248428352</v>
      </c>
      <c r="AN169">
        <f t="shared" si="95"/>
        <v>-0.71313077778551515</v>
      </c>
      <c r="AO169">
        <v>169</v>
      </c>
      <c r="AP169">
        <f t="shared" si="96"/>
        <v>0.38875895713319286</v>
      </c>
      <c r="AQ169">
        <f t="shared" si="97"/>
        <v>-0.21324771489661754</v>
      </c>
      <c r="AR169">
        <f t="shared" si="98"/>
        <v>-1.5310465261695836</v>
      </c>
    </row>
    <row r="170" spans="1:44" x14ac:dyDescent="0.25">
      <c r="A170">
        <v>170</v>
      </c>
      <c r="B170">
        <f t="shared" si="66"/>
        <v>-1.0136200746051167</v>
      </c>
      <c r="C170">
        <f t="shared" si="67"/>
        <v>0.52879164861692984</v>
      </c>
      <c r="D170">
        <f t="shared" si="68"/>
        <v>-0.84875166706934335</v>
      </c>
      <c r="E170">
        <v>170</v>
      </c>
      <c r="F170">
        <f t="shared" si="69"/>
        <v>0.40977295481606779</v>
      </c>
      <c r="G170">
        <f t="shared" si="70"/>
        <v>0.34935542759653959</v>
      </c>
      <c r="H170">
        <f t="shared" si="71"/>
        <v>1.6813131155804539</v>
      </c>
      <c r="I170">
        <v>170</v>
      </c>
      <c r="J170">
        <f t="shared" si="72"/>
        <v>0.40977295481606779</v>
      </c>
      <c r="K170">
        <f t="shared" si="73"/>
        <v>2.6129803611294165</v>
      </c>
      <c r="L170">
        <f t="shared" si="74"/>
        <v>1.0366274282699128</v>
      </c>
      <c r="M170">
        <v>170</v>
      </c>
      <c r="N170">
        <f t="shared" si="75"/>
        <v>0.40977295481606779</v>
      </c>
      <c r="O170">
        <f t="shared" si="76"/>
        <v>3.2418893911541264</v>
      </c>
      <c r="P170">
        <f t="shared" si="77"/>
        <v>1.656011104515702</v>
      </c>
      <c r="Q170">
        <v>170</v>
      </c>
      <c r="R170">
        <f t="shared" si="78"/>
        <v>0.40977295481606779</v>
      </c>
      <c r="S170">
        <f t="shared" si="79"/>
        <v>2.6930821769197646</v>
      </c>
      <c r="T170">
        <f t="shared" si="80"/>
        <v>0.15482508644317994</v>
      </c>
      <c r="U170">
        <v>170</v>
      </c>
      <c r="V170">
        <f t="shared" si="81"/>
        <v>0.40977295481606779</v>
      </c>
      <c r="W170">
        <f t="shared" si="82"/>
        <v>1.7061010821926126</v>
      </c>
      <c r="X170">
        <f t="shared" si="83"/>
        <v>-0.68929124826904908</v>
      </c>
      <c r="Y170">
        <v>170</v>
      </c>
      <c r="Z170">
        <f t="shared" si="84"/>
        <v>0.40977295481606779</v>
      </c>
      <c r="AA170">
        <f t="shared" si="85"/>
        <v>-1.6389311834193374</v>
      </c>
      <c r="AB170">
        <f t="shared" si="86"/>
        <v>0.81767836592650756</v>
      </c>
      <c r="AC170">
        <v>170</v>
      </c>
      <c r="AD170">
        <f t="shared" si="87"/>
        <v>0.40977295481606779</v>
      </c>
      <c r="AE170">
        <f t="shared" si="88"/>
        <v>0.76985749492498212</v>
      </c>
      <c r="AF170">
        <f t="shared" si="89"/>
        <v>0.23604619097905846</v>
      </c>
      <c r="AG170">
        <v>170</v>
      </c>
      <c r="AH170">
        <f t="shared" si="90"/>
        <v>0.40977295481606779</v>
      </c>
      <c r="AI170">
        <f t="shared" si="91"/>
        <v>1.1965329034028915</v>
      </c>
      <c r="AJ170">
        <f t="shared" si="92"/>
        <v>0.76758740922683033</v>
      </c>
      <c r="AK170">
        <v>170</v>
      </c>
      <c r="AL170">
        <f t="shared" si="93"/>
        <v>0.40977295481606779</v>
      </c>
      <c r="AM170">
        <f t="shared" si="94"/>
        <v>0.70745692657402648</v>
      </c>
      <c r="AN170">
        <f t="shared" si="95"/>
        <v>-0.7076536711403274</v>
      </c>
      <c r="AO170">
        <v>170</v>
      </c>
      <c r="AP170">
        <f t="shared" si="96"/>
        <v>0.40977295481606779</v>
      </c>
      <c r="AQ170">
        <f t="shared" si="97"/>
        <v>-0.21612332203030338</v>
      </c>
      <c r="AR170">
        <f t="shared" si="98"/>
        <v>-1.5242311321480477</v>
      </c>
    </row>
    <row r="171" spans="1:44" x14ac:dyDescent="0.25">
      <c r="A171">
        <v>171</v>
      </c>
      <c r="B171">
        <f t="shared" si="66"/>
        <v>-1.0010285208833141</v>
      </c>
      <c r="C171">
        <f t="shared" si="67"/>
        <v>0.53943654975937361</v>
      </c>
      <c r="D171">
        <f t="shared" si="68"/>
        <v>-0.84202625183761515</v>
      </c>
      <c r="E171">
        <v>171</v>
      </c>
      <c r="F171">
        <f t="shared" si="69"/>
        <v>0.43078695249894272</v>
      </c>
      <c r="G171">
        <f t="shared" si="70"/>
        <v>0.3283687136253719</v>
      </c>
      <c r="H171">
        <f t="shared" si="71"/>
        <v>1.7282728846821542</v>
      </c>
      <c r="I171">
        <v>171</v>
      </c>
      <c r="J171">
        <f t="shared" si="72"/>
        <v>0.43078695249894272</v>
      </c>
      <c r="K171">
        <f t="shared" si="73"/>
        <v>2.5919936471582488</v>
      </c>
      <c r="L171">
        <f t="shared" si="74"/>
        <v>1.0835871973716131</v>
      </c>
      <c r="M171">
        <v>171</v>
      </c>
      <c r="N171">
        <f t="shared" si="75"/>
        <v>0.43078695249894272</v>
      </c>
      <c r="O171">
        <f t="shared" si="76"/>
        <v>3.2209026771829588</v>
      </c>
      <c r="P171">
        <f t="shared" si="77"/>
        <v>1.7029708736174021</v>
      </c>
      <c r="Q171">
        <v>171</v>
      </c>
      <c r="R171">
        <f t="shared" si="78"/>
        <v>0.43078695249894272</v>
      </c>
      <c r="S171">
        <f t="shared" si="79"/>
        <v>2.6720954629485969</v>
      </c>
      <c r="T171">
        <f t="shared" si="80"/>
        <v>0.20178485554488013</v>
      </c>
      <c r="U171">
        <v>171</v>
      </c>
      <c r="V171">
        <f t="shared" si="81"/>
        <v>0.43078695249894272</v>
      </c>
      <c r="W171">
        <f t="shared" si="82"/>
        <v>1.6851143682214449</v>
      </c>
      <c r="X171">
        <f t="shared" si="83"/>
        <v>-0.6423314791673489</v>
      </c>
      <c r="Y171">
        <v>171</v>
      </c>
      <c r="Z171">
        <f t="shared" si="84"/>
        <v>0.43078695249894272</v>
      </c>
      <c r="AA171">
        <f t="shared" si="85"/>
        <v>-1.6413318287231122</v>
      </c>
      <c r="AB171">
        <f t="shared" si="86"/>
        <v>0.82305003818140299</v>
      </c>
      <c r="AC171">
        <v>171</v>
      </c>
      <c r="AD171">
        <f t="shared" si="87"/>
        <v>0.43078695249894272</v>
      </c>
      <c r="AE171">
        <f t="shared" si="88"/>
        <v>0.76609989066260786</v>
      </c>
      <c r="AF171">
        <f t="shared" si="89"/>
        <v>0.24445418799941535</v>
      </c>
      <c r="AG171">
        <v>171</v>
      </c>
      <c r="AH171">
        <f t="shared" si="90"/>
        <v>0.43078695249894272</v>
      </c>
      <c r="AI171">
        <f t="shared" si="91"/>
        <v>1.194665734833289</v>
      </c>
      <c r="AJ171">
        <f t="shared" si="92"/>
        <v>0.77176537653619337</v>
      </c>
      <c r="AK171">
        <v>171</v>
      </c>
      <c r="AL171">
        <f t="shared" si="93"/>
        <v>0.43078695249894272</v>
      </c>
      <c r="AM171">
        <f t="shared" si="94"/>
        <v>0.70503140345239079</v>
      </c>
      <c r="AN171">
        <f t="shared" si="95"/>
        <v>-0.70222633240119348</v>
      </c>
      <c r="AO171">
        <v>171</v>
      </c>
      <c r="AP171">
        <f t="shared" si="96"/>
        <v>0.43078695249894272</v>
      </c>
      <c r="AQ171">
        <f t="shared" si="97"/>
        <v>-0.21914150240420877</v>
      </c>
      <c r="AR171">
        <f t="shared" si="98"/>
        <v>-1.5174776664239424</v>
      </c>
    </row>
    <row r="172" spans="1:44" x14ac:dyDescent="0.25">
      <c r="A172">
        <v>172</v>
      </c>
      <c r="B172">
        <f t="shared" si="66"/>
        <v>-0.98843696716151142</v>
      </c>
      <c r="C172">
        <f t="shared" si="67"/>
        <v>0.5499959258637086</v>
      </c>
      <c r="D172">
        <f t="shared" si="68"/>
        <v>-0.83516733744401306</v>
      </c>
      <c r="E172">
        <v>172</v>
      </c>
      <c r="F172">
        <f t="shared" si="69"/>
        <v>0.45180095018181765</v>
      </c>
      <c r="G172">
        <f t="shared" si="70"/>
        <v>0.30639989337199536</v>
      </c>
      <c r="H172">
        <f t="shared" si="71"/>
        <v>1.7747813034261561</v>
      </c>
      <c r="I172">
        <v>172</v>
      </c>
      <c r="J172">
        <f t="shared" si="72"/>
        <v>0.45180095018181765</v>
      </c>
      <c r="K172">
        <f t="shared" si="73"/>
        <v>2.5700248269048722</v>
      </c>
      <c r="L172">
        <f t="shared" si="74"/>
        <v>1.130095616115615</v>
      </c>
      <c r="M172">
        <v>172</v>
      </c>
      <c r="N172">
        <f t="shared" si="75"/>
        <v>0.45180095018181765</v>
      </c>
      <c r="O172">
        <f t="shared" si="76"/>
        <v>3.1989338569295822</v>
      </c>
      <c r="P172">
        <f t="shared" si="77"/>
        <v>1.749479292361404</v>
      </c>
      <c r="Q172">
        <v>172</v>
      </c>
      <c r="R172">
        <f t="shared" si="78"/>
        <v>0.45180095018181765</v>
      </c>
      <c r="S172">
        <f t="shared" si="79"/>
        <v>2.6501266426952204</v>
      </c>
      <c r="T172">
        <f t="shared" si="80"/>
        <v>0.24829327428888204</v>
      </c>
      <c r="U172">
        <v>172</v>
      </c>
      <c r="V172">
        <f t="shared" si="81"/>
        <v>0.45180095018181765</v>
      </c>
      <c r="W172">
        <f t="shared" si="82"/>
        <v>1.6631455479680683</v>
      </c>
      <c r="X172">
        <f t="shared" si="83"/>
        <v>-0.59582306042334698</v>
      </c>
      <c r="Y172">
        <v>172</v>
      </c>
      <c r="Z172">
        <f t="shared" si="84"/>
        <v>0.45180095018181765</v>
      </c>
      <c r="AA172">
        <f t="shared" si="85"/>
        <v>-1.6438448159989285</v>
      </c>
      <c r="AB172">
        <f t="shared" si="86"/>
        <v>0.82837008100455134</v>
      </c>
      <c r="AC172">
        <v>172</v>
      </c>
      <c r="AD172">
        <f t="shared" si="87"/>
        <v>0.45180095018181765</v>
      </c>
      <c r="AE172">
        <f t="shared" si="88"/>
        <v>0.76216644339988582</v>
      </c>
      <c r="AF172">
        <f t="shared" si="89"/>
        <v>0.25278137217645424</v>
      </c>
      <c r="AG172">
        <v>172</v>
      </c>
      <c r="AH172">
        <f t="shared" si="90"/>
        <v>0.45180095018181765</v>
      </c>
      <c r="AI172">
        <f t="shared" si="91"/>
        <v>1.1927111891743207</v>
      </c>
      <c r="AJ172">
        <f t="shared" si="92"/>
        <v>0.77590318762086441</v>
      </c>
      <c r="AK172">
        <v>172</v>
      </c>
      <c r="AL172">
        <f t="shared" si="93"/>
        <v>0.45180095018181765</v>
      </c>
      <c r="AM172">
        <f t="shared" si="94"/>
        <v>0.70249237416210619</v>
      </c>
      <c r="AN172">
        <f t="shared" si="95"/>
        <v>-0.6968511581281146</v>
      </c>
      <c r="AO172">
        <v>172</v>
      </c>
      <c r="AP172">
        <f t="shared" si="96"/>
        <v>0.45180095018181765</v>
      </c>
      <c r="AQ172">
        <f t="shared" si="97"/>
        <v>-0.2223009232748458</v>
      </c>
      <c r="AR172">
        <f t="shared" si="98"/>
        <v>-1.5107891111376137</v>
      </c>
    </row>
    <row r="173" spans="1:44" x14ac:dyDescent="0.25">
      <c r="A173">
        <v>173</v>
      </c>
      <c r="B173">
        <f t="shared" si="66"/>
        <v>-0.97584541343970832</v>
      </c>
      <c r="C173">
        <f t="shared" si="67"/>
        <v>0.5604681027922741</v>
      </c>
      <c r="D173">
        <f t="shared" si="68"/>
        <v>-0.8281760113360136</v>
      </c>
      <c r="E173">
        <v>173</v>
      </c>
      <c r="F173">
        <f t="shared" si="69"/>
        <v>0.47281494786469258</v>
      </c>
      <c r="G173">
        <f t="shared" si="70"/>
        <v>0.28345866764898586</v>
      </c>
      <c r="H173">
        <f t="shared" si="71"/>
        <v>1.8208178350040076</v>
      </c>
      <c r="I173">
        <v>173</v>
      </c>
      <c r="J173">
        <f t="shared" si="72"/>
        <v>0.47281494786469258</v>
      </c>
      <c r="K173">
        <f t="shared" si="73"/>
        <v>2.5470836011818627</v>
      </c>
      <c r="L173">
        <f t="shared" si="74"/>
        <v>1.1761321476934667</v>
      </c>
      <c r="M173">
        <v>173</v>
      </c>
      <c r="N173">
        <f t="shared" si="75"/>
        <v>0.47281494786469258</v>
      </c>
      <c r="O173">
        <f t="shared" si="76"/>
        <v>3.1759926312065727</v>
      </c>
      <c r="P173">
        <f t="shared" si="77"/>
        <v>1.7955158239392559</v>
      </c>
      <c r="Q173">
        <v>173</v>
      </c>
      <c r="R173">
        <f t="shared" si="78"/>
        <v>0.47281494786469258</v>
      </c>
      <c r="S173">
        <f t="shared" si="79"/>
        <v>2.6271854169722109</v>
      </c>
      <c r="T173">
        <f t="shared" si="80"/>
        <v>0.29432980586673374</v>
      </c>
      <c r="U173">
        <v>173</v>
      </c>
      <c r="V173">
        <f t="shared" si="81"/>
        <v>0.47281494786469258</v>
      </c>
      <c r="W173">
        <f t="shared" si="82"/>
        <v>1.6402043222450589</v>
      </c>
      <c r="X173">
        <f t="shared" si="83"/>
        <v>-0.54978652884549528</v>
      </c>
      <c r="Y173">
        <v>173</v>
      </c>
      <c r="Z173">
        <f t="shared" si="84"/>
        <v>0.47281494786469258</v>
      </c>
      <c r="AA173">
        <f t="shared" si="85"/>
        <v>-1.646469035582349</v>
      </c>
      <c r="AB173">
        <f t="shared" si="86"/>
        <v>0.83363614521480756</v>
      </c>
      <c r="AC173">
        <v>173</v>
      </c>
      <c r="AD173">
        <f t="shared" si="87"/>
        <v>0.47281494786469258</v>
      </c>
      <c r="AE173">
        <f t="shared" si="88"/>
        <v>0.75805889003639582</v>
      </c>
      <c r="AF173">
        <f t="shared" si="89"/>
        <v>0.26102406646006238</v>
      </c>
      <c r="AG173">
        <v>173</v>
      </c>
      <c r="AH173">
        <f t="shared" si="90"/>
        <v>0.47281494786469258</v>
      </c>
      <c r="AI173">
        <f t="shared" si="91"/>
        <v>1.1906701294983271</v>
      </c>
      <c r="AJ173">
        <f t="shared" si="92"/>
        <v>0.77999901533995253</v>
      </c>
      <c r="AK173">
        <v>173</v>
      </c>
      <c r="AL173">
        <f t="shared" si="93"/>
        <v>0.47281494786469258</v>
      </c>
      <c r="AM173">
        <f t="shared" si="94"/>
        <v>0.69984095986703032</v>
      </c>
      <c r="AN173">
        <f t="shared" si="95"/>
        <v>-0.69153052184673236</v>
      </c>
      <c r="AO173">
        <v>173</v>
      </c>
      <c r="AP173">
        <f t="shared" si="96"/>
        <v>0.47281494786469258</v>
      </c>
      <c r="AQ173">
        <f t="shared" si="97"/>
        <v>-0.22560018953089939</v>
      </c>
      <c r="AR173">
        <f t="shared" si="98"/>
        <v>-1.5041684197667855</v>
      </c>
    </row>
    <row r="174" spans="1:44" x14ac:dyDescent="0.25">
      <c r="A174">
        <v>174</v>
      </c>
      <c r="B174">
        <f t="shared" si="66"/>
        <v>-0.96325385971790567</v>
      </c>
      <c r="C174">
        <f t="shared" si="67"/>
        <v>0.57085142023241298</v>
      </c>
      <c r="D174">
        <f t="shared" si="68"/>
        <v>-0.82105338195432642</v>
      </c>
      <c r="E174">
        <v>174</v>
      </c>
      <c r="F174">
        <f t="shared" si="69"/>
        <v>0.49382894554756751</v>
      </c>
      <c r="G174">
        <f t="shared" si="70"/>
        <v>0.25955516665580092</v>
      </c>
      <c r="H174">
        <f t="shared" si="71"/>
        <v>1.8663621509793455</v>
      </c>
      <c r="I174">
        <v>174</v>
      </c>
      <c r="J174">
        <f t="shared" si="72"/>
        <v>0.49382894554756751</v>
      </c>
      <c r="K174">
        <f t="shared" si="73"/>
        <v>2.5231801001886778</v>
      </c>
      <c r="L174">
        <f t="shared" si="74"/>
        <v>1.2216764636688044</v>
      </c>
      <c r="M174">
        <v>174</v>
      </c>
      <c r="N174">
        <f t="shared" si="75"/>
        <v>0.49382894554756751</v>
      </c>
      <c r="O174">
        <f t="shared" si="76"/>
        <v>3.1520891302133878</v>
      </c>
      <c r="P174">
        <f t="shared" si="77"/>
        <v>1.8410601399145934</v>
      </c>
      <c r="Q174">
        <v>174</v>
      </c>
      <c r="R174">
        <f t="shared" si="78"/>
        <v>0.49382894554756751</v>
      </c>
      <c r="S174">
        <f t="shared" si="79"/>
        <v>2.6032819159790259</v>
      </c>
      <c r="T174">
        <f t="shared" si="80"/>
        <v>0.33987412184207144</v>
      </c>
      <c r="U174">
        <v>174</v>
      </c>
      <c r="V174">
        <f t="shared" si="81"/>
        <v>0.49382894554756751</v>
      </c>
      <c r="W174">
        <f t="shared" si="82"/>
        <v>1.6163008212518739</v>
      </c>
      <c r="X174">
        <f t="shared" si="83"/>
        <v>-0.50424221287015758</v>
      </c>
      <c r="Y174">
        <v>174</v>
      </c>
      <c r="Z174">
        <f t="shared" si="84"/>
        <v>0.49382894554756751</v>
      </c>
      <c r="AA174">
        <f t="shared" si="85"/>
        <v>-1.6492033286918801</v>
      </c>
      <c r="AB174">
        <f t="shared" si="86"/>
        <v>0.83884590546646198</v>
      </c>
      <c r="AC174">
        <v>174</v>
      </c>
      <c r="AD174">
        <f t="shared" si="87"/>
        <v>0.49382894554756751</v>
      </c>
      <c r="AE174">
        <f t="shared" si="88"/>
        <v>0.7537790443520711</v>
      </c>
      <c r="AF174">
        <f t="shared" si="89"/>
        <v>0.26917863110848539</v>
      </c>
      <c r="AG174">
        <v>174</v>
      </c>
      <c r="AH174">
        <f t="shared" si="90"/>
        <v>0.49382894554756751</v>
      </c>
      <c r="AI174">
        <f t="shared" si="91"/>
        <v>1.1885434570798026</v>
      </c>
      <c r="AJ174">
        <f t="shared" si="92"/>
        <v>0.78405105109123929</v>
      </c>
      <c r="AK174">
        <v>174</v>
      </c>
      <c r="AL174">
        <f t="shared" si="93"/>
        <v>0.49382894554756751</v>
      </c>
      <c r="AM174">
        <f t="shared" si="94"/>
        <v>0.69707833135707586</v>
      </c>
      <c r="AN174">
        <f t="shared" si="95"/>
        <v>-0.68626677300024663</v>
      </c>
      <c r="AO174">
        <v>174</v>
      </c>
      <c r="AP174">
        <f t="shared" si="96"/>
        <v>0.49382894554756751</v>
      </c>
      <c r="AQ174">
        <f t="shared" si="97"/>
        <v>-0.22903784430926899</v>
      </c>
      <c r="AR174">
        <f t="shared" si="98"/>
        <v>-1.4976185158223871</v>
      </c>
    </row>
    <row r="175" spans="1:44" x14ac:dyDescent="0.25">
      <c r="A175">
        <v>175</v>
      </c>
      <c r="B175">
        <f t="shared" si="66"/>
        <v>-0.95066230599610302</v>
      </c>
      <c r="C175">
        <f t="shared" si="67"/>
        <v>0.58114423195970821</v>
      </c>
      <c r="D175">
        <f t="shared" si="68"/>
        <v>-0.81380057855715537</v>
      </c>
      <c r="E175">
        <v>175</v>
      </c>
      <c r="F175">
        <f t="shared" si="69"/>
        <v>0.51484294323044244</v>
      </c>
      <c r="G175">
        <f t="shared" si="70"/>
        <v>0.2346999455055685</v>
      </c>
      <c r="H175">
        <f t="shared" si="71"/>
        <v>1.9113941402643593</v>
      </c>
      <c r="I175">
        <v>175</v>
      </c>
      <c r="J175">
        <f t="shared" si="72"/>
        <v>0.51484294323044244</v>
      </c>
      <c r="K175">
        <f t="shared" si="73"/>
        <v>2.4983248790384454</v>
      </c>
      <c r="L175">
        <f t="shared" si="74"/>
        <v>1.2667084529538184</v>
      </c>
      <c r="M175">
        <v>175</v>
      </c>
      <c r="N175">
        <f t="shared" si="75"/>
        <v>0.51484294323044244</v>
      </c>
      <c r="O175">
        <f t="shared" si="76"/>
        <v>3.1272339090631553</v>
      </c>
      <c r="P175">
        <f t="shared" si="77"/>
        <v>1.8860921291996076</v>
      </c>
      <c r="Q175">
        <v>175</v>
      </c>
      <c r="R175">
        <f t="shared" si="78"/>
        <v>0.51484294323044244</v>
      </c>
      <c r="S175">
        <f t="shared" si="79"/>
        <v>2.5784266948287935</v>
      </c>
      <c r="T175">
        <f t="shared" si="80"/>
        <v>0.38490611112708539</v>
      </c>
      <c r="U175">
        <v>175</v>
      </c>
      <c r="V175">
        <f t="shared" si="81"/>
        <v>0.51484294323044244</v>
      </c>
      <c r="W175">
        <f t="shared" si="82"/>
        <v>1.5914456001016415</v>
      </c>
      <c r="X175">
        <f t="shared" si="83"/>
        <v>-0.45921022358514363</v>
      </c>
      <c r="Y175">
        <v>175</v>
      </c>
      <c r="Z175">
        <f t="shared" si="84"/>
        <v>0.51484294323044244</v>
      </c>
      <c r="AA175">
        <f t="shared" si="85"/>
        <v>-1.6520464879406584</v>
      </c>
      <c r="AB175">
        <f t="shared" si="86"/>
        <v>0.84399706127604834</v>
      </c>
      <c r="AC175">
        <v>175</v>
      </c>
      <c r="AD175">
        <f t="shared" si="87"/>
        <v>0.51484294323044244</v>
      </c>
      <c r="AE175">
        <f t="shared" si="88"/>
        <v>0.74932879620628334</v>
      </c>
      <c r="AF175">
        <f t="shared" si="89"/>
        <v>0.27724146529553495</v>
      </c>
      <c r="AG175">
        <v>175</v>
      </c>
      <c r="AH175">
        <f t="shared" si="90"/>
        <v>0.51484294323044244</v>
      </c>
      <c r="AI175">
        <f t="shared" si="91"/>
        <v>1.1863321109974196</v>
      </c>
      <c r="AJ175">
        <f t="shared" si="92"/>
        <v>0.78805750560980647</v>
      </c>
      <c r="AK175">
        <v>175</v>
      </c>
      <c r="AL175">
        <f t="shared" si="93"/>
        <v>0.51484294323044244</v>
      </c>
      <c r="AM175">
        <f t="shared" si="94"/>
        <v>0.69420570853122143</v>
      </c>
      <c r="AN175">
        <f t="shared" si="95"/>
        <v>-0.68106223591196757</v>
      </c>
      <c r="AO175">
        <v>175</v>
      </c>
      <c r="AP175">
        <f t="shared" si="96"/>
        <v>0.51484294323044244</v>
      </c>
      <c r="AQ175">
        <f t="shared" si="97"/>
        <v>-0.23261236963837828</v>
      </c>
      <c r="AR175">
        <f t="shared" si="98"/>
        <v>-1.4911422915576131</v>
      </c>
    </row>
    <row r="176" spans="1:44" x14ac:dyDescent="0.25">
      <c r="A176">
        <v>176</v>
      </c>
      <c r="B176">
        <f t="shared" si="66"/>
        <v>-0.93807075227429992</v>
      </c>
      <c r="C176">
        <f t="shared" si="67"/>
        <v>0.59134490609898305</v>
      </c>
      <c r="D176">
        <f t="shared" si="68"/>
        <v>-0.80641875104116034</v>
      </c>
      <c r="E176">
        <v>176</v>
      </c>
      <c r="F176">
        <f t="shared" si="69"/>
        <v>0.53585694091331737</v>
      </c>
      <c r="G176">
        <f t="shared" si="70"/>
        <v>0.20890397956424467</v>
      </c>
      <c r="H176">
        <f t="shared" si="71"/>
        <v>1.9558939180002839</v>
      </c>
      <c r="I176">
        <v>176</v>
      </c>
      <c r="J176">
        <f t="shared" si="72"/>
        <v>0.53585694091331737</v>
      </c>
      <c r="K176">
        <f t="shared" si="73"/>
        <v>2.4725289130971215</v>
      </c>
      <c r="L176">
        <f t="shared" si="74"/>
        <v>1.3112082306897428</v>
      </c>
      <c r="M176">
        <v>176</v>
      </c>
      <c r="N176">
        <f t="shared" si="75"/>
        <v>0.53585694091331737</v>
      </c>
      <c r="O176">
        <f t="shared" si="76"/>
        <v>3.1014379431218315</v>
      </c>
      <c r="P176">
        <f t="shared" si="77"/>
        <v>1.9305919069355317</v>
      </c>
      <c r="Q176">
        <v>176</v>
      </c>
      <c r="R176">
        <f t="shared" si="78"/>
        <v>0.53585694091331737</v>
      </c>
      <c r="S176">
        <f t="shared" si="79"/>
        <v>2.5526307288874697</v>
      </c>
      <c r="T176">
        <f t="shared" si="80"/>
        <v>0.42940588886300979</v>
      </c>
      <c r="U176">
        <v>176</v>
      </c>
      <c r="V176">
        <f t="shared" si="81"/>
        <v>0.53585694091331737</v>
      </c>
      <c r="W176">
        <f t="shared" si="82"/>
        <v>1.5656496341603177</v>
      </c>
      <c r="X176">
        <f t="shared" si="83"/>
        <v>-0.41471044584921923</v>
      </c>
      <c r="Y176">
        <v>176</v>
      </c>
      <c r="Z176">
        <f t="shared" si="84"/>
        <v>0.53585694091331737</v>
      </c>
      <c r="AA176">
        <f t="shared" si="85"/>
        <v>-1.6549972578695979</v>
      </c>
      <c r="AB176">
        <f t="shared" si="86"/>
        <v>0.84908733803817193</v>
      </c>
      <c r="AC176">
        <v>176</v>
      </c>
      <c r="AD176">
        <f t="shared" si="87"/>
        <v>0.53585694091331737</v>
      </c>
      <c r="AE176">
        <f t="shared" si="88"/>
        <v>0.74471011070333382</v>
      </c>
      <c r="AF176">
        <f t="shared" si="89"/>
        <v>0.28520900870061211</v>
      </c>
      <c r="AG176">
        <v>176</v>
      </c>
      <c r="AH176">
        <f t="shared" si="90"/>
        <v>0.53585694091331737</v>
      </c>
      <c r="AI176">
        <f t="shared" si="91"/>
        <v>1.1840370677193557</v>
      </c>
      <c r="AJ176">
        <f t="shared" si="92"/>
        <v>0.79201660975812482</v>
      </c>
      <c r="AK176">
        <v>176</v>
      </c>
      <c r="AL176">
        <f t="shared" si="93"/>
        <v>0.53585694091331737</v>
      </c>
      <c r="AM176">
        <f t="shared" si="94"/>
        <v>0.69122435985883923</v>
      </c>
      <c r="AN176">
        <f t="shared" si="95"/>
        <v>-0.67591920875895939</v>
      </c>
      <c r="AO176">
        <v>176</v>
      </c>
      <c r="AP176">
        <f t="shared" si="96"/>
        <v>0.53585694091331737</v>
      </c>
      <c r="AQ176">
        <f t="shared" si="97"/>
        <v>-0.23632218710846908</v>
      </c>
      <c r="AR176">
        <f t="shared" si="98"/>
        <v>-1.4847426066907854</v>
      </c>
    </row>
    <row r="177" spans="1:44" x14ac:dyDescent="0.25">
      <c r="A177">
        <v>177</v>
      </c>
      <c r="B177">
        <f t="shared" si="66"/>
        <v>-0.92547919855249727</v>
      </c>
      <c r="C177">
        <f t="shared" si="67"/>
        <v>0.60145182538302566</v>
      </c>
      <c r="D177">
        <f t="shared" si="68"/>
        <v>-0.79890906975914755</v>
      </c>
      <c r="E177">
        <v>177</v>
      </c>
      <c r="F177">
        <f t="shared" si="69"/>
        <v>0.5568709385961923</v>
      </c>
      <c r="G177">
        <f t="shared" si="70"/>
        <v>0.18217865960420365</v>
      </c>
      <c r="H177">
        <f t="shared" si="71"/>
        <v>1.9998418343379902</v>
      </c>
      <c r="I177">
        <v>177</v>
      </c>
      <c r="J177">
        <f t="shared" si="72"/>
        <v>0.5568709385961923</v>
      </c>
      <c r="K177">
        <f t="shared" si="73"/>
        <v>2.4458035931370805</v>
      </c>
      <c r="L177">
        <f t="shared" si="74"/>
        <v>1.3551561470274491</v>
      </c>
      <c r="M177">
        <v>177</v>
      </c>
      <c r="N177">
        <f t="shared" si="75"/>
        <v>0.5568709385961923</v>
      </c>
      <c r="O177">
        <f t="shared" si="76"/>
        <v>3.0747126231617905</v>
      </c>
      <c r="P177">
        <f t="shared" si="77"/>
        <v>1.9745398232732381</v>
      </c>
      <c r="Q177">
        <v>177</v>
      </c>
      <c r="R177">
        <f t="shared" si="78"/>
        <v>0.5568709385961923</v>
      </c>
      <c r="S177">
        <f t="shared" si="79"/>
        <v>2.5259054089274287</v>
      </c>
      <c r="T177">
        <f t="shared" si="80"/>
        <v>0.47335380520071613</v>
      </c>
      <c r="U177">
        <v>177</v>
      </c>
      <c r="V177">
        <f t="shared" si="81"/>
        <v>0.5568709385961923</v>
      </c>
      <c r="W177">
        <f t="shared" si="82"/>
        <v>1.5389243142002766</v>
      </c>
      <c r="X177">
        <f t="shared" si="83"/>
        <v>-0.37076252951151289</v>
      </c>
      <c r="Y177">
        <v>177</v>
      </c>
      <c r="Z177">
        <f t="shared" si="84"/>
        <v>0.5568709385961923</v>
      </c>
      <c r="AA177">
        <f t="shared" si="85"/>
        <v>-1.6580543355017652</v>
      </c>
      <c r="AB177">
        <f t="shared" si="86"/>
        <v>0.85411448802991174</v>
      </c>
      <c r="AC177">
        <v>177</v>
      </c>
      <c r="AD177">
        <f t="shared" si="87"/>
        <v>0.5568709385961923</v>
      </c>
      <c r="AE177">
        <f t="shared" si="88"/>
        <v>0.73992502732471954</v>
      </c>
      <c r="AF177">
        <f t="shared" si="89"/>
        <v>0.29307774308084455</v>
      </c>
      <c r="AG177">
        <v>177</v>
      </c>
      <c r="AH177">
        <f t="shared" si="90"/>
        <v>0.5568709385961923</v>
      </c>
      <c r="AI177">
        <f t="shared" si="91"/>
        <v>1.1816593406721143</v>
      </c>
      <c r="AJ177">
        <f t="shared" si="92"/>
        <v>0.79592661530725584</v>
      </c>
      <c r="AK177">
        <v>177</v>
      </c>
      <c r="AL177">
        <f t="shared" si="93"/>
        <v>0.5568709385961923</v>
      </c>
      <c r="AM177">
        <f t="shared" si="94"/>
        <v>0.68813560181957467</v>
      </c>
      <c r="AN177">
        <f t="shared" si="95"/>
        <v>-0.67083996255723111</v>
      </c>
      <c r="AO177">
        <v>177</v>
      </c>
      <c r="AP177">
        <f t="shared" si="96"/>
        <v>0.5568709385961923</v>
      </c>
      <c r="AQ177">
        <f t="shared" si="97"/>
        <v>-0.24016565856858213</v>
      </c>
      <c r="AR177">
        <f t="shared" si="98"/>
        <v>-1.4784222871425832</v>
      </c>
    </row>
    <row r="178" spans="1:44" x14ac:dyDescent="0.25">
      <c r="A178">
        <v>178</v>
      </c>
      <c r="B178">
        <f t="shared" si="66"/>
        <v>-0.91288764483069462</v>
      </c>
      <c r="C178">
        <f t="shared" si="67"/>
        <v>0.61146338740900052</v>
      </c>
      <c r="D178">
        <f t="shared" si="68"/>
        <v>-0.79127272533451476</v>
      </c>
      <c r="E178">
        <v>178</v>
      </c>
      <c r="F178">
        <f t="shared" si="69"/>
        <v>0.57788493627906723</v>
      </c>
      <c r="G178">
        <f t="shared" si="70"/>
        <v>0.15453578677439106</v>
      </c>
      <c r="H178">
        <f t="shared" si="71"/>
        <v>2.0432184831148081</v>
      </c>
      <c r="I178">
        <v>178</v>
      </c>
      <c r="J178">
        <f t="shared" si="72"/>
        <v>0.57788493627906723</v>
      </c>
      <c r="K178">
        <f t="shared" si="73"/>
        <v>2.4181607203072679</v>
      </c>
      <c r="L178">
        <f t="shared" si="74"/>
        <v>1.398532795804267</v>
      </c>
      <c r="M178">
        <v>178</v>
      </c>
      <c r="N178">
        <f t="shared" si="75"/>
        <v>0.57788493627906723</v>
      </c>
      <c r="O178">
        <f t="shared" si="76"/>
        <v>3.0470697503319779</v>
      </c>
      <c r="P178">
        <f t="shared" si="77"/>
        <v>2.017916472050056</v>
      </c>
      <c r="Q178">
        <v>178</v>
      </c>
      <c r="R178">
        <f t="shared" si="78"/>
        <v>0.57788493627906723</v>
      </c>
      <c r="S178">
        <f t="shared" si="79"/>
        <v>2.4982625360976161</v>
      </c>
      <c r="T178">
        <f t="shared" si="80"/>
        <v>0.51673045397753403</v>
      </c>
      <c r="U178">
        <v>178</v>
      </c>
      <c r="V178">
        <f t="shared" si="81"/>
        <v>0.57788493627906723</v>
      </c>
      <c r="W178">
        <f t="shared" si="82"/>
        <v>1.5112814413704641</v>
      </c>
      <c r="X178">
        <f t="shared" si="83"/>
        <v>-0.32738588073469499</v>
      </c>
      <c r="Y178">
        <v>178</v>
      </c>
      <c r="Z178">
        <f t="shared" si="84"/>
        <v>0.57788493627906723</v>
      </c>
      <c r="AA178">
        <f t="shared" si="85"/>
        <v>-1.6612163709177385</v>
      </c>
      <c r="AB178">
        <f t="shared" si="86"/>
        <v>0.85907629140335162</v>
      </c>
      <c r="AC178">
        <v>178</v>
      </c>
      <c r="AD178">
        <f t="shared" si="87"/>
        <v>0.57788493627906723</v>
      </c>
      <c r="AE178">
        <f t="shared" si="88"/>
        <v>0.73497565902855477</v>
      </c>
      <c r="AF178">
        <f t="shared" si="89"/>
        <v>0.30084419382464406</v>
      </c>
      <c r="AG178">
        <v>178</v>
      </c>
      <c r="AH178">
        <f t="shared" si="90"/>
        <v>0.57788493627906723</v>
      </c>
      <c r="AI178">
        <f t="shared" si="91"/>
        <v>1.1791999797930239</v>
      </c>
      <c r="AJ178">
        <f t="shared" si="92"/>
        <v>0.79978579570882014</v>
      </c>
      <c r="AK178">
        <v>178</v>
      </c>
      <c r="AL178">
        <f t="shared" si="93"/>
        <v>0.57788493627906723</v>
      </c>
      <c r="AM178">
        <f t="shared" si="94"/>
        <v>0.68494079832202592</v>
      </c>
      <c r="AN178">
        <f t="shared" si="95"/>
        <v>-0.66582674015891852</v>
      </c>
      <c r="AO178">
        <v>178</v>
      </c>
      <c r="AP178">
        <f t="shared" si="96"/>
        <v>0.57788493627906723</v>
      </c>
      <c r="AQ178">
        <f t="shared" si="97"/>
        <v>-0.24414108684991881</v>
      </c>
      <c r="AR178">
        <f t="shared" si="98"/>
        <v>-1.4721841237881943</v>
      </c>
    </row>
    <row r="179" spans="1:44" x14ac:dyDescent="0.25">
      <c r="A179">
        <v>179</v>
      </c>
      <c r="B179">
        <f t="shared" si="66"/>
        <v>-0.90029609110889153</v>
      </c>
      <c r="C179">
        <f t="shared" si="67"/>
        <v>0.62137800489250161</v>
      </c>
      <c r="D179">
        <f t="shared" si="68"/>
        <v>-0.78351092847248416</v>
      </c>
      <c r="E179">
        <v>179</v>
      </c>
      <c r="F179">
        <f t="shared" si="69"/>
        <v>0.59889893396194172</v>
      </c>
      <c r="G179">
        <f t="shared" si="70"/>
        <v>0.12598756738927097</v>
      </c>
      <c r="H179">
        <f t="shared" si="71"/>
        <v>2.0860047104237389</v>
      </c>
      <c r="I179">
        <v>179</v>
      </c>
      <c r="J179">
        <f t="shared" si="72"/>
        <v>0.59889893396194172</v>
      </c>
      <c r="K179">
        <f t="shared" si="73"/>
        <v>2.3896125009221478</v>
      </c>
      <c r="L179">
        <f t="shared" si="74"/>
        <v>1.441319023113198</v>
      </c>
      <c r="M179">
        <v>179</v>
      </c>
      <c r="N179">
        <f t="shared" si="75"/>
        <v>0.59889893396194172</v>
      </c>
      <c r="O179">
        <f t="shared" si="76"/>
        <v>3.0185215309468578</v>
      </c>
      <c r="P179">
        <f t="shared" si="77"/>
        <v>2.0607026993589872</v>
      </c>
      <c r="Q179">
        <v>179</v>
      </c>
      <c r="R179">
        <f t="shared" si="78"/>
        <v>0.59889893396194172</v>
      </c>
      <c r="S179">
        <f t="shared" si="79"/>
        <v>2.469714316712496</v>
      </c>
      <c r="T179">
        <f t="shared" si="80"/>
        <v>0.55951668128646503</v>
      </c>
      <c r="U179">
        <v>179</v>
      </c>
      <c r="V179">
        <f t="shared" si="81"/>
        <v>0.59889893396194172</v>
      </c>
      <c r="W179">
        <f t="shared" si="82"/>
        <v>1.482733221985344</v>
      </c>
      <c r="X179">
        <f t="shared" si="83"/>
        <v>-0.28459965342576399</v>
      </c>
      <c r="Y179">
        <v>179</v>
      </c>
      <c r="Z179">
        <f t="shared" si="84"/>
        <v>0.59889893396194172</v>
      </c>
      <c r="AA179">
        <f t="shared" si="85"/>
        <v>-1.6644819678516929</v>
      </c>
      <c r="AB179">
        <f t="shared" si="86"/>
        <v>0.86397055716580207</v>
      </c>
      <c r="AC179">
        <v>179</v>
      </c>
      <c r="AD179">
        <f t="shared" si="87"/>
        <v>0.59889893396194172</v>
      </c>
      <c r="AE179">
        <f t="shared" si="88"/>
        <v>0.72986419131654912</v>
      </c>
      <c r="AF179">
        <f t="shared" si="89"/>
        <v>0.30850493148599639</v>
      </c>
      <c r="AG179">
        <v>179</v>
      </c>
      <c r="AH179">
        <f t="shared" si="90"/>
        <v>0.59889893396194172</v>
      </c>
      <c r="AI179">
        <f t="shared" si="91"/>
        <v>1.1766600710666151</v>
      </c>
      <c r="AJ179">
        <f t="shared" si="92"/>
        <v>0.80359244685739273</v>
      </c>
      <c r="AK179">
        <v>179</v>
      </c>
      <c r="AL179">
        <f t="shared" si="93"/>
        <v>0.59889893396194172</v>
      </c>
      <c r="AM179">
        <f t="shared" si="94"/>
        <v>0.68164136010148013</v>
      </c>
      <c r="AN179">
        <f t="shared" si="95"/>
        <v>-0.66088175526190485</v>
      </c>
      <c r="AO179">
        <v>179</v>
      </c>
      <c r="AP179">
        <f t="shared" si="96"/>
        <v>0.59889893396194172</v>
      </c>
      <c r="AQ179">
        <f t="shared" si="97"/>
        <v>-0.24824671651526287</v>
      </c>
      <c r="AR179">
        <f t="shared" si="98"/>
        <v>-1.4660308712249446</v>
      </c>
    </row>
    <row r="180" spans="1:44" x14ac:dyDescent="0.25">
      <c r="A180">
        <v>180</v>
      </c>
      <c r="B180">
        <f t="shared" si="66"/>
        <v>-0.88770453738708888</v>
      </c>
      <c r="C180">
        <f t="shared" si="67"/>
        <v>0.63119410591920666</v>
      </c>
      <c r="D180">
        <f t="shared" si="68"/>
        <v>-0.77562490976815157</v>
      </c>
      <c r="E180">
        <v>180</v>
      </c>
      <c r="F180">
        <f t="shared" si="69"/>
        <v>0.61991293164481664</v>
      </c>
      <c r="G180">
        <f t="shared" si="70"/>
        <v>9.6546607538856799E-2</v>
      </c>
      <c r="H180">
        <f t="shared" si="71"/>
        <v>2.1281816230712871</v>
      </c>
      <c r="I180">
        <v>180</v>
      </c>
      <c r="J180">
        <f t="shared" si="72"/>
        <v>0.61991293164481664</v>
      </c>
      <c r="K180">
        <f t="shared" si="73"/>
        <v>2.3601715410717339</v>
      </c>
      <c r="L180">
        <f t="shared" si="74"/>
        <v>1.4834959357607462</v>
      </c>
      <c r="M180">
        <v>180</v>
      </c>
      <c r="N180">
        <f t="shared" si="75"/>
        <v>0.61991293164481664</v>
      </c>
      <c r="O180">
        <f t="shared" si="76"/>
        <v>2.9890805710964439</v>
      </c>
      <c r="P180">
        <f t="shared" si="77"/>
        <v>2.1028796120065354</v>
      </c>
      <c r="Q180">
        <v>180</v>
      </c>
      <c r="R180">
        <f t="shared" si="78"/>
        <v>0.61991293164481664</v>
      </c>
      <c r="S180">
        <f t="shared" si="79"/>
        <v>2.4402733568620816</v>
      </c>
      <c r="T180">
        <f t="shared" si="80"/>
        <v>0.60169359393401323</v>
      </c>
      <c r="U180">
        <v>180</v>
      </c>
      <c r="V180">
        <f t="shared" si="81"/>
        <v>0.61991293164481664</v>
      </c>
      <c r="W180">
        <f t="shared" si="82"/>
        <v>1.4532922621349298</v>
      </c>
      <c r="X180">
        <f t="shared" si="83"/>
        <v>-0.2424227407782158</v>
      </c>
      <c r="Y180">
        <v>180</v>
      </c>
      <c r="Z180">
        <f t="shared" si="84"/>
        <v>0.61991293164481664</v>
      </c>
      <c r="AA180">
        <f t="shared" si="85"/>
        <v>-1.6678496843079527</v>
      </c>
      <c r="AB180">
        <f t="shared" si="86"/>
        <v>0.86879512414728177</v>
      </c>
      <c r="AC180">
        <v>180</v>
      </c>
      <c r="AD180">
        <f t="shared" si="87"/>
        <v>0.61991293164481664</v>
      </c>
      <c r="AE180">
        <f t="shared" si="88"/>
        <v>0.72459288126894994</v>
      </c>
      <c r="AF180">
        <f t="shared" si="89"/>
        <v>0.31605657329880932</v>
      </c>
      <c r="AG180">
        <v>180</v>
      </c>
      <c r="AH180">
        <f t="shared" si="90"/>
        <v>0.61991293164481664</v>
      </c>
      <c r="AI180">
        <f t="shared" si="91"/>
        <v>1.1740407360450797</v>
      </c>
      <c r="AJ180">
        <f t="shared" si="92"/>
        <v>0.80734488784298808</v>
      </c>
      <c r="AK180">
        <v>180</v>
      </c>
      <c r="AL180">
        <f t="shared" si="93"/>
        <v>0.61991293164481664</v>
      </c>
      <c r="AM180">
        <f t="shared" si="94"/>
        <v>0.67823874409697216</v>
      </c>
      <c r="AN180">
        <f t="shared" si="95"/>
        <v>-0.65600719143231356</v>
      </c>
      <c r="AO180">
        <v>180</v>
      </c>
      <c r="AP180">
        <f t="shared" si="96"/>
        <v>0.61991293164481664</v>
      </c>
      <c r="AQ180">
        <f t="shared" si="97"/>
        <v>-0.25248073463413245</v>
      </c>
      <c r="AR180">
        <f t="shared" si="98"/>
        <v>-1.459965246555945</v>
      </c>
    </row>
    <row r="181" spans="1:44" x14ac:dyDescent="0.25">
      <c r="A181">
        <v>181</v>
      </c>
      <c r="B181">
        <f t="shared" si="66"/>
        <v>-0.87511298366528623</v>
      </c>
      <c r="C181">
        <f t="shared" si="67"/>
        <v>0.64091013419409903</v>
      </c>
      <c r="D181">
        <f t="shared" si="68"/>
        <v>-0.76761591951138042</v>
      </c>
      <c r="E181">
        <v>181</v>
      </c>
      <c r="F181">
        <f t="shared" si="69"/>
        <v>0.64092692932769157</v>
      </c>
      <c r="G181">
        <f t="shared" si="70"/>
        <v>6.6225907522222682E-2</v>
      </c>
      <c r="H181">
        <f t="shared" si="71"/>
        <v>2.169730596920155</v>
      </c>
      <c r="I181">
        <v>181</v>
      </c>
      <c r="J181">
        <f t="shared" si="72"/>
        <v>0.64092692932769157</v>
      </c>
      <c r="K181">
        <f t="shared" si="73"/>
        <v>2.3298508410550998</v>
      </c>
      <c r="L181">
        <f t="shared" si="74"/>
        <v>1.5250449096096139</v>
      </c>
      <c r="M181">
        <v>181</v>
      </c>
      <c r="N181">
        <f t="shared" si="75"/>
        <v>0.64092692932769157</v>
      </c>
      <c r="O181">
        <f t="shared" si="76"/>
        <v>2.9587598710798098</v>
      </c>
      <c r="P181">
        <f t="shared" si="77"/>
        <v>2.1444285858554029</v>
      </c>
      <c r="Q181">
        <v>181</v>
      </c>
      <c r="R181">
        <f t="shared" si="78"/>
        <v>0.64092692932769157</v>
      </c>
      <c r="S181">
        <f t="shared" si="79"/>
        <v>2.4099526568454479</v>
      </c>
      <c r="T181">
        <f t="shared" si="80"/>
        <v>0.64324256778288091</v>
      </c>
      <c r="U181">
        <v>181</v>
      </c>
      <c r="V181">
        <f t="shared" si="81"/>
        <v>0.64092692932769157</v>
      </c>
      <c r="W181">
        <f t="shared" si="82"/>
        <v>1.4229715621182957</v>
      </c>
      <c r="X181">
        <f t="shared" si="83"/>
        <v>-0.20087376692934811</v>
      </c>
      <c r="Y181">
        <v>181</v>
      </c>
      <c r="Z181">
        <f t="shared" si="84"/>
        <v>0.64092692932769157</v>
      </c>
      <c r="AA181">
        <f t="shared" si="85"/>
        <v>-1.6713180331977358</v>
      </c>
      <c r="AB181">
        <f t="shared" si="86"/>
        <v>0.87354786195482892</v>
      </c>
      <c r="AC181">
        <v>181</v>
      </c>
      <c r="AD181">
        <f t="shared" si="87"/>
        <v>0.64092692932769157</v>
      </c>
      <c r="AE181">
        <f t="shared" si="88"/>
        <v>0.71916405654788118</v>
      </c>
      <c r="AF181">
        <f t="shared" si="89"/>
        <v>0.32349578467064544</v>
      </c>
      <c r="AG181">
        <v>181</v>
      </c>
      <c r="AH181">
        <f t="shared" si="90"/>
        <v>0.64092692932769157</v>
      </c>
      <c r="AI181">
        <f t="shared" si="91"/>
        <v>1.171343131353026</v>
      </c>
      <c r="AJ181">
        <f t="shared" si="92"/>
        <v>0.8110414616933026</v>
      </c>
      <c r="AK181">
        <v>181</v>
      </c>
      <c r="AL181">
        <f t="shared" si="93"/>
        <v>0.64092692932769157</v>
      </c>
      <c r="AM181">
        <f t="shared" si="94"/>
        <v>0.67473445280794242</v>
      </c>
      <c r="AN181">
        <f t="shared" si="95"/>
        <v>-0.65120520114030722</v>
      </c>
      <c r="AO181">
        <v>181</v>
      </c>
      <c r="AP181">
        <f t="shared" si="96"/>
        <v>0.64092692932769157</v>
      </c>
      <c r="AQ181">
        <f t="shared" si="97"/>
        <v>-0.25684127158331865</v>
      </c>
      <c r="AR181">
        <f t="shared" si="98"/>
        <v>-1.453989928190295</v>
      </c>
    </row>
    <row r="182" spans="1:44" x14ac:dyDescent="0.25">
      <c r="A182">
        <v>182</v>
      </c>
      <c r="B182">
        <f t="shared" si="66"/>
        <v>-0.86252142994348313</v>
      </c>
      <c r="C182">
        <f t="shared" si="67"/>
        <v>0.65052454928820946</v>
      </c>
      <c r="D182">
        <f t="shared" si="68"/>
        <v>-0.75948522748857461</v>
      </c>
      <c r="E182">
        <v>182</v>
      </c>
      <c r="F182">
        <f t="shared" si="69"/>
        <v>0.6619409270105665</v>
      </c>
      <c r="G182">
        <f t="shared" si="70"/>
        <v>3.5038856106933469E-2</v>
      </c>
      <c r="H182">
        <f t="shared" si="71"/>
        <v>2.2106332851131416</v>
      </c>
      <c r="I182">
        <v>182</v>
      </c>
      <c r="J182">
        <f t="shared" si="72"/>
        <v>0.6619409270105665</v>
      </c>
      <c r="K182">
        <f t="shared" si="73"/>
        <v>2.2986637896398103</v>
      </c>
      <c r="L182">
        <f t="shared" si="74"/>
        <v>1.5659475978026007</v>
      </c>
      <c r="M182">
        <v>182</v>
      </c>
      <c r="N182">
        <f t="shared" si="75"/>
        <v>0.6619409270105665</v>
      </c>
      <c r="O182">
        <f t="shared" si="76"/>
        <v>2.9275728196645203</v>
      </c>
      <c r="P182">
        <f t="shared" si="77"/>
        <v>2.1853312740483899</v>
      </c>
      <c r="Q182">
        <v>182</v>
      </c>
      <c r="R182">
        <f t="shared" si="78"/>
        <v>0.6619409270105665</v>
      </c>
      <c r="S182">
        <f t="shared" si="79"/>
        <v>2.3787656054301585</v>
      </c>
      <c r="T182">
        <f t="shared" si="80"/>
        <v>0.68414525597586773</v>
      </c>
      <c r="U182">
        <v>182</v>
      </c>
      <c r="V182">
        <f t="shared" si="81"/>
        <v>0.6619409270105665</v>
      </c>
      <c r="W182">
        <f t="shared" si="82"/>
        <v>1.3917845107030065</v>
      </c>
      <c r="X182">
        <f t="shared" si="83"/>
        <v>-0.15997107873636129</v>
      </c>
      <c r="Y182">
        <v>182</v>
      </c>
      <c r="Z182">
        <f t="shared" si="84"/>
        <v>0.6619409270105665</v>
      </c>
      <c r="AA182">
        <f t="shared" si="85"/>
        <v>-1.6748854829958106</v>
      </c>
      <c r="AB182">
        <f t="shared" si="86"/>
        <v>0.87822667191322257</v>
      </c>
      <c r="AC182">
        <v>182</v>
      </c>
      <c r="AD182">
        <f t="shared" si="87"/>
        <v>0.6619409270105665</v>
      </c>
      <c r="AE182">
        <f t="shared" si="88"/>
        <v>0.71358011436951174</v>
      </c>
      <c r="AF182">
        <f t="shared" si="89"/>
        <v>0.33081928065518523</v>
      </c>
      <c r="AG182">
        <v>182</v>
      </c>
      <c r="AH182">
        <f t="shared" si="90"/>
        <v>0.6619409270105665</v>
      </c>
      <c r="AI182">
        <f t="shared" si="91"/>
        <v>1.1685684481767455</v>
      </c>
      <c r="AJ182">
        <f t="shared" si="92"/>
        <v>0.8146805361053866</v>
      </c>
      <c r="AK182">
        <v>182</v>
      </c>
      <c r="AL182">
        <f t="shared" si="93"/>
        <v>0.6619409270105665</v>
      </c>
      <c r="AM182">
        <f t="shared" si="94"/>
        <v>0.67113003363077417</v>
      </c>
      <c r="AN182">
        <f t="shared" si="95"/>
        <v>-0.64647790480961731</v>
      </c>
      <c r="AO182">
        <v>182</v>
      </c>
      <c r="AP182">
        <f t="shared" si="96"/>
        <v>0.6619409270105665</v>
      </c>
      <c r="AQ182">
        <f t="shared" si="97"/>
        <v>-0.26132640187245881</v>
      </c>
      <c r="AR182">
        <f t="shared" si="98"/>
        <v>-1.4481075546603728</v>
      </c>
    </row>
    <row r="183" spans="1:44" x14ac:dyDescent="0.25">
      <c r="A183">
        <v>183</v>
      </c>
      <c r="B183">
        <f t="shared" si="66"/>
        <v>-0.84992987622168048</v>
      </c>
      <c r="C183">
        <f t="shared" si="67"/>
        <v>0.66003582688284268</v>
      </c>
      <c r="D183">
        <f t="shared" si="68"/>
        <v>-0.75123412278136181</v>
      </c>
      <c r="E183">
        <v>183</v>
      </c>
      <c r="F183">
        <f t="shared" si="69"/>
        <v>0.68295492469344143</v>
      </c>
      <c r="G183">
        <f t="shared" si="70"/>
        <v>2.9992246169427972E-3</v>
      </c>
      <c r="H183">
        <f t="shared" si="71"/>
        <v>2.2508716261745993</v>
      </c>
      <c r="I183">
        <v>183</v>
      </c>
      <c r="J183">
        <f t="shared" si="72"/>
        <v>0.68295492469344143</v>
      </c>
      <c r="K183">
        <f t="shared" si="73"/>
        <v>2.2666241581498197</v>
      </c>
      <c r="L183">
        <f t="shared" si="74"/>
        <v>1.6061859388640582</v>
      </c>
      <c r="M183">
        <v>183</v>
      </c>
      <c r="N183">
        <f t="shared" si="75"/>
        <v>0.68295492469344143</v>
      </c>
      <c r="O183">
        <f t="shared" si="76"/>
        <v>2.8955331881745296</v>
      </c>
      <c r="P183">
        <f t="shared" si="77"/>
        <v>2.2255696151098472</v>
      </c>
      <c r="Q183">
        <v>183</v>
      </c>
      <c r="R183">
        <f t="shared" si="78"/>
        <v>0.68295492469344143</v>
      </c>
      <c r="S183">
        <f t="shared" si="79"/>
        <v>2.3467259739401678</v>
      </c>
      <c r="T183">
        <f t="shared" si="80"/>
        <v>0.72438359703732524</v>
      </c>
      <c r="U183">
        <v>183</v>
      </c>
      <c r="V183">
        <f t="shared" si="81"/>
        <v>0.68295492469344143</v>
      </c>
      <c r="W183">
        <f t="shared" si="82"/>
        <v>1.3597448792130158</v>
      </c>
      <c r="X183">
        <f t="shared" si="83"/>
        <v>-0.11973273767490378</v>
      </c>
      <c r="Y183">
        <v>183</v>
      </c>
      <c r="Z183">
        <f t="shared" si="84"/>
        <v>0.68295492469344143</v>
      </c>
      <c r="AA183">
        <f t="shared" si="85"/>
        <v>-1.6785504584167743</v>
      </c>
      <c r="AB183">
        <f t="shared" si="86"/>
        <v>0.88282948799169914</v>
      </c>
      <c r="AC183">
        <v>183</v>
      </c>
      <c r="AD183">
        <f t="shared" si="87"/>
        <v>0.68295492469344143</v>
      </c>
      <c r="AE183">
        <f t="shared" si="88"/>
        <v>0.70784352044551357</v>
      </c>
      <c r="AF183">
        <f t="shared" si="89"/>
        <v>0.33802382740276693</v>
      </c>
      <c r="AG183">
        <v>183</v>
      </c>
      <c r="AH183">
        <f t="shared" si="90"/>
        <v>0.68295492469344143</v>
      </c>
      <c r="AI183">
        <f t="shared" si="91"/>
        <v>1.1657179117382184</v>
      </c>
      <c r="AJ183">
        <f t="shared" si="92"/>
        <v>0.81826050416642382</v>
      </c>
      <c r="AK183">
        <v>183</v>
      </c>
      <c r="AL183">
        <f t="shared" si="93"/>
        <v>0.68295492469344143</v>
      </c>
      <c r="AM183">
        <f t="shared" si="94"/>
        <v>0.6674270781755075</v>
      </c>
      <c r="AN183">
        <f t="shared" si="95"/>
        <v>-0.64182738988122456</v>
      </c>
      <c r="AO183">
        <v>183</v>
      </c>
      <c r="AP183">
        <f t="shared" si="96"/>
        <v>0.68295492469344143</v>
      </c>
      <c r="AQ183">
        <f t="shared" si="97"/>
        <v>-0.26593414499427886</v>
      </c>
      <c r="AR183">
        <f t="shared" si="98"/>
        <v>-1.4423207234567335</v>
      </c>
    </row>
    <row r="184" spans="1:44" x14ac:dyDescent="0.25">
      <c r="A184">
        <v>184</v>
      </c>
      <c r="B184">
        <f t="shared" si="66"/>
        <v>-0.83733832249987783</v>
      </c>
      <c r="C184">
        <f t="shared" si="67"/>
        <v>0.66944245901125288</v>
      </c>
      <c r="D184">
        <f t="shared" si="68"/>
        <v>-0.74286391356221293</v>
      </c>
      <c r="E184">
        <v>184</v>
      </c>
      <c r="F184">
        <f t="shared" si="69"/>
        <v>0.70396892237631636</v>
      </c>
      <c r="G184">
        <f t="shared" si="70"/>
        <v>-2.9878839148435921E-2</v>
      </c>
      <c r="H184">
        <f t="shared" si="71"/>
        <v>2.2904278519858705</v>
      </c>
      <c r="I184">
        <v>184</v>
      </c>
      <c r="J184">
        <f t="shared" si="72"/>
        <v>0.70396892237631636</v>
      </c>
      <c r="K184">
        <f t="shared" si="73"/>
        <v>2.2337460943844412</v>
      </c>
      <c r="L184">
        <f t="shared" si="74"/>
        <v>1.6457421646753294</v>
      </c>
      <c r="M184">
        <v>184</v>
      </c>
      <c r="N184">
        <f t="shared" si="75"/>
        <v>0.70396892237631636</v>
      </c>
      <c r="O184">
        <f t="shared" si="76"/>
        <v>2.8626551244091512</v>
      </c>
      <c r="P184">
        <f t="shared" si="77"/>
        <v>2.2651258409211183</v>
      </c>
      <c r="Q184">
        <v>184</v>
      </c>
      <c r="R184">
        <f t="shared" si="78"/>
        <v>0.70396892237631636</v>
      </c>
      <c r="S184">
        <f t="shared" si="79"/>
        <v>2.3138479101747889</v>
      </c>
      <c r="T184">
        <f t="shared" si="80"/>
        <v>0.76393982284859641</v>
      </c>
      <c r="U184">
        <v>184</v>
      </c>
      <c r="V184">
        <f t="shared" si="81"/>
        <v>0.70396892237631636</v>
      </c>
      <c r="W184">
        <f t="shared" si="82"/>
        <v>1.3268668154476371</v>
      </c>
      <c r="X184">
        <f t="shared" si="83"/>
        <v>-8.0176511863632616E-2</v>
      </c>
      <c r="Y184">
        <v>184</v>
      </c>
      <c r="Z184">
        <f t="shared" si="84"/>
        <v>0.70396892237631636</v>
      </c>
      <c r="AA184">
        <f t="shared" si="85"/>
        <v>-1.6823113411106538</v>
      </c>
      <c r="AB184">
        <f t="shared" si="86"/>
        <v>0.88735427771625264</v>
      </c>
      <c r="AC184">
        <v>184</v>
      </c>
      <c r="AD184">
        <f t="shared" si="87"/>
        <v>0.70396892237631636</v>
      </c>
      <c r="AE184">
        <f t="shared" si="88"/>
        <v>0.70195680789427151</v>
      </c>
      <c r="AF184">
        <f t="shared" si="89"/>
        <v>0.34510624358836289</v>
      </c>
      <c r="AG184">
        <v>184</v>
      </c>
      <c r="AH184">
        <f t="shared" si="90"/>
        <v>0.70396892237631636</v>
      </c>
      <c r="AI184">
        <f t="shared" si="91"/>
        <v>1.1627927807540899</v>
      </c>
      <c r="AJ184">
        <f t="shared" si="92"/>
        <v>0.82177978506329874</v>
      </c>
      <c r="AK184">
        <v>184</v>
      </c>
      <c r="AL184">
        <f t="shared" si="93"/>
        <v>0.70396892237631636</v>
      </c>
      <c r="AM184">
        <f t="shared" si="94"/>
        <v>0.663627221563029</v>
      </c>
      <c r="AN184">
        <f t="shared" si="95"/>
        <v>-0.63725570989160407</v>
      </c>
      <c r="AO184">
        <v>184</v>
      </c>
      <c r="AP184">
        <f t="shared" si="96"/>
        <v>0.70396892237631636</v>
      </c>
      <c r="AQ184">
        <f t="shared" si="97"/>
        <v>-0.27066246629912943</v>
      </c>
      <c r="AR184">
        <f t="shared" si="98"/>
        <v>-1.4366319898811311</v>
      </c>
    </row>
    <row r="185" spans="1:44" x14ac:dyDescent="0.25">
      <c r="A185">
        <v>185</v>
      </c>
      <c r="B185">
        <f t="shared" si="66"/>
        <v>-0.82474676877807473</v>
      </c>
      <c r="C185">
        <f t="shared" si="67"/>
        <v>0.67874295429772324</v>
      </c>
      <c r="D185">
        <f t="shared" si="68"/>
        <v>-0.73437592688703979</v>
      </c>
      <c r="E185">
        <v>185</v>
      </c>
      <c r="F185">
        <f t="shared" si="69"/>
        <v>0.72498292005919129</v>
      </c>
      <c r="G185">
        <f t="shared" si="70"/>
        <v>-6.3580817161799308E-2</v>
      </c>
      <c r="H185">
        <f t="shared" si="71"/>
        <v>2.3292844956311902</v>
      </c>
      <c r="I185">
        <v>185</v>
      </c>
      <c r="J185">
        <f t="shared" si="72"/>
        <v>0.72498292005919129</v>
      </c>
      <c r="K185">
        <f t="shared" si="73"/>
        <v>2.2000441163710778</v>
      </c>
      <c r="L185">
        <f t="shared" si="74"/>
        <v>1.6845988083206493</v>
      </c>
      <c r="M185">
        <v>185</v>
      </c>
      <c r="N185">
        <f t="shared" si="75"/>
        <v>0.72498292005919129</v>
      </c>
      <c r="O185">
        <f t="shared" si="76"/>
        <v>2.8289531463957878</v>
      </c>
      <c r="P185">
        <f t="shared" si="77"/>
        <v>2.3039824845664385</v>
      </c>
      <c r="Q185">
        <v>185</v>
      </c>
      <c r="R185">
        <f t="shared" si="78"/>
        <v>0.72498292005919129</v>
      </c>
      <c r="S185">
        <f t="shared" si="79"/>
        <v>2.2801459321614255</v>
      </c>
      <c r="T185">
        <f t="shared" si="80"/>
        <v>0.80279646649391634</v>
      </c>
      <c r="U185">
        <v>185</v>
      </c>
      <c r="V185">
        <f t="shared" si="81"/>
        <v>0.72498292005919129</v>
      </c>
      <c r="W185">
        <f t="shared" si="82"/>
        <v>1.2931648374342737</v>
      </c>
      <c r="X185">
        <f t="shared" si="83"/>
        <v>-4.1319868218312683E-2</v>
      </c>
      <c r="Y185">
        <v>185</v>
      </c>
      <c r="Z185">
        <f t="shared" si="84"/>
        <v>0.72498292005919129</v>
      </c>
      <c r="AA185">
        <f t="shared" si="85"/>
        <v>-1.686166470377525</v>
      </c>
      <c r="AB185">
        <f t="shared" si="86"/>
        <v>0.89179904306711899</v>
      </c>
      <c r="AC185">
        <v>185</v>
      </c>
      <c r="AD185">
        <f t="shared" si="87"/>
        <v>0.72498292005919129</v>
      </c>
      <c r="AE185">
        <f t="shared" si="88"/>
        <v>0.69592257612233044</v>
      </c>
      <c r="AF185">
        <f t="shared" si="89"/>
        <v>0.35206340181636386</v>
      </c>
      <c r="AG185">
        <v>185</v>
      </c>
      <c r="AH185">
        <f t="shared" si="90"/>
        <v>0.72498292005919129</v>
      </c>
      <c r="AI185">
        <f t="shared" si="91"/>
        <v>1.1597943468798566</v>
      </c>
      <c r="AJ185">
        <f t="shared" si="92"/>
        <v>0.8252368247806392</v>
      </c>
      <c r="AK185">
        <v>185</v>
      </c>
      <c r="AL185">
        <f t="shared" si="93"/>
        <v>0.72498292005919129</v>
      </c>
      <c r="AM185">
        <f t="shared" si="94"/>
        <v>0.6597321417030485</v>
      </c>
      <c r="AN185">
        <f t="shared" si="95"/>
        <v>-0.63276488356594107</v>
      </c>
      <c r="AO185">
        <v>185</v>
      </c>
      <c r="AP185">
        <f t="shared" si="96"/>
        <v>0.72498292005919129</v>
      </c>
      <c r="AQ185">
        <f t="shared" si="97"/>
        <v>-0.27550927789343005</v>
      </c>
      <c r="AR185">
        <f t="shared" si="98"/>
        <v>-1.4310438659181675</v>
      </c>
    </row>
    <row r="186" spans="1:44" x14ac:dyDescent="0.25">
      <c r="A186">
        <v>186</v>
      </c>
      <c r="B186">
        <f t="shared" si="66"/>
        <v>-0.81215521505627208</v>
      </c>
      <c r="C186">
        <f t="shared" si="67"/>
        <v>0.68793583819401527</v>
      </c>
      <c r="D186">
        <f t="shared" si="68"/>
        <v>-0.72577150848479688</v>
      </c>
      <c r="E186">
        <v>186</v>
      </c>
      <c r="F186">
        <f t="shared" si="69"/>
        <v>0.74599691774206622</v>
      </c>
      <c r="G186">
        <f t="shared" si="70"/>
        <v>-9.8091827578405955E-2</v>
      </c>
      <c r="H186">
        <f t="shared" si="71"/>
        <v>2.3674243991105839</v>
      </c>
      <c r="I186">
        <v>186</v>
      </c>
      <c r="J186">
        <f t="shared" si="72"/>
        <v>0.74599691774206622</v>
      </c>
      <c r="K186">
        <f t="shared" si="73"/>
        <v>2.1655331059544709</v>
      </c>
      <c r="L186">
        <f t="shared" si="74"/>
        <v>1.7227387118000428</v>
      </c>
      <c r="M186">
        <v>186</v>
      </c>
      <c r="N186">
        <f t="shared" si="75"/>
        <v>0.74599691774206622</v>
      </c>
      <c r="O186">
        <f t="shared" si="76"/>
        <v>2.7944421359791809</v>
      </c>
      <c r="P186">
        <f t="shared" si="77"/>
        <v>2.3421223880458317</v>
      </c>
      <c r="Q186">
        <v>186</v>
      </c>
      <c r="R186">
        <f t="shared" si="78"/>
        <v>0.74599691774206622</v>
      </c>
      <c r="S186">
        <f t="shared" si="79"/>
        <v>2.245634921744819</v>
      </c>
      <c r="T186">
        <f t="shared" si="80"/>
        <v>0.84093636997330978</v>
      </c>
      <c r="U186">
        <v>186</v>
      </c>
      <c r="V186">
        <f t="shared" si="81"/>
        <v>0.74599691774206622</v>
      </c>
      <c r="W186">
        <f t="shared" si="82"/>
        <v>1.258653827017667</v>
      </c>
      <c r="X186">
        <f t="shared" si="83"/>
        <v>-3.1799647389192387E-3</v>
      </c>
      <c r="Y186">
        <v>186</v>
      </c>
      <c r="Z186">
        <f t="shared" si="84"/>
        <v>0.74599691774206622</v>
      </c>
      <c r="AA186">
        <f t="shared" si="85"/>
        <v>-1.6901141439008298</v>
      </c>
      <c r="AB186">
        <f t="shared" si="86"/>
        <v>0.89616182136104428</v>
      </c>
      <c r="AC186">
        <v>186</v>
      </c>
      <c r="AD186">
        <f t="shared" si="87"/>
        <v>0.74599691774206622</v>
      </c>
      <c r="AE186">
        <f t="shared" si="88"/>
        <v>0.6897434896765704</v>
      </c>
      <c r="AF186">
        <f t="shared" si="89"/>
        <v>0.35889223000154824</v>
      </c>
      <c r="AG186">
        <v>186</v>
      </c>
      <c r="AH186">
        <f t="shared" si="90"/>
        <v>0.74599691774206622</v>
      </c>
      <c r="AI186">
        <f t="shared" si="91"/>
        <v>1.1567239341395086</v>
      </c>
      <c r="AJ186">
        <f t="shared" si="92"/>
        <v>0.82863009678702559</v>
      </c>
      <c r="AK186">
        <v>186</v>
      </c>
      <c r="AL186">
        <f t="shared" si="93"/>
        <v>0.74599691774206622</v>
      </c>
      <c r="AM186">
        <f t="shared" si="94"/>
        <v>0.65574355855318112</v>
      </c>
      <c r="AN186">
        <f t="shared" si="95"/>
        <v>-0.62835689392671923</v>
      </c>
      <c r="AO186">
        <v>186</v>
      </c>
      <c r="AP186">
        <f t="shared" si="96"/>
        <v>0.74599691774206622</v>
      </c>
      <c r="AQ186">
        <f t="shared" si="97"/>
        <v>-0.28047243956162388</v>
      </c>
      <c r="AR186">
        <f t="shared" si="98"/>
        <v>-1.4255588191260733</v>
      </c>
    </row>
    <row r="187" spans="1:44" x14ac:dyDescent="0.25">
      <c r="A187">
        <v>187</v>
      </c>
      <c r="B187">
        <f t="shared" si="66"/>
        <v>-0.79956366133446943</v>
      </c>
      <c r="C187">
        <f t="shared" si="67"/>
        <v>0.69701965321315373</v>
      </c>
      <c r="D187">
        <f t="shared" si="68"/>
        <v>-0.71705202254412126</v>
      </c>
      <c r="E187">
        <v>187</v>
      </c>
      <c r="F187">
        <f t="shared" si="69"/>
        <v>0.76701091542494115</v>
      </c>
      <c r="G187">
        <f t="shared" si="70"/>
        <v>-0.1333966313075805</v>
      </c>
      <c r="H187">
        <f t="shared" si="71"/>
        <v>2.4048307209163573</v>
      </c>
      <c r="I187">
        <v>187</v>
      </c>
      <c r="J187">
        <f t="shared" si="72"/>
        <v>0.76701091542494115</v>
      </c>
      <c r="K187">
        <f t="shared" si="73"/>
        <v>2.1302283022252966</v>
      </c>
      <c r="L187">
        <f t="shared" si="74"/>
        <v>1.7601450336058162</v>
      </c>
      <c r="M187">
        <v>187</v>
      </c>
      <c r="N187">
        <f t="shared" si="75"/>
        <v>0.76701091542494115</v>
      </c>
      <c r="O187">
        <f t="shared" si="76"/>
        <v>2.7591373322500066</v>
      </c>
      <c r="P187">
        <f t="shared" si="77"/>
        <v>2.3795287098516051</v>
      </c>
      <c r="Q187">
        <v>187</v>
      </c>
      <c r="R187">
        <f t="shared" si="78"/>
        <v>0.76701091542494115</v>
      </c>
      <c r="S187">
        <f t="shared" si="79"/>
        <v>2.2103301180156443</v>
      </c>
      <c r="T187">
        <f t="shared" si="80"/>
        <v>0.8783426917790832</v>
      </c>
      <c r="U187">
        <v>187</v>
      </c>
      <c r="V187">
        <f t="shared" si="81"/>
        <v>0.76701091542494115</v>
      </c>
      <c r="W187">
        <f t="shared" si="82"/>
        <v>1.2233490232884925</v>
      </c>
      <c r="X187">
        <f t="shared" si="83"/>
        <v>3.4226357066854174E-2</v>
      </c>
      <c r="Y187">
        <v>187</v>
      </c>
      <c r="Z187">
        <f t="shared" si="84"/>
        <v>0.76701091542494115</v>
      </c>
      <c r="AA187">
        <f t="shared" si="85"/>
        <v>-1.6941526184990718</v>
      </c>
      <c r="AB187">
        <f t="shared" si="86"/>
        <v>0.90044068611795136</v>
      </c>
      <c r="AC187">
        <v>187</v>
      </c>
      <c r="AD187">
        <f t="shared" si="87"/>
        <v>0.76701091542494115</v>
      </c>
      <c r="AE187">
        <f t="shared" si="88"/>
        <v>0.68342227706761749</v>
      </c>
      <c r="AF187">
        <f t="shared" si="89"/>
        <v>0.3655897127256289</v>
      </c>
      <c r="AG187">
        <v>187</v>
      </c>
      <c r="AH187">
        <f t="shared" si="90"/>
        <v>0.76701091542494115</v>
      </c>
      <c r="AI187">
        <f t="shared" si="91"/>
        <v>1.1535828983408758</v>
      </c>
      <c r="AJ187">
        <f t="shared" si="92"/>
        <v>0.83195810270906445</v>
      </c>
      <c r="AK187">
        <v>187</v>
      </c>
      <c r="AL187">
        <f t="shared" si="93"/>
        <v>0.76701091542494115</v>
      </c>
      <c r="AM187">
        <f t="shared" si="94"/>
        <v>0.65166323335946263</v>
      </c>
      <c r="AN187">
        <f t="shared" si="95"/>
        <v>-0.62403368741807319</v>
      </c>
      <c r="AO187">
        <v>187</v>
      </c>
      <c r="AP187">
        <f t="shared" si="96"/>
        <v>0.76701091542494115</v>
      </c>
      <c r="AQ187">
        <f t="shared" si="97"/>
        <v>-0.28554975971123708</v>
      </c>
      <c r="AR187">
        <f t="shared" si="98"/>
        <v>-1.4201792715471011</v>
      </c>
    </row>
    <row r="188" spans="1:44" x14ac:dyDescent="0.25">
      <c r="A188">
        <v>188</v>
      </c>
      <c r="B188">
        <f t="shared" si="66"/>
        <v>-0.78697210761266634</v>
      </c>
      <c r="C188">
        <f t="shared" si="67"/>
        <v>0.70599295916050209</v>
      </c>
      <c r="D188">
        <f t="shared" si="68"/>
        <v>-0.70821885149704789</v>
      </c>
      <c r="E188">
        <v>188</v>
      </c>
      <c r="F188">
        <f t="shared" si="69"/>
        <v>0.78802491310781608</v>
      </c>
      <c r="G188">
        <f t="shared" si="70"/>
        <v>-0.16947963874186667</v>
      </c>
      <c r="H188">
        <f t="shared" si="71"/>
        <v>2.4414869434698314</v>
      </c>
      <c r="I188">
        <v>188</v>
      </c>
      <c r="J188">
        <f t="shared" si="72"/>
        <v>0.78802491310781608</v>
      </c>
      <c r="K188">
        <f t="shared" si="73"/>
        <v>2.0941452947910104</v>
      </c>
      <c r="L188">
        <f t="shared" si="74"/>
        <v>1.7968012561592905</v>
      </c>
      <c r="M188">
        <v>188</v>
      </c>
      <c r="N188">
        <f t="shared" si="75"/>
        <v>0.78802491310781608</v>
      </c>
      <c r="O188">
        <f t="shared" si="76"/>
        <v>2.7230543248157204</v>
      </c>
      <c r="P188">
        <f t="shared" si="77"/>
        <v>2.4161849324050797</v>
      </c>
      <c r="Q188">
        <v>188</v>
      </c>
      <c r="R188">
        <f t="shared" si="78"/>
        <v>0.78802491310781608</v>
      </c>
      <c r="S188">
        <f t="shared" si="79"/>
        <v>2.1742471105813586</v>
      </c>
      <c r="T188">
        <f t="shared" si="80"/>
        <v>0.91499891433255753</v>
      </c>
      <c r="U188">
        <v>188</v>
      </c>
      <c r="V188">
        <f t="shared" si="81"/>
        <v>0.78802491310781608</v>
      </c>
      <c r="W188">
        <f t="shared" si="82"/>
        <v>1.1872660158542063</v>
      </c>
      <c r="X188">
        <f t="shared" si="83"/>
        <v>7.0882579620328512E-2</v>
      </c>
      <c r="Y188">
        <v>188</v>
      </c>
      <c r="Z188">
        <f t="shared" si="84"/>
        <v>0.78802491310781608</v>
      </c>
      <c r="AA188">
        <f t="shared" si="85"/>
        <v>-1.6982801108955563</v>
      </c>
      <c r="AB188">
        <f t="shared" si="86"/>
        <v>0.90463374791161844</v>
      </c>
      <c r="AC188">
        <v>188</v>
      </c>
      <c r="AD188">
        <f t="shared" si="87"/>
        <v>0.78802491310781608</v>
      </c>
      <c r="AE188">
        <f t="shared" si="88"/>
        <v>0.67696172956501055</v>
      </c>
      <c r="AF188">
        <f t="shared" si="89"/>
        <v>0.37215289256877659</v>
      </c>
      <c r="AG188">
        <v>188</v>
      </c>
      <c r="AH188">
        <f t="shared" si="90"/>
        <v>0.78802491310781608</v>
      </c>
      <c r="AI188">
        <f t="shared" si="91"/>
        <v>1.1503726264769434</v>
      </c>
      <c r="AJ188">
        <f t="shared" si="92"/>
        <v>0.83521937299302773</v>
      </c>
      <c r="AK188">
        <v>188</v>
      </c>
      <c r="AL188">
        <f t="shared" si="93"/>
        <v>0.78802491310781608</v>
      </c>
      <c r="AM188">
        <f t="shared" si="94"/>
        <v>0.64749296787863275</v>
      </c>
      <c r="AN188">
        <f t="shared" si="95"/>
        <v>-0.619797173046294</v>
      </c>
      <c r="AO188">
        <v>188</v>
      </c>
      <c r="AP188">
        <f t="shared" si="96"/>
        <v>0.78802491310781608</v>
      </c>
      <c r="AQ188">
        <f t="shared" si="97"/>
        <v>-0.29073899634062383</v>
      </c>
      <c r="AR188">
        <f t="shared" si="98"/>
        <v>-1.4149075986380215</v>
      </c>
    </row>
    <row r="189" spans="1:44" x14ac:dyDescent="0.25">
      <c r="A189">
        <v>189</v>
      </c>
      <c r="B189">
        <f t="shared" si="66"/>
        <v>-0.77438055389086369</v>
      </c>
      <c r="C189">
        <f t="shared" si="67"/>
        <v>0.7148543333620988</v>
      </c>
      <c r="D189">
        <f t="shared" si="68"/>
        <v>-0.69927339579983261</v>
      </c>
      <c r="E189">
        <v>189</v>
      </c>
      <c r="F189">
        <f t="shared" si="69"/>
        <v>0.80903891079069101</v>
      </c>
      <c r="G189">
        <f t="shared" si="70"/>
        <v>-0.20632491664095975</v>
      </c>
      <c r="H189">
        <f t="shared" si="71"/>
        <v>2.4773768804150418</v>
      </c>
      <c r="I189">
        <v>189</v>
      </c>
      <c r="J189">
        <f t="shared" si="72"/>
        <v>0.80903891079069101</v>
      </c>
      <c r="K189">
        <f t="shared" si="73"/>
        <v>2.0573000168919173</v>
      </c>
      <c r="L189">
        <f t="shared" si="74"/>
        <v>1.8326911931045009</v>
      </c>
      <c r="M189">
        <v>189</v>
      </c>
      <c r="N189">
        <f t="shared" si="75"/>
        <v>0.80903891079069101</v>
      </c>
      <c r="O189">
        <f t="shared" si="76"/>
        <v>2.6862090469166273</v>
      </c>
      <c r="P189">
        <f t="shared" si="77"/>
        <v>2.4520748693502901</v>
      </c>
      <c r="Q189">
        <v>189</v>
      </c>
      <c r="R189">
        <f t="shared" si="78"/>
        <v>0.80903891079069101</v>
      </c>
      <c r="S189">
        <f t="shared" si="79"/>
        <v>2.137401832682265</v>
      </c>
      <c r="T189">
        <f t="shared" si="80"/>
        <v>0.9508888512777679</v>
      </c>
      <c r="U189">
        <v>189</v>
      </c>
      <c r="V189">
        <f t="shared" si="81"/>
        <v>0.80903891079069101</v>
      </c>
      <c r="W189">
        <f t="shared" si="82"/>
        <v>1.1504207379551132</v>
      </c>
      <c r="X189">
        <f t="shared" si="83"/>
        <v>0.10677251656553888</v>
      </c>
      <c r="Y189">
        <v>189</v>
      </c>
      <c r="Z189">
        <f t="shared" si="84"/>
        <v>0.80903891079069101</v>
      </c>
      <c r="AA189">
        <f t="shared" si="85"/>
        <v>-1.7024947985058347</v>
      </c>
      <c r="AB189">
        <f t="shared" si="86"/>
        <v>0.90873915520399695</v>
      </c>
      <c r="AC189">
        <v>189</v>
      </c>
      <c r="AD189">
        <f t="shared" si="87"/>
        <v>0.80903891079069101</v>
      </c>
      <c r="AE189">
        <f t="shared" si="88"/>
        <v>0.67036469996465453</v>
      </c>
      <c r="AF189">
        <f t="shared" si="89"/>
        <v>0.37857887141553381</v>
      </c>
      <c r="AG189">
        <v>189</v>
      </c>
      <c r="AH189">
        <f t="shared" si="90"/>
        <v>0.80903891079069101</v>
      </c>
      <c r="AI189">
        <f t="shared" si="91"/>
        <v>1.1470945361133935</v>
      </c>
      <c r="AJ189">
        <f t="shared" si="92"/>
        <v>0.83841246755376653</v>
      </c>
      <c r="AK189">
        <v>189</v>
      </c>
      <c r="AL189">
        <f t="shared" si="93"/>
        <v>0.80903891079069101</v>
      </c>
      <c r="AM189">
        <f t="shared" si="94"/>
        <v>0.64323460358253015</v>
      </c>
      <c r="AN189">
        <f t="shared" si="95"/>
        <v>-0.61564922153686541</v>
      </c>
      <c r="AO189">
        <v>189</v>
      </c>
      <c r="AP189">
        <f t="shared" si="96"/>
        <v>0.80903891079069101</v>
      </c>
      <c r="AQ189">
        <f t="shared" si="97"/>
        <v>-0.29603785802897165</v>
      </c>
      <c r="AR189">
        <f t="shared" si="98"/>
        <v>-1.4097461282211876</v>
      </c>
    </row>
    <row r="190" spans="1:44" x14ac:dyDescent="0.25">
      <c r="A190">
        <v>190</v>
      </c>
      <c r="B190">
        <f t="shared" si="66"/>
        <v>-0.76178900016906104</v>
      </c>
      <c r="C190">
        <f t="shared" si="67"/>
        <v>0.72360237089021584</v>
      </c>
      <c r="D190">
        <f t="shared" si="68"/>
        <v>-0.6902170737109149</v>
      </c>
      <c r="E190">
        <v>190</v>
      </c>
      <c r="F190">
        <f t="shared" si="69"/>
        <v>0.83005290847356594</v>
      </c>
      <c r="G190">
        <f t="shared" si="70"/>
        <v>-0.24391619516737695</v>
      </c>
      <c r="H190">
        <f t="shared" si="71"/>
        <v>2.5124846837661767</v>
      </c>
      <c r="I190">
        <v>190</v>
      </c>
      <c r="J190">
        <f t="shared" si="72"/>
        <v>0.83005290847356594</v>
      </c>
      <c r="K190">
        <f t="shared" si="73"/>
        <v>2.0197087383654999</v>
      </c>
      <c r="L190">
        <f t="shared" si="74"/>
        <v>1.8677989964556356</v>
      </c>
      <c r="M190">
        <v>190</v>
      </c>
      <c r="N190">
        <f t="shared" si="75"/>
        <v>0.83005290847356594</v>
      </c>
      <c r="O190">
        <f t="shared" si="76"/>
        <v>2.6486177683902099</v>
      </c>
      <c r="P190">
        <f t="shared" si="77"/>
        <v>2.4871826727014246</v>
      </c>
      <c r="Q190">
        <v>190</v>
      </c>
      <c r="R190">
        <f t="shared" si="78"/>
        <v>0.83005290847356594</v>
      </c>
      <c r="S190">
        <f t="shared" si="79"/>
        <v>2.0998105541558481</v>
      </c>
      <c r="T190">
        <f t="shared" si="80"/>
        <v>0.98599665462890262</v>
      </c>
      <c r="U190">
        <v>190</v>
      </c>
      <c r="V190">
        <f t="shared" si="81"/>
        <v>0.83005290847356594</v>
      </c>
      <c r="W190">
        <f t="shared" si="82"/>
        <v>1.112829459428696</v>
      </c>
      <c r="X190">
        <f t="shared" si="83"/>
        <v>0.1418803199166736</v>
      </c>
      <c r="Y190">
        <v>190</v>
      </c>
      <c r="Z190">
        <f t="shared" si="84"/>
        <v>0.83005290847356594</v>
      </c>
      <c r="AA190">
        <f t="shared" si="85"/>
        <v>-1.7067948202425065</v>
      </c>
      <c r="AB190">
        <f t="shared" si="86"/>
        <v>0.9127550951627984</v>
      </c>
      <c r="AC190">
        <v>190</v>
      </c>
      <c r="AD190">
        <f t="shared" si="87"/>
        <v>0.83005290847356594</v>
      </c>
      <c r="AE190">
        <f t="shared" si="88"/>
        <v>0.66363410132910716</v>
      </c>
      <c r="AF190">
        <f t="shared" si="89"/>
        <v>0.38486481173454035</v>
      </c>
      <c r="AG190">
        <v>190</v>
      </c>
      <c r="AH190">
        <f t="shared" si="90"/>
        <v>0.83005290847356594</v>
      </c>
      <c r="AI190">
        <f t="shared" si="91"/>
        <v>1.1437500747626488</v>
      </c>
      <c r="AJ190">
        <f t="shared" si="92"/>
        <v>0.84153597641061217</v>
      </c>
      <c r="AK190">
        <v>190</v>
      </c>
      <c r="AL190">
        <f t="shared" si="93"/>
        <v>0.83005290847356594</v>
      </c>
      <c r="AM190">
        <f t="shared" si="94"/>
        <v>0.63889002084494995</v>
      </c>
      <c r="AN190">
        <f t="shared" si="95"/>
        <v>-0.6115916645084043</v>
      </c>
      <c r="AO190">
        <v>190</v>
      </c>
      <c r="AP190">
        <f t="shared" si="96"/>
        <v>0.83005290847356594</v>
      </c>
      <c r="AQ190">
        <f t="shared" si="97"/>
        <v>-0.30144400494812806</v>
      </c>
      <c r="AR190">
        <f t="shared" si="98"/>
        <v>-1.4046971394566339</v>
      </c>
    </row>
    <row r="191" spans="1:44" x14ac:dyDescent="0.25">
      <c r="A191">
        <v>191</v>
      </c>
      <c r="B191">
        <f t="shared" si="66"/>
        <v>-0.74919744644725794</v>
      </c>
      <c r="C191">
        <f t="shared" si="67"/>
        <v>0.73223568478610324</v>
      </c>
      <c r="D191">
        <f t="shared" si="68"/>
        <v>-0.6810513210660607</v>
      </c>
      <c r="E191">
        <v>191</v>
      </c>
      <c r="F191">
        <f t="shared" si="69"/>
        <v>0.85106690615644087</v>
      </c>
      <c r="G191">
        <f t="shared" si="70"/>
        <v>-0.28223687507075779</v>
      </c>
      <c r="H191">
        <f t="shared" si="71"/>
        <v>2.5467948509056004</v>
      </c>
      <c r="I191">
        <v>191</v>
      </c>
      <c r="J191">
        <f t="shared" si="72"/>
        <v>0.85106690615644087</v>
      </c>
      <c r="K191">
        <f t="shared" si="73"/>
        <v>1.9813880584621191</v>
      </c>
      <c r="L191">
        <f t="shared" si="74"/>
        <v>1.9021091635950595</v>
      </c>
      <c r="M191">
        <v>191</v>
      </c>
      <c r="N191">
        <f t="shared" si="75"/>
        <v>0.85106690615644087</v>
      </c>
      <c r="O191">
        <f t="shared" si="76"/>
        <v>2.6102970884868291</v>
      </c>
      <c r="P191">
        <f t="shared" si="77"/>
        <v>2.5214928398408487</v>
      </c>
      <c r="Q191">
        <v>191</v>
      </c>
      <c r="R191">
        <f t="shared" si="78"/>
        <v>0.85106690615644087</v>
      </c>
      <c r="S191">
        <f t="shared" si="79"/>
        <v>2.0614898742524672</v>
      </c>
      <c r="T191">
        <f t="shared" si="80"/>
        <v>1.0203068217683264</v>
      </c>
      <c r="U191">
        <v>191</v>
      </c>
      <c r="V191">
        <f t="shared" si="81"/>
        <v>0.85106690615644087</v>
      </c>
      <c r="W191">
        <f t="shared" si="82"/>
        <v>1.0745087795253152</v>
      </c>
      <c r="X191">
        <f t="shared" si="83"/>
        <v>0.17619048705609752</v>
      </c>
      <c r="Y191">
        <v>191</v>
      </c>
      <c r="Z191">
        <f t="shared" si="84"/>
        <v>0.85106690615644087</v>
      </c>
      <c r="AA191">
        <f t="shared" si="85"/>
        <v>-1.7111782773370232</v>
      </c>
      <c r="AB191">
        <f t="shared" si="86"/>
        <v>0.91667979446199055</v>
      </c>
      <c r="AC191">
        <v>191</v>
      </c>
      <c r="AD191">
        <f t="shared" si="87"/>
        <v>0.85106690615644087</v>
      </c>
      <c r="AE191">
        <f t="shared" si="88"/>
        <v>0.65677290570125202</v>
      </c>
      <c r="AF191">
        <f t="shared" si="89"/>
        <v>0.39100793783150789</v>
      </c>
      <c r="AG191">
        <v>191</v>
      </c>
      <c r="AH191">
        <f t="shared" si="90"/>
        <v>0.85106690615644087</v>
      </c>
      <c r="AI191">
        <f t="shared" si="91"/>
        <v>1.1403407192446913</v>
      </c>
      <c r="AJ191">
        <f t="shared" si="92"/>
        <v>0.84458852030998388</v>
      </c>
      <c r="AK191">
        <v>191</v>
      </c>
      <c r="AL191">
        <f t="shared" si="93"/>
        <v>0.85106690615644087</v>
      </c>
      <c r="AM191">
        <f t="shared" si="94"/>
        <v>0.63446113811132421</v>
      </c>
      <c r="AN191">
        <f t="shared" si="95"/>
        <v>-0.60762629366386978</v>
      </c>
      <c r="AO191">
        <v>191</v>
      </c>
      <c r="AP191">
        <f t="shared" si="96"/>
        <v>0.85106690615644087</v>
      </c>
      <c r="AQ191">
        <f t="shared" si="97"/>
        <v>-0.30695504989580269</v>
      </c>
      <c r="AR191">
        <f t="shared" si="98"/>
        <v>-1.3997628618356643</v>
      </c>
    </row>
    <row r="192" spans="1:44" x14ac:dyDescent="0.25">
      <c r="A192">
        <v>192</v>
      </c>
      <c r="B192">
        <f t="shared" si="66"/>
        <v>-0.73660589272545529</v>
      </c>
      <c r="C192">
        <f t="shared" si="67"/>
        <v>0.74075290627988322</v>
      </c>
      <c r="D192">
        <f t="shared" si="68"/>
        <v>-0.67177759105071866</v>
      </c>
      <c r="E192">
        <v>192</v>
      </c>
      <c r="F192">
        <f t="shared" si="69"/>
        <v>0.87208090383931536</v>
      </c>
      <c r="G192">
        <f t="shared" si="70"/>
        <v>-0.32127003501762763</v>
      </c>
      <c r="H192">
        <f t="shared" si="71"/>
        <v>2.5802922314293752</v>
      </c>
      <c r="I192">
        <v>192</v>
      </c>
      <c r="J192">
        <f t="shared" si="72"/>
        <v>0.87208090383931536</v>
      </c>
      <c r="K192">
        <f t="shared" si="73"/>
        <v>1.9423548985152492</v>
      </c>
      <c r="L192">
        <f t="shared" si="74"/>
        <v>1.9356065441188344</v>
      </c>
      <c r="M192">
        <v>192</v>
      </c>
      <c r="N192">
        <f t="shared" si="75"/>
        <v>0.87208090383931536</v>
      </c>
      <c r="O192">
        <f t="shared" si="76"/>
        <v>2.5712639285399592</v>
      </c>
      <c r="P192">
        <f t="shared" si="77"/>
        <v>2.5549902203646235</v>
      </c>
      <c r="Q192">
        <v>192</v>
      </c>
      <c r="R192">
        <f t="shared" si="78"/>
        <v>0.87208090383931536</v>
      </c>
      <c r="S192">
        <f t="shared" si="79"/>
        <v>2.0224567143055974</v>
      </c>
      <c r="T192">
        <f t="shared" si="80"/>
        <v>1.0538042022921013</v>
      </c>
      <c r="U192">
        <v>192</v>
      </c>
      <c r="V192">
        <f t="shared" si="81"/>
        <v>0.87208090383931536</v>
      </c>
      <c r="W192">
        <f t="shared" si="82"/>
        <v>1.0354756195784454</v>
      </c>
      <c r="X192">
        <f t="shared" si="83"/>
        <v>0.20968786757987234</v>
      </c>
      <c r="Y192">
        <v>192</v>
      </c>
      <c r="Z192">
        <f t="shared" si="84"/>
        <v>0.87208090383931536</v>
      </c>
      <c r="AA192">
        <f t="shared" si="85"/>
        <v>-1.7156432341781314</v>
      </c>
      <c r="AB192">
        <f t="shared" si="86"/>
        <v>0.92051152006484738</v>
      </c>
      <c r="AC192">
        <v>192</v>
      </c>
      <c r="AD192">
        <f t="shared" si="87"/>
        <v>0.87208090383931536</v>
      </c>
      <c r="AE192">
        <f t="shared" si="88"/>
        <v>0.64978414279192775</v>
      </c>
      <c r="AF192">
        <f t="shared" si="89"/>
        <v>0.39700553707488795</v>
      </c>
      <c r="AG192">
        <v>192</v>
      </c>
      <c r="AH192">
        <f t="shared" si="90"/>
        <v>0.87208090383931536</v>
      </c>
      <c r="AI192">
        <f t="shared" si="91"/>
        <v>1.1368679750349406</v>
      </c>
      <c r="AJ192">
        <f t="shared" si="92"/>
        <v>0.84756875133442811</v>
      </c>
      <c r="AK192">
        <v>192</v>
      </c>
      <c r="AL192">
        <f t="shared" si="93"/>
        <v>0.87208090383931536</v>
      </c>
      <c r="AM192">
        <f t="shared" si="94"/>
        <v>0.62994991105159004</v>
      </c>
      <c r="AN192">
        <f t="shared" si="95"/>
        <v>-0.60375485999939693</v>
      </c>
      <c r="AO192">
        <v>192</v>
      </c>
      <c r="AP192">
        <f t="shared" si="96"/>
        <v>0.87208090383931536</v>
      </c>
      <c r="AQ192">
        <f t="shared" si="97"/>
        <v>-0.31256855934968886</v>
      </c>
      <c r="AR192">
        <f t="shared" si="98"/>
        <v>-1.3949454741963705</v>
      </c>
    </row>
    <row r="193" spans="1:44" x14ac:dyDescent="0.25">
      <c r="A193">
        <v>193</v>
      </c>
      <c r="B193">
        <f t="shared" ref="B193:B256" si="99">-3.14159265358979+(A193-1)*0.0125915537218028</f>
        <v>-0.72401433900365264</v>
      </c>
      <c r="C193">
        <f t="shared" ref="C193:C256" si="100">1*COS(B193)+0</f>
        <v>0.74915268500756382</v>
      </c>
      <c r="D193">
        <f t="shared" ref="D193:D256" si="101">1*SIN(B193)+0+0*COS(B193)</f>
        <v>-0.66239735396962285</v>
      </c>
      <c r="E193">
        <v>193</v>
      </c>
      <c r="F193">
        <f t="shared" ref="F193:F256" si="102">-3.14159265358979+(E193-1)*0.0210139976828749</f>
        <v>0.89309490152219029</v>
      </c>
      <c r="G193">
        <f t="shared" ref="G193:G256" si="103">2.44774683068125*COS(F193)+-1.89574562872845</f>
        <v>-0.36099843906338425</v>
      </c>
      <c r="H193">
        <f t="shared" ref="H193:H256" si="104">2.44774683068125*SIN(F193)+0.706128110569343+0*COS(F193)</f>
        <v>2.6129620338372521</v>
      </c>
      <c r="I193">
        <v>193</v>
      </c>
      <c r="J193">
        <f t="shared" ref="J193:J256" si="105">-3.14159265358979+(I193-1)*0.0210139976828749</f>
        <v>0.89309490152219029</v>
      </c>
      <c r="K193">
        <f t="shared" ref="K193:K256" si="106">2.44774683068125*COS(J193)+0.367879304804427</f>
        <v>1.9026264944694926</v>
      </c>
      <c r="L193">
        <f t="shared" ref="L193:L256" si="107">2.44774683068125*SIN(J193)+0.061442423258802+0*COS(J193)</f>
        <v>1.9682763465267112</v>
      </c>
      <c r="M193">
        <v>193</v>
      </c>
      <c r="N193">
        <f t="shared" ref="N193:N256" si="108">-3.14159265358979+(M193-1)*0.0210139976828749</f>
        <v>0.89309490152219029</v>
      </c>
      <c r="O193">
        <f t="shared" ref="O193:O256" si="109">2.44774683068125*COS(N193)+0.996788334829137</f>
        <v>2.5315355244942026</v>
      </c>
      <c r="P193">
        <f t="shared" ref="P193:P256" si="110">2.44774683068125*SIN(N193)+0.680826099504591+0*COS(N193)</f>
        <v>2.5876600227725004</v>
      </c>
      <c r="Q193">
        <v>193</v>
      </c>
      <c r="R193">
        <f t="shared" ref="R193:R256" si="111">-3.14159265358979+(Q193-1)*0.0210139976828749</f>
        <v>0.89309490152219029</v>
      </c>
      <c r="S193">
        <f t="shared" ref="S193:S256" si="112">2.44774683068125*COS(R193)+0.447981120594775</f>
        <v>1.9827283102598408</v>
      </c>
      <c r="T193">
        <f t="shared" ref="T193:T256" si="113">2.44774683068125*SIN(R193)+-0.820359918567931+0*COS(R193)</f>
        <v>1.0864740046999781</v>
      </c>
      <c r="U193">
        <v>193</v>
      </c>
      <c r="V193">
        <f t="shared" ref="V193:V256" si="114">-3.14159265358979+(U193-1)*0.0210139976828749</f>
        <v>0.89309490152219029</v>
      </c>
      <c r="W193">
        <f t="shared" ref="W193:W256" si="115">2.44774683068125*COS(V193)+-0.538999974132377</f>
        <v>0.99574721553268875</v>
      </c>
      <c r="X193">
        <f t="shared" ref="X193:X256" si="116">2.44774683068125*SIN(V193)+-1.66447625328016+0*COS(V193)</f>
        <v>0.24235766998774921</v>
      </c>
      <c r="Y193">
        <v>193</v>
      </c>
      <c r="Z193">
        <f t="shared" ref="Z193:Z256" si="117">-3.14159265358979+(Y193-1)*0.0210139976828749</f>
        <v>0.89309490152219029</v>
      </c>
      <c r="AA193">
        <f t="shared" ref="AA193:AA256" si="118">0.279994854934293*COS(Z193)+-1.89574562872845</f>
        <v>-1.7201877191665835</v>
      </c>
      <c r="AB193">
        <f t="shared" ref="AB193:AB256" si="119">0.279994854934293*SIN(Z193)+0.706128110569343+0*COS(Z193)</f>
        <v>0.92424857998921039</v>
      </c>
      <c r="AC193">
        <v>193</v>
      </c>
      <c r="AD193">
        <f t="shared" ref="AD193:AD256" si="120">-3.14159265358979+(AC193-1)*0.0210139976828749</f>
        <v>0.89309490152219029</v>
      </c>
      <c r="AE193">
        <f t="shared" ref="AE193:AE256" si="121">0.438261270288291*COS(AD193)+0.367879304804427</f>
        <v>0.64267089864209304</v>
      </c>
      <c r="AF193">
        <f t="shared" ref="AF193:AF256" si="122">0.438261270288291*SIN(AD193)+0.061442423258802+0*COS(AD193)</f>
        <v>0.40285496109369406</v>
      </c>
      <c r="AG193">
        <v>193</v>
      </c>
      <c r="AH193">
        <f t="shared" ref="AH193:AH256" si="123">-3.14159265358979+(AG193-1)*0.0210139976828749</f>
        <v>0.89309490152219029</v>
      </c>
      <c r="AI193">
        <f t="shared" ref="AI193:AI256" si="124">0.217773776060006*COS(AH193)+0.996788334829137</f>
        <v>1.1333333755994777</v>
      </c>
      <c r="AJ193">
        <f t="shared" ref="AJ193:AJ256" si="125">0.217773776060006*SIN(AH193)+0.680826099504591+0*COS(AH193)</f>
        <v>0.85047535349782155</v>
      </c>
      <c r="AK193">
        <v>193</v>
      </c>
      <c r="AL193">
        <f t="shared" ref="AL193:AL256" si="126">-3.14159265358979+(AK193-1)*0.0210139976828749</f>
        <v>0.89309490152219029</v>
      </c>
      <c r="AM193">
        <f t="shared" ref="AM193:AM256" si="127">0.282896433519043*COS(AL193)+0.447981120594775</f>
        <v>0.62535833169662047</v>
      </c>
      <c r="AN193">
        <f t="shared" ref="AN193:AN256" si="128">0.282896433519043*SIN(AL193)+-0.820359918567931+0*COS(AL193)</f>
        <v>-0.59997907303110665</v>
      </c>
      <c r="AO193">
        <v>193</v>
      </c>
      <c r="AP193">
        <f t="shared" ref="AP193:AP256" si="129">-3.14159265358979+(AO193-1)*0.0210139976828749</f>
        <v>0.89309490152219029</v>
      </c>
      <c r="AQ193">
        <f t="shared" ref="AQ193:AQ256" si="130">0.352019923404918*COS(AP193)+-0.538999974132377</f>
        <v>-0.31828205454203867</v>
      </c>
      <c r="AR193">
        <f t="shared" ref="AR193:AR256" si="131">0.352019923404918*SIN(AP193)+-1.66447625328016+0*COS(AP193)</f>
        <v>-1.3902471037615189</v>
      </c>
    </row>
    <row r="194" spans="1:44" x14ac:dyDescent="0.25">
      <c r="A194">
        <v>194</v>
      </c>
      <c r="B194">
        <f t="shared" si="99"/>
        <v>-0.71142278528184955</v>
      </c>
      <c r="C194">
        <f t="shared" si="100"/>
        <v>0.7574336892251321</v>
      </c>
      <c r="D194">
        <f t="shared" si="101"/>
        <v>-0.65291209701368369</v>
      </c>
      <c r="E194">
        <v>194</v>
      </c>
      <c r="F194">
        <f t="shared" si="102"/>
        <v>0.91410889920506522</v>
      </c>
      <c r="G194">
        <f t="shared" si="103"/>
        <v>-0.40140454426319994</v>
      </c>
      <c r="H194">
        <f t="shared" si="104"/>
        <v>2.6447898320641796</v>
      </c>
      <c r="I194">
        <v>194</v>
      </c>
      <c r="J194">
        <f t="shared" si="105"/>
        <v>0.91410889920506522</v>
      </c>
      <c r="K194">
        <f t="shared" si="106"/>
        <v>1.8622203892696771</v>
      </c>
      <c r="L194">
        <f t="shared" si="107"/>
        <v>2.0001041447536387</v>
      </c>
      <c r="M194">
        <v>194</v>
      </c>
      <c r="N194">
        <f t="shared" si="108"/>
        <v>0.91410889920506522</v>
      </c>
      <c r="O194">
        <f t="shared" si="109"/>
        <v>2.4911294192943871</v>
      </c>
      <c r="P194">
        <f t="shared" si="110"/>
        <v>2.6194878209994279</v>
      </c>
      <c r="Q194">
        <v>194</v>
      </c>
      <c r="R194">
        <f t="shared" si="111"/>
        <v>0.91410889920506522</v>
      </c>
      <c r="S194">
        <f t="shared" si="112"/>
        <v>1.9423222050600251</v>
      </c>
      <c r="T194">
        <f t="shared" si="113"/>
        <v>1.1183018029269056</v>
      </c>
      <c r="U194">
        <v>194</v>
      </c>
      <c r="V194">
        <f t="shared" si="114"/>
        <v>0.91410889920506522</v>
      </c>
      <c r="W194">
        <f t="shared" si="115"/>
        <v>0.95534111033287306</v>
      </c>
      <c r="X194">
        <f t="shared" si="116"/>
        <v>0.27418546821467671</v>
      </c>
      <c r="Y194">
        <v>194</v>
      </c>
      <c r="Z194">
        <f t="shared" si="117"/>
        <v>0.91410889920506522</v>
      </c>
      <c r="AA194">
        <f t="shared" si="118"/>
        <v>-1.7248097255857415</v>
      </c>
      <c r="AB194">
        <f t="shared" si="119"/>
        <v>0.92788932405461944</v>
      </c>
      <c r="AC194">
        <v>194</v>
      </c>
      <c r="AD194">
        <f t="shared" si="120"/>
        <v>0.91410889920506522</v>
      </c>
      <c r="AE194">
        <f t="shared" si="121"/>
        <v>0.63543631426011871</v>
      </c>
      <c r="AF194">
        <f t="shared" si="122"/>
        <v>0.40855362694694758</v>
      </c>
      <c r="AG194">
        <v>194</v>
      </c>
      <c r="AH194">
        <f t="shared" si="123"/>
        <v>0.91410889920506522</v>
      </c>
      <c r="AI194">
        <f t="shared" si="124"/>
        <v>1.1297384817179104</v>
      </c>
      <c r="AJ194">
        <f t="shared" si="125"/>
        <v>0.853307043326473</v>
      </c>
      <c r="AK194">
        <v>194</v>
      </c>
      <c r="AL194">
        <f t="shared" si="126"/>
        <v>0.91410889920506522</v>
      </c>
      <c r="AM194">
        <f t="shared" si="127"/>
        <v>0.62068842755860076</v>
      </c>
      <c r="AN194">
        <f t="shared" si="128"/>
        <v>-0.59630060004023133</v>
      </c>
      <c r="AO194">
        <v>194</v>
      </c>
      <c r="AP194">
        <f t="shared" si="129"/>
        <v>0.91410889920506522</v>
      </c>
      <c r="AQ194">
        <f t="shared" si="130"/>
        <v>-0.32409301255421652</v>
      </c>
      <c r="AR194">
        <f t="shared" si="131"/>
        <v>-1.385669825199229</v>
      </c>
    </row>
    <row r="195" spans="1:44" x14ac:dyDescent="0.25">
      <c r="A195">
        <v>195</v>
      </c>
      <c r="B195">
        <f t="shared" si="99"/>
        <v>-0.69883123156004689</v>
      </c>
      <c r="C195">
        <f t="shared" si="100"/>
        <v>0.76559460601969409</v>
      </c>
      <c r="D195">
        <f t="shared" si="101"/>
        <v>-0.64332332402420278</v>
      </c>
      <c r="E195">
        <v>195</v>
      </c>
      <c r="F195">
        <f t="shared" si="102"/>
        <v>0.93512289688794015</v>
      </c>
      <c r="G195">
        <f t="shared" si="103"/>
        <v>-0.44247050841849678</v>
      </c>
      <c r="H195">
        <f t="shared" si="104"/>
        <v>2.6757615718504506</v>
      </c>
      <c r="I195">
        <v>195</v>
      </c>
      <c r="J195">
        <f t="shared" si="105"/>
        <v>0.93512289688794015</v>
      </c>
      <c r="K195">
        <f t="shared" si="106"/>
        <v>1.8211544251143801</v>
      </c>
      <c r="L195">
        <f t="shared" si="107"/>
        <v>2.0310758845399093</v>
      </c>
      <c r="M195">
        <v>195</v>
      </c>
      <c r="N195">
        <f t="shared" si="108"/>
        <v>0.93512289688794015</v>
      </c>
      <c r="O195">
        <f t="shared" si="109"/>
        <v>2.4500634551390901</v>
      </c>
      <c r="P195">
        <f t="shared" si="110"/>
        <v>2.6504595607856984</v>
      </c>
      <c r="Q195">
        <v>195</v>
      </c>
      <c r="R195">
        <f t="shared" si="111"/>
        <v>0.93512289688794015</v>
      </c>
      <c r="S195">
        <f t="shared" si="112"/>
        <v>1.9012562409047282</v>
      </c>
      <c r="T195">
        <f t="shared" si="113"/>
        <v>1.1492735427131766</v>
      </c>
      <c r="U195">
        <v>195</v>
      </c>
      <c r="V195">
        <f t="shared" si="114"/>
        <v>0.93512289688794015</v>
      </c>
      <c r="W195">
        <f t="shared" si="115"/>
        <v>0.91427514617757621</v>
      </c>
      <c r="X195">
        <f t="shared" si="116"/>
        <v>0.30515720800094748</v>
      </c>
      <c r="Y195">
        <v>195</v>
      </c>
      <c r="Z195">
        <f t="shared" si="117"/>
        <v>0.93512289688794015</v>
      </c>
      <c r="AA195">
        <f t="shared" si="118"/>
        <v>-1.7295072124876851</v>
      </c>
      <c r="AB195">
        <f t="shared" si="119"/>
        <v>0.93143214461098633</v>
      </c>
      <c r="AC195">
        <v>195</v>
      </c>
      <c r="AD195">
        <f t="shared" si="120"/>
        <v>0.93512289688794015</v>
      </c>
      <c r="AE195">
        <f t="shared" si="121"/>
        <v>0.62808358423480615</v>
      </c>
      <c r="AF195">
        <f t="shared" si="122"/>
        <v>0.41409901826423162</v>
      </c>
      <c r="AG195">
        <v>195</v>
      </c>
      <c r="AH195">
        <f t="shared" si="123"/>
        <v>0.93512289688794015</v>
      </c>
      <c r="AI195">
        <f t="shared" si="124"/>
        <v>1.1260848807941766</v>
      </c>
      <c r="AJ195">
        <f t="shared" si="125"/>
        <v>0.85606257042586953</v>
      </c>
      <c r="AK195">
        <v>195</v>
      </c>
      <c r="AL195">
        <f t="shared" si="126"/>
        <v>0.93512289688794015</v>
      </c>
      <c r="AM195">
        <f t="shared" si="127"/>
        <v>0.61594226073573488</v>
      </c>
      <c r="AN195">
        <f t="shared" si="128"/>
        <v>-0.59272106533689062</v>
      </c>
      <c r="AO195">
        <v>195</v>
      </c>
      <c r="AP195">
        <f t="shared" si="129"/>
        <v>0.93512289688794015</v>
      </c>
      <c r="AQ195">
        <f t="shared" si="130"/>
        <v>-0.32999886743074941</v>
      </c>
      <c r="AR195">
        <f t="shared" si="131"/>
        <v>-1.3812156597068583</v>
      </c>
    </row>
    <row r="196" spans="1:44" x14ac:dyDescent="0.25">
      <c r="A196">
        <v>196</v>
      </c>
      <c r="B196">
        <f t="shared" si="99"/>
        <v>-0.6862396778382438</v>
      </c>
      <c r="C196">
        <f t="shared" si="100"/>
        <v>0.77363414151763321</v>
      </c>
      <c r="D196">
        <f t="shared" si="101"/>
        <v>-0.63363255525444295</v>
      </c>
      <c r="E196">
        <v>196</v>
      </c>
      <c r="F196">
        <f t="shared" si="102"/>
        <v>0.95613689457081508</v>
      </c>
      <c r="G196">
        <f t="shared" si="103"/>
        <v>-0.48417819795555861</v>
      </c>
      <c r="H196">
        <f t="shared" si="104"/>
        <v>2.7058635769476642</v>
      </c>
      <c r="I196">
        <v>196</v>
      </c>
      <c r="J196">
        <f t="shared" si="105"/>
        <v>0.95613689457081508</v>
      </c>
      <c r="K196">
        <f t="shared" si="106"/>
        <v>1.7794467355773183</v>
      </c>
      <c r="L196">
        <f t="shared" si="107"/>
        <v>2.0611778896371229</v>
      </c>
      <c r="M196">
        <v>196</v>
      </c>
      <c r="N196">
        <f t="shared" si="108"/>
        <v>0.95613689457081508</v>
      </c>
      <c r="O196">
        <f t="shared" si="109"/>
        <v>2.4083557656020282</v>
      </c>
      <c r="P196">
        <f t="shared" si="110"/>
        <v>2.6805615658829121</v>
      </c>
      <c r="Q196">
        <v>196</v>
      </c>
      <c r="R196">
        <f t="shared" si="111"/>
        <v>0.95613689457081508</v>
      </c>
      <c r="S196">
        <f t="shared" si="112"/>
        <v>1.8595485513676664</v>
      </c>
      <c r="T196">
        <f t="shared" si="113"/>
        <v>1.1793755478103902</v>
      </c>
      <c r="U196">
        <v>196</v>
      </c>
      <c r="V196">
        <f t="shared" si="114"/>
        <v>0.95613689457081508</v>
      </c>
      <c r="W196">
        <f t="shared" si="115"/>
        <v>0.87256745664051438</v>
      </c>
      <c r="X196">
        <f t="shared" si="116"/>
        <v>0.33525921309816109</v>
      </c>
      <c r="Y196">
        <v>196</v>
      </c>
      <c r="Z196">
        <f t="shared" si="117"/>
        <v>0.95613689457081508</v>
      </c>
      <c r="AA196">
        <f t="shared" si="118"/>
        <v>-1.7342781055944383</v>
      </c>
      <c r="AB196">
        <f t="shared" si="119"/>
        <v>0.93487547724848796</v>
      </c>
      <c r="AC196">
        <v>196</v>
      </c>
      <c r="AD196">
        <f t="shared" si="120"/>
        <v>0.95613689457081508</v>
      </c>
      <c r="AE196">
        <f t="shared" si="121"/>
        <v>0.62061595532474645</v>
      </c>
      <c r="AF196">
        <f t="shared" si="122"/>
        <v>0.4194886863568496</v>
      </c>
      <c r="AG196">
        <v>196</v>
      </c>
      <c r="AH196">
        <f t="shared" si="123"/>
        <v>0.95613689457081508</v>
      </c>
      <c r="AI196">
        <f t="shared" si="124"/>
        <v>1.1223741861555907</v>
      </c>
      <c r="AJ196">
        <f t="shared" si="125"/>
        <v>0.85874071803281515</v>
      </c>
      <c r="AK196">
        <v>196</v>
      </c>
      <c r="AL196">
        <f t="shared" si="126"/>
        <v>0.95613689457081508</v>
      </c>
      <c r="AM196">
        <f t="shared" si="127"/>
        <v>0.61112192700168189</v>
      </c>
      <c r="AN196">
        <f t="shared" si="128"/>
        <v>-0.58924204954284143</v>
      </c>
      <c r="AO196">
        <v>196</v>
      </c>
      <c r="AP196">
        <f t="shared" si="129"/>
        <v>0.95613689457081508</v>
      </c>
      <c r="AQ196">
        <f t="shared" si="130"/>
        <v>-0.33599701131238047</v>
      </c>
      <c r="AR196">
        <f t="shared" si="131"/>
        <v>-1.3768865741184984</v>
      </c>
    </row>
    <row r="197" spans="1:44" x14ac:dyDescent="0.25">
      <c r="A197">
        <v>197</v>
      </c>
      <c r="B197">
        <f t="shared" si="99"/>
        <v>-0.67364812411644115</v>
      </c>
      <c r="C197">
        <f t="shared" si="100"/>
        <v>0.78155102108974517</v>
      </c>
      <c r="D197">
        <f t="shared" si="101"/>
        <v>-0.62384132712860307</v>
      </c>
      <c r="E197">
        <v>197</v>
      </c>
      <c r="F197">
        <f t="shared" si="102"/>
        <v>0.97715089225369001</v>
      </c>
      <c r="G197">
        <f t="shared" si="103"/>
        <v>-0.5265091959328041</v>
      </c>
      <c r="H197">
        <f t="shared" si="104"/>
        <v>2.7350825551577764</v>
      </c>
      <c r="I197">
        <v>197</v>
      </c>
      <c r="J197">
        <f t="shared" si="105"/>
        <v>0.97715089225369001</v>
      </c>
      <c r="K197">
        <f t="shared" si="106"/>
        <v>1.7371157376000728</v>
      </c>
      <c r="L197">
        <f t="shared" si="107"/>
        <v>2.0903968678472351</v>
      </c>
      <c r="M197">
        <v>197</v>
      </c>
      <c r="N197">
        <f t="shared" si="108"/>
        <v>0.97715089225369001</v>
      </c>
      <c r="O197">
        <f t="shared" si="109"/>
        <v>2.3660247676247828</v>
      </c>
      <c r="P197">
        <f t="shared" si="110"/>
        <v>2.7097805440930243</v>
      </c>
      <c r="Q197">
        <v>197</v>
      </c>
      <c r="R197">
        <f t="shared" si="111"/>
        <v>0.97715089225369001</v>
      </c>
      <c r="S197">
        <f t="shared" si="112"/>
        <v>1.8172175533904209</v>
      </c>
      <c r="T197">
        <f t="shared" si="113"/>
        <v>1.2085945260205024</v>
      </c>
      <c r="U197">
        <v>197</v>
      </c>
      <c r="V197">
        <f t="shared" si="114"/>
        <v>0.97715089225369001</v>
      </c>
      <c r="W197">
        <f t="shared" si="115"/>
        <v>0.83023645866326889</v>
      </c>
      <c r="X197">
        <f t="shared" si="116"/>
        <v>0.3644781913082733</v>
      </c>
      <c r="Y197">
        <v>197</v>
      </c>
      <c r="Z197">
        <f t="shared" si="117"/>
        <v>0.97715089225369001</v>
      </c>
      <c r="AA197">
        <f t="shared" si="118"/>
        <v>-1.7391202982139111</v>
      </c>
      <c r="AB197">
        <f t="shared" si="119"/>
        <v>0.9382178014883652</v>
      </c>
      <c r="AC197">
        <v>197</v>
      </c>
      <c r="AD197">
        <f t="shared" si="120"/>
        <v>0.97715089225369001</v>
      </c>
      <c r="AE197">
        <f t="shared" si="121"/>
        <v>0.61303672502464412</v>
      </c>
      <c r="AF197">
        <f t="shared" si="122"/>
        <v>0.42472025129909724</v>
      </c>
      <c r="AG197">
        <v>197</v>
      </c>
      <c r="AH197">
        <f t="shared" si="123"/>
        <v>0.97715089225369001</v>
      </c>
      <c r="AI197">
        <f t="shared" si="124"/>
        <v>1.1186080363404451</v>
      </c>
      <c r="AJ197">
        <f t="shared" si="125"/>
        <v>0.86134030355271973</v>
      </c>
      <c r="AK197">
        <v>197</v>
      </c>
      <c r="AL197">
        <f t="shared" si="126"/>
        <v>0.97715089225369001</v>
      </c>
      <c r="AM197">
        <f t="shared" si="127"/>
        <v>0.60622955488012076</v>
      </c>
      <c r="AN197">
        <f t="shared" si="128"/>
        <v>-0.58586508889352018</v>
      </c>
      <c r="AO197">
        <v>197</v>
      </c>
      <c r="AP197">
        <f t="shared" si="129"/>
        <v>0.97715089225369001</v>
      </c>
      <c r="AQ197">
        <f t="shared" si="130"/>
        <v>-0.34208479558762611</v>
      </c>
      <c r="AR197">
        <f t="shared" si="131"/>
        <v>-1.3726844800364766</v>
      </c>
    </row>
    <row r="198" spans="1:44" x14ac:dyDescent="0.25">
      <c r="A198">
        <v>198</v>
      </c>
      <c r="B198">
        <f t="shared" si="99"/>
        <v>-0.6610565703946385</v>
      </c>
      <c r="C198">
        <f t="shared" si="100"/>
        <v>0.78934398955332641</v>
      </c>
      <c r="D198">
        <f t="shared" si="101"/>
        <v>-0.61395119199822235</v>
      </c>
      <c r="E198">
        <v>198</v>
      </c>
      <c r="F198">
        <f t="shared" si="102"/>
        <v>0.99816488993656494</v>
      </c>
      <c r="G198">
        <f t="shared" si="103"/>
        <v>-0.56944481017319371</v>
      </c>
      <c r="H198">
        <f t="shared" si="104"/>
        <v>2.7634056042025579</v>
      </c>
      <c r="I198">
        <v>198</v>
      </c>
      <c r="J198">
        <f t="shared" si="105"/>
        <v>0.99816488993656494</v>
      </c>
      <c r="K198">
        <f t="shared" si="106"/>
        <v>1.6941801233596832</v>
      </c>
      <c r="L198">
        <f t="shared" si="107"/>
        <v>2.1187199168920166</v>
      </c>
      <c r="M198">
        <v>198</v>
      </c>
      <c r="N198">
        <f t="shared" si="108"/>
        <v>0.99816488993656494</v>
      </c>
      <c r="O198">
        <f t="shared" si="109"/>
        <v>2.3230891533843931</v>
      </c>
      <c r="P198">
        <f t="shared" si="110"/>
        <v>2.7381035931378057</v>
      </c>
      <c r="Q198">
        <v>198</v>
      </c>
      <c r="R198">
        <f t="shared" si="111"/>
        <v>0.99816488993656494</v>
      </c>
      <c r="S198">
        <f t="shared" si="112"/>
        <v>1.7742819391500313</v>
      </c>
      <c r="T198">
        <f t="shared" si="113"/>
        <v>1.2369175750652839</v>
      </c>
      <c r="U198">
        <v>198</v>
      </c>
      <c r="V198">
        <f t="shared" si="114"/>
        <v>0.99816488993656494</v>
      </c>
      <c r="W198">
        <f t="shared" si="115"/>
        <v>0.78730084442287929</v>
      </c>
      <c r="X198">
        <f t="shared" si="116"/>
        <v>0.39280124035305475</v>
      </c>
      <c r="Y198">
        <v>198</v>
      </c>
      <c r="Z198">
        <f t="shared" si="117"/>
        <v>0.99816488993656494</v>
      </c>
      <c r="AA198">
        <f t="shared" si="118"/>
        <v>-1.7440316521701562</v>
      </c>
      <c r="AB198">
        <f t="shared" si="119"/>
        <v>0.94145764145432409</v>
      </c>
      <c r="AC198">
        <v>198</v>
      </c>
      <c r="AD198">
        <f t="shared" si="120"/>
        <v>0.99816488993656494</v>
      </c>
      <c r="AE198">
        <f t="shared" si="121"/>
        <v>0.60534924010923563</v>
      </c>
      <c r="AF198">
        <f t="shared" si="122"/>
        <v>0.42979140297917051</v>
      </c>
      <c r="AG198">
        <v>198</v>
      </c>
      <c r="AH198">
        <f t="shared" si="123"/>
        <v>0.99816488993656494</v>
      </c>
      <c r="AI198">
        <f t="shared" si="124"/>
        <v>1.1147880943744768</v>
      </c>
      <c r="AJ198">
        <f t="shared" si="125"/>
        <v>0.8638601790817988</v>
      </c>
      <c r="AK198">
        <v>198</v>
      </c>
      <c r="AL198">
        <f t="shared" si="126"/>
        <v>0.99816488993656494</v>
      </c>
      <c r="AM198">
        <f t="shared" si="127"/>
        <v>0.60126730470485446</v>
      </c>
      <c r="AN198">
        <f t="shared" si="128"/>
        <v>-0.5825916745596843</v>
      </c>
      <c r="AO198">
        <v>198</v>
      </c>
      <c r="AP198">
        <f t="shared" si="129"/>
        <v>0.99816488993656494</v>
      </c>
      <c r="AQ198">
        <f t="shared" si="130"/>
        <v>-0.34825953206232863</v>
      </c>
      <c r="AR198">
        <f t="shared" si="131"/>
        <v>-1.3686112329872453</v>
      </c>
    </row>
    <row r="199" spans="1:44" x14ac:dyDescent="0.25">
      <c r="A199">
        <v>199</v>
      </c>
      <c r="B199">
        <f t="shared" si="99"/>
        <v>-0.6484650166728354</v>
      </c>
      <c r="C199">
        <f t="shared" si="100"/>
        <v>0.79701181137117627</v>
      </c>
      <c r="D199">
        <f t="shared" si="101"/>
        <v>-0.60396371789606418</v>
      </c>
      <c r="E199">
        <v>199</v>
      </c>
      <c r="F199">
        <f t="shared" si="102"/>
        <v>1.0191788876194399</v>
      </c>
      <c r="G199">
        <f t="shared" si="103"/>
        <v>-0.61296608151816501</v>
      </c>
      <c r="H199">
        <f t="shared" si="104"/>
        <v>2.7908202174208752</v>
      </c>
      <c r="I199">
        <v>199</v>
      </c>
      <c r="J199">
        <f t="shared" si="105"/>
        <v>1.0191788876194399</v>
      </c>
      <c r="K199">
        <f t="shared" si="106"/>
        <v>1.6506588520147121</v>
      </c>
      <c r="L199">
        <f t="shared" si="107"/>
        <v>2.1461345301103338</v>
      </c>
      <c r="M199">
        <v>199</v>
      </c>
      <c r="N199">
        <f t="shared" si="108"/>
        <v>1.0191788876194399</v>
      </c>
      <c r="O199">
        <f t="shared" si="109"/>
        <v>2.2795678820394221</v>
      </c>
      <c r="P199">
        <f t="shared" si="110"/>
        <v>2.765518206356123</v>
      </c>
      <c r="Q199">
        <v>199</v>
      </c>
      <c r="R199">
        <f t="shared" si="111"/>
        <v>1.0191788876194399</v>
      </c>
      <c r="S199">
        <f t="shared" si="112"/>
        <v>1.73076066780506</v>
      </c>
      <c r="T199">
        <f t="shared" si="113"/>
        <v>1.2643321882836012</v>
      </c>
      <c r="U199">
        <v>199</v>
      </c>
      <c r="V199">
        <f t="shared" si="114"/>
        <v>1.0191788876194399</v>
      </c>
      <c r="W199">
        <f t="shared" si="115"/>
        <v>0.74377957307790799</v>
      </c>
      <c r="X199">
        <f t="shared" si="116"/>
        <v>0.42021585357137203</v>
      </c>
      <c r="Y199">
        <v>199</v>
      </c>
      <c r="Z199">
        <f t="shared" si="117"/>
        <v>1.0191788876194399</v>
      </c>
      <c r="AA199">
        <f t="shared" si="118"/>
        <v>-1.7490099987475265</v>
      </c>
      <c r="AB199">
        <f t="shared" si="119"/>
        <v>0.94459356652424087</v>
      </c>
      <c r="AC199">
        <v>199</v>
      </c>
      <c r="AD199">
        <f t="shared" si="120"/>
        <v>1.0191788876194399</v>
      </c>
      <c r="AE199">
        <f t="shared" si="121"/>
        <v>0.59755689515544808</v>
      </c>
      <c r="AF199">
        <f t="shared" si="122"/>
        <v>0.43469990211924631</v>
      </c>
      <c r="AG199">
        <v>199</v>
      </c>
      <c r="AH199">
        <f t="shared" si="123"/>
        <v>1.0191788876194399</v>
      </c>
      <c r="AI199">
        <f t="shared" si="124"/>
        <v>1.110916047036522</v>
      </c>
      <c r="AJ199">
        <f t="shared" si="125"/>
        <v>0.8662992319139563</v>
      </c>
      <c r="AK199">
        <v>199</v>
      </c>
      <c r="AL199">
        <f t="shared" si="126"/>
        <v>1.0191788876194399</v>
      </c>
      <c r="AM199">
        <f t="shared" si="127"/>
        <v>0.59623736766586721</v>
      </c>
      <c r="AN199">
        <f t="shared" si="128"/>
        <v>-0.57942325198895317</v>
      </c>
      <c r="AO199">
        <v>199</v>
      </c>
      <c r="AP199">
        <f t="shared" si="129"/>
        <v>1.0191788876194399</v>
      </c>
      <c r="AQ199">
        <f t="shared" si="130"/>
        <v>-0.35451849414668668</v>
      </c>
      <c r="AR199">
        <f t="shared" si="131"/>
        <v>-1.3646686316020351</v>
      </c>
    </row>
    <row r="200" spans="1:44" x14ac:dyDescent="0.25">
      <c r="A200">
        <v>200</v>
      </c>
      <c r="B200">
        <f t="shared" si="99"/>
        <v>-0.63587346295103275</v>
      </c>
      <c r="C200">
        <f t="shared" si="100"/>
        <v>0.80455327084748429</v>
      </c>
      <c r="D200">
        <f t="shared" si="101"/>
        <v>-0.59388048828751272</v>
      </c>
      <c r="E200">
        <v>200</v>
      </c>
      <c r="F200">
        <f t="shared" si="102"/>
        <v>1.0401928853023148</v>
      </c>
      <c r="G200">
        <f t="shared" si="103"/>
        <v>-0.65705379219946636</v>
      </c>
      <c r="H200">
        <f t="shared" si="104"/>
        <v>2.8173142892912857</v>
      </c>
      <c r="I200">
        <v>200</v>
      </c>
      <c r="J200">
        <f t="shared" si="105"/>
        <v>1.0401928853023148</v>
      </c>
      <c r="K200">
        <f t="shared" si="106"/>
        <v>1.6065711413334105</v>
      </c>
      <c r="L200">
        <f t="shared" si="107"/>
        <v>2.1726286019807444</v>
      </c>
      <c r="M200">
        <v>200</v>
      </c>
      <c r="N200">
        <f t="shared" si="108"/>
        <v>1.0401928853023148</v>
      </c>
      <c r="O200">
        <f t="shared" si="109"/>
        <v>2.2354801713581205</v>
      </c>
      <c r="P200">
        <f t="shared" si="110"/>
        <v>2.7920122782265335</v>
      </c>
      <c r="Q200">
        <v>200</v>
      </c>
      <c r="R200">
        <f t="shared" si="111"/>
        <v>1.0401928853023148</v>
      </c>
      <c r="S200">
        <f t="shared" si="112"/>
        <v>1.6866729571237586</v>
      </c>
      <c r="T200">
        <f t="shared" si="113"/>
        <v>1.2908262601540117</v>
      </c>
      <c r="U200">
        <v>200</v>
      </c>
      <c r="V200">
        <f t="shared" si="114"/>
        <v>1.0401928853023148</v>
      </c>
      <c r="W200">
        <f t="shared" si="115"/>
        <v>0.69969186239660663</v>
      </c>
      <c r="X200">
        <f t="shared" si="116"/>
        <v>0.44670992544178256</v>
      </c>
      <c r="Y200">
        <v>200</v>
      </c>
      <c r="Z200">
        <f t="shared" si="117"/>
        <v>1.0401928853023148</v>
      </c>
      <c r="AA200">
        <f t="shared" si="118"/>
        <v>-1.7540531396483201</v>
      </c>
      <c r="AB200">
        <f t="shared" si="119"/>
        <v>0.94762419196188452</v>
      </c>
      <c r="AC200">
        <v>200</v>
      </c>
      <c r="AD200">
        <f t="shared" si="120"/>
        <v>1.0401928853023148</v>
      </c>
      <c r="AE200">
        <f t="shared" si="121"/>
        <v>0.58966313104344947</v>
      </c>
      <c r="AF200">
        <f t="shared" si="122"/>
        <v>0.43944358126428418</v>
      </c>
      <c r="AG200">
        <v>200</v>
      </c>
      <c r="AH200">
        <f t="shared" si="123"/>
        <v>1.0401928853023148</v>
      </c>
      <c r="AI200">
        <f t="shared" si="124"/>
        <v>1.1069936041136827</v>
      </c>
      <c r="AJ200">
        <f t="shared" si="125"/>
        <v>0.86865638503212361</v>
      </c>
      <c r="AK200">
        <v>200</v>
      </c>
      <c r="AL200">
        <f t="shared" si="126"/>
        <v>1.0401928853023148</v>
      </c>
      <c r="AM200">
        <f t="shared" si="127"/>
        <v>0.59114196484175729</v>
      </c>
      <c r="AN200">
        <f t="shared" si="128"/>
        <v>-0.57636122026753922</v>
      </c>
      <c r="AO200">
        <v>200</v>
      </c>
      <c r="AP200">
        <f t="shared" si="129"/>
        <v>1.0401928853023148</v>
      </c>
      <c r="AQ200">
        <f t="shared" si="130"/>
        <v>-0.36085891805924075</v>
      </c>
      <c r="AR200">
        <f t="shared" si="131"/>
        <v>-1.360858416822629</v>
      </c>
    </row>
    <row r="201" spans="1:44" x14ac:dyDescent="0.25">
      <c r="A201">
        <v>201</v>
      </c>
      <c r="B201">
        <f t="shared" si="99"/>
        <v>-0.6232819092292301</v>
      </c>
      <c r="C201">
        <f t="shared" si="100"/>
        <v>0.81196717232057491</v>
      </c>
      <c r="D201">
        <f t="shared" si="101"/>
        <v>-0.58370310181952068</v>
      </c>
      <c r="E201">
        <v>201</v>
      </c>
      <c r="F201">
        <f t="shared" si="102"/>
        <v>1.0612068829851897</v>
      </c>
      <c r="G201">
        <f t="shared" si="103"/>
        <v>-0.70168847432518033</v>
      </c>
      <c r="H201">
        <f t="shared" si="104"/>
        <v>2.8428761207774889</v>
      </c>
      <c r="I201">
        <v>201</v>
      </c>
      <c r="J201">
        <f t="shared" si="105"/>
        <v>1.0612068829851897</v>
      </c>
      <c r="K201">
        <f t="shared" si="106"/>
        <v>1.5619364592076965</v>
      </c>
      <c r="L201">
        <f t="shared" si="107"/>
        <v>2.1981904334669475</v>
      </c>
      <c r="M201">
        <v>201</v>
      </c>
      <c r="N201">
        <f t="shared" si="108"/>
        <v>1.0612068829851897</v>
      </c>
      <c r="O201">
        <f t="shared" si="109"/>
        <v>2.1908454892324065</v>
      </c>
      <c r="P201">
        <f t="shared" si="110"/>
        <v>2.8175741097127367</v>
      </c>
      <c r="Q201">
        <v>201</v>
      </c>
      <c r="R201">
        <f t="shared" si="111"/>
        <v>1.0612068829851897</v>
      </c>
      <c r="S201">
        <f t="shared" si="112"/>
        <v>1.6420382749980447</v>
      </c>
      <c r="T201">
        <f t="shared" si="113"/>
        <v>1.3163880916402149</v>
      </c>
      <c r="U201">
        <v>201</v>
      </c>
      <c r="V201">
        <f t="shared" si="114"/>
        <v>1.0612068829851897</v>
      </c>
      <c r="W201">
        <f t="shared" si="115"/>
        <v>0.65505718027089266</v>
      </c>
      <c r="X201">
        <f t="shared" si="116"/>
        <v>0.47227175692798573</v>
      </c>
      <c r="Y201">
        <v>201</v>
      </c>
      <c r="Z201">
        <f t="shared" si="117"/>
        <v>1.0612068829851897</v>
      </c>
      <c r="AA201">
        <f t="shared" si="118"/>
        <v>-1.7591588479634848</v>
      </c>
      <c r="AB201">
        <f t="shared" si="119"/>
        <v>0.95054817952837733</v>
      </c>
      <c r="AC201">
        <v>201</v>
      </c>
      <c r="AD201">
        <f t="shared" si="120"/>
        <v>1.0612068829851897</v>
      </c>
      <c r="AE201">
        <f t="shared" si="121"/>
        <v>0.58167143343725336</v>
      </c>
      <c r="AF201">
        <f t="shared" si="122"/>
        <v>0.44402034573911381</v>
      </c>
      <c r="AG201">
        <v>201</v>
      </c>
      <c r="AH201">
        <f t="shared" si="123"/>
        <v>1.0612068829851897</v>
      </c>
      <c r="AI201">
        <f t="shared" si="124"/>
        <v>1.1030224976463323</v>
      </c>
      <c r="AJ201">
        <f t="shared" si="125"/>
        <v>0.87093059758384028</v>
      </c>
      <c r="AK201">
        <v>201</v>
      </c>
      <c r="AL201">
        <f t="shared" si="126"/>
        <v>1.0612068829851897</v>
      </c>
      <c r="AM201">
        <f t="shared" si="127"/>
        <v>0.58598334621897008</v>
      </c>
      <c r="AN201">
        <f t="shared" si="128"/>
        <v>-0.57340693150245114</v>
      </c>
      <c r="AO201">
        <v>201</v>
      </c>
      <c r="AP201">
        <f t="shared" si="129"/>
        <v>1.0612068829851897</v>
      </c>
      <c r="AQ201">
        <f t="shared" si="130"/>
        <v>-0.36727800404728134</v>
      </c>
      <c r="AR201">
        <f t="shared" si="131"/>
        <v>-1.3571822711326116</v>
      </c>
    </row>
    <row r="202" spans="1:44" x14ac:dyDescent="0.25">
      <c r="A202">
        <v>202</v>
      </c>
      <c r="B202">
        <f t="shared" si="99"/>
        <v>-0.61069035550742701</v>
      </c>
      <c r="C202">
        <f t="shared" si="100"/>
        <v>0.81925234035247285</v>
      </c>
      <c r="D202">
        <f t="shared" si="101"/>
        <v>-0.57343317206715205</v>
      </c>
      <c r="E202">
        <v>202</v>
      </c>
      <c r="F202">
        <f t="shared" si="102"/>
        <v>1.0822208806680647</v>
      </c>
      <c r="G202">
        <f t="shared" si="103"/>
        <v>-0.74685041847619815</v>
      </c>
      <c r="H202">
        <f t="shared" si="104"/>
        <v>2.8674944244942959</v>
      </c>
      <c r="I202">
        <v>202</v>
      </c>
      <c r="J202">
        <f t="shared" si="105"/>
        <v>1.0822208806680647</v>
      </c>
      <c r="K202">
        <f t="shared" si="106"/>
        <v>1.5167745150566789</v>
      </c>
      <c r="L202">
        <f t="shared" si="107"/>
        <v>2.2228087371837546</v>
      </c>
      <c r="M202">
        <v>202</v>
      </c>
      <c r="N202">
        <f t="shared" si="108"/>
        <v>1.0822208806680647</v>
      </c>
      <c r="O202">
        <f t="shared" si="109"/>
        <v>2.1456835450813889</v>
      </c>
      <c r="P202">
        <f t="shared" si="110"/>
        <v>2.8421924134295438</v>
      </c>
      <c r="Q202">
        <v>202</v>
      </c>
      <c r="R202">
        <f t="shared" si="111"/>
        <v>1.0822208806680647</v>
      </c>
      <c r="S202">
        <f t="shared" si="112"/>
        <v>1.5968763308470268</v>
      </c>
      <c r="T202">
        <f t="shared" si="113"/>
        <v>1.3410063953570219</v>
      </c>
      <c r="U202">
        <v>202</v>
      </c>
      <c r="V202">
        <f t="shared" si="114"/>
        <v>1.0822208806680647</v>
      </c>
      <c r="W202">
        <f t="shared" si="115"/>
        <v>0.60989523611987484</v>
      </c>
      <c r="X202">
        <f t="shared" si="116"/>
        <v>0.4968900606447928</v>
      </c>
      <c r="Y202">
        <v>202</v>
      </c>
      <c r="Z202">
        <f t="shared" si="117"/>
        <v>1.0822208806680647</v>
      </c>
      <c r="AA202">
        <f t="shared" si="118"/>
        <v>-1.7643248691559608</v>
      </c>
      <c r="AB202">
        <f t="shared" si="119"/>
        <v>0.95336423807312376</v>
      </c>
      <c r="AC202">
        <v>202</v>
      </c>
      <c r="AD202">
        <f t="shared" si="120"/>
        <v>1.0822208806680647</v>
      </c>
      <c r="AE202">
        <f t="shared" si="121"/>
        <v>0.573585331245547</v>
      </c>
      <c r="AF202">
        <f t="shared" si="122"/>
        <v>0.44842817457338419</v>
      </c>
      <c r="AG202">
        <v>202</v>
      </c>
      <c r="AH202">
        <f t="shared" si="123"/>
        <v>1.0822208806680647</v>
      </c>
      <c r="AI202">
        <f t="shared" si="124"/>
        <v>1.0990044811632955</v>
      </c>
      <c r="AJ202">
        <f t="shared" si="125"/>
        <v>0.8731208653408653</v>
      </c>
      <c r="AK202">
        <v>202</v>
      </c>
      <c r="AL202">
        <f t="shared" si="126"/>
        <v>1.0822208806680647</v>
      </c>
      <c r="AM202">
        <f t="shared" si="127"/>
        <v>0.58076378969826836</v>
      </c>
      <c r="AN202">
        <f t="shared" si="128"/>
        <v>-0.57056169022444081</v>
      </c>
      <c r="AO202">
        <v>202</v>
      </c>
      <c r="AP202">
        <f t="shared" si="129"/>
        <v>1.0822208806680647</v>
      </c>
      <c r="AQ202">
        <f t="shared" si="130"/>
        <v>-0.37377291762314074</v>
      </c>
      <c r="AR202">
        <f t="shared" si="131"/>
        <v>-1.3536418178144318</v>
      </c>
    </row>
    <row r="203" spans="1:44" x14ac:dyDescent="0.25">
      <c r="A203">
        <v>203</v>
      </c>
      <c r="B203">
        <f t="shared" si="99"/>
        <v>-0.59809880178562436</v>
      </c>
      <c r="C203">
        <f t="shared" si="100"/>
        <v>0.82640761991526213</v>
      </c>
      <c r="D203">
        <f t="shared" si="101"/>
        <v>-0.56307232727775902</v>
      </c>
      <c r="E203">
        <v>203</v>
      </c>
      <c r="F203">
        <f t="shared" si="102"/>
        <v>1.1032348783509396</v>
      </c>
      <c r="G203">
        <f t="shared" si="103"/>
        <v>-0.79251968240934301</v>
      </c>
      <c r="H203">
        <f t="shared" si="104"/>
        <v>2.8911583296918191</v>
      </c>
      <c r="I203">
        <v>203</v>
      </c>
      <c r="J203">
        <f t="shared" si="105"/>
        <v>1.1032348783509396</v>
      </c>
      <c r="K203">
        <f t="shared" si="106"/>
        <v>1.4711052511235341</v>
      </c>
      <c r="L203">
        <f t="shared" si="107"/>
        <v>2.2464726423812778</v>
      </c>
      <c r="M203">
        <v>203</v>
      </c>
      <c r="N203">
        <f t="shared" si="108"/>
        <v>1.1032348783509396</v>
      </c>
      <c r="O203">
        <f t="shared" si="109"/>
        <v>2.1000142811482441</v>
      </c>
      <c r="P203">
        <f t="shared" si="110"/>
        <v>2.8658563186270669</v>
      </c>
      <c r="Q203">
        <v>203</v>
      </c>
      <c r="R203">
        <f t="shared" si="111"/>
        <v>1.1032348783509396</v>
      </c>
      <c r="S203">
        <f t="shared" si="112"/>
        <v>1.551207066913882</v>
      </c>
      <c r="T203">
        <f t="shared" si="113"/>
        <v>1.3646703005545451</v>
      </c>
      <c r="U203">
        <v>203</v>
      </c>
      <c r="V203">
        <f t="shared" si="114"/>
        <v>1.1032348783509396</v>
      </c>
      <c r="W203">
        <f t="shared" si="115"/>
        <v>0.56422597218672998</v>
      </c>
      <c r="X203">
        <f t="shared" si="116"/>
        <v>0.52055396584231595</v>
      </c>
      <c r="Y203">
        <v>203</v>
      </c>
      <c r="Z203">
        <f t="shared" si="117"/>
        <v>1.1032348783509396</v>
      </c>
      <c r="AA203">
        <f t="shared" si="118"/>
        <v>-1.7695489220562184</v>
      </c>
      <c r="AB203">
        <f t="shared" si="119"/>
        <v>0.95607112410394546</v>
      </c>
      <c r="AC203">
        <v>203</v>
      </c>
      <c r="AD203">
        <f t="shared" si="120"/>
        <v>1.1032348783509396</v>
      </c>
      <c r="AE203">
        <f t="shared" si="121"/>
        <v>0.56540839506342533</v>
      </c>
      <c r="AF203">
        <f t="shared" si="122"/>
        <v>0.45266512139396764</v>
      </c>
      <c r="AG203">
        <v>203</v>
      </c>
      <c r="AH203">
        <f t="shared" si="123"/>
        <v>1.1032348783509396</v>
      </c>
      <c r="AI203">
        <f t="shared" si="124"/>
        <v>1.0949413289075396</v>
      </c>
      <c r="AJ203">
        <f t="shared" si="125"/>
        <v>0.8752262211426155</v>
      </c>
      <c r="AK203">
        <v>203</v>
      </c>
      <c r="AL203">
        <f t="shared" si="126"/>
        <v>1.1032348783509396</v>
      </c>
      <c r="AM203">
        <f t="shared" si="127"/>
        <v>0.57548560008887539</v>
      </c>
      <c r="AN203">
        <f t="shared" si="128"/>
        <v>-0.56782675281195982</v>
      </c>
      <c r="AO203">
        <v>203</v>
      </c>
      <c r="AP203">
        <f t="shared" si="129"/>
        <v>1.1032348783509396</v>
      </c>
      <c r="AQ203">
        <f t="shared" si="130"/>
        <v>-0.38034079081582306</v>
      </c>
      <c r="AR203">
        <f t="shared" si="131"/>
        <v>-1.3502386202326071</v>
      </c>
    </row>
    <row r="204" spans="1:44" x14ac:dyDescent="0.25">
      <c r="A204">
        <v>204</v>
      </c>
      <c r="B204">
        <f t="shared" si="99"/>
        <v>-0.58550724806382171</v>
      </c>
      <c r="C204">
        <f t="shared" si="100"/>
        <v>0.83343187657421181</v>
      </c>
      <c r="D204">
        <f t="shared" si="101"/>
        <v>-0.55262221011282897</v>
      </c>
      <c r="E204">
        <v>204</v>
      </c>
      <c r="F204">
        <f t="shared" si="102"/>
        <v>1.1242488760338145</v>
      </c>
      <c r="G204">
        <f t="shared" si="103"/>
        <v>-0.83867609986330427</v>
      </c>
      <c r="H204">
        <f t="shared" si="104"/>
        <v>2.9138573870556885</v>
      </c>
      <c r="I204">
        <v>204</v>
      </c>
      <c r="J204">
        <f t="shared" si="105"/>
        <v>1.1242488760338145</v>
      </c>
      <c r="K204">
        <f t="shared" si="106"/>
        <v>1.4249488336695726</v>
      </c>
      <c r="L204">
        <f t="shared" si="107"/>
        <v>2.2691716997451472</v>
      </c>
      <c r="M204">
        <v>204</v>
      </c>
      <c r="N204">
        <f t="shared" si="108"/>
        <v>1.1242488760338145</v>
      </c>
      <c r="O204">
        <f t="shared" si="109"/>
        <v>2.0538578636942826</v>
      </c>
      <c r="P204">
        <f t="shared" si="110"/>
        <v>2.8885553759909364</v>
      </c>
      <c r="Q204">
        <v>204</v>
      </c>
      <c r="R204">
        <f t="shared" si="111"/>
        <v>1.1242488760338145</v>
      </c>
      <c r="S204">
        <f t="shared" si="112"/>
        <v>1.5050506494599207</v>
      </c>
      <c r="T204">
        <f t="shared" si="113"/>
        <v>1.3873693579184145</v>
      </c>
      <c r="U204">
        <v>204</v>
      </c>
      <c r="V204">
        <f t="shared" si="114"/>
        <v>1.1242488760338145</v>
      </c>
      <c r="W204">
        <f t="shared" si="115"/>
        <v>0.51806955473276872</v>
      </c>
      <c r="X204">
        <f t="shared" si="116"/>
        <v>0.5432530232061854</v>
      </c>
      <c r="Y204">
        <v>204</v>
      </c>
      <c r="Z204">
        <f t="shared" si="117"/>
        <v>1.1242488760338145</v>
      </c>
      <c r="AA204">
        <f t="shared" si="118"/>
        <v>-1.7748286998695602</v>
      </c>
      <c r="AB204">
        <f t="shared" si="119"/>
        <v>0.95866764233617341</v>
      </c>
      <c r="AC204">
        <v>204</v>
      </c>
      <c r="AD204">
        <f t="shared" si="120"/>
        <v>1.1242488760338145</v>
      </c>
      <c r="AE204">
        <f t="shared" si="121"/>
        <v>0.55714423559571613</v>
      </c>
      <c r="AF204">
        <f t="shared" si="122"/>
        <v>0.45672931528442307</v>
      </c>
      <c r="AG204">
        <v>204</v>
      </c>
      <c r="AH204">
        <f t="shared" si="123"/>
        <v>1.1242488760338145</v>
      </c>
      <c r="AI204">
        <f t="shared" si="124"/>
        <v>1.0908348350527182</v>
      </c>
      <c r="AJ204">
        <f t="shared" si="125"/>
        <v>0.87724573532323724</v>
      </c>
      <c r="AK204">
        <v>204</v>
      </c>
      <c r="AL204">
        <f t="shared" si="126"/>
        <v>1.1242488760338145</v>
      </c>
      <c r="AM204">
        <f t="shared" si="127"/>
        <v>0.57015110809073533</v>
      </c>
      <c r="AN204">
        <f t="shared" si="128"/>
        <v>-0.56520332693637787</v>
      </c>
      <c r="AO204">
        <v>204</v>
      </c>
      <c r="AP204">
        <f t="shared" si="129"/>
        <v>1.1242488760338145</v>
      </c>
      <c r="AQ204">
        <f t="shared" si="130"/>
        <v>-0.38697872343741979</v>
      </c>
      <c r="AR204">
        <f t="shared" si="131"/>
        <v>-1.346974181143386</v>
      </c>
    </row>
    <row r="205" spans="1:44" x14ac:dyDescent="0.25">
      <c r="A205">
        <v>205</v>
      </c>
      <c r="B205">
        <f t="shared" si="99"/>
        <v>-0.57291569434201861</v>
      </c>
      <c r="C205">
        <f t="shared" si="100"/>
        <v>0.84032399666763458</v>
      </c>
      <c r="D205">
        <f t="shared" si="101"/>
        <v>-0.54208447738755017</v>
      </c>
      <c r="E205">
        <v>205</v>
      </c>
      <c r="F205">
        <f t="shared" si="102"/>
        <v>1.1452628737166894</v>
      </c>
      <c r="G205">
        <f t="shared" si="103"/>
        <v>-0.88529928946349079</v>
      </c>
      <c r="H205">
        <f t="shared" si="104"/>
        <v>2.9355815733211781</v>
      </c>
      <c r="I205">
        <v>205</v>
      </c>
      <c r="J205">
        <f t="shared" si="105"/>
        <v>1.1452628737166894</v>
      </c>
      <c r="K205">
        <f t="shared" si="106"/>
        <v>1.3783256440693861</v>
      </c>
      <c r="L205">
        <f t="shared" si="107"/>
        <v>2.2908958860106368</v>
      </c>
      <c r="M205">
        <v>205</v>
      </c>
      <c r="N205">
        <f t="shared" si="108"/>
        <v>1.1452628737166894</v>
      </c>
      <c r="O205">
        <f t="shared" si="109"/>
        <v>2.0072346740940961</v>
      </c>
      <c r="P205">
        <f t="shared" si="110"/>
        <v>2.9102795622564259</v>
      </c>
      <c r="Q205">
        <v>205</v>
      </c>
      <c r="R205">
        <f t="shared" si="111"/>
        <v>1.1452628737166894</v>
      </c>
      <c r="S205">
        <f t="shared" si="112"/>
        <v>1.4584274598597342</v>
      </c>
      <c r="T205">
        <f t="shared" si="113"/>
        <v>1.4090935441839041</v>
      </c>
      <c r="U205">
        <v>205</v>
      </c>
      <c r="V205">
        <f t="shared" si="114"/>
        <v>1.1452628737166894</v>
      </c>
      <c r="W205">
        <f t="shared" si="115"/>
        <v>0.4714463651325822</v>
      </c>
      <c r="X205">
        <f t="shared" si="116"/>
        <v>0.56497720947167496</v>
      </c>
      <c r="Y205">
        <v>205</v>
      </c>
      <c r="Z205">
        <f t="shared" si="117"/>
        <v>1.1452628737166894</v>
      </c>
      <c r="AA205">
        <f t="shared" si="118"/>
        <v>-1.7801618711947356</v>
      </c>
      <c r="AB205">
        <f t="shared" si="119"/>
        <v>0.96115264622045105</v>
      </c>
      <c r="AC205">
        <v>205</v>
      </c>
      <c r="AD205">
        <f t="shared" si="120"/>
        <v>1.1452628737166894</v>
      </c>
      <c r="AE205">
        <f t="shared" si="121"/>
        <v>0.54879650206259467</v>
      </c>
      <c r="AF205">
        <f t="shared" si="122"/>
        <v>0.46061896161114019</v>
      </c>
      <c r="AG205">
        <v>205</v>
      </c>
      <c r="AH205">
        <f t="shared" si="123"/>
        <v>1.1452628737166894</v>
      </c>
      <c r="AI205">
        <f t="shared" si="124"/>
        <v>1.0866868129109151</v>
      </c>
      <c r="AJ205">
        <f t="shared" si="125"/>
        <v>0.87917851612211984</v>
      </c>
      <c r="AK205">
        <v>205</v>
      </c>
      <c r="AL205">
        <f t="shared" si="126"/>
        <v>1.1452628737166894</v>
      </c>
      <c r="AM205">
        <f t="shared" si="127"/>
        <v>0.56476266926534258</v>
      </c>
      <c r="AN205">
        <f t="shared" si="128"/>
        <v>-0.56269257102870907</v>
      </c>
      <c r="AO205">
        <v>205</v>
      </c>
      <c r="AP205">
        <f t="shared" si="129"/>
        <v>1.1452628737166894</v>
      </c>
      <c r="AQ205">
        <f t="shared" si="130"/>
        <v>-0.3936837843637504</v>
      </c>
      <c r="AR205">
        <f t="shared" si="131"/>
        <v>-1.3438499420311723</v>
      </c>
    </row>
    <row r="206" spans="1:44" x14ac:dyDescent="0.25">
      <c r="A206">
        <v>206</v>
      </c>
      <c r="B206">
        <f t="shared" si="99"/>
        <v>-0.56032414062021596</v>
      </c>
      <c r="C206">
        <f t="shared" si="100"/>
        <v>0.84708288748345095</v>
      </c>
      <c r="D206">
        <f t="shared" si="101"/>
        <v>-0.53146079980813188</v>
      </c>
      <c r="E206">
        <v>206</v>
      </c>
      <c r="F206">
        <f t="shared" si="102"/>
        <v>1.1662768713995644</v>
      </c>
      <c r="G206">
        <f t="shared" si="103"/>
        <v>-0.93236866372187099</v>
      </c>
      <c r="H206">
        <f t="shared" si="104"/>
        <v>2.9563212956991927</v>
      </c>
      <c r="I206">
        <v>206</v>
      </c>
      <c r="J206">
        <f t="shared" si="105"/>
        <v>1.1662768713995644</v>
      </c>
      <c r="K206">
        <f t="shared" si="106"/>
        <v>1.331256269811006</v>
      </c>
      <c r="L206">
        <f t="shared" si="107"/>
        <v>2.3116356083886513</v>
      </c>
      <c r="M206">
        <v>206</v>
      </c>
      <c r="N206">
        <f t="shared" si="108"/>
        <v>1.1662768713995644</v>
      </c>
      <c r="O206">
        <f t="shared" si="109"/>
        <v>1.960165299835716</v>
      </c>
      <c r="P206">
        <f t="shared" si="110"/>
        <v>2.9310192846344405</v>
      </c>
      <c r="Q206">
        <v>206</v>
      </c>
      <c r="R206">
        <f t="shared" si="111"/>
        <v>1.1662768713995644</v>
      </c>
      <c r="S206">
        <f t="shared" si="112"/>
        <v>1.4113580856013539</v>
      </c>
      <c r="T206">
        <f t="shared" si="113"/>
        <v>1.4298332665619187</v>
      </c>
      <c r="U206">
        <v>206</v>
      </c>
      <c r="V206">
        <f t="shared" si="114"/>
        <v>1.1662768713995644</v>
      </c>
      <c r="W206">
        <f t="shared" si="115"/>
        <v>0.424376990874202</v>
      </c>
      <c r="X206">
        <f t="shared" si="116"/>
        <v>0.58571693184968954</v>
      </c>
      <c r="Y206">
        <v>206</v>
      </c>
      <c r="Z206">
        <f t="shared" si="117"/>
        <v>1.1662768713995644</v>
      </c>
      <c r="AA206">
        <f t="shared" si="118"/>
        <v>-1.7855460810534223</v>
      </c>
      <c r="AB206">
        <f t="shared" si="119"/>
        <v>0.96352503844901882</v>
      </c>
      <c r="AC206">
        <v>206</v>
      </c>
      <c r="AD206">
        <f t="shared" si="120"/>
        <v>1.1662768713995644</v>
      </c>
      <c r="AE206">
        <f t="shared" si="121"/>
        <v>0.54036888058819099</v>
      </c>
      <c r="AF206">
        <f t="shared" si="122"/>
        <v>0.46433234281579905</v>
      </c>
      <c r="AG206">
        <v>206</v>
      </c>
      <c r="AH206">
        <f t="shared" si="123"/>
        <v>1.1662768713995644</v>
      </c>
      <c r="AI206">
        <f t="shared" si="124"/>
        <v>1.0824990941319366</v>
      </c>
      <c r="AJ206">
        <f t="shared" si="125"/>
        <v>0.88102371007767255</v>
      </c>
      <c r="AK206">
        <v>206</v>
      </c>
      <c r="AL206">
        <f t="shared" si="126"/>
        <v>1.1662768713995644</v>
      </c>
      <c r="AM206">
        <f t="shared" si="127"/>
        <v>0.55932266299559175</v>
      </c>
      <c r="AN206">
        <f t="shared" si="128"/>
        <v>-0.5602955937680818</v>
      </c>
      <c r="AO206">
        <v>206</v>
      </c>
      <c r="AP206">
        <f t="shared" si="129"/>
        <v>1.1662768713995644</v>
      </c>
      <c r="AQ206">
        <f t="shared" si="130"/>
        <v>-0.40045301282866519</v>
      </c>
      <c r="AR206">
        <f t="shared" si="131"/>
        <v>-1.3408672824720069</v>
      </c>
    </row>
    <row r="207" spans="1:44" x14ac:dyDescent="0.25">
      <c r="A207">
        <v>207</v>
      </c>
      <c r="B207">
        <f t="shared" si="99"/>
        <v>-0.54773258689841331</v>
      </c>
      <c r="C207">
        <f t="shared" si="100"/>
        <v>0.8537074774324358</v>
      </c>
      <c r="D207">
        <f t="shared" si="101"/>
        <v>-0.52075286170692059</v>
      </c>
      <c r="E207">
        <v>207</v>
      </c>
      <c r="F207">
        <f t="shared" si="102"/>
        <v>1.1872908690824393</v>
      </c>
      <c r="G207">
        <f t="shared" si="103"/>
        <v>-0.97986343812782972</v>
      </c>
      <c r="H207">
        <f t="shared" si="104"/>
        <v>2.9760673961121773</v>
      </c>
      <c r="I207">
        <v>207</v>
      </c>
      <c r="J207">
        <f t="shared" si="105"/>
        <v>1.1872908690824393</v>
      </c>
      <c r="K207">
        <f t="shared" si="106"/>
        <v>1.2837614954050474</v>
      </c>
      <c r="L207">
        <f t="shared" si="107"/>
        <v>2.331381708801636</v>
      </c>
      <c r="M207">
        <v>207</v>
      </c>
      <c r="N207">
        <f t="shared" si="108"/>
        <v>1.1872908690824393</v>
      </c>
      <c r="O207">
        <f t="shared" si="109"/>
        <v>1.9126705254297574</v>
      </c>
      <c r="P207">
        <f t="shared" si="110"/>
        <v>2.9507653850474251</v>
      </c>
      <c r="Q207">
        <v>207</v>
      </c>
      <c r="R207">
        <f t="shared" si="111"/>
        <v>1.1872908690824393</v>
      </c>
      <c r="S207">
        <f t="shared" si="112"/>
        <v>1.3638633111953953</v>
      </c>
      <c r="T207">
        <f t="shared" si="113"/>
        <v>1.4495793669749033</v>
      </c>
      <c r="U207">
        <v>207</v>
      </c>
      <c r="V207">
        <f t="shared" si="114"/>
        <v>1.1872908690824393</v>
      </c>
      <c r="W207">
        <f t="shared" si="115"/>
        <v>0.37688221646824327</v>
      </c>
      <c r="X207">
        <f t="shared" si="116"/>
        <v>0.60546303226267417</v>
      </c>
      <c r="Y207">
        <v>207</v>
      </c>
      <c r="Z207">
        <f t="shared" si="117"/>
        <v>1.1872908690824393</v>
      </c>
      <c r="AA207">
        <f t="shared" si="118"/>
        <v>-1.7909789519301182</v>
      </c>
      <c r="AB207">
        <f t="shared" si="119"/>
        <v>0.96578377144025429</v>
      </c>
      <c r="AC207">
        <v>207</v>
      </c>
      <c r="AD207">
        <f t="shared" si="120"/>
        <v>1.1872908690824393</v>
      </c>
      <c r="AE207">
        <f t="shared" si="121"/>
        <v>0.53186509257290104</v>
      </c>
      <c r="AF207">
        <f t="shared" si="122"/>
        <v>0.46786781917379577</v>
      </c>
      <c r="AG207">
        <v>207</v>
      </c>
      <c r="AH207">
        <f t="shared" si="123"/>
        <v>1.1872908690824393</v>
      </c>
      <c r="AI207">
        <f t="shared" si="124"/>
        <v>1.0782735278945061</v>
      </c>
      <c r="AJ207">
        <f t="shared" si="125"/>
        <v>0.88278050240418904</v>
      </c>
      <c r="AK207">
        <v>207</v>
      </c>
      <c r="AL207">
        <f t="shared" si="126"/>
        <v>1.1872908690824393</v>
      </c>
      <c r="AM207">
        <f t="shared" si="127"/>
        <v>0.55383349143510896</v>
      </c>
      <c r="AN207">
        <f t="shared" si="128"/>
        <v>-0.55801345359217658</v>
      </c>
      <c r="AO207">
        <v>207</v>
      </c>
      <c r="AP207">
        <f t="shared" si="129"/>
        <v>1.1872908690824393</v>
      </c>
      <c r="AQ207">
        <f t="shared" si="130"/>
        <v>-0.40728341973143556</v>
      </c>
      <c r="AR207">
        <f t="shared" si="131"/>
        <v>-1.338027519524386</v>
      </c>
    </row>
    <row r="208" spans="1:44" x14ac:dyDescent="0.25">
      <c r="A208">
        <v>208</v>
      </c>
      <c r="B208">
        <f t="shared" si="99"/>
        <v>-0.53514103317661021</v>
      </c>
      <c r="C208">
        <f t="shared" si="100"/>
        <v>0.86019671621811211</v>
      </c>
      <c r="D208">
        <f t="shared" si="101"/>
        <v>-0.50996236077535817</v>
      </c>
      <c r="E208">
        <v>208</v>
      </c>
      <c r="F208">
        <f t="shared" si="102"/>
        <v>1.2083048667653142</v>
      </c>
      <c r="G208">
        <f t="shared" si="103"/>
        <v>-1.0277626403260216</v>
      </c>
      <c r="H208">
        <f t="shared" si="104"/>
        <v>2.9948111552380658</v>
      </c>
      <c r="I208">
        <v>208</v>
      </c>
      <c r="J208">
        <f t="shared" si="105"/>
        <v>1.2083048667653142</v>
      </c>
      <c r="K208">
        <f t="shared" si="106"/>
        <v>1.2358622932068553</v>
      </c>
      <c r="L208">
        <f t="shared" si="107"/>
        <v>2.3501254679275245</v>
      </c>
      <c r="M208">
        <v>208</v>
      </c>
      <c r="N208">
        <f t="shared" si="108"/>
        <v>1.2083048667653142</v>
      </c>
      <c r="O208">
        <f t="shared" si="109"/>
        <v>1.8647713232315652</v>
      </c>
      <c r="P208">
        <f t="shared" si="110"/>
        <v>2.9695091441733137</v>
      </c>
      <c r="Q208">
        <v>208</v>
      </c>
      <c r="R208">
        <f t="shared" si="111"/>
        <v>1.2083048667653142</v>
      </c>
      <c r="S208">
        <f t="shared" si="112"/>
        <v>1.3159641089972034</v>
      </c>
      <c r="T208">
        <f t="shared" si="113"/>
        <v>1.4683231261007919</v>
      </c>
      <c r="U208">
        <v>208</v>
      </c>
      <c r="V208">
        <f t="shared" si="114"/>
        <v>1.2083048667653142</v>
      </c>
      <c r="W208">
        <f t="shared" si="115"/>
        <v>0.32898301427005128</v>
      </c>
      <c r="X208">
        <f t="shared" si="116"/>
        <v>0.62420679138856272</v>
      </c>
      <c r="Y208">
        <v>208</v>
      </c>
      <c r="Z208">
        <f t="shared" si="117"/>
        <v>1.2083048667653142</v>
      </c>
      <c r="AA208">
        <f t="shared" si="118"/>
        <v>-1.7964580848219862</v>
      </c>
      <c r="AB208">
        <f t="shared" si="119"/>
        <v>0.96792784780125429</v>
      </c>
      <c r="AC208">
        <v>208</v>
      </c>
      <c r="AD208">
        <f t="shared" si="120"/>
        <v>1.2083048667653142</v>
      </c>
      <c r="AE208">
        <f t="shared" si="121"/>
        <v>0.52328889305012083</v>
      </c>
      <c r="AF208">
        <f t="shared" si="122"/>
        <v>0.47122382951829828</v>
      </c>
      <c r="AG208">
        <v>208</v>
      </c>
      <c r="AH208">
        <f t="shared" si="123"/>
        <v>1.2083048667653142</v>
      </c>
      <c r="AI208">
        <f t="shared" si="124"/>
        <v>1.0740119800897201</v>
      </c>
      <c r="AJ208">
        <f t="shared" si="125"/>
        <v>0.88444811735163353</v>
      </c>
      <c r="AK208">
        <v>208</v>
      </c>
      <c r="AL208">
        <f t="shared" si="126"/>
        <v>1.2083048667653142</v>
      </c>
      <c r="AM208">
        <f t="shared" si="127"/>
        <v>0.54829757844752902</v>
      </c>
      <c r="AN208">
        <f t="shared" si="128"/>
        <v>-0.55584715822985031</v>
      </c>
      <c r="AO208">
        <v>208</v>
      </c>
      <c r="AP208">
        <f t="shared" si="129"/>
        <v>1.2083048667653142</v>
      </c>
      <c r="AQ208">
        <f t="shared" si="130"/>
        <v>-0.41417198895665702</v>
      </c>
      <c r="AR208">
        <f t="shared" si="131"/>
        <v>-1.335331907147685</v>
      </c>
    </row>
    <row r="209" spans="1:44" x14ac:dyDescent="0.25">
      <c r="A209">
        <v>209</v>
      </c>
      <c r="B209">
        <f t="shared" si="99"/>
        <v>-0.52254947945480756</v>
      </c>
      <c r="C209">
        <f t="shared" si="100"/>
        <v>0.86654957500327034</v>
      </c>
      <c r="D209">
        <f t="shared" si="101"/>
        <v>-0.49909100779482252</v>
      </c>
      <c r="E209">
        <v>209</v>
      </c>
      <c r="F209">
        <f t="shared" si="102"/>
        <v>1.2293188644481892</v>
      </c>
      <c r="G209">
        <f t="shared" si="103"/>
        <v>-1.0760451193771736</v>
      </c>
      <c r="H209">
        <f t="shared" si="104"/>
        <v>3.0125442963604856</v>
      </c>
      <c r="I209">
        <v>209</v>
      </c>
      <c r="J209">
        <f t="shared" si="105"/>
        <v>1.2293188644481892</v>
      </c>
      <c r="K209">
        <f t="shared" si="106"/>
        <v>1.1875798141557032</v>
      </c>
      <c r="L209">
        <f t="shared" si="107"/>
        <v>2.3678586090499443</v>
      </c>
      <c r="M209">
        <v>209</v>
      </c>
      <c r="N209">
        <f t="shared" si="108"/>
        <v>1.2293188644481892</v>
      </c>
      <c r="O209">
        <f t="shared" si="109"/>
        <v>1.8164888441804132</v>
      </c>
      <c r="P209">
        <f t="shared" si="110"/>
        <v>2.9872422852957334</v>
      </c>
      <c r="Q209">
        <v>209</v>
      </c>
      <c r="R209">
        <f t="shared" si="111"/>
        <v>1.2293188644481892</v>
      </c>
      <c r="S209">
        <f t="shared" si="112"/>
        <v>1.2676816299460514</v>
      </c>
      <c r="T209">
        <f t="shared" si="113"/>
        <v>1.4860562672232116</v>
      </c>
      <c r="U209">
        <v>209</v>
      </c>
      <c r="V209">
        <f t="shared" si="114"/>
        <v>1.2293188644481892</v>
      </c>
      <c r="W209">
        <f t="shared" si="115"/>
        <v>0.28070053521889937</v>
      </c>
      <c r="X209">
        <f t="shared" si="116"/>
        <v>0.64193993251098247</v>
      </c>
      <c r="Y209">
        <v>209</v>
      </c>
      <c r="Z209">
        <f t="shared" si="117"/>
        <v>1.2293188644481892</v>
      </c>
      <c r="AA209">
        <f t="shared" si="118"/>
        <v>-1.8019810602981847</v>
      </c>
      <c r="AB209">
        <f t="shared" si="119"/>
        <v>0.96995632076825622</v>
      </c>
      <c r="AC209">
        <v>209</v>
      </c>
      <c r="AD209">
        <f t="shared" si="120"/>
        <v>1.2293188644481892</v>
      </c>
      <c r="AE209">
        <f t="shared" si="121"/>
        <v>0.51464406902812976</v>
      </c>
      <c r="AF209">
        <f t="shared" si="122"/>
        <v>0.47439889192961404</v>
      </c>
      <c r="AG209">
        <v>209</v>
      </c>
      <c r="AH209">
        <f t="shared" si="123"/>
        <v>1.2293188644481892</v>
      </c>
      <c r="AI209">
        <f t="shared" si="124"/>
        <v>1.0697163324971211</v>
      </c>
      <c r="AJ209">
        <f t="shared" si="125"/>
        <v>0.88602581854819051</v>
      </c>
      <c r="AK209">
        <v>209</v>
      </c>
      <c r="AL209">
        <f t="shared" si="126"/>
        <v>1.2293188644481892</v>
      </c>
      <c r="AM209">
        <f t="shared" si="127"/>
        <v>0.5427173685361848</v>
      </c>
      <c r="AN209">
        <f t="shared" si="128"/>
        <v>-0.55379766425615107</v>
      </c>
      <c r="AO209">
        <v>209</v>
      </c>
      <c r="AP209">
        <f t="shared" si="129"/>
        <v>1.2293188644481892</v>
      </c>
      <c r="AQ209">
        <f t="shared" si="130"/>
        <v>-0.42111567870608085</v>
      </c>
      <c r="AR209">
        <f t="shared" si="131"/>
        <v>-1.3327816356484443</v>
      </c>
    </row>
    <row r="210" spans="1:44" x14ac:dyDescent="0.25">
      <c r="A210">
        <v>210</v>
      </c>
      <c r="B210">
        <f t="shared" si="99"/>
        <v>-0.50995792573300491</v>
      </c>
      <c r="C210">
        <f t="shared" si="100"/>
        <v>0.87276504657308618</v>
      </c>
      <c r="D210">
        <f t="shared" si="101"/>
        <v>-0.48814052636538874</v>
      </c>
      <c r="E210">
        <v>210</v>
      </c>
      <c r="F210">
        <f t="shared" si="102"/>
        <v>1.2503328621310641</v>
      </c>
      <c r="G210">
        <f t="shared" si="103"/>
        <v>-1.1246895550977443</v>
      </c>
      <c r="H210">
        <f t="shared" si="104"/>
        <v>3.0292589890235257</v>
      </c>
      <c r="I210">
        <v>210</v>
      </c>
      <c r="J210">
        <f t="shared" si="105"/>
        <v>1.2503328621310641</v>
      </c>
      <c r="K210">
        <f t="shared" si="106"/>
        <v>1.1389353784351328</v>
      </c>
      <c r="L210">
        <f t="shared" si="107"/>
        <v>2.3845733017129844</v>
      </c>
      <c r="M210">
        <v>210</v>
      </c>
      <c r="N210">
        <f t="shared" si="108"/>
        <v>1.2503328621310641</v>
      </c>
      <c r="O210">
        <f t="shared" si="109"/>
        <v>1.7678444084598428</v>
      </c>
      <c r="P210">
        <f t="shared" si="110"/>
        <v>3.0039569779587736</v>
      </c>
      <c r="Q210">
        <v>210</v>
      </c>
      <c r="R210">
        <f t="shared" si="111"/>
        <v>1.2503328621310641</v>
      </c>
      <c r="S210">
        <f t="shared" si="112"/>
        <v>1.2190371942254807</v>
      </c>
      <c r="T210">
        <f t="shared" si="113"/>
        <v>1.5027709598862518</v>
      </c>
      <c r="U210">
        <v>210</v>
      </c>
      <c r="V210">
        <f t="shared" si="114"/>
        <v>1.2503328621310641</v>
      </c>
      <c r="W210">
        <f t="shared" si="115"/>
        <v>0.23205609949832884</v>
      </c>
      <c r="X210">
        <f t="shared" si="116"/>
        <v>0.65865462517402262</v>
      </c>
      <c r="Y210">
        <v>210</v>
      </c>
      <c r="Z210">
        <f t="shared" si="117"/>
        <v>1.2503328621310641</v>
      </c>
      <c r="AA210">
        <f t="shared" si="118"/>
        <v>-1.807545439568222</v>
      </c>
      <c r="AB210">
        <f t="shared" si="119"/>
        <v>0.97186829462470137</v>
      </c>
      <c r="AC210">
        <v>210</v>
      </c>
      <c r="AD210">
        <f t="shared" si="120"/>
        <v>1.2503328621310641</v>
      </c>
      <c r="AE210">
        <f t="shared" si="121"/>
        <v>0.5059344378178543</v>
      </c>
      <c r="AF210">
        <f t="shared" si="122"/>
        <v>0.47739160438956385</v>
      </c>
      <c r="AG210">
        <v>210</v>
      </c>
      <c r="AH210">
        <f t="shared" si="123"/>
        <v>1.2503328621310641</v>
      </c>
      <c r="AI210">
        <f t="shared" si="124"/>
        <v>1.0653884819537589</v>
      </c>
      <c r="AJ210">
        <f t="shared" si="125"/>
        <v>0.8875129093254257</v>
      </c>
      <c r="AK210">
        <v>210</v>
      </c>
      <c r="AL210">
        <f t="shared" si="126"/>
        <v>1.2503328621310641</v>
      </c>
      <c r="AM210">
        <f t="shared" si="127"/>
        <v>0.537095325764684</v>
      </c>
      <c r="AN210">
        <f t="shared" si="128"/>
        <v>-0.55186587666992226</v>
      </c>
      <c r="AO210">
        <v>210</v>
      </c>
      <c r="AP210">
        <f t="shared" si="129"/>
        <v>1.2503328621310641</v>
      </c>
      <c r="AQ210">
        <f t="shared" si="130"/>
        <v>-0.4281114228417866</v>
      </c>
      <c r="AR210">
        <f t="shared" si="131"/>
        <v>-1.3303778311547654</v>
      </c>
    </row>
    <row r="211" spans="1:44" x14ac:dyDescent="0.25">
      <c r="A211">
        <v>211</v>
      </c>
      <c r="B211">
        <f t="shared" si="99"/>
        <v>-0.49736637201120182</v>
      </c>
      <c r="C211">
        <f t="shared" si="100"/>
        <v>0.87884214549480955</v>
      </c>
      <c r="D211">
        <f t="shared" si="101"/>
        <v>-0.47711265263256231</v>
      </c>
      <c r="E211">
        <v>211</v>
      </c>
      <c r="F211">
        <f t="shared" si="102"/>
        <v>1.271346859813939</v>
      </c>
      <c r="G211">
        <f t="shared" si="103"/>
        <v>-1.1736744674743154</v>
      </c>
      <c r="H211">
        <f t="shared" si="104"/>
        <v>3.0449478524894444</v>
      </c>
      <c r="I211">
        <v>211</v>
      </c>
      <c r="J211">
        <f t="shared" si="105"/>
        <v>1.271346859813939</v>
      </c>
      <c r="K211">
        <f t="shared" si="106"/>
        <v>1.0899504660585615</v>
      </c>
      <c r="L211">
        <f t="shared" si="107"/>
        <v>2.4002621651789031</v>
      </c>
      <c r="M211">
        <v>211</v>
      </c>
      <c r="N211">
        <f t="shared" si="108"/>
        <v>1.271346859813939</v>
      </c>
      <c r="O211">
        <f t="shared" si="109"/>
        <v>1.7188594960832715</v>
      </c>
      <c r="P211">
        <f t="shared" si="110"/>
        <v>3.0196458414246923</v>
      </c>
      <c r="Q211">
        <v>211</v>
      </c>
      <c r="R211">
        <f t="shared" si="111"/>
        <v>1.271346859813939</v>
      </c>
      <c r="S211">
        <f t="shared" si="112"/>
        <v>1.1700522818489096</v>
      </c>
      <c r="T211">
        <f t="shared" si="113"/>
        <v>1.5184598233521704</v>
      </c>
      <c r="U211">
        <v>211</v>
      </c>
      <c r="V211">
        <f t="shared" si="114"/>
        <v>1.271346859813939</v>
      </c>
      <c r="W211">
        <f t="shared" si="115"/>
        <v>0.18307118712175763</v>
      </c>
      <c r="X211">
        <f t="shared" si="116"/>
        <v>0.67434348863994131</v>
      </c>
      <c r="Y211">
        <v>211</v>
      </c>
      <c r="Z211">
        <f t="shared" si="117"/>
        <v>1.271346859813939</v>
      </c>
      <c r="AA211">
        <f t="shared" si="118"/>
        <v>-1.8131487655588554</v>
      </c>
      <c r="AB211">
        <f t="shared" si="119"/>
        <v>0.97366292509675934</v>
      </c>
      <c r="AC211">
        <v>211</v>
      </c>
      <c r="AD211">
        <f t="shared" si="120"/>
        <v>1.271346859813939</v>
      </c>
      <c r="AE211">
        <f t="shared" si="121"/>
        <v>0.49716384534725078</v>
      </c>
      <c r="AF211">
        <f t="shared" si="122"/>
        <v>0.48020064540057372</v>
      </c>
      <c r="AG211">
        <v>211</v>
      </c>
      <c r="AH211">
        <f t="shared" si="123"/>
        <v>1.271346859813939</v>
      </c>
      <c r="AI211">
        <f t="shared" si="124"/>
        <v>1.0610303395165994</v>
      </c>
      <c r="AJ211">
        <f t="shared" si="125"/>
        <v>0.88890873302591522</v>
      </c>
      <c r="AK211">
        <v>211</v>
      </c>
      <c r="AL211">
        <f t="shared" si="126"/>
        <v>1.271346859813939</v>
      </c>
      <c r="AM211">
        <f t="shared" si="127"/>
        <v>0.53143393266884731</v>
      </c>
      <c r="AN211">
        <f t="shared" si="128"/>
        <v>-0.55005264849417979</v>
      </c>
      <c r="AO211">
        <v>211</v>
      </c>
      <c r="AP211">
        <f t="shared" si="129"/>
        <v>1.271346859813939</v>
      </c>
      <c r="AQ211">
        <f t="shared" si="130"/>
        <v>-0.43515613224010208</v>
      </c>
      <c r="AR211">
        <f t="shared" si="131"/>
        <v>-1.3281215551190424</v>
      </c>
    </row>
    <row r="212" spans="1:44" x14ac:dyDescent="0.25">
      <c r="A212">
        <v>212</v>
      </c>
      <c r="B212">
        <f t="shared" si="99"/>
        <v>-0.48477481828939917</v>
      </c>
      <c r="C212">
        <f t="shared" si="100"/>
        <v>0.88477990827399922</v>
      </c>
      <c r="D212">
        <f t="shared" si="101"/>
        <v>-0.46600913501202273</v>
      </c>
      <c r="E212">
        <v>212</v>
      </c>
      <c r="F212">
        <f t="shared" si="102"/>
        <v>1.292360857496814</v>
      </c>
      <c r="G212">
        <f t="shared" si="103"/>
        <v>-1.2229782261485636</v>
      </c>
      <c r="H212">
        <f t="shared" si="104"/>
        <v>3.0596039589977941</v>
      </c>
      <c r="I212">
        <v>212</v>
      </c>
      <c r="J212">
        <f t="shared" si="105"/>
        <v>1.292360857496814</v>
      </c>
      <c r="K212">
        <f t="shared" si="106"/>
        <v>1.0406467073843135</v>
      </c>
      <c r="L212">
        <f t="shared" si="107"/>
        <v>2.4149182716872528</v>
      </c>
      <c r="M212">
        <v>212</v>
      </c>
      <c r="N212">
        <f t="shared" si="108"/>
        <v>1.292360857496814</v>
      </c>
      <c r="O212">
        <f t="shared" si="109"/>
        <v>1.6695557374090235</v>
      </c>
      <c r="P212">
        <f t="shared" si="110"/>
        <v>3.034301947933042</v>
      </c>
      <c r="Q212">
        <v>212</v>
      </c>
      <c r="R212">
        <f t="shared" si="111"/>
        <v>1.292360857496814</v>
      </c>
      <c r="S212">
        <f t="shared" si="112"/>
        <v>1.1207485231746614</v>
      </c>
      <c r="T212">
        <f t="shared" si="113"/>
        <v>1.5331159298605201</v>
      </c>
      <c r="U212">
        <v>212</v>
      </c>
      <c r="V212">
        <f t="shared" si="114"/>
        <v>1.292360857496814</v>
      </c>
      <c r="W212">
        <f t="shared" si="115"/>
        <v>0.13376742844750944</v>
      </c>
      <c r="X212">
        <f t="shared" si="116"/>
        <v>0.68899959514829101</v>
      </c>
      <c r="Y212">
        <v>212</v>
      </c>
      <c r="Z212">
        <f t="shared" si="117"/>
        <v>1.292360857496814</v>
      </c>
      <c r="AA212">
        <f t="shared" si="118"/>
        <v>-1.818788563999068</v>
      </c>
      <c r="AB212">
        <f t="shared" si="119"/>
        <v>0.97533941972613436</v>
      </c>
      <c r="AC212">
        <v>212</v>
      </c>
      <c r="AD212">
        <f t="shared" si="120"/>
        <v>1.292360857496814</v>
      </c>
      <c r="AE212">
        <f t="shared" si="121"/>
        <v>0.48833616446305184</v>
      </c>
      <c r="AF212">
        <f t="shared" si="122"/>
        <v>0.48282477456921086</v>
      </c>
      <c r="AG212">
        <v>212</v>
      </c>
      <c r="AH212">
        <f t="shared" si="123"/>
        <v>1.292360857496814</v>
      </c>
      <c r="AI212">
        <f t="shared" si="124"/>
        <v>1.0566438296186564</v>
      </c>
      <c r="AJ212">
        <f t="shared" si="125"/>
        <v>0.89021267329320686</v>
      </c>
      <c r="AK212">
        <v>212</v>
      </c>
      <c r="AL212">
        <f t="shared" si="126"/>
        <v>1.292360857496814</v>
      </c>
      <c r="AM212">
        <f t="shared" si="127"/>
        <v>0.52573568916049129</v>
      </c>
      <c r="AN212">
        <f t="shared" si="128"/>
        <v>-0.54835878039944164</v>
      </c>
      <c r="AO212">
        <v>212</v>
      </c>
      <c r="AP212">
        <f t="shared" si="129"/>
        <v>1.292360857496814</v>
      </c>
      <c r="AQ212">
        <f t="shared" si="130"/>
        <v>-0.4422466961556738</v>
      </c>
      <c r="AR212">
        <f t="shared" si="131"/>
        <v>-1.3260138038492562</v>
      </c>
    </row>
    <row r="213" spans="1:44" x14ac:dyDescent="0.25">
      <c r="A213">
        <v>213</v>
      </c>
      <c r="B213">
        <f t="shared" si="99"/>
        <v>-0.47218326456759652</v>
      </c>
      <c r="C213">
        <f t="shared" si="100"/>
        <v>0.89057739350728138</v>
      </c>
      <c r="D213">
        <f t="shared" si="101"/>
        <v>-0.45483173391241832</v>
      </c>
      <c r="E213">
        <v>213</v>
      </c>
      <c r="F213">
        <f t="shared" si="102"/>
        <v>1.3133748551796889</v>
      </c>
      <c r="G213">
        <f t="shared" si="103"/>
        <v>-1.2725790599686158</v>
      </c>
      <c r="H213">
        <f t="shared" si="104"/>
        <v>3.0732208368245266</v>
      </c>
      <c r="I213">
        <v>213</v>
      </c>
      <c r="J213">
        <f t="shared" si="105"/>
        <v>1.3133748551796889</v>
      </c>
      <c r="K213">
        <f t="shared" si="106"/>
        <v>0.99104587356426133</v>
      </c>
      <c r="L213">
        <f t="shared" si="107"/>
        <v>2.4285351495139853</v>
      </c>
      <c r="M213">
        <v>213</v>
      </c>
      <c r="N213">
        <f t="shared" si="108"/>
        <v>1.3133748551796889</v>
      </c>
      <c r="O213">
        <f t="shared" si="109"/>
        <v>1.6199549035889713</v>
      </c>
      <c r="P213">
        <f t="shared" si="110"/>
        <v>3.0479188257597745</v>
      </c>
      <c r="Q213">
        <v>213</v>
      </c>
      <c r="R213">
        <f t="shared" si="111"/>
        <v>1.3133748551796889</v>
      </c>
      <c r="S213">
        <f t="shared" si="112"/>
        <v>1.0711476893546092</v>
      </c>
      <c r="T213">
        <f t="shared" si="113"/>
        <v>1.5467328076872526</v>
      </c>
      <c r="U213">
        <v>213</v>
      </c>
      <c r="V213">
        <f t="shared" si="114"/>
        <v>1.3133748551796889</v>
      </c>
      <c r="W213">
        <f t="shared" si="115"/>
        <v>8.4166594627457347E-2</v>
      </c>
      <c r="X213">
        <f t="shared" si="116"/>
        <v>0.7026164729750235</v>
      </c>
      <c r="Y213">
        <v>213</v>
      </c>
      <c r="Z213">
        <f t="shared" si="117"/>
        <v>1.3133748551796889</v>
      </c>
      <c r="AA213">
        <f t="shared" si="118"/>
        <v>-1.8244623445126353</v>
      </c>
      <c r="AB213">
        <f t="shared" si="119"/>
        <v>0.97689703821999341</v>
      </c>
      <c r="AC213">
        <v>213</v>
      </c>
      <c r="AD213">
        <f t="shared" si="120"/>
        <v>1.3133748551796889</v>
      </c>
      <c r="AE213">
        <f t="shared" si="121"/>
        <v>0.47945529322062663</v>
      </c>
      <c r="AF213">
        <f t="shared" si="122"/>
        <v>0.48526283315390661</v>
      </c>
      <c r="AG213">
        <v>213</v>
      </c>
      <c r="AH213">
        <f t="shared" si="123"/>
        <v>1.3133748551796889</v>
      </c>
      <c r="AI213">
        <f t="shared" si="124"/>
        <v>1.0522308892192151</v>
      </c>
      <c r="AJ213">
        <f t="shared" si="125"/>
        <v>0.89142415434398614</v>
      </c>
      <c r="AK213">
        <v>213</v>
      </c>
      <c r="AL213">
        <f t="shared" si="126"/>
        <v>1.3133748551796889</v>
      </c>
      <c r="AM213">
        <f t="shared" si="127"/>
        <v>0.52000311142353717</v>
      </c>
      <c r="AN213">
        <f t="shared" si="128"/>
        <v>-0.54678502035017418</v>
      </c>
      <c r="AO213">
        <v>213</v>
      </c>
      <c r="AP213">
        <f t="shared" si="129"/>
        <v>1.3133748551796889</v>
      </c>
      <c r="AQ213">
        <f t="shared" si="130"/>
        <v>-0.44937998359508402</v>
      </c>
      <c r="AR213">
        <f t="shared" si="131"/>
        <v>-1.3240555080690317</v>
      </c>
    </row>
    <row r="214" spans="1:44" x14ac:dyDescent="0.25">
      <c r="A214">
        <v>214</v>
      </c>
      <c r="B214">
        <f t="shared" si="99"/>
        <v>-0.45959171084579342</v>
      </c>
      <c r="C214">
        <f t="shared" si="100"/>
        <v>0.89623368203160425</v>
      </c>
      <c r="D214">
        <f t="shared" si="101"/>
        <v>-0.44358222145626325</v>
      </c>
      <c r="E214">
        <v>214</v>
      </c>
      <c r="F214">
        <f t="shared" si="102"/>
        <v>1.3343888528625638</v>
      </c>
      <c r="G214">
        <f t="shared" si="103"/>
        <v>-1.3224550666025772</v>
      </c>
      <c r="H214">
        <f t="shared" si="104"/>
        <v>3.0857924731397257</v>
      </c>
      <c r="I214">
        <v>214</v>
      </c>
      <c r="J214">
        <f t="shared" si="105"/>
        <v>1.3343888528625638</v>
      </c>
      <c r="K214">
        <f t="shared" si="106"/>
        <v>0.9411698669302998</v>
      </c>
      <c r="L214">
        <f t="shared" si="107"/>
        <v>2.4411067858291844</v>
      </c>
      <c r="M214">
        <v>214</v>
      </c>
      <c r="N214">
        <f t="shared" si="108"/>
        <v>1.3343888528625638</v>
      </c>
      <c r="O214">
        <f t="shared" si="109"/>
        <v>1.5700788969550099</v>
      </c>
      <c r="P214">
        <f t="shared" si="110"/>
        <v>3.0604904620749735</v>
      </c>
      <c r="Q214">
        <v>214</v>
      </c>
      <c r="R214">
        <f t="shared" si="111"/>
        <v>1.3343888528625638</v>
      </c>
      <c r="S214">
        <f t="shared" si="112"/>
        <v>1.0212716827206478</v>
      </c>
      <c r="T214">
        <f t="shared" si="113"/>
        <v>1.5593044440024517</v>
      </c>
      <c r="U214">
        <v>214</v>
      </c>
      <c r="V214">
        <f t="shared" si="114"/>
        <v>1.3343888528625638</v>
      </c>
      <c r="W214">
        <f t="shared" si="115"/>
        <v>3.4290587993495825E-2</v>
      </c>
      <c r="X214">
        <f t="shared" si="116"/>
        <v>0.71518810929022258</v>
      </c>
      <c r="Y214">
        <v>214</v>
      </c>
      <c r="Z214">
        <f t="shared" si="117"/>
        <v>1.3343888528625638</v>
      </c>
      <c r="AA214">
        <f t="shared" si="118"/>
        <v>-1.8301676017178061</v>
      </c>
      <c r="AB214">
        <f t="shared" si="119"/>
        <v>0.97833509277785846</v>
      </c>
      <c r="AC214">
        <v>214</v>
      </c>
      <c r="AD214">
        <f t="shared" si="120"/>
        <v>1.3343888528625638</v>
      </c>
      <c r="AE214">
        <f t="shared" si="121"/>
        <v>0.47052515316270915</v>
      </c>
      <c r="AF214">
        <f t="shared" si="122"/>
        <v>0.48751374457662433</v>
      </c>
      <c r="AG214">
        <v>214</v>
      </c>
      <c r="AH214">
        <f t="shared" si="123"/>
        <v>1.3343888528625638</v>
      </c>
      <c r="AI214">
        <f t="shared" si="124"/>
        <v>1.0477934669485267</v>
      </c>
      <c r="AJ214">
        <f t="shared" si="125"/>
        <v>0.89254264122232563</v>
      </c>
      <c r="AK214">
        <v>214</v>
      </c>
      <c r="AL214">
        <f t="shared" si="126"/>
        <v>1.3343888528625638</v>
      </c>
      <c r="AM214">
        <f t="shared" si="127"/>
        <v>0.51423873080293481</v>
      </c>
      <c r="AN214">
        <f t="shared" si="128"/>
        <v>-0.54533206327451189</v>
      </c>
      <c r="AO214">
        <v>214</v>
      </c>
      <c r="AP214">
        <f t="shared" si="129"/>
        <v>1.3343888528625638</v>
      </c>
      <c r="AQ214">
        <f t="shared" si="130"/>
        <v>-0.45655284469940982</v>
      </c>
      <c r="AR214">
        <f t="shared" si="131"/>
        <v>-1.3222475325066576</v>
      </c>
    </row>
    <row r="215" spans="1:44" x14ac:dyDescent="0.25">
      <c r="A215">
        <v>215</v>
      </c>
      <c r="B215">
        <f t="shared" si="99"/>
        <v>-0.44700015712399077</v>
      </c>
      <c r="C215">
        <f t="shared" si="100"/>
        <v>0.90174787706996573</v>
      </c>
      <c r="D215">
        <f t="shared" si="101"/>
        <v>-0.43226238119897725</v>
      </c>
      <c r="E215">
        <v>215</v>
      </c>
      <c r="F215">
        <f t="shared" si="102"/>
        <v>1.3554028505454379</v>
      </c>
      <c r="G215">
        <f t="shared" si="103"/>
        <v>-1.3725842222099836</v>
      </c>
      <c r="H215">
        <f t="shared" si="104"/>
        <v>3.0973133166626989</v>
      </c>
      <c r="I215">
        <v>215</v>
      </c>
      <c r="J215">
        <f t="shared" si="105"/>
        <v>1.3554028505454379</v>
      </c>
      <c r="K215">
        <f t="shared" si="106"/>
        <v>0.89104071132289353</v>
      </c>
      <c r="L215">
        <f t="shared" si="107"/>
        <v>2.4526276293521576</v>
      </c>
      <c r="M215">
        <v>215</v>
      </c>
      <c r="N215">
        <f t="shared" si="108"/>
        <v>1.3554028505454379</v>
      </c>
      <c r="O215">
        <f t="shared" si="109"/>
        <v>1.5199497413476035</v>
      </c>
      <c r="P215">
        <f t="shared" si="110"/>
        <v>3.0720113055979468</v>
      </c>
      <c r="Q215">
        <v>215</v>
      </c>
      <c r="R215">
        <f t="shared" si="111"/>
        <v>1.3554028505454379</v>
      </c>
      <c r="S215">
        <f t="shared" si="112"/>
        <v>0.97114252711324156</v>
      </c>
      <c r="T215">
        <f t="shared" si="113"/>
        <v>1.5708252875254249</v>
      </c>
      <c r="U215">
        <v>215</v>
      </c>
      <c r="V215">
        <f t="shared" si="114"/>
        <v>1.3554028505454379</v>
      </c>
      <c r="W215">
        <f t="shared" si="115"/>
        <v>-1.5838567613910448E-2</v>
      </c>
      <c r="X215">
        <f t="shared" si="116"/>
        <v>0.72670895281319581</v>
      </c>
      <c r="Y215">
        <v>215</v>
      </c>
      <c r="Z215">
        <f t="shared" si="117"/>
        <v>1.3554028505454379</v>
      </c>
      <c r="AA215">
        <f t="shared" si="118"/>
        <v>-1.8359018163336076</v>
      </c>
      <c r="AB215">
        <f t="shared" si="119"/>
        <v>0.97965294839531936</v>
      </c>
      <c r="AC215">
        <v>215</v>
      </c>
      <c r="AD215">
        <f t="shared" si="120"/>
        <v>1.3554028505454379</v>
      </c>
      <c r="AE215">
        <f t="shared" si="121"/>
        <v>0.46154968758775561</v>
      </c>
      <c r="AF215">
        <f t="shared" si="122"/>
        <v>0.48957651489824522</v>
      </c>
      <c r="AG215">
        <v>215</v>
      </c>
      <c r="AH215">
        <f t="shared" si="123"/>
        <v>1.3554028505454379</v>
      </c>
      <c r="AI215">
        <f t="shared" si="124"/>
        <v>1.0433335222473479</v>
      </c>
      <c r="AJ215">
        <f t="shared" si="125"/>
        <v>0.89356764003590639</v>
      </c>
      <c r="AK215">
        <v>215</v>
      </c>
      <c r="AL215">
        <f t="shared" si="126"/>
        <v>1.3554028505454379</v>
      </c>
      <c r="AM215">
        <f t="shared" si="127"/>
        <v>0.50844509268689264</v>
      </c>
      <c r="AN215">
        <f t="shared" si="128"/>
        <v>-0.54400055075739717</v>
      </c>
      <c r="AO215">
        <v>215</v>
      </c>
      <c r="AP215">
        <f t="shared" si="129"/>
        <v>1.3554028505454379</v>
      </c>
      <c r="AQ215">
        <f t="shared" si="130"/>
        <v>-0.46376211213511154</v>
      </c>
      <c r="AR215">
        <f t="shared" si="131"/>
        <v>-1.3205906755132453</v>
      </c>
    </row>
    <row r="216" spans="1:44" x14ac:dyDescent="0.25">
      <c r="A216">
        <v>216</v>
      </c>
      <c r="B216">
        <f t="shared" si="99"/>
        <v>-0.43440860340218812</v>
      </c>
      <c r="C216">
        <f t="shared" si="100"/>
        <v>0.907119104373595</v>
      </c>
      <c r="D216">
        <f t="shared" si="101"/>
        <v>-0.4208740078461094</v>
      </c>
      <c r="E216">
        <v>216</v>
      </c>
      <c r="F216">
        <f t="shared" si="102"/>
        <v>1.3764168482283128</v>
      </c>
      <c r="G216">
        <f t="shared" si="103"/>
        <v>-1.4229443911669155</v>
      </c>
      <c r="H216">
        <f t="shared" si="104"/>
        <v>3.1077782801132727</v>
      </c>
      <c r="I216">
        <v>216</v>
      </c>
      <c r="J216">
        <f t="shared" si="105"/>
        <v>1.3764168482283128</v>
      </c>
      <c r="K216">
        <f t="shared" si="106"/>
        <v>0.84068054236596146</v>
      </c>
      <c r="L216">
        <f t="shared" si="107"/>
        <v>2.4630925928027314</v>
      </c>
      <c r="M216">
        <v>216</v>
      </c>
      <c r="N216">
        <f t="shared" si="108"/>
        <v>1.3764168482283128</v>
      </c>
      <c r="O216">
        <f t="shared" si="109"/>
        <v>1.4695895723906713</v>
      </c>
      <c r="P216">
        <f t="shared" si="110"/>
        <v>3.0824762690485206</v>
      </c>
      <c r="Q216">
        <v>216</v>
      </c>
      <c r="R216">
        <f t="shared" si="111"/>
        <v>1.3764168482283128</v>
      </c>
      <c r="S216">
        <f t="shared" si="112"/>
        <v>0.92078235815630949</v>
      </c>
      <c r="T216">
        <f t="shared" si="113"/>
        <v>1.5812902509759987</v>
      </c>
      <c r="U216">
        <v>216</v>
      </c>
      <c r="V216">
        <f t="shared" si="114"/>
        <v>1.3764168482283128</v>
      </c>
      <c r="W216">
        <f t="shared" si="115"/>
        <v>-6.619873657084252E-2</v>
      </c>
      <c r="X216">
        <f t="shared" si="116"/>
        <v>0.7371739162637696</v>
      </c>
      <c r="Y216">
        <v>216</v>
      </c>
      <c r="Z216">
        <f t="shared" si="117"/>
        <v>1.3764168482283128</v>
      </c>
      <c r="AA216">
        <f t="shared" si="118"/>
        <v>-1.8416624562922908</v>
      </c>
      <c r="AB216">
        <f t="shared" si="119"/>
        <v>0.98085002314443492</v>
      </c>
      <c r="AC216">
        <v>216</v>
      </c>
      <c r="AD216">
        <f t="shared" si="120"/>
        <v>1.3764168482283128</v>
      </c>
      <c r="AE216">
        <f t="shared" si="121"/>
        <v>0.45253285980869346</v>
      </c>
      <c r="AF216">
        <f t="shared" si="122"/>
        <v>0.49145023325746479</v>
      </c>
      <c r="AG216">
        <v>216</v>
      </c>
      <c r="AH216">
        <f t="shared" si="123"/>
        <v>1.3764168482283128</v>
      </c>
      <c r="AI216">
        <f t="shared" si="124"/>
        <v>1.0388530245017054</v>
      </c>
      <c r="AJ216">
        <f t="shared" si="125"/>
        <v>0.89449869817410732</v>
      </c>
      <c r="AK216">
        <v>216</v>
      </c>
      <c r="AL216">
        <f t="shared" si="126"/>
        <v>1.3764168482283128</v>
      </c>
      <c r="AM216">
        <f t="shared" si="127"/>
        <v>0.50262475538290463</v>
      </c>
      <c r="AN216">
        <f t="shared" si="128"/>
        <v>-0.54279107075727373</v>
      </c>
      <c r="AO216">
        <v>216</v>
      </c>
      <c r="AP216">
        <f t="shared" si="129"/>
        <v>1.3764168482283128</v>
      </c>
      <c r="AQ216">
        <f t="shared" si="130"/>
        <v>-0.47100460249263926</v>
      </c>
      <c r="AR216">
        <f t="shared" si="131"/>
        <v>-1.3190856687102006</v>
      </c>
    </row>
    <row r="217" spans="1:44" x14ac:dyDescent="0.25">
      <c r="A217">
        <v>217</v>
      </c>
      <c r="B217">
        <f t="shared" si="99"/>
        <v>-0.42181704968038503</v>
      </c>
      <c r="C217">
        <f t="shared" si="100"/>
        <v>0.91234651236055886</v>
      </c>
      <c r="D217">
        <f t="shared" si="101"/>
        <v>-0.40941890696879712</v>
      </c>
      <c r="E217">
        <v>217</v>
      </c>
      <c r="F217">
        <f t="shared" si="102"/>
        <v>1.3974308459111877</v>
      </c>
      <c r="G217">
        <f t="shared" si="103"/>
        <v>-1.4735133358404566</v>
      </c>
      <c r="H217">
        <f t="shared" si="104"/>
        <v>3.1171827424581875</v>
      </c>
      <c r="I217">
        <v>217</v>
      </c>
      <c r="J217">
        <f t="shared" si="105"/>
        <v>1.3974308459111877</v>
      </c>
      <c r="K217">
        <f t="shared" si="106"/>
        <v>0.79011159769242023</v>
      </c>
      <c r="L217">
        <f t="shared" si="107"/>
        <v>2.4724970551476462</v>
      </c>
      <c r="M217">
        <v>217</v>
      </c>
      <c r="N217">
        <f t="shared" si="108"/>
        <v>1.3974308459111877</v>
      </c>
      <c r="O217">
        <f t="shared" si="109"/>
        <v>1.4190206277171302</v>
      </c>
      <c r="P217">
        <f t="shared" si="110"/>
        <v>3.0918807313934353</v>
      </c>
      <c r="Q217">
        <v>217</v>
      </c>
      <c r="R217">
        <f t="shared" si="111"/>
        <v>1.3974308459111877</v>
      </c>
      <c r="S217">
        <f t="shared" si="112"/>
        <v>0.87021341348276837</v>
      </c>
      <c r="T217">
        <f t="shared" si="113"/>
        <v>1.5906947133209135</v>
      </c>
      <c r="U217">
        <v>217</v>
      </c>
      <c r="V217">
        <f t="shared" si="114"/>
        <v>1.3974308459111877</v>
      </c>
      <c r="W217">
        <f t="shared" si="115"/>
        <v>-0.11676768124438369</v>
      </c>
      <c r="X217">
        <f t="shared" si="116"/>
        <v>0.74657837860868437</v>
      </c>
      <c r="Y217">
        <v>217</v>
      </c>
      <c r="Z217">
        <f t="shared" si="117"/>
        <v>1.3974308459111877</v>
      </c>
      <c r="AA217">
        <f t="shared" si="118"/>
        <v>-1.8474469778574185</v>
      </c>
      <c r="AB217">
        <f t="shared" si="119"/>
        <v>0.98192578843069478</v>
      </c>
      <c r="AC217">
        <v>217</v>
      </c>
      <c r="AD217">
        <f t="shared" si="120"/>
        <v>1.3974308459111877</v>
      </c>
      <c r="AE217">
        <f t="shared" si="121"/>
        <v>0.44347865140283627</v>
      </c>
      <c r="AF217">
        <f t="shared" si="122"/>
        <v>0.49313407227300288</v>
      </c>
      <c r="AG217">
        <v>217</v>
      </c>
      <c r="AH217">
        <f t="shared" si="123"/>
        <v>1.3974308459111877</v>
      </c>
      <c r="AI217">
        <f t="shared" si="124"/>
        <v>1.0343539521732728</v>
      </c>
      <c r="AJ217">
        <f t="shared" si="125"/>
        <v>0.89533540450786497</v>
      </c>
      <c r="AK217">
        <v>217</v>
      </c>
      <c r="AL217">
        <f t="shared" si="126"/>
        <v>1.3974308459111877</v>
      </c>
      <c r="AM217">
        <f t="shared" si="127"/>
        <v>0.49678028898807525</v>
      </c>
      <c r="AN217">
        <f t="shared" si="128"/>
        <v>-0.54170415734646149</v>
      </c>
      <c r="AO217">
        <v>217</v>
      </c>
      <c r="AP217">
        <f t="shared" si="129"/>
        <v>1.3974308459111877</v>
      </c>
      <c r="AQ217">
        <f t="shared" si="130"/>
        <v>-0.47827711769213521</v>
      </c>
      <c r="AR217">
        <f t="shared" si="131"/>
        <v>-1.3177331766661602</v>
      </c>
    </row>
    <row r="218" spans="1:44" x14ac:dyDescent="0.25">
      <c r="A218">
        <v>218</v>
      </c>
      <c r="B218">
        <f t="shared" si="99"/>
        <v>-0.40922549595858237</v>
      </c>
      <c r="C218">
        <f t="shared" si="100"/>
        <v>0.91742927225077642</v>
      </c>
      <c r="D218">
        <f t="shared" si="101"/>
        <v>-0.39789889471750334</v>
      </c>
      <c r="E218">
        <v>218</v>
      </c>
      <c r="F218">
        <f t="shared" si="102"/>
        <v>1.4184448435940626</v>
      </c>
      <c r="G218">
        <f t="shared" si="103"/>
        <v>-1.5242687264082131</v>
      </c>
      <c r="H218">
        <f t="shared" si="104"/>
        <v>3.1255225509516191</v>
      </c>
      <c r="I218">
        <v>218</v>
      </c>
      <c r="J218">
        <f t="shared" si="105"/>
        <v>1.4184448435940626</v>
      </c>
      <c r="K218">
        <f t="shared" si="106"/>
        <v>0.73935620712466399</v>
      </c>
      <c r="L218">
        <f t="shared" si="107"/>
        <v>2.4808368636410778</v>
      </c>
      <c r="M218">
        <v>218</v>
      </c>
      <c r="N218">
        <f t="shared" si="108"/>
        <v>1.4184448435940626</v>
      </c>
      <c r="O218">
        <f t="shared" si="109"/>
        <v>1.368265237149374</v>
      </c>
      <c r="P218">
        <f t="shared" si="110"/>
        <v>3.100220539886867</v>
      </c>
      <c r="Q218">
        <v>218</v>
      </c>
      <c r="R218">
        <f t="shared" si="111"/>
        <v>1.4184448435940626</v>
      </c>
      <c r="S218">
        <f t="shared" si="112"/>
        <v>0.81945802291501191</v>
      </c>
      <c r="T218">
        <f t="shared" si="113"/>
        <v>1.5990345218143451</v>
      </c>
      <c r="U218">
        <v>218</v>
      </c>
      <c r="V218">
        <f t="shared" si="114"/>
        <v>1.4184448435940626</v>
      </c>
      <c r="W218">
        <f t="shared" si="115"/>
        <v>-0.16752307181214005</v>
      </c>
      <c r="X218">
        <f t="shared" si="116"/>
        <v>0.754918187102116</v>
      </c>
      <c r="Y218">
        <v>218</v>
      </c>
      <c r="Z218">
        <f t="shared" si="117"/>
        <v>1.4184448435940626</v>
      </c>
      <c r="AA218">
        <f t="shared" si="118"/>
        <v>-1.8532528267471082</v>
      </c>
      <c r="AB218">
        <f t="shared" si="119"/>
        <v>0.98287976922643261</v>
      </c>
      <c r="AC218">
        <v>218</v>
      </c>
      <c r="AD218">
        <f t="shared" si="120"/>
        <v>1.4184448435940626</v>
      </c>
      <c r="AE218">
        <f t="shared" si="121"/>
        <v>0.43439106045372972</v>
      </c>
      <c r="AF218">
        <f t="shared" si="122"/>
        <v>0.49462728840895231</v>
      </c>
      <c r="AG218">
        <v>218</v>
      </c>
      <c r="AH218">
        <f t="shared" si="123"/>
        <v>1.4184448435940626</v>
      </c>
      <c r="AI218">
        <f t="shared" si="124"/>
        <v>1.0298382919257363</v>
      </c>
      <c r="AJ218">
        <f t="shared" si="125"/>
        <v>0.89607738957121663</v>
      </c>
      <c r="AK218">
        <v>218</v>
      </c>
      <c r="AL218">
        <f t="shared" si="126"/>
        <v>1.4184448435940626</v>
      </c>
      <c r="AM218">
        <f t="shared" si="127"/>
        <v>0.49091427425423606</v>
      </c>
      <c r="AN218">
        <f t="shared" si="128"/>
        <v>-0.54074029047532479</v>
      </c>
      <c r="AO218">
        <v>218</v>
      </c>
      <c r="AP218">
        <f t="shared" si="129"/>
        <v>1.4184448435940626</v>
      </c>
      <c r="AQ218">
        <f t="shared" si="130"/>
        <v>-0.48557644639561703</v>
      </c>
      <c r="AR218">
        <f t="shared" si="131"/>
        <v>-1.3165337966035366</v>
      </c>
    </row>
    <row r="219" spans="1:44" x14ac:dyDescent="0.25">
      <c r="A219">
        <v>219</v>
      </c>
      <c r="B219">
        <f t="shared" si="99"/>
        <v>-0.39663394223677972</v>
      </c>
      <c r="C219">
        <f t="shared" si="100"/>
        <v>0.92236657819741819</v>
      </c>
      <c r="D219">
        <f t="shared" si="101"/>
        <v>-0.38631579753407186</v>
      </c>
      <c r="E219">
        <v>219</v>
      </c>
      <c r="F219">
        <f t="shared" si="102"/>
        <v>1.4394588412769376</v>
      </c>
      <c r="G219">
        <f t="shared" si="103"/>
        <v>-1.5751881507185324</v>
      </c>
      <c r="H219">
        <f t="shared" si="104"/>
        <v>3.1327940229689104</v>
      </c>
      <c r="I219">
        <v>219</v>
      </c>
      <c r="J219">
        <f t="shared" si="105"/>
        <v>1.4394588412769376</v>
      </c>
      <c r="K219">
        <f t="shared" si="106"/>
        <v>0.68843678281434462</v>
      </c>
      <c r="L219">
        <f t="shared" si="107"/>
        <v>2.4881083356583691</v>
      </c>
      <c r="M219">
        <v>219</v>
      </c>
      <c r="N219">
        <f t="shared" si="108"/>
        <v>1.4394588412769376</v>
      </c>
      <c r="O219">
        <f t="shared" si="109"/>
        <v>1.3173458128390547</v>
      </c>
      <c r="P219">
        <f t="shared" si="110"/>
        <v>3.1074920119041582</v>
      </c>
      <c r="Q219">
        <v>219</v>
      </c>
      <c r="R219">
        <f t="shared" si="111"/>
        <v>1.4394588412769376</v>
      </c>
      <c r="S219">
        <f t="shared" si="112"/>
        <v>0.76853859860469265</v>
      </c>
      <c r="T219">
        <f t="shared" si="113"/>
        <v>1.6063059938316364</v>
      </c>
      <c r="U219">
        <v>219</v>
      </c>
      <c r="V219">
        <f t="shared" si="114"/>
        <v>1.4394588412769376</v>
      </c>
      <c r="W219">
        <f t="shared" si="115"/>
        <v>-0.21844249612245936</v>
      </c>
      <c r="X219">
        <f t="shared" si="116"/>
        <v>0.76218965911940728</v>
      </c>
      <c r="Y219">
        <v>219</v>
      </c>
      <c r="Z219">
        <f t="shared" si="117"/>
        <v>1.4394588412769376</v>
      </c>
      <c r="AA219">
        <f t="shared" si="118"/>
        <v>-1.8590774392619318</v>
      </c>
      <c r="AB219">
        <f t="shared" si="119"/>
        <v>0.9837115442805846</v>
      </c>
      <c r="AC219">
        <v>219</v>
      </c>
      <c r="AD219">
        <f t="shared" si="120"/>
        <v>1.4394588412769376</v>
      </c>
      <c r="AE219">
        <f t="shared" si="121"/>
        <v>0.42527409978571074</v>
      </c>
      <c r="AF219">
        <f t="shared" si="122"/>
        <v>0.49592922230310305</v>
      </c>
      <c r="AG219">
        <v>219</v>
      </c>
      <c r="AH219">
        <f t="shared" si="123"/>
        <v>1.4394588412769376</v>
      </c>
      <c r="AI219">
        <f t="shared" si="124"/>
        <v>1.0253080377475401</v>
      </c>
      <c r="AJ219">
        <f t="shared" si="125"/>
        <v>0.89672432572444605</v>
      </c>
      <c r="AK219">
        <v>219</v>
      </c>
      <c r="AL219">
        <f t="shared" si="126"/>
        <v>1.4394588412769376</v>
      </c>
      <c r="AM219">
        <f t="shared" si="127"/>
        <v>0.48502930144835849</v>
      </c>
      <c r="AN219">
        <f t="shared" si="128"/>
        <v>-0.53989989576034003</v>
      </c>
      <c r="AO219">
        <v>219</v>
      </c>
      <c r="AP219">
        <f t="shared" si="129"/>
        <v>1.4394588412769376</v>
      </c>
      <c r="AQ219">
        <f t="shared" si="130"/>
        <v>-0.49289936542501372</v>
      </c>
      <c r="AR219">
        <f t="shared" si="131"/>
        <v>-1.3154880581348014</v>
      </c>
    </row>
    <row r="220" spans="1:44" x14ac:dyDescent="0.25">
      <c r="A220">
        <v>220</v>
      </c>
      <c r="B220">
        <f t="shared" si="99"/>
        <v>-0.38404238851497663</v>
      </c>
      <c r="C220">
        <f t="shared" si="100"/>
        <v>0.92715764741466955</v>
      </c>
      <c r="D220">
        <f t="shared" si="101"/>
        <v>-0.37467145186215534</v>
      </c>
      <c r="E220">
        <v>220</v>
      </c>
      <c r="F220">
        <f t="shared" si="102"/>
        <v>1.4604728389598125</v>
      </c>
      <c r="G220">
        <f t="shared" si="103"/>
        <v>-1.6262491241870796</v>
      </c>
      <c r="H220">
        <f t="shared" si="104"/>
        <v>3.1389939476327204</v>
      </c>
      <c r="I220">
        <v>220</v>
      </c>
      <c r="J220">
        <f t="shared" si="105"/>
        <v>1.4604728389598125</v>
      </c>
      <c r="K220">
        <f t="shared" si="106"/>
        <v>0.63737580934579741</v>
      </c>
      <c r="L220">
        <f t="shared" si="107"/>
        <v>2.4943082603221791</v>
      </c>
      <c r="M220">
        <v>220</v>
      </c>
      <c r="N220">
        <f t="shared" si="108"/>
        <v>1.4604728389598125</v>
      </c>
      <c r="O220">
        <f t="shared" si="109"/>
        <v>1.2662848393705075</v>
      </c>
      <c r="P220">
        <f t="shared" si="110"/>
        <v>3.1136919365679683</v>
      </c>
      <c r="Q220">
        <v>220</v>
      </c>
      <c r="R220">
        <f t="shared" si="111"/>
        <v>1.4604728389598125</v>
      </c>
      <c r="S220">
        <f t="shared" si="112"/>
        <v>0.71747762513614544</v>
      </c>
      <c r="T220">
        <f t="shared" si="113"/>
        <v>1.6125059184954464</v>
      </c>
      <c r="U220">
        <v>220</v>
      </c>
      <c r="V220">
        <f t="shared" si="114"/>
        <v>1.4604728389598125</v>
      </c>
      <c r="W220">
        <f t="shared" si="115"/>
        <v>-0.26950346959100657</v>
      </c>
      <c r="X220">
        <f t="shared" si="116"/>
        <v>0.76838958378321731</v>
      </c>
      <c r="Y220">
        <v>220</v>
      </c>
      <c r="Z220">
        <f t="shared" si="117"/>
        <v>1.4604728389598125</v>
      </c>
      <c r="AA220">
        <f t="shared" si="118"/>
        <v>-1.864918243416972</v>
      </c>
      <c r="AB220">
        <f t="shared" si="119"/>
        <v>0.98442074630470233</v>
      </c>
      <c r="AC220">
        <v>220</v>
      </c>
      <c r="AD220">
        <f t="shared" si="120"/>
        <v>1.4604728389598125</v>
      </c>
      <c r="AE220">
        <f t="shared" si="121"/>
        <v>0.41613179519195748</v>
      </c>
      <c r="AF220">
        <f t="shared" si="122"/>
        <v>0.49703929905809846</v>
      </c>
      <c r="AG220">
        <v>220</v>
      </c>
      <c r="AH220">
        <f t="shared" si="123"/>
        <v>1.4604728389598125</v>
      </c>
      <c r="AI220">
        <f t="shared" si="124"/>
        <v>1.0207651900713977</v>
      </c>
      <c r="AJ220">
        <f t="shared" si="125"/>
        <v>0.89727592729875982</v>
      </c>
      <c r="AK220">
        <v>220</v>
      </c>
      <c r="AL220">
        <f t="shared" si="126"/>
        <v>1.4604728389598125</v>
      </c>
      <c r="AM220">
        <f t="shared" si="127"/>
        <v>0.47912796920876483</v>
      </c>
      <c r="AN220">
        <f t="shared" si="128"/>
        <v>-0.53918334429615511</v>
      </c>
      <c r="AO220">
        <v>220</v>
      </c>
      <c r="AP220">
        <f t="shared" si="129"/>
        <v>1.4604728389598125</v>
      </c>
      <c r="AQ220">
        <f t="shared" si="130"/>
        <v>-0.50024264118543049</v>
      </c>
      <c r="AR220">
        <f t="shared" si="131"/>
        <v>-1.3145964230286238</v>
      </c>
    </row>
    <row r="221" spans="1:44" x14ac:dyDescent="0.25">
      <c r="A221">
        <v>221</v>
      </c>
      <c r="B221">
        <f t="shared" si="99"/>
        <v>-0.37145083479317398</v>
      </c>
      <c r="C221">
        <f t="shared" si="100"/>
        <v>0.93180172030183628</v>
      </c>
      <c r="D221">
        <f t="shared" si="101"/>
        <v>-0.3629677038560572</v>
      </c>
      <c r="E221">
        <v>221</v>
      </c>
      <c r="F221">
        <f t="shared" si="102"/>
        <v>1.4814868366426874</v>
      </c>
      <c r="G221">
        <f t="shared" si="103"/>
        <v>-1.677429099725396</v>
      </c>
      <c r="H221">
        <f t="shared" si="104"/>
        <v>3.1441195872308514</v>
      </c>
      <c r="I221">
        <v>221</v>
      </c>
      <c r="J221">
        <f t="shared" si="105"/>
        <v>1.4814868366426874</v>
      </c>
      <c r="K221">
        <f t="shared" si="106"/>
        <v>0.58619583380748097</v>
      </c>
      <c r="L221">
        <f t="shared" si="107"/>
        <v>2.4994338999203101</v>
      </c>
      <c r="M221">
        <v>221</v>
      </c>
      <c r="N221">
        <f t="shared" si="108"/>
        <v>1.4814868366426874</v>
      </c>
      <c r="O221">
        <f t="shared" si="109"/>
        <v>1.2151048638321911</v>
      </c>
      <c r="P221">
        <f t="shared" si="110"/>
        <v>3.1188175761660992</v>
      </c>
      <c r="Q221">
        <v>221</v>
      </c>
      <c r="R221">
        <f t="shared" si="111"/>
        <v>1.4814868366426874</v>
      </c>
      <c r="S221">
        <f t="shared" si="112"/>
        <v>0.666297649597829</v>
      </c>
      <c r="T221">
        <f t="shared" si="113"/>
        <v>1.6176315580935774</v>
      </c>
      <c r="U221">
        <v>221</v>
      </c>
      <c r="V221">
        <f t="shared" si="114"/>
        <v>1.4814868366426874</v>
      </c>
      <c r="W221">
        <f t="shared" si="115"/>
        <v>-0.32068344512932301</v>
      </c>
      <c r="X221">
        <f t="shared" si="116"/>
        <v>0.77351522338134826</v>
      </c>
      <c r="Y221">
        <v>221</v>
      </c>
      <c r="Z221">
        <f t="shared" si="117"/>
        <v>1.4814868366426874</v>
      </c>
      <c r="AA221">
        <f t="shared" si="118"/>
        <v>-1.8707726600775394</v>
      </c>
      <c r="AB221">
        <f t="shared" si="119"/>
        <v>0.98500706213513689</v>
      </c>
      <c r="AC221">
        <v>221</v>
      </c>
      <c r="AD221">
        <f t="shared" si="120"/>
        <v>1.4814868366426874</v>
      </c>
      <c r="AE221">
        <f t="shared" si="121"/>
        <v>0.40696818365681209</v>
      </c>
      <c r="AF221">
        <f t="shared" si="122"/>
        <v>0.4979570284952935</v>
      </c>
      <c r="AG221">
        <v>221</v>
      </c>
      <c r="AH221">
        <f t="shared" si="123"/>
        <v>1.4814868366426874</v>
      </c>
      <c r="AI221">
        <f t="shared" si="124"/>
        <v>1.0162117548909564</v>
      </c>
      <c r="AJ221">
        <f t="shared" si="125"/>
        <v>0.89773195072243106</v>
      </c>
      <c r="AK221">
        <v>221</v>
      </c>
      <c r="AL221">
        <f t="shared" si="126"/>
        <v>1.4814868366426874</v>
      </c>
      <c r="AM221">
        <f t="shared" si="127"/>
        <v>0.47321288339764278</v>
      </c>
      <c r="AN221">
        <f t="shared" si="128"/>
        <v>-0.53859095249172495</v>
      </c>
      <c r="AO221">
        <v>221</v>
      </c>
      <c r="AP221">
        <f t="shared" si="129"/>
        <v>1.4814868366426874</v>
      </c>
      <c r="AQ221">
        <f t="shared" si="130"/>
        <v>-0.50760303109301308</v>
      </c>
      <c r="AR221">
        <f t="shared" si="131"/>
        <v>-1.3138592850059658</v>
      </c>
    </row>
    <row r="222" spans="1:44" x14ac:dyDescent="0.25">
      <c r="A222">
        <v>222</v>
      </c>
      <c r="B222">
        <f t="shared" si="99"/>
        <v>-0.35885928107137133</v>
      </c>
      <c r="C222">
        <f t="shared" si="100"/>
        <v>0.9362980605637774</v>
      </c>
      <c r="D222">
        <f t="shared" si="101"/>
        <v>-0.35120640908803058</v>
      </c>
      <c r="E222">
        <v>222</v>
      </c>
      <c r="F222">
        <f t="shared" si="102"/>
        <v>1.5025008343255624</v>
      </c>
      <c r="G222">
        <f t="shared" si="103"/>
        <v>-1.728705477697059</v>
      </c>
      <c r="H222">
        <f t="shared" si="104"/>
        <v>3.1481686784251504</v>
      </c>
      <c r="I222">
        <v>222</v>
      </c>
      <c r="J222">
        <f t="shared" si="105"/>
        <v>1.5025008343255624</v>
      </c>
      <c r="K222">
        <f t="shared" si="106"/>
        <v>0.53491945583581801</v>
      </c>
      <c r="L222">
        <f t="shared" si="107"/>
        <v>2.503482991114609</v>
      </c>
      <c r="M222">
        <v>222</v>
      </c>
      <c r="N222">
        <f t="shared" si="108"/>
        <v>1.5025008343255624</v>
      </c>
      <c r="O222">
        <f t="shared" si="109"/>
        <v>1.1638284858605279</v>
      </c>
      <c r="P222">
        <f t="shared" si="110"/>
        <v>3.1228666673603982</v>
      </c>
      <c r="Q222">
        <v>222</v>
      </c>
      <c r="R222">
        <f t="shared" si="111"/>
        <v>1.5025008343255624</v>
      </c>
      <c r="S222">
        <f t="shared" si="112"/>
        <v>0.61502127162616604</v>
      </c>
      <c r="T222">
        <f t="shared" si="113"/>
        <v>1.6216806492878764</v>
      </c>
      <c r="U222">
        <v>222</v>
      </c>
      <c r="V222">
        <f t="shared" si="114"/>
        <v>1.5025008343255624</v>
      </c>
      <c r="W222">
        <f t="shared" si="115"/>
        <v>-0.37195982310098596</v>
      </c>
      <c r="X222">
        <f t="shared" si="116"/>
        <v>0.77756431457564723</v>
      </c>
      <c r="Y222">
        <v>222</v>
      </c>
      <c r="Z222">
        <f t="shared" si="117"/>
        <v>1.5025008343255624</v>
      </c>
      <c r="AA222">
        <f t="shared" si="118"/>
        <v>-1.8766381040980453</v>
      </c>
      <c r="AB222">
        <f t="shared" si="119"/>
        <v>0.98547023287132285</v>
      </c>
      <c r="AC222">
        <v>222</v>
      </c>
      <c r="AD222">
        <f t="shared" si="120"/>
        <v>1.5025008343255624</v>
      </c>
      <c r="AE222">
        <f t="shared" si="121"/>
        <v>0.39778731157316238</v>
      </c>
      <c r="AF222">
        <f t="shared" si="122"/>
        <v>0.49868200537120377</v>
      </c>
      <c r="AG222">
        <v>222</v>
      </c>
      <c r="AH222">
        <f t="shared" si="123"/>
        <v>1.5025008343255624</v>
      </c>
      <c r="AI222">
        <f t="shared" si="124"/>
        <v>1.0116497428750073</v>
      </c>
      <c r="AJ222">
        <f t="shared" si="125"/>
        <v>0.89809219462835355</v>
      </c>
      <c r="AK222">
        <v>222</v>
      </c>
      <c r="AL222">
        <f t="shared" si="126"/>
        <v>1.5025008343255624</v>
      </c>
      <c r="AM222">
        <f t="shared" si="127"/>
        <v>0.46728665595037017</v>
      </c>
      <c r="AN222">
        <f t="shared" si="128"/>
        <v>-0.53812298193059405</v>
      </c>
      <c r="AO222">
        <v>222</v>
      </c>
      <c r="AP222">
        <f t="shared" si="129"/>
        <v>1.5025008343255624</v>
      </c>
      <c r="AQ222">
        <f t="shared" si="130"/>
        <v>-0.51497728500678197</v>
      </c>
      <c r="AR222">
        <f t="shared" si="131"/>
        <v>-1.3132769695662274</v>
      </c>
    </row>
    <row r="223" spans="1:44" x14ac:dyDescent="0.25">
      <c r="A223">
        <v>223</v>
      </c>
      <c r="B223">
        <f t="shared" si="99"/>
        <v>-0.34626772734956823</v>
      </c>
      <c r="C223">
        <f t="shared" si="100"/>
        <v>0.94064595532763984</v>
      </c>
      <c r="D223">
        <f t="shared" si="101"/>
        <v>-0.3393894322540873</v>
      </c>
      <c r="E223">
        <v>223</v>
      </c>
      <c r="F223">
        <f t="shared" si="102"/>
        <v>1.5235148320084373</v>
      </c>
      <c r="G223">
        <f t="shared" si="103"/>
        <v>-1.7800556158970453</v>
      </c>
      <c r="H223">
        <f t="shared" si="104"/>
        <v>3.1511394332509322</v>
      </c>
      <c r="I223">
        <v>223</v>
      </c>
      <c r="J223">
        <f t="shared" si="105"/>
        <v>1.5235148320084373</v>
      </c>
      <c r="K223">
        <f t="shared" si="106"/>
        <v>0.48356931763583166</v>
      </c>
      <c r="L223">
        <f t="shared" si="107"/>
        <v>2.5064537459403908</v>
      </c>
      <c r="M223">
        <v>223</v>
      </c>
      <c r="N223">
        <f t="shared" si="108"/>
        <v>1.5235148320084373</v>
      </c>
      <c r="O223">
        <f t="shared" si="109"/>
        <v>1.1124783476605418</v>
      </c>
      <c r="P223">
        <f t="shared" si="110"/>
        <v>3.12583742218618</v>
      </c>
      <c r="Q223">
        <v>223</v>
      </c>
      <c r="R223">
        <f t="shared" si="111"/>
        <v>1.5235148320084373</v>
      </c>
      <c r="S223">
        <f t="shared" si="112"/>
        <v>0.56367113342617969</v>
      </c>
      <c r="T223">
        <f t="shared" si="113"/>
        <v>1.6246514041136582</v>
      </c>
      <c r="U223">
        <v>223</v>
      </c>
      <c r="V223">
        <f t="shared" si="114"/>
        <v>1.5235148320084373</v>
      </c>
      <c r="W223">
        <f t="shared" si="115"/>
        <v>-0.42330996130097232</v>
      </c>
      <c r="X223">
        <f t="shared" si="116"/>
        <v>0.78053506940142903</v>
      </c>
      <c r="Y223">
        <v>223</v>
      </c>
      <c r="Z223">
        <f t="shared" si="117"/>
        <v>1.5235148320084373</v>
      </c>
      <c r="AA223">
        <f t="shared" si="118"/>
        <v>-1.8825119854635295</v>
      </c>
      <c r="AB223">
        <f t="shared" si="119"/>
        <v>0.98581005399010191</v>
      </c>
      <c r="AC223">
        <v>223</v>
      </c>
      <c r="AD223">
        <f t="shared" si="120"/>
        <v>1.5235148320084373</v>
      </c>
      <c r="AE223">
        <f t="shared" si="121"/>
        <v>0.38859323295566833</v>
      </c>
      <c r="AF223">
        <f t="shared" si="122"/>
        <v>0.49921390955644984</v>
      </c>
      <c r="AG223">
        <v>223</v>
      </c>
      <c r="AH223">
        <f t="shared" si="123"/>
        <v>1.5235148320084373</v>
      </c>
      <c r="AI223">
        <f t="shared" si="124"/>
        <v>1.0070811684796308</v>
      </c>
      <c r="AJ223">
        <f t="shared" si="125"/>
        <v>0.89835649994295941</v>
      </c>
      <c r="AK223">
        <v>223</v>
      </c>
      <c r="AL223">
        <f t="shared" si="126"/>
        <v>1.5235148320084373</v>
      </c>
      <c r="AM223">
        <f t="shared" si="127"/>
        <v>0.46135190372215745</v>
      </c>
      <c r="AN223">
        <f t="shared" si="128"/>
        <v>-0.53777963925538796</v>
      </c>
      <c r="AO223">
        <v>223</v>
      </c>
      <c r="AP223">
        <f t="shared" si="129"/>
        <v>1.5235148320084373</v>
      </c>
      <c r="AQ223">
        <f t="shared" si="130"/>
        <v>-0.52236214666380232</v>
      </c>
      <c r="AR223">
        <f t="shared" si="131"/>
        <v>-1.3128497338435137</v>
      </c>
    </row>
    <row r="224" spans="1:44" x14ac:dyDescent="0.25">
      <c r="A224">
        <v>224</v>
      </c>
      <c r="B224">
        <f t="shared" si="99"/>
        <v>-0.33367617362776558</v>
      </c>
      <c r="C224">
        <f t="shared" si="100"/>
        <v>0.94484471525588132</v>
      </c>
      <c r="D224">
        <f t="shared" si="101"/>
        <v>-0.32751864687836102</v>
      </c>
      <c r="E224">
        <v>224</v>
      </c>
      <c r="F224">
        <f t="shared" si="102"/>
        <v>1.5445288296913122</v>
      </c>
      <c r="G224">
        <f t="shared" si="103"/>
        <v>-1.8314568395498911</v>
      </c>
      <c r="H224">
        <f t="shared" si="104"/>
        <v>3.1530305399064957</v>
      </c>
      <c r="I224">
        <v>224</v>
      </c>
      <c r="J224">
        <f t="shared" si="105"/>
        <v>1.5445288296913122</v>
      </c>
      <c r="K224">
        <f t="shared" si="106"/>
        <v>0.43216809398298583</v>
      </c>
      <c r="L224">
        <f t="shared" si="107"/>
        <v>2.5083448525959544</v>
      </c>
      <c r="M224">
        <v>224</v>
      </c>
      <c r="N224">
        <f t="shared" si="108"/>
        <v>1.5445288296913122</v>
      </c>
      <c r="O224">
        <f t="shared" si="109"/>
        <v>1.0610771240076959</v>
      </c>
      <c r="P224">
        <f t="shared" si="110"/>
        <v>3.1277285288417436</v>
      </c>
      <c r="Q224">
        <v>224</v>
      </c>
      <c r="R224">
        <f t="shared" si="111"/>
        <v>1.5445288296913122</v>
      </c>
      <c r="S224">
        <f t="shared" si="112"/>
        <v>0.51226990977333386</v>
      </c>
      <c r="T224">
        <f t="shared" si="113"/>
        <v>1.6265425107692217</v>
      </c>
      <c r="U224">
        <v>224</v>
      </c>
      <c r="V224">
        <f t="shared" si="114"/>
        <v>1.5445288296913122</v>
      </c>
      <c r="W224">
        <f t="shared" si="115"/>
        <v>-0.47471118495381814</v>
      </c>
      <c r="X224">
        <f t="shared" si="116"/>
        <v>0.78242617605699261</v>
      </c>
      <c r="Y224">
        <v>224</v>
      </c>
      <c r="Z224">
        <f t="shared" si="117"/>
        <v>1.5445288296913122</v>
      </c>
      <c r="AA224">
        <f t="shared" si="118"/>
        <v>-1.888391710433337</v>
      </c>
      <c r="AB224">
        <f t="shared" si="119"/>
        <v>0.98602637543603455</v>
      </c>
      <c r="AC224">
        <v>224</v>
      </c>
      <c r="AD224">
        <f t="shared" si="120"/>
        <v>1.5445288296913122</v>
      </c>
      <c r="AE224">
        <f t="shared" si="121"/>
        <v>0.37939000765062358</v>
      </c>
      <c r="AF224">
        <f t="shared" si="122"/>
        <v>0.49955250617711716</v>
      </c>
      <c r="AG224">
        <v>224</v>
      </c>
      <c r="AH224">
        <f t="shared" si="123"/>
        <v>1.5445288296913122</v>
      </c>
      <c r="AI224">
        <f t="shared" si="124"/>
        <v>1.0025080490586693</v>
      </c>
      <c r="AJ224">
        <f t="shared" si="125"/>
        <v>0.89852474995646259</v>
      </c>
      <c r="AK224">
        <v>224</v>
      </c>
      <c r="AL224">
        <f t="shared" si="126"/>
        <v>1.5445288296913122</v>
      </c>
      <c r="AM224">
        <f t="shared" si="127"/>
        <v>0.45541124733251864</v>
      </c>
      <c r="AN224">
        <f t="shared" si="128"/>
        <v>-0.53756107607656689</v>
      </c>
      <c r="AO224">
        <v>224</v>
      </c>
      <c r="AP224">
        <f t="shared" si="129"/>
        <v>1.5445288296913122</v>
      </c>
      <c r="AQ224">
        <f t="shared" si="130"/>
        <v>-0.52975435511705893</v>
      </c>
      <c r="AR224">
        <f t="shared" si="131"/>
        <v>-1.3125777664930927</v>
      </c>
    </row>
    <row r="225" spans="1:44" x14ac:dyDescent="0.25">
      <c r="A225">
        <v>225</v>
      </c>
      <c r="B225">
        <f t="shared" si="99"/>
        <v>-0.32108461990596293</v>
      </c>
      <c r="C225">
        <f t="shared" si="100"/>
        <v>0.94889367465556163</v>
      </c>
      <c r="D225">
        <f t="shared" si="101"/>
        <v>-0.31559593501606631</v>
      </c>
      <c r="E225">
        <v>225</v>
      </c>
      <c r="F225">
        <f t="shared" si="102"/>
        <v>1.5655428273741872</v>
      </c>
      <c r="G225">
        <f t="shared" si="103"/>
        <v>-1.882886451322235</v>
      </c>
      <c r="H225">
        <f t="shared" si="104"/>
        <v>3.1538411633323791</v>
      </c>
      <c r="I225">
        <v>225</v>
      </c>
      <c r="J225">
        <f t="shared" si="105"/>
        <v>1.5655428273741872</v>
      </c>
      <c r="K225">
        <f t="shared" si="106"/>
        <v>0.38073848221064205</v>
      </c>
      <c r="L225">
        <f t="shared" si="107"/>
        <v>2.5091554760218377</v>
      </c>
      <c r="M225">
        <v>225</v>
      </c>
      <c r="N225">
        <f t="shared" si="108"/>
        <v>1.5655428273741872</v>
      </c>
      <c r="O225">
        <f t="shared" si="109"/>
        <v>1.0096475122353521</v>
      </c>
      <c r="P225">
        <f t="shared" si="110"/>
        <v>3.1285391522676269</v>
      </c>
      <c r="Q225">
        <v>225</v>
      </c>
      <c r="R225">
        <f t="shared" si="111"/>
        <v>1.5655428273741872</v>
      </c>
      <c r="S225">
        <f t="shared" si="112"/>
        <v>0.46084029800099008</v>
      </c>
      <c r="T225">
        <f t="shared" si="113"/>
        <v>1.6273531341951051</v>
      </c>
      <c r="U225">
        <v>225</v>
      </c>
      <c r="V225">
        <f t="shared" si="114"/>
        <v>1.5655428273741872</v>
      </c>
      <c r="W225">
        <f t="shared" si="115"/>
        <v>-0.52614079672616199</v>
      </c>
      <c r="X225">
        <f t="shared" si="116"/>
        <v>0.78323679948287594</v>
      </c>
      <c r="Y225">
        <v>225</v>
      </c>
      <c r="Z225">
        <f t="shared" si="117"/>
        <v>1.5655428273741872</v>
      </c>
      <c r="AA225">
        <f t="shared" si="118"/>
        <v>-1.8942746826864423</v>
      </c>
      <c r="AB225">
        <f t="shared" si="119"/>
        <v>0.98611910168765959</v>
      </c>
      <c r="AC225">
        <v>225</v>
      </c>
      <c r="AD225">
        <f t="shared" si="120"/>
        <v>1.5655428273741872</v>
      </c>
      <c r="AE225">
        <f t="shared" si="121"/>
        <v>0.37018169954324143</v>
      </c>
      <c r="AF225">
        <f t="shared" si="122"/>
        <v>0.49969764571847008</v>
      </c>
      <c r="AG225">
        <v>225</v>
      </c>
      <c r="AH225">
        <f t="shared" si="123"/>
        <v>1.5655428273741872</v>
      </c>
      <c r="AI225">
        <f t="shared" si="124"/>
        <v>0.99793240397292071</v>
      </c>
      <c r="AJ225">
        <f t="shared" si="125"/>
        <v>0.89859687037439329</v>
      </c>
      <c r="AK225">
        <v>225</v>
      </c>
      <c r="AL225">
        <f t="shared" si="126"/>
        <v>1.5655428273741872</v>
      </c>
      <c r="AM225">
        <f t="shared" si="127"/>
        <v>0.44946731000807899</v>
      </c>
      <c r="AN225">
        <f t="shared" si="128"/>
        <v>-0.53746738890547752</v>
      </c>
      <c r="AO225">
        <v>225</v>
      </c>
      <c r="AP225">
        <f t="shared" si="129"/>
        <v>1.5655428273741872</v>
      </c>
      <c r="AQ225">
        <f t="shared" si="130"/>
        <v>-0.53715064617539776</v>
      </c>
      <c r="AR225">
        <f t="shared" si="131"/>
        <v>-1.3124611876080898</v>
      </c>
    </row>
    <row r="226" spans="1:44" x14ac:dyDescent="0.25">
      <c r="A226">
        <v>226</v>
      </c>
      <c r="B226">
        <f t="shared" si="99"/>
        <v>-0.30849306618415984</v>
      </c>
      <c r="C226">
        <f t="shared" si="100"/>
        <v>0.95279219158388506</v>
      </c>
      <c r="D226">
        <f t="shared" si="101"/>
        <v>-0.30362318695510926</v>
      </c>
      <c r="E226">
        <v>226</v>
      </c>
      <c r="F226">
        <f t="shared" si="102"/>
        <v>1.5865568250570621</v>
      </c>
      <c r="G226">
        <f t="shared" si="103"/>
        <v>-1.9343217413453206</v>
      </c>
      <c r="H226">
        <f t="shared" si="104"/>
        <v>3.1535709455800967</v>
      </c>
      <c r="I226">
        <v>226</v>
      </c>
      <c r="J226">
        <f t="shared" si="105"/>
        <v>1.5865568250570621</v>
      </c>
      <c r="K226">
        <f t="shared" si="106"/>
        <v>0.32930319218755622</v>
      </c>
      <c r="L226">
        <f t="shared" si="107"/>
        <v>2.5088852582695553</v>
      </c>
      <c r="M226">
        <v>226</v>
      </c>
      <c r="N226">
        <f t="shared" si="108"/>
        <v>1.5865568250570621</v>
      </c>
      <c r="O226">
        <f t="shared" si="109"/>
        <v>0.95821222221226621</v>
      </c>
      <c r="P226">
        <f t="shared" si="110"/>
        <v>3.1282689345153445</v>
      </c>
      <c r="Q226">
        <v>226</v>
      </c>
      <c r="R226">
        <f t="shared" si="111"/>
        <v>1.5865568250570621</v>
      </c>
      <c r="S226">
        <f t="shared" si="112"/>
        <v>0.40940500797790425</v>
      </c>
      <c r="T226">
        <f t="shared" si="113"/>
        <v>1.6270829164428227</v>
      </c>
      <c r="U226">
        <v>226</v>
      </c>
      <c r="V226">
        <f t="shared" si="114"/>
        <v>1.5865568250570621</v>
      </c>
      <c r="W226">
        <f t="shared" si="115"/>
        <v>-0.57757608674924776</v>
      </c>
      <c r="X226">
        <f t="shared" si="116"/>
        <v>0.78296658173059352</v>
      </c>
      <c r="Y226">
        <v>226</v>
      </c>
      <c r="Z226">
        <f t="shared" si="117"/>
        <v>1.5865568250570621</v>
      </c>
      <c r="AA226">
        <f t="shared" si="118"/>
        <v>-1.9001583044679109</v>
      </c>
      <c r="AB226">
        <f t="shared" si="119"/>
        <v>0.98608819179967511</v>
      </c>
      <c r="AC226">
        <v>226</v>
      </c>
      <c r="AD226">
        <f t="shared" si="120"/>
        <v>1.5865568250570621</v>
      </c>
      <c r="AE226">
        <f t="shared" si="121"/>
        <v>0.36097237476315774</v>
      </c>
      <c r="AF226">
        <f t="shared" si="122"/>
        <v>0.49964926409097277</v>
      </c>
      <c r="AG226">
        <v>226</v>
      </c>
      <c r="AH226">
        <f t="shared" si="123"/>
        <v>1.5865568250570621</v>
      </c>
      <c r="AI226">
        <f t="shared" si="124"/>
        <v>0.99335625369844505</v>
      </c>
      <c r="AJ226">
        <f t="shared" si="125"/>
        <v>0.89857282935040528</v>
      </c>
      <c r="AK226">
        <v>226</v>
      </c>
      <c r="AL226">
        <f t="shared" si="126"/>
        <v>1.5865568250570621</v>
      </c>
      <c r="AM226">
        <f t="shared" si="127"/>
        <v>0.44352271642423241</v>
      </c>
      <c r="AN226">
        <f t="shared" si="128"/>
        <v>-0.53749861911173746</v>
      </c>
      <c r="AO226">
        <v>226</v>
      </c>
      <c r="AP226">
        <f t="shared" si="129"/>
        <v>1.5865568250570621</v>
      </c>
      <c r="AQ226">
        <f t="shared" si="130"/>
        <v>-0.54454775384490184</v>
      </c>
      <c r="AR226">
        <f t="shared" si="131"/>
        <v>-1.3125000486664593</v>
      </c>
    </row>
    <row r="227" spans="1:44" x14ac:dyDescent="0.25">
      <c r="A227">
        <v>227</v>
      </c>
      <c r="B227">
        <f t="shared" si="99"/>
        <v>-0.29590151246235719</v>
      </c>
      <c r="C227">
        <f t="shared" si="100"/>
        <v>0.9565396479499767</v>
      </c>
      <c r="D227">
        <f t="shared" si="101"/>
        <v>-0.29160230091639305</v>
      </c>
      <c r="E227">
        <v>227</v>
      </c>
      <c r="F227">
        <f t="shared" si="102"/>
        <v>1.607570822739937</v>
      </c>
      <c r="G227">
        <f t="shared" si="103"/>
        <v>-1.9857399972430367</v>
      </c>
      <c r="H227">
        <f t="shared" si="104"/>
        <v>3.1522200059702015</v>
      </c>
      <c r="I227">
        <v>227</v>
      </c>
      <c r="J227">
        <f t="shared" si="105"/>
        <v>1.607570822739937</v>
      </c>
      <c r="K227">
        <f t="shared" si="106"/>
        <v>0.27788493628984018</v>
      </c>
      <c r="L227">
        <f t="shared" si="107"/>
        <v>2.5075343186596601</v>
      </c>
      <c r="M227">
        <v>227</v>
      </c>
      <c r="N227">
        <f t="shared" si="108"/>
        <v>1.607570822739937</v>
      </c>
      <c r="O227">
        <f t="shared" si="109"/>
        <v>0.90679396631455012</v>
      </c>
      <c r="P227">
        <f t="shared" si="110"/>
        <v>3.1269179949054493</v>
      </c>
      <c r="Q227">
        <v>227</v>
      </c>
      <c r="R227">
        <f t="shared" si="111"/>
        <v>1.607570822739937</v>
      </c>
      <c r="S227">
        <f t="shared" si="112"/>
        <v>0.35798675208018821</v>
      </c>
      <c r="T227">
        <f t="shared" si="113"/>
        <v>1.6257319768329275</v>
      </c>
      <c r="U227">
        <v>227</v>
      </c>
      <c r="V227">
        <f t="shared" si="114"/>
        <v>1.607570822739937</v>
      </c>
      <c r="W227">
        <f t="shared" si="115"/>
        <v>-0.62899434264696374</v>
      </c>
      <c r="X227">
        <f t="shared" si="116"/>
        <v>0.78161564212069834</v>
      </c>
      <c r="Y227">
        <v>227</v>
      </c>
      <c r="Z227">
        <f t="shared" si="117"/>
        <v>1.607570822739937</v>
      </c>
      <c r="AA227">
        <f t="shared" si="118"/>
        <v>-1.9060399777359951</v>
      </c>
      <c r="AB227">
        <f t="shared" si="119"/>
        <v>0.98593365942101718</v>
      </c>
      <c r="AC227">
        <v>227</v>
      </c>
      <c r="AD227">
        <f t="shared" si="120"/>
        <v>1.607570822739937</v>
      </c>
      <c r="AE227">
        <f t="shared" si="121"/>
        <v>0.3517660998889422</v>
      </c>
      <c r="AF227">
        <f t="shared" si="122"/>
        <v>0.49940738265859008</v>
      </c>
      <c r="AG227">
        <v>227</v>
      </c>
      <c r="AH227">
        <f t="shared" si="123"/>
        <v>1.607570822739937</v>
      </c>
      <c r="AI227">
        <f t="shared" si="124"/>
        <v>0.98878161893437977</v>
      </c>
      <c r="AJ227">
        <f t="shared" si="125"/>
        <v>0.89845263750033799</v>
      </c>
      <c r="AK227">
        <v>227</v>
      </c>
      <c r="AL227">
        <f t="shared" si="126"/>
        <v>1.607570822739937</v>
      </c>
      <c r="AM227">
        <f t="shared" si="127"/>
        <v>0.43758009154615835</v>
      </c>
      <c r="AN227">
        <f t="shared" si="128"/>
        <v>-0.53765475290496667</v>
      </c>
      <c r="AO227">
        <v>227</v>
      </c>
      <c r="AP227">
        <f t="shared" si="129"/>
        <v>1.607570822739937</v>
      </c>
      <c r="AQ227">
        <f t="shared" si="130"/>
        <v>-0.55194241177106118</v>
      </c>
      <c r="AR227">
        <f t="shared" si="131"/>
        <v>-1.3126943325082518</v>
      </c>
    </row>
    <row r="228" spans="1:44" x14ac:dyDescent="0.25">
      <c r="A228">
        <v>228</v>
      </c>
      <c r="B228">
        <f t="shared" si="99"/>
        <v>-0.28330995874055453</v>
      </c>
      <c r="C228">
        <f t="shared" si="100"/>
        <v>0.96013544961287856</v>
      </c>
      <c r="D228">
        <f t="shared" si="101"/>
        <v>-0.27953518275286143</v>
      </c>
      <c r="E228">
        <v>228</v>
      </c>
      <c r="F228">
        <f t="shared" si="102"/>
        <v>1.6285848204228119</v>
      </c>
      <c r="G228">
        <f t="shared" si="103"/>
        <v>-2.0371185141610617</v>
      </c>
      <c r="H228">
        <f t="shared" si="104"/>
        <v>3.1497889410395952</v>
      </c>
      <c r="I228">
        <v>228</v>
      </c>
      <c r="J228">
        <f t="shared" si="105"/>
        <v>1.6285848204228119</v>
      </c>
      <c r="K228">
        <f t="shared" si="106"/>
        <v>0.22650641937181529</v>
      </c>
      <c r="L228">
        <f t="shared" si="107"/>
        <v>2.5051032537290538</v>
      </c>
      <c r="M228">
        <v>228</v>
      </c>
      <c r="N228">
        <f t="shared" si="108"/>
        <v>1.6285848204228119</v>
      </c>
      <c r="O228">
        <f t="shared" si="109"/>
        <v>0.85541544939652525</v>
      </c>
      <c r="P228">
        <f t="shared" si="110"/>
        <v>3.124486929974843</v>
      </c>
      <c r="Q228">
        <v>228</v>
      </c>
      <c r="R228">
        <f t="shared" si="111"/>
        <v>1.6285848204228119</v>
      </c>
      <c r="S228">
        <f t="shared" si="112"/>
        <v>0.30660823516216329</v>
      </c>
      <c r="T228">
        <f t="shared" si="113"/>
        <v>1.6233009119023212</v>
      </c>
      <c r="U228">
        <v>228</v>
      </c>
      <c r="V228">
        <f t="shared" si="114"/>
        <v>1.6285848204228119</v>
      </c>
      <c r="W228">
        <f t="shared" si="115"/>
        <v>-0.68037285956498872</v>
      </c>
      <c r="X228">
        <f t="shared" si="116"/>
        <v>0.77918457719009204</v>
      </c>
      <c r="Y228">
        <v>228</v>
      </c>
      <c r="Z228">
        <f t="shared" si="117"/>
        <v>1.6285848204228119</v>
      </c>
      <c r="AA228">
        <f t="shared" si="118"/>
        <v>-1.9119171053093551</v>
      </c>
      <c r="AB228">
        <f t="shared" si="119"/>
        <v>0.98565557278883409</v>
      </c>
      <c r="AC228">
        <v>228</v>
      </c>
      <c r="AD228">
        <f t="shared" si="120"/>
        <v>1.6285848204228119</v>
      </c>
      <c r="AE228">
        <f t="shared" si="121"/>
        <v>0.34256694015241212</v>
      </c>
      <c r="AF228">
        <f t="shared" si="122"/>
        <v>0.49897210822935328</v>
      </c>
      <c r="AG228">
        <v>228</v>
      </c>
      <c r="AH228">
        <f t="shared" si="123"/>
        <v>1.6285848204228119</v>
      </c>
      <c r="AI228">
        <f t="shared" si="124"/>
        <v>0.98421051971065521</v>
      </c>
      <c r="AJ228">
        <f t="shared" si="125"/>
        <v>0.89823634789752893</v>
      </c>
      <c r="AK228">
        <v>228</v>
      </c>
      <c r="AL228">
        <f t="shared" si="126"/>
        <v>1.6285848204228119</v>
      </c>
      <c r="AM228">
        <f t="shared" si="127"/>
        <v>0.43164205946971124</v>
      </c>
      <c r="AN228">
        <f t="shared" si="128"/>
        <v>-0.5379357213408773</v>
      </c>
      <c r="AO228">
        <v>228</v>
      </c>
      <c r="AP228">
        <f t="shared" si="129"/>
        <v>1.6285848204228119</v>
      </c>
      <c r="AQ228">
        <f t="shared" si="130"/>
        <v>-0.55933135468110373</v>
      </c>
      <c r="AR228">
        <f t="shared" si="131"/>
        <v>-1.3130439533431919</v>
      </c>
    </row>
    <row r="229" spans="1:44" x14ac:dyDescent="0.25">
      <c r="A229">
        <v>229</v>
      </c>
      <c r="B229">
        <f t="shared" si="99"/>
        <v>-0.27071840501875144</v>
      </c>
      <c r="C229">
        <f t="shared" si="100"/>
        <v>0.96357902647574722</v>
      </c>
      <c r="D229">
        <f t="shared" si="101"/>
        <v>-0.26742374564733634</v>
      </c>
      <c r="E229">
        <v>229</v>
      </c>
      <c r="F229">
        <f t="shared" si="102"/>
        <v>1.6495988181056869</v>
      </c>
      <c r="G229">
        <f t="shared" si="103"/>
        <v>-2.0884346047926887</v>
      </c>
      <c r="H229">
        <f t="shared" si="104"/>
        <v>3.146278824278113</v>
      </c>
      <c r="I229">
        <v>229</v>
      </c>
      <c r="J229">
        <f t="shared" si="105"/>
        <v>1.6495988181056869</v>
      </c>
      <c r="K229">
        <f t="shared" si="106"/>
        <v>0.17519032874018825</v>
      </c>
      <c r="L229">
        <f t="shared" si="107"/>
        <v>2.5015931369675717</v>
      </c>
      <c r="M229">
        <v>229</v>
      </c>
      <c r="N229">
        <f t="shared" si="108"/>
        <v>1.6495988181056869</v>
      </c>
      <c r="O229">
        <f t="shared" si="109"/>
        <v>0.80409935876489824</v>
      </c>
      <c r="P229">
        <f t="shared" si="110"/>
        <v>3.1209768132133608</v>
      </c>
      <c r="Q229">
        <v>229</v>
      </c>
      <c r="R229">
        <f t="shared" si="111"/>
        <v>1.6495988181056869</v>
      </c>
      <c r="S229">
        <f t="shared" si="112"/>
        <v>0.25529214453053628</v>
      </c>
      <c r="T229">
        <f t="shared" si="113"/>
        <v>1.619790795140839</v>
      </c>
      <c r="U229">
        <v>229</v>
      </c>
      <c r="V229">
        <f t="shared" si="114"/>
        <v>1.6495988181056869</v>
      </c>
      <c r="W229">
        <f t="shared" si="115"/>
        <v>-0.73168895019661573</v>
      </c>
      <c r="X229">
        <f t="shared" si="116"/>
        <v>0.77567446042860988</v>
      </c>
      <c r="Y229">
        <v>229</v>
      </c>
      <c r="Z229">
        <f t="shared" si="117"/>
        <v>1.6495988181056869</v>
      </c>
      <c r="AA229">
        <f t="shared" si="118"/>
        <v>-1.9177870920139026</v>
      </c>
      <c r="AB229">
        <f t="shared" si="119"/>
        <v>0.98525405469835414</v>
      </c>
      <c r="AC229">
        <v>229</v>
      </c>
      <c r="AD229">
        <f t="shared" si="120"/>
        <v>1.6495988181056869</v>
      </c>
      <c r="AE229">
        <f t="shared" si="121"/>
        <v>0.33337895764354025</v>
      </c>
      <c r="AF229">
        <f t="shared" si="122"/>
        <v>0.4983436330081969</v>
      </c>
      <c r="AG229">
        <v>229</v>
      </c>
      <c r="AH229">
        <f t="shared" si="123"/>
        <v>1.6495988181056869</v>
      </c>
      <c r="AI229">
        <f t="shared" si="124"/>
        <v>0.97964497449600707</v>
      </c>
      <c r="AJ229">
        <f t="shared" si="125"/>
        <v>0.89792405604937775</v>
      </c>
      <c r="AK229">
        <v>229</v>
      </c>
      <c r="AL229">
        <f t="shared" si="126"/>
        <v>1.6495988181056869</v>
      </c>
      <c r="AM229">
        <f t="shared" si="127"/>
        <v>0.42571124226269358</v>
      </c>
      <c r="AN229">
        <f t="shared" si="128"/>
        <v>-0.53834140035171774</v>
      </c>
      <c r="AO229">
        <v>229</v>
      </c>
      <c r="AP229">
        <f t="shared" si="129"/>
        <v>1.6495988181056869</v>
      </c>
      <c r="AQ229">
        <f t="shared" si="130"/>
        <v>-0.56671131982584766</v>
      </c>
      <c r="AR229">
        <f t="shared" si="131"/>
        <v>-1.3135487567885609</v>
      </c>
    </row>
    <row r="230" spans="1:44" x14ac:dyDescent="0.25">
      <c r="A230">
        <v>230</v>
      </c>
      <c r="B230">
        <f t="shared" si="99"/>
        <v>-0.25812685129694879</v>
      </c>
      <c r="C230">
        <f t="shared" si="100"/>
        <v>0.96686983257623993</v>
      </c>
      <c r="D230">
        <f t="shared" si="101"/>
        <v>-0.25526990980919356</v>
      </c>
      <c r="E230">
        <v>230</v>
      </c>
      <c r="F230">
        <f t="shared" si="102"/>
        <v>1.6706128157885618</v>
      </c>
      <c r="G230">
        <f t="shared" si="103"/>
        <v>-2.1396656093969018</v>
      </c>
      <c r="H230">
        <f t="shared" si="104"/>
        <v>3.1416912056545034</v>
      </c>
      <c r="I230">
        <v>230</v>
      </c>
      <c r="J230">
        <f t="shared" si="105"/>
        <v>1.6706128157885618</v>
      </c>
      <c r="K230">
        <f t="shared" si="106"/>
        <v>0.12395932413597513</v>
      </c>
      <c r="L230">
        <f t="shared" si="107"/>
        <v>2.4970055183439621</v>
      </c>
      <c r="M230">
        <v>230</v>
      </c>
      <c r="N230">
        <f t="shared" si="108"/>
        <v>1.6706128157885618</v>
      </c>
      <c r="O230">
        <f t="shared" si="109"/>
        <v>0.75286835416068509</v>
      </c>
      <c r="P230">
        <f t="shared" si="110"/>
        <v>3.1163891945897513</v>
      </c>
      <c r="Q230">
        <v>230</v>
      </c>
      <c r="R230">
        <f t="shared" si="111"/>
        <v>1.6706128157885618</v>
      </c>
      <c r="S230">
        <f t="shared" si="112"/>
        <v>0.20406113992632316</v>
      </c>
      <c r="T230">
        <f t="shared" si="113"/>
        <v>1.6152031765172294</v>
      </c>
      <c r="U230">
        <v>230</v>
      </c>
      <c r="V230">
        <f t="shared" si="114"/>
        <v>1.6706128157885618</v>
      </c>
      <c r="W230">
        <f t="shared" si="115"/>
        <v>-0.78291995480082888</v>
      </c>
      <c r="X230">
        <f t="shared" si="116"/>
        <v>0.77108684180500031</v>
      </c>
      <c r="Y230">
        <v>230</v>
      </c>
      <c r="Z230">
        <f t="shared" si="117"/>
        <v>1.6706128157885618</v>
      </c>
      <c r="AA230">
        <f t="shared" si="118"/>
        <v>-1.923647345828756</v>
      </c>
      <c r="AB230">
        <f t="shared" si="119"/>
        <v>0.98472928244866276</v>
      </c>
      <c r="AC230">
        <v>230</v>
      </c>
      <c r="AD230">
        <f t="shared" si="120"/>
        <v>1.6706128157885618</v>
      </c>
      <c r="AE230">
        <f t="shared" si="121"/>
        <v>0.32420620951675022</v>
      </c>
      <c r="AF230">
        <f t="shared" si="122"/>
        <v>0.49752223451208616</v>
      </c>
      <c r="AG230">
        <v>230</v>
      </c>
      <c r="AH230">
        <f t="shared" si="123"/>
        <v>1.6706128157885618</v>
      </c>
      <c r="AI230">
        <f t="shared" si="124"/>
        <v>0.97508699930667675</v>
      </c>
      <c r="AJ230">
        <f t="shared" si="125"/>
        <v>0.89751589985517344</v>
      </c>
      <c r="AK230">
        <v>230</v>
      </c>
      <c r="AL230">
        <f t="shared" si="126"/>
        <v>1.6706128157885618</v>
      </c>
      <c r="AM230">
        <f t="shared" si="127"/>
        <v>0.4197902588070247</v>
      </c>
      <c r="AN230">
        <f t="shared" si="128"/>
        <v>-0.53887161080105717</v>
      </c>
      <c r="AO230">
        <v>230</v>
      </c>
      <c r="AP230">
        <f t="shared" si="129"/>
        <v>1.6706128157885618</v>
      </c>
      <c r="AQ230">
        <f t="shared" si="130"/>
        <v>-0.57407904842043966</v>
      </c>
      <c r="AR230">
        <f t="shared" si="131"/>
        <v>-1.3142085199373685</v>
      </c>
    </row>
    <row r="231" spans="1:44" x14ac:dyDescent="0.25">
      <c r="A231">
        <v>231</v>
      </c>
      <c r="B231">
        <f t="shared" si="99"/>
        <v>-0.24553529757514614</v>
      </c>
      <c r="C231">
        <f t="shared" si="100"/>
        <v>0.97000734617307449</v>
      </c>
      <c r="D231">
        <f t="shared" si="101"/>
        <v>-0.24307560216992019</v>
      </c>
      <c r="E231">
        <v>231</v>
      </c>
      <c r="F231">
        <f t="shared" si="102"/>
        <v>1.6916268134714367</v>
      </c>
      <c r="G231">
        <f t="shared" si="103"/>
        <v>-2.1907889058042795</v>
      </c>
      <c r="H231">
        <f t="shared" si="104"/>
        <v>3.1360281109320041</v>
      </c>
      <c r="I231">
        <v>231</v>
      </c>
      <c r="J231">
        <f t="shared" si="105"/>
        <v>1.6916268134714367</v>
      </c>
      <c r="K231">
        <f t="shared" si="106"/>
        <v>7.2836027728597486E-2</v>
      </c>
      <c r="L231">
        <f t="shared" si="107"/>
        <v>2.4913424236214627</v>
      </c>
      <c r="M231">
        <v>231</v>
      </c>
      <c r="N231">
        <f t="shared" si="108"/>
        <v>1.6916268134714367</v>
      </c>
      <c r="O231">
        <f t="shared" si="109"/>
        <v>0.70174505775330753</v>
      </c>
      <c r="P231">
        <f t="shared" si="110"/>
        <v>3.1107260998672519</v>
      </c>
      <c r="Q231">
        <v>231</v>
      </c>
      <c r="R231">
        <f t="shared" si="111"/>
        <v>1.6916268134714367</v>
      </c>
      <c r="S231">
        <f t="shared" si="112"/>
        <v>0.15293784351894552</v>
      </c>
      <c r="T231">
        <f t="shared" si="113"/>
        <v>1.6095400817947301</v>
      </c>
      <c r="U231">
        <v>231</v>
      </c>
      <c r="V231">
        <f t="shared" si="114"/>
        <v>1.6916268134714367</v>
      </c>
      <c r="W231">
        <f t="shared" si="115"/>
        <v>-0.83404325120820655</v>
      </c>
      <c r="X231">
        <f t="shared" si="116"/>
        <v>0.76542374708250094</v>
      </c>
      <c r="Y231">
        <v>231</v>
      </c>
      <c r="Z231">
        <f t="shared" si="117"/>
        <v>1.6916268134714367</v>
      </c>
      <c r="AA231">
        <f t="shared" si="118"/>
        <v>-1.9294952790308031</v>
      </c>
      <c r="AB231">
        <f t="shared" si="119"/>
        <v>0.98408148776441262</v>
      </c>
      <c r="AC231">
        <v>231</v>
      </c>
      <c r="AD231">
        <f t="shared" si="120"/>
        <v>1.6916268134714367</v>
      </c>
      <c r="AE231">
        <f t="shared" si="121"/>
        <v>0.31505274619939139</v>
      </c>
      <c r="AF231">
        <f t="shared" si="122"/>
        <v>0.49650827544747378</v>
      </c>
      <c r="AG231">
        <v>231</v>
      </c>
      <c r="AH231">
        <f t="shared" si="123"/>
        <v>1.6916268134714367</v>
      </c>
      <c r="AI231">
        <f t="shared" si="124"/>
        <v>0.97053860681619564</v>
      </c>
      <c r="AJ231">
        <f t="shared" si="125"/>
        <v>0.89701205954520113</v>
      </c>
      <c r="AK231">
        <v>231</v>
      </c>
      <c r="AL231">
        <f t="shared" si="126"/>
        <v>1.6916268134714367</v>
      </c>
      <c r="AM231">
        <f t="shared" si="127"/>
        <v>0.41388172364231618</v>
      </c>
      <c r="AN231">
        <f t="shared" si="128"/>
        <v>-0.53952611856288724</v>
      </c>
      <c r="AO231">
        <v>231</v>
      </c>
      <c r="AP231">
        <f t="shared" si="129"/>
        <v>1.6916268134714367</v>
      </c>
      <c r="AQ231">
        <f t="shared" si="130"/>
        <v>-0.58143128708334224</v>
      </c>
      <c r="AR231">
        <f t="shared" si="131"/>
        <v>-1.3150229514567811</v>
      </c>
    </row>
    <row r="232" spans="1:44" x14ac:dyDescent="0.25">
      <c r="A232">
        <v>232</v>
      </c>
      <c r="B232">
        <f t="shared" si="99"/>
        <v>-0.23294374385334304</v>
      </c>
      <c r="C232">
        <f t="shared" si="100"/>
        <v>0.97299106982874872</v>
      </c>
      <c r="D232">
        <f t="shared" si="101"/>
        <v>-0.23084275607761018</v>
      </c>
      <c r="E232">
        <v>232</v>
      </c>
      <c r="F232">
        <f t="shared" si="102"/>
        <v>1.7126408111543117</v>
      </c>
      <c r="G232">
        <f t="shared" si="103"/>
        <v>-2.241781919406308</v>
      </c>
      <c r="H232">
        <f t="shared" si="104"/>
        <v>3.1292920407738212</v>
      </c>
      <c r="I232">
        <v>232</v>
      </c>
      <c r="J232">
        <f t="shared" si="105"/>
        <v>1.7126408111543117</v>
      </c>
      <c r="K232">
        <f t="shared" si="106"/>
        <v>2.1843014126569194E-2</v>
      </c>
      <c r="L232">
        <f t="shared" si="107"/>
        <v>2.4846063534632798</v>
      </c>
      <c r="M232">
        <v>232</v>
      </c>
      <c r="N232">
        <f t="shared" si="108"/>
        <v>1.7126408111543117</v>
      </c>
      <c r="O232">
        <f t="shared" si="109"/>
        <v>0.65075204415127919</v>
      </c>
      <c r="P232">
        <f t="shared" si="110"/>
        <v>3.103990029709069</v>
      </c>
      <c r="Q232">
        <v>232</v>
      </c>
      <c r="R232">
        <f t="shared" si="111"/>
        <v>1.7126408111543117</v>
      </c>
      <c r="S232">
        <f t="shared" si="112"/>
        <v>0.10194482991691722</v>
      </c>
      <c r="T232">
        <f t="shared" si="113"/>
        <v>1.6028040116365472</v>
      </c>
      <c r="U232">
        <v>232</v>
      </c>
      <c r="V232">
        <f t="shared" si="114"/>
        <v>1.7126408111543117</v>
      </c>
      <c r="W232">
        <f t="shared" si="115"/>
        <v>-0.88503626481023479</v>
      </c>
      <c r="X232">
        <f t="shared" si="116"/>
        <v>0.75868767692431804</v>
      </c>
      <c r="Y232">
        <v>232</v>
      </c>
      <c r="Z232">
        <f t="shared" si="117"/>
        <v>1.7126408111543117</v>
      </c>
      <c r="AA232">
        <f t="shared" si="118"/>
        <v>-1.9353283093373681</v>
      </c>
      <c r="AB232">
        <f t="shared" si="119"/>
        <v>0.9833109566935001</v>
      </c>
      <c r="AC232">
        <v>232</v>
      </c>
      <c r="AD232">
        <f t="shared" si="120"/>
        <v>1.7126408111543117</v>
      </c>
      <c r="AE232">
        <f t="shared" si="121"/>
        <v>0.30592260960318418</v>
      </c>
      <c r="AF232">
        <f t="shared" si="122"/>
        <v>0.49530220355013849</v>
      </c>
      <c r="AG232">
        <v>232</v>
      </c>
      <c r="AH232">
        <f t="shared" si="123"/>
        <v>1.7126408111543117</v>
      </c>
      <c r="AI232">
        <f t="shared" si="124"/>
        <v>0.96600180546664505</v>
      </c>
      <c r="AJ232">
        <f t="shared" si="125"/>
        <v>0.89641275760115802</v>
      </c>
      <c r="AK232">
        <v>232</v>
      </c>
      <c r="AL232">
        <f t="shared" si="126"/>
        <v>1.7126408111543117</v>
      </c>
      <c r="AM232">
        <f t="shared" si="127"/>
        <v>0.40798824581136461</v>
      </c>
      <c r="AN232">
        <f t="shared" si="128"/>
        <v>-0.54030463462500533</v>
      </c>
      <c r="AO232">
        <v>232</v>
      </c>
      <c r="AP232">
        <f t="shared" si="129"/>
        <v>1.7126408111543117</v>
      </c>
      <c r="AQ232">
        <f t="shared" si="130"/>
        <v>-0.58876478927293596</v>
      </c>
      <c r="AR232">
        <f t="shared" si="131"/>
        <v>-1.3159916917167669</v>
      </c>
    </row>
    <row r="233" spans="1:44" x14ac:dyDescent="0.25">
      <c r="A233">
        <v>233</v>
      </c>
      <c r="B233">
        <f t="shared" si="99"/>
        <v>-0.22035219013154039</v>
      </c>
      <c r="C233">
        <f t="shared" si="100"/>
        <v>0.97582053048840656</v>
      </c>
      <c r="D233">
        <f t="shared" si="101"/>
        <v>-0.21857331099044294</v>
      </c>
      <c r="E233">
        <v>233</v>
      </c>
      <c r="F233">
        <f t="shared" si="102"/>
        <v>1.7336548088371866</v>
      </c>
      <c r="G233">
        <f t="shared" si="103"/>
        <v>-2.2926221331236918</v>
      </c>
      <c r="H233">
        <f t="shared" si="104"/>
        <v>3.121485969638909</v>
      </c>
      <c r="I233">
        <v>233</v>
      </c>
      <c r="J233">
        <f t="shared" si="105"/>
        <v>1.7336548088371866</v>
      </c>
      <c r="K233">
        <f t="shared" si="106"/>
        <v>-2.8997199590814871E-2</v>
      </c>
      <c r="L233">
        <f t="shared" si="107"/>
        <v>2.4768002823283677</v>
      </c>
      <c r="M233">
        <v>233</v>
      </c>
      <c r="N233">
        <f t="shared" si="108"/>
        <v>1.7336548088371866</v>
      </c>
      <c r="O233">
        <f t="shared" si="109"/>
        <v>0.59991183043389507</v>
      </c>
      <c r="P233">
        <f t="shared" si="110"/>
        <v>3.0961839585741568</v>
      </c>
      <c r="Q233">
        <v>233</v>
      </c>
      <c r="R233">
        <f t="shared" si="111"/>
        <v>1.7336548088371866</v>
      </c>
      <c r="S233">
        <f t="shared" si="112"/>
        <v>5.1104616199533159E-2</v>
      </c>
      <c r="T233">
        <f t="shared" si="113"/>
        <v>1.594997940501635</v>
      </c>
      <c r="U233">
        <v>233</v>
      </c>
      <c r="V233">
        <f t="shared" si="114"/>
        <v>1.7336548088371866</v>
      </c>
      <c r="W233">
        <f t="shared" si="115"/>
        <v>-0.93587647852761879</v>
      </c>
      <c r="X233">
        <f t="shared" si="116"/>
        <v>0.75088160578940588</v>
      </c>
      <c r="Y233">
        <v>233</v>
      </c>
      <c r="Z233">
        <f t="shared" si="117"/>
        <v>1.7336548088371866</v>
      </c>
      <c r="AA233">
        <f t="shared" si="118"/>
        <v>-1.9411438610464742</v>
      </c>
      <c r="AB233">
        <f t="shared" si="119"/>
        <v>0.98241802948075474</v>
      </c>
      <c r="AC233">
        <v>233</v>
      </c>
      <c r="AD233">
        <f t="shared" si="120"/>
        <v>1.7336548088371866</v>
      </c>
      <c r="AE233">
        <f t="shared" si="121"/>
        <v>0.29681983133942574</v>
      </c>
      <c r="AF233">
        <f t="shared" si="122"/>
        <v>0.49390455138747785</v>
      </c>
      <c r="AG233">
        <v>233</v>
      </c>
      <c r="AH233">
        <f t="shared" si="123"/>
        <v>1.7336548088371866</v>
      </c>
      <c r="AI233">
        <f t="shared" si="124"/>
        <v>0.96147859858178475</v>
      </c>
      <c r="AJ233">
        <f t="shared" si="125"/>
        <v>0.89571825865791166</v>
      </c>
      <c r="AK233">
        <v>233</v>
      </c>
      <c r="AL233">
        <f t="shared" si="126"/>
        <v>1.7336548088371866</v>
      </c>
      <c r="AM233">
        <f t="shared" si="127"/>
        <v>0.4021124277080721</v>
      </c>
      <c r="AN233">
        <f t="shared" si="128"/>
        <v>-0.5412068152166345</v>
      </c>
      <c r="AO233">
        <v>233</v>
      </c>
      <c r="AP233">
        <f t="shared" si="129"/>
        <v>1.7336548088371866</v>
      </c>
      <c r="AQ233">
        <f t="shared" si="130"/>
        <v>-0.59607631672110029</v>
      </c>
      <c r="AR233">
        <f t="shared" si="131"/>
        <v>-1.3171143129488982</v>
      </c>
    </row>
    <row r="234" spans="1:44" x14ac:dyDescent="0.25">
      <c r="A234">
        <v>234</v>
      </c>
      <c r="B234">
        <f t="shared" si="99"/>
        <v>-0.20776063640973774</v>
      </c>
      <c r="C234">
        <f t="shared" si="100"/>
        <v>0.97849527955483873</v>
      </c>
      <c r="D234">
        <f t="shared" si="101"/>
        <v>-0.206269212169189</v>
      </c>
      <c r="E234">
        <v>234</v>
      </c>
      <c r="F234">
        <f t="shared" si="102"/>
        <v>1.7546688065200615</v>
      </c>
      <c r="G234">
        <f t="shared" si="103"/>
        <v>-2.3432870973492648</v>
      </c>
      <c r="H234">
        <f t="shared" si="104"/>
        <v>3.1126133444685307</v>
      </c>
      <c r="I234">
        <v>234</v>
      </c>
      <c r="J234">
        <f t="shared" si="105"/>
        <v>1.7546688065200615</v>
      </c>
      <c r="K234">
        <f t="shared" si="106"/>
        <v>-7.9662163816387577E-2</v>
      </c>
      <c r="L234">
        <f t="shared" si="107"/>
        <v>2.4679276571579893</v>
      </c>
      <c r="M234">
        <v>234</v>
      </c>
      <c r="N234">
        <f t="shared" si="108"/>
        <v>1.7546688065200615</v>
      </c>
      <c r="O234">
        <f t="shared" si="109"/>
        <v>0.54924686620832242</v>
      </c>
      <c r="P234">
        <f t="shared" si="110"/>
        <v>3.0873113334037785</v>
      </c>
      <c r="Q234">
        <v>234</v>
      </c>
      <c r="R234">
        <f t="shared" si="111"/>
        <v>1.7546688065200615</v>
      </c>
      <c r="S234">
        <f t="shared" si="112"/>
        <v>4.3965197396045319E-4</v>
      </c>
      <c r="T234">
        <f t="shared" si="113"/>
        <v>1.5861253153312567</v>
      </c>
      <c r="U234">
        <v>234</v>
      </c>
      <c r="V234">
        <f t="shared" si="114"/>
        <v>1.7546688065200615</v>
      </c>
      <c r="W234">
        <f t="shared" si="115"/>
        <v>-0.98654144275319156</v>
      </c>
      <c r="X234">
        <f t="shared" si="116"/>
        <v>0.74200898061902754</v>
      </c>
      <c r="Y234">
        <v>234</v>
      </c>
      <c r="Z234">
        <f t="shared" si="117"/>
        <v>1.7546688065200615</v>
      </c>
      <c r="AA234">
        <f t="shared" si="118"/>
        <v>-1.9469393661742012</v>
      </c>
      <c r="AB234">
        <f t="shared" si="119"/>
        <v>0.98140310041769685</v>
      </c>
      <c r="AC234">
        <v>234</v>
      </c>
      <c r="AD234">
        <f t="shared" si="120"/>
        <v>1.7546688065200615</v>
      </c>
      <c r="AE234">
        <f t="shared" si="121"/>
        <v>0.28774843093874358</v>
      </c>
      <c r="AF234">
        <f t="shared" si="122"/>
        <v>0.4923159361233414</v>
      </c>
      <c r="AG234">
        <v>234</v>
      </c>
      <c r="AH234">
        <f t="shared" si="123"/>
        <v>1.7546688065200615</v>
      </c>
      <c r="AI234">
        <f t="shared" si="124"/>
        <v>0.95697098348244158</v>
      </c>
      <c r="AJ234">
        <f t="shared" si="125"/>
        <v>0.89492886938664429</v>
      </c>
      <c r="AK234">
        <v>234</v>
      </c>
      <c r="AL234">
        <f t="shared" si="126"/>
        <v>1.7546688065200615</v>
      </c>
      <c r="AM234">
        <f t="shared" si="127"/>
        <v>0.39625686392830189</v>
      </c>
      <c r="AN234">
        <f t="shared" si="128"/>
        <v>-0.54223226196022312</v>
      </c>
      <c r="AO234">
        <v>234</v>
      </c>
      <c r="AP234">
        <f t="shared" si="129"/>
        <v>1.7546688065200615</v>
      </c>
      <c r="AQ234">
        <f t="shared" si="130"/>
        <v>-0.60336264086314206</v>
      </c>
      <c r="AR234">
        <f t="shared" si="131"/>
        <v>-1.3183903194352422</v>
      </c>
    </row>
    <row r="235" spans="1:44" x14ac:dyDescent="0.25">
      <c r="A235">
        <v>235</v>
      </c>
      <c r="B235">
        <f t="shared" si="99"/>
        <v>-0.19516908268793465</v>
      </c>
      <c r="C235">
        <f t="shared" si="100"/>
        <v>0.9810148929596062</v>
      </c>
      <c r="D235">
        <f t="shared" si="101"/>
        <v>-0.1939324103687996</v>
      </c>
      <c r="E235">
        <v>235</v>
      </c>
      <c r="F235">
        <f t="shared" si="102"/>
        <v>1.7756828042029364</v>
      </c>
      <c r="G235">
        <f t="shared" si="103"/>
        <v>-2.3937544398611008</v>
      </c>
      <c r="H235">
        <f t="shared" si="104"/>
        <v>3.1026780831641871</v>
      </c>
      <c r="I235">
        <v>235</v>
      </c>
      <c r="J235">
        <f t="shared" si="105"/>
        <v>1.7756828042029364</v>
      </c>
      <c r="K235">
        <f t="shared" si="106"/>
        <v>-0.13012950632822395</v>
      </c>
      <c r="L235">
        <f t="shared" si="107"/>
        <v>2.4579923958536458</v>
      </c>
      <c r="M235">
        <v>235</v>
      </c>
      <c r="N235">
        <f t="shared" si="108"/>
        <v>1.7756828042029364</v>
      </c>
      <c r="O235">
        <f t="shared" si="109"/>
        <v>0.49877952369648604</v>
      </c>
      <c r="P235">
        <f t="shared" si="110"/>
        <v>3.077376072099435</v>
      </c>
      <c r="Q235">
        <v>235</v>
      </c>
      <c r="R235">
        <f t="shared" si="111"/>
        <v>1.7756828042029364</v>
      </c>
      <c r="S235">
        <f t="shared" si="112"/>
        <v>-5.0027690537875924E-2</v>
      </c>
      <c r="T235">
        <f t="shared" si="113"/>
        <v>1.5761900540269131</v>
      </c>
      <c r="U235">
        <v>235</v>
      </c>
      <c r="V235">
        <f t="shared" si="114"/>
        <v>1.7756828042029364</v>
      </c>
      <c r="W235">
        <f t="shared" si="115"/>
        <v>-1.0370087852650278</v>
      </c>
      <c r="X235">
        <f t="shared" si="116"/>
        <v>0.73207371931468401</v>
      </c>
      <c r="Y235">
        <v>235</v>
      </c>
      <c r="Z235">
        <f t="shared" si="117"/>
        <v>1.7756828042029364</v>
      </c>
      <c r="AA235">
        <f t="shared" si="118"/>
        <v>-1.9527122655886344</v>
      </c>
      <c r="AB235">
        <f t="shared" si="119"/>
        <v>0.98026661766842904</v>
      </c>
      <c r="AC235">
        <v>235</v>
      </c>
      <c r="AD235">
        <f t="shared" si="120"/>
        <v>1.7756828042029364</v>
      </c>
      <c r="AE235">
        <f t="shared" si="121"/>
        <v>0.27871241407618436</v>
      </c>
      <c r="AF235">
        <f t="shared" si="122"/>
        <v>0.49053705924550844</v>
      </c>
      <c r="AG235">
        <v>235</v>
      </c>
      <c r="AH235">
        <f t="shared" si="123"/>
        <v>1.7756828042029364</v>
      </c>
      <c r="AI235">
        <f t="shared" si="124"/>
        <v>0.95248095060454896</v>
      </c>
      <c r="AJ235">
        <f t="shared" si="125"/>
        <v>0.8940449383594361</v>
      </c>
      <c r="AK235">
        <v>235</v>
      </c>
      <c r="AL235">
        <f t="shared" si="126"/>
        <v>1.7756828042029364</v>
      </c>
      <c r="AM235">
        <f t="shared" si="127"/>
        <v>0.39042414012417836</v>
      </c>
      <c r="AN235">
        <f t="shared" si="128"/>
        <v>-0.54338052204735643</v>
      </c>
      <c r="AO235">
        <v>235</v>
      </c>
      <c r="AP235">
        <f t="shared" si="129"/>
        <v>1.7756828042029364</v>
      </c>
      <c r="AQ235">
        <f t="shared" si="130"/>
        <v>-0.61062054426343848</v>
      </c>
      <c r="AR235">
        <f t="shared" si="131"/>
        <v>-1.3198191477272554</v>
      </c>
    </row>
    <row r="236" spans="1:44" x14ac:dyDescent="0.25">
      <c r="A236">
        <v>236</v>
      </c>
      <c r="B236">
        <f t="shared" si="99"/>
        <v>-0.182577528966132</v>
      </c>
      <c r="C236">
        <f t="shared" si="100"/>
        <v>0.98337897123027274</v>
      </c>
      <c r="D236">
        <f t="shared" si="101"/>
        <v>-0.18156486152912546</v>
      </c>
      <c r="E236">
        <v>236</v>
      </c>
      <c r="F236">
        <f t="shared" si="102"/>
        <v>1.7966968018858114</v>
      </c>
      <c r="G236">
        <f t="shared" si="103"/>
        <v>-2.4440018757014612</v>
      </c>
      <c r="H236">
        <f t="shared" si="104"/>
        <v>3.0916845728575808</v>
      </c>
      <c r="I236">
        <v>236</v>
      </c>
      <c r="J236">
        <f t="shared" si="105"/>
        <v>1.7966968018858114</v>
      </c>
      <c r="K236">
        <f t="shared" si="106"/>
        <v>-0.18037694216858435</v>
      </c>
      <c r="L236">
        <f t="shared" si="107"/>
        <v>2.4469988855470395</v>
      </c>
      <c r="M236">
        <v>236</v>
      </c>
      <c r="N236">
        <f t="shared" si="108"/>
        <v>1.7966968018858114</v>
      </c>
      <c r="O236">
        <f t="shared" si="109"/>
        <v>0.44853208785612564</v>
      </c>
      <c r="P236">
        <f t="shared" si="110"/>
        <v>3.0663825617928286</v>
      </c>
      <c r="Q236">
        <v>236</v>
      </c>
      <c r="R236">
        <f t="shared" si="111"/>
        <v>1.7966968018858114</v>
      </c>
      <c r="S236">
        <f t="shared" si="112"/>
        <v>-0.10027512637823632</v>
      </c>
      <c r="T236">
        <f t="shared" si="113"/>
        <v>1.5651965437203068</v>
      </c>
      <c r="U236">
        <v>236</v>
      </c>
      <c r="V236">
        <f t="shared" si="114"/>
        <v>1.7966968018858114</v>
      </c>
      <c r="W236">
        <f t="shared" si="115"/>
        <v>-1.0872562211053882</v>
      </c>
      <c r="X236">
        <f t="shared" si="116"/>
        <v>0.72108020900807768</v>
      </c>
      <c r="Y236">
        <v>236</v>
      </c>
      <c r="Z236">
        <f t="shared" si="117"/>
        <v>1.7966968018858114</v>
      </c>
      <c r="AA236">
        <f t="shared" si="118"/>
        <v>-1.9584600101399068</v>
      </c>
      <c r="AB236">
        <f t="shared" si="119"/>
        <v>0.97900908307174028</v>
      </c>
      <c r="AC236">
        <v>236</v>
      </c>
      <c r="AD236">
        <f t="shared" si="120"/>
        <v>1.7966968018858114</v>
      </c>
      <c r="AE236">
        <f t="shared" si="121"/>
        <v>0.26971577080242032</v>
      </c>
      <c r="AF236">
        <f t="shared" si="122"/>
        <v>0.4885687062559308</v>
      </c>
      <c r="AG236">
        <v>236</v>
      </c>
      <c r="AH236">
        <f t="shared" si="123"/>
        <v>1.7966968018858114</v>
      </c>
      <c r="AI236">
        <f t="shared" si="124"/>
        <v>0.94801048262022614</v>
      </c>
      <c r="AJ236">
        <f t="shared" si="125"/>
        <v>0.89306685589534485</v>
      </c>
      <c r="AK236">
        <v>236</v>
      </c>
      <c r="AL236">
        <f t="shared" si="126"/>
        <v>1.7966968018858114</v>
      </c>
      <c r="AM236">
        <f t="shared" si="127"/>
        <v>0.38461683186233547</v>
      </c>
      <c r="AN236">
        <f t="shared" si="128"/>
        <v>-0.54465108843870502</v>
      </c>
      <c r="AO236">
        <v>236</v>
      </c>
      <c r="AP236">
        <f t="shared" si="129"/>
        <v>1.7966968018858114</v>
      </c>
      <c r="AQ236">
        <f t="shared" si="130"/>
        <v>-0.61784682203616648</v>
      </c>
      <c r="AR236">
        <f t="shared" si="131"/>
        <v>-1.3214001668945872</v>
      </c>
    </row>
    <row r="237" spans="1:44" x14ac:dyDescent="0.25">
      <c r="A237">
        <v>237</v>
      </c>
      <c r="B237">
        <f t="shared" si="99"/>
        <v>-0.16998597524432935</v>
      </c>
      <c r="C237">
        <f t="shared" si="100"/>
        <v>0.98558713955374089</v>
      </c>
      <c r="D237">
        <f t="shared" si="101"/>
        <v>-0.16916852646480929</v>
      </c>
      <c r="E237">
        <v>237</v>
      </c>
      <c r="F237">
        <f t="shared" si="102"/>
        <v>1.8177107995686863</v>
      </c>
      <c r="G237">
        <f t="shared" si="103"/>
        <v>-2.4940072170172018</v>
      </c>
      <c r="H237">
        <f t="shared" si="104"/>
        <v>3.0796376679733837</v>
      </c>
      <c r="I237">
        <v>237</v>
      </c>
      <c r="J237">
        <f t="shared" si="105"/>
        <v>1.8177107995686863</v>
      </c>
      <c r="K237">
        <f t="shared" si="106"/>
        <v>-0.23038228348432488</v>
      </c>
      <c r="L237">
        <f t="shared" si="107"/>
        <v>2.4349519806628424</v>
      </c>
      <c r="M237">
        <v>237</v>
      </c>
      <c r="N237">
        <f t="shared" si="108"/>
        <v>1.8177107995686863</v>
      </c>
      <c r="O237">
        <f t="shared" si="109"/>
        <v>0.39852674654038511</v>
      </c>
      <c r="P237">
        <f t="shared" si="110"/>
        <v>3.0543356569086315</v>
      </c>
      <c r="Q237">
        <v>237</v>
      </c>
      <c r="R237">
        <f t="shared" si="111"/>
        <v>1.8177107995686863</v>
      </c>
      <c r="S237">
        <f t="shared" si="112"/>
        <v>-0.15028046769397685</v>
      </c>
      <c r="T237">
        <f t="shared" si="113"/>
        <v>1.5531496388361097</v>
      </c>
      <c r="U237">
        <v>237</v>
      </c>
      <c r="V237">
        <f t="shared" si="114"/>
        <v>1.8177107995686863</v>
      </c>
      <c r="W237">
        <f t="shared" si="115"/>
        <v>-1.1372615624211289</v>
      </c>
      <c r="X237">
        <f t="shared" si="116"/>
        <v>0.70903330412388055</v>
      </c>
      <c r="Y237">
        <v>237</v>
      </c>
      <c r="Z237">
        <f t="shared" si="117"/>
        <v>1.8177107995686863</v>
      </c>
      <c r="AA237">
        <f t="shared" si="118"/>
        <v>-1.9641800617858294</v>
      </c>
      <c r="AB237">
        <f t="shared" si="119"/>
        <v>0.9776310519195075</v>
      </c>
      <c r="AC237">
        <v>237</v>
      </c>
      <c r="AD237">
        <f t="shared" si="120"/>
        <v>1.8177107995686863</v>
      </c>
      <c r="AE237">
        <f t="shared" si="121"/>
        <v>0.26076247378185524</v>
      </c>
      <c r="AF237">
        <f t="shared" si="122"/>
        <v>0.48641174632387724</v>
      </c>
      <c r="AG237">
        <v>237</v>
      </c>
      <c r="AH237">
        <f t="shared" si="123"/>
        <v>1.8177107995686863</v>
      </c>
      <c r="AI237">
        <f t="shared" si="124"/>
        <v>0.94356155356228621</v>
      </c>
      <c r="AJ237">
        <f t="shared" si="125"/>
        <v>0.89199505388805256</v>
      </c>
      <c r="AK237">
        <v>237</v>
      </c>
      <c r="AL237">
        <f t="shared" si="126"/>
        <v>1.8177107995686863</v>
      </c>
      <c r="AM237">
        <f t="shared" si="127"/>
        <v>0.37883750348661932</v>
      </c>
      <c r="AN237">
        <f t="shared" si="128"/>
        <v>-0.54604340008791841</v>
      </c>
      <c r="AO237">
        <v>237</v>
      </c>
      <c r="AP237">
        <f t="shared" si="129"/>
        <v>1.8177107995686863</v>
      </c>
      <c r="AQ237">
        <f t="shared" si="130"/>
        <v>-0.62503828326048949</v>
      </c>
      <c r="AR237">
        <f t="shared" si="131"/>
        <v>-1.3231326788036808</v>
      </c>
    </row>
    <row r="238" spans="1:44" x14ac:dyDescent="0.25">
      <c r="A238">
        <v>238</v>
      </c>
      <c r="B238">
        <f t="shared" si="99"/>
        <v>-0.15739442152252625</v>
      </c>
      <c r="C238">
        <f t="shared" si="100"/>
        <v>0.98763904783567602</v>
      </c>
      <c r="D238">
        <f t="shared" si="101"/>
        <v>-0.15674537055440954</v>
      </c>
      <c r="E238">
        <v>238</v>
      </c>
      <c r="F238">
        <f t="shared" si="102"/>
        <v>1.8387247972515612</v>
      </c>
      <c r="G238">
        <f t="shared" si="103"/>
        <v>-2.5437483828573049</v>
      </c>
      <c r="H238">
        <f t="shared" si="104"/>
        <v>3.0665426880856579</v>
      </c>
      <c r="I238">
        <v>238</v>
      </c>
      <c r="J238">
        <f t="shared" si="105"/>
        <v>1.8387247972515612</v>
      </c>
      <c r="K238">
        <f t="shared" si="106"/>
        <v>-0.28012344932442812</v>
      </c>
      <c r="L238">
        <f t="shared" si="107"/>
        <v>2.4218570007751166</v>
      </c>
      <c r="M238">
        <v>238</v>
      </c>
      <c r="N238">
        <f t="shared" si="108"/>
        <v>1.8387247972515612</v>
      </c>
      <c r="O238">
        <f t="shared" si="109"/>
        <v>0.34878558070028187</v>
      </c>
      <c r="P238">
        <f t="shared" si="110"/>
        <v>3.0412406770209057</v>
      </c>
      <c r="Q238">
        <v>238</v>
      </c>
      <c r="R238">
        <f t="shared" si="111"/>
        <v>1.8387247972515612</v>
      </c>
      <c r="S238">
        <f t="shared" si="112"/>
        <v>-0.20002163353408009</v>
      </c>
      <c r="T238">
        <f t="shared" si="113"/>
        <v>1.5400546589483839</v>
      </c>
      <c r="U238">
        <v>238</v>
      </c>
      <c r="V238">
        <f t="shared" si="114"/>
        <v>1.8387247972515612</v>
      </c>
      <c r="W238">
        <f t="shared" si="115"/>
        <v>-1.1870027282612321</v>
      </c>
      <c r="X238">
        <f t="shared" si="116"/>
        <v>0.69593832423615476</v>
      </c>
      <c r="Y238">
        <v>238</v>
      </c>
      <c r="Z238">
        <f t="shared" si="117"/>
        <v>1.8387247972515612</v>
      </c>
      <c r="AA238">
        <f t="shared" si="118"/>
        <v>-1.9698698947126221</v>
      </c>
      <c r="AB238">
        <f t="shared" si="119"/>
        <v>0.97613313271149404</v>
      </c>
      <c r="AC238">
        <v>238</v>
      </c>
      <c r="AD238">
        <f t="shared" si="120"/>
        <v>1.8387247972515612</v>
      </c>
      <c r="AE238">
        <f t="shared" si="121"/>
        <v>0.25185647653840793</v>
      </c>
      <c r="AF238">
        <f t="shared" si="122"/>
        <v>0.48406713190213285</v>
      </c>
      <c r="AG238">
        <v>238</v>
      </c>
      <c r="AH238">
        <f t="shared" si="123"/>
        <v>1.8387247972515612</v>
      </c>
      <c r="AI238">
        <f t="shared" si="124"/>
        <v>0.93913612795255863</v>
      </c>
      <c r="AJ238">
        <f t="shared" si="125"/>
        <v>0.89083000561515335</v>
      </c>
      <c r="AK238">
        <v>238</v>
      </c>
      <c r="AL238">
        <f t="shared" si="126"/>
        <v>1.8387247972515612</v>
      </c>
      <c r="AM238">
        <f t="shared" si="127"/>
        <v>0.37308870698574587</v>
      </c>
      <c r="AN238">
        <f t="shared" si="128"/>
        <v>-0.5475568421893674</v>
      </c>
      <c r="AO238">
        <v>238</v>
      </c>
      <c r="AP238">
        <f t="shared" si="129"/>
        <v>1.8387247972515612</v>
      </c>
      <c r="AQ238">
        <f t="shared" si="130"/>
        <v>-0.63219175238957881</v>
      </c>
      <c r="AR238">
        <f t="shared" si="131"/>
        <v>-1.3250159184260495</v>
      </c>
    </row>
    <row r="239" spans="1:44" x14ac:dyDescent="0.25">
      <c r="A239">
        <v>239</v>
      </c>
      <c r="B239">
        <f t="shared" si="99"/>
        <v>-0.1448028678007236</v>
      </c>
      <c r="C239">
        <f t="shared" si="100"/>
        <v>0.98953437075601203</v>
      </c>
      <c r="D239">
        <f t="shared" si="101"/>
        <v>-0.14429736342880053</v>
      </c>
      <c r="E239">
        <v>239</v>
      </c>
      <c r="F239">
        <f t="shared" si="102"/>
        <v>1.8597387949344362</v>
      </c>
      <c r="G239">
        <f t="shared" si="103"/>
        <v>-2.5932034089232072</v>
      </c>
      <c r="H239">
        <f t="shared" si="104"/>
        <v>3.0524054155688831</v>
      </c>
      <c r="I239">
        <v>239</v>
      </c>
      <c r="J239">
        <f t="shared" si="105"/>
        <v>1.8597387949344362</v>
      </c>
      <c r="K239">
        <f t="shared" si="106"/>
        <v>-0.32957847539033014</v>
      </c>
      <c r="L239">
        <f t="shared" si="107"/>
        <v>2.4077197282583418</v>
      </c>
      <c r="M239">
        <v>239</v>
      </c>
      <c r="N239">
        <f t="shared" si="108"/>
        <v>1.8597387949344362</v>
      </c>
      <c r="O239">
        <f t="shared" si="109"/>
        <v>0.29933055463437985</v>
      </c>
      <c r="P239">
        <f t="shared" si="110"/>
        <v>3.027103404504131</v>
      </c>
      <c r="Q239">
        <v>239</v>
      </c>
      <c r="R239">
        <f t="shared" si="111"/>
        <v>1.8597387949344362</v>
      </c>
      <c r="S239">
        <f t="shared" si="112"/>
        <v>-0.24947665959998211</v>
      </c>
      <c r="T239">
        <f t="shared" si="113"/>
        <v>1.5259173864316091</v>
      </c>
      <c r="U239">
        <v>239</v>
      </c>
      <c r="V239">
        <f t="shared" si="114"/>
        <v>1.8597387949344362</v>
      </c>
      <c r="W239">
        <f t="shared" si="115"/>
        <v>-1.2364577543271342</v>
      </c>
      <c r="X239">
        <f t="shared" si="116"/>
        <v>0.68180105171937999</v>
      </c>
      <c r="Y239">
        <v>239</v>
      </c>
      <c r="Z239">
        <f t="shared" si="117"/>
        <v>1.8597387949344362</v>
      </c>
      <c r="AA239">
        <f t="shared" si="118"/>
        <v>-1.9755269964502393</v>
      </c>
      <c r="AB239">
        <f t="shared" si="119"/>
        <v>0.97451598688665442</v>
      </c>
      <c r="AC239">
        <v>239</v>
      </c>
      <c r="AD239">
        <f t="shared" si="120"/>
        <v>1.8597387949344362</v>
      </c>
      <c r="AE239">
        <f t="shared" si="121"/>
        <v>0.24300171170974691</v>
      </c>
      <c r="AF239">
        <f t="shared" si="122"/>
        <v>0.48153589830642274</v>
      </c>
      <c r="AG239">
        <v>239</v>
      </c>
      <c r="AH239">
        <f t="shared" si="123"/>
        <v>1.8597387949344362</v>
      </c>
      <c r="AI239">
        <f t="shared" si="124"/>
        <v>0.93473615993441195</v>
      </c>
      <c r="AJ239">
        <f t="shared" si="125"/>
        <v>0.88957222552916693</v>
      </c>
      <c r="AK239">
        <v>239</v>
      </c>
      <c r="AL239">
        <f t="shared" si="126"/>
        <v>1.8597387949344362</v>
      </c>
      <c r="AM239">
        <f t="shared" si="127"/>
        <v>0.36737298086641468</v>
      </c>
      <c r="AN239">
        <f t="shared" si="128"/>
        <v>-0.54919074644962507</v>
      </c>
      <c r="AO239">
        <v>239</v>
      </c>
      <c r="AP239">
        <f t="shared" si="129"/>
        <v>1.8597387949344362</v>
      </c>
      <c r="AQ239">
        <f t="shared" si="130"/>
        <v>-0.63930407065284534</v>
      </c>
      <c r="AR239">
        <f t="shared" si="131"/>
        <v>-1.3270490541760913</v>
      </c>
    </row>
    <row r="240" spans="1:44" x14ac:dyDescent="0.25">
      <c r="A240">
        <v>240</v>
      </c>
      <c r="B240">
        <f t="shared" si="99"/>
        <v>-0.13221131407892095</v>
      </c>
      <c r="C240">
        <f t="shared" si="100"/>
        <v>0.99127280782052929</v>
      </c>
      <c r="D240">
        <f t="shared" si="101"/>
        <v>-0.13182647865889446</v>
      </c>
      <c r="E240">
        <v>240</v>
      </c>
      <c r="F240">
        <f t="shared" si="102"/>
        <v>1.8807527926173111</v>
      </c>
      <c r="G240">
        <f t="shared" si="103"/>
        <v>-2.6423504572676131</v>
      </c>
      <c r="H240">
        <f t="shared" si="104"/>
        <v>3.037232093044623</v>
      </c>
      <c r="I240">
        <v>240</v>
      </c>
      <c r="J240">
        <f t="shared" si="105"/>
        <v>1.8807527926173111</v>
      </c>
      <c r="K240">
        <f t="shared" si="106"/>
        <v>-0.378725523734736</v>
      </c>
      <c r="L240">
        <f t="shared" si="107"/>
        <v>2.3925464057340817</v>
      </c>
      <c r="M240">
        <v>240</v>
      </c>
      <c r="N240">
        <f t="shared" si="108"/>
        <v>1.8807527926173111</v>
      </c>
      <c r="O240">
        <f t="shared" si="109"/>
        <v>0.25018350628997399</v>
      </c>
      <c r="P240">
        <f t="shared" si="110"/>
        <v>3.0119300819798709</v>
      </c>
      <c r="Q240">
        <v>240</v>
      </c>
      <c r="R240">
        <f t="shared" si="111"/>
        <v>1.8807527926173111</v>
      </c>
      <c r="S240">
        <f t="shared" si="112"/>
        <v>-0.29862370794438797</v>
      </c>
      <c r="T240">
        <f t="shared" si="113"/>
        <v>1.5107440639073491</v>
      </c>
      <c r="U240">
        <v>240</v>
      </c>
      <c r="V240">
        <f t="shared" si="114"/>
        <v>1.8807527926173111</v>
      </c>
      <c r="W240">
        <f t="shared" si="115"/>
        <v>-1.2856048026715401</v>
      </c>
      <c r="X240">
        <f t="shared" si="116"/>
        <v>0.66662772919511992</v>
      </c>
      <c r="Y240">
        <v>240</v>
      </c>
      <c r="Z240">
        <f t="shared" si="117"/>
        <v>1.8807527926173111</v>
      </c>
      <c r="AA240">
        <f t="shared" si="118"/>
        <v>-1.9811488689818078</v>
      </c>
      <c r="AB240">
        <f t="shared" si="119"/>
        <v>0.97278032853106</v>
      </c>
      <c r="AC240">
        <v>240</v>
      </c>
      <c r="AD240">
        <f t="shared" si="120"/>
        <v>1.8807527926173111</v>
      </c>
      <c r="AE240">
        <f t="shared" si="121"/>
        <v>0.23420208931074879</v>
      </c>
      <c r="AF240">
        <f t="shared" si="122"/>
        <v>0.47881916325824564</v>
      </c>
      <c r="AG240">
        <v>240</v>
      </c>
      <c r="AH240">
        <f t="shared" si="123"/>
        <v>1.8807527926173111</v>
      </c>
      <c r="AI240">
        <f t="shared" si="124"/>
        <v>0.93036359240985866</v>
      </c>
      <c r="AJ240">
        <f t="shared" si="125"/>
        <v>0.88822226903037127</v>
      </c>
      <c r="AK240">
        <v>240</v>
      </c>
      <c r="AL240">
        <f t="shared" si="126"/>
        <v>1.8807527926173111</v>
      </c>
      <c r="AM240">
        <f t="shared" si="127"/>
        <v>0.36169284903237575</v>
      </c>
      <c r="AN240">
        <f t="shared" si="128"/>
        <v>-0.55094439138256635</v>
      </c>
      <c r="AO240">
        <v>240</v>
      </c>
      <c r="AP240">
        <f t="shared" si="129"/>
        <v>1.8807527926173111</v>
      </c>
      <c r="AQ240">
        <f t="shared" si="130"/>
        <v>-0.64637209745076396</v>
      </c>
      <c r="AR240">
        <f t="shared" si="131"/>
        <v>-1.3292311882782939</v>
      </c>
    </row>
    <row r="241" spans="1:44" x14ac:dyDescent="0.25">
      <c r="A241">
        <v>241</v>
      </c>
      <c r="B241">
        <f t="shared" si="99"/>
        <v>-0.11961976035711785</v>
      </c>
      <c r="C241">
        <f t="shared" si="100"/>
        <v>0.99285408340849701</v>
      </c>
      <c r="D241">
        <f t="shared" si="101"/>
        <v>-0.11933469344274253</v>
      </c>
      <c r="E241">
        <v>241</v>
      </c>
      <c r="F241">
        <f t="shared" si="102"/>
        <v>1.901766790300186</v>
      </c>
      <c r="G241">
        <f t="shared" si="103"/>
        <v>-2.6911678259375198</v>
      </c>
      <c r="H241">
        <f t="shared" si="104"/>
        <v>3.0210294206249575</v>
      </c>
      <c r="I241">
        <v>241</v>
      </c>
      <c r="J241">
        <f t="shared" si="105"/>
        <v>1.901766790300186</v>
      </c>
      <c r="K241">
        <f t="shared" si="106"/>
        <v>-0.42754289240464283</v>
      </c>
      <c r="L241">
        <f t="shared" si="107"/>
        <v>2.3763437333144162</v>
      </c>
      <c r="M241">
        <v>241</v>
      </c>
      <c r="N241">
        <f t="shared" si="108"/>
        <v>1.901766790300186</v>
      </c>
      <c r="O241">
        <f t="shared" si="109"/>
        <v>0.20136613762006716</v>
      </c>
      <c r="P241">
        <f t="shared" si="110"/>
        <v>2.9957274095602053</v>
      </c>
      <c r="Q241">
        <v>241</v>
      </c>
      <c r="R241">
        <f t="shared" si="111"/>
        <v>1.901766790300186</v>
      </c>
      <c r="S241">
        <f t="shared" si="112"/>
        <v>-0.3474410766142948</v>
      </c>
      <c r="T241">
        <f t="shared" si="113"/>
        <v>1.4945413914876835</v>
      </c>
      <c r="U241">
        <v>241</v>
      </c>
      <c r="V241">
        <f t="shared" si="114"/>
        <v>1.901766790300186</v>
      </c>
      <c r="W241">
        <f t="shared" si="115"/>
        <v>-1.3344221713414468</v>
      </c>
      <c r="X241">
        <f t="shared" si="116"/>
        <v>0.65042505677545437</v>
      </c>
      <c r="Y241">
        <v>241</v>
      </c>
      <c r="Z241">
        <f t="shared" si="117"/>
        <v>1.901766790300186</v>
      </c>
      <c r="AA241">
        <f t="shared" si="118"/>
        <v>-1.9867330298466797</v>
      </c>
      <c r="AB241">
        <f t="shared" si="119"/>
        <v>0.97092692406258008</v>
      </c>
      <c r="AC241">
        <v>241</v>
      </c>
      <c r="AD241">
        <f t="shared" si="120"/>
        <v>1.901766790300186</v>
      </c>
      <c r="AE241">
        <f t="shared" si="121"/>
        <v>0.22546149500694548</v>
      </c>
      <c r="AF241">
        <f t="shared" si="122"/>
        <v>0.47591812639131953</v>
      </c>
      <c r="AG241">
        <v>241</v>
      </c>
      <c r="AH241">
        <f t="shared" si="123"/>
        <v>1.901766790300186</v>
      </c>
      <c r="AI241">
        <f t="shared" si="124"/>
        <v>0.92602035618162493</v>
      </c>
      <c r="AJ241">
        <f t="shared" si="125"/>
        <v>0.88678073222155351</v>
      </c>
      <c r="AK241">
        <v>241</v>
      </c>
      <c r="AL241">
        <f t="shared" si="126"/>
        <v>1.901766790300186</v>
      </c>
      <c r="AM241">
        <f t="shared" si="127"/>
        <v>0.35605081966994478</v>
      </c>
      <c r="AN241">
        <f t="shared" si="128"/>
        <v>-0.55281700262795619</v>
      </c>
      <c r="AO241">
        <v>241</v>
      </c>
      <c r="AP241">
        <f t="shared" si="129"/>
        <v>1.901766790300186</v>
      </c>
      <c r="AQ241">
        <f t="shared" si="130"/>
        <v>-0.6533927117416739</v>
      </c>
      <c r="AR241">
        <f t="shared" si="131"/>
        <v>-1.3315613571636677</v>
      </c>
    </row>
    <row r="242" spans="1:44" x14ac:dyDescent="0.25">
      <c r="A242">
        <v>242</v>
      </c>
      <c r="B242">
        <f t="shared" si="99"/>
        <v>-0.1070282066353152</v>
      </c>
      <c r="C242">
        <f t="shared" si="100"/>
        <v>0.99427794681637061</v>
      </c>
      <c r="D242">
        <f t="shared" si="101"/>
        <v>-0.1068239882920613</v>
      </c>
      <c r="E242">
        <v>242</v>
      </c>
      <c r="F242">
        <f t="shared" si="102"/>
        <v>1.922780787983061</v>
      </c>
      <c r="G242">
        <f t="shared" si="103"/>
        <v>-2.7396339585571878</v>
      </c>
      <c r="H242">
        <f t="shared" si="104"/>
        <v>3.0038045529539028</v>
      </c>
      <c r="I242">
        <v>242</v>
      </c>
      <c r="J242">
        <f t="shared" si="105"/>
        <v>1.922780787983061</v>
      </c>
      <c r="K242">
        <f t="shared" si="106"/>
        <v>-0.47600902502431108</v>
      </c>
      <c r="L242">
        <f t="shared" si="107"/>
        <v>2.3591188656433615</v>
      </c>
      <c r="M242">
        <v>242</v>
      </c>
      <c r="N242">
        <f t="shared" si="108"/>
        <v>1.922780787983061</v>
      </c>
      <c r="O242">
        <f t="shared" si="109"/>
        <v>0.15290000500039891</v>
      </c>
      <c r="P242">
        <f t="shared" si="110"/>
        <v>2.9785025418891506</v>
      </c>
      <c r="Q242">
        <v>242</v>
      </c>
      <c r="R242">
        <f t="shared" si="111"/>
        <v>1.922780787983061</v>
      </c>
      <c r="S242">
        <f t="shared" si="112"/>
        <v>-0.39590720923396305</v>
      </c>
      <c r="T242">
        <f t="shared" si="113"/>
        <v>1.4773165238166288</v>
      </c>
      <c r="U242">
        <v>242</v>
      </c>
      <c r="V242">
        <f t="shared" si="114"/>
        <v>1.922780787983061</v>
      </c>
      <c r="W242">
        <f t="shared" si="115"/>
        <v>-1.3828883039611151</v>
      </c>
      <c r="X242">
        <f t="shared" si="116"/>
        <v>0.63320018910439968</v>
      </c>
      <c r="Y242">
        <v>242</v>
      </c>
      <c r="Z242">
        <f t="shared" si="117"/>
        <v>1.922780787983061</v>
      </c>
      <c r="AA242">
        <f t="shared" si="118"/>
        <v>-1.9922770132366177</v>
      </c>
      <c r="AB242">
        <f t="shared" si="119"/>
        <v>0.96895659189245242</v>
      </c>
      <c r="AC242">
        <v>242</v>
      </c>
      <c r="AD242">
        <f t="shared" si="120"/>
        <v>1.922780787983061</v>
      </c>
      <c r="AE242">
        <f t="shared" si="121"/>
        <v>0.2167837883987237</v>
      </c>
      <c r="AF242">
        <f t="shared" si="122"/>
        <v>0.47283406872185746</v>
      </c>
      <c r="AG242">
        <v>242</v>
      </c>
      <c r="AH242">
        <f t="shared" si="123"/>
        <v>1.922780787983061</v>
      </c>
      <c r="AI242">
        <f t="shared" si="124"/>
        <v>0.92170836910056209</v>
      </c>
      <c r="AJ242">
        <f t="shared" si="125"/>
        <v>0.8852482516447876</v>
      </c>
      <c r="AK242">
        <v>242</v>
      </c>
      <c r="AL242">
        <f t="shared" si="126"/>
        <v>1.922780787983061</v>
      </c>
      <c r="AM242">
        <f t="shared" si="127"/>
        <v>0.35044938414045868</v>
      </c>
      <c r="AN242">
        <f t="shared" si="128"/>
        <v>-0.55480775329338439</v>
      </c>
      <c r="AO242">
        <v>242</v>
      </c>
      <c r="AP242">
        <f t="shared" si="129"/>
        <v>1.922780787983061</v>
      </c>
      <c r="AQ242">
        <f t="shared" si="130"/>
        <v>-0.66036281341994263</v>
      </c>
      <c r="AR242">
        <f t="shared" si="131"/>
        <v>-1.3340385318952297</v>
      </c>
    </row>
    <row r="243" spans="1:44" x14ac:dyDescent="0.25">
      <c r="A243">
        <v>243</v>
      </c>
      <c r="B243">
        <f t="shared" si="99"/>
        <v>-9.4436652913512553E-2</v>
      </c>
      <c r="C243">
        <f t="shared" si="100"/>
        <v>0.99554417229754077</v>
      </c>
      <c r="D243">
        <f t="shared" si="101"/>
        <v>-9.4296346718229507E-2</v>
      </c>
      <c r="E243">
        <v>243</v>
      </c>
      <c r="F243">
        <f t="shared" si="102"/>
        <v>1.943794785665935</v>
      </c>
      <c r="G243">
        <f t="shared" si="103"/>
        <v>-2.787727453846828</v>
      </c>
      <c r="H243">
        <f t="shared" si="104"/>
        <v>2.9855650960481239</v>
      </c>
      <c r="I243">
        <v>243</v>
      </c>
      <c r="J243">
        <f t="shared" si="105"/>
        <v>1.943794785665935</v>
      </c>
      <c r="K243">
        <f t="shared" si="106"/>
        <v>-0.52410252031395088</v>
      </c>
      <c r="L243">
        <f t="shared" si="107"/>
        <v>2.3408794087375826</v>
      </c>
      <c r="M243">
        <v>243</v>
      </c>
      <c r="N243">
        <f t="shared" si="108"/>
        <v>1.943794785665935</v>
      </c>
      <c r="O243">
        <f t="shared" si="109"/>
        <v>0.10480650971075911</v>
      </c>
      <c r="P243">
        <f t="shared" si="110"/>
        <v>2.9602630849833718</v>
      </c>
      <c r="Q243">
        <v>243</v>
      </c>
      <c r="R243">
        <f t="shared" si="111"/>
        <v>1.943794785665935</v>
      </c>
      <c r="S243">
        <f t="shared" si="112"/>
        <v>-0.44400070452360285</v>
      </c>
      <c r="T243">
        <f t="shared" si="113"/>
        <v>1.4590770669108499</v>
      </c>
      <c r="U243">
        <v>243</v>
      </c>
      <c r="V243">
        <f t="shared" si="114"/>
        <v>1.943794785665935</v>
      </c>
      <c r="W243">
        <f t="shared" si="115"/>
        <v>-1.430981799250755</v>
      </c>
      <c r="X243">
        <f t="shared" si="116"/>
        <v>0.6149607321986208</v>
      </c>
      <c r="Y243">
        <v>243</v>
      </c>
      <c r="Z243">
        <f t="shared" si="117"/>
        <v>1.943794785665935</v>
      </c>
      <c r="AA243">
        <f t="shared" si="118"/>
        <v>-1.997778371084626</v>
      </c>
      <c r="AB243">
        <f t="shared" si="119"/>
        <v>0.96687020206389629</v>
      </c>
      <c r="AC243">
        <v>243</v>
      </c>
      <c r="AD243">
        <f t="shared" si="120"/>
        <v>1.943794785665935</v>
      </c>
      <c r="AE243">
        <f t="shared" si="121"/>
        <v>0.20817280131703469</v>
      </c>
      <c r="AF243">
        <f t="shared" si="122"/>
        <v>0.46956835208290648</v>
      </c>
      <c r="AG243">
        <v>243</v>
      </c>
      <c r="AH243">
        <f t="shared" si="123"/>
        <v>1.943794785665935</v>
      </c>
      <c r="AI243">
        <f t="shared" si="124"/>
        <v>0.91742953521877779</v>
      </c>
      <c r="AJ243">
        <f t="shared" si="125"/>
        <v>0.88362550400035511</v>
      </c>
      <c r="AK243">
        <v>243</v>
      </c>
      <c r="AL243">
        <f t="shared" si="126"/>
        <v>1.943794785665935</v>
      </c>
      <c r="AM243">
        <f t="shared" si="127"/>
        <v>0.34489101588016052</v>
      </c>
      <c r="AN243">
        <f t="shared" si="128"/>
        <v>-0.55691576431939938</v>
      </c>
      <c r="AO243">
        <v>243</v>
      </c>
      <c r="AP243">
        <f t="shared" si="129"/>
        <v>1.943794785665935</v>
      </c>
      <c r="AQ243">
        <f t="shared" si="130"/>
        <v>-0.66727932468488493</v>
      </c>
      <c r="AR243">
        <f t="shared" si="131"/>
        <v>-1.3366616186223537</v>
      </c>
    </row>
    <row r="244" spans="1:44" x14ac:dyDescent="0.25">
      <c r="A244">
        <v>244</v>
      </c>
      <c r="B244">
        <f t="shared" si="99"/>
        <v>-8.1845099191709458E-2</v>
      </c>
      <c r="C244">
        <f t="shared" si="100"/>
        <v>0.99665255909812334</v>
      </c>
      <c r="D244">
        <f t="shared" si="101"/>
        <v>-8.1753754917813268E-2</v>
      </c>
      <c r="E244">
        <v>244</v>
      </c>
      <c r="F244">
        <f t="shared" si="102"/>
        <v>1.9648087833488099</v>
      </c>
      <c r="G244">
        <f t="shared" si="103"/>
        <v>-2.8354270750728103</v>
      </c>
      <c r="H244">
        <f t="shared" si="104"/>
        <v>2.9663191039383268</v>
      </c>
      <c r="I244">
        <v>244</v>
      </c>
      <c r="J244">
        <f t="shared" si="105"/>
        <v>1.9648087833488099</v>
      </c>
      <c r="K244">
        <f t="shared" si="106"/>
        <v>-0.57180214153993358</v>
      </c>
      <c r="L244">
        <f t="shared" si="107"/>
        <v>2.3216334166277854</v>
      </c>
      <c r="M244">
        <v>244</v>
      </c>
      <c r="N244">
        <f t="shared" si="108"/>
        <v>1.9648087833488099</v>
      </c>
      <c r="O244">
        <f t="shared" si="109"/>
        <v>5.7106888484776408E-2</v>
      </c>
      <c r="P244">
        <f t="shared" si="110"/>
        <v>2.9410170928735746</v>
      </c>
      <c r="Q244">
        <v>244</v>
      </c>
      <c r="R244">
        <f t="shared" si="111"/>
        <v>1.9648087833488099</v>
      </c>
      <c r="S244">
        <f t="shared" si="112"/>
        <v>-0.49170032574958555</v>
      </c>
      <c r="T244">
        <f t="shared" si="113"/>
        <v>1.4398310748010528</v>
      </c>
      <c r="U244">
        <v>244</v>
      </c>
      <c r="V244">
        <f t="shared" si="114"/>
        <v>1.9648087833488099</v>
      </c>
      <c r="W244">
        <f t="shared" si="115"/>
        <v>-1.4786814204767376</v>
      </c>
      <c r="X244">
        <f t="shared" si="116"/>
        <v>0.59571474008882364</v>
      </c>
      <c r="Y244">
        <v>244</v>
      </c>
      <c r="Z244">
        <f t="shared" si="117"/>
        <v>1.9648087833488099</v>
      </c>
      <c r="AA244">
        <f t="shared" si="118"/>
        <v>-2.0032346741459488</v>
      </c>
      <c r="AB244">
        <f t="shared" si="119"/>
        <v>0.96466867586792548</v>
      </c>
      <c r="AC244">
        <v>244</v>
      </c>
      <c r="AD244">
        <f t="shared" si="120"/>
        <v>1.9648087833488099</v>
      </c>
      <c r="AE244">
        <f t="shared" si="121"/>
        <v>0.19963233613136377</v>
      </c>
      <c r="AF244">
        <f t="shared" si="122"/>
        <v>0.46612241852300051</v>
      </c>
      <c r="AG244">
        <v>244</v>
      </c>
      <c r="AH244">
        <f t="shared" si="123"/>
        <v>1.9648087833488099</v>
      </c>
      <c r="AI244">
        <f t="shared" si="124"/>
        <v>0.91318574394885998</v>
      </c>
      <c r="AJ244">
        <f t="shared" si="125"/>
        <v>0.88191320584793331</v>
      </c>
      <c r="AK244">
        <v>244</v>
      </c>
      <c r="AL244">
        <f t="shared" si="126"/>
        <v>1.9648087833488099</v>
      </c>
      <c r="AM244">
        <f t="shared" si="127"/>
        <v>0.33937816930799924</v>
      </c>
      <c r="AN244">
        <f t="shared" si="128"/>
        <v>-0.55914010486767496</v>
      </c>
      <c r="AO244">
        <v>244</v>
      </c>
      <c r="AP244">
        <f t="shared" si="129"/>
        <v>1.9648087833488099</v>
      </c>
      <c r="AQ244">
        <f t="shared" si="130"/>
        <v>-0.67413919139983469</v>
      </c>
      <c r="AR244">
        <f t="shared" si="131"/>
        <v>-1.3394294590637839</v>
      </c>
    </row>
    <row r="245" spans="1:44" x14ac:dyDescent="0.25">
      <c r="A245">
        <v>245</v>
      </c>
      <c r="B245">
        <f t="shared" si="99"/>
        <v>-6.9253545469906808E-2</v>
      </c>
      <c r="C245">
        <f t="shared" si="100"/>
        <v>0.99760293148878842</v>
      </c>
      <c r="D245">
        <f t="shared" si="101"/>
        <v>-6.919820145766567E-2</v>
      </c>
      <c r="E245">
        <v>245</v>
      </c>
      <c r="F245">
        <f t="shared" si="102"/>
        <v>1.9858227810316849</v>
      </c>
      <c r="G245">
        <f t="shared" si="103"/>
        <v>-2.8827117594252001</v>
      </c>
      <c r="H245">
        <f t="shared" si="104"/>
        <v>2.946075075112832</v>
      </c>
      <c r="I245">
        <v>245</v>
      </c>
      <c r="J245">
        <f t="shared" si="105"/>
        <v>1.9858227810316849</v>
      </c>
      <c r="K245">
        <f t="shared" si="106"/>
        <v>-0.61908682589232322</v>
      </c>
      <c r="L245">
        <f t="shared" si="107"/>
        <v>2.3013893878022906</v>
      </c>
      <c r="M245">
        <v>245</v>
      </c>
      <c r="N245">
        <f t="shared" si="108"/>
        <v>1.9858227810316849</v>
      </c>
      <c r="O245">
        <f t="shared" si="109"/>
        <v>9.8222041323867693E-3</v>
      </c>
      <c r="P245">
        <f t="shared" si="110"/>
        <v>2.9207730640480798</v>
      </c>
      <c r="Q245">
        <v>245</v>
      </c>
      <c r="R245">
        <f t="shared" si="111"/>
        <v>1.9858227810316849</v>
      </c>
      <c r="S245">
        <f t="shared" si="112"/>
        <v>-0.53898501010197519</v>
      </c>
      <c r="T245">
        <f t="shared" si="113"/>
        <v>1.419587045975558</v>
      </c>
      <c r="U245">
        <v>245</v>
      </c>
      <c r="V245">
        <f t="shared" si="114"/>
        <v>1.9858227810316849</v>
      </c>
      <c r="W245">
        <f t="shared" si="115"/>
        <v>-1.5259661048291271</v>
      </c>
      <c r="X245">
        <f t="shared" si="116"/>
        <v>0.57547071126332883</v>
      </c>
      <c r="Y245">
        <v>245</v>
      </c>
      <c r="Z245">
        <f t="shared" si="117"/>
        <v>1.9858227810316849</v>
      </c>
      <c r="AA245">
        <f t="shared" si="118"/>
        <v>-2.0086435130707558</v>
      </c>
      <c r="AB245">
        <f t="shared" si="119"/>
        <v>0.96235298543653292</v>
      </c>
      <c r="AC245">
        <v>245</v>
      </c>
      <c r="AD245">
        <f t="shared" si="120"/>
        <v>1.9858227810316849</v>
      </c>
      <c r="AE245">
        <f t="shared" si="121"/>
        <v>0.19116616407071338</v>
      </c>
      <c r="AF245">
        <f t="shared" si="122"/>
        <v>0.4624977896693927</v>
      </c>
      <c r="AG245">
        <v>245</v>
      </c>
      <c r="AH245">
        <f t="shared" si="123"/>
        <v>1.9858227810316849</v>
      </c>
      <c r="AI245">
        <f t="shared" si="124"/>
        <v>0.90897886922956572</v>
      </c>
      <c r="AJ245">
        <f t="shared" si="125"/>
        <v>0.88011211329018357</v>
      </c>
      <c r="AK245">
        <v>245</v>
      </c>
      <c r="AL245">
        <f t="shared" si="126"/>
        <v>1.9858227810316849</v>
      </c>
      <c r="AM245">
        <f t="shared" si="127"/>
        <v>0.3339132787418283</v>
      </c>
      <c r="AN245">
        <f t="shared" si="128"/>
        <v>-0.56147979273204252</v>
      </c>
      <c r="AO245">
        <v>245</v>
      </c>
      <c r="AP245">
        <f t="shared" si="129"/>
        <v>1.9858227810316849</v>
      </c>
      <c r="AQ245">
        <f t="shared" si="130"/>
        <v>-0.68093938444076341</v>
      </c>
      <c r="AR245">
        <f t="shared" si="131"/>
        <v>-1.3423408310190994</v>
      </c>
    </row>
    <row r="246" spans="1:44" x14ac:dyDescent="0.25">
      <c r="A246">
        <v>246</v>
      </c>
      <c r="B246">
        <f t="shared" si="99"/>
        <v>-5.6661991748104157E-2</v>
      </c>
      <c r="C246">
        <f t="shared" si="100"/>
        <v>0.99839513879262165</v>
      </c>
      <c r="D246">
        <f t="shared" si="101"/>
        <v>-5.6631676959646479E-2</v>
      </c>
      <c r="E246">
        <v>246</v>
      </c>
      <c r="F246">
        <f t="shared" si="102"/>
        <v>2.0068367787145598</v>
      </c>
      <c r="G246">
        <f t="shared" si="103"/>
        <v>-2.9295606273185046</v>
      </c>
      <c r="H246">
        <f t="shared" si="104"/>
        <v>2.9248419487648749</v>
      </c>
      <c r="I246">
        <v>246</v>
      </c>
      <c r="J246">
        <f t="shared" si="105"/>
        <v>2.0068367787145598</v>
      </c>
      <c r="K246">
        <f t="shared" si="106"/>
        <v>-0.66593569378562767</v>
      </c>
      <c r="L246">
        <f t="shared" si="107"/>
        <v>2.2801562614543336</v>
      </c>
      <c r="M246">
        <v>246</v>
      </c>
      <c r="N246">
        <f t="shared" si="108"/>
        <v>2.0068367787145598</v>
      </c>
      <c r="O246">
        <f t="shared" si="109"/>
        <v>-3.7026663760917677E-2</v>
      </c>
      <c r="P246">
        <f t="shared" si="110"/>
        <v>2.8995399377001227</v>
      </c>
      <c r="Q246">
        <v>246</v>
      </c>
      <c r="R246">
        <f t="shared" si="111"/>
        <v>2.0068367787145598</v>
      </c>
      <c r="S246">
        <f t="shared" si="112"/>
        <v>-0.58583387799527964</v>
      </c>
      <c r="T246">
        <f t="shared" si="113"/>
        <v>1.3983539196276009</v>
      </c>
      <c r="U246">
        <v>246</v>
      </c>
      <c r="V246">
        <f t="shared" si="114"/>
        <v>2.0068367787145598</v>
      </c>
      <c r="W246">
        <f t="shared" si="115"/>
        <v>-1.5728149727224316</v>
      </c>
      <c r="X246">
        <f t="shared" si="116"/>
        <v>0.55423758491537178</v>
      </c>
      <c r="Y246">
        <v>246</v>
      </c>
      <c r="Z246">
        <f t="shared" si="117"/>
        <v>2.0068367787145598</v>
      </c>
      <c r="AA246">
        <f t="shared" si="118"/>
        <v>-2.0140024994680421</v>
      </c>
      <c r="AB246">
        <f t="shared" si="119"/>
        <v>0.95992415331342362</v>
      </c>
      <c r="AC246">
        <v>246</v>
      </c>
      <c r="AD246">
        <f t="shared" si="120"/>
        <v>2.0068367787145598</v>
      </c>
      <c r="AE246">
        <f t="shared" si="121"/>
        <v>0.18277802355833306</v>
      </c>
      <c r="AF246">
        <f t="shared" si="122"/>
        <v>0.45869606605614738</v>
      </c>
      <c r="AG246">
        <v>246</v>
      </c>
      <c r="AH246">
        <f t="shared" si="123"/>
        <v>2.0068367787145598</v>
      </c>
      <c r="AI246">
        <f t="shared" si="124"/>
        <v>0.90481076869834298</v>
      </c>
      <c r="AJ246">
        <f t="shared" si="125"/>
        <v>0.87822302163887622</v>
      </c>
      <c r="AK246">
        <v>246</v>
      </c>
      <c r="AL246">
        <f t="shared" si="126"/>
        <v>2.0068367787145598</v>
      </c>
      <c r="AM246">
        <f t="shared" si="127"/>
        <v>0.32849875732347888</v>
      </c>
      <c r="AN246">
        <f t="shared" si="128"/>
        <v>-0.56393379477220629</v>
      </c>
      <c r="AO246">
        <v>246</v>
      </c>
      <c r="AP246">
        <f t="shared" si="129"/>
        <v>2.0068367787145598</v>
      </c>
      <c r="AQ246">
        <f t="shared" si="130"/>
        <v>-0.68767690103385737</v>
      </c>
      <c r="AR246">
        <f t="shared" si="131"/>
        <v>-1.3453944489084031</v>
      </c>
    </row>
    <row r="247" spans="1:44" x14ac:dyDescent="0.25">
      <c r="A247">
        <v>247</v>
      </c>
      <c r="B247">
        <f t="shared" si="99"/>
        <v>-4.4070438026301062E-2</v>
      </c>
      <c r="C247">
        <f t="shared" si="100"/>
        <v>0.99902905540901266</v>
      </c>
      <c r="D247">
        <f t="shared" si="101"/>
        <v>-4.4056173785020115E-2</v>
      </c>
      <c r="E247">
        <v>247</v>
      </c>
      <c r="F247">
        <f t="shared" si="102"/>
        <v>2.0278507763974347</v>
      </c>
      <c r="G247">
        <f t="shared" si="103"/>
        <v>-2.9759529916115119</v>
      </c>
      <c r="H247">
        <f t="shared" si="104"/>
        <v>2.9026291008453149</v>
      </c>
      <c r="I247">
        <v>247</v>
      </c>
      <c r="J247">
        <f t="shared" si="105"/>
        <v>2.0278507763974347</v>
      </c>
      <c r="K247">
        <f t="shared" si="106"/>
        <v>-0.71232805807863497</v>
      </c>
      <c r="L247">
        <f t="shared" si="107"/>
        <v>2.2579434135347736</v>
      </c>
      <c r="M247">
        <v>247</v>
      </c>
      <c r="N247">
        <f t="shared" si="108"/>
        <v>2.0278507763974347</v>
      </c>
      <c r="O247">
        <f t="shared" si="109"/>
        <v>-8.3419028053924982E-2</v>
      </c>
      <c r="P247">
        <f t="shared" si="110"/>
        <v>2.8773270897805627</v>
      </c>
      <c r="Q247">
        <v>247</v>
      </c>
      <c r="R247">
        <f t="shared" si="111"/>
        <v>2.0278507763974347</v>
      </c>
      <c r="S247">
        <f t="shared" si="112"/>
        <v>-0.63222624228828694</v>
      </c>
      <c r="T247">
        <f t="shared" si="113"/>
        <v>1.3761410717080409</v>
      </c>
      <c r="U247">
        <v>247</v>
      </c>
      <c r="V247">
        <f t="shared" si="114"/>
        <v>2.0278507763974347</v>
      </c>
      <c r="W247">
        <f t="shared" si="115"/>
        <v>-1.619207337015439</v>
      </c>
      <c r="X247">
        <f t="shared" si="116"/>
        <v>0.53202473699581176</v>
      </c>
      <c r="Y247">
        <v>247</v>
      </c>
      <c r="Z247">
        <f t="shared" si="117"/>
        <v>2.0278507763974347</v>
      </c>
      <c r="AA247">
        <f t="shared" si="118"/>
        <v>-2.0193092669602768</v>
      </c>
      <c r="AB247">
        <f t="shared" si="119"/>
        <v>0.95738325200248875</v>
      </c>
      <c r="AC247">
        <v>247</v>
      </c>
      <c r="AD247">
        <f t="shared" si="120"/>
        <v>2.0278507763974347</v>
      </c>
      <c r="AE247">
        <f t="shared" si="121"/>
        <v>0.17447161856093724</v>
      </c>
      <c r="AF247">
        <f t="shared" si="122"/>
        <v>0.45471892641738926</v>
      </c>
      <c r="AG247">
        <v>247</v>
      </c>
      <c r="AH247">
        <f t="shared" si="123"/>
        <v>2.0278507763974347</v>
      </c>
      <c r="AI247">
        <f t="shared" si="124"/>
        <v>0.90068328287104948</v>
      </c>
      <c r="AJ247">
        <f t="shared" si="125"/>
        <v>0.87624676506370469</v>
      </c>
      <c r="AK247">
        <v>247</v>
      </c>
      <c r="AL247">
        <f t="shared" si="126"/>
        <v>2.0278507763974347</v>
      </c>
      <c r="AM247">
        <f t="shared" si="127"/>
        <v>0.32313699595318424</v>
      </c>
      <c r="AN247">
        <f t="shared" si="128"/>
        <v>-0.56650102736994823</v>
      </c>
      <c r="AO247">
        <v>247</v>
      </c>
      <c r="AP247">
        <f t="shared" si="129"/>
        <v>2.0278507763974347</v>
      </c>
      <c r="AQ247">
        <f t="shared" si="130"/>
        <v>-0.69434876608145801</v>
      </c>
      <c r="AR247">
        <f t="shared" si="131"/>
        <v>-1.348588964339998</v>
      </c>
    </row>
    <row r="248" spans="1:44" x14ac:dyDescent="0.25">
      <c r="A248">
        <v>248</v>
      </c>
      <c r="B248">
        <f t="shared" si="99"/>
        <v>-3.1478884304498411E-2</v>
      </c>
      <c r="C248">
        <f t="shared" si="100"/>
        <v>0.99950458083356886</v>
      </c>
      <c r="D248">
        <f t="shared" si="101"/>
        <v>-3.1473685718577782E-2</v>
      </c>
      <c r="E248">
        <v>248</v>
      </c>
      <c r="F248">
        <f t="shared" si="102"/>
        <v>2.0488647740803096</v>
      </c>
      <c r="G248">
        <f t="shared" si="103"/>
        <v>-3.0218683667421482</v>
      </c>
      <c r="H248">
        <f t="shared" si="104"/>
        <v>2.8794463399224757</v>
      </c>
      <c r="I248">
        <v>248</v>
      </c>
      <c r="J248">
        <f t="shared" si="105"/>
        <v>2.0488647740803096</v>
      </c>
      <c r="K248">
        <f t="shared" si="106"/>
        <v>-0.75824343320927146</v>
      </c>
      <c r="L248">
        <f t="shared" si="107"/>
        <v>2.2347606526119344</v>
      </c>
      <c r="M248">
        <v>248</v>
      </c>
      <c r="N248">
        <f t="shared" si="108"/>
        <v>2.0488647740803096</v>
      </c>
      <c r="O248">
        <f t="shared" si="109"/>
        <v>-0.12933440318456146</v>
      </c>
      <c r="P248">
        <f t="shared" si="110"/>
        <v>2.8541443288577235</v>
      </c>
      <c r="Q248">
        <v>248</v>
      </c>
      <c r="R248">
        <f t="shared" si="111"/>
        <v>2.0488647740803096</v>
      </c>
      <c r="S248">
        <f t="shared" si="112"/>
        <v>-0.67814161741892343</v>
      </c>
      <c r="T248">
        <f t="shared" si="113"/>
        <v>1.3529583107852017</v>
      </c>
      <c r="U248">
        <v>248</v>
      </c>
      <c r="V248">
        <f t="shared" si="114"/>
        <v>2.0488647740803096</v>
      </c>
      <c r="W248">
        <f t="shared" si="115"/>
        <v>-1.6651227121460754</v>
      </c>
      <c r="X248">
        <f t="shared" si="116"/>
        <v>0.50884197607297255</v>
      </c>
      <c r="Y248">
        <v>248</v>
      </c>
      <c r="Z248">
        <f t="shared" si="117"/>
        <v>2.0488647740803096</v>
      </c>
      <c r="AA248">
        <f t="shared" si="118"/>
        <v>-2.0245614722283265</v>
      </c>
      <c r="AB248">
        <f t="shared" si="119"/>
        <v>0.95473140349421781</v>
      </c>
      <c r="AC248">
        <v>248</v>
      </c>
      <c r="AD248">
        <f t="shared" si="120"/>
        <v>2.0488647740803096</v>
      </c>
      <c r="AE248">
        <f t="shared" si="121"/>
        <v>0.16625061695313795</v>
      </c>
      <c r="AF248">
        <f t="shared" si="122"/>
        <v>0.45056812694602172</v>
      </c>
      <c r="AG248">
        <v>248</v>
      </c>
      <c r="AH248">
        <f t="shared" si="123"/>
        <v>2.0488647740803096</v>
      </c>
      <c r="AI248">
        <f t="shared" si="124"/>
        <v>0.89659823432923291</v>
      </c>
      <c r="AJ248">
        <f t="shared" si="125"/>
        <v>0.87418421622393849</v>
      </c>
      <c r="AK248">
        <v>248</v>
      </c>
      <c r="AL248">
        <f t="shared" si="126"/>
        <v>2.0488647740803096</v>
      </c>
      <c r="AM248">
        <f t="shared" si="127"/>
        <v>0.31783036223382571</v>
      </c>
      <c r="AN248">
        <f t="shared" si="128"/>
        <v>-0.5691803569076237</v>
      </c>
      <c r="AO248">
        <v>248</v>
      </c>
      <c r="AP248">
        <f t="shared" si="129"/>
        <v>2.0488647740803096</v>
      </c>
      <c r="AQ248">
        <f t="shared" si="130"/>
        <v>-0.70095203347578094</v>
      </c>
      <c r="AR248">
        <f t="shared" si="131"/>
        <v>-1.3519229667057986</v>
      </c>
    </row>
    <row r="249" spans="1:44" x14ac:dyDescent="0.25">
      <c r="A249">
        <v>249</v>
      </c>
      <c r="B249">
        <f t="shared" si="99"/>
        <v>-1.888733058269576E-2</v>
      </c>
      <c r="C249">
        <f t="shared" si="100"/>
        <v>0.9998216396740498</v>
      </c>
      <c r="D249">
        <f t="shared" si="101"/>
        <v>-1.8886207652529921E-2</v>
      </c>
      <c r="E249">
        <v>249</v>
      </c>
      <c r="F249">
        <f t="shared" si="102"/>
        <v>2.0698787717631846</v>
      </c>
      <c r="G249">
        <f t="shared" si="103"/>
        <v>-3.0672864777733269</v>
      </c>
      <c r="H249">
        <f t="shared" si="104"/>
        <v>2.8553039028509595</v>
      </c>
      <c r="I249">
        <v>249</v>
      </c>
      <c r="J249">
        <f t="shared" si="105"/>
        <v>2.0698787717631846</v>
      </c>
      <c r="K249">
        <f t="shared" si="106"/>
        <v>-0.80366154424045011</v>
      </c>
      <c r="L249">
        <f t="shared" si="107"/>
        <v>2.2106182155404182</v>
      </c>
      <c r="M249">
        <v>249</v>
      </c>
      <c r="N249">
        <f t="shared" si="108"/>
        <v>2.0698787717631846</v>
      </c>
      <c r="O249">
        <f t="shared" si="109"/>
        <v>-0.17475251421574012</v>
      </c>
      <c r="P249">
        <f t="shared" si="110"/>
        <v>2.8300018917862073</v>
      </c>
      <c r="Q249">
        <v>249</v>
      </c>
      <c r="R249">
        <f t="shared" si="111"/>
        <v>2.0698787717631846</v>
      </c>
      <c r="S249">
        <f t="shared" si="112"/>
        <v>-0.72355972845010208</v>
      </c>
      <c r="T249">
        <f t="shared" si="113"/>
        <v>1.3288158737136855</v>
      </c>
      <c r="U249">
        <v>249</v>
      </c>
      <c r="V249">
        <f t="shared" si="114"/>
        <v>2.0698787717631846</v>
      </c>
      <c r="W249">
        <f t="shared" si="115"/>
        <v>-1.7105408231772541</v>
      </c>
      <c r="X249">
        <f t="shared" si="116"/>
        <v>0.48469953900145635</v>
      </c>
      <c r="Y249">
        <v>249</v>
      </c>
      <c r="Z249">
        <f t="shared" si="117"/>
        <v>2.0698787717631846</v>
      </c>
      <c r="AA249">
        <f t="shared" si="118"/>
        <v>-2.0297567960462004</v>
      </c>
      <c r="AB249">
        <f t="shared" si="119"/>
        <v>0.95196977877025968</v>
      </c>
      <c r="AC249">
        <v>249</v>
      </c>
      <c r="AD249">
        <f t="shared" si="120"/>
        <v>2.0698787717631846</v>
      </c>
      <c r="AE249">
        <f t="shared" si="121"/>
        <v>0.15811864889781457</v>
      </c>
      <c r="AF249">
        <f t="shared" si="122"/>
        <v>0.44624550051824158</v>
      </c>
      <c r="AG249">
        <v>249</v>
      </c>
      <c r="AH249">
        <f t="shared" si="123"/>
        <v>2.0698787717631846</v>
      </c>
      <c r="AI249">
        <f t="shared" si="124"/>
        <v>0.8925574269153308</v>
      </c>
      <c r="AJ249">
        <f t="shared" si="125"/>
        <v>0.87203628588308213</v>
      </c>
      <c r="AK249">
        <v>249</v>
      </c>
      <c r="AL249">
        <f t="shared" si="126"/>
        <v>2.0698787717631846</v>
      </c>
      <c r="AM249">
        <f t="shared" si="127"/>
        <v>0.31258119942546603</v>
      </c>
      <c r="AN249">
        <f t="shared" si="128"/>
        <v>-0.57197060026873514</v>
      </c>
      <c r="AO249">
        <v>249</v>
      </c>
      <c r="AP249">
        <f t="shared" si="129"/>
        <v>2.0698787717631846</v>
      </c>
      <c r="AQ249">
        <f t="shared" si="130"/>
        <v>-0.70748378739983431</v>
      </c>
      <c r="AR249">
        <f t="shared" si="131"/>
        <v>-1.3553949838042163</v>
      </c>
    </row>
    <row r="250" spans="1:44" x14ac:dyDescent="0.25">
      <c r="A250">
        <v>250</v>
      </c>
      <c r="B250">
        <f t="shared" si="99"/>
        <v>-6.2957768608926656E-3</v>
      </c>
      <c r="C250">
        <f t="shared" si="100"/>
        <v>0.99998018166232039</v>
      </c>
      <c r="D250">
        <f t="shared" si="101"/>
        <v>-6.2957352702271195E-3</v>
      </c>
      <c r="E250">
        <v>250</v>
      </c>
      <c r="F250">
        <f t="shared" si="102"/>
        <v>2.0908927694460595</v>
      </c>
      <c r="G250">
        <f t="shared" si="103"/>
        <v>-3.1121872693457884</v>
      </c>
      <c r="H250">
        <f t="shared" si="104"/>
        <v>2.8302124502513393</v>
      </c>
      <c r="I250">
        <v>250</v>
      </c>
      <c r="J250">
        <f t="shared" si="105"/>
        <v>2.0908927694460595</v>
      </c>
      <c r="K250">
        <f t="shared" si="106"/>
        <v>-0.84856233581291141</v>
      </c>
      <c r="L250">
        <f t="shared" si="107"/>
        <v>2.185526762940798</v>
      </c>
      <c r="M250">
        <v>250</v>
      </c>
      <c r="N250">
        <f t="shared" si="108"/>
        <v>2.0908927694460595</v>
      </c>
      <c r="O250">
        <f t="shared" si="109"/>
        <v>-0.21965330578820141</v>
      </c>
      <c r="P250">
        <f t="shared" si="110"/>
        <v>2.8049104391865871</v>
      </c>
      <c r="Q250">
        <v>250</v>
      </c>
      <c r="R250">
        <f t="shared" si="111"/>
        <v>2.0908927694460595</v>
      </c>
      <c r="S250">
        <f t="shared" si="112"/>
        <v>-0.76846052002256338</v>
      </c>
      <c r="T250">
        <f t="shared" si="113"/>
        <v>1.3037244211140653</v>
      </c>
      <c r="U250">
        <v>250</v>
      </c>
      <c r="V250">
        <f t="shared" si="114"/>
        <v>2.0908927694460595</v>
      </c>
      <c r="W250">
        <f t="shared" si="115"/>
        <v>-1.7554416147497154</v>
      </c>
      <c r="X250">
        <f t="shared" si="116"/>
        <v>0.45960808640183615</v>
      </c>
      <c r="Y250">
        <v>250</v>
      </c>
      <c r="Z250">
        <f t="shared" si="117"/>
        <v>2.0908927694460595</v>
      </c>
      <c r="AA250">
        <f t="shared" si="118"/>
        <v>-2.0348929443051555</v>
      </c>
      <c r="AB250">
        <f t="shared" si="119"/>
        <v>0.94909959728634941</v>
      </c>
      <c r="AC250">
        <v>250</v>
      </c>
      <c r="AD250">
        <f t="shared" si="120"/>
        <v>2.0908927694460595</v>
      </c>
      <c r="AE250">
        <f t="shared" si="121"/>
        <v>0.15007930524313606</v>
      </c>
      <c r="AF250">
        <f t="shared" si="122"/>
        <v>0.44175295588419239</v>
      </c>
      <c r="AG250">
        <v>250</v>
      </c>
      <c r="AH250">
        <f t="shared" si="123"/>
        <v>2.0908927694460595</v>
      </c>
      <c r="AI250">
        <f t="shared" si="124"/>
        <v>0.88856264493614345</v>
      </c>
      <c r="AJ250">
        <f t="shared" si="125"/>
        <v>0.86980392250670746</v>
      </c>
      <c r="AK250">
        <v>250</v>
      </c>
      <c r="AL250">
        <f t="shared" si="126"/>
        <v>2.0908927694460595</v>
      </c>
      <c r="AM250">
        <f t="shared" si="127"/>
        <v>0.30739182541063131</v>
      </c>
      <c r="AN250">
        <f t="shared" si="128"/>
        <v>-0.57487052536036287</v>
      </c>
      <c r="AO250">
        <v>250</v>
      </c>
      <c r="AP250">
        <f t="shared" si="129"/>
        <v>2.0908927694460595</v>
      </c>
      <c r="AQ250">
        <f t="shared" si="130"/>
        <v>-0.71394114361496175</v>
      </c>
      <c r="AR250">
        <f t="shared" si="131"/>
        <v>-1.3590034824902419</v>
      </c>
    </row>
    <row r="251" spans="1:44" x14ac:dyDescent="0.25">
      <c r="A251">
        <v>251</v>
      </c>
      <c r="B251">
        <f t="shared" si="99"/>
        <v>6.2957768609099851E-3</v>
      </c>
      <c r="C251">
        <f t="shared" si="100"/>
        <v>0.99998018166232028</v>
      </c>
      <c r="D251">
        <f t="shared" si="101"/>
        <v>6.295735270244439E-3</v>
      </c>
      <c r="E251">
        <v>251</v>
      </c>
      <c r="F251">
        <f t="shared" si="102"/>
        <v>2.1119067671289344</v>
      </c>
      <c r="G251">
        <f t="shared" si="103"/>
        <v>-3.156550914533983</v>
      </c>
      <c r="H251">
        <f t="shared" si="104"/>
        <v>2.8041830618027306</v>
      </c>
      <c r="I251">
        <v>251</v>
      </c>
      <c r="J251">
        <f t="shared" si="105"/>
        <v>2.1119067671289344</v>
      </c>
      <c r="K251">
        <f t="shared" si="106"/>
        <v>-0.89292598100110621</v>
      </c>
      <c r="L251">
        <f t="shared" si="107"/>
        <v>2.1594973744921893</v>
      </c>
      <c r="M251">
        <v>251</v>
      </c>
      <c r="N251">
        <f t="shared" si="108"/>
        <v>2.1119067671289344</v>
      </c>
      <c r="O251">
        <f t="shared" si="109"/>
        <v>-0.26401695097639621</v>
      </c>
      <c r="P251">
        <f t="shared" si="110"/>
        <v>2.7788810507379784</v>
      </c>
      <c r="Q251">
        <v>251</v>
      </c>
      <c r="R251">
        <f t="shared" si="111"/>
        <v>2.1119067671289344</v>
      </c>
      <c r="S251">
        <f t="shared" si="112"/>
        <v>-0.81282416521075818</v>
      </c>
      <c r="T251">
        <f t="shared" si="113"/>
        <v>1.2776950326654566</v>
      </c>
      <c r="U251">
        <v>251</v>
      </c>
      <c r="V251">
        <f t="shared" si="114"/>
        <v>2.1119067671289344</v>
      </c>
      <c r="W251">
        <f t="shared" si="115"/>
        <v>-1.7998052599379102</v>
      </c>
      <c r="X251">
        <f t="shared" si="116"/>
        <v>0.43357869795322745</v>
      </c>
      <c r="Y251">
        <v>251</v>
      </c>
      <c r="Z251">
        <f t="shared" si="117"/>
        <v>2.1119067671289344</v>
      </c>
      <c r="AA251">
        <f t="shared" si="118"/>
        <v>-2.0399676490267087</v>
      </c>
      <c r="AB251">
        <f t="shared" si="119"/>
        <v>0.94612212643383153</v>
      </c>
      <c r="AC251">
        <v>251</v>
      </c>
      <c r="AD251">
        <f t="shared" si="120"/>
        <v>2.1119067671289344</v>
      </c>
      <c r="AE251">
        <f t="shared" si="121"/>
        <v>0.14213613593694358</v>
      </c>
      <c r="AF251">
        <f t="shared" si="122"/>
        <v>0.43709247682511432</v>
      </c>
      <c r="AG251">
        <v>251</v>
      </c>
      <c r="AH251">
        <f t="shared" si="123"/>
        <v>2.1119067671289344</v>
      </c>
      <c r="AI251">
        <f t="shared" si="124"/>
        <v>0.88461565237493545</v>
      </c>
      <c r="AJ251">
        <f t="shared" si="125"/>
        <v>0.86748811184363794</v>
      </c>
      <c r="AK251">
        <v>251</v>
      </c>
      <c r="AL251">
        <f t="shared" si="126"/>
        <v>2.1119067671289344</v>
      </c>
      <c r="AM251">
        <f t="shared" si="127"/>
        <v>0.30226453167079975</v>
      </c>
      <c r="AN251">
        <f t="shared" si="128"/>
        <v>-0.57787885165722241</v>
      </c>
      <c r="AO251">
        <v>251</v>
      </c>
      <c r="AP251">
        <f t="shared" si="129"/>
        <v>2.1119067671289344</v>
      </c>
      <c r="AQ251">
        <f t="shared" si="130"/>
        <v>-0.72032125073444064</v>
      </c>
      <c r="AR251">
        <f t="shared" si="131"/>
        <v>-1.3627468693524387</v>
      </c>
    </row>
    <row r="252" spans="1:44" x14ac:dyDescent="0.25">
      <c r="A252">
        <v>252</v>
      </c>
      <c r="B252">
        <f t="shared" si="99"/>
        <v>1.8887330582712636E-2</v>
      </c>
      <c r="C252">
        <f t="shared" si="100"/>
        <v>0.99982163967404947</v>
      </c>
      <c r="D252">
        <f t="shared" si="101"/>
        <v>1.8886207652546793E-2</v>
      </c>
      <c r="E252">
        <v>252</v>
      </c>
      <c r="F252">
        <f t="shared" si="102"/>
        <v>2.1329207648118094</v>
      </c>
      <c r="G252">
        <f t="shared" si="103"/>
        <v>-3.2003578236010837</v>
      </c>
      <c r="H252">
        <f t="shared" si="104"/>
        <v>2.7772272313503148</v>
      </c>
      <c r="I252">
        <v>252</v>
      </c>
      <c r="J252">
        <f t="shared" si="105"/>
        <v>2.1329207648118094</v>
      </c>
      <c r="K252">
        <f t="shared" si="106"/>
        <v>-0.9367328900682067</v>
      </c>
      <c r="L252">
        <f t="shared" si="107"/>
        <v>2.1325415440397735</v>
      </c>
      <c r="M252">
        <v>252</v>
      </c>
      <c r="N252">
        <f t="shared" si="108"/>
        <v>2.1329207648118094</v>
      </c>
      <c r="O252">
        <f t="shared" si="109"/>
        <v>-0.30782386004349671</v>
      </c>
      <c r="P252">
        <f t="shared" si="110"/>
        <v>2.7519252202855626</v>
      </c>
      <c r="Q252">
        <v>252</v>
      </c>
      <c r="R252">
        <f t="shared" si="111"/>
        <v>2.1329207648118094</v>
      </c>
      <c r="S252">
        <f t="shared" si="112"/>
        <v>-0.85663107427785867</v>
      </c>
      <c r="T252">
        <f t="shared" si="113"/>
        <v>1.2507392022130408</v>
      </c>
      <c r="U252">
        <v>252</v>
      </c>
      <c r="V252">
        <f t="shared" si="114"/>
        <v>2.1329207648118094</v>
      </c>
      <c r="W252">
        <f t="shared" si="115"/>
        <v>-1.8436121690050107</v>
      </c>
      <c r="X252">
        <f t="shared" si="116"/>
        <v>0.40662286750081167</v>
      </c>
      <c r="Y252">
        <v>252</v>
      </c>
      <c r="Z252">
        <f t="shared" si="117"/>
        <v>2.1329207648118094</v>
      </c>
      <c r="AA252">
        <f t="shared" si="118"/>
        <v>-2.0449786693641139</v>
      </c>
      <c r="AB252">
        <f t="shared" si="119"/>
        <v>0.94303868098001509</v>
      </c>
      <c r="AC252">
        <v>252</v>
      </c>
      <c r="AD252">
        <f t="shared" si="120"/>
        <v>2.1329207648118094</v>
      </c>
      <c r="AE252">
        <f t="shared" si="121"/>
        <v>0.13429264845919339</v>
      </c>
      <c r="AF252">
        <f t="shared" si="122"/>
        <v>0.43226612127736203</v>
      </c>
      <c r="AG252">
        <v>252</v>
      </c>
      <c r="AH252">
        <f t="shared" si="123"/>
        <v>2.1329207648118094</v>
      </c>
      <c r="AI252">
        <f t="shared" si="124"/>
        <v>0.88071819211250923</v>
      </c>
      <c r="AJ252">
        <f t="shared" si="125"/>
        <v>0.86508987649066971</v>
      </c>
      <c r="AK252">
        <v>252</v>
      </c>
      <c r="AL252">
        <f t="shared" si="126"/>
        <v>2.1329207648118094</v>
      </c>
      <c r="AM252">
        <f t="shared" si="127"/>
        <v>0.29720158227454763</v>
      </c>
      <c r="AN252">
        <f t="shared" si="128"/>
        <v>-0.5809942507671092</v>
      </c>
      <c r="AO252">
        <v>252</v>
      </c>
      <c r="AP252">
        <f t="shared" si="129"/>
        <v>2.1329207648118094</v>
      </c>
      <c r="AQ252">
        <f t="shared" si="130"/>
        <v>-0.72662129148257426</v>
      </c>
      <c r="AR252">
        <f t="shared" si="131"/>
        <v>-1.3666234914165492</v>
      </c>
    </row>
    <row r="253" spans="1:44" x14ac:dyDescent="0.25">
      <c r="A253">
        <v>253</v>
      </c>
      <c r="B253">
        <f t="shared" si="99"/>
        <v>3.1478884304515731E-2</v>
      </c>
      <c r="C253">
        <f t="shared" si="100"/>
        <v>0.9995045808335683</v>
      </c>
      <c r="D253">
        <f t="shared" si="101"/>
        <v>3.1473685718595094E-2</v>
      </c>
      <c r="E253">
        <v>253</v>
      </c>
      <c r="F253">
        <f t="shared" si="102"/>
        <v>2.1539347624946843</v>
      </c>
      <c r="G253">
        <f t="shared" si="103"/>
        <v>-3.2435886526492608</v>
      </c>
      <c r="H253">
        <f t="shared" si="104"/>
        <v>2.7493568618299817</v>
      </c>
      <c r="I253">
        <v>253</v>
      </c>
      <c r="J253">
        <f t="shared" si="105"/>
        <v>2.1539347624946843</v>
      </c>
      <c r="K253">
        <f t="shared" si="106"/>
        <v>-0.97996371911638358</v>
      </c>
      <c r="L253">
        <f t="shared" si="107"/>
        <v>2.1046711745194404</v>
      </c>
      <c r="M253">
        <v>253</v>
      </c>
      <c r="N253">
        <f t="shared" si="108"/>
        <v>2.1539347624946843</v>
      </c>
      <c r="O253">
        <f t="shared" si="109"/>
        <v>-0.35105468909167359</v>
      </c>
      <c r="P253">
        <f t="shared" si="110"/>
        <v>2.7240548507652296</v>
      </c>
      <c r="Q253">
        <v>253</v>
      </c>
      <c r="R253">
        <f t="shared" si="111"/>
        <v>2.1539347624946843</v>
      </c>
      <c r="S253">
        <f t="shared" si="112"/>
        <v>-0.89986190332603555</v>
      </c>
      <c r="T253">
        <f t="shared" si="113"/>
        <v>1.2228688326927077</v>
      </c>
      <c r="U253">
        <v>253</v>
      </c>
      <c r="V253">
        <f t="shared" si="114"/>
        <v>2.1539347624946843</v>
      </c>
      <c r="W253">
        <f t="shared" si="115"/>
        <v>-1.8868429980531876</v>
      </c>
      <c r="X253">
        <f t="shared" si="116"/>
        <v>0.37875249798047861</v>
      </c>
      <c r="Y253">
        <v>253</v>
      </c>
      <c r="Z253">
        <f t="shared" si="117"/>
        <v>2.1539347624946843</v>
      </c>
      <c r="AA253">
        <f t="shared" si="118"/>
        <v>-2.0499237925918559</v>
      </c>
      <c r="AB253">
        <f t="shared" si="119"/>
        <v>0.9398506224876102</v>
      </c>
      <c r="AC253">
        <v>253</v>
      </c>
      <c r="AD253">
        <f t="shared" si="120"/>
        <v>2.1539347624946843</v>
      </c>
      <c r="AE253">
        <f t="shared" si="121"/>
        <v>0.1265523062731525</v>
      </c>
      <c r="AF253">
        <f t="shared" si="122"/>
        <v>0.4272760204236779</v>
      </c>
      <c r="AG253">
        <v>253</v>
      </c>
      <c r="AH253">
        <f t="shared" si="123"/>
        <v>2.1539347624946843</v>
      </c>
      <c r="AI253">
        <f t="shared" si="124"/>
        <v>0.8768719851575989</v>
      </c>
      <c r="AJ253">
        <f t="shared" si="125"/>
        <v>0.86261027544102142</v>
      </c>
      <c r="AK253">
        <v>253</v>
      </c>
      <c r="AL253">
        <f t="shared" si="126"/>
        <v>2.1539347624946843</v>
      </c>
      <c r="AM253">
        <f t="shared" si="127"/>
        <v>0.29220521287780044</v>
      </c>
      <c r="AN253">
        <f t="shared" si="128"/>
        <v>-0.58421534701747824</v>
      </c>
      <c r="AO253">
        <v>253</v>
      </c>
      <c r="AP253">
        <f t="shared" si="129"/>
        <v>2.1539347624946843</v>
      </c>
      <c r="AQ253">
        <f t="shared" si="130"/>
        <v>-0.73283848393872175</v>
      </c>
      <c r="AR253">
        <f t="shared" si="131"/>
        <v>-1.370631636875401</v>
      </c>
    </row>
    <row r="254" spans="1:44" x14ac:dyDescent="0.25">
      <c r="A254">
        <v>254</v>
      </c>
      <c r="B254">
        <f t="shared" si="99"/>
        <v>4.4070438026318381E-2</v>
      </c>
      <c r="C254">
        <f t="shared" si="100"/>
        <v>0.99902905540901188</v>
      </c>
      <c r="D254">
        <f t="shared" si="101"/>
        <v>4.4056173785037421E-2</v>
      </c>
      <c r="E254">
        <v>254</v>
      </c>
      <c r="F254">
        <f t="shared" si="102"/>
        <v>2.1749487601775592</v>
      </c>
      <c r="G254">
        <f t="shared" si="103"/>
        <v>-3.2862243121614036</v>
      </c>
      <c r="H254">
        <f t="shared" si="104"/>
        <v>2.7205842600123296</v>
      </c>
      <c r="I254">
        <v>254</v>
      </c>
      <c r="J254">
        <f t="shared" si="105"/>
        <v>2.1749487601775592</v>
      </c>
      <c r="K254">
        <f t="shared" si="106"/>
        <v>-1.0225993786285268</v>
      </c>
      <c r="L254">
        <f t="shared" si="107"/>
        <v>2.0758985727017882</v>
      </c>
      <c r="M254">
        <v>254</v>
      </c>
      <c r="N254">
        <f t="shared" si="108"/>
        <v>2.1749487601775592</v>
      </c>
      <c r="O254">
        <f t="shared" si="109"/>
        <v>-0.39369034860381669</v>
      </c>
      <c r="P254">
        <f t="shared" si="110"/>
        <v>2.6952822489475774</v>
      </c>
      <c r="Q254">
        <v>254</v>
      </c>
      <c r="R254">
        <f t="shared" si="111"/>
        <v>2.1749487601775592</v>
      </c>
      <c r="S254">
        <f t="shared" si="112"/>
        <v>-0.94249756283817865</v>
      </c>
      <c r="T254">
        <f t="shared" si="113"/>
        <v>1.1940962308750556</v>
      </c>
      <c r="U254">
        <v>254</v>
      </c>
      <c r="V254">
        <f t="shared" si="114"/>
        <v>2.1749487601775592</v>
      </c>
      <c r="W254">
        <f t="shared" si="115"/>
        <v>-1.9294786575653307</v>
      </c>
      <c r="X254">
        <f t="shared" si="116"/>
        <v>0.34997989616282643</v>
      </c>
      <c r="Y254">
        <v>254</v>
      </c>
      <c r="Z254">
        <f t="shared" si="117"/>
        <v>2.1749487601775592</v>
      </c>
      <c r="AA254">
        <f t="shared" si="118"/>
        <v>-2.054800835082728</v>
      </c>
      <c r="AB254">
        <f t="shared" si="119"/>
        <v>0.93655935871349938</v>
      </c>
      <c r="AC254">
        <v>254</v>
      </c>
      <c r="AD254">
        <f t="shared" si="120"/>
        <v>2.1749487601775592</v>
      </c>
      <c r="AE254">
        <f t="shared" si="121"/>
        <v>0.11891852729603075</v>
      </c>
      <c r="AF254">
        <f t="shared" si="122"/>
        <v>0.42212437775212186</v>
      </c>
      <c r="AG254">
        <v>254</v>
      </c>
      <c r="AH254">
        <f t="shared" si="123"/>
        <v>2.1749487601775592</v>
      </c>
      <c r="AI254">
        <f t="shared" si="124"/>
        <v>0.87307872988692048</v>
      </c>
      <c r="AJ254">
        <f t="shared" si="125"/>
        <v>0.86005040361671292</v>
      </c>
      <c r="AK254">
        <v>254</v>
      </c>
      <c r="AL254">
        <f t="shared" si="126"/>
        <v>2.1749487601775592</v>
      </c>
      <c r="AM254">
        <f t="shared" si="127"/>
        <v>0.28727762973663029</v>
      </c>
      <c r="AN254">
        <f t="shared" si="128"/>
        <v>-0.58754071806290287</v>
      </c>
      <c r="AO254">
        <v>254</v>
      </c>
      <c r="AP254">
        <f t="shared" si="129"/>
        <v>2.1749487601775592</v>
      </c>
      <c r="AQ254">
        <f t="shared" si="130"/>
        <v>-0.73897008276571552</v>
      </c>
      <c r="AR254">
        <f t="shared" si="131"/>
        <v>-1.3747695358447938</v>
      </c>
    </row>
    <row r="255" spans="1:44" x14ac:dyDescent="0.25">
      <c r="A255">
        <v>255</v>
      </c>
      <c r="B255">
        <f t="shared" si="99"/>
        <v>5.6661991748121032E-2</v>
      </c>
      <c r="C255">
        <f t="shared" si="100"/>
        <v>0.99839513879262065</v>
      </c>
      <c r="D255">
        <f t="shared" si="101"/>
        <v>5.6631676959663327E-2</v>
      </c>
      <c r="E255">
        <v>255</v>
      </c>
      <c r="F255">
        <f t="shared" si="102"/>
        <v>2.1959627578604342</v>
      </c>
      <c r="G255">
        <f t="shared" si="103"/>
        <v>-3.3282459754305158</v>
      </c>
      <c r="H255">
        <f t="shared" si="104"/>
        <v>2.690922131068338</v>
      </c>
      <c r="I255">
        <v>255</v>
      </c>
      <c r="J255">
        <f t="shared" si="105"/>
        <v>2.1959627578604342</v>
      </c>
      <c r="K255">
        <f t="shared" si="106"/>
        <v>-1.064621041897639</v>
      </c>
      <c r="L255">
        <f t="shared" si="107"/>
        <v>2.0462364437577971</v>
      </c>
      <c r="M255">
        <v>255</v>
      </c>
      <c r="N255">
        <f t="shared" si="108"/>
        <v>2.1959627578604342</v>
      </c>
      <c r="O255">
        <f t="shared" si="109"/>
        <v>-0.43571201187292885</v>
      </c>
      <c r="P255">
        <f t="shared" si="110"/>
        <v>2.6656201200035863</v>
      </c>
      <c r="Q255">
        <v>255</v>
      </c>
      <c r="R255">
        <f t="shared" si="111"/>
        <v>2.1959627578604342</v>
      </c>
      <c r="S255">
        <f t="shared" si="112"/>
        <v>-0.98451922610729081</v>
      </c>
      <c r="T255">
        <f t="shared" si="113"/>
        <v>1.164434101931064</v>
      </c>
      <c r="U255">
        <v>255</v>
      </c>
      <c r="V255">
        <f t="shared" si="114"/>
        <v>2.1959627578604342</v>
      </c>
      <c r="W255">
        <f t="shared" si="115"/>
        <v>-1.9715003208344428</v>
      </c>
      <c r="X255">
        <f t="shared" si="116"/>
        <v>0.32031776721883509</v>
      </c>
      <c r="Y255">
        <v>255</v>
      </c>
      <c r="Z255">
        <f t="shared" si="117"/>
        <v>2.1959627578604342</v>
      </c>
      <c r="AA255">
        <f t="shared" si="118"/>
        <v>-2.0596076432720611</v>
      </c>
      <c r="AB255">
        <f t="shared" si="119"/>
        <v>0.93316634298711243</v>
      </c>
      <c r="AC255">
        <v>255</v>
      </c>
      <c r="AD255">
        <f t="shared" si="120"/>
        <v>2.1959627578604342</v>
      </c>
      <c r="AE255">
        <f t="shared" si="121"/>
        <v>0.11139468238972472</v>
      </c>
      <c r="AF255">
        <f t="shared" si="122"/>
        <v>0.41681346808307301</v>
      </c>
      <c r="AG255">
        <v>255</v>
      </c>
      <c r="AH255">
        <f t="shared" si="123"/>
        <v>2.1959627578604342</v>
      </c>
      <c r="AI255">
        <f t="shared" si="124"/>
        <v>0.86934010129521688</v>
      </c>
      <c r="AJ255">
        <f t="shared" si="125"/>
        <v>0.85741139138507871</v>
      </c>
      <c r="AK255">
        <v>255</v>
      </c>
      <c r="AL255">
        <f t="shared" si="126"/>
        <v>2.1959627578604342</v>
      </c>
      <c r="AM255">
        <f t="shared" si="127"/>
        <v>0.28242100873303516</v>
      </c>
      <c r="AN255">
        <f t="shared" si="128"/>
        <v>-0.59096889551314258</v>
      </c>
      <c r="AO255">
        <v>255</v>
      </c>
      <c r="AP255">
        <f t="shared" si="129"/>
        <v>2.1959627578604342</v>
      </c>
      <c r="AQ255">
        <f t="shared" si="130"/>
        <v>-0.74501338042212517</v>
      </c>
      <c r="AR255">
        <f t="shared" si="131"/>
        <v>-1.379035361145029</v>
      </c>
    </row>
    <row r="256" spans="1:44" x14ac:dyDescent="0.25">
      <c r="A256">
        <v>256</v>
      </c>
      <c r="B256">
        <f t="shared" si="99"/>
        <v>6.9253545469924127E-2</v>
      </c>
      <c r="C256">
        <f t="shared" si="100"/>
        <v>0.9976029314887872</v>
      </c>
      <c r="D256">
        <f t="shared" si="101"/>
        <v>6.9198201457682948E-2</v>
      </c>
      <c r="E256">
        <v>256</v>
      </c>
      <c r="F256">
        <f t="shared" si="102"/>
        <v>2.2169767555433091</v>
      </c>
      <c r="G256">
        <f t="shared" si="103"/>
        <v>-3.3696350868730551</v>
      </c>
      <c r="H256">
        <f t="shared" si="104"/>
        <v>2.6603835729591268</v>
      </c>
      <c r="I256">
        <v>256</v>
      </c>
      <c r="J256">
        <f t="shared" si="105"/>
        <v>2.2169767555433091</v>
      </c>
      <c r="K256">
        <f t="shared" si="106"/>
        <v>-1.1060101533401778</v>
      </c>
      <c r="L256">
        <f t="shared" si="107"/>
        <v>2.0156978856485854</v>
      </c>
      <c r="M256">
        <v>256</v>
      </c>
      <c r="N256">
        <f t="shared" si="108"/>
        <v>2.2169767555433091</v>
      </c>
      <c r="O256">
        <f t="shared" si="109"/>
        <v>-0.47710112331546795</v>
      </c>
      <c r="P256">
        <f t="shared" si="110"/>
        <v>2.6350815618943746</v>
      </c>
      <c r="Q256">
        <v>256</v>
      </c>
      <c r="R256">
        <f t="shared" si="111"/>
        <v>2.2169767555433091</v>
      </c>
      <c r="S256">
        <f t="shared" si="112"/>
        <v>-1.0259083375498299</v>
      </c>
      <c r="T256">
        <f t="shared" si="113"/>
        <v>1.1338955438218528</v>
      </c>
      <c r="U256">
        <v>256</v>
      </c>
      <c r="V256">
        <f t="shared" si="114"/>
        <v>2.2169767555433091</v>
      </c>
      <c r="W256">
        <f t="shared" si="115"/>
        <v>-2.0128894322769817</v>
      </c>
      <c r="X256">
        <f t="shared" si="116"/>
        <v>0.28977920910962363</v>
      </c>
      <c r="Y256">
        <v>256</v>
      </c>
      <c r="Z256">
        <f t="shared" si="117"/>
        <v>2.2169767555433091</v>
      </c>
      <c r="AA256">
        <f t="shared" si="118"/>
        <v>-2.0643420946086759</v>
      </c>
      <c r="AB256">
        <f t="shared" si="119"/>
        <v>0.92967307356867701</v>
      </c>
      <c r="AC256">
        <v>256</v>
      </c>
      <c r="AD256">
        <f t="shared" si="120"/>
        <v>2.2169767555433091</v>
      </c>
      <c r="AE256">
        <f t="shared" si="121"/>
        <v>0.1039840938723402</v>
      </c>
      <c r="AF256">
        <f t="shared" si="122"/>
        <v>0.41134563656473305</v>
      </c>
      <c r="AG256">
        <v>256</v>
      </c>
      <c r="AH256">
        <f t="shared" si="123"/>
        <v>2.2169767555433091</v>
      </c>
      <c r="AI256">
        <f t="shared" si="124"/>
        <v>0.86565775025562774</v>
      </c>
      <c r="AJ256">
        <f t="shared" si="125"/>
        <v>0.85469440405962893</v>
      </c>
      <c r="AK256">
        <v>256</v>
      </c>
      <c r="AL256">
        <f t="shared" si="126"/>
        <v>2.2169767555433091</v>
      </c>
      <c r="AM256">
        <f t="shared" si="127"/>
        <v>0.27763749441413077</v>
      </c>
      <c r="AN256">
        <f t="shared" si="128"/>
        <v>-0.59449836558154234</v>
      </c>
      <c r="AO256">
        <v>256</v>
      </c>
      <c r="AP256">
        <f t="shared" si="129"/>
        <v>2.2169767555433091</v>
      </c>
      <c r="AQ256">
        <f t="shared" si="130"/>
        <v>-0.75096570835783127</v>
      </c>
      <c r="AR256">
        <f t="shared" si="131"/>
        <v>-1.3834272291077419</v>
      </c>
    </row>
    <row r="257" spans="1:44" x14ac:dyDescent="0.25">
      <c r="A257">
        <v>257</v>
      </c>
      <c r="B257">
        <f t="shared" ref="B257:B320" si="132">-3.14159265358979+(A257-1)*0.0125915537218028</f>
        <v>8.1845099191726778E-2</v>
      </c>
      <c r="C257">
        <f t="shared" ref="C257:C320" si="133">1*COS(B257)+0</f>
        <v>0.99665255909812189</v>
      </c>
      <c r="D257">
        <f t="shared" ref="D257:D320" si="134">1*SIN(B257)+0+0*COS(B257)</f>
        <v>8.1753754917830532E-2</v>
      </c>
      <c r="E257">
        <v>257</v>
      </c>
      <c r="F257">
        <f t="shared" ref="F257:F320" si="135">-3.14159265358979+(E257-1)*0.0210139976828749</f>
        <v>2.237990753226184</v>
      </c>
      <c r="G257">
        <f t="shared" ref="G257:G320" si="136">2.44774683068125*COS(F257)+-1.89574562872845</f>
        <v>-3.4103733702225592</v>
      </c>
      <c r="H257">
        <f t="shared" ref="H257:H300" si="137">2.44774683068125*SIN(F257)+0.706128110569343+0*COS(F257)</f>
        <v>2.6289820706522606</v>
      </c>
      <c r="I257">
        <v>257</v>
      </c>
      <c r="J257">
        <f t="shared" ref="J257:J320" si="138">-3.14159265358979+(I257-1)*0.0210139976828749</f>
        <v>2.237990753226184</v>
      </c>
      <c r="K257">
        <f t="shared" ref="K257:K320" si="139">2.44774683068125*COS(J257)+0.367879304804427</f>
        <v>-1.1467484366896818</v>
      </c>
      <c r="L257">
        <f t="shared" ref="L257:L300" si="140">2.44774683068125*SIN(J257)+0.061442423258802+0*COS(J257)</f>
        <v>1.9842963833417195</v>
      </c>
      <c r="M257">
        <v>257</v>
      </c>
      <c r="N257">
        <f t="shared" ref="N257:N320" si="141">-3.14159265358979+(M257-1)*0.0210139976828749</f>
        <v>2.237990753226184</v>
      </c>
      <c r="O257">
        <f t="shared" ref="O257:O320" si="142">2.44774683068125*COS(N257)+0.996788334829137</f>
        <v>-0.51783940666497197</v>
      </c>
      <c r="P257">
        <f t="shared" ref="P257:P300" si="143">2.44774683068125*SIN(N257)+0.680826099504591+0*COS(N257)</f>
        <v>2.6036800595875085</v>
      </c>
      <c r="Q257">
        <v>257</v>
      </c>
      <c r="R257">
        <f t="shared" ref="R257:R320" si="144">-3.14159265358979+(Q257-1)*0.0210139976828749</f>
        <v>2.237990753226184</v>
      </c>
      <c r="S257">
        <f t="shared" ref="S257:S320" si="145">2.44774683068125*COS(R257)+0.447981120594775</f>
        <v>-1.0666466208993339</v>
      </c>
      <c r="T257">
        <f t="shared" ref="T257:T300" si="146">2.44774683068125*SIN(R257)+-0.820359918567931+0*COS(R257)</f>
        <v>1.1024940415149866</v>
      </c>
      <c r="U257">
        <v>257</v>
      </c>
      <c r="V257">
        <f t="shared" ref="V257:V320" si="147">-3.14159265358979+(U257-1)*0.0210139976828749</f>
        <v>2.237990753226184</v>
      </c>
      <c r="W257">
        <f t="shared" ref="W257:W320" si="148">2.44774683068125*COS(V257)+-0.538999974132377</f>
        <v>-2.0536277156264857</v>
      </c>
      <c r="X257">
        <f t="shared" ref="X257:X300" si="149">2.44774683068125*SIN(V257)+-1.66447625328016+0*COS(V257)</f>
        <v>0.25837770680275751</v>
      </c>
      <c r="Y257">
        <v>257</v>
      </c>
      <c r="Z257">
        <f t="shared" ref="Z257:Z320" si="150">-3.14159265358979+(Y257-1)*0.0210139976828749</f>
        <v>2.237990753226184</v>
      </c>
      <c r="AA257">
        <f t="shared" ref="AA257:AA320" si="151">0.279994854934293*COS(Z257)+-1.89574562872845</f>
        <v>-2.0690020984921418</v>
      </c>
      <c r="AB257">
        <f t="shared" ref="AB257:AB300" si="152">0.279994854934293*SIN(Z257)+0.706128110569343+0*COS(Z257)</f>
        <v>0.92608109298762864</v>
      </c>
      <c r="AC257">
        <v>257</v>
      </c>
      <c r="AD257">
        <f t="shared" ref="AD257:AD320" si="153">-3.14159265358979+(AC257-1)*0.0210139976828749</f>
        <v>2.237990753226184</v>
      </c>
      <c r="AE257">
        <f t="shared" ref="AE257:AE320" si="154">0.438261270288291*COS(AD257)+0.367879304804427</f>
        <v>9.6690034051149898E-2</v>
      </c>
      <c r="AF257">
        <f t="shared" ref="AF257:AF300" si="155">0.438261270288291*SIN(AD257)+0.061442423258802+0*COS(AD257)</f>
        <v>0.40572329763757459</v>
      </c>
      <c r="AG257">
        <v>257</v>
      </c>
      <c r="AH257">
        <f t="shared" ref="AH257:AH320" si="156">-3.14159265358979+(AG257-1)*0.0210139976828749</f>
        <v>2.237990753226184</v>
      </c>
      <c r="AI257">
        <f t="shared" ref="AI257:AI320" si="157">0.217773776060006*COS(AH257)+0.996788334829137</f>
        <v>0.86203330279070967</v>
      </c>
      <c r="AJ257">
        <f t="shared" ref="AJ257:AJ300" si="158">0.217773776060006*SIN(AH257)+0.680826099504591+0*COS(AH257)</f>
        <v>0.85190064138548016</v>
      </c>
      <c r="AK257">
        <v>257</v>
      </c>
      <c r="AL257">
        <f t="shared" ref="AL257:AL320" si="159">-3.14159265358979+(AK257-1)*0.0210139976828749</f>
        <v>2.237990753226184</v>
      </c>
      <c r="AM257">
        <f t="shared" ref="AM257:AM320" si="160">0.282896433519043*COS(AL257)+0.447981120594775</f>
        <v>0.27292919904517898</v>
      </c>
      <c r="AN257">
        <f t="shared" ref="AN257:AN300" si="161">0.282896433519043*SIN(AL257)+-0.820359918567931+0*COS(AL257)</f>
        <v>-0.59812756975347869</v>
      </c>
      <c r="AO257">
        <v>257</v>
      </c>
      <c r="AP257">
        <f t="shared" ref="AP257:AP320" si="162">-3.14159265358979+(AO257-1)*0.0210139976828749</f>
        <v>2.237990753226184</v>
      </c>
      <c r="AQ257">
        <f t="shared" ref="AQ257:AQ320" si="163">0.352019923404918*COS(AP257)+-0.538999974132377</f>
        <v>-0.75682443819238243</v>
      </c>
      <c r="AR257">
        <f t="shared" ref="AR257:AR300" si="164">0.352019923404918*SIN(AP257)+-1.66447625328016+0*COS(AP257)</f>
        <v>-1.3879432004076766</v>
      </c>
    </row>
    <row r="258" spans="1:44" x14ac:dyDescent="0.25">
      <c r="A258">
        <v>258</v>
      </c>
      <c r="B258">
        <f t="shared" si="132"/>
        <v>9.4436652913529429E-2</v>
      </c>
      <c r="C258">
        <f t="shared" si="133"/>
        <v>0.99554417229753911</v>
      </c>
      <c r="D258">
        <f t="shared" si="134"/>
        <v>9.4296346718246313E-2</v>
      </c>
      <c r="E258">
        <v>258</v>
      </c>
      <c r="F258">
        <f t="shared" si="135"/>
        <v>2.2590047509090589</v>
      </c>
      <c r="G258">
        <f t="shared" si="136"/>
        <v>-3.4504428365999305</v>
      </c>
      <c r="H258">
        <f t="shared" si="137"/>
        <v>2.5967314901671705</v>
      </c>
      <c r="I258">
        <v>258</v>
      </c>
      <c r="J258">
        <f t="shared" si="138"/>
        <v>2.2590047509090589</v>
      </c>
      <c r="K258">
        <f t="shared" si="139"/>
        <v>-1.1868179030670536</v>
      </c>
      <c r="L258">
        <f t="shared" si="140"/>
        <v>1.9520458028566294</v>
      </c>
      <c r="M258">
        <v>258</v>
      </c>
      <c r="N258">
        <f t="shared" si="141"/>
        <v>2.2590047509090589</v>
      </c>
      <c r="O258">
        <f t="shared" si="142"/>
        <v>-0.55790887304234371</v>
      </c>
      <c r="P258">
        <f t="shared" si="143"/>
        <v>2.5714294791024184</v>
      </c>
      <c r="Q258">
        <v>258</v>
      </c>
      <c r="R258">
        <f t="shared" si="144"/>
        <v>2.2590047509090589</v>
      </c>
      <c r="S258">
        <f t="shared" si="145"/>
        <v>-1.1067160872767057</v>
      </c>
      <c r="T258">
        <f t="shared" si="146"/>
        <v>1.0702434610298965</v>
      </c>
      <c r="U258">
        <v>258</v>
      </c>
      <c r="V258">
        <f t="shared" si="147"/>
        <v>2.2590047509090589</v>
      </c>
      <c r="W258">
        <f t="shared" si="148"/>
        <v>-2.0936971820038579</v>
      </c>
      <c r="X258">
        <f t="shared" si="149"/>
        <v>0.2261271263176674</v>
      </c>
      <c r="Y258">
        <v>258</v>
      </c>
      <c r="Z258">
        <f t="shared" si="150"/>
        <v>2.2590047509090589</v>
      </c>
      <c r="AA258">
        <f t="shared" si="151"/>
        <v>-2.0735855971959292</v>
      </c>
      <c r="AB258">
        <f t="shared" si="152"/>
        <v>0.92239198736147343</v>
      </c>
      <c r="AC258">
        <v>258</v>
      </c>
      <c r="AD258">
        <f t="shared" si="153"/>
        <v>2.2590047509090589</v>
      </c>
      <c r="AE258">
        <f t="shared" si="154"/>
        <v>8.951572377763467E-2</v>
      </c>
      <c r="AF258">
        <f t="shared" si="155"/>
        <v>0.39994893396819275</v>
      </c>
      <c r="AG258">
        <v>258</v>
      </c>
      <c r="AH258">
        <f t="shared" si="156"/>
        <v>2.2590047509090589</v>
      </c>
      <c r="AI258">
        <f t="shared" si="157"/>
        <v>0.85846835935443078</v>
      </c>
      <c r="AJ258">
        <f t="shared" si="158"/>
        <v>0.84903133700958167</v>
      </c>
      <c r="AK258">
        <v>258</v>
      </c>
      <c r="AL258">
        <f t="shared" si="159"/>
        <v>2.2590047509090589</v>
      </c>
      <c r="AM258">
        <f t="shared" si="160"/>
        <v>0.2682982016768708</v>
      </c>
      <c r="AN258">
        <f t="shared" si="161"/>
        <v>-0.60185490547455556</v>
      </c>
      <c r="AO258">
        <v>258</v>
      </c>
      <c r="AP258">
        <f t="shared" si="162"/>
        <v>2.2590047509090589</v>
      </c>
      <c r="AQ258">
        <f t="shared" si="163"/>
        <v>-0.76258698287561366</v>
      </c>
      <c r="AR258">
        <f t="shared" si="164"/>
        <v>-1.3925812809190363</v>
      </c>
    </row>
    <row r="259" spans="1:44" x14ac:dyDescent="0.25">
      <c r="A259">
        <v>259</v>
      </c>
      <c r="B259">
        <f t="shared" si="132"/>
        <v>0.10702820663533252</v>
      </c>
      <c r="C259">
        <f t="shared" si="133"/>
        <v>0.99427794681636883</v>
      </c>
      <c r="D259">
        <f t="shared" si="134"/>
        <v>0.10682398829207852</v>
      </c>
      <c r="E259">
        <v>259</v>
      </c>
      <c r="F259">
        <f t="shared" si="135"/>
        <v>2.2800187485919339</v>
      </c>
      <c r="G259">
        <f t="shared" si="136"/>
        <v>-3.4898257924568186</v>
      </c>
      <c r="H259">
        <f t="shared" si="137"/>
        <v>2.5636460724523071</v>
      </c>
      <c r="I259">
        <v>259</v>
      </c>
      <c r="J259">
        <f t="shared" si="138"/>
        <v>2.2800187485919339</v>
      </c>
      <c r="K259">
        <f t="shared" si="139"/>
        <v>-1.2262008589239417</v>
      </c>
      <c r="L259">
        <f t="shared" si="140"/>
        <v>1.918960385141766</v>
      </c>
      <c r="M259">
        <v>259</v>
      </c>
      <c r="N259">
        <f t="shared" si="141"/>
        <v>2.2800187485919339</v>
      </c>
      <c r="O259">
        <f t="shared" si="142"/>
        <v>-0.5972918288992316</v>
      </c>
      <c r="P259">
        <f t="shared" si="143"/>
        <v>2.538344061387555</v>
      </c>
      <c r="Q259">
        <v>259</v>
      </c>
      <c r="R259">
        <f t="shared" si="144"/>
        <v>2.2800187485919339</v>
      </c>
      <c r="S259">
        <f t="shared" si="145"/>
        <v>-1.1460990431335936</v>
      </c>
      <c r="T259">
        <f t="shared" si="146"/>
        <v>1.0371580433150331</v>
      </c>
      <c r="U259">
        <v>259</v>
      </c>
      <c r="V259">
        <f t="shared" si="147"/>
        <v>2.2800187485919339</v>
      </c>
      <c r="W259">
        <f t="shared" si="148"/>
        <v>-2.1330801378607456</v>
      </c>
      <c r="X259">
        <f t="shared" si="149"/>
        <v>0.19304170860280401</v>
      </c>
      <c r="Y259">
        <v>259</v>
      </c>
      <c r="Z259">
        <f t="shared" si="150"/>
        <v>2.2800187485919339</v>
      </c>
      <c r="AA259">
        <f t="shared" si="151"/>
        <v>-2.0780905667760403</v>
      </c>
      <c r="AB259">
        <f t="shared" si="152"/>
        <v>0.91860738569540357</v>
      </c>
      <c r="AC259">
        <v>259</v>
      </c>
      <c r="AD259">
        <f t="shared" si="153"/>
        <v>2.2800187485919339</v>
      </c>
      <c r="AE259">
        <f t="shared" si="154"/>
        <v>8.2464331025246251E-2</v>
      </c>
      <c r="AF259">
        <f t="shared" si="155"/>
        <v>0.39402509535302882</v>
      </c>
      <c r="AG259">
        <v>259</v>
      </c>
      <c r="AH259">
        <f t="shared" si="156"/>
        <v>2.2800187485919339</v>
      </c>
      <c r="AI259">
        <f t="shared" si="157"/>
        <v>0.85496449412545528</v>
      </c>
      <c r="AJ259">
        <f t="shared" si="158"/>
        <v>0.8460877579359718</v>
      </c>
      <c r="AK259">
        <v>259</v>
      </c>
      <c r="AL259">
        <f t="shared" si="159"/>
        <v>2.2800187485919339</v>
      </c>
      <c r="AM259">
        <f t="shared" si="160"/>
        <v>0.26374654722727614</v>
      </c>
      <c r="AN259">
        <f t="shared" si="161"/>
        <v>-0.60567872685824731</v>
      </c>
      <c r="AO259">
        <v>259</v>
      </c>
      <c r="AP259">
        <f t="shared" si="162"/>
        <v>2.2800187485919339</v>
      </c>
      <c r="AQ259">
        <f t="shared" si="163"/>
        <v>-0.76825079783001504</v>
      </c>
      <c r="AR259">
        <f t="shared" si="164"/>
        <v>-1.3973394225960352</v>
      </c>
    </row>
    <row r="260" spans="1:44" x14ac:dyDescent="0.25">
      <c r="A260">
        <v>260</v>
      </c>
      <c r="B260">
        <f t="shared" si="132"/>
        <v>0.11961976035713517</v>
      </c>
      <c r="C260">
        <f t="shared" si="133"/>
        <v>0.9928540834084949</v>
      </c>
      <c r="D260">
        <f t="shared" si="134"/>
        <v>0.11933469344275972</v>
      </c>
      <c r="E260">
        <v>260</v>
      </c>
      <c r="F260">
        <f t="shared" si="135"/>
        <v>2.3010327462748088</v>
      </c>
      <c r="G260">
        <f t="shared" si="136"/>
        <v>-3.5285048473885929</v>
      </c>
      <c r="H260">
        <f t="shared" si="137"/>
        <v>2.5297404270967414</v>
      </c>
      <c r="I260">
        <v>260</v>
      </c>
      <c r="J260">
        <f t="shared" si="138"/>
        <v>2.3010327462748088</v>
      </c>
      <c r="K260">
        <f t="shared" si="139"/>
        <v>-1.2648799138557156</v>
      </c>
      <c r="L260">
        <f t="shared" si="140"/>
        <v>1.8850547397862003</v>
      </c>
      <c r="M260">
        <v>260</v>
      </c>
      <c r="N260">
        <f t="shared" si="141"/>
        <v>2.3010327462748088</v>
      </c>
      <c r="O260">
        <f t="shared" si="142"/>
        <v>-0.63597088383100575</v>
      </c>
      <c r="P260">
        <f t="shared" si="143"/>
        <v>2.5044384160319892</v>
      </c>
      <c r="Q260">
        <v>260</v>
      </c>
      <c r="R260">
        <f t="shared" si="144"/>
        <v>2.3010327462748088</v>
      </c>
      <c r="S260">
        <f t="shared" si="145"/>
        <v>-1.1847780980653677</v>
      </c>
      <c r="T260">
        <f t="shared" si="146"/>
        <v>1.0032523979594674</v>
      </c>
      <c r="U260">
        <v>260</v>
      </c>
      <c r="V260">
        <f t="shared" si="147"/>
        <v>2.3010327462748088</v>
      </c>
      <c r="W260">
        <f t="shared" si="148"/>
        <v>-2.1717591927925195</v>
      </c>
      <c r="X260">
        <f t="shared" si="149"/>
        <v>0.15913606324723828</v>
      </c>
      <c r="Y260">
        <v>260</v>
      </c>
      <c r="Z260">
        <f t="shared" si="150"/>
        <v>2.3010327462748088</v>
      </c>
      <c r="AA260">
        <f t="shared" si="151"/>
        <v>-2.0825150179647296</v>
      </c>
      <c r="AB260">
        <f t="shared" si="152"/>
        <v>0.9147289591629737</v>
      </c>
      <c r="AC260">
        <v>260</v>
      </c>
      <c r="AD260">
        <f t="shared" si="153"/>
        <v>2.3010327462748088</v>
      </c>
      <c r="AE260">
        <f t="shared" si="154"/>
        <v>7.5538969490519248E-2</v>
      </c>
      <c r="AF260">
        <f t="shared" si="155"/>
        <v>0.38795439759245248</v>
      </c>
      <c r="AG260">
        <v>260</v>
      </c>
      <c r="AH260">
        <f t="shared" si="156"/>
        <v>2.3010327462748088</v>
      </c>
      <c r="AI260">
        <f t="shared" si="157"/>
        <v>0.85152325431203035</v>
      </c>
      <c r="AJ260">
        <f t="shared" si="158"/>
        <v>0.84307120396630408</v>
      </c>
      <c r="AK260">
        <v>260</v>
      </c>
      <c r="AL260">
        <f t="shared" si="159"/>
        <v>2.3010327462748088</v>
      </c>
      <c r="AM260">
        <f t="shared" si="160"/>
        <v>0.25927624557886564</v>
      </c>
      <c r="AN260">
        <f t="shared" si="161"/>
        <v>-0.60959734541267574</v>
      </c>
      <c r="AO260">
        <v>260</v>
      </c>
      <c r="AP260">
        <f t="shared" si="162"/>
        <v>2.3010327462748088</v>
      </c>
      <c r="AQ260">
        <f t="shared" si="163"/>
        <v>-0.77381338207434558</v>
      </c>
      <c r="AR260">
        <f t="shared" si="164"/>
        <v>-1.4022155243772552</v>
      </c>
    </row>
    <row r="261" spans="1:44" x14ac:dyDescent="0.25">
      <c r="A261">
        <v>261</v>
      </c>
      <c r="B261">
        <f t="shared" si="132"/>
        <v>0.13221131407893782</v>
      </c>
      <c r="C261">
        <f t="shared" si="133"/>
        <v>0.99127280782052707</v>
      </c>
      <c r="D261">
        <f t="shared" si="134"/>
        <v>0.13182647865891117</v>
      </c>
      <c r="E261">
        <v>261</v>
      </c>
      <c r="F261">
        <f t="shared" si="135"/>
        <v>2.3220467439576837</v>
      </c>
      <c r="G261">
        <f t="shared" si="136"/>
        <v>-3.5664629218134545</v>
      </c>
      <c r="H261">
        <f t="shared" si="137"/>
        <v>2.4950295258789787</v>
      </c>
      <c r="I261">
        <v>261</v>
      </c>
      <c r="J261">
        <f t="shared" si="138"/>
        <v>2.3220467439576837</v>
      </c>
      <c r="K261">
        <f t="shared" si="139"/>
        <v>-1.3028379882805776</v>
      </c>
      <c r="L261">
        <f t="shared" si="140"/>
        <v>1.8503438385684379</v>
      </c>
      <c r="M261">
        <v>261</v>
      </c>
      <c r="N261">
        <f t="shared" si="141"/>
        <v>2.3220467439576837</v>
      </c>
      <c r="O261">
        <f t="shared" si="142"/>
        <v>-0.67392895825586774</v>
      </c>
      <c r="P261">
        <f t="shared" si="143"/>
        <v>2.469727514814227</v>
      </c>
      <c r="Q261">
        <v>261</v>
      </c>
      <c r="R261">
        <f t="shared" si="144"/>
        <v>2.3220467439576837</v>
      </c>
      <c r="S261">
        <f t="shared" si="145"/>
        <v>-1.2227361724902297</v>
      </c>
      <c r="T261">
        <f t="shared" si="146"/>
        <v>0.96854149674170487</v>
      </c>
      <c r="U261">
        <v>261</v>
      </c>
      <c r="V261">
        <f t="shared" si="147"/>
        <v>2.3220467439576837</v>
      </c>
      <c r="W261">
        <f t="shared" si="148"/>
        <v>-2.2097172672173819</v>
      </c>
      <c r="X261">
        <f t="shared" si="149"/>
        <v>0.12442516202947584</v>
      </c>
      <c r="Y261">
        <v>261</v>
      </c>
      <c r="Z261">
        <f t="shared" si="150"/>
        <v>2.3220467439576837</v>
      </c>
      <c r="AA261">
        <f t="shared" si="151"/>
        <v>-2.0868569970489048</v>
      </c>
      <c r="AB261">
        <f t="shared" si="152"/>
        <v>0.91075842036815846</v>
      </c>
      <c r="AC261">
        <v>261</v>
      </c>
      <c r="AD261">
        <f t="shared" si="153"/>
        <v>2.3220467439576837</v>
      </c>
      <c r="AE261">
        <f t="shared" si="154"/>
        <v>6.8742697218150461E-2</v>
      </c>
      <c r="AF261">
        <f t="shared" si="155"/>
        <v>0.38173952133569755</v>
      </c>
      <c r="AG261">
        <v>261</v>
      </c>
      <c r="AH261">
        <f t="shared" si="156"/>
        <v>2.3220467439576837</v>
      </c>
      <c r="AI261">
        <f t="shared" si="157"/>
        <v>0.84814615946878291</v>
      </c>
      <c r="AJ261">
        <f t="shared" si="158"/>
        <v>0.83998300712589224</v>
      </c>
      <c r="AK261">
        <v>261</v>
      </c>
      <c r="AL261">
        <f t="shared" si="159"/>
        <v>2.3220467439576837</v>
      </c>
      <c r="AM261">
        <f t="shared" si="160"/>
        <v>0.25488927069100303</v>
      </c>
      <c r="AN261">
        <f t="shared" si="161"/>
        <v>-0.61360903078620099</v>
      </c>
      <c r="AO261">
        <v>261</v>
      </c>
      <c r="AP261">
        <f t="shared" si="162"/>
        <v>2.3220467439576837</v>
      </c>
      <c r="AQ261">
        <f t="shared" si="163"/>
        <v>-0.77927227932799636</v>
      </c>
      <c r="AR261">
        <f t="shared" si="164"/>
        <v>-1.4072074331134179</v>
      </c>
    </row>
    <row r="262" spans="1:44" x14ac:dyDescent="0.25">
      <c r="A262">
        <v>262</v>
      </c>
      <c r="B262">
        <f t="shared" si="132"/>
        <v>0.14480286780074092</v>
      </c>
      <c r="C262">
        <f t="shared" si="133"/>
        <v>0.98953437075600947</v>
      </c>
      <c r="D262">
        <f t="shared" si="134"/>
        <v>0.14429736342881769</v>
      </c>
      <c r="E262">
        <v>262</v>
      </c>
      <c r="F262">
        <f t="shared" si="135"/>
        <v>2.3430607416405587</v>
      </c>
      <c r="G262">
        <f t="shared" si="136"/>
        <v>-3.6036832545143014</v>
      </c>
      <c r="H262">
        <f t="shared" si="137"/>
        <v>2.459528696155846</v>
      </c>
      <c r="I262">
        <v>262</v>
      </c>
      <c r="J262">
        <f t="shared" si="138"/>
        <v>2.3430607416405587</v>
      </c>
      <c r="K262">
        <f t="shared" si="139"/>
        <v>-1.3400583209814245</v>
      </c>
      <c r="L262">
        <f t="shared" si="140"/>
        <v>1.8148430088453051</v>
      </c>
      <c r="M262">
        <v>262</v>
      </c>
      <c r="N262">
        <f t="shared" si="141"/>
        <v>2.3430607416405587</v>
      </c>
      <c r="O262">
        <f t="shared" si="142"/>
        <v>-0.71114929095671464</v>
      </c>
      <c r="P262">
        <f t="shared" si="143"/>
        <v>2.4342266850910943</v>
      </c>
      <c r="Q262">
        <v>262</v>
      </c>
      <c r="R262">
        <f t="shared" si="144"/>
        <v>2.3430607416405587</v>
      </c>
      <c r="S262">
        <f t="shared" si="145"/>
        <v>-1.2599565051910766</v>
      </c>
      <c r="T262">
        <f t="shared" si="146"/>
        <v>0.93304066701857213</v>
      </c>
      <c r="U262">
        <v>262</v>
      </c>
      <c r="V262">
        <f t="shared" si="147"/>
        <v>2.3430607416405587</v>
      </c>
      <c r="W262">
        <f t="shared" si="148"/>
        <v>-2.2469375999182288</v>
      </c>
      <c r="X262">
        <f t="shared" si="149"/>
        <v>8.8924332306343112E-2</v>
      </c>
      <c r="Y262">
        <v>262</v>
      </c>
      <c r="Z262">
        <f t="shared" si="150"/>
        <v>2.3430607416405587</v>
      </c>
      <c r="AA262">
        <f t="shared" si="151"/>
        <v>-2.0911145867328345</v>
      </c>
      <c r="AB262">
        <f t="shared" si="152"/>
        <v>0.9066975225891144</v>
      </c>
      <c r="AC262">
        <v>262</v>
      </c>
      <c r="AD262">
        <f t="shared" si="153"/>
        <v>2.3430607416405587</v>
      </c>
      <c r="AE262">
        <f t="shared" si="154"/>
        <v>6.2078515250652666E-2</v>
      </c>
      <c r="AF262">
        <f t="shared" si="155"/>
        <v>0.37538321089716331</v>
      </c>
      <c r="AG262">
        <v>262</v>
      </c>
      <c r="AH262">
        <f t="shared" si="156"/>
        <v>2.3430607416405587</v>
      </c>
      <c r="AI262">
        <f t="shared" si="157"/>
        <v>0.84483470082572665</v>
      </c>
      <c r="AJ262">
        <f t="shared" si="158"/>
        <v>0.83682453107552468</v>
      </c>
      <c r="AK262">
        <v>262</v>
      </c>
      <c r="AL262">
        <f t="shared" si="159"/>
        <v>2.3430607416405587</v>
      </c>
      <c r="AM262">
        <f t="shared" si="160"/>
        <v>0.2505875597283006</v>
      </c>
      <c r="AN262">
        <f t="shared" si="161"/>
        <v>-0.61771201153149558</v>
      </c>
      <c r="AO262">
        <v>262</v>
      </c>
      <c r="AP262">
        <f t="shared" si="162"/>
        <v>2.3430607416405587</v>
      </c>
      <c r="AQ262">
        <f t="shared" si="163"/>
        <v>-0.78462507909561408</v>
      </c>
      <c r="AR262">
        <f t="shared" si="164"/>
        <v>-1.4123129445181535</v>
      </c>
    </row>
    <row r="263" spans="1:44" x14ac:dyDescent="0.25">
      <c r="A263">
        <v>263</v>
      </c>
      <c r="B263">
        <f t="shared" si="132"/>
        <v>0.15739442152254357</v>
      </c>
      <c r="C263">
        <f t="shared" si="133"/>
        <v>0.98763904783567336</v>
      </c>
      <c r="D263">
        <f t="shared" si="134"/>
        <v>0.15674537055442664</v>
      </c>
      <c r="E263">
        <v>263</v>
      </c>
      <c r="F263">
        <f t="shared" si="135"/>
        <v>2.3640747393234336</v>
      </c>
      <c r="G263">
        <f t="shared" si="136"/>
        <v>-3.6401494100400082</v>
      </c>
      <c r="H263">
        <f t="shared" si="137"/>
        <v>2.4232536140943597</v>
      </c>
      <c r="I263">
        <v>263</v>
      </c>
      <c r="J263">
        <f t="shared" si="138"/>
        <v>2.3640747393234336</v>
      </c>
      <c r="K263">
        <f t="shared" si="139"/>
        <v>-1.3765244765071309</v>
      </c>
      <c r="L263">
        <f t="shared" si="140"/>
        <v>1.7785679267838188</v>
      </c>
      <c r="M263">
        <v>263</v>
      </c>
      <c r="N263">
        <f t="shared" si="141"/>
        <v>2.3640747393234336</v>
      </c>
      <c r="O263">
        <f t="shared" si="142"/>
        <v>-0.74761544648242106</v>
      </c>
      <c r="P263">
        <f t="shared" si="143"/>
        <v>2.397951603029608</v>
      </c>
      <c r="Q263">
        <v>263</v>
      </c>
      <c r="R263">
        <f t="shared" si="144"/>
        <v>2.3640747393234336</v>
      </c>
      <c r="S263">
        <f t="shared" si="145"/>
        <v>-1.296422660716783</v>
      </c>
      <c r="T263">
        <f t="shared" si="146"/>
        <v>0.8967655849570858</v>
      </c>
      <c r="U263">
        <v>263</v>
      </c>
      <c r="V263">
        <f t="shared" si="147"/>
        <v>2.3640747393234336</v>
      </c>
      <c r="W263">
        <f t="shared" si="148"/>
        <v>-2.2834037554439348</v>
      </c>
      <c r="X263">
        <f t="shared" si="149"/>
        <v>5.2649250244856782E-2</v>
      </c>
      <c r="Y263">
        <v>263</v>
      </c>
      <c r="Z263">
        <f t="shared" si="150"/>
        <v>2.3640747393234336</v>
      </c>
      <c r="AA263">
        <f t="shared" si="151"/>
        <v>-2.09528590698477</v>
      </c>
      <c r="AB263">
        <f t="shared" si="152"/>
        <v>0.90254805900398183</v>
      </c>
      <c r="AC263">
        <v>263</v>
      </c>
      <c r="AD263">
        <f t="shared" si="153"/>
        <v>2.3640747393234336</v>
      </c>
      <c r="AE263">
        <f t="shared" si="154"/>
        <v>5.5549366303178138E-2</v>
      </c>
      <c r="AF263">
        <f t="shared" si="155"/>
        <v>0.36888827304460181</v>
      </c>
      <c r="AG263">
        <v>263</v>
      </c>
      <c r="AH263">
        <f t="shared" si="156"/>
        <v>2.3640747393234336</v>
      </c>
      <c r="AI263">
        <f t="shared" si="157"/>
        <v>0.84159034062977678</v>
      </c>
      <c r="AJ263">
        <f t="shared" si="158"/>
        <v>0.83359717050931037</v>
      </c>
      <c r="AK263">
        <v>263</v>
      </c>
      <c r="AL263">
        <f t="shared" si="159"/>
        <v>2.3640747393234336</v>
      </c>
      <c r="AM263">
        <f t="shared" si="160"/>
        <v>0.24637301220522118</v>
      </c>
      <c r="AN263">
        <f t="shared" si="161"/>
        <v>-0.62190447588776609</v>
      </c>
      <c r="AO263">
        <v>263</v>
      </c>
      <c r="AP263">
        <f t="shared" si="162"/>
        <v>2.3640747393234336</v>
      </c>
      <c r="AQ263">
        <f t="shared" si="163"/>
        <v>-0.78986941773150909</v>
      </c>
      <c r="AR263">
        <f t="shared" si="164"/>
        <v>-1.4175298041413513</v>
      </c>
    </row>
    <row r="264" spans="1:44" x14ac:dyDescent="0.25">
      <c r="A264">
        <v>264</v>
      </c>
      <c r="B264">
        <f t="shared" si="132"/>
        <v>0.16998597524434622</v>
      </c>
      <c r="C264">
        <f t="shared" si="133"/>
        <v>0.985587139553738</v>
      </c>
      <c r="D264">
        <f t="shared" si="134"/>
        <v>0.16916852646482591</v>
      </c>
      <c r="E264">
        <v>264</v>
      </c>
      <c r="F264">
        <f t="shared" si="135"/>
        <v>2.3850887370063085</v>
      </c>
      <c r="G264">
        <f t="shared" si="136"/>
        <v>-3.6758452859628576</v>
      </c>
      <c r="H264">
        <f t="shared" si="137"/>
        <v>2.3862202977495723</v>
      </c>
      <c r="I264">
        <v>264</v>
      </c>
      <c r="J264">
        <f t="shared" si="138"/>
        <v>2.3850887370063085</v>
      </c>
      <c r="K264">
        <f t="shared" si="139"/>
        <v>-1.4122203524299808</v>
      </c>
      <c r="L264">
        <f t="shared" si="140"/>
        <v>1.7415346104390315</v>
      </c>
      <c r="M264">
        <v>264</v>
      </c>
      <c r="N264">
        <f t="shared" si="141"/>
        <v>2.3850887370063085</v>
      </c>
      <c r="O264">
        <f t="shared" si="142"/>
        <v>-0.7833113224052709</v>
      </c>
      <c r="P264">
        <f t="shared" si="143"/>
        <v>2.3609182866848206</v>
      </c>
      <c r="Q264">
        <v>264</v>
      </c>
      <c r="R264">
        <f t="shared" si="144"/>
        <v>2.3850887370063085</v>
      </c>
      <c r="S264">
        <f t="shared" si="145"/>
        <v>-1.3321185366396329</v>
      </c>
      <c r="T264">
        <f t="shared" si="146"/>
        <v>0.85973226861229846</v>
      </c>
      <c r="U264">
        <v>264</v>
      </c>
      <c r="V264">
        <f t="shared" si="147"/>
        <v>2.3850887370063085</v>
      </c>
      <c r="W264">
        <f t="shared" si="148"/>
        <v>-2.3190996313667851</v>
      </c>
      <c r="X264">
        <f t="shared" si="149"/>
        <v>1.5615933900069434E-2</v>
      </c>
      <c r="Y264">
        <v>264</v>
      </c>
      <c r="Z264">
        <f t="shared" si="150"/>
        <v>2.3850887370063085</v>
      </c>
      <c r="AA264">
        <f t="shared" si="151"/>
        <v>-2.0993691158671153</v>
      </c>
      <c r="AB264">
        <f t="shared" si="152"/>
        <v>0.89831186189906775</v>
      </c>
      <c r="AC264">
        <v>264</v>
      </c>
      <c r="AD264">
        <f t="shared" si="153"/>
        <v>2.3850887370063085</v>
      </c>
      <c r="AE264">
        <f t="shared" si="154"/>
        <v>4.9158133464099196E-2</v>
      </c>
      <c r="AF264">
        <f t="shared" si="155"/>
        <v>0.36225757575972883</v>
      </c>
      <c r="AG264">
        <v>264</v>
      </c>
      <c r="AH264">
        <f t="shared" si="156"/>
        <v>2.3850887370063085</v>
      </c>
      <c r="AI264">
        <f t="shared" si="157"/>
        <v>0.83841451149906354</v>
      </c>
      <c r="AJ264">
        <f t="shared" si="158"/>
        <v>0.83030235053882173</v>
      </c>
      <c r="AK264">
        <v>264</v>
      </c>
      <c r="AL264">
        <f t="shared" si="159"/>
        <v>2.3850887370063085</v>
      </c>
      <c r="AM264">
        <f t="shared" si="160"/>
        <v>0.2422474891473067</v>
      </c>
      <c r="AN264">
        <f t="shared" si="161"/>
        <v>-0.62618457258077542</v>
      </c>
      <c r="AO264">
        <v>264</v>
      </c>
      <c r="AP264">
        <f t="shared" si="162"/>
        <v>2.3850887370063085</v>
      </c>
      <c r="AQ264">
        <f t="shared" si="163"/>
        <v>-0.79500297948337362</v>
      </c>
      <c r="AR264">
        <f t="shared" si="164"/>
        <v>-1.4228557083646627</v>
      </c>
    </row>
    <row r="265" spans="1:44" x14ac:dyDescent="0.25">
      <c r="A265">
        <v>265</v>
      </c>
      <c r="B265">
        <f t="shared" si="132"/>
        <v>0.18257752896614932</v>
      </c>
      <c r="C265">
        <f t="shared" si="133"/>
        <v>0.98337897123026952</v>
      </c>
      <c r="D265">
        <f t="shared" si="134"/>
        <v>0.1815648615291425</v>
      </c>
      <c r="E265">
        <v>265</v>
      </c>
      <c r="F265">
        <f t="shared" si="135"/>
        <v>2.4061027346891835</v>
      </c>
      <c r="G265">
        <f t="shared" si="136"/>
        <v>-3.7107551199889244</v>
      </c>
      <c r="H265">
        <f t="shared" si="137"/>
        <v>2.3484450999914519</v>
      </c>
      <c r="I265">
        <v>265</v>
      </c>
      <c r="J265">
        <f t="shared" si="138"/>
        <v>2.4061027346891835</v>
      </c>
      <c r="K265">
        <f t="shared" si="139"/>
        <v>-1.4471301864560471</v>
      </c>
      <c r="L265">
        <f t="shared" si="140"/>
        <v>1.7037594126809108</v>
      </c>
      <c r="M265">
        <v>265</v>
      </c>
      <c r="N265">
        <f t="shared" si="141"/>
        <v>2.4061027346891835</v>
      </c>
      <c r="O265">
        <f t="shared" si="142"/>
        <v>-0.81822115643133719</v>
      </c>
      <c r="P265">
        <f t="shared" si="143"/>
        <v>2.3231430889266997</v>
      </c>
      <c r="Q265">
        <v>265</v>
      </c>
      <c r="R265">
        <f t="shared" si="144"/>
        <v>2.4061027346891835</v>
      </c>
      <c r="S265">
        <f t="shared" si="145"/>
        <v>-1.3670283706656992</v>
      </c>
      <c r="T265">
        <f t="shared" si="146"/>
        <v>0.8219570708541778</v>
      </c>
      <c r="U265">
        <v>265</v>
      </c>
      <c r="V265">
        <f t="shared" si="147"/>
        <v>2.4061027346891835</v>
      </c>
      <c r="W265">
        <f t="shared" si="148"/>
        <v>-2.3540094653928509</v>
      </c>
      <c r="X265">
        <f t="shared" si="149"/>
        <v>-2.2159263858051226E-2</v>
      </c>
      <c r="Y265">
        <v>265</v>
      </c>
      <c r="Z265">
        <f t="shared" si="150"/>
        <v>2.4061027346891835</v>
      </c>
      <c r="AA265">
        <f t="shared" si="151"/>
        <v>-2.1033624103497757</v>
      </c>
      <c r="AB265">
        <f t="shared" si="152"/>
        <v>0.89399080185975999</v>
      </c>
      <c r="AC265">
        <v>265</v>
      </c>
      <c r="AD265">
        <f t="shared" si="153"/>
        <v>2.4061027346891835</v>
      </c>
      <c r="AE265">
        <f t="shared" si="154"/>
        <v>4.2907638921916902E-2</v>
      </c>
      <c r="AF265">
        <f t="shared" si="155"/>
        <v>0.35549404697180359</v>
      </c>
      <c r="AG265">
        <v>265</v>
      </c>
      <c r="AH265">
        <f t="shared" si="156"/>
        <v>2.4061027346891835</v>
      </c>
      <c r="AI265">
        <f t="shared" si="157"/>
        <v>0.83530861579032778</v>
      </c>
      <c r="AJ265">
        <f t="shared" si="158"/>
        <v>0.82694152606380444</v>
      </c>
      <c r="AK265">
        <v>265</v>
      </c>
      <c r="AL265">
        <f t="shared" si="159"/>
        <v>2.4061027346891835</v>
      </c>
      <c r="AM265">
        <f t="shared" si="160"/>
        <v>0.23821281226940133</v>
      </c>
      <c r="AN265">
        <f t="shared" si="161"/>
        <v>-0.63055041164031356</v>
      </c>
      <c r="AO265">
        <v>265</v>
      </c>
      <c r="AP265">
        <f t="shared" si="162"/>
        <v>2.4061027346891835</v>
      </c>
      <c r="AQ265">
        <f t="shared" si="163"/>
        <v>-0.80002349751485402</v>
      </c>
      <c r="AR265">
        <f t="shared" si="164"/>
        <v>-1.4282883054187125</v>
      </c>
    </row>
    <row r="266" spans="1:44" x14ac:dyDescent="0.25">
      <c r="A266">
        <v>266</v>
      </c>
      <c r="B266">
        <f t="shared" si="132"/>
        <v>0.19516908268795197</v>
      </c>
      <c r="C266">
        <f t="shared" si="133"/>
        <v>0.98101489295960276</v>
      </c>
      <c r="D266">
        <f t="shared" si="134"/>
        <v>0.19393241036881659</v>
      </c>
      <c r="E266">
        <v>266</v>
      </c>
      <c r="F266">
        <f t="shared" si="135"/>
        <v>2.4271167323720584</v>
      </c>
      <c r="G266">
        <f t="shared" si="136"/>
        <v>-3.7448634969182519</v>
      </c>
      <c r="H266">
        <f t="shared" si="137"/>
        <v>2.3099447012839129</v>
      </c>
      <c r="I266">
        <v>266</v>
      </c>
      <c r="J266">
        <f t="shared" si="138"/>
        <v>2.4271167323720584</v>
      </c>
      <c r="K266">
        <f t="shared" si="139"/>
        <v>-1.4812385633853751</v>
      </c>
      <c r="L266">
        <f t="shared" si="140"/>
        <v>1.6652590139733718</v>
      </c>
      <c r="M266">
        <v>266</v>
      </c>
      <c r="N266">
        <f t="shared" si="141"/>
        <v>2.4271167323720584</v>
      </c>
      <c r="O266">
        <f t="shared" si="142"/>
        <v>-0.85232953336066519</v>
      </c>
      <c r="P266">
        <f t="shared" si="143"/>
        <v>2.2846426902191608</v>
      </c>
      <c r="Q266">
        <v>266</v>
      </c>
      <c r="R266">
        <f t="shared" si="144"/>
        <v>2.4271167323720584</v>
      </c>
      <c r="S266">
        <f t="shared" si="145"/>
        <v>-1.4011367475950272</v>
      </c>
      <c r="T266">
        <f t="shared" si="146"/>
        <v>0.78345667214663883</v>
      </c>
      <c r="U266">
        <v>266</v>
      </c>
      <c r="V266">
        <f t="shared" si="147"/>
        <v>2.4271167323720584</v>
      </c>
      <c r="W266">
        <f t="shared" si="148"/>
        <v>-2.3881178423221794</v>
      </c>
      <c r="X266">
        <f t="shared" si="149"/>
        <v>-6.0659662565590189E-2</v>
      </c>
      <c r="Y266">
        <v>266</v>
      </c>
      <c r="Z266">
        <f t="shared" si="150"/>
        <v>2.4271167323720584</v>
      </c>
      <c r="AA266">
        <f t="shared" si="151"/>
        <v>-2.1072640271063232</v>
      </c>
      <c r="AB266">
        <f t="shared" si="152"/>
        <v>0.88958678694452886</v>
      </c>
      <c r="AC266">
        <v>266</v>
      </c>
      <c r="AD266">
        <f t="shared" si="153"/>
        <v>2.4271167323720584</v>
      </c>
      <c r="AE266">
        <f t="shared" si="154"/>
        <v>3.6800642719062526E-2</v>
      </c>
      <c r="AF266">
        <f t="shared" si="155"/>
        <v>0.34860067326473781</v>
      </c>
      <c r="AG266">
        <v>266</v>
      </c>
      <c r="AH266">
        <f t="shared" si="156"/>
        <v>2.4271167323720584</v>
      </c>
      <c r="AI266">
        <f t="shared" si="157"/>
        <v>0.83227402497967995</v>
      </c>
      <c r="AJ266">
        <f t="shared" si="158"/>
        <v>0.82351618112973579</v>
      </c>
      <c r="AK266">
        <v>266</v>
      </c>
      <c r="AL266">
        <f t="shared" si="159"/>
        <v>2.4271167323720584</v>
      </c>
      <c r="AM266">
        <f t="shared" si="160"/>
        <v>0.23427076317123352</v>
      </c>
      <c r="AN266">
        <f t="shared" si="161"/>
        <v>-0.63500006523475516</v>
      </c>
      <c r="AO266">
        <v>266</v>
      </c>
      <c r="AP266">
        <f t="shared" si="162"/>
        <v>2.4271167323720584</v>
      </c>
      <c r="AQ266">
        <f t="shared" si="163"/>
        <v>-0.80492875490652072</v>
      </c>
      <c r="AR266">
        <f t="shared" si="164"/>
        <v>-1.433825196421576</v>
      </c>
    </row>
    <row r="267" spans="1:44" x14ac:dyDescent="0.25">
      <c r="A267">
        <v>267</v>
      </c>
      <c r="B267">
        <f t="shared" si="132"/>
        <v>0.20776063640975462</v>
      </c>
      <c r="C267">
        <f t="shared" si="133"/>
        <v>0.97849527955483528</v>
      </c>
      <c r="D267">
        <f t="shared" si="134"/>
        <v>0.20626921216920552</v>
      </c>
      <c r="E267">
        <v>267</v>
      </c>
      <c r="F267">
        <f t="shared" si="135"/>
        <v>2.4481307300549333</v>
      </c>
      <c r="G267">
        <f t="shared" si="136"/>
        <v>-3.7781553554517799</v>
      </c>
      <c r="H267">
        <f t="shared" si="137"/>
        <v>2.2707361023191939</v>
      </c>
      <c r="I267">
        <v>267</v>
      </c>
      <c r="J267">
        <f t="shared" si="138"/>
        <v>2.4481307300549333</v>
      </c>
      <c r="K267">
        <f t="shared" si="139"/>
        <v>-1.5145304219189031</v>
      </c>
      <c r="L267">
        <f t="shared" si="140"/>
        <v>1.626050415008653</v>
      </c>
      <c r="M267">
        <v>267</v>
      </c>
      <c r="N267">
        <f t="shared" si="141"/>
        <v>2.4481307300549333</v>
      </c>
      <c r="O267">
        <f t="shared" si="142"/>
        <v>-0.8856213918941932</v>
      </c>
      <c r="P267">
        <f t="shared" si="143"/>
        <v>2.2454340912544422</v>
      </c>
      <c r="Q267">
        <v>267</v>
      </c>
      <c r="R267">
        <f t="shared" si="144"/>
        <v>2.4481307300549333</v>
      </c>
      <c r="S267">
        <f t="shared" si="145"/>
        <v>-1.4344286061285552</v>
      </c>
      <c r="T267">
        <f t="shared" si="146"/>
        <v>0.74424807318191999</v>
      </c>
      <c r="U267">
        <v>267</v>
      </c>
      <c r="V267">
        <f t="shared" si="147"/>
        <v>2.4481307300549333</v>
      </c>
      <c r="W267">
        <f t="shared" si="148"/>
        <v>-2.4214097008557074</v>
      </c>
      <c r="X267">
        <f t="shared" si="149"/>
        <v>-9.9868261530309033E-2</v>
      </c>
      <c r="Y267">
        <v>267</v>
      </c>
      <c r="Z267">
        <f t="shared" si="150"/>
        <v>2.4481307300549333</v>
      </c>
      <c r="AA267">
        <f t="shared" si="151"/>
        <v>-2.1110722432926323</v>
      </c>
      <c r="AB267">
        <f t="shared" si="152"/>
        <v>0.88510176184238309</v>
      </c>
      <c r="AC267">
        <v>267</v>
      </c>
      <c r="AD267">
        <f t="shared" si="153"/>
        <v>2.4481307300549333</v>
      </c>
      <c r="AE267">
        <f t="shared" si="154"/>
        <v>3.08398415331404E-2</v>
      </c>
      <c r="AF267">
        <f t="shared" si="155"/>
        <v>0.34158049855830408</v>
      </c>
      <c r="AG267">
        <v>267</v>
      </c>
      <c r="AH267">
        <f t="shared" si="156"/>
        <v>2.4481307300549333</v>
      </c>
      <c r="AI267">
        <f t="shared" si="157"/>
        <v>0.82931207905699478</v>
      </c>
      <c r="AJ267">
        <f t="shared" si="158"/>
        <v>0.82002782827251131</v>
      </c>
      <c r="AK267">
        <v>267</v>
      </c>
      <c r="AL267">
        <f t="shared" si="159"/>
        <v>2.4481307300549333</v>
      </c>
      <c r="AM267">
        <f t="shared" si="160"/>
        <v>0.23042308255071187</v>
      </c>
      <c r="AN267">
        <f t="shared" si="161"/>
        <v>-0.63953156852233595</v>
      </c>
      <c r="AO267">
        <v>267</v>
      </c>
      <c r="AP267">
        <f t="shared" si="162"/>
        <v>2.4481307300549333</v>
      </c>
      <c r="AQ267">
        <f t="shared" si="163"/>
        <v>-0.80971658563479842</v>
      </c>
      <c r="AR267">
        <f t="shared" si="164"/>
        <v>-1.4394639364380561</v>
      </c>
    </row>
    <row r="268" spans="1:44" x14ac:dyDescent="0.25">
      <c r="A268">
        <v>268</v>
      </c>
      <c r="B268">
        <f t="shared" si="132"/>
        <v>0.22035219013155771</v>
      </c>
      <c r="C268">
        <f t="shared" si="133"/>
        <v>0.97582053048840278</v>
      </c>
      <c r="D268">
        <f t="shared" si="134"/>
        <v>0.21857331099045985</v>
      </c>
      <c r="E268">
        <v>268</v>
      </c>
      <c r="F268">
        <f t="shared" si="135"/>
        <v>2.4691447277378082</v>
      </c>
      <c r="G268">
        <f t="shared" si="136"/>
        <v>-3.8106159948419842</v>
      </c>
      <c r="H268">
        <f t="shared" si="137"/>
        <v>2.2308366165108309</v>
      </c>
      <c r="I268">
        <v>268</v>
      </c>
      <c r="J268">
        <f t="shared" si="138"/>
        <v>2.4691447277378082</v>
      </c>
      <c r="K268">
        <f t="shared" si="139"/>
        <v>-1.5469910613091069</v>
      </c>
      <c r="L268">
        <f t="shared" si="140"/>
        <v>1.58615092920029</v>
      </c>
      <c r="M268">
        <v>268</v>
      </c>
      <c r="N268">
        <f t="shared" si="141"/>
        <v>2.4691447277378082</v>
      </c>
      <c r="O268">
        <f t="shared" si="142"/>
        <v>-0.91808203128439703</v>
      </c>
      <c r="P268">
        <f t="shared" si="143"/>
        <v>2.2055346054460792</v>
      </c>
      <c r="Q268">
        <v>268</v>
      </c>
      <c r="R268">
        <f t="shared" si="144"/>
        <v>2.4691447277378082</v>
      </c>
      <c r="S268">
        <f t="shared" si="145"/>
        <v>-1.466889245518759</v>
      </c>
      <c r="T268">
        <f t="shared" si="146"/>
        <v>0.70434858737355699</v>
      </c>
      <c r="U268">
        <v>268</v>
      </c>
      <c r="V268">
        <f t="shared" si="147"/>
        <v>2.4691447277378082</v>
      </c>
      <c r="W268">
        <f t="shared" si="148"/>
        <v>-2.4538703402459108</v>
      </c>
      <c r="X268">
        <f t="shared" si="149"/>
        <v>-0.13976774733867203</v>
      </c>
      <c r="Y268">
        <v>268</v>
      </c>
      <c r="Z268">
        <f t="shared" si="150"/>
        <v>2.4691447277378082</v>
      </c>
      <c r="AA268">
        <f t="shared" si="151"/>
        <v>-2.1147853773076424</v>
      </c>
      <c r="AB268">
        <f t="shared" si="152"/>
        <v>0.88053770701414891</v>
      </c>
      <c r="AC268">
        <v>268</v>
      </c>
      <c r="AD268">
        <f t="shared" si="153"/>
        <v>2.4691447277378082</v>
      </c>
      <c r="AE268">
        <f t="shared" si="154"/>
        <v>2.5027867486150601E-2</v>
      </c>
      <c r="AF268">
        <f t="shared" si="155"/>
        <v>0.33443662276402675</v>
      </c>
      <c r="AG268">
        <v>268</v>
      </c>
      <c r="AH268">
        <f t="shared" si="156"/>
        <v>2.4691447277378082</v>
      </c>
      <c r="AI268">
        <f t="shared" si="157"/>
        <v>0.82642408593420946</v>
      </c>
      <c r="AJ268">
        <f t="shared" si="158"/>
        <v>0.81647800785055147</v>
      </c>
      <c r="AK268">
        <v>268</v>
      </c>
      <c r="AL268">
        <f t="shared" si="159"/>
        <v>2.4691447277378082</v>
      </c>
      <c r="AM268">
        <f t="shared" si="160"/>
        <v>0.22667146943528169</v>
      </c>
      <c r="AN268">
        <f t="shared" si="161"/>
        <v>-0.64414292051877098</v>
      </c>
      <c r="AO268">
        <v>268</v>
      </c>
      <c r="AP268">
        <f t="shared" si="162"/>
        <v>2.4691447277378082</v>
      </c>
      <c r="AQ268">
        <f t="shared" si="163"/>
        <v>-0.8143848755284202</v>
      </c>
      <c r="AR268">
        <f t="shared" si="164"/>
        <v>-1.4452020355592983</v>
      </c>
    </row>
    <row r="269" spans="1:44" x14ac:dyDescent="0.25">
      <c r="A269">
        <v>269</v>
      </c>
      <c r="B269">
        <f t="shared" si="132"/>
        <v>0.23294374385336036</v>
      </c>
      <c r="C269">
        <f t="shared" si="133"/>
        <v>0.97299106982874473</v>
      </c>
      <c r="D269">
        <f t="shared" si="134"/>
        <v>0.23084275607762703</v>
      </c>
      <c r="E269">
        <v>269</v>
      </c>
      <c r="F269">
        <f t="shared" si="135"/>
        <v>2.4901587254206832</v>
      </c>
      <c r="G269">
        <f t="shared" si="136"/>
        <v>-3.8422310813843126</v>
      </c>
      <c r="H269">
        <f t="shared" si="137"/>
        <v>2.1902638623485409</v>
      </c>
      <c r="I269">
        <v>269</v>
      </c>
      <c r="J269">
        <f t="shared" si="138"/>
        <v>2.4901587254206832</v>
      </c>
      <c r="K269">
        <f t="shared" si="139"/>
        <v>-1.5786061478514357</v>
      </c>
      <c r="L269">
        <f t="shared" si="140"/>
        <v>1.5455781750379998</v>
      </c>
      <c r="M269">
        <v>269</v>
      </c>
      <c r="N269">
        <f t="shared" si="141"/>
        <v>2.4901587254206832</v>
      </c>
      <c r="O269">
        <f t="shared" si="142"/>
        <v>-0.94969711782672583</v>
      </c>
      <c r="P269">
        <f t="shared" si="143"/>
        <v>2.1649618512837887</v>
      </c>
      <c r="Q269">
        <v>269</v>
      </c>
      <c r="R269">
        <f t="shared" si="144"/>
        <v>2.4901587254206832</v>
      </c>
      <c r="S269">
        <f t="shared" si="145"/>
        <v>-1.4985043320610878</v>
      </c>
      <c r="T269">
        <f t="shared" si="146"/>
        <v>0.66377583321126676</v>
      </c>
      <c r="U269">
        <v>269</v>
      </c>
      <c r="V269">
        <f t="shared" si="147"/>
        <v>2.4901587254206832</v>
      </c>
      <c r="W269">
        <f t="shared" si="148"/>
        <v>-2.48548542678824</v>
      </c>
      <c r="X269">
        <f t="shared" si="149"/>
        <v>-0.18034050150096226</v>
      </c>
      <c r="Y269">
        <v>269</v>
      </c>
      <c r="Z269">
        <f t="shared" si="150"/>
        <v>2.4901587254206832</v>
      </c>
      <c r="AA269">
        <f t="shared" si="151"/>
        <v>-2.1184017895358997</v>
      </c>
      <c r="AB269">
        <f t="shared" si="152"/>
        <v>0.87589663781795535</v>
      </c>
      <c r="AC269">
        <v>269</v>
      </c>
      <c r="AD269">
        <f t="shared" si="153"/>
        <v>2.4901587254206832</v>
      </c>
      <c r="AE269">
        <f t="shared" si="154"/>
        <v>1.9367286982218734E-2</v>
      </c>
      <c r="AF269">
        <f t="shared" si="155"/>
        <v>0.32717220041634837</v>
      </c>
      <c r="AG269">
        <v>269</v>
      </c>
      <c r="AH269">
        <f t="shared" si="156"/>
        <v>2.4901587254206832</v>
      </c>
      <c r="AI269">
        <f t="shared" si="157"/>
        <v>0.82361132086778688</v>
      </c>
      <c r="AJ269">
        <f t="shared" si="158"/>
        <v>0.81286828736462313</v>
      </c>
      <c r="AK269">
        <v>269</v>
      </c>
      <c r="AL269">
        <f t="shared" si="159"/>
        <v>2.4901587254206832</v>
      </c>
      <c r="AM269">
        <f t="shared" si="160"/>
        <v>0.22301758043168257</v>
      </c>
      <c r="AN269">
        <f t="shared" si="161"/>
        <v>-0.64883208498083356</v>
      </c>
      <c r="AO269">
        <v>269</v>
      </c>
      <c r="AP269">
        <f t="shared" si="162"/>
        <v>2.4901587254206832</v>
      </c>
      <c r="AQ269">
        <f t="shared" si="163"/>
        <v>-0.81893156320198701</v>
      </c>
      <c r="AR269">
        <f t="shared" si="164"/>
        <v>-1.451036960002265</v>
      </c>
    </row>
    <row r="270" spans="1:44" x14ac:dyDescent="0.25">
      <c r="A270">
        <v>270</v>
      </c>
      <c r="B270">
        <f t="shared" si="132"/>
        <v>0.24553529757516301</v>
      </c>
      <c r="C270">
        <f t="shared" si="133"/>
        <v>0.97000734617307038</v>
      </c>
      <c r="D270">
        <f t="shared" si="134"/>
        <v>0.24307560216993654</v>
      </c>
      <c r="E270">
        <v>270</v>
      </c>
      <c r="F270">
        <f t="shared" si="135"/>
        <v>2.5111727231035581</v>
      </c>
      <c r="G270">
        <f t="shared" si="136"/>
        <v>-3.8729866547465512</v>
      </c>
      <c r="H270">
        <f t="shared" si="137"/>
        <v>2.1490357556183914</v>
      </c>
      <c r="I270">
        <v>270</v>
      </c>
      <c r="J270">
        <f t="shared" si="138"/>
        <v>2.5111727231035581</v>
      </c>
      <c r="K270">
        <f t="shared" si="139"/>
        <v>-1.6093617212136739</v>
      </c>
      <c r="L270">
        <f t="shared" si="140"/>
        <v>1.5043500683078506</v>
      </c>
      <c r="M270">
        <v>270</v>
      </c>
      <c r="N270">
        <f t="shared" si="141"/>
        <v>2.5111727231035581</v>
      </c>
      <c r="O270">
        <f t="shared" si="142"/>
        <v>-0.98045269118896405</v>
      </c>
      <c r="P270">
        <f t="shared" si="143"/>
        <v>2.1237337445536397</v>
      </c>
      <c r="Q270">
        <v>270</v>
      </c>
      <c r="R270">
        <f t="shared" si="144"/>
        <v>2.5111727231035581</v>
      </c>
      <c r="S270">
        <f t="shared" si="145"/>
        <v>-1.529259905423326</v>
      </c>
      <c r="T270">
        <f t="shared" si="146"/>
        <v>0.62254772648111756</v>
      </c>
      <c r="U270">
        <v>270</v>
      </c>
      <c r="V270">
        <f t="shared" si="147"/>
        <v>2.5111727231035581</v>
      </c>
      <c r="W270">
        <f t="shared" si="148"/>
        <v>-2.5162410001504778</v>
      </c>
      <c r="X270">
        <f t="shared" si="149"/>
        <v>-0.22156860823111146</v>
      </c>
      <c r="Y270">
        <v>270</v>
      </c>
      <c r="Z270">
        <f t="shared" si="150"/>
        <v>2.5111727231035581</v>
      </c>
      <c r="AA270">
        <f t="shared" si="151"/>
        <v>-2.1219198830715715</v>
      </c>
      <c r="AB270">
        <f t="shared" si="152"/>
        <v>0.87118060361930794</v>
      </c>
      <c r="AC270">
        <v>270</v>
      </c>
      <c r="AD270">
        <f t="shared" si="153"/>
        <v>2.5111727231035581</v>
      </c>
      <c r="AE270">
        <f t="shared" si="154"/>
        <v>1.386059957434338E-2</v>
      </c>
      <c r="AF270">
        <f t="shared" si="155"/>
        <v>0.31979043927967576</v>
      </c>
      <c r="AG270">
        <v>270</v>
      </c>
      <c r="AH270">
        <f t="shared" si="156"/>
        <v>2.5111727231035581</v>
      </c>
      <c r="AI270">
        <f t="shared" si="157"/>
        <v>0.82087502589559769</v>
      </c>
      <c r="AJ270">
        <f t="shared" si="158"/>
        <v>0.80920026076567508</v>
      </c>
      <c r="AK270">
        <v>270</v>
      </c>
      <c r="AL270">
        <f t="shared" si="159"/>
        <v>2.5111727231035581</v>
      </c>
      <c r="AM270">
        <f t="shared" si="160"/>
        <v>0.21946302899443737</v>
      </c>
      <c r="AN270">
        <f t="shared" si="161"/>
        <v>-0.65359699130550253</v>
      </c>
      <c r="AO270">
        <v>270</v>
      </c>
      <c r="AP270">
        <f t="shared" si="162"/>
        <v>2.5111727231035581</v>
      </c>
      <c r="AQ270">
        <f t="shared" si="163"/>
        <v>-0.82335464096621647</v>
      </c>
      <c r="AR270">
        <f t="shared" si="164"/>
        <v>-1.4569661332285817</v>
      </c>
    </row>
    <row r="271" spans="1:44" x14ac:dyDescent="0.25">
      <c r="A271">
        <v>271</v>
      </c>
      <c r="B271">
        <f t="shared" si="132"/>
        <v>0.25812685129696611</v>
      </c>
      <c r="C271">
        <f t="shared" si="133"/>
        <v>0.96686983257623549</v>
      </c>
      <c r="D271">
        <f t="shared" si="134"/>
        <v>0.25526990980921033</v>
      </c>
      <c r="E271">
        <v>271</v>
      </c>
      <c r="F271">
        <f t="shared" si="135"/>
        <v>2.532186720786433</v>
      </c>
      <c r="G271">
        <f t="shared" si="136"/>
        <v>-3.9028691341333062</v>
      </c>
      <c r="H271">
        <f t="shared" si="137"/>
        <v>2.1071705014916966</v>
      </c>
      <c r="I271">
        <v>271</v>
      </c>
      <c r="J271">
        <f t="shared" si="138"/>
        <v>2.532186720786433</v>
      </c>
      <c r="K271">
        <f t="shared" si="139"/>
        <v>-1.6392442006004293</v>
      </c>
      <c r="L271">
        <f t="shared" si="140"/>
        <v>1.4624848141811557</v>
      </c>
      <c r="M271">
        <v>271</v>
      </c>
      <c r="N271">
        <f t="shared" si="141"/>
        <v>2.532186720786433</v>
      </c>
      <c r="O271">
        <f t="shared" si="142"/>
        <v>-1.0103351705757193</v>
      </c>
      <c r="P271">
        <f t="shared" si="143"/>
        <v>2.0818684904269449</v>
      </c>
      <c r="Q271">
        <v>271</v>
      </c>
      <c r="R271">
        <f t="shared" si="144"/>
        <v>2.532186720786433</v>
      </c>
      <c r="S271">
        <f t="shared" si="145"/>
        <v>-1.5591423848100812</v>
      </c>
      <c r="T271">
        <f t="shared" si="146"/>
        <v>0.58068247235442272</v>
      </c>
      <c r="U271">
        <v>271</v>
      </c>
      <c r="V271">
        <f t="shared" si="147"/>
        <v>2.532186720786433</v>
      </c>
      <c r="W271">
        <f t="shared" si="148"/>
        <v>-2.5461234795372332</v>
      </c>
      <c r="X271">
        <f t="shared" si="149"/>
        <v>-0.2634338623578063</v>
      </c>
      <c r="Y271">
        <v>271</v>
      </c>
      <c r="Z271">
        <f t="shared" si="150"/>
        <v>2.532186720786433</v>
      </c>
      <c r="AA271">
        <f t="shared" si="151"/>
        <v>-2.1253381044235908</v>
      </c>
      <c r="AB271">
        <f t="shared" si="152"/>
        <v>0.86639168688614687</v>
      </c>
      <c r="AC271">
        <v>271</v>
      </c>
      <c r="AD271">
        <f t="shared" si="153"/>
        <v>2.532186720786433</v>
      </c>
      <c r="AE271">
        <f t="shared" si="154"/>
        <v>8.5102368606643219E-3</v>
      </c>
      <c r="AF271">
        <f t="shared" si="155"/>
        <v>0.3122945989319218</v>
      </c>
      <c r="AG271">
        <v>271</v>
      </c>
      <c r="AH271">
        <f t="shared" si="156"/>
        <v>2.532186720786433</v>
      </c>
      <c r="AI271">
        <f t="shared" si="157"/>
        <v>0.81821640928847184</v>
      </c>
      <c r="AJ271">
        <f t="shared" si="158"/>
        <v>0.80547554775099428</v>
      </c>
      <c r="AK271">
        <v>271</v>
      </c>
      <c r="AL271">
        <f t="shared" si="159"/>
        <v>2.532186720786433</v>
      </c>
      <c r="AM271">
        <f t="shared" si="160"/>
        <v>0.21600938471339604</v>
      </c>
      <c r="AN271">
        <f t="shared" si="161"/>
        <v>-0.65843553544428268</v>
      </c>
      <c r="AO271">
        <v>271</v>
      </c>
      <c r="AP271">
        <f t="shared" si="162"/>
        <v>2.532186720786433</v>
      </c>
      <c r="AQ271">
        <f t="shared" si="163"/>
        <v>-0.8276521557144827</v>
      </c>
      <c r="AR271">
        <f t="shared" si="164"/>
        <v>-1.4629869370822648</v>
      </c>
    </row>
    <row r="272" spans="1:44" x14ac:dyDescent="0.25">
      <c r="A272">
        <v>272</v>
      </c>
      <c r="B272">
        <f t="shared" si="132"/>
        <v>0.27071840501876876</v>
      </c>
      <c r="C272">
        <f t="shared" si="133"/>
        <v>0.96357902647574256</v>
      </c>
      <c r="D272">
        <f t="shared" si="134"/>
        <v>0.267423745647353</v>
      </c>
      <c r="E272">
        <v>272</v>
      </c>
      <c r="F272">
        <f t="shared" si="135"/>
        <v>2.5532007184693071</v>
      </c>
      <c r="G272">
        <f t="shared" si="136"/>
        <v>-3.9318653242829065</v>
      </c>
      <c r="H272">
        <f t="shared" si="137"/>
        <v>2.0646865864861255</v>
      </c>
      <c r="I272">
        <v>272</v>
      </c>
      <c r="J272">
        <f t="shared" si="138"/>
        <v>2.5532007184693071</v>
      </c>
      <c r="K272">
        <f t="shared" si="139"/>
        <v>-1.6682403907500296</v>
      </c>
      <c r="L272">
        <f t="shared" si="140"/>
        <v>1.4200008991755844</v>
      </c>
      <c r="M272">
        <v>272</v>
      </c>
      <c r="N272">
        <f t="shared" si="141"/>
        <v>2.5532007184693071</v>
      </c>
      <c r="O272">
        <f t="shared" si="142"/>
        <v>-1.0393313607253196</v>
      </c>
      <c r="P272">
        <f t="shared" si="143"/>
        <v>2.0393845754213733</v>
      </c>
      <c r="Q272">
        <v>272</v>
      </c>
      <c r="R272">
        <f t="shared" si="144"/>
        <v>2.5532007184693071</v>
      </c>
      <c r="S272">
        <f t="shared" si="145"/>
        <v>-1.5881385749596815</v>
      </c>
      <c r="T272">
        <f t="shared" si="146"/>
        <v>0.53819855734885136</v>
      </c>
      <c r="U272">
        <v>272</v>
      </c>
      <c r="V272">
        <f t="shared" si="147"/>
        <v>2.5532007184693071</v>
      </c>
      <c r="W272">
        <f t="shared" si="148"/>
        <v>-2.5751196696868335</v>
      </c>
      <c r="X272">
        <f t="shared" si="149"/>
        <v>-0.30591777736337766</v>
      </c>
      <c r="Y272">
        <v>272</v>
      </c>
      <c r="Z272">
        <f t="shared" si="150"/>
        <v>2.5532007184693071</v>
      </c>
      <c r="AA272">
        <f t="shared" si="151"/>
        <v>-2.1286549442016347</v>
      </c>
      <c r="AB272">
        <f t="shared" si="152"/>
        <v>0.8615320022692885</v>
      </c>
      <c r="AC272">
        <v>272</v>
      </c>
      <c r="AD272">
        <f t="shared" si="153"/>
        <v>2.5532007184693071</v>
      </c>
      <c r="AE272">
        <f t="shared" si="154"/>
        <v>3.3185614107372752E-3</v>
      </c>
      <c r="AF272">
        <f t="shared" si="155"/>
        <v>0.30468798932516783</v>
      </c>
      <c r="AG272">
        <v>272</v>
      </c>
      <c r="AH272">
        <f t="shared" si="156"/>
        <v>2.5532007184693071</v>
      </c>
      <c r="AI272">
        <f t="shared" si="157"/>
        <v>0.81563664501665989</v>
      </c>
      <c r="AJ272">
        <f t="shared" si="158"/>
        <v>0.8016957930489933</v>
      </c>
      <c r="AK272">
        <v>272</v>
      </c>
      <c r="AL272">
        <f t="shared" si="159"/>
        <v>2.5532007184693071</v>
      </c>
      <c r="AM272">
        <f t="shared" si="160"/>
        <v>0.21265817262064912</v>
      </c>
      <c r="AN272">
        <f t="shared" si="161"/>
        <v>-0.66334558083229256</v>
      </c>
      <c r="AO272">
        <v>272</v>
      </c>
      <c r="AP272">
        <f t="shared" si="162"/>
        <v>2.5532007184693071</v>
      </c>
      <c r="AQ272">
        <f t="shared" si="163"/>
        <v>-0.83182220978525279</v>
      </c>
      <c r="AR272">
        <f t="shared" si="164"/>
        <v>-1.469096712945825</v>
      </c>
    </row>
    <row r="273" spans="1:44" x14ac:dyDescent="0.25">
      <c r="A273">
        <v>273</v>
      </c>
      <c r="B273">
        <f t="shared" si="132"/>
        <v>0.28330995874057141</v>
      </c>
      <c r="C273">
        <f t="shared" si="133"/>
        <v>0.96013544961287378</v>
      </c>
      <c r="D273">
        <f t="shared" si="134"/>
        <v>0.27953518275287759</v>
      </c>
      <c r="E273">
        <v>273</v>
      </c>
      <c r="F273">
        <f t="shared" si="135"/>
        <v>2.574214716152182</v>
      </c>
      <c r="G273">
        <f t="shared" si="136"/>
        <v>-3.9599624212940601</v>
      </c>
      <c r="H273">
        <f t="shared" si="137"/>
        <v>2.0216027703025694</v>
      </c>
      <c r="I273">
        <v>273</v>
      </c>
      <c r="J273">
        <f t="shared" si="138"/>
        <v>2.574214716152182</v>
      </c>
      <c r="K273">
        <f t="shared" si="139"/>
        <v>-1.6963374877611832</v>
      </c>
      <c r="L273">
        <f t="shared" si="140"/>
        <v>1.3769170829920285</v>
      </c>
      <c r="M273">
        <v>273</v>
      </c>
      <c r="N273">
        <f t="shared" si="141"/>
        <v>2.574214716152182</v>
      </c>
      <c r="O273">
        <f t="shared" si="142"/>
        <v>-1.0674284577364732</v>
      </c>
      <c r="P273">
        <f t="shared" si="143"/>
        <v>1.9963007592378177</v>
      </c>
      <c r="Q273">
        <v>273</v>
      </c>
      <c r="R273">
        <f t="shared" si="144"/>
        <v>2.574214716152182</v>
      </c>
      <c r="S273">
        <f t="shared" si="145"/>
        <v>-1.6162356719708351</v>
      </c>
      <c r="T273">
        <f t="shared" si="146"/>
        <v>0.49511474116529552</v>
      </c>
      <c r="U273">
        <v>273</v>
      </c>
      <c r="V273">
        <f t="shared" si="147"/>
        <v>2.574214716152182</v>
      </c>
      <c r="W273">
        <f t="shared" si="148"/>
        <v>-2.6032167666979871</v>
      </c>
      <c r="X273">
        <f t="shared" si="149"/>
        <v>-0.3490015935469335</v>
      </c>
      <c r="Y273">
        <v>273</v>
      </c>
      <c r="Z273">
        <f t="shared" si="150"/>
        <v>2.574214716152182</v>
      </c>
      <c r="AA273">
        <f t="shared" si="151"/>
        <v>-2.1318689377826305</v>
      </c>
      <c r="AB273">
        <f t="shared" si="152"/>
        <v>0.85660369566865313</v>
      </c>
      <c r="AC273">
        <v>273</v>
      </c>
      <c r="AD273">
        <f t="shared" si="153"/>
        <v>2.574214716152182</v>
      </c>
      <c r="AE273">
        <f t="shared" si="154"/>
        <v>-1.7121342777111637E-3</v>
      </c>
      <c r="AF273">
        <f t="shared" si="155"/>
        <v>0.29697396932408088</v>
      </c>
      <c r="AG273">
        <v>273</v>
      </c>
      <c r="AH273">
        <f t="shared" si="156"/>
        <v>2.574214716152182</v>
      </c>
      <c r="AI273">
        <f t="shared" si="157"/>
        <v>0.81313687223144071</v>
      </c>
      <c r="AJ273">
        <f t="shared" si="158"/>
        <v>0.79786266569294362</v>
      </c>
      <c r="AK273">
        <v>273</v>
      </c>
      <c r="AL273">
        <f t="shared" si="159"/>
        <v>2.574214716152182</v>
      </c>
      <c r="AM273">
        <f t="shared" si="160"/>
        <v>0.20941087251711607</v>
      </c>
      <c r="AN273">
        <f t="shared" si="161"/>
        <v>-0.66832495933171265</v>
      </c>
      <c r="AO273">
        <v>273</v>
      </c>
      <c r="AP273">
        <f t="shared" si="162"/>
        <v>2.574214716152182</v>
      </c>
      <c r="AQ273">
        <f t="shared" si="163"/>
        <v>-0.83586296180004105</v>
      </c>
      <c r="AR273">
        <f t="shared" si="164"/>
        <v>-1.4752927629142385</v>
      </c>
    </row>
    <row r="274" spans="1:44" x14ac:dyDescent="0.25">
      <c r="A274">
        <v>274</v>
      </c>
      <c r="B274">
        <f t="shared" si="132"/>
        <v>0.29590151246237451</v>
      </c>
      <c r="C274">
        <f t="shared" si="133"/>
        <v>0.95653964794997159</v>
      </c>
      <c r="D274">
        <f t="shared" si="134"/>
        <v>0.29160230091640965</v>
      </c>
      <c r="E274">
        <v>274</v>
      </c>
      <c r="F274">
        <f t="shared" si="135"/>
        <v>2.5952287138350569</v>
      </c>
      <c r="G274">
        <f t="shared" si="136"/>
        <v>-3.987148018279691</v>
      </c>
      <c r="H274">
        <f t="shared" si="137"/>
        <v>1.9779380775413991</v>
      </c>
      <c r="I274">
        <v>274</v>
      </c>
      <c r="J274">
        <f t="shared" si="138"/>
        <v>2.5952287138350569</v>
      </c>
      <c r="K274">
        <f t="shared" si="139"/>
        <v>-1.7235230847468141</v>
      </c>
      <c r="L274">
        <f t="shared" si="140"/>
        <v>1.333252390230858</v>
      </c>
      <c r="M274">
        <v>274</v>
      </c>
      <c r="N274">
        <f t="shared" si="141"/>
        <v>2.5952287138350569</v>
      </c>
      <c r="O274">
        <f t="shared" si="142"/>
        <v>-1.0946140547221042</v>
      </c>
      <c r="P274">
        <f t="shared" si="143"/>
        <v>1.9526360664766469</v>
      </c>
      <c r="Q274">
        <v>274</v>
      </c>
      <c r="R274">
        <f t="shared" si="144"/>
        <v>2.5952287138350569</v>
      </c>
      <c r="S274">
        <f t="shared" si="145"/>
        <v>-1.643421268956466</v>
      </c>
      <c r="T274">
        <f t="shared" si="146"/>
        <v>0.45145004840412495</v>
      </c>
      <c r="U274">
        <v>274</v>
      </c>
      <c r="V274">
        <f t="shared" si="147"/>
        <v>2.5952287138350569</v>
      </c>
      <c r="W274">
        <f t="shared" si="148"/>
        <v>-2.630402363683618</v>
      </c>
      <c r="X274">
        <f t="shared" si="149"/>
        <v>-0.39266628630810407</v>
      </c>
      <c r="Y274">
        <v>274</v>
      </c>
      <c r="Z274">
        <f t="shared" si="150"/>
        <v>2.5952287138350569</v>
      </c>
      <c r="AA274">
        <f t="shared" si="151"/>
        <v>-2.1349786659574903</v>
      </c>
      <c r="AB274">
        <f t="shared" si="152"/>
        <v>0.85160894328569869</v>
      </c>
      <c r="AC274">
        <v>274</v>
      </c>
      <c r="AD274">
        <f t="shared" si="153"/>
        <v>2.5952287138350569</v>
      </c>
      <c r="AE274">
        <f t="shared" si="154"/>
        <v>-6.5796287910845908E-3</v>
      </c>
      <c r="AF274">
        <f t="shared" si="155"/>
        <v>0.28915594522273519</v>
      </c>
      <c r="AG274">
        <v>274</v>
      </c>
      <c r="AH274">
        <f t="shared" si="156"/>
        <v>2.5952287138350569</v>
      </c>
      <c r="AI274">
        <f t="shared" si="157"/>
        <v>0.81071819476210516</v>
      </c>
      <c r="AJ274">
        <f t="shared" si="158"/>
        <v>0.79397785828397904</v>
      </c>
      <c r="AK274">
        <v>274</v>
      </c>
      <c r="AL274">
        <f t="shared" si="159"/>
        <v>2.5952287138350569</v>
      </c>
      <c r="AM274">
        <f t="shared" si="160"/>
        <v>0.20626891831910751</v>
      </c>
      <c r="AN274">
        <f t="shared" si="161"/>
        <v>-0.6733714721891727</v>
      </c>
      <c r="AO274">
        <v>274</v>
      </c>
      <c r="AP274">
        <f t="shared" si="162"/>
        <v>2.5952287138350569</v>
      </c>
      <c r="AQ274">
        <f t="shared" si="163"/>
        <v>-0.83977262747650938</v>
      </c>
      <c r="AR274">
        <f t="shared" si="164"/>
        <v>-1.4815723509862651</v>
      </c>
    </row>
    <row r="275" spans="1:44" x14ac:dyDescent="0.25">
      <c r="A275">
        <v>275</v>
      </c>
      <c r="B275">
        <f t="shared" si="132"/>
        <v>0.30849306618417716</v>
      </c>
      <c r="C275">
        <f t="shared" si="133"/>
        <v>0.95279219158387984</v>
      </c>
      <c r="D275">
        <f t="shared" si="134"/>
        <v>0.3036231869551258</v>
      </c>
      <c r="E275">
        <v>275</v>
      </c>
      <c r="F275">
        <f t="shared" si="135"/>
        <v>2.6162427115179319</v>
      </c>
      <c r="G275">
        <f t="shared" si="136"/>
        <v>-4.0134101108454772</v>
      </c>
      <c r="H275">
        <f t="shared" si="137"/>
        <v>1.933711789301725</v>
      </c>
      <c r="I275">
        <v>275</v>
      </c>
      <c r="J275">
        <f t="shared" si="138"/>
        <v>2.6162427115179319</v>
      </c>
      <c r="K275">
        <f t="shared" si="139"/>
        <v>-1.7497851773125999</v>
      </c>
      <c r="L275">
        <f t="shared" si="140"/>
        <v>1.2890261019911842</v>
      </c>
      <c r="M275">
        <v>275</v>
      </c>
      <c r="N275">
        <f t="shared" si="141"/>
        <v>2.6162427115179319</v>
      </c>
      <c r="O275">
        <f t="shared" si="142"/>
        <v>-1.1208761472878899</v>
      </c>
      <c r="P275">
        <f t="shared" si="143"/>
        <v>1.9084097782369733</v>
      </c>
      <c r="Q275">
        <v>275</v>
      </c>
      <c r="R275">
        <f t="shared" si="144"/>
        <v>2.6162427115179319</v>
      </c>
      <c r="S275">
        <f t="shared" si="145"/>
        <v>-1.6696833615222517</v>
      </c>
      <c r="T275">
        <f t="shared" si="146"/>
        <v>0.40722376016445117</v>
      </c>
      <c r="U275">
        <v>275</v>
      </c>
      <c r="V275">
        <f t="shared" si="147"/>
        <v>2.6162427115179319</v>
      </c>
      <c r="W275">
        <f t="shared" si="148"/>
        <v>-2.6566644562494037</v>
      </c>
      <c r="X275">
        <f t="shared" si="149"/>
        <v>-0.43689257454777786</v>
      </c>
      <c r="Y275">
        <v>275</v>
      </c>
      <c r="Z275">
        <f t="shared" si="150"/>
        <v>2.6162427115179319</v>
      </c>
      <c r="AA275">
        <f t="shared" si="151"/>
        <v>-2.137982755557795</v>
      </c>
      <c r="AB275">
        <f t="shared" si="152"/>
        <v>0.84654995066246919</v>
      </c>
      <c r="AC275">
        <v>275</v>
      </c>
      <c r="AD275">
        <f t="shared" si="153"/>
        <v>2.6162427115179319</v>
      </c>
      <c r="AE275">
        <f t="shared" si="154"/>
        <v>-1.1281772780831534E-2</v>
      </c>
      <c r="AF275">
        <f t="shared" si="155"/>
        <v>0.28123736924048742</v>
      </c>
      <c r="AG275">
        <v>275</v>
      </c>
      <c r="AH275">
        <f t="shared" si="156"/>
        <v>2.6162427115179319</v>
      </c>
      <c r="AI275">
        <f t="shared" si="157"/>
        <v>0.80838168062853488</v>
      </c>
      <c r="AJ275">
        <f t="shared" si="158"/>
        <v>0.79004308624368946</v>
      </c>
      <c r="AK275">
        <v>275</v>
      </c>
      <c r="AL275">
        <f t="shared" si="159"/>
        <v>2.6162427115179319</v>
      </c>
      <c r="AM275">
        <f t="shared" si="160"/>
        <v>0.20323369742514766</v>
      </c>
      <c r="AN275">
        <f t="shared" si="161"/>
        <v>-0.67848289100665993</v>
      </c>
      <c r="AO275">
        <v>275</v>
      </c>
      <c r="AP275">
        <f t="shared" si="162"/>
        <v>2.6162427115179319</v>
      </c>
      <c r="AQ275">
        <f t="shared" si="163"/>
        <v>-0.8435494804163568</v>
      </c>
      <c r="AR275">
        <f t="shared" si="164"/>
        <v>-1.4879327042725896</v>
      </c>
    </row>
    <row r="276" spans="1:44" x14ac:dyDescent="0.25">
      <c r="A276">
        <v>276</v>
      </c>
      <c r="B276">
        <f t="shared" si="132"/>
        <v>0.32108461990597981</v>
      </c>
      <c r="C276">
        <f t="shared" si="133"/>
        <v>0.9488936746555563</v>
      </c>
      <c r="D276">
        <f t="shared" si="134"/>
        <v>0.3155959350160823</v>
      </c>
      <c r="E276">
        <v>276</v>
      </c>
      <c r="F276">
        <f t="shared" si="135"/>
        <v>2.6372567092008068</v>
      </c>
      <c r="G276">
        <f t="shared" si="136"/>
        <v>-4.0387371023906482</v>
      </c>
      <c r="H276">
        <f t="shared" si="137"/>
        <v>1.8889434346674143</v>
      </c>
      <c r="I276">
        <v>276</v>
      </c>
      <c r="J276">
        <f t="shared" si="138"/>
        <v>2.6372567092008068</v>
      </c>
      <c r="K276">
        <f t="shared" si="139"/>
        <v>-1.7751121688577713</v>
      </c>
      <c r="L276">
        <f t="shared" si="140"/>
        <v>1.2442577473568732</v>
      </c>
      <c r="M276">
        <v>276</v>
      </c>
      <c r="N276">
        <f t="shared" si="141"/>
        <v>2.6372567092008068</v>
      </c>
      <c r="O276">
        <f t="shared" si="142"/>
        <v>-1.1462031388330614</v>
      </c>
      <c r="P276">
        <f t="shared" si="143"/>
        <v>1.8636414236026622</v>
      </c>
      <c r="Q276">
        <v>276</v>
      </c>
      <c r="R276">
        <f t="shared" si="144"/>
        <v>2.6372567092008068</v>
      </c>
      <c r="S276">
        <f t="shared" si="145"/>
        <v>-1.6950103530674232</v>
      </c>
      <c r="T276">
        <f t="shared" si="146"/>
        <v>0.36245540553014022</v>
      </c>
      <c r="U276">
        <v>276</v>
      </c>
      <c r="V276">
        <f t="shared" si="147"/>
        <v>2.6372567092008068</v>
      </c>
      <c r="W276">
        <f t="shared" si="148"/>
        <v>-2.6819914477945752</v>
      </c>
      <c r="X276">
        <f t="shared" si="149"/>
        <v>-0.4816609291820888</v>
      </c>
      <c r="Y276">
        <v>276</v>
      </c>
      <c r="Z276">
        <f t="shared" si="150"/>
        <v>2.6372567092008068</v>
      </c>
      <c r="AA276">
        <f t="shared" si="151"/>
        <v>-2.1408798800621454</v>
      </c>
      <c r="AB276">
        <f t="shared" si="152"/>
        <v>0.84142895170769083</v>
      </c>
      <c r="AC276">
        <v>276</v>
      </c>
      <c r="AD276">
        <f t="shared" si="153"/>
        <v>2.6372567092008068</v>
      </c>
      <c r="AE276">
        <f t="shared" si="154"/>
        <v>-1.5816489912536813E-2</v>
      </c>
      <c r="AF276">
        <f t="shared" si="155"/>
        <v>0.27322173799757449</v>
      </c>
      <c r="AG276">
        <v>276</v>
      </c>
      <c r="AH276">
        <f t="shared" si="156"/>
        <v>2.6372567092008068</v>
      </c>
      <c r="AI276">
        <f t="shared" si="157"/>
        <v>0.80612836156959577</v>
      </c>
      <c r="AJ276">
        <f t="shared" si="158"/>
        <v>0.78606008705663954</v>
      </c>
      <c r="AK276">
        <v>276</v>
      </c>
      <c r="AL276">
        <f t="shared" si="159"/>
        <v>2.6372567092008068</v>
      </c>
      <c r="AM276">
        <f t="shared" si="160"/>
        <v>0.20030655010333834</v>
      </c>
      <c r="AN276">
        <f t="shared" si="161"/>
        <v>-0.68365695872551691</v>
      </c>
      <c r="AO276">
        <v>276</v>
      </c>
      <c r="AP276">
        <f t="shared" si="162"/>
        <v>2.6372567092008068</v>
      </c>
      <c r="AQ276">
        <f t="shared" si="163"/>
        <v>-0.84719185286764787</v>
      </c>
      <c r="AR276">
        <f t="shared" si="164"/>
        <v>-1.494371014220252</v>
      </c>
    </row>
    <row r="277" spans="1:44" x14ac:dyDescent="0.25">
      <c r="A277">
        <v>277</v>
      </c>
      <c r="B277">
        <f t="shared" si="132"/>
        <v>0.3336761736277829</v>
      </c>
      <c r="C277">
        <f t="shared" si="133"/>
        <v>0.94484471525587566</v>
      </c>
      <c r="D277">
        <f t="shared" si="134"/>
        <v>0.3275186468783774</v>
      </c>
      <c r="E277">
        <v>277</v>
      </c>
      <c r="F277">
        <f t="shared" si="135"/>
        <v>2.6582707068836817</v>
      </c>
      <c r="G277">
        <f t="shared" si="136"/>
        <v>-4.0631178092287215</v>
      </c>
      <c r="H277">
        <f t="shared" si="137"/>
        <v>1.8436527820835917</v>
      </c>
      <c r="I277">
        <v>277</v>
      </c>
      <c r="J277">
        <f t="shared" si="138"/>
        <v>2.6582707068836817</v>
      </c>
      <c r="K277">
        <f t="shared" si="139"/>
        <v>-1.799492875695845</v>
      </c>
      <c r="L277">
        <f t="shared" si="140"/>
        <v>1.1989670947730509</v>
      </c>
      <c r="M277">
        <v>277</v>
      </c>
      <c r="N277">
        <f t="shared" si="141"/>
        <v>2.6582707068836817</v>
      </c>
      <c r="O277">
        <f t="shared" si="142"/>
        <v>-1.170583845671135</v>
      </c>
      <c r="P277">
        <f t="shared" si="143"/>
        <v>1.81835077101884</v>
      </c>
      <c r="Q277">
        <v>277</v>
      </c>
      <c r="R277">
        <f t="shared" si="144"/>
        <v>2.6582707068836817</v>
      </c>
      <c r="S277">
        <f t="shared" si="145"/>
        <v>-1.7193910599054969</v>
      </c>
      <c r="T277">
        <f t="shared" si="146"/>
        <v>0.31716475294631785</v>
      </c>
      <c r="U277">
        <v>277</v>
      </c>
      <c r="V277">
        <f t="shared" si="147"/>
        <v>2.6582707068836817</v>
      </c>
      <c r="W277">
        <f t="shared" si="148"/>
        <v>-2.7063721546326489</v>
      </c>
      <c r="X277">
        <f t="shared" si="149"/>
        <v>-0.52695158176591117</v>
      </c>
      <c r="Y277">
        <v>277</v>
      </c>
      <c r="Z277">
        <f t="shared" si="150"/>
        <v>2.6582707068836817</v>
      </c>
      <c r="AA277">
        <f t="shared" si="151"/>
        <v>-2.1436687601819173</v>
      </c>
      <c r="AB277">
        <f t="shared" si="152"/>
        <v>0.83624820771033981</v>
      </c>
      <c r="AC277">
        <v>277</v>
      </c>
      <c r="AD277">
        <f t="shared" si="153"/>
        <v>2.6582707068836817</v>
      </c>
      <c r="AE277">
        <f t="shared" si="154"/>
        <v>-2.018177778277247E-2</v>
      </c>
      <c r="AF277">
        <f t="shared" si="155"/>
        <v>0.2651125909711039</v>
      </c>
      <c r="AG277">
        <v>277</v>
      </c>
      <c r="AH277">
        <f t="shared" si="156"/>
        <v>2.6582707068836817</v>
      </c>
      <c r="AI277">
        <f t="shared" si="157"/>
        <v>0.80395923258755086</v>
      </c>
      <c r="AJ277">
        <f t="shared" si="158"/>
        <v>0.78203061950314434</v>
      </c>
      <c r="AK277">
        <v>277</v>
      </c>
      <c r="AL277">
        <f t="shared" si="159"/>
        <v>2.6582707068836817</v>
      </c>
      <c r="AM277">
        <f t="shared" si="160"/>
        <v>0.19748876889953432</v>
      </c>
      <c r="AN277">
        <f t="shared" si="161"/>
        <v>-0.6888913906230949</v>
      </c>
      <c r="AO277">
        <v>277</v>
      </c>
      <c r="AP277">
        <f t="shared" si="162"/>
        <v>2.6582707068836817</v>
      </c>
      <c r="AQ277">
        <f t="shared" si="163"/>
        <v>-0.8506981364612447</v>
      </c>
      <c r="AR277">
        <f t="shared" si="164"/>
        <v>-1.5008844378528254</v>
      </c>
    </row>
    <row r="278" spans="1:44" x14ac:dyDescent="0.25">
      <c r="A278">
        <v>278</v>
      </c>
      <c r="B278">
        <f t="shared" si="132"/>
        <v>0.34626772734958555</v>
      </c>
      <c r="C278">
        <f t="shared" si="133"/>
        <v>0.94064595532763395</v>
      </c>
      <c r="D278">
        <f t="shared" si="134"/>
        <v>0.33938943225410362</v>
      </c>
      <c r="E278">
        <v>278</v>
      </c>
      <c r="F278">
        <f t="shared" si="135"/>
        <v>2.6792847045665567</v>
      </c>
      <c r="G278">
        <f t="shared" si="136"/>
        <v>-4.0865414655259045</v>
      </c>
      <c r="H278">
        <f t="shared" si="137"/>
        <v>1.7978598306274556</v>
      </c>
      <c r="I278">
        <v>278</v>
      </c>
      <c r="J278">
        <f t="shared" si="138"/>
        <v>2.6792847045665567</v>
      </c>
      <c r="K278">
        <f t="shared" si="139"/>
        <v>-1.8229165319930276</v>
      </c>
      <c r="L278">
        <f t="shared" si="140"/>
        <v>1.1531741433169145</v>
      </c>
      <c r="M278">
        <v>278</v>
      </c>
      <c r="N278">
        <f t="shared" si="141"/>
        <v>2.6792847045665567</v>
      </c>
      <c r="O278">
        <f t="shared" si="142"/>
        <v>-1.1940075019683176</v>
      </c>
      <c r="P278">
        <f t="shared" si="143"/>
        <v>1.7725578195627034</v>
      </c>
      <c r="Q278">
        <v>278</v>
      </c>
      <c r="R278">
        <f t="shared" si="144"/>
        <v>2.6792847045665567</v>
      </c>
      <c r="S278">
        <f t="shared" si="145"/>
        <v>-1.7428147162026795</v>
      </c>
      <c r="T278">
        <f t="shared" si="146"/>
        <v>0.27137180149018147</v>
      </c>
      <c r="U278">
        <v>278</v>
      </c>
      <c r="V278">
        <f t="shared" si="147"/>
        <v>2.6792847045665567</v>
      </c>
      <c r="W278">
        <f t="shared" si="148"/>
        <v>-2.7297958109298315</v>
      </c>
      <c r="X278">
        <f t="shared" si="149"/>
        <v>-0.57274453322204755</v>
      </c>
      <c r="Y278">
        <v>278</v>
      </c>
      <c r="Z278">
        <f t="shared" si="150"/>
        <v>2.6792847045665567</v>
      </c>
      <c r="AA278">
        <f t="shared" si="151"/>
        <v>-2.1463481644261608</v>
      </c>
      <c r="AB278">
        <f t="shared" si="152"/>
        <v>0.83101000634112165</v>
      </c>
      <c r="AC278">
        <v>278</v>
      </c>
      <c r="AD278">
        <f t="shared" si="153"/>
        <v>2.6792847045665567</v>
      </c>
      <c r="AE278">
        <f t="shared" si="154"/>
        <v>-2.4375708803303031E-2</v>
      </c>
      <c r="AF278">
        <f t="shared" si="155"/>
        <v>0.25691350893212084</v>
      </c>
      <c r="AG278">
        <v>278</v>
      </c>
      <c r="AH278">
        <f t="shared" si="156"/>
        <v>2.6792847045665567</v>
      </c>
      <c r="AI278">
        <f t="shared" si="157"/>
        <v>0.80187525150869499</v>
      </c>
      <c r="AJ278">
        <f t="shared" si="158"/>
        <v>0.77795646288264131</v>
      </c>
      <c r="AK278">
        <v>278</v>
      </c>
      <c r="AL278">
        <f t="shared" si="159"/>
        <v>2.6792847045665567</v>
      </c>
      <c r="AM278">
        <f t="shared" si="160"/>
        <v>0.1947815980665914</v>
      </c>
      <c r="AN278">
        <f t="shared" si="161"/>
        <v>-0.69418387532162318</v>
      </c>
      <c r="AO278">
        <v>278</v>
      </c>
      <c r="AP278">
        <f t="shared" si="162"/>
        <v>2.6792847045665567</v>
      </c>
      <c r="AQ278">
        <f t="shared" si="163"/>
        <v>-0.85406678292101867</v>
      </c>
      <c r="AR278">
        <f t="shared" si="164"/>
        <v>-1.5074700990257939</v>
      </c>
    </row>
    <row r="279" spans="1:44" x14ac:dyDescent="0.25">
      <c r="A279">
        <v>279</v>
      </c>
      <c r="B279">
        <f t="shared" si="132"/>
        <v>0.3588592810713882</v>
      </c>
      <c r="C279">
        <f t="shared" si="133"/>
        <v>0.93629806056377141</v>
      </c>
      <c r="D279">
        <f t="shared" si="134"/>
        <v>0.35120640908804635</v>
      </c>
      <c r="E279">
        <v>279</v>
      </c>
      <c r="F279">
        <f t="shared" si="135"/>
        <v>2.7002987022494316</v>
      </c>
      <c r="G279">
        <f t="shared" si="136"/>
        <v>-4.1089977280549768</v>
      </c>
      <c r="H279">
        <f t="shared" si="137"/>
        <v>1.7515848011772439</v>
      </c>
      <c r="I279">
        <v>279</v>
      </c>
      <c r="J279">
        <f t="shared" si="138"/>
        <v>2.7002987022494316</v>
      </c>
      <c r="K279">
        <f t="shared" si="139"/>
        <v>-1.8453727945221003</v>
      </c>
      <c r="L279">
        <f t="shared" si="140"/>
        <v>1.1068991138667028</v>
      </c>
      <c r="M279">
        <v>279</v>
      </c>
      <c r="N279">
        <f t="shared" si="141"/>
        <v>2.7002987022494316</v>
      </c>
      <c r="O279">
        <f t="shared" si="142"/>
        <v>-1.2164637644973904</v>
      </c>
      <c r="P279">
        <f t="shared" si="143"/>
        <v>1.7262827901124917</v>
      </c>
      <c r="Q279">
        <v>279</v>
      </c>
      <c r="R279">
        <f t="shared" si="144"/>
        <v>2.7002987022494316</v>
      </c>
      <c r="S279">
        <f t="shared" si="145"/>
        <v>-1.7652709787317522</v>
      </c>
      <c r="T279">
        <f t="shared" si="146"/>
        <v>0.22509677203996981</v>
      </c>
      <c r="U279">
        <v>279</v>
      </c>
      <c r="V279">
        <f t="shared" si="147"/>
        <v>2.7002987022494316</v>
      </c>
      <c r="W279">
        <f t="shared" si="148"/>
        <v>-2.7522520734589042</v>
      </c>
      <c r="X279">
        <f t="shared" si="149"/>
        <v>-0.61901956267225922</v>
      </c>
      <c r="Y279">
        <v>279</v>
      </c>
      <c r="Z279">
        <f t="shared" si="150"/>
        <v>2.7002987022494316</v>
      </c>
      <c r="AA279">
        <f t="shared" si="151"/>
        <v>-2.1489169096453891</v>
      </c>
      <c r="AB279">
        <f t="shared" si="152"/>
        <v>0.82571666064229943</v>
      </c>
      <c r="AC279">
        <v>279</v>
      </c>
      <c r="AD279">
        <f t="shared" si="153"/>
        <v>2.7002987022494316</v>
      </c>
      <c r="AE279">
        <f t="shared" si="154"/>
        <v>-2.8396431052253812E-2</v>
      </c>
      <c r="AF279">
        <f t="shared" si="155"/>
        <v>0.2486281123644401</v>
      </c>
      <c r="AG279">
        <v>279</v>
      </c>
      <c r="AH279">
        <f t="shared" si="156"/>
        <v>2.7002987022494316</v>
      </c>
      <c r="AI279">
        <f t="shared" si="157"/>
        <v>0.7998773385604061</v>
      </c>
      <c r="AJ279">
        <f t="shared" si="158"/>
        <v>0.77383941622800179</v>
      </c>
      <c r="AK279">
        <v>279</v>
      </c>
      <c r="AL279">
        <f t="shared" si="159"/>
        <v>2.7002987022494316</v>
      </c>
      <c r="AM279">
        <f t="shared" si="160"/>
        <v>0.19218623301493942</v>
      </c>
      <c r="AN279">
        <f t="shared" si="161"/>
        <v>-0.69953207580884846</v>
      </c>
      <c r="AO279">
        <v>279</v>
      </c>
      <c r="AP279">
        <f t="shared" si="162"/>
        <v>2.7002987022494316</v>
      </c>
      <c r="AQ279">
        <f t="shared" si="163"/>
        <v>-0.85729630474752427</v>
      </c>
      <c r="AR279">
        <f t="shared" si="164"/>
        <v>-1.5141250896965774</v>
      </c>
    </row>
    <row r="280" spans="1:44" x14ac:dyDescent="0.25">
      <c r="A280">
        <v>280</v>
      </c>
      <c r="B280">
        <f t="shared" si="132"/>
        <v>0.3714508347931913</v>
      </c>
      <c r="C280">
        <f t="shared" si="133"/>
        <v>0.93180172030183006</v>
      </c>
      <c r="D280">
        <f t="shared" si="134"/>
        <v>0.36296770385607335</v>
      </c>
      <c r="E280">
        <v>280</v>
      </c>
      <c r="F280">
        <f t="shared" si="135"/>
        <v>2.7213126999323065</v>
      </c>
      <c r="G280">
        <f t="shared" si="136"/>
        <v>-4.1304766807625768</v>
      </c>
      <c r="H280">
        <f t="shared" si="137"/>
        <v>1.7048481274832668</v>
      </c>
      <c r="I280">
        <v>280</v>
      </c>
      <c r="J280">
        <f t="shared" si="138"/>
        <v>2.7213126999323065</v>
      </c>
      <c r="K280">
        <f t="shared" si="139"/>
        <v>-1.8668517472296999</v>
      </c>
      <c r="L280">
        <f t="shared" si="140"/>
        <v>1.0601624401727257</v>
      </c>
      <c r="M280">
        <v>280</v>
      </c>
      <c r="N280">
        <f t="shared" si="141"/>
        <v>2.7213126999323065</v>
      </c>
      <c r="O280">
        <f t="shared" si="142"/>
        <v>-1.2379427172049899</v>
      </c>
      <c r="P280">
        <f t="shared" si="143"/>
        <v>1.6795461164185146</v>
      </c>
      <c r="Q280">
        <v>280</v>
      </c>
      <c r="R280">
        <f t="shared" si="144"/>
        <v>2.7213126999323065</v>
      </c>
      <c r="S280">
        <f t="shared" si="145"/>
        <v>-1.7867499314393518</v>
      </c>
      <c r="T280">
        <f t="shared" si="146"/>
        <v>0.17836009834599265</v>
      </c>
      <c r="U280">
        <v>280</v>
      </c>
      <c r="V280">
        <f t="shared" si="147"/>
        <v>2.7213126999323065</v>
      </c>
      <c r="W280">
        <f t="shared" si="148"/>
        <v>-2.7737310261665038</v>
      </c>
      <c r="X280">
        <f t="shared" si="149"/>
        <v>-0.66575623636623638</v>
      </c>
      <c r="Y280">
        <v>280</v>
      </c>
      <c r="Z280">
        <f t="shared" si="150"/>
        <v>2.7213126999323065</v>
      </c>
      <c r="AA280">
        <f t="shared" si="151"/>
        <v>-2.1513738615540272</v>
      </c>
      <c r="AB280">
        <f t="shared" si="152"/>
        <v>0.82037050800632016</v>
      </c>
      <c r="AC280">
        <v>280</v>
      </c>
      <c r="AD280">
        <f t="shared" si="153"/>
        <v>2.7213126999323065</v>
      </c>
      <c r="AE280">
        <f t="shared" si="154"/>
        <v>-3.2242169091867501E-2</v>
      </c>
      <c r="AF280">
        <f t="shared" si="155"/>
        <v>0.24026005986594251</v>
      </c>
      <c r="AG280">
        <v>280</v>
      </c>
      <c r="AH280">
        <f t="shared" si="156"/>
        <v>2.7213126999323065</v>
      </c>
      <c r="AI280">
        <f t="shared" si="157"/>
        <v>0.7979663759647988</v>
      </c>
      <c r="AJ280">
        <f t="shared" si="158"/>
        <v>0.76968129751112901</v>
      </c>
      <c r="AK280">
        <v>280</v>
      </c>
      <c r="AL280">
        <f t="shared" si="159"/>
        <v>2.7213126999323065</v>
      </c>
      <c r="AM280">
        <f t="shared" si="160"/>
        <v>0.18970381978472273</v>
      </c>
      <c r="AN280">
        <f t="shared" si="161"/>
        <v>-0.70493363046999358</v>
      </c>
      <c r="AO280">
        <v>280</v>
      </c>
      <c r="AP280">
        <f t="shared" si="162"/>
        <v>2.7213126999323065</v>
      </c>
      <c r="AQ280">
        <f t="shared" si="163"/>
        <v>-0.8603852758748376</v>
      </c>
      <c r="AR280">
        <f t="shared" si="164"/>
        <v>-1.5208464712086416</v>
      </c>
    </row>
    <row r="281" spans="1:44" x14ac:dyDescent="0.25">
      <c r="A281">
        <v>281</v>
      </c>
      <c r="B281">
        <f t="shared" si="132"/>
        <v>0.38404238851499395</v>
      </c>
      <c r="C281">
        <f t="shared" si="133"/>
        <v>0.927157647414663</v>
      </c>
      <c r="D281">
        <f t="shared" si="134"/>
        <v>0.37467145186217138</v>
      </c>
      <c r="E281">
        <v>281</v>
      </c>
      <c r="F281">
        <f t="shared" si="135"/>
        <v>2.7423266976151814</v>
      </c>
      <c r="G281">
        <f t="shared" si="136"/>
        <v>-4.1509688391478452</v>
      </c>
      <c r="H281">
        <f t="shared" si="137"/>
        <v>1.6576704471449366</v>
      </c>
      <c r="I281">
        <v>281</v>
      </c>
      <c r="J281">
        <f t="shared" si="138"/>
        <v>2.7423266976151814</v>
      </c>
      <c r="K281">
        <f t="shared" si="139"/>
        <v>-1.8873439056149683</v>
      </c>
      <c r="L281">
        <f t="shared" si="140"/>
        <v>1.0129847598343955</v>
      </c>
      <c r="M281">
        <v>281</v>
      </c>
      <c r="N281">
        <f t="shared" si="141"/>
        <v>2.7423266976151814</v>
      </c>
      <c r="O281">
        <f t="shared" si="142"/>
        <v>-1.2584348755902584</v>
      </c>
      <c r="P281">
        <f t="shared" si="143"/>
        <v>1.6323684360801844</v>
      </c>
      <c r="Q281">
        <v>281</v>
      </c>
      <c r="R281">
        <f t="shared" si="144"/>
        <v>2.7423266976151814</v>
      </c>
      <c r="S281">
        <f t="shared" si="145"/>
        <v>-1.8072420898246202</v>
      </c>
      <c r="T281">
        <f t="shared" si="146"/>
        <v>0.1311824180076625</v>
      </c>
      <c r="U281">
        <v>281</v>
      </c>
      <c r="V281">
        <f t="shared" si="147"/>
        <v>2.7423266976151814</v>
      </c>
      <c r="W281">
        <f t="shared" si="148"/>
        <v>-2.7942231845517722</v>
      </c>
      <c r="X281">
        <f t="shared" si="149"/>
        <v>-0.71293391670456652</v>
      </c>
      <c r="Y281">
        <v>281</v>
      </c>
      <c r="Z281">
        <f t="shared" si="150"/>
        <v>2.7423266976151814</v>
      </c>
      <c r="AA281">
        <f t="shared" si="151"/>
        <v>-2.1537179352312781</v>
      </c>
      <c r="AB281">
        <f t="shared" si="152"/>
        <v>0.8149739091436875</v>
      </c>
      <c r="AC281">
        <v>281</v>
      </c>
      <c r="AD281">
        <f t="shared" si="153"/>
        <v>2.7423266976151814</v>
      </c>
      <c r="AE281">
        <f t="shared" si="154"/>
        <v>-3.5911224752487869E-2</v>
      </c>
      <c r="AF281">
        <f t="shared" si="155"/>
        <v>0.23181304653304116</v>
      </c>
      <c r="AG281">
        <v>281</v>
      </c>
      <c r="AH281">
        <f t="shared" si="156"/>
        <v>2.7423266976151814</v>
      </c>
      <c r="AI281">
        <f t="shared" si="157"/>
        <v>0.79614320754915935</v>
      </c>
      <c r="AJ281">
        <f t="shared" si="158"/>
        <v>0.7654839428401925</v>
      </c>
      <c r="AK281">
        <v>281</v>
      </c>
      <c r="AL281">
        <f t="shared" si="159"/>
        <v>2.7423266976151814</v>
      </c>
      <c r="AM281">
        <f t="shared" si="160"/>
        <v>0.18733545453974093</v>
      </c>
      <c r="AN281">
        <f t="shared" si="161"/>
        <v>-0.71038615413058004</v>
      </c>
      <c r="AO281">
        <v>281</v>
      </c>
      <c r="AP281">
        <f t="shared" si="162"/>
        <v>2.7423266976151814</v>
      </c>
      <c r="AQ281">
        <f t="shared" si="163"/>
        <v>-0.86333233230026707</v>
      </c>
      <c r="AR281">
        <f t="shared" si="164"/>
        <v>-1.527631275589125</v>
      </c>
    </row>
    <row r="282" spans="1:44" x14ac:dyDescent="0.25">
      <c r="A282">
        <v>282</v>
      </c>
      <c r="B282">
        <f t="shared" si="132"/>
        <v>0.3966339422367966</v>
      </c>
      <c r="C282">
        <f t="shared" si="133"/>
        <v>0.92236657819741175</v>
      </c>
      <c r="D282">
        <f t="shared" si="134"/>
        <v>0.3863157975340874</v>
      </c>
      <c r="E282">
        <v>282</v>
      </c>
      <c r="F282">
        <f t="shared" si="135"/>
        <v>2.7633406952980564</v>
      </c>
      <c r="G282">
        <f t="shared" si="136"/>
        <v>-4.1704651544505165</v>
      </c>
      <c r="H282">
        <f t="shared" si="137"/>
        <v>1.6100725924977846</v>
      </c>
      <c r="I282">
        <v>282</v>
      </c>
      <c r="J282">
        <f t="shared" si="138"/>
        <v>2.7633406952980564</v>
      </c>
      <c r="K282">
        <f t="shared" si="139"/>
        <v>-1.90684022091764</v>
      </c>
      <c r="L282">
        <f t="shared" si="140"/>
        <v>0.96538690518724357</v>
      </c>
      <c r="M282">
        <v>282</v>
      </c>
      <c r="N282">
        <f t="shared" si="141"/>
        <v>2.7633406952980564</v>
      </c>
      <c r="O282">
        <f t="shared" si="142"/>
        <v>-1.2779311908929301</v>
      </c>
      <c r="P282">
        <f t="shared" si="143"/>
        <v>1.5847705814330326</v>
      </c>
      <c r="Q282">
        <v>282</v>
      </c>
      <c r="R282">
        <f t="shared" si="144"/>
        <v>2.7633406952980564</v>
      </c>
      <c r="S282">
        <f t="shared" si="145"/>
        <v>-1.8267384051272919</v>
      </c>
      <c r="T282">
        <f t="shared" si="146"/>
        <v>8.3584563360510566E-2</v>
      </c>
      <c r="U282">
        <v>282</v>
      </c>
      <c r="V282">
        <f t="shared" si="147"/>
        <v>2.7633406952980564</v>
      </c>
      <c r="W282">
        <f t="shared" si="148"/>
        <v>-2.8137194998544439</v>
      </c>
      <c r="X282">
        <f t="shared" si="149"/>
        <v>-0.76053177135171846</v>
      </c>
      <c r="Y282">
        <v>282</v>
      </c>
      <c r="Z282">
        <f t="shared" si="150"/>
        <v>2.7633406952980564</v>
      </c>
      <c r="AA282">
        <f t="shared" si="151"/>
        <v>-2.155948095600194</v>
      </c>
      <c r="AB282">
        <f t="shared" si="152"/>
        <v>0.80952924704053864</v>
      </c>
      <c r="AC282">
        <v>282</v>
      </c>
      <c r="AD282">
        <f t="shared" si="153"/>
        <v>2.7633406952980564</v>
      </c>
      <c r="AE282">
        <f t="shared" si="154"/>
        <v>-3.9401977882423223E-2</v>
      </c>
      <c r="AF282">
        <f t="shared" si="155"/>
        <v>0.2232908023290307</v>
      </c>
      <c r="AG282">
        <v>282</v>
      </c>
      <c r="AH282">
        <f t="shared" si="156"/>
        <v>2.7633406952980564</v>
      </c>
      <c r="AI282">
        <f t="shared" si="157"/>
        <v>0.79440863837333597</v>
      </c>
      <c r="AJ282">
        <f t="shared" si="158"/>
        <v>0.76124920564885445</v>
      </c>
      <c r="AK282">
        <v>282</v>
      </c>
      <c r="AL282">
        <f t="shared" si="159"/>
        <v>2.7633406952980564</v>
      </c>
      <c r="AM282">
        <f t="shared" si="160"/>
        <v>0.18508218308341406</v>
      </c>
      <c r="AN282">
        <f t="shared" si="161"/>
        <v>-0.71588723910965424</v>
      </c>
      <c r="AO282">
        <v>282</v>
      </c>
      <c r="AP282">
        <f t="shared" si="162"/>
        <v>2.7633406952980564</v>
      </c>
      <c r="AQ282">
        <f t="shared" si="163"/>
        <v>-0.86613617268665799</v>
      </c>
      <c r="AR282">
        <f t="shared" si="164"/>
        <v>-1.5344765068594135</v>
      </c>
    </row>
    <row r="283" spans="1:44" x14ac:dyDescent="0.25">
      <c r="A283">
        <v>283</v>
      </c>
      <c r="B283">
        <f t="shared" si="132"/>
        <v>0.40922549595859969</v>
      </c>
      <c r="C283">
        <f t="shared" si="133"/>
        <v>0.91742927225076953</v>
      </c>
      <c r="D283">
        <f t="shared" si="134"/>
        <v>0.39789889471751921</v>
      </c>
      <c r="E283">
        <v>283</v>
      </c>
      <c r="F283">
        <f t="shared" si="135"/>
        <v>2.7843546929809313</v>
      </c>
      <c r="G283">
        <f t="shared" si="136"/>
        <v>-4.1889570176465982</v>
      </c>
      <c r="H283">
        <f t="shared" si="137"/>
        <v>1.5620755814144887</v>
      </c>
      <c r="I283">
        <v>283</v>
      </c>
      <c r="J283">
        <f t="shared" si="138"/>
        <v>2.7843546929809313</v>
      </c>
      <c r="K283">
        <f t="shared" si="139"/>
        <v>-1.9253320841137214</v>
      </c>
      <c r="L283">
        <f t="shared" si="140"/>
        <v>0.91738989410394778</v>
      </c>
      <c r="M283">
        <v>283</v>
      </c>
      <c r="N283">
        <f t="shared" si="141"/>
        <v>2.7843546929809313</v>
      </c>
      <c r="O283">
        <f t="shared" si="142"/>
        <v>-1.2964230540890114</v>
      </c>
      <c r="P283">
        <f t="shared" si="143"/>
        <v>1.5367735703497369</v>
      </c>
      <c r="Q283">
        <v>283</v>
      </c>
      <c r="R283">
        <f t="shared" si="144"/>
        <v>2.7843546929809313</v>
      </c>
      <c r="S283">
        <f t="shared" si="145"/>
        <v>-1.8452302683233732</v>
      </c>
      <c r="T283">
        <f t="shared" si="146"/>
        <v>3.5587552277214773E-2</v>
      </c>
      <c r="U283">
        <v>283</v>
      </c>
      <c r="V283">
        <f t="shared" si="147"/>
        <v>2.7843546929809313</v>
      </c>
      <c r="W283">
        <f t="shared" si="148"/>
        <v>-2.8322113630505252</v>
      </c>
      <c r="X283">
        <f t="shared" si="149"/>
        <v>-0.80852878243501425</v>
      </c>
      <c r="Y283">
        <v>283</v>
      </c>
      <c r="Z283">
        <f t="shared" si="150"/>
        <v>2.7843546929809313</v>
      </c>
      <c r="AA283">
        <f t="shared" si="151"/>
        <v>-2.1580633578847377</v>
      </c>
      <c r="AB283">
        <f t="shared" si="152"/>
        <v>0.80403892590638493</v>
      </c>
      <c r="AC283">
        <v>283</v>
      </c>
      <c r="AD283">
        <f t="shared" si="153"/>
        <v>2.7843546929809313</v>
      </c>
      <c r="AE283">
        <f t="shared" si="154"/>
        <v>-4.2712887063360183E-2</v>
      </c>
      <c r="AF283">
        <f t="shared" si="155"/>
        <v>0.21469709043704069</v>
      </c>
      <c r="AG283">
        <v>283</v>
      </c>
      <c r="AH283">
        <f t="shared" si="156"/>
        <v>2.7843546929809313</v>
      </c>
      <c r="AI283">
        <f t="shared" si="157"/>
        <v>0.79276343437424635</v>
      </c>
      <c r="AJ283">
        <f t="shared" si="158"/>
        <v>0.75697895587784603</v>
      </c>
      <c r="AK283">
        <v>283</v>
      </c>
      <c r="AL283">
        <f t="shared" si="159"/>
        <v>2.7843546929809313</v>
      </c>
      <c r="AM283">
        <f t="shared" si="160"/>
        <v>0.18294500039698508</v>
      </c>
      <c r="AN283">
        <f t="shared" si="161"/>
        <v>-0.72143445628295122</v>
      </c>
      <c r="AO283">
        <v>283</v>
      </c>
      <c r="AP283">
        <f t="shared" si="162"/>
        <v>2.7843546929809313</v>
      </c>
      <c r="AQ283">
        <f t="shared" si="163"/>
        <v>-0.86879555893702731</v>
      </c>
      <c r="AR283">
        <f t="shared" si="164"/>
        <v>-1.5413791423580792</v>
      </c>
    </row>
    <row r="284" spans="1:44" x14ac:dyDescent="0.25">
      <c r="A284">
        <v>284</v>
      </c>
      <c r="B284">
        <f t="shared" si="132"/>
        <v>0.42181704968040235</v>
      </c>
      <c r="C284">
        <f t="shared" si="133"/>
        <v>0.91234651236055175</v>
      </c>
      <c r="D284">
        <f t="shared" si="134"/>
        <v>0.40941890696881295</v>
      </c>
      <c r="E284">
        <v>284</v>
      </c>
      <c r="F284">
        <f t="shared" si="135"/>
        <v>2.8053686906638062</v>
      </c>
      <c r="G284">
        <f t="shared" si="136"/>
        <v>-4.2064362632498682</v>
      </c>
      <c r="H284">
        <f t="shared" si="137"/>
        <v>1.5137006080239725</v>
      </c>
      <c r="I284">
        <v>284</v>
      </c>
      <c r="J284">
        <f t="shared" si="138"/>
        <v>2.8053686906638062</v>
      </c>
      <c r="K284">
        <f t="shared" si="139"/>
        <v>-1.9428113297169918</v>
      </c>
      <c r="L284">
        <f t="shared" si="140"/>
        <v>0.86901492071343156</v>
      </c>
      <c r="M284">
        <v>284</v>
      </c>
      <c r="N284">
        <f t="shared" si="141"/>
        <v>2.8053686906638062</v>
      </c>
      <c r="O284">
        <f t="shared" si="142"/>
        <v>-1.3139022996922818</v>
      </c>
      <c r="P284">
        <f t="shared" si="143"/>
        <v>1.4883985969592206</v>
      </c>
      <c r="Q284">
        <v>284</v>
      </c>
      <c r="R284">
        <f t="shared" si="144"/>
        <v>2.8053686906638062</v>
      </c>
      <c r="S284">
        <f t="shared" si="145"/>
        <v>-1.8627095139266436</v>
      </c>
      <c r="T284">
        <f t="shared" si="146"/>
        <v>-1.2787421113301445E-2</v>
      </c>
      <c r="U284">
        <v>284</v>
      </c>
      <c r="V284">
        <f t="shared" si="147"/>
        <v>2.8053686906638062</v>
      </c>
      <c r="W284">
        <f t="shared" si="148"/>
        <v>-2.8496906086537956</v>
      </c>
      <c r="X284">
        <f t="shared" si="149"/>
        <v>-0.85690375582553047</v>
      </c>
      <c r="Y284">
        <v>284</v>
      </c>
      <c r="Z284">
        <f t="shared" si="150"/>
        <v>2.8053686906638062</v>
      </c>
      <c r="AA284">
        <f t="shared" si="151"/>
        <v>-2.1600627880446313</v>
      </c>
      <c r="AB284">
        <f t="shared" si="152"/>
        <v>0.79850537011248035</v>
      </c>
      <c r="AC284">
        <v>284</v>
      </c>
      <c r="AD284">
        <f t="shared" si="153"/>
        <v>2.8053686906638062</v>
      </c>
      <c r="AE284">
        <f t="shared" si="154"/>
        <v>-4.5842490291010285E-2</v>
      </c>
      <c r="AF284">
        <f t="shared" si="155"/>
        <v>0.20603570559831971</v>
      </c>
      <c r="AG284">
        <v>284</v>
      </c>
      <c r="AH284">
        <f t="shared" si="156"/>
        <v>2.8053686906638062</v>
      </c>
      <c r="AI284">
        <f t="shared" si="157"/>
        <v>0.79120832202766223</v>
      </c>
      <c r="AJ284">
        <f t="shared" si="158"/>
        <v>0.75267507914925358</v>
      </c>
      <c r="AK284">
        <v>284</v>
      </c>
      <c r="AL284">
        <f t="shared" si="159"/>
        <v>2.8053686906638062</v>
      </c>
      <c r="AM284">
        <f t="shared" si="160"/>
        <v>0.18092485020016413</v>
      </c>
      <c r="AN284">
        <f t="shared" si="161"/>
        <v>-0.72702535615552788</v>
      </c>
      <c r="AO284">
        <v>284</v>
      </c>
      <c r="AP284">
        <f t="shared" si="162"/>
        <v>2.8053686906638062</v>
      </c>
      <c r="AQ284">
        <f t="shared" si="163"/>
        <v>-0.87130931674127154</v>
      </c>
      <c r="AR284">
        <f t="shared" si="164"/>
        <v>-1.548336134075603</v>
      </c>
    </row>
    <row r="285" spans="1:44" x14ac:dyDescent="0.25">
      <c r="A285">
        <v>285</v>
      </c>
      <c r="B285">
        <f t="shared" si="132"/>
        <v>0.434408603402205</v>
      </c>
      <c r="C285">
        <f t="shared" si="133"/>
        <v>0.90711910437358789</v>
      </c>
      <c r="D285">
        <f t="shared" si="134"/>
        <v>0.42087400784612472</v>
      </c>
      <c r="E285">
        <v>285</v>
      </c>
      <c r="F285">
        <f t="shared" si="135"/>
        <v>2.8263826883466812</v>
      </c>
      <c r="G285">
        <f t="shared" si="136"/>
        <v>-4.2228951729175304</v>
      </c>
      <c r="H285">
        <f t="shared" si="137"/>
        <v>1.4649690333526744</v>
      </c>
      <c r="I285">
        <v>285</v>
      </c>
      <c r="J285">
        <f t="shared" si="138"/>
        <v>2.8263826883466812</v>
      </c>
      <c r="K285">
        <f t="shared" si="139"/>
        <v>-1.9592702393846539</v>
      </c>
      <c r="L285">
        <f t="shared" si="140"/>
        <v>0.82028334604213327</v>
      </c>
      <c r="M285">
        <v>285</v>
      </c>
      <c r="N285">
        <f t="shared" si="141"/>
        <v>2.8263826883466812</v>
      </c>
      <c r="O285">
        <f t="shared" si="142"/>
        <v>-1.330361209359944</v>
      </c>
      <c r="P285">
        <f t="shared" si="143"/>
        <v>1.4396670222879222</v>
      </c>
      <c r="Q285">
        <v>285</v>
      </c>
      <c r="R285">
        <f t="shared" si="144"/>
        <v>2.8263826883466812</v>
      </c>
      <c r="S285">
        <f t="shared" si="145"/>
        <v>-1.8791684235943058</v>
      </c>
      <c r="T285">
        <f t="shared" si="146"/>
        <v>-6.1518995784599739E-2</v>
      </c>
      <c r="U285">
        <v>285</v>
      </c>
      <c r="V285">
        <f t="shared" si="147"/>
        <v>2.8263826883466812</v>
      </c>
      <c r="W285">
        <f t="shared" si="148"/>
        <v>-2.8661495183214578</v>
      </c>
      <c r="X285">
        <f t="shared" si="149"/>
        <v>-0.90563533049682876</v>
      </c>
      <c r="Y285">
        <v>285</v>
      </c>
      <c r="Z285">
        <f t="shared" si="150"/>
        <v>2.8263826883466812</v>
      </c>
      <c r="AA285">
        <f t="shared" si="151"/>
        <v>-2.1619455031878028</v>
      </c>
      <c r="AB285">
        <f t="shared" si="152"/>
        <v>0.79293102312128749</v>
      </c>
      <c r="AC285">
        <v>285</v>
      </c>
      <c r="AD285">
        <f t="shared" si="153"/>
        <v>2.8263826883466812</v>
      </c>
      <c r="AE285">
        <f t="shared" si="154"/>
        <v>-4.8789405620690118E-2</v>
      </c>
      <c r="AF285">
        <f t="shared" si="155"/>
        <v>0.19731047243658464</v>
      </c>
      <c r="AG285">
        <v>285</v>
      </c>
      <c r="AH285">
        <f t="shared" si="156"/>
        <v>2.8263826883466812</v>
      </c>
      <c r="AI285">
        <f t="shared" si="157"/>
        <v>0.78974398802741774</v>
      </c>
      <c r="AJ285">
        <f t="shared" si="158"/>
        <v>0.74833947593388128</v>
      </c>
      <c r="AK285">
        <v>285</v>
      </c>
      <c r="AL285">
        <f t="shared" si="159"/>
        <v>2.8263826883466812</v>
      </c>
      <c r="AM285">
        <f t="shared" si="160"/>
        <v>0.17902262453440854</v>
      </c>
      <c r="AN285">
        <f t="shared" si="161"/>
        <v>-0.73265746994339065</v>
      </c>
      <c r="AO285">
        <v>285</v>
      </c>
      <c r="AP285">
        <f t="shared" si="162"/>
        <v>2.8263826883466812</v>
      </c>
      <c r="AQ285">
        <f t="shared" si="163"/>
        <v>-0.8736763360947094</v>
      </c>
      <c r="AR285">
        <f t="shared" si="164"/>
        <v>-1.5553444100002896</v>
      </c>
    </row>
    <row r="286" spans="1:44" x14ac:dyDescent="0.25">
      <c r="A286">
        <v>286</v>
      </c>
      <c r="B286">
        <f t="shared" si="132"/>
        <v>0.44700015712400809</v>
      </c>
      <c r="C286">
        <f t="shared" si="133"/>
        <v>0.90174787706995829</v>
      </c>
      <c r="D286">
        <f t="shared" si="134"/>
        <v>0.43226238119899291</v>
      </c>
      <c r="E286">
        <v>286</v>
      </c>
      <c r="F286">
        <f t="shared" si="135"/>
        <v>2.8473966860295561</v>
      </c>
      <c r="G286">
        <f t="shared" si="136"/>
        <v>-4.2383264788584123</v>
      </c>
      <c r="H286">
        <f t="shared" si="137"/>
        <v>1.4159023758921185</v>
      </c>
      <c r="I286">
        <v>286</v>
      </c>
      <c r="J286">
        <f t="shared" si="138"/>
        <v>2.8473966860295561</v>
      </c>
      <c r="K286">
        <f t="shared" si="139"/>
        <v>-1.9747015453255354</v>
      </c>
      <c r="L286">
        <f t="shared" si="140"/>
        <v>0.77121668858157755</v>
      </c>
      <c r="M286">
        <v>286</v>
      </c>
      <c r="N286">
        <f t="shared" si="141"/>
        <v>2.8473966860295561</v>
      </c>
      <c r="O286">
        <f t="shared" si="142"/>
        <v>-1.3457925153008254</v>
      </c>
      <c r="P286">
        <f t="shared" si="143"/>
        <v>1.3906003648273666</v>
      </c>
      <c r="Q286">
        <v>286</v>
      </c>
      <c r="R286">
        <f t="shared" si="144"/>
        <v>2.8473966860295561</v>
      </c>
      <c r="S286">
        <f t="shared" si="145"/>
        <v>-1.8945997295351873</v>
      </c>
      <c r="T286">
        <f t="shared" si="146"/>
        <v>-0.11058565324515546</v>
      </c>
      <c r="U286">
        <v>286</v>
      </c>
      <c r="V286">
        <f t="shared" si="147"/>
        <v>2.8473966860295561</v>
      </c>
      <c r="W286">
        <f t="shared" si="148"/>
        <v>-2.8815808242623393</v>
      </c>
      <c r="X286">
        <f t="shared" si="149"/>
        <v>-0.95470198795738448</v>
      </c>
      <c r="Y286">
        <v>286</v>
      </c>
      <c r="Z286">
        <f t="shared" si="150"/>
        <v>2.8473966860295561</v>
      </c>
      <c r="AA286">
        <f t="shared" si="151"/>
        <v>-2.1637106719602457</v>
      </c>
      <c r="AB286">
        <f t="shared" si="152"/>
        <v>0.78731834640751341</v>
      </c>
      <c r="AC286">
        <v>286</v>
      </c>
      <c r="AD286">
        <f t="shared" si="153"/>
        <v>2.8473966860295561</v>
      </c>
      <c r="AE286">
        <f t="shared" si="154"/>
        <v>-5.1552331777549198E-2</v>
      </c>
      <c r="AF286">
        <f t="shared" si="155"/>
        <v>0.18852524376917437</v>
      </c>
      <c r="AG286">
        <v>286</v>
      </c>
      <c r="AH286">
        <f t="shared" si="156"/>
        <v>2.8473966860295561</v>
      </c>
      <c r="AI286">
        <f t="shared" si="157"/>
        <v>0.78837107898218461</v>
      </c>
      <c r="AJ286">
        <f t="shared" si="158"/>
        <v>0.74397406071205707</v>
      </c>
      <c r="AK286">
        <v>286</v>
      </c>
      <c r="AL286">
        <f t="shared" si="159"/>
        <v>2.8473966860295561</v>
      </c>
      <c r="AM286">
        <f t="shared" si="160"/>
        <v>0.17723916336902257</v>
      </c>
      <c r="AN286">
        <f t="shared" si="161"/>
        <v>-0.73832831066364124</v>
      </c>
      <c r="AO286">
        <v>286</v>
      </c>
      <c r="AP286">
        <f t="shared" si="162"/>
        <v>2.8473966860295561</v>
      </c>
      <c r="AQ286">
        <f t="shared" si="163"/>
        <v>-0.87589557178822885</v>
      </c>
      <c r="AR286">
        <f t="shared" si="164"/>
        <v>-1.562400875474782</v>
      </c>
    </row>
    <row r="287" spans="1:44" x14ac:dyDescent="0.25">
      <c r="A287">
        <v>287</v>
      </c>
      <c r="B287">
        <f t="shared" si="132"/>
        <v>0.45959171084581074</v>
      </c>
      <c r="C287">
        <f t="shared" si="133"/>
        <v>0.89623368203159648</v>
      </c>
      <c r="D287">
        <f t="shared" si="134"/>
        <v>0.44358222145627879</v>
      </c>
      <c r="E287">
        <v>287</v>
      </c>
      <c r="F287">
        <f t="shared" si="135"/>
        <v>2.868410683712431</v>
      </c>
      <c r="G287">
        <f t="shared" si="136"/>
        <v>-4.2527233670422193</v>
      </c>
      <c r="H287">
        <f t="shared" si="137"/>
        <v>1.3665223020969575</v>
      </c>
      <c r="I287">
        <v>287</v>
      </c>
      <c r="J287">
        <f t="shared" si="138"/>
        <v>2.868410683712431</v>
      </c>
      <c r="K287">
        <f t="shared" si="139"/>
        <v>-1.9890984335093425</v>
      </c>
      <c r="L287">
        <f t="shared" si="140"/>
        <v>0.72183661478641648</v>
      </c>
      <c r="M287">
        <v>287</v>
      </c>
      <c r="N287">
        <f t="shared" si="141"/>
        <v>2.868410683712431</v>
      </c>
      <c r="O287">
        <f t="shared" si="142"/>
        <v>-1.3601894034846325</v>
      </c>
      <c r="P287">
        <f t="shared" si="143"/>
        <v>1.3412202910322055</v>
      </c>
      <c r="Q287">
        <v>287</v>
      </c>
      <c r="R287">
        <f t="shared" si="144"/>
        <v>2.868410683712431</v>
      </c>
      <c r="S287">
        <f t="shared" si="145"/>
        <v>-1.9089966177189943</v>
      </c>
      <c r="T287">
        <f t="shared" si="146"/>
        <v>-0.15996572704031653</v>
      </c>
      <c r="U287">
        <v>287</v>
      </c>
      <c r="V287">
        <f t="shared" si="147"/>
        <v>2.868410683712431</v>
      </c>
      <c r="W287">
        <f t="shared" si="148"/>
        <v>-2.8959777124461463</v>
      </c>
      <c r="X287">
        <f t="shared" si="149"/>
        <v>-1.0040820617525457</v>
      </c>
      <c r="Y287">
        <v>287</v>
      </c>
      <c r="Z287">
        <f t="shared" si="150"/>
        <v>2.868410683712431</v>
      </c>
      <c r="AA287">
        <f t="shared" si="151"/>
        <v>-2.1653575149131208</v>
      </c>
      <c r="AB287">
        <f t="shared" si="152"/>
        <v>0.78166981837119165</v>
      </c>
      <c r="AC287">
        <v>287</v>
      </c>
      <c r="AD287">
        <f t="shared" si="153"/>
        <v>2.868410683712431</v>
      </c>
      <c r="AE287">
        <f t="shared" si="154"/>
        <v>-5.4130048731176106E-2</v>
      </c>
      <c r="AF287">
        <f t="shared" si="155"/>
        <v>0.17968389890575409</v>
      </c>
      <c r="AG287">
        <v>287</v>
      </c>
      <c r="AH287">
        <f t="shared" si="156"/>
        <v>2.868410683712431</v>
      </c>
      <c r="AI287">
        <f t="shared" si="157"/>
        <v>0.78709020112994821</v>
      </c>
      <c r="AJ287">
        <f t="shared" si="158"/>
        <v>0.73958076112825122</v>
      </c>
      <c r="AK287">
        <v>287</v>
      </c>
      <c r="AL287">
        <f t="shared" si="159"/>
        <v>2.868410683712431</v>
      </c>
      <c r="AM287">
        <f t="shared" si="160"/>
        <v>0.17557525423025028</v>
      </c>
      <c r="AN287">
        <f t="shared" si="161"/>
        <v>-0.74403537423265842</v>
      </c>
      <c r="AO287">
        <v>287</v>
      </c>
      <c r="AP287">
        <f t="shared" si="162"/>
        <v>2.868410683712431</v>
      </c>
      <c r="AQ287">
        <f t="shared" si="163"/>
        <v>-0.8779660438698218</v>
      </c>
      <c r="AR287">
        <f t="shared" si="164"/>
        <v>-1.569502414562574</v>
      </c>
    </row>
    <row r="288" spans="1:44" x14ac:dyDescent="0.25">
      <c r="A288">
        <v>288</v>
      </c>
      <c r="B288">
        <f t="shared" si="132"/>
        <v>0.47218326456761339</v>
      </c>
      <c r="C288">
        <f t="shared" si="133"/>
        <v>0.89057739350727372</v>
      </c>
      <c r="D288">
        <f t="shared" si="134"/>
        <v>0.45483173391243337</v>
      </c>
      <c r="E288">
        <v>288</v>
      </c>
      <c r="F288">
        <f t="shared" si="135"/>
        <v>2.8894246813953059</v>
      </c>
      <c r="G288">
        <f t="shared" si="136"/>
        <v>-4.2660794802084183</v>
      </c>
      <c r="H288">
        <f t="shared" si="137"/>
        <v>1.316850616817673</v>
      </c>
      <c r="I288">
        <v>288</v>
      </c>
      <c r="J288">
        <f t="shared" si="138"/>
        <v>2.8894246813953059</v>
      </c>
      <c r="K288">
        <f t="shared" si="139"/>
        <v>-2.0024545466755419</v>
      </c>
      <c r="L288">
        <f t="shared" si="140"/>
        <v>0.67216492950713203</v>
      </c>
      <c r="M288">
        <v>288</v>
      </c>
      <c r="N288">
        <f t="shared" si="141"/>
        <v>2.8894246813953059</v>
      </c>
      <c r="O288">
        <f t="shared" si="142"/>
        <v>-1.3735455166508319</v>
      </c>
      <c r="P288">
        <f t="shared" si="143"/>
        <v>1.2915486057529211</v>
      </c>
      <c r="Q288">
        <v>288</v>
      </c>
      <c r="R288">
        <f t="shared" si="144"/>
        <v>2.8894246813953059</v>
      </c>
      <c r="S288">
        <f t="shared" si="145"/>
        <v>-1.9223527308851938</v>
      </c>
      <c r="T288">
        <f t="shared" si="146"/>
        <v>-0.20963741231960098</v>
      </c>
      <c r="U288">
        <v>288</v>
      </c>
      <c r="V288">
        <f t="shared" si="147"/>
        <v>2.8894246813953059</v>
      </c>
      <c r="W288">
        <f t="shared" si="148"/>
        <v>-2.9093338256123458</v>
      </c>
      <c r="X288">
        <f t="shared" si="149"/>
        <v>-1.0537537470318301</v>
      </c>
      <c r="Y288">
        <v>288</v>
      </c>
      <c r="Z288">
        <f t="shared" si="150"/>
        <v>2.8894246813953059</v>
      </c>
      <c r="AA288">
        <f t="shared" si="151"/>
        <v>-2.1668853048469412</v>
      </c>
      <c r="AB288">
        <f t="shared" si="152"/>
        <v>0.77598793324329041</v>
      </c>
      <c r="AC288">
        <v>288</v>
      </c>
      <c r="AD288">
        <f t="shared" si="153"/>
        <v>2.8894246813953059</v>
      </c>
      <c r="AE288">
        <f t="shared" si="154"/>
        <v>-5.652141823432999E-2</v>
      </c>
      <c r="AF288">
        <f t="shared" si="155"/>
        <v>0.17079034193532158</v>
      </c>
      <c r="AG288">
        <v>288</v>
      </c>
      <c r="AH288">
        <f t="shared" si="156"/>
        <v>2.8894246813953059</v>
      </c>
      <c r="AI288">
        <f t="shared" si="157"/>
        <v>0.78590192007031001</v>
      </c>
      <c r="AJ288">
        <f t="shared" si="158"/>
        <v>0.73516151713988365</v>
      </c>
      <c r="AK288">
        <v>288</v>
      </c>
      <c r="AL288">
        <f t="shared" si="159"/>
        <v>2.8894246813953059</v>
      </c>
      <c r="AM288">
        <f t="shared" si="160"/>
        <v>0.17403163185352638</v>
      </c>
      <c r="AN288">
        <f t="shared" si="161"/>
        <v>-0.74977614057183051</v>
      </c>
      <c r="AO288">
        <v>288</v>
      </c>
      <c r="AP288">
        <f t="shared" si="162"/>
        <v>2.8894246813953059</v>
      </c>
      <c r="AQ288">
        <f t="shared" si="163"/>
        <v>-0.87988683807730295</v>
      </c>
      <c r="AR288">
        <f t="shared" si="164"/>
        <v>-1.576645891423921</v>
      </c>
    </row>
    <row r="289" spans="1:44" x14ac:dyDescent="0.25">
      <c r="A289">
        <v>289</v>
      </c>
      <c r="B289">
        <f t="shared" si="132"/>
        <v>0.48477481828941649</v>
      </c>
      <c r="C289">
        <f t="shared" si="133"/>
        <v>0.88477990827399111</v>
      </c>
      <c r="D289">
        <f t="shared" si="134"/>
        <v>0.46600913501203806</v>
      </c>
      <c r="E289">
        <v>289</v>
      </c>
      <c r="F289">
        <f t="shared" si="135"/>
        <v>2.9104386790781809</v>
      </c>
      <c r="G289">
        <f t="shared" si="136"/>
        <v>-4.2783889206734251</v>
      </c>
      <c r="H289">
        <f t="shared" si="137"/>
        <v>1.2669092536721696</v>
      </c>
      <c r="I289">
        <v>289</v>
      </c>
      <c r="J289">
        <f t="shared" si="138"/>
        <v>2.9104386790781809</v>
      </c>
      <c r="K289">
        <f t="shared" si="139"/>
        <v>-2.0147639871405487</v>
      </c>
      <c r="L289">
        <f t="shared" si="140"/>
        <v>0.62222356636162868</v>
      </c>
      <c r="M289">
        <v>289</v>
      </c>
      <c r="N289">
        <f t="shared" si="141"/>
        <v>2.9104386790781809</v>
      </c>
      <c r="O289">
        <f t="shared" si="142"/>
        <v>-1.3858549571158387</v>
      </c>
      <c r="P289">
        <f t="shared" si="143"/>
        <v>1.2416072426074178</v>
      </c>
      <c r="Q289">
        <v>289</v>
      </c>
      <c r="R289">
        <f t="shared" si="144"/>
        <v>2.9104386790781809</v>
      </c>
      <c r="S289">
        <f t="shared" si="145"/>
        <v>-1.9346621713502006</v>
      </c>
      <c r="T289">
        <f t="shared" si="146"/>
        <v>-0.25957877546510433</v>
      </c>
      <c r="U289">
        <v>289</v>
      </c>
      <c r="V289">
        <f t="shared" si="147"/>
        <v>2.9104386790781809</v>
      </c>
      <c r="W289">
        <f t="shared" si="148"/>
        <v>-2.9216432660773526</v>
      </c>
      <c r="X289">
        <f t="shared" si="149"/>
        <v>-1.1036951101773333</v>
      </c>
      <c r="Y289">
        <v>289</v>
      </c>
      <c r="Z289">
        <f t="shared" si="150"/>
        <v>2.9104386790781809</v>
      </c>
      <c r="AA289">
        <f t="shared" si="151"/>
        <v>-2.1682933671326814</v>
      </c>
      <c r="AB289">
        <f t="shared" si="152"/>
        <v>0.77027519998433069</v>
      </c>
      <c r="AC289">
        <v>289</v>
      </c>
      <c r="AD289">
        <f t="shared" si="153"/>
        <v>2.9104386790781809</v>
      </c>
      <c r="AE289">
        <f t="shared" si="154"/>
        <v>-5.8725384325557906E-2</v>
      </c>
      <c r="AF289">
        <f t="shared" si="155"/>
        <v>0.16184850000227102</v>
      </c>
      <c r="AG289">
        <v>289</v>
      </c>
      <c r="AH289">
        <f t="shared" si="156"/>
        <v>2.9104386790781809</v>
      </c>
      <c r="AI289">
        <f t="shared" si="157"/>
        <v>0.78480676051473441</v>
      </c>
      <c r="AJ289">
        <f t="shared" si="158"/>
        <v>0.73071828016069273</v>
      </c>
      <c r="AK289">
        <v>289</v>
      </c>
      <c r="AL289">
        <f t="shared" si="159"/>
        <v>2.9104386790781809</v>
      </c>
      <c r="AM289">
        <f t="shared" si="160"/>
        <v>0.17260897785903784</v>
      </c>
      <c r="AN289">
        <f t="shared" si="161"/>
        <v>-0.75554807472035113</v>
      </c>
      <c r="AO289">
        <v>289</v>
      </c>
      <c r="AP289">
        <f t="shared" si="162"/>
        <v>2.9104386790781809</v>
      </c>
      <c r="AQ289">
        <f t="shared" si="163"/>
        <v>-0.88165710624202287</v>
      </c>
      <c r="AR289">
        <f t="shared" si="164"/>
        <v>-1.5838281517005379</v>
      </c>
    </row>
    <row r="290" spans="1:44" x14ac:dyDescent="0.25">
      <c r="A290">
        <v>290</v>
      </c>
      <c r="B290">
        <f t="shared" si="132"/>
        <v>0.49736637201121914</v>
      </c>
      <c r="C290">
        <f t="shared" si="133"/>
        <v>0.87884214549480122</v>
      </c>
      <c r="D290">
        <f t="shared" si="134"/>
        <v>0.47711265263257752</v>
      </c>
      <c r="E290">
        <v>290</v>
      </c>
      <c r="F290">
        <f t="shared" si="135"/>
        <v>2.9314526767610558</v>
      </c>
      <c r="G290">
        <f t="shared" si="136"/>
        <v>-4.2896462529348565</v>
      </c>
      <c r="H290">
        <f t="shared" si="137"/>
        <v>1.2167202653605056</v>
      </c>
      <c r="I290">
        <v>290</v>
      </c>
      <c r="J290">
        <f t="shared" si="138"/>
        <v>2.9314526767610558</v>
      </c>
      <c r="K290">
        <f t="shared" si="139"/>
        <v>-2.0260213194019796</v>
      </c>
      <c r="L290">
        <f t="shared" si="140"/>
        <v>0.5720345780499646</v>
      </c>
      <c r="M290">
        <v>290</v>
      </c>
      <c r="N290">
        <f t="shared" si="141"/>
        <v>2.9314526767610558</v>
      </c>
      <c r="O290">
        <f t="shared" si="142"/>
        <v>-1.3971122893772696</v>
      </c>
      <c r="P290">
        <f t="shared" si="143"/>
        <v>1.1914182542957537</v>
      </c>
      <c r="Q290">
        <v>290</v>
      </c>
      <c r="R290">
        <f t="shared" si="144"/>
        <v>2.9314526767610558</v>
      </c>
      <c r="S290">
        <f t="shared" si="145"/>
        <v>-1.9459195036116315</v>
      </c>
      <c r="T290">
        <f t="shared" si="146"/>
        <v>-0.3097677637767684</v>
      </c>
      <c r="U290">
        <v>290</v>
      </c>
      <c r="V290">
        <f t="shared" si="147"/>
        <v>2.9314526767610558</v>
      </c>
      <c r="W290">
        <f t="shared" si="148"/>
        <v>-2.9329005983387835</v>
      </c>
      <c r="X290">
        <f t="shared" si="149"/>
        <v>-1.1538840984889975</v>
      </c>
      <c r="Y290">
        <v>290</v>
      </c>
      <c r="Z290">
        <f t="shared" si="150"/>
        <v>2.9314526767610558</v>
      </c>
      <c r="AA290">
        <f t="shared" si="151"/>
        <v>-2.169581080009674</v>
      </c>
      <c r="AB290">
        <f t="shared" si="152"/>
        <v>0.76453414117649965</v>
      </c>
      <c r="AC290">
        <v>290</v>
      </c>
      <c r="AD290">
        <f t="shared" si="153"/>
        <v>2.9314526767610558</v>
      </c>
      <c r="AE290">
        <f t="shared" si="154"/>
        <v>-6.0740973795478215E-2</v>
      </c>
      <c r="AF290">
        <f t="shared" si="155"/>
        <v>0.15286232157227703</v>
      </c>
      <c r="AG290">
        <v>290</v>
      </c>
      <c r="AH290">
        <f t="shared" si="156"/>
        <v>2.9314526767610558</v>
      </c>
      <c r="AI290">
        <f t="shared" si="157"/>
        <v>0.78380520605485127</v>
      </c>
      <c r="AJ290">
        <f t="shared" si="158"/>
        <v>0.72625301219904626</v>
      </c>
      <c r="AK290">
        <v>290</v>
      </c>
      <c r="AL290">
        <f t="shared" si="159"/>
        <v>2.9314526767610558</v>
      </c>
      <c r="AM290">
        <f t="shared" si="160"/>
        <v>0.17130792045073906</v>
      </c>
      <c r="AN290">
        <f t="shared" si="161"/>
        <v>-0.76134862795458702</v>
      </c>
      <c r="AO290">
        <v>290</v>
      </c>
      <c r="AP290">
        <f t="shared" si="162"/>
        <v>2.9314526767610558</v>
      </c>
      <c r="AQ290">
        <f t="shared" si="163"/>
        <v>-0.8832760666633952</v>
      </c>
      <c r="AR290">
        <f t="shared" si="164"/>
        <v>-1.5910460239084758</v>
      </c>
    </row>
    <row r="291" spans="1:44" x14ac:dyDescent="0.25">
      <c r="A291">
        <v>291</v>
      </c>
      <c r="B291">
        <f t="shared" si="132"/>
        <v>0.50995792573302179</v>
      </c>
      <c r="C291">
        <f t="shared" si="133"/>
        <v>0.87276504657307785</v>
      </c>
      <c r="D291">
        <f t="shared" si="134"/>
        <v>0.48814052636540345</v>
      </c>
      <c r="E291">
        <v>291</v>
      </c>
      <c r="F291">
        <f t="shared" si="135"/>
        <v>2.9524666744439307</v>
      </c>
      <c r="G291">
        <f t="shared" si="136"/>
        <v>-4.2998465060716899</v>
      </c>
      <c r="H291">
        <f t="shared" si="137"/>
        <v>1.1663058139270417</v>
      </c>
      <c r="I291">
        <v>291</v>
      </c>
      <c r="J291">
        <f t="shared" si="138"/>
        <v>2.9524666744439307</v>
      </c>
      <c r="K291">
        <f t="shared" si="139"/>
        <v>-2.0362215725388135</v>
      </c>
      <c r="L291">
        <f t="shared" si="140"/>
        <v>0.52162012661650059</v>
      </c>
      <c r="M291">
        <v>291</v>
      </c>
      <c r="N291">
        <f t="shared" si="141"/>
        <v>2.9524666744439307</v>
      </c>
      <c r="O291">
        <f t="shared" si="142"/>
        <v>-1.4073125425141035</v>
      </c>
      <c r="P291">
        <f t="shared" si="143"/>
        <v>1.1410038028622895</v>
      </c>
      <c r="Q291">
        <v>291</v>
      </c>
      <c r="R291">
        <f t="shared" si="144"/>
        <v>2.9524666744439307</v>
      </c>
      <c r="S291">
        <f t="shared" si="145"/>
        <v>-1.9561197567484654</v>
      </c>
      <c r="T291">
        <f t="shared" si="146"/>
        <v>-0.36018221521023241</v>
      </c>
      <c r="U291">
        <v>291</v>
      </c>
      <c r="V291">
        <f t="shared" si="147"/>
        <v>2.9524666744439307</v>
      </c>
      <c r="W291">
        <f t="shared" si="148"/>
        <v>-2.9431008514756174</v>
      </c>
      <c r="X291">
        <f t="shared" si="149"/>
        <v>-1.2042985499224614</v>
      </c>
      <c r="Y291">
        <v>291</v>
      </c>
      <c r="Z291">
        <f t="shared" si="150"/>
        <v>2.9524666744439307</v>
      </c>
      <c r="AA291">
        <f t="shared" si="151"/>
        <v>-2.1707478748601634</v>
      </c>
      <c r="AB291">
        <f t="shared" si="152"/>
        <v>0.75876729190974923</v>
      </c>
      <c r="AC291">
        <v>291</v>
      </c>
      <c r="AD291">
        <f t="shared" si="153"/>
        <v>2.9524666744439307</v>
      </c>
      <c r="AE291">
        <f t="shared" si="154"/>
        <v>-6.2567296616522106E-2</v>
      </c>
      <c r="AF291">
        <f t="shared" si="155"/>
        <v>0.14383577468876294</v>
      </c>
      <c r="AG291">
        <v>291</v>
      </c>
      <c r="AH291">
        <f t="shared" si="156"/>
        <v>2.9524666744439307</v>
      </c>
      <c r="AI291">
        <f t="shared" si="157"/>
        <v>0.78289769894891492</v>
      </c>
      <c r="AJ291">
        <f t="shared" si="158"/>
        <v>0.72176768499157373</v>
      </c>
      <c r="AK291">
        <v>291</v>
      </c>
      <c r="AL291">
        <f t="shared" si="159"/>
        <v>2.9524666744439307</v>
      </c>
      <c r="AM291">
        <f t="shared" si="160"/>
        <v>0.17012903413895547</v>
      </c>
      <c r="AN291">
        <f t="shared" si="161"/>
        <v>-0.76717523891352202</v>
      </c>
      <c r="AO291">
        <v>291</v>
      </c>
      <c r="AP291">
        <f t="shared" si="162"/>
        <v>2.9524666744439307</v>
      </c>
      <c r="AQ291">
        <f t="shared" si="163"/>
        <v>-0.88474300445407339</v>
      </c>
      <c r="AR291">
        <f t="shared" si="164"/>
        <v>-1.598296320838559</v>
      </c>
    </row>
    <row r="292" spans="1:44" x14ac:dyDescent="0.25">
      <c r="A292">
        <v>292</v>
      </c>
      <c r="B292">
        <f t="shared" si="132"/>
        <v>0.52254947945482488</v>
      </c>
      <c r="C292">
        <f t="shared" si="133"/>
        <v>0.86654957500326169</v>
      </c>
      <c r="D292">
        <f t="shared" si="134"/>
        <v>0.49909100779483756</v>
      </c>
      <c r="E292">
        <v>292</v>
      </c>
      <c r="F292">
        <f t="shared" si="135"/>
        <v>2.9734806721268057</v>
      </c>
      <c r="G292">
        <f t="shared" si="136"/>
        <v>-4.3089851759392914</v>
      </c>
      <c r="H292">
        <f t="shared" si="137"/>
        <v>1.1156881609743059</v>
      </c>
      <c r="I292">
        <v>292</v>
      </c>
      <c r="J292">
        <f t="shared" si="138"/>
        <v>2.9734806721268057</v>
      </c>
      <c r="K292">
        <f t="shared" si="139"/>
        <v>-2.0453602424064146</v>
      </c>
      <c r="L292">
        <f t="shared" si="140"/>
        <v>0.47100247366376491</v>
      </c>
      <c r="M292">
        <v>292</v>
      </c>
      <c r="N292">
        <f t="shared" si="141"/>
        <v>2.9734806721268057</v>
      </c>
      <c r="O292">
        <f t="shared" si="142"/>
        <v>-1.4164512123817046</v>
      </c>
      <c r="P292">
        <f t="shared" si="143"/>
        <v>1.090386149909554</v>
      </c>
      <c r="Q292">
        <v>292</v>
      </c>
      <c r="R292">
        <f t="shared" si="144"/>
        <v>2.9734806721268057</v>
      </c>
      <c r="S292">
        <f t="shared" si="145"/>
        <v>-1.9652584266160664</v>
      </c>
      <c r="T292">
        <f t="shared" si="146"/>
        <v>-0.4107998681629681</v>
      </c>
      <c r="U292">
        <v>292</v>
      </c>
      <c r="V292">
        <f t="shared" si="147"/>
        <v>2.9734806721268057</v>
      </c>
      <c r="W292">
        <f t="shared" si="148"/>
        <v>-2.9522395213432184</v>
      </c>
      <c r="X292">
        <f t="shared" si="149"/>
        <v>-1.2549162028751972</v>
      </c>
      <c r="Y292">
        <v>292</v>
      </c>
      <c r="Z292">
        <f t="shared" si="150"/>
        <v>2.9734806721268057</v>
      </c>
      <c r="AA292">
        <f t="shared" si="151"/>
        <v>-2.1717932364603905</v>
      </c>
      <c r="AB292">
        <f t="shared" si="152"/>
        <v>0.75297719866237234</v>
      </c>
      <c r="AC292">
        <v>292</v>
      </c>
      <c r="AD292">
        <f t="shared" si="153"/>
        <v>2.9734806721268057</v>
      </c>
      <c r="AE292">
        <f t="shared" si="154"/>
        <v>-6.4203546335944883E-2</v>
      </c>
      <c r="AF292">
        <f t="shared" si="155"/>
        <v>0.13477284522072491</v>
      </c>
      <c r="AG292">
        <v>292</v>
      </c>
      <c r="AH292">
        <f t="shared" si="156"/>
        <v>2.9734806721268057</v>
      </c>
      <c r="AI292">
        <f t="shared" si="157"/>
        <v>0.78208463992651622</v>
      </c>
      <c r="AJ292">
        <f t="shared" si="158"/>
        <v>0.71726427913250279</v>
      </c>
      <c r="AK292">
        <v>292</v>
      </c>
      <c r="AL292">
        <f t="shared" si="159"/>
        <v>2.9734806721268057</v>
      </c>
      <c r="AM292">
        <f t="shared" si="160"/>
        <v>0.16907283948669533</v>
      </c>
      <c r="AN292">
        <f t="shared" si="161"/>
        <v>-0.77302533472978263</v>
      </c>
      <c r="AO292">
        <v>292</v>
      </c>
      <c r="AP292">
        <f t="shared" si="162"/>
        <v>2.9734806721268057</v>
      </c>
      <c r="AQ292">
        <f t="shared" si="163"/>
        <v>-0.88605727185562499</v>
      </c>
      <c r="AR292">
        <f t="shared" si="164"/>
        <v>-1.6055758409637673</v>
      </c>
    </row>
    <row r="293" spans="1:44" x14ac:dyDescent="0.25">
      <c r="A293">
        <v>293</v>
      </c>
      <c r="B293">
        <f t="shared" si="132"/>
        <v>0.53514103317662753</v>
      </c>
      <c r="C293">
        <f t="shared" si="133"/>
        <v>0.86019671621810334</v>
      </c>
      <c r="D293">
        <f t="shared" si="134"/>
        <v>0.50996236077537316</v>
      </c>
      <c r="E293">
        <v>293</v>
      </c>
      <c r="F293">
        <f t="shared" si="135"/>
        <v>2.9944946698096806</v>
      </c>
      <c r="G293">
        <f t="shared" si="136"/>
        <v>-4.3170582271583111</v>
      </c>
      <c r="H293">
        <f t="shared" si="137"/>
        <v>1.0648896578328975</v>
      </c>
      <c r="I293">
        <v>293</v>
      </c>
      <c r="J293">
        <f t="shared" si="138"/>
        <v>2.9944946698096806</v>
      </c>
      <c r="K293">
        <f t="shared" si="139"/>
        <v>-2.0534332936254338</v>
      </c>
      <c r="L293">
        <f t="shared" si="140"/>
        <v>0.42020397052235642</v>
      </c>
      <c r="M293">
        <v>293</v>
      </c>
      <c r="N293">
        <f t="shared" si="141"/>
        <v>2.9944946698096806</v>
      </c>
      <c r="O293">
        <f t="shared" si="142"/>
        <v>-1.4245242636007238</v>
      </c>
      <c r="P293">
        <f t="shared" si="143"/>
        <v>1.0395876467681455</v>
      </c>
      <c r="Q293">
        <v>293</v>
      </c>
      <c r="R293">
        <f t="shared" si="144"/>
        <v>2.9944946698096806</v>
      </c>
      <c r="S293">
        <f t="shared" si="145"/>
        <v>-1.9733314778350857</v>
      </c>
      <c r="T293">
        <f t="shared" si="146"/>
        <v>-0.46159837130437659</v>
      </c>
      <c r="U293">
        <v>293</v>
      </c>
      <c r="V293">
        <f t="shared" si="147"/>
        <v>2.9944946698096806</v>
      </c>
      <c r="W293">
        <f t="shared" si="148"/>
        <v>-2.9603125725622377</v>
      </c>
      <c r="X293">
        <f t="shared" si="149"/>
        <v>-1.3057147060166057</v>
      </c>
      <c r="Y293">
        <v>293</v>
      </c>
      <c r="Z293">
        <f t="shared" si="150"/>
        <v>2.9944946698096806</v>
      </c>
      <c r="AA293">
        <f t="shared" si="151"/>
        <v>-2.1727167032081005</v>
      </c>
      <c r="AB293">
        <f t="shared" si="152"/>
        <v>0.74716641817654927</v>
      </c>
      <c r="AC293">
        <v>293</v>
      </c>
      <c r="AD293">
        <f t="shared" si="153"/>
        <v>2.9944946698096806</v>
      </c>
      <c r="AE293">
        <f t="shared" si="154"/>
        <v>-6.5649000431932836E-2</v>
      </c>
      <c r="AF293">
        <f t="shared" si="155"/>
        <v>0.12567753510268412</v>
      </c>
      <c r="AG293">
        <v>293</v>
      </c>
      <c r="AH293">
        <f t="shared" si="156"/>
        <v>2.9944946698096806</v>
      </c>
      <c r="AI293">
        <f t="shared" si="157"/>
        <v>0.78136638801163072</v>
      </c>
      <c r="AJ293">
        <f t="shared" si="158"/>
        <v>0.71274478319908485</v>
      </c>
      <c r="AK293">
        <v>293</v>
      </c>
      <c r="AL293">
        <f t="shared" si="159"/>
        <v>2.9944946698096806</v>
      </c>
      <c r="AM293">
        <f t="shared" si="160"/>
        <v>0.16813980287978386</v>
      </c>
      <c r="AN293">
        <f t="shared" si="161"/>
        <v>-0.77889633216574328</v>
      </c>
      <c r="AO293">
        <v>293</v>
      </c>
      <c r="AP293">
        <f t="shared" si="162"/>
        <v>2.9944946698096806</v>
      </c>
      <c r="AQ293">
        <f t="shared" si="163"/>
        <v>-0.88721828852456386</v>
      </c>
      <c r="AR293">
        <f t="shared" si="164"/>
        <v>-1.6128813698529401</v>
      </c>
    </row>
    <row r="294" spans="1:44" x14ac:dyDescent="0.25">
      <c r="A294">
        <v>294</v>
      </c>
      <c r="B294">
        <f t="shared" si="132"/>
        <v>0.54773258689843018</v>
      </c>
      <c r="C294">
        <f t="shared" si="133"/>
        <v>0.85370747743242703</v>
      </c>
      <c r="D294">
        <f t="shared" si="134"/>
        <v>0.52075286170693491</v>
      </c>
      <c r="E294">
        <v>294</v>
      </c>
      <c r="F294">
        <f t="shared" si="135"/>
        <v>3.0155086674925555</v>
      </c>
      <c r="G294">
        <f t="shared" si="136"/>
        <v>-4.3240620948965951</v>
      </c>
      <c r="H294">
        <f t="shared" si="137"/>
        <v>1.0139327356917671</v>
      </c>
      <c r="I294">
        <v>294</v>
      </c>
      <c r="J294">
        <f t="shared" si="138"/>
        <v>3.0155086674925555</v>
      </c>
      <c r="K294">
        <f t="shared" si="139"/>
        <v>-2.0604371613637182</v>
      </c>
      <c r="L294">
        <f t="shared" si="140"/>
        <v>0.36924704838122607</v>
      </c>
      <c r="M294">
        <v>294</v>
      </c>
      <c r="N294">
        <f t="shared" si="141"/>
        <v>3.0155086674925555</v>
      </c>
      <c r="O294">
        <f t="shared" si="142"/>
        <v>-1.4315281313390082</v>
      </c>
      <c r="P294">
        <f t="shared" si="143"/>
        <v>0.98863072462701518</v>
      </c>
      <c r="Q294">
        <v>294</v>
      </c>
      <c r="R294">
        <f t="shared" si="144"/>
        <v>3.0155086674925555</v>
      </c>
      <c r="S294">
        <f t="shared" si="145"/>
        <v>-1.9803353455733701</v>
      </c>
      <c r="T294">
        <f t="shared" si="146"/>
        <v>-0.51255529344550688</v>
      </c>
      <c r="U294">
        <v>294</v>
      </c>
      <c r="V294">
        <f t="shared" si="147"/>
        <v>3.0155086674925555</v>
      </c>
      <c r="W294">
        <f t="shared" si="148"/>
        <v>-2.9673164403005221</v>
      </c>
      <c r="X294">
        <f t="shared" si="149"/>
        <v>-1.356671628157736</v>
      </c>
      <c r="Y294">
        <v>294</v>
      </c>
      <c r="Z294">
        <f t="shared" si="150"/>
        <v>3.0155086674925555</v>
      </c>
      <c r="AA294">
        <f t="shared" si="151"/>
        <v>-2.1735178673263742</v>
      </c>
      <c r="AB294">
        <f t="shared" si="152"/>
        <v>0.7413375163293624</v>
      </c>
      <c r="AC294">
        <v>294</v>
      </c>
      <c r="AD294">
        <f t="shared" si="153"/>
        <v>3.0155086674925555</v>
      </c>
      <c r="AE294">
        <f t="shared" si="154"/>
        <v>-6.6903020632648358E-2</v>
      </c>
      <c r="AF294">
        <f t="shared" si="155"/>
        <v>0.11655386056754528</v>
      </c>
      <c r="AG294">
        <v>294</v>
      </c>
      <c r="AH294">
        <f t="shared" si="156"/>
        <v>3.0155086674925555</v>
      </c>
      <c r="AI294">
        <f t="shared" si="157"/>
        <v>0.78074326036408448</v>
      </c>
      <c r="AJ294">
        <f t="shared" si="158"/>
        <v>0.7082111928734951</v>
      </c>
      <c r="AK294">
        <v>294</v>
      </c>
      <c r="AL294">
        <f t="shared" si="159"/>
        <v>3.0155086674925555</v>
      </c>
      <c r="AM294">
        <f t="shared" si="160"/>
        <v>0.16733033632092076</v>
      </c>
      <c r="AN294">
        <f t="shared" si="161"/>
        <v>-0.78478563875421159</v>
      </c>
      <c r="AO294">
        <v>294</v>
      </c>
      <c r="AP294">
        <f t="shared" si="162"/>
        <v>3.0155086674925555</v>
      </c>
      <c r="AQ294">
        <f t="shared" si="163"/>
        <v>-0.88822554178861268</v>
      </c>
      <c r="AR294">
        <f t="shared" si="164"/>
        <v>-1.620209681590179</v>
      </c>
    </row>
    <row r="295" spans="1:44" x14ac:dyDescent="0.25">
      <c r="A295">
        <v>295</v>
      </c>
      <c r="B295">
        <f t="shared" si="132"/>
        <v>0.56032414062023328</v>
      </c>
      <c r="C295">
        <f t="shared" si="133"/>
        <v>0.84708288748344174</v>
      </c>
      <c r="D295">
        <f t="shared" si="134"/>
        <v>0.53146079980814653</v>
      </c>
      <c r="E295">
        <v>295</v>
      </c>
      <c r="F295">
        <f t="shared" si="135"/>
        <v>3.0365226651754305</v>
      </c>
      <c r="G295">
        <f t="shared" si="136"/>
        <v>-4.3299936864433182</v>
      </c>
      <c r="H295">
        <f t="shared" si="137"/>
        <v>0.96283989569323647</v>
      </c>
      <c r="I295">
        <v>295</v>
      </c>
      <c r="J295">
        <f t="shared" si="138"/>
        <v>3.0365226651754305</v>
      </c>
      <c r="K295">
        <f t="shared" si="139"/>
        <v>-2.0663687529104413</v>
      </c>
      <c r="L295">
        <f t="shared" si="140"/>
        <v>0.31815420838269554</v>
      </c>
      <c r="M295">
        <v>295</v>
      </c>
      <c r="N295">
        <f t="shared" si="141"/>
        <v>3.0365226651754305</v>
      </c>
      <c r="O295">
        <f t="shared" si="142"/>
        <v>-1.4374597228857313</v>
      </c>
      <c r="P295">
        <f t="shared" si="143"/>
        <v>0.93753788462848453</v>
      </c>
      <c r="Q295">
        <v>295</v>
      </c>
      <c r="R295">
        <f t="shared" si="144"/>
        <v>3.0365226651754305</v>
      </c>
      <c r="S295">
        <f t="shared" si="145"/>
        <v>-1.9862669371200932</v>
      </c>
      <c r="T295">
        <f t="shared" si="146"/>
        <v>-0.56364813344403752</v>
      </c>
      <c r="U295">
        <v>295</v>
      </c>
      <c r="V295">
        <f t="shared" si="147"/>
        <v>3.0365226651754305</v>
      </c>
      <c r="W295">
        <f t="shared" si="148"/>
        <v>-2.9732480318472452</v>
      </c>
      <c r="X295">
        <f t="shared" si="149"/>
        <v>-1.4077644681562664</v>
      </c>
      <c r="Y295">
        <v>295</v>
      </c>
      <c r="Z295">
        <f t="shared" si="150"/>
        <v>3.0365226651754305</v>
      </c>
      <c r="AA295">
        <f t="shared" si="151"/>
        <v>-2.1741963750436906</v>
      </c>
      <c r="AB295">
        <f t="shared" si="152"/>
        <v>0.73549306699977701</v>
      </c>
      <c r="AC295">
        <v>295</v>
      </c>
      <c r="AD295">
        <f t="shared" si="153"/>
        <v>3.0365226651754305</v>
      </c>
      <c r="AE295">
        <f t="shared" si="154"/>
        <v>-6.7965053198072889E-2</v>
      </c>
      <c r="AF295">
        <f t="shared" si="155"/>
        <v>0.10740585037314118</v>
      </c>
      <c r="AG295">
        <v>295</v>
      </c>
      <c r="AH295">
        <f t="shared" si="156"/>
        <v>3.0365226651754305</v>
      </c>
      <c r="AI295">
        <f t="shared" si="157"/>
        <v>0.78021553213950501</v>
      </c>
      <c r="AJ295">
        <f t="shared" si="158"/>
        <v>0.70366551006159539</v>
      </c>
      <c r="AK295">
        <v>295</v>
      </c>
      <c r="AL295">
        <f t="shared" si="159"/>
        <v>3.0365226651754305</v>
      </c>
      <c r="AM295">
        <f t="shared" si="160"/>
        <v>0.16664479724775089</v>
      </c>
      <c r="AN295">
        <f t="shared" si="161"/>
        <v>-0.7906906539431886</v>
      </c>
      <c r="AO295">
        <v>295</v>
      </c>
      <c r="AP295">
        <f t="shared" si="162"/>
        <v>3.0365226651754305</v>
      </c>
      <c r="AQ295">
        <f t="shared" si="163"/>
        <v>-0.88907858687308572</v>
      </c>
      <c r="AR295">
        <f t="shared" si="164"/>
        <v>-1.6275575401993216</v>
      </c>
    </row>
    <row r="296" spans="1:44" x14ac:dyDescent="0.25">
      <c r="A296">
        <v>296</v>
      </c>
      <c r="B296">
        <f t="shared" si="132"/>
        <v>0.57291569434203593</v>
      </c>
      <c r="C296">
        <f t="shared" si="133"/>
        <v>0.84032399666762514</v>
      </c>
      <c r="D296">
        <f t="shared" si="134"/>
        <v>0.54208447738756471</v>
      </c>
      <c r="E296">
        <v>296</v>
      </c>
      <c r="F296">
        <f t="shared" si="135"/>
        <v>3.0575366628583054</v>
      </c>
      <c r="G296">
        <f t="shared" si="136"/>
        <v>-4.3348503825746345</v>
      </c>
      <c r="H296">
        <f t="shared" si="137"/>
        <v>0.91163369899712698</v>
      </c>
      <c r="I296">
        <v>296</v>
      </c>
      <c r="J296">
        <f t="shared" si="138"/>
        <v>3.0575366628583054</v>
      </c>
      <c r="K296">
        <f t="shared" si="139"/>
        <v>-2.0712254490417572</v>
      </c>
      <c r="L296">
        <f t="shared" si="140"/>
        <v>0.26694801168658605</v>
      </c>
      <c r="M296">
        <v>296</v>
      </c>
      <c r="N296">
        <f t="shared" si="141"/>
        <v>3.0575366628583054</v>
      </c>
      <c r="O296">
        <f t="shared" si="142"/>
        <v>-1.4423164190170472</v>
      </c>
      <c r="P296">
        <f t="shared" si="143"/>
        <v>0.88633168793237505</v>
      </c>
      <c r="Q296">
        <v>296</v>
      </c>
      <c r="R296">
        <f t="shared" si="144"/>
        <v>3.0575366628583054</v>
      </c>
      <c r="S296">
        <f t="shared" si="145"/>
        <v>-1.9911236332514091</v>
      </c>
      <c r="T296">
        <f t="shared" si="146"/>
        <v>-0.61485433014014701</v>
      </c>
      <c r="U296">
        <v>296</v>
      </c>
      <c r="V296">
        <f t="shared" si="147"/>
        <v>3.0575366628583054</v>
      </c>
      <c r="W296">
        <f t="shared" si="148"/>
        <v>-2.9781047279785611</v>
      </c>
      <c r="X296">
        <f t="shared" si="149"/>
        <v>-1.4589706648523759</v>
      </c>
      <c r="Y296">
        <v>296</v>
      </c>
      <c r="Z296">
        <f t="shared" si="150"/>
        <v>3.0575366628583054</v>
      </c>
      <c r="AA296">
        <f t="shared" si="151"/>
        <v>-2.1747519267501429</v>
      </c>
      <c r="AB296">
        <f t="shared" si="152"/>
        <v>0.72963565093208937</v>
      </c>
      <c r="AC296">
        <v>296</v>
      </c>
      <c r="AD296">
        <f t="shared" si="153"/>
        <v>3.0575366628583054</v>
      </c>
      <c r="AE296">
        <f t="shared" si="154"/>
        <v>-6.8834629164522931E-2</v>
      </c>
      <c r="AF296">
        <f t="shared" si="155"/>
        <v>9.8237544023246692E-2</v>
      </c>
      <c r="AG296">
        <v>296</v>
      </c>
      <c r="AH296">
        <f t="shared" si="156"/>
        <v>3.0575366628583054</v>
      </c>
      <c r="AI296">
        <f t="shared" si="157"/>
        <v>0.7797834363678201</v>
      </c>
      <c r="AJ296">
        <f t="shared" si="158"/>
        <v>0.69910974200894938</v>
      </c>
      <c r="AK296">
        <v>296</v>
      </c>
      <c r="AL296">
        <f t="shared" si="159"/>
        <v>3.0575366628583054</v>
      </c>
      <c r="AM296">
        <f t="shared" si="160"/>
        <v>0.16608348837503034</v>
      </c>
      <c r="AN296">
        <f t="shared" si="161"/>
        <v>-0.79660877024420018</v>
      </c>
      <c r="AO296">
        <v>296</v>
      </c>
      <c r="AP296">
        <f t="shared" si="162"/>
        <v>3.0575366628583054</v>
      </c>
      <c r="AQ296">
        <f t="shared" si="163"/>
        <v>-0.88977704709728744</v>
      </c>
      <c r="AR296">
        <f t="shared" si="164"/>
        <v>-1.6349217010728563</v>
      </c>
    </row>
    <row r="297" spans="1:44" x14ac:dyDescent="0.25">
      <c r="A297">
        <v>297</v>
      </c>
      <c r="B297">
        <f t="shared" si="132"/>
        <v>0.58550724806383858</v>
      </c>
      <c r="C297">
        <f t="shared" si="133"/>
        <v>0.83343187657420248</v>
      </c>
      <c r="D297">
        <f t="shared" si="134"/>
        <v>0.55262221011284307</v>
      </c>
      <c r="E297">
        <v>297</v>
      </c>
      <c r="F297">
        <f t="shared" si="135"/>
        <v>3.0785506605411803</v>
      </c>
      <c r="G297">
        <f t="shared" si="136"/>
        <v>-4.338630038710253</v>
      </c>
      <c r="H297">
        <f t="shared" si="137"/>
        <v>0.86033675681838628</v>
      </c>
      <c r="I297">
        <v>297</v>
      </c>
      <c r="J297">
        <f t="shared" si="138"/>
        <v>3.0785506605411803</v>
      </c>
      <c r="K297">
        <f t="shared" si="139"/>
        <v>-2.0750051051773761</v>
      </c>
      <c r="L297">
        <f t="shared" si="140"/>
        <v>0.21565106950784527</v>
      </c>
      <c r="M297">
        <v>297</v>
      </c>
      <c r="N297">
        <f t="shared" si="141"/>
        <v>3.0785506605411803</v>
      </c>
      <c r="O297">
        <f t="shared" si="142"/>
        <v>-1.4460960751526661</v>
      </c>
      <c r="P297">
        <f t="shared" si="143"/>
        <v>0.83503474575363434</v>
      </c>
      <c r="Q297">
        <v>297</v>
      </c>
      <c r="R297">
        <f t="shared" si="144"/>
        <v>3.0785506605411803</v>
      </c>
      <c r="S297">
        <f t="shared" si="145"/>
        <v>-1.994903289387028</v>
      </c>
      <c r="T297">
        <f t="shared" si="146"/>
        <v>-0.66615127231888771</v>
      </c>
      <c r="U297">
        <v>297</v>
      </c>
      <c r="V297">
        <f t="shared" si="147"/>
        <v>3.0785506605411803</v>
      </c>
      <c r="W297">
        <f t="shared" si="148"/>
        <v>-2.98188438411418</v>
      </c>
      <c r="X297">
        <f t="shared" si="149"/>
        <v>-1.5102676070311167</v>
      </c>
      <c r="Y297">
        <v>297</v>
      </c>
      <c r="Z297">
        <f t="shared" si="150"/>
        <v>3.0785506605411803</v>
      </c>
      <c r="AA297">
        <f t="shared" si="151"/>
        <v>-2.1751842771297363</v>
      </c>
      <c r="AB297">
        <f t="shared" si="152"/>
        <v>0.72376785459634174</v>
      </c>
      <c r="AC297">
        <v>297</v>
      </c>
      <c r="AD297">
        <f t="shared" si="153"/>
        <v>3.0785506605411803</v>
      </c>
      <c r="AE297">
        <f t="shared" si="154"/>
        <v>-6.9511364551731347E-2</v>
      </c>
      <c r="AF297">
        <f t="shared" si="155"/>
        <v>8.905298998384753E-2</v>
      </c>
      <c r="AG297">
        <v>297</v>
      </c>
      <c r="AH297">
        <f t="shared" si="156"/>
        <v>3.0785506605411803</v>
      </c>
      <c r="AI297">
        <f t="shared" si="157"/>
        <v>0.77944716385035839</v>
      </c>
      <c r="AJ297">
        <f t="shared" si="158"/>
        <v>0.69454590041447894</v>
      </c>
      <c r="AK297">
        <v>297</v>
      </c>
      <c r="AL297">
        <f t="shared" si="159"/>
        <v>3.0785506605411803</v>
      </c>
      <c r="AM297">
        <f t="shared" si="160"/>
        <v>0.16564665756095576</v>
      </c>
      <c r="AN297">
        <f t="shared" si="161"/>
        <v>-0.80253737438368933</v>
      </c>
      <c r="AO297">
        <v>297</v>
      </c>
      <c r="AP297">
        <f t="shared" si="162"/>
        <v>3.0785506605411803</v>
      </c>
      <c r="AQ297">
        <f t="shared" si="163"/>
        <v>-0.8903206140408455</v>
      </c>
      <c r="AR297">
        <f t="shared" si="164"/>
        <v>-1.6422989124046512</v>
      </c>
    </row>
    <row r="298" spans="1:44" x14ac:dyDescent="0.25">
      <c r="A298">
        <v>298</v>
      </c>
      <c r="B298">
        <f t="shared" si="132"/>
        <v>0.59809880178564168</v>
      </c>
      <c r="C298">
        <f t="shared" si="133"/>
        <v>0.82640761991525236</v>
      </c>
      <c r="D298">
        <f t="shared" si="134"/>
        <v>0.56307232727777323</v>
      </c>
      <c r="E298">
        <v>298</v>
      </c>
      <c r="F298">
        <f t="shared" si="135"/>
        <v>3.0995646582240552</v>
      </c>
      <c r="G298">
        <f t="shared" si="136"/>
        <v>-4.3413309858604272</v>
      </c>
      <c r="H298">
        <f t="shared" si="137"/>
        <v>0.80897172044261245</v>
      </c>
      <c r="I298">
        <v>298</v>
      </c>
      <c r="J298">
        <f t="shared" si="138"/>
        <v>3.0995646582240552</v>
      </c>
      <c r="K298">
        <f t="shared" si="139"/>
        <v>-2.0777060523275499</v>
      </c>
      <c r="L298">
        <f t="shared" si="140"/>
        <v>0.16428603313207149</v>
      </c>
      <c r="M298">
        <v>298</v>
      </c>
      <c r="N298">
        <f t="shared" si="141"/>
        <v>3.0995646582240552</v>
      </c>
      <c r="O298">
        <f t="shared" si="142"/>
        <v>-1.4487970223028399</v>
      </c>
      <c r="P298">
        <f t="shared" si="143"/>
        <v>0.78366970937786051</v>
      </c>
      <c r="Q298">
        <v>298</v>
      </c>
      <c r="R298">
        <f t="shared" si="144"/>
        <v>3.0995646582240552</v>
      </c>
      <c r="S298">
        <f t="shared" si="145"/>
        <v>-1.9976042365372018</v>
      </c>
      <c r="T298">
        <f t="shared" si="146"/>
        <v>-0.71751630869466154</v>
      </c>
      <c r="U298">
        <v>298</v>
      </c>
      <c r="V298">
        <f t="shared" si="147"/>
        <v>3.0995646582240552</v>
      </c>
      <c r="W298">
        <f t="shared" si="148"/>
        <v>-2.9845853312643538</v>
      </c>
      <c r="X298">
        <f t="shared" si="149"/>
        <v>-1.5616326434068906</v>
      </c>
      <c r="Y298">
        <v>298</v>
      </c>
      <c r="Z298">
        <f t="shared" si="150"/>
        <v>3.0995646582240552</v>
      </c>
      <c r="AA298">
        <f t="shared" si="151"/>
        <v>-2.1754932352687151</v>
      </c>
      <c r="AB298">
        <f t="shared" si="152"/>
        <v>0.71789226904621084</v>
      </c>
      <c r="AC298">
        <v>298</v>
      </c>
      <c r="AD298">
        <f t="shared" si="153"/>
        <v>3.0995646582240552</v>
      </c>
      <c r="AE298">
        <f t="shared" si="154"/>
        <v>-6.9994960532402006E-2</v>
      </c>
      <c r="AF298">
        <f t="shared" si="155"/>
        <v>7.9856243895451789E-2</v>
      </c>
      <c r="AG298">
        <v>298</v>
      </c>
      <c r="AH298">
        <f t="shared" si="156"/>
        <v>3.0995646582240552</v>
      </c>
      <c r="AI298">
        <f t="shared" si="157"/>
        <v>0.77920686307559717</v>
      </c>
      <c r="AJ298">
        <f t="shared" si="158"/>
        <v>0.68997600054215491</v>
      </c>
      <c r="AK298">
        <v>298</v>
      </c>
      <c r="AL298">
        <f t="shared" si="159"/>
        <v>3.0995646582240552</v>
      </c>
      <c r="AM298">
        <f t="shared" si="160"/>
        <v>0.16533449769771741</v>
      </c>
      <c r="AN298">
        <f t="shared" si="161"/>
        <v>-0.80847384845696513</v>
      </c>
      <c r="AO298">
        <v>298</v>
      </c>
      <c r="AP298">
        <f t="shared" si="162"/>
        <v>3.0995646582240552</v>
      </c>
      <c r="AQ298">
        <f t="shared" si="163"/>
        <v>-0.89070904767989978</v>
      </c>
      <c r="AR298">
        <f t="shared" si="164"/>
        <v>-1.6496859166258593</v>
      </c>
    </row>
    <row r="299" spans="1:44" x14ac:dyDescent="0.25">
      <c r="A299">
        <v>299</v>
      </c>
      <c r="B299">
        <f t="shared" si="132"/>
        <v>0.61069035550744433</v>
      </c>
      <c r="C299">
        <f t="shared" si="133"/>
        <v>0.81925234035246286</v>
      </c>
      <c r="D299">
        <f t="shared" si="134"/>
        <v>0.57343317206716626</v>
      </c>
      <c r="E299">
        <v>299</v>
      </c>
      <c r="F299">
        <f t="shared" si="135"/>
        <v>3.1205786559069302</v>
      </c>
      <c r="G299">
        <f t="shared" si="136"/>
        <v>-4.3429520313629286</v>
      </c>
      <c r="H299">
        <f t="shared" si="137"/>
        <v>0.75756127122388439</v>
      </c>
      <c r="I299">
        <v>299</v>
      </c>
      <c r="J299">
        <f t="shared" si="138"/>
        <v>3.1205786559069302</v>
      </c>
      <c r="K299">
        <f t="shared" si="139"/>
        <v>-2.0793270978300522</v>
      </c>
      <c r="L299">
        <f t="shared" si="140"/>
        <v>0.11287558391334346</v>
      </c>
      <c r="M299">
        <v>299</v>
      </c>
      <c r="N299">
        <f t="shared" si="141"/>
        <v>3.1205786559069302</v>
      </c>
      <c r="O299">
        <f t="shared" si="142"/>
        <v>-1.4504180678053422</v>
      </c>
      <c r="P299">
        <f t="shared" si="143"/>
        <v>0.73225926015913245</v>
      </c>
      <c r="Q299">
        <v>299</v>
      </c>
      <c r="R299">
        <f t="shared" si="144"/>
        <v>3.1205786559069302</v>
      </c>
      <c r="S299">
        <f t="shared" si="145"/>
        <v>-1.9992252820397041</v>
      </c>
      <c r="T299">
        <f t="shared" si="146"/>
        <v>-0.7689267579133896</v>
      </c>
      <c r="U299">
        <v>299</v>
      </c>
      <c r="V299">
        <f t="shared" si="147"/>
        <v>3.1205786559069302</v>
      </c>
      <c r="W299">
        <f t="shared" si="148"/>
        <v>-2.9862063767668561</v>
      </c>
      <c r="X299">
        <f t="shared" si="149"/>
        <v>-1.6130430926256185</v>
      </c>
      <c r="Y299">
        <v>299</v>
      </c>
      <c r="Z299">
        <f t="shared" si="150"/>
        <v>3.1205786559069302</v>
      </c>
      <c r="AA299">
        <f t="shared" si="151"/>
        <v>-2.1756786647398618</v>
      </c>
      <c r="AB299">
        <f t="shared" si="152"/>
        <v>0.71201148877487108</v>
      </c>
      <c r="AC299">
        <v>299</v>
      </c>
      <c r="AD299">
        <f t="shared" si="153"/>
        <v>3.1205786559069302</v>
      </c>
      <c r="AE299">
        <f t="shared" si="154"/>
        <v>-7.0285203564163623E-2</v>
      </c>
      <c r="AF299">
        <f t="shared" si="155"/>
        <v>7.0651366782233091E-2</v>
      </c>
      <c r="AG299">
        <v>299</v>
      </c>
      <c r="AH299">
        <f t="shared" si="156"/>
        <v>3.1205786559069302</v>
      </c>
      <c r="AI299">
        <f t="shared" si="157"/>
        <v>0.77906264015359394</v>
      </c>
      <c r="AJ299">
        <f t="shared" si="158"/>
        <v>0.68540206033111295</v>
      </c>
      <c r="AK299">
        <v>299</v>
      </c>
      <c r="AL299">
        <f t="shared" si="159"/>
        <v>3.1205786559069302</v>
      </c>
      <c r="AM299">
        <f t="shared" si="160"/>
        <v>0.16514714662632313</v>
      </c>
      <c r="AN299">
        <f t="shared" si="161"/>
        <v>-0.81441557108419549</v>
      </c>
      <c r="AO299">
        <v>299</v>
      </c>
      <c r="AP299">
        <f t="shared" si="162"/>
        <v>3.1205786559069302</v>
      </c>
      <c r="AQ299">
        <f t="shared" si="163"/>
        <v>-0.89094217649308993</v>
      </c>
      <c r="AR299">
        <f t="shared" si="164"/>
        <v>-1.6570794518433687</v>
      </c>
    </row>
    <row r="300" spans="1:44" x14ac:dyDescent="0.25">
      <c r="A300">
        <v>300</v>
      </c>
      <c r="B300">
        <f t="shared" si="132"/>
        <v>0.62328190922924698</v>
      </c>
      <c r="C300">
        <f t="shared" si="133"/>
        <v>0.81196717232056503</v>
      </c>
      <c r="D300">
        <f t="shared" si="134"/>
        <v>0.58370310181953444</v>
      </c>
      <c r="E300">
        <v>300</v>
      </c>
      <c r="F300">
        <f t="shared" si="135"/>
        <v>3.1415926535898042</v>
      </c>
      <c r="G300">
        <f t="shared" si="136"/>
        <v>-4.3434924594097</v>
      </c>
      <c r="H300">
        <f t="shared" si="137"/>
        <v>0.70612811056931613</v>
      </c>
      <c r="I300">
        <v>300</v>
      </c>
      <c r="J300">
        <f t="shared" si="138"/>
        <v>3.1415926535898042</v>
      </c>
      <c r="K300">
        <f t="shared" si="139"/>
        <v>-2.0798675258768231</v>
      </c>
      <c r="L300">
        <f t="shared" si="140"/>
        <v>6.1442423258775122E-2</v>
      </c>
      <c r="M300">
        <v>300</v>
      </c>
      <c r="N300">
        <f t="shared" si="141"/>
        <v>3.1415926535898042</v>
      </c>
      <c r="O300">
        <f t="shared" si="142"/>
        <v>-1.4509584958521131</v>
      </c>
      <c r="P300">
        <f t="shared" si="143"/>
        <v>0.68082609950456419</v>
      </c>
      <c r="Q300">
        <v>300</v>
      </c>
      <c r="R300">
        <f t="shared" si="144"/>
        <v>3.1415926535898042</v>
      </c>
      <c r="S300">
        <f t="shared" si="145"/>
        <v>-1.999765710086475</v>
      </c>
      <c r="T300">
        <f t="shared" si="146"/>
        <v>-0.82035991856795787</v>
      </c>
      <c r="U300">
        <v>300</v>
      </c>
      <c r="V300">
        <f t="shared" si="147"/>
        <v>3.1415926535898042</v>
      </c>
      <c r="W300">
        <f t="shared" si="148"/>
        <v>-2.986746804813627</v>
      </c>
      <c r="X300">
        <f t="shared" si="149"/>
        <v>-1.6644762532801869</v>
      </c>
      <c r="Y300">
        <v>300</v>
      </c>
      <c r="Z300">
        <f t="shared" si="150"/>
        <v>3.1415926535898042</v>
      </c>
      <c r="AA300">
        <f t="shared" si="151"/>
        <v>-2.175740483662743</v>
      </c>
      <c r="AB300">
        <f t="shared" si="152"/>
        <v>0.70612811056933988</v>
      </c>
      <c r="AC300">
        <v>300</v>
      </c>
      <c r="AD300">
        <f t="shared" si="153"/>
        <v>3.1415926535898042</v>
      </c>
      <c r="AE300">
        <f t="shared" si="154"/>
        <v>-7.0381965483863995E-2</v>
      </c>
      <c r="AF300">
        <f t="shared" si="155"/>
        <v>6.1442423258797188E-2</v>
      </c>
      <c r="AG300">
        <v>300</v>
      </c>
      <c r="AH300">
        <f t="shared" si="156"/>
        <v>3.1415926535898042</v>
      </c>
      <c r="AI300">
        <f t="shared" si="157"/>
        <v>0.77901455876913095</v>
      </c>
      <c r="AJ300">
        <f t="shared" si="158"/>
        <v>0.68082609950458861</v>
      </c>
      <c r="AK300">
        <v>300</v>
      </c>
      <c r="AL300">
        <f t="shared" si="159"/>
        <v>3.1415926535898042</v>
      </c>
      <c r="AM300">
        <f t="shared" si="160"/>
        <v>0.16508468707573204</v>
      </c>
      <c r="AN300">
        <f t="shared" si="161"/>
        <v>-0.82035991856793411</v>
      </c>
      <c r="AO300">
        <v>300</v>
      </c>
      <c r="AP300">
        <f t="shared" si="162"/>
        <v>3.1415926535898042</v>
      </c>
      <c r="AQ300">
        <f t="shared" si="163"/>
        <v>-0.89101989753729494</v>
      </c>
      <c r="AR300">
        <f t="shared" si="164"/>
        <v>-1.6644762532801638</v>
      </c>
    </row>
    <row r="301" spans="1:44" x14ac:dyDescent="0.25">
      <c r="A301">
        <v>301</v>
      </c>
      <c r="B301">
        <f t="shared" si="132"/>
        <v>0.63587346295105007</v>
      </c>
      <c r="C301">
        <f t="shared" si="133"/>
        <v>0.80455327084747397</v>
      </c>
      <c r="D301">
        <f t="shared" si="134"/>
        <v>0.59388048828752671</v>
      </c>
    </row>
    <row r="302" spans="1:44" x14ac:dyDescent="0.25">
      <c r="A302">
        <v>302</v>
      </c>
      <c r="B302">
        <f t="shared" si="132"/>
        <v>0.64846501667285272</v>
      </c>
      <c r="C302">
        <f t="shared" si="133"/>
        <v>0.79701181137116583</v>
      </c>
      <c r="D302">
        <f t="shared" si="134"/>
        <v>0.60396371789607795</v>
      </c>
    </row>
    <row r="303" spans="1:44" x14ac:dyDescent="0.25">
      <c r="A303">
        <v>303</v>
      </c>
      <c r="B303">
        <f t="shared" si="132"/>
        <v>0.66105657039465537</v>
      </c>
      <c r="C303">
        <f t="shared" si="133"/>
        <v>0.78934398955331608</v>
      </c>
      <c r="D303">
        <f t="shared" si="134"/>
        <v>0.61395119199823567</v>
      </c>
    </row>
    <row r="304" spans="1:44" x14ac:dyDescent="0.25">
      <c r="A304">
        <v>304</v>
      </c>
      <c r="B304">
        <f t="shared" si="132"/>
        <v>0.67364812411645847</v>
      </c>
      <c r="C304">
        <f t="shared" si="133"/>
        <v>0.7815510210897344</v>
      </c>
      <c r="D304">
        <f t="shared" si="134"/>
        <v>0.62384132712861662</v>
      </c>
    </row>
    <row r="305" spans="1:4" x14ac:dyDescent="0.25">
      <c r="A305">
        <v>305</v>
      </c>
      <c r="B305">
        <f t="shared" si="132"/>
        <v>0.68623967783826112</v>
      </c>
      <c r="C305">
        <f t="shared" si="133"/>
        <v>0.77363414151762222</v>
      </c>
      <c r="D305">
        <f t="shared" si="134"/>
        <v>0.63363255525445639</v>
      </c>
    </row>
    <row r="306" spans="1:4" x14ac:dyDescent="0.25">
      <c r="A306">
        <v>306</v>
      </c>
      <c r="B306">
        <f t="shared" si="132"/>
        <v>0.69883123156006377</v>
      </c>
      <c r="C306">
        <f t="shared" si="133"/>
        <v>0.76559460601968321</v>
      </c>
      <c r="D306">
        <f t="shared" si="134"/>
        <v>0.64332332402421566</v>
      </c>
    </row>
    <row r="307" spans="1:4" x14ac:dyDescent="0.25">
      <c r="A307">
        <v>307</v>
      </c>
      <c r="B307">
        <f t="shared" si="132"/>
        <v>0.71142278528186687</v>
      </c>
      <c r="C307">
        <f t="shared" si="133"/>
        <v>0.75743368922512078</v>
      </c>
      <c r="D307">
        <f t="shared" si="134"/>
        <v>0.65291209701369679</v>
      </c>
    </row>
    <row r="308" spans="1:4" x14ac:dyDescent="0.25">
      <c r="A308">
        <v>308</v>
      </c>
      <c r="B308">
        <f t="shared" si="132"/>
        <v>0.72401433900366952</v>
      </c>
      <c r="C308">
        <f t="shared" si="133"/>
        <v>0.74915268500755272</v>
      </c>
      <c r="D308">
        <f t="shared" si="134"/>
        <v>0.66239735396963551</v>
      </c>
    </row>
    <row r="309" spans="1:4" x14ac:dyDescent="0.25">
      <c r="A309">
        <v>309</v>
      </c>
      <c r="B309">
        <f t="shared" si="132"/>
        <v>0.73660589272547217</v>
      </c>
      <c r="C309">
        <f t="shared" si="133"/>
        <v>0.74075290627987178</v>
      </c>
      <c r="D309">
        <f t="shared" si="134"/>
        <v>0.6717775910507312</v>
      </c>
    </row>
    <row r="310" spans="1:4" x14ac:dyDescent="0.25">
      <c r="A310">
        <v>310</v>
      </c>
      <c r="B310">
        <f t="shared" si="132"/>
        <v>0.74919744644727526</v>
      </c>
      <c r="C310">
        <f t="shared" si="133"/>
        <v>0.73223568478609136</v>
      </c>
      <c r="D310">
        <f t="shared" si="134"/>
        <v>0.68105132106607336</v>
      </c>
    </row>
    <row r="311" spans="1:4" x14ac:dyDescent="0.25">
      <c r="A311">
        <v>311</v>
      </c>
      <c r="B311">
        <f t="shared" si="132"/>
        <v>0.76178900016907791</v>
      </c>
      <c r="C311">
        <f t="shared" si="133"/>
        <v>0.72360237089020418</v>
      </c>
      <c r="D311">
        <f t="shared" si="134"/>
        <v>0.69021707371092711</v>
      </c>
    </row>
    <row r="312" spans="1:4" x14ac:dyDescent="0.25">
      <c r="A312">
        <v>312</v>
      </c>
      <c r="B312">
        <f t="shared" si="132"/>
        <v>0.77438055389088056</v>
      </c>
      <c r="C312">
        <f t="shared" si="133"/>
        <v>0.71485433336208692</v>
      </c>
      <c r="D312">
        <f t="shared" si="134"/>
        <v>0.69927339579984471</v>
      </c>
    </row>
    <row r="313" spans="1:4" x14ac:dyDescent="0.25">
      <c r="A313">
        <v>313</v>
      </c>
      <c r="B313">
        <f t="shared" si="132"/>
        <v>0.78697210761268366</v>
      </c>
      <c r="C313">
        <f t="shared" si="133"/>
        <v>0.70599295916048987</v>
      </c>
      <c r="D313">
        <f t="shared" si="134"/>
        <v>0.7082188514970601</v>
      </c>
    </row>
    <row r="314" spans="1:4" x14ac:dyDescent="0.25">
      <c r="A314">
        <v>314</v>
      </c>
      <c r="B314">
        <f t="shared" si="132"/>
        <v>0.79956366133448631</v>
      </c>
      <c r="C314">
        <f t="shared" si="133"/>
        <v>0.69701965321314163</v>
      </c>
      <c r="D314">
        <f t="shared" si="134"/>
        <v>0.71705202254413303</v>
      </c>
    </row>
    <row r="315" spans="1:4" x14ac:dyDescent="0.25">
      <c r="A315">
        <v>315</v>
      </c>
      <c r="B315">
        <f t="shared" si="132"/>
        <v>0.81215521505628896</v>
      </c>
      <c r="C315">
        <f t="shared" si="133"/>
        <v>0.68793583819400306</v>
      </c>
      <c r="D315">
        <f t="shared" si="134"/>
        <v>0.72577150848480843</v>
      </c>
    </row>
    <row r="316" spans="1:4" x14ac:dyDescent="0.25">
      <c r="A316">
        <v>316</v>
      </c>
      <c r="B316">
        <f t="shared" si="132"/>
        <v>0.82474676877809205</v>
      </c>
      <c r="C316">
        <f t="shared" si="133"/>
        <v>0.67874295429771048</v>
      </c>
      <c r="D316">
        <f t="shared" si="134"/>
        <v>0.73437592688705156</v>
      </c>
    </row>
    <row r="317" spans="1:4" x14ac:dyDescent="0.25">
      <c r="A317">
        <v>317</v>
      </c>
      <c r="B317">
        <f t="shared" si="132"/>
        <v>0.8373383224998947</v>
      </c>
      <c r="C317">
        <f t="shared" si="133"/>
        <v>0.66944245901124033</v>
      </c>
      <c r="D317">
        <f t="shared" si="134"/>
        <v>0.74286391356222425</v>
      </c>
    </row>
    <row r="318" spans="1:4" x14ac:dyDescent="0.25">
      <c r="A318">
        <v>318</v>
      </c>
      <c r="B318">
        <f t="shared" si="132"/>
        <v>0.84992987622169736</v>
      </c>
      <c r="C318">
        <f t="shared" si="133"/>
        <v>0.66003582688283002</v>
      </c>
      <c r="D318">
        <f t="shared" si="134"/>
        <v>0.75123412278137291</v>
      </c>
    </row>
    <row r="319" spans="1:4" x14ac:dyDescent="0.25">
      <c r="A319">
        <v>319</v>
      </c>
      <c r="B319">
        <f t="shared" si="132"/>
        <v>0.86252142994350001</v>
      </c>
      <c r="C319">
        <f t="shared" si="133"/>
        <v>0.65052454928819659</v>
      </c>
      <c r="D319">
        <f t="shared" si="134"/>
        <v>0.7594852274885856</v>
      </c>
    </row>
    <row r="320" spans="1:4" x14ac:dyDescent="0.25">
      <c r="A320">
        <v>320</v>
      </c>
      <c r="B320">
        <f t="shared" si="132"/>
        <v>0.8751129836653031</v>
      </c>
      <c r="C320">
        <f t="shared" si="133"/>
        <v>0.64091013419408605</v>
      </c>
      <c r="D320">
        <f t="shared" si="134"/>
        <v>0.76761591951139119</v>
      </c>
    </row>
    <row r="321" spans="1:4" x14ac:dyDescent="0.25">
      <c r="A321">
        <v>321</v>
      </c>
      <c r="B321">
        <f t="shared" ref="B321:B384" si="165">-3.14159265358979+(A321-1)*0.0125915537218028</f>
        <v>0.8877045373871062</v>
      </c>
      <c r="C321">
        <f t="shared" ref="C321:C384" si="166">1*COS(B321)+0</f>
        <v>0.63119410591919323</v>
      </c>
      <c r="D321">
        <f t="shared" ref="D321:D384" si="167">1*SIN(B321)+0+0*COS(B321)</f>
        <v>0.77562490976816245</v>
      </c>
    </row>
    <row r="322" spans="1:4" x14ac:dyDescent="0.25">
      <c r="A322">
        <v>322</v>
      </c>
      <c r="B322">
        <f t="shared" si="165"/>
        <v>0.9002960911089084</v>
      </c>
      <c r="C322">
        <f t="shared" si="166"/>
        <v>0.6213780048924884</v>
      </c>
      <c r="D322">
        <f t="shared" si="167"/>
        <v>0.78351092847249459</v>
      </c>
    </row>
    <row r="323" spans="1:4" x14ac:dyDescent="0.25">
      <c r="A323">
        <v>323</v>
      </c>
      <c r="B323">
        <f t="shared" si="165"/>
        <v>0.9128876448307115</v>
      </c>
      <c r="C323">
        <f t="shared" si="166"/>
        <v>0.6114633874089872</v>
      </c>
      <c r="D323">
        <f t="shared" si="167"/>
        <v>0.79127272533452508</v>
      </c>
    </row>
    <row r="324" spans="1:4" x14ac:dyDescent="0.25">
      <c r="A324">
        <v>324</v>
      </c>
      <c r="B324">
        <f t="shared" si="165"/>
        <v>0.92547919855251459</v>
      </c>
      <c r="C324">
        <f t="shared" si="166"/>
        <v>0.60145182538301178</v>
      </c>
      <c r="D324">
        <f t="shared" si="167"/>
        <v>0.79890906975915799</v>
      </c>
    </row>
    <row r="325" spans="1:4" x14ac:dyDescent="0.25">
      <c r="A325">
        <v>325</v>
      </c>
      <c r="B325">
        <f t="shared" si="165"/>
        <v>0.9380707522743168</v>
      </c>
      <c r="C325">
        <f t="shared" si="166"/>
        <v>0.5913449060989695</v>
      </c>
      <c r="D325">
        <f t="shared" si="167"/>
        <v>0.80641875104117022</v>
      </c>
    </row>
    <row r="326" spans="1:4" x14ac:dyDescent="0.25">
      <c r="A326">
        <v>326</v>
      </c>
      <c r="B326">
        <f t="shared" si="165"/>
        <v>0.95066230599611989</v>
      </c>
      <c r="C326">
        <f t="shared" si="166"/>
        <v>0.58114423195969445</v>
      </c>
      <c r="D326">
        <f t="shared" si="167"/>
        <v>0.81380057855716526</v>
      </c>
    </row>
    <row r="327" spans="1:4" x14ac:dyDescent="0.25">
      <c r="A327">
        <v>327</v>
      </c>
      <c r="B327">
        <f t="shared" si="165"/>
        <v>0.96325385971792299</v>
      </c>
      <c r="C327">
        <f t="shared" si="166"/>
        <v>0.57085142023239865</v>
      </c>
      <c r="D327">
        <f t="shared" si="167"/>
        <v>0.8210533819543363</v>
      </c>
    </row>
    <row r="328" spans="1:4" x14ac:dyDescent="0.25">
      <c r="A328">
        <v>328</v>
      </c>
      <c r="B328">
        <f t="shared" si="165"/>
        <v>0.9758454134397252</v>
      </c>
      <c r="C328">
        <f t="shared" si="166"/>
        <v>0.56046810279226011</v>
      </c>
      <c r="D328">
        <f t="shared" si="167"/>
        <v>0.82817601133602303</v>
      </c>
    </row>
    <row r="329" spans="1:4" x14ac:dyDescent="0.25">
      <c r="A329">
        <v>329</v>
      </c>
      <c r="B329">
        <f t="shared" si="165"/>
        <v>0.98843696716152829</v>
      </c>
      <c r="C329">
        <f t="shared" si="166"/>
        <v>0.5499959258636945</v>
      </c>
      <c r="D329">
        <f t="shared" si="167"/>
        <v>0.83516733744402227</v>
      </c>
    </row>
    <row r="330" spans="1:4" x14ac:dyDescent="0.25">
      <c r="A330">
        <v>330</v>
      </c>
      <c r="B330">
        <f t="shared" si="165"/>
        <v>1.0010285208833314</v>
      </c>
      <c r="C330">
        <f t="shared" si="166"/>
        <v>0.53943654975935906</v>
      </c>
      <c r="D330">
        <f t="shared" si="167"/>
        <v>0.84202625183762447</v>
      </c>
    </row>
    <row r="331" spans="1:4" x14ac:dyDescent="0.25">
      <c r="A331">
        <v>331</v>
      </c>
      <c r="B331">
        <f t="shared" si="165"/>
        <v>1.0136200746051336</v>
      </c>
      <c r="C331">
        <f t="shared" si="166"/>
        <v>0.52879164861691552</v>
      </c>
      <c r="D331">
        <f t="shared" si="167"/>
        <v>0.84875166706935223</v>
      </c>
    </row>
    <row r="332" spans="1:4" x14ac:dyDescent="0.25">
      <c r="A332">
        <v>332</v>
      </c>
      <c r="B332">
        <f t="shared" si="165"/>
        <v>1.0262116283269367</v>
      </c>
      <c r="C332">
        <f t="shared" si="166"/>
        <v>0.51806291013360184</v>
      </c>
      <c r="D332">
        <f t="shared" si="167"/>
        <v>0.85534251685737195</v>
      </c>
    </row>
    <row r="333" spans="1:4" x14ac:dyDescent="0.25">
      <c r="A333">
        <v>333</v>
      </c>
      <c r="B333">
        <f t="shared" si="165"/>
        <v>1.0388031820487398</v>
      </c>
      <c r="C333">
        <f t="shared" si="166"/>
        <v>0.50725203529866036</v>
      </c>
      <c r="D333">
        <f t="shared" si="167"/>
        <v>0.86179775625454413</v>
      </c>
    </row>
    <row r="334" spans="1:4" x14ac:dyDescent="0.25">
      <c r="A334">
        <v>334</v>
      </c>
      <c r="B334">
        <f t="shared" si="165"/>
        <v>1.051394735770542</v>
      </c>
      <c r="C334">
        <f t="shared" si="166"/>
        <v>0.496360738123652</v>
      </c>
      <c r="D334">
        <f t="shared" si="167"/>
        <v>0.86811636181409657</v>
      </c>
    </row>
    <row r="335" spans="1:4" x14ac:dyDescent="0.25">
      <c r="A335">
        <v>335</v>
      </c>
      <c r="B335">
        <f t="shared" si="165"/>
        <v>1.0639862894923451</v>
      </c>
      <c r="C335">
        <f t="shared" si="166"/>
        <v>0.48539074537070576</v>
      </c>
      <c r="D335">
        <f t="shared" si="167"/>
        <v>0.87429733175188784</v>
      </c>
    </row>
    <row r="336" spans="1:4" x14ac:dyDescent="0.25">
      <c r="A336">
        <v>336</v>
      </c>
      <c r="B336">
        <f t="shared" si="165"/>
        <v>1.0765778432141482</v>
      </c>
      <c r="C336">
        <f t="shared" si="166"/>
        <v>0.4743437962787535</v>
      </c>
      <c r="D336">
        <f t="shared" si="167"/>
        <v>0.88033968610523317</v>
      </c>
    </row>
    <row r="337" spans="1:4" x14ac:dyDescent="0.25">
      <c r="A337">
        <v>337</v>
      </c>
      <c r="B337">
        <f t="shared" si="165"/>
        <v>1.0891693969359504</v>
      </c>
      <c r="C337">
        <f t="shared" si="166"/>
        <v>0.46322164228778012</v>
      </c>
      <c r="D337">
        <f t="shared" si="167"/>
        <v>0.88624246688827313</v>
      </c>
    </row>
    <row r="338" spans="1:4" x14ac:dyDescent="0.25">
      <c r="A338">
        <v>338</v>
      </c>
      <c r="B338">
        <f t="shared" si="165"/>
        <v>1.1017609506577535</v>
      </c>
      <c r="C338">
        <f t="shared" si="166"/>
        <v>0.4520260467611385</v>
      </c>
      <c r="D338">
        <f t="shared" si="167"/>
        <v>0.89200473824385995</v>
      </c>
    </row>
    <row r="339" spans="1:4" x14ac:dyDescent="0.25">
      <c r="A339">
        <v>339</v>
      </c>
      <c r="B339">
        <f t="shared" si="165"/>
        <v>1.1143525043795566</v>
      </c>
      <c r="C339">
        <f t="shared" si="166"/>
        <v>0.44075878470598173</v>
      </c>
      <c r="D339">
        <f t="shared" si="167"/>
        <v>0.89762558659192981</v>
      </c>
    </row>
    <row r="340" spans="1:4" x14ac:dyDescent="0.25">
      <c r="A340">
        <v>340</v>
      </c>
      <c r="B340">
        <f t="shared" si="165"/>
        <v>1.1269440581013588</v>
      </c>
      <c r="C340">
        <f t="shared" si="166"/>
        <v>0.42942164249184217</v>
      </c>
      <c r="D340">
        <f t="shared" si="167"/>
        <v>0.90310412077434821</v>
      </c>
    </row>
    <row r="341" spans="1:4" x14ac:dyDescent="0.25">
      <c r="A341">
        <v>341</v>
      </c>
      <c r="B341">
        <f t="shared" si="165"/>
        <v>1.1395356118231619</v>
      </c>
      <c r="C341">
        <f t="shared" si="166"/>
        <v>0.41801641756740859</v>
      </c>
      <c r="D341">
        <f t="shared" si="167"/>
        <v>0.90843947219619969</v>
      </c>
    </row>
    <row r="342" spans="1:4" x14ac:dyDescent="0.25">
      <c r="A342">
        <v>342</v>
      </c>
      <c r="B342">
        <f t="shared" si="165"/>
        <v>1.152127165544965</v>
      </c>
      <c r="C342">
        <f t="shared" si="166"/>
        <v>0.40654491817555433</v>
      </c>
      <c r="D342">
        <f t="shared" si="167"/>
        <v>0.91363079496349719</v>
      </c>
    </row>
    <row r="343" spans="1:4" x14ac:dyDescent="0.25">
      <c r="A343">
        <v>343</v>
      </c>
      <c r="B343">
        <f t="shared" si="165"/>
        <v>1.1647187192667672</v>
      </c>
      <c r="C343">
        <f t="shared" si="166"/>
        <v>0.39500896306664679</v>
      </c>
      <c r="D343">
        <f t="shared" si="167"/>
        <v>0.91867726601729538</v>
      </c>
    </row>
    <row r="344" spans="1:4" x14ac:dyDescent="0.25">
      <c r="A344">
        <v>344</v>
      </c>
      <c r="B344">
        <f t="shared" si="165"/>
        <v>1.1773102729885703</v>
      </c>
      <c r="C344">
        <f t="shared" si="166"/>
        <v>0.38341038121019116</v>
      </c>
      <c r="D344">
        <f t="shared" si="167"/>
        <v>0.92357808526418372</v>
      </c>
    </row>
    <row r="345" spans="1:4" x14ac:dyDescent="0.25">
      <c r="A345">
        <v>345</v>
      </c>
      <c r="B345">
        <f t="shared" si="165"/>
        <v>1.1899018267103734</v>
      </c>
      <c r="C345">
        <f t="shared" si="166"/>
        <v>0.37175101150486073</v>
      </c>
      <c r="D345">
        <f t="shared" si="167"/>
        <v>0.9283324757031356</v>
      </c>
    </row>
    <row r="346" spans="1:4" x14ac:dyDescent="0.25">
      <c r="A346">
        <v>346</v>
      </c>
      <c r="B346">
        <f t="shared" si="165"/>
        <v>1.2024933804321756</v>
      </c>
      <c r="C346">
        <f t="shared" si="166"/>
        <v>0.3600327024869463</v>
      </c>
      <c r="D346">
        <f t="shared" si="167"/>
        <v>0.93293968354869872</v>
      </c>
    </row>
    <row r="347" spans="1:4" x14ac:dyDescent="0.25">
      <c r="A347">
        <v>347</v>
      </c>
      <c r="B347">
        <f t="shared" si="165"/>
        <v>1.2150849341539787</v>
      </c>
      <c r="C347">
        <f t="shared" si="166"/>
        <v>0.34825731203727722</v>
      </c>
      <c r="D347">
        <f t="shared" si="167"/>
        <v>0.93739897835050501</v>
      </c>
    </row>
    <row r="348" spans="1:4" x14ac:dyDescent="0.25">
      <c r="A348">
        <v>348</v>
      </c>
      <c r="B348">
        <f t="shared" si="165"/>
        <v>1.2276764878757818</v>
      </c>
      <c r="C348">
        <f t="shared" si="166"/>
        <v>0.33642670708666833</v>
      </c>
      <c r="D348">
        <f t="shared" si="167"/>
        <v>0.9417096531090785</v>
      </c>
    </row>
    <row r="349" spans="1:4" x14ac:dyDescent="0.25">
      <c r="A349">
        <v>349</v>
      </c>
      <c r="B349">
        <f t="shared" si="165"/>
        <v>1.240268041597584</v>
      </c>
      <c r="C349">
        <f t="shared" si="166"/>
        <v>0.32454276331992477</v>
      </c>
      <c r="D349">
        <f t="shared" si="167"/>
        <v>0.94587102438792747</v>
      </c>
    </row>
    <row r="350" spans="1:4" x14ac:dyDescent="0.25">
      <c r="A350">
        <v>350</v>
      </c>
      <c r="B350">
        <f t="shared" si="165"/>
        <v>1.2528595953193871</v>
      </c>
      <c r="C350">
        <f t="shared" si="166"/>
        <v>0.31260736487845869</v>
      </c>
      <c r="D350">
        <f t="shared" si="167"/>
        <v>0.9498824324219004</v>
      </c>
    </row>
    <row r="351" spans="1:4" x14ac:dyDescent="0.25">
      <c r="A351">
        <v>351</v>
      </c>
      <c r="B351">
        <f t="shared" si="165"/>
        <v>1.2654511490411902</v>
      </c>
      <c r="C351">
        <f t="shared" si="166"/>
        <v>0.30062240406157281</v>
      </c>
      <c r="D351">
        <f t="shared" si="167"/>
        <v>0.95374324122178733</v>
      </c>
    </row>
    <row r="352" spans="1:4" x14ac:dyDescent="0.25">
      <c r="A352">
        <v>352</v>
      </c>
      <c r="B352">
        <f t="shared" si="165"/>
        <v>1.2780427027629924</v>
      </c>
      <c r="C352">
        <f t="shared" si="166"/>
        <v>0.28858978102644323</v>
      </c>
      <c r="D352">
        <f t="shared" si="167"/>
        <v>0.95745283867515352</v>
      </c>
    </row>
    <row r="353" spans="1:4" x14ac:dyDescent="0.25">
      <c r="A353">
        <v>353</v>
      </c>
      <c r="B353">
        <f t="shared" si="165"/>
        <v>1.2906342564847955</v>
      </c>
      <c r="C353">
        <f t="shared" si="166"/>
        <v>0.27651140348685604</v>
      </c>
      <c r="D353">
        <f t="shared" si="167"/>
        <v>0.96101063664338759</v>
      </c>
    </row>
    <row r="354" spans="1:4" x14ac:dyDescent="0.25">
      <c r="A354">
        <v>354</v>
      </c>
      <c r="B354">
        <f t="shared" si="165"/>
        <v>1.3032258102065986</v>
      </c>
      <c r="C354">
        <f t="shared" si="166"/>
        <v>0.26438918641075382</v>
      </c>
      <c r="D354">
        <f t="shared" si="167"/>
        <v>0.96441607105494653</v>
      </c>
    </row>
    <row r="355" spans="1:4" x14ac:dyDescent="0.25">
      <c r="A355">
        <v>355</v>
      </c>
      <c r="B355">
        <f t="shared" si="165"/>
        <v>1.3158173639284008</v>
      </c>
      <c r="C355">
        <f t="shared" si="166"/>
        <v>0.25222505171662413</v>
      </c>
      <c r="D355">
        <f t="shared" si="167"/>
        <v>0.96766860199478744</v>
      </c>
    </row>
    <row r="356" spans="1:4" x14ac:dyDescent="0.25">
      <c r="A356">
        <v>356</v>
      </c>
      <c r="B356">
        <f t="shared" si="165"/>
        <v>1.3284089176502039</v>
      </c>
      <c r="C356">
        <f t="shared" si="166"/>
        <v>0.24002092796878616</v>
      </c>
      <c r="D356">
        <f t="shared" si="167"/>
        <v>0.97076771378996884</v>
      </c>
    </row>
    <row r="357" spans="1:4" x14ac:dyDescent="0.25">
      <c r="A357">
        <v>357</v>
      </c>
      <c r="B357">
        <f t="shared" si="165"/>
        <v>1.341000471372007</v>
      </c>
      <c r="C357">
        <f t="shared" si="166"/>
        <v>0.22777875007163151</v>
      </c>
      <c r="D357">
        <f t="shared" si="167"/>
        <v>0.97371291509140678</v>
      </c>
    </row>
    <row r="358" spans="1:4" x14ac:dyDescent="0.25">
      <c r="A358">
        <v>358</v>
      </c>
      <c r="B358">
        <f t="shared" si="165"/>
        <v>1.3535920250938092</v>
      </c>
      <c r="C358">
        <f t="shared" si="166"/>
        <v>0.21550045896285175</v>
      </c>
      <c r="D358">
        <f t="shared" si="167"/>
        <v>0.976503738951777</v>
      </c>
    </row>
    <row r="359" spans="1:4" x14ac:dyDescent="0.25">
      <c r="A359">
        <v>359</v>
      </c>
      <c r="B359">
        <f t="shared" si="165"/>
        <v>1.3661835788156123</v>
      </c>
      <c r="C359">
        <f t="shared" si="166"/>
        <v>0.20318800130570971</v>
      </c>
      <c r="D359">
        <f t="shared" si="167"/>
        <v>0.97913974289954697</v>
      </c>
    </row>
    <row r="360" spans="1:4" x14ac:dyDescent="0.25">
      <c r="A360">
        <v>360</v>
      </c>
      <c r="B360">
        <f t="shared" si="165"/>
        <v>1.3787751325374153</v>
      </c>
      <c r="C360">
        <f t="shared" si="166"/>
        <v>0.19084332918041072</v>
      </c>
      <c r="D360">
        <f t="shared" si="167"/>
        <v>0.9816205090091269</v>
      </c>
    </row>
    <row r="361" spans="1:4" x14ac:dyDescent="0.25">
      <c r="A361">
        <v>361</v>
      </c>
      <c r="B361">
        <f t="shared" si="165"/>
        <v>1.3913666862592176</v>
      </c>
      <c r="C361">
        <f t="shared" si="166"/>
        <v>0.17846839977460716</v>
      </c>
      <c r="D361">
        <f t="shared" si="167"/>
        <v>0.98394564396713047</v>
      </c>
    </row>
    <row r="362" spans="1:4" x14ac:dyDescent="0.25">
      <c r="A362">
        <v>362</v>
      </c>
      <c r="B362">
        <f t="shared" si="165"/>
        <v>1.4039582399810207</v>
      </c>
      <c r="C362">
        <f t="shared" si="166"/>
        <v>0.16606517507309324</v>
      </c>
      <c r="D362">
        <f t="shared" si="167"/>
        <v>0.98611477913473278</v>
      </c>
    </row>
    <row r="363" spans="1:4" x14ac:dyDescent="0.25">
      <c r="A363">
        <v>363</v>
      </c>
      <c r="B363">
        <f t="shared" si="165"/>
        <v>1.4165497937028237</v>
      </c>
      <c r="C363">
        <f t="shared" si="166"/>
        <v>0.15363562154674718</v>
      </c>
      <c r="D363">
        <f t="shared" si="167"/>
        <v>0.988127570606116</v>
      </c>
    </row>
    <row r="364" spans="1:4" x14ac:dyDescent="0.25">
      <c r="A364">
        <v>364</v>
      </c>
      <c r="B364">
        <f t="shared" si="165"/>
        <v>1.429141347424626</v>
      </c>
      <c r="C364">
        <f t="shared" si="166"/>
        <v>0.14118170984075415</v>
      </c>
      <c r="D364">
        <f t="shared" si="167"/>
        <v>0.98998369926299346</v>
      </c>
    </row>
    <row r="365" spans="1:4" x14ac:dyDescent="0.25">
      <c r="A365">
        <v>365</v>
      </c>
      <c r="B365">
        <f t="shared" si="165"/>
        <v>1.441732901146429</v>
      </c>
      <c r="C365">
        <f t="shared" si="166"/>
        <v>0.12870541446216746</v>
      </c>
      <c r="D365">
        <f t="shared" si="167"/>
        <v>0.99168287082520579</v>
      </c>
    </row>
    <row r="366" spans="1:4" x14ac:dyDescent="0.25">
      <c r="A366">
        <v>366</v>
      </c>
      <c r="B366">
        <f t="shared" si="165"/>
        <v>1.4543244548682321</v>
      </c>
      <c r="C366">
        <f t="shared" si="166"/>
        <v>0.11620871346686536</v>
      </c>
      <c r="D366">
        <f t="shared" si="167"/>
        <v>0.99322481589737577</v>
      </c>
    </row>
    <row r="367" spans="1:4" x14ac:dyDescent="0.25">
      <c r="A367">
        <v>367</v>
      </c>
      <c r="B367">
        <f t="shared" si="165"/>
        <v>1.4669160085900343</v>
      </c>
      <c r="C367">
        <f t="shared" si="166"/>
        <v>0.10369358814593721</v>
      </c>
      <c r="D367">
        <f t="shared" si="167"/>
        <v>0.99460929001162102</v>
      </c>
    </row>
    <row r="368" spans="1:4" x14ac:dyDescent="0.25">
      <c r="A368">
        <v>368</v>
      </c>
      <c r="B368">
        <f t="shared" si="165"/>
        <v>1.4795075623118374</v>
      </c>
      <c r="C368">
        <f t="shared" si="166"/>
        <v>9.1162022711556878E-2</v>
      </c>
      <c r="D368">
        <f t="shared" si="167"/>
        <v>0.99583607366631266</v>
      </c>
    </row>
    <row r="369" spans="1:4" x14ac:dyDescent="0.25">
      <c r="A369">
        <v>369</v>
      </c>
      <c r="B369">
        <f t="shared" si="165"/>
        <v>1.4920991160336405</v>
      </c>
      <c r="C369">
        <f t="shared" si="166"/>
        <v>7.8616003982400817E-2</v>
      </c>
      <c r="D369">
        <f t="shared" si="167"/>
        <v>0.99690497236087605</v>
      </c>
    </row>
    <row r="370" spans="1:4" x14ac:dyDescent="0.25">
      <c r="A370">
        <v>370</v>
      </c>
      <c r="B370">
        <f t="shared" si="165"/>
        <v>1.5046906697554427</v>
      </c>
      <c r="C370">
        <f t="shared" si="166"/>
        <v>6.6057521068644959E-2</v>
      </c>
      <c r="D370">
        <f t="shared" si="167"/>
        <v>0.99781581662662855</v>
      </c>
    </row>
    <row r="371" spans="1:4" x14ac:dyDescent="0.25">
      <c r="A371">
        <v>371</v>
      </c>
      <c r="B371">
        <f t="shared" si="165"/>
        <v>1.5172822234772458</v>
      </c>
      <c r="C371">
        <f t="shared" si="166"/>
        <v>5.3488565056598353E-2</v>
      </c>
      <c r="D371">
        <f t="shared" si="167"/>
        <v>0.99856846205364713</v>
      </c>
    </row>
    <row r="372" spans="1:4" x14ac:dyDescent="0.25">
      <c r="A372">
        <v>372</v>
      </c>
      <c r="B372">
        <f t="shared" si="165"/>
        <v>1.5298737771990489</v>
      </c>
      <c r="C372">
        <f t="shared" si="166"/>
        <v>4.091112869303147E-2</v>
      </c>
      <c r="D372">
        <f t="shared" si="167"/>
        <v>0.99916278931366442</v>
      </c>
    </row>
    <row r="373" spans="1:4" x14ac:dyDescent="0.25">
      <c r="A373">
        <v>373</v>
      </c>
      <c r="B373">
        <f t="shared" si="165"/>
        <v>1.5424653309208511</v>
      </c>
      <c r="C373">
        <f t="shared" si="166"/>
        <v>2.8327206069233189E-2</v>
      </c>
      <c r="D373">
        <f t="shared" si="167"/>
        <v>0.99959870417898766</v>
      </c>
    </row>
    <row r="374" spans="1:4" x14ac:dyDescent="0.25">
      <c r="A374">
        <v>374</v>
      </c>
      <c r="B374">
        <f t="shared" si="165"/>
        <v>1.5550568846426542</v>
      </c>
      <c r="C374">
        <f t="shared" si="166"/>
        <v>1.5738792304854712E-2</v>
      </c>
      <c r="D374">
        <f t="shared" si="167"/>
        <v>0.99987613753743754</v>
      </c>
    </row>
    <row r="375" spans="1:4" x14ac:dyDescent="0.25">
      <c r="A375">
        <v>375</v>
      </c>
      <c r="B375">
        <f t="shared" si="165"/>
        <v>1.5676484383644573</v>
      </c>
      <c r="C375">
        <f t="shared" si="166"/>
        <v>3.1478832315983678E-3</v>
      </c>
      <c r="D375">
        <f t="shared" si="167"/>
        <v>0.99999504540330608</v>
      </c>
    </row>
    <row r="376" spans="1:4" x14ac:dyDescent="0.25">
      <c r="A376">
        <v>376</v>
      </c>
      <c r="B376">
        <f t="shared" si="165"/>
        <v>1.5802399920862595</v>
      </c>
      <c r="C376">
        <f t="shared" si="166"/>
        <v>-9.4435249232144355E-3</v>
      </c>
      <c r="D376">
        <f t="shared" si="167"/>
        <v>0.99995540892433032</v>
      </c>
    </row>
    <row r="377" spans="1:4" x14ac:dyDescent="0.25">
      <c r="A377">
        <v>377</v>
      </c>
      <c r="B377">
        <f t="shared" si="165"/>
        <v>1.5928315458080626</v>
      </c>
      <c r="C377">
        <f t="shared" si="166"/>
        <v>-2.2033435853138009E-2</v>
      </c>
      <c r="D377">
        <f t="shared" si="167"/>
        <v>0.99975723438468078</v>
      </c>
    </row>
    <row r="378" spans="1:4" x14ac:dyDescent="0.25">
      <c r="A378">
        <v>378</v>
      </c>
      <c r="B378">
        <f t="shared" si="165"/>
        <v>1.6054230995298657</v>
      </c>
      <c r="C378">
        <f t="shared" si="166"/>
        <v>-3.461985348910171E-2</v>
      </c>
      <c r="D378">
        <f t="shared" si="167"/>
        <v>0.99940055320396592</v>
      </c>
    </row>
    <row r="379" spans="1:4" x14ac:dyDescent="0.25">
      <c r="A379">
        <v>379</v>
      </c>
      <c r="B379">
        <f t="shared" si="165"/>
        <v>1.6180146532516679</v>
      </c>
      <c r="C379">
        <f t="shared" si="166"/>
        <v>-4.7200782315879652E-2</v>
      </c>
      <c r="D379">
        <f t="shared" si="167"/>
        <v>0.99888542193224994</v>
      </c>
    </row>
    <row r="380" spans="1:4" x14ac:dyDescent="0.25">
      <c r="A380">
        <v>380</v>
      </c>
      <c r="B380">
        <f t="shared" si="165"/>
        <v>1.630606206973471</v>
      </c>
      <c r="C380">
        <f t="shared" si="166"/>
        <v>-5.977422768847257E-2</v>
      </c>
      <c r="D380">
        <f t="shared" si="167"/>
        <v>0.99821192224108735</v>
      </c>
    </row>
    <row r="381" spans="1:4" x14ac:dyDescent="0.25">
      <c r="A381">
        <v>381</v>
      </c>
      <c r="B381">
        <f t="shared" si="165"/>
        <v>1.6431977606952741</v>
      </c>
      <c r="C381">
        <f t="shared" si="166"/>
        <v>-7.2338196148343761E-2</v>
      </c>
      <c r="D381">
        <f t="shared" si="167"/>
        <v>0.99738016091057469</v>
      </c>
    </row>
    <row r="382" spans="1:4" x14ac:dyDescent="0.25">
      <c r="A382">
        <v>382</v>
      </c>
      <c r="B382">
        <f t="shared" si="165"/>
        <v>1.6557893144170763</v>
      </c>
      <c r="C382">
        <f t="shared" si="166"/>
        <v>-8.4890695739474886E-2</v>
      </c>
      <c r="D382">
        <f t="shared" si="167"/>
        <v>0.9963902698124204</v>
      </c>
    </row>
    <row r="383" spans="1:4" x14ac:dyDescent="0.25">
      <c r="A383">
        <v>383</v>
      </c>
      <c r="B383">
        <f t="shared" si="165"/>
        <v>1.6683808681388794</v>
      </c>
      <c r="C383">
        <f t="shared" si="166"/>
        <v>-9.7429736324183544E-2</v>
      </c>
      <c r="D383">
        <f t="shared" si="167"/>
        <v>0.99524240588903767</v>
      </c>
    </row>
    <row r="384" spans="1:4" x14ac:dyDescent="0.25">
      <c r="A384">
        <v>384</v>
      </c>
      <c r="B384">
        <f t="shared" si="165"/>
        <v>1.6809724218606825</v>
      </c>
      <c r="C384">
        <f t="shared" si="166"/>
        <v>-0.10995332989864461</v>
      </c>
      <c r="D384">
        <f t="shared" si="167"/>
        <v>0.99393675112866198</v>
      </c>
    </row>
    <row r="385" spans="1:4" x14ac:dyDescent="0.25">
      <c r="A385">
        <v>385</v>
      </c>
      <c r="B385">
        <f t="shared" ref="B385:B448" si="168">-3.14159265358979+(A385-1)*0.0125915537218028</f>
        <v>1.6935639755824847</v>
      </c>
      <c r="C385">
        <f t="shared" ref="C385:C448" si="169">1*COS(B385)+0</f>
        <v>-0.12245949090808123</v>
      </c>
      <c r="D385">
        <f t="shared" ref="D385:D448" si="170">1*SIN(B385)+0+0*COS(B385)</f>
        <v>0.99247351253649763</v>
      </c>
    </row>
    <row r="386" spans="1:4" x14ac:dyDescent="0.25">
      <c r="A386">
        <v>386</v>
      </c>
      <c r="B386">
        <f t="shared" si="168"/>
        <v>1.7061555293042878</v>
      </c>
      <c r="C386">
        <f t="shared" si="169"/>
        <v>-0.13494623656156748</v>
      </c>
      <c r="D386">
        <f t="shared" si="170"/>
        <v>0.99085292210189779</v>
      </c>
    </row>
    <row r="387" spans="1:4" x14ac:dyDescent="0.25">
      <c r="A387">
        <v>387</v>
      </c>
      <c r="B387">
        <f t="shared" si="168"/>
        <v>1.7187470830260909</v>
      </c>
      <c r="C387">
        <f t="shared" si="169"/>
        <v>-0.14741158714638491</v>
      </c>
      <c r="D387">
        <f t="shared" si="170"/>
        <v>0.98907523676158415</v>
      </c>
    </row>
    <row r="388" spans="1:4" x14ac:dyDescent="0.25">
      <c r="A388">
        <v>388</v>
      </c>
      <c r="B388">
        <f t="shared" si="168"/>
        <v>1.731338636747894</v>
      </c>
      <c r="C388">
        <f t="shared" si="169"/>
        <v>-0.15985356634189996</v>
      </c>
      <c r="D388">
        <f t="shared" si="170"/>
        <v>0.98714073835891092</v>
      </c>
    </row>
    <row r="389" spans="1:4" x14ac:dyDescent="0.25">
      <c r="A389">
        <v>389</v>
      </c>
      <c r="B389">
        <f t="shared" si="168"/>
        <v>1.7439301904696962</v>
      </c>
      <c r="C389">
        <f t="shared" si="169"/>
        <v>-0.17227020153289807</v>
      </c>
      <c r="D389">
        <f t="shared" si="170"/>
        <v>0.98504973359917958</v>
      </c>
    </row>
    <row r="390" spans="1:4" x14ac:dyDescent="0.25">
      <c r="A390">
        <v>390</v>
      </c>
      <c r="B390">
        <f t="shared" si="168"/>
        <v>1.7565217441914993</v>
      </c>
      <c r="C390">
        <f t="shared" si="169"/>
        <v>-0.18465952412233588</v>
      </c>
      <c r="D390">
        <f t="shared" si="170"/>
        <v>0.98280255400101213</v>
      </c>
    </row>
    <row r="391" spans="1:4" x14ac:dyDescent="0.25">
      <c r="A391">
        <v>391</v>
      </c>
      <c r="B391">
        <f t="shared" si="168"/>
        <v>1.7691132979133024</v>
      </c>
      <c r="C391">
        <f t="shared" si="169"/>
        <v>-0.1970195698434474</v>
      </c>
      <c r="D391">
        <f t="shared" si="170"/>
        <v>0.98039955584379113</v>
      </c>
    </row>
    <row r="392" spans="1:4" x14ac:dyDescent="0.25">
      <c r="A392">
        <v>392</v>
      </c>
      <c r="B392">
        <f t="shared" si="168"/>
        <v>1.7817048516351046</v>
      </c>
      <c r="C392">
        <f t="shared" si="169"/>
        <v>-0.20934837907117143</v>
      </c>
      <c r="D392">
        <f t="shared" si="170"/>
        <v>0.97784112011117286</v>
      </c>
    </row>
    <row r="393" spans="1:4" x14ac:dyDescent="0.25">
      <c r="A393">
        <v>393</v>
      </c>
      <c r="B393">
        <f t="shared" si="168"/>
        <v>1.7942964053569077</v>
      </c>
      <c r="C393">
        <f t="shared" si="169"/>
        <v>-0.22164399713284344</v>
      </c>
      <c r="D393">
        <f t="shared" si="170"/>
        <v>0.97512765243068356</v>
      </c>
    </row>
    <row r="394" spans="1:4" x14ac:dyDescent="0.25">
      <c r="A394">
        <v>394</v>
      </c>
      <c r="B394">
        <f t="shared" si="168"/>
        <v>1.8068879590787108</v>
      </c>
      <c r="C394">
        <f t="shared" si="169"/>
        <v>-0.23390447461809394</v>
      </c>
      <c r="D394">
        <f t="shared" si="170"/>
        <v>0.97225958300941084</v>
      </c>
    </row>
    <row r="395" spans="1:4" x14ac:dyDescent="0.25">
      <c r="A395">
        <v>395</v>
      </c>
      <c r="B395">
        <f t="shared" si="168"/>
        <v>1.819479512800513</v>
      </c>
      <c r="C395">
        <f t="shared" si="169"/>
        <v>-0.24612786768792078</v>
      </c>
      <c r="D395">
        <f t="shared" si="170"/>
        <v>0.96923736656579507</v>
      </c>
    </row>
    <row r="396" spans="1:4" x14ac:dyDescent="0.25">
      <c r="A396">
        <v>396</v>
      </c>
      <c r="B396">
        <f t="shared" si="168"/>
        <v>1.8320710665223161</v>
      </c>
      <c r="C396">
        <f t="shared" si="169"/>
        <v>-0.25831223838287781</v>
      </c>
      <c r="D396">
        <f t="shared" si="170"/>
        <v>0.96606148225753585</v>
      </c>
    </row>
    <row r="397" spans="1:4" x14ac:dyDescent="0.25">
      <c r="A397">
        <v>397</v>
      </c>
      <c r="B397">
        <f t="shared" si="168"/>
        <v>1.8446626202441192</v>
      </c>
      <c r="C397">
        <f t="shared" si="169"/>
        <v>-0.27045565493032381</v>
      </c>
      <c r="D397">
        <f t="shared" si="170"/>
        <v>0.96273243360562522</v>
      </c>
    </row>
    <row r="398" spans="1:4" x14ac:dyDescent="0.25">
      <c r="A398">
        <v>398</v>
      </c>
      <c r="B398">
        <f t="shared" si="168"/>
        <v>1.8572541739659214</v>
      </c>
      <c r="C398">
        <f t="shared" si="169"/>
        <v>-0.28255619205069837</v>
      </c>
      <c r="D398">
        <f t="shared" si="170"/>
        <v>0.95925074841451585</v>
      </c>
    </row>
    <row r="399" spans="1:4" x14ac:dyDescent="0.25">
      <c r="A399">
        <v>399</v>
      </c>
      <c r="B399">
        <f t="shared" si="168"/>
        <v>1.8698457276877245</v>
      </c>
      <c r="C399">
        <f t="shared" si="169"/>
        <v>-0.29461193126276775</v>
      </c>
      <c r="D399">
        <f t="shared" si="170"/>
        <v>0.95561697868843987</v>
      </c>
    </row>
    <row r="400" spans="1:4" x14ac:dyDescent="0.25">
      <c r="A400">
        <v>400</v>
      </c>
      <c r="B400">
        <f t="shared" si="168"/>
        <v>1.8824372814095276</v>
      </c>
      <c r="C400">
        <f t="shared" si="169"/>
        <v>-0.30662096118778609</v>
      </c>
      <c r="D400">
        <f t="shared" si="170"/>
        <v>0.95183170054389243</v>
      </c>
    </row>
    <row r="401" spans="1:4" x14ac:dyDescent="0.25">
      <c r="A401">
        <v>401</v>
      </c>
      <c r="B401">
        <f t="shared" si="168"/>
        <v>1.8950288351313298</v>
      </c>
      <c r="C401">
        <f t="shared" si="169"/>
        <v>-0.31858137785253743</v>
      </c>
      <c r="D401">
        <f t="shared" si="170"/>
        <v>0.94789551411829076</v>
      </c>
    </row>
    <row r="402" spans="1:4" x14ac:dyDescent="0.25">
      <c r="A402">
        <v>402</v>
      </c>
      <c r="B402">
        <f t="shared" si="168"/>
        <v>1.9076203888531329</v>
      </c>
      <c r="C402">
        <f t="shared" si="169"/>
        <v>-0.330491284991204</v>
      </c>
      <c r="D402">
        <f t="shared" si="170"/>
        <v>0.94380904347482431</v>
      </c>
    </row>
    <row r="403" spans="1:4" x14ac:dyDescent="0.25">
      <c r="A403">
        <v>403</v>
      </c>
      <c r="B403">
        <f t="shared" si="168"/>
        <v>1.920211942574936</v>
      </c>
      <c r="C403">
        <f t="shared" si="169"/>
        <v>-0.34234879434600496</v>
      </c>
      <c r="D403">
        <f t="shared" si="170"/>
        <v>0.93957293650351426</v>
      </c>
    </row>
    <row r="404" spans="1:4" x14ac:dyDescent="0.25">
      <c r="A404">
        <v>404</v>
      </c>
      <c r="B404">
        <f t="shared" si="168"/>
        <v>1.9328034962967382</v>
      </c>
      <c r="C404">
        <f t="shared" si="169"/>
        <v>-0.35415202596657297</v>
      </c>
      <c r="D404">
        <f t="shared" si="170"/>
        <v>0.93518786481849292</v>
      </c>
    </row>
    <row r="405" spans="1:4" x14ac:dyDescent="0.25">
      <c r="A405">
        <v>405</v>
      </c>
      <c r="B405">
        <f t="shared" si="168"/>
        <v>1.9453950500185413</v>
      </c>
      <c r="C405">
        <f t="shared" si="169"/>
        <v>-0.3658991085080136</v>
      </c>
      <c r="D405">
        <f t="shared" si="170"/>
        <v>0.93065452365152179</v>
      </c>
    </row>
    <row r="406" spans="1:4" x14ac:dyDescent="0.25">
      <c r="A406">
        <v>406</v>
      </c>
      <c r="B406">
        <f t="shared" si="168"/>
        <v>1.9579866037403444</v>
      </c>
      <c r="C406">
        <f t="shared" si="169"/>
        <v>-0.37758817952759294</v>
      </c>
      <c r="D406">
        <f t="shared" si="170"/>
        <v>0.92597363174176739</v>
      </c>
    </row>
    <row r="407" spans="1:4" x14ac:dyDescent="0.25">
      <c r="A407">
        <v>407</v>
      </c>
      <c r="B407">
        <f t="shared" si="168"/>
        <v>1.9705781574621466</v>
      </c>
      <c r="C407">
        <f t="shared" si="169"/>
        <v>-0.38921738578002152</v>
      </c>
      <c r="D407">
        <f t="shared" si="170"/>
        <v>0.92114593122184818</v>
      </c>
    </row>
    <row r="408" spans="1:4" x14ac:dyDescent="0.25">
      <c r="A408">
        <v>408</v>
      </c>
      <c r="B408">
        <f t="shared" si="168"/>
        <v>1.9831697111839497</v>
      </c>
      <c r="C408">
        <f t="shared" si="169"/>
        <v>-0.40078488351127955</v>
      </c>
      <c r="D408">
        <f t="shared" si="170"/>
        <v>0.91617218750017182</v>
      </c>
    </row>
    <row r="409" spans="1:4" x14ac:dyDescent="0.25">
      <c r="A409">
        <v>409</v>
      </c>
      <c r="B409">
        <f t="shared" si="168"/>
        <v>1.9957612649057528</v>
      </c>
      <c r="C409">
        <f t="shared" si="169"/>
        <v>-0.41228883875093031</v>
      </c>
      <c r="D409">
        <f t="shared" si="170"/>
        <v>0.91105318913958555</v>
      </c>
    </row>
    <row r="410" spans="1:4" x14ac:dyDescent="0.25">
      <c r="A410">
        <v>410</v>
      </c>
      <c r="B410">
        <f t="shared" si="168"/>
        <v>2.008352818627555</v>
      </c>
      <c r="C410">
        <f t="shared" si="169"/>
        <v>-0.42372742760288978</v>
      </c>
      <c r="D410">
        <f t="shared" si="170"/>
        <v>0.90578974773235199</v>
      </c>
    </row>
    <row r="411" spans="1:4" x14ac:dyDescent="0.25">
      <c r="A411">
        <v>411</v>
      </c>
      <c r="B411">
        <f t="shared" si="168"/>
        <v>2.0209443723493581</v>
      </c>
      <c r="C411">
        <f t="shared" si="169"/>
        <v>-0.43509883653459874</v>
      </c>
      <c r="D411">
        <f t="shared" si="170"/>
        <v>0.90038269777147462</v>
      </c>
    </row>
    <row r="412" spans="1:4" x14ac:dyDescent="0.25">
      <c r="A412">
        <v>412</v>
      </c>
      <c r="B412">
        <f t="shared" si="168"/>
        <v>2.0335359260711612</v>
      </c>
      <c r="C412">
        <f t="shared" si="169"/>
        <v>-0.44640126266454477</v>
      </c>
      <c r="D412">
        <f t="shared" si="170"/>
        <v>0.8948328965183947</v>
      </c>
    </row>
    <row r="413" spans="1:4" x14ac:dyDescent="0.25">
      <c r="A413">
        <v>413</v>
      </c>
      <c r="B413">
        <f t="shared" si="168"/>
        <v>2.0461274797929634</v>
      </c>
      <c r="C413">
        <f t="shared" si="169"/>
        <v>-0.45763291404810286</v>
      </c>
      <c r="D413">
        <f t="shared" si="170"/>
        <v>0.88914122386707595</v>
      </c>
    </row>
    <row r="414" spans="1:4" x14ac:dyDescent="0.25">
      <c r="A414">
        <v>414</v>
      </c>
      <c r="B414">
        <f t="shared" si="168"/>
        <v>2.0587190335147665</v>
      </c>
      <c r="C414">
        <f t="shared" si="169"/>
        <v>-0.46879200996164166</v>
      </c>
      <c r="D414">
        <f t="shared" si="170"/>
        <v>0.88330858220450004</v>
      </c>
    </row>
    <row r="415" spans="1:4" x14ac:dyDescent="0.25">
      <c r="A415">
        <v>415</v>
      </c>
      <c r="B415">
        <f t="shared" si="168"/>
        <v>2.0713105872365696</v>
      </c>
      <c r="C415">
        <f t="shared" si="169"/>
        <v>-0.47987678118484395</v>
      </c>
      <c r="D415">
        <f t="shared" si="170"/>
        <v>0.87733589626760022</v>
      </c>
    </row>
    <row r="416" spans="1:4" x14ac:dyDescent="0.25">
      <c r="A416">
        <v>416</v>
      </c>
      <c r="B416">
        <f t="shared" si="168"/>
        <v>2.0839021409583718</v>
      </c>
      <c r="C416">
        <f t="shared" si="169"/>
        <v>-0.49088547028121021</v>
      </c>
      <c r="D416">
        <f t="shared" si="170"/>
        <v>0.87122411299664748</v>
      </c>
    </row>
    <row r="417" spans="1:4" x14ac:dyDescent="0.25">
      <c r="A417">
        <v>417</v>
      </c>
      <c r="B417">
        <f t="shared" si="168"/>
        <v>2.0964936946801749</v>
      </c>
      <c r="C417">
        <f t="shared" si="169"/>
        <v>-0.50181633187669406</v>
      </c>
      <c r="D417">
        <f t="shared" si="170"/>
        <v>0.86497420138511627</v>
      </c>
    </row>
    <row r="418" spans="1:4" x14ac:dyDescent="0.25">
      <c r="A418">
        <v>418</v>
      </c>
      <c r="B418">
        <f t="shared" si="168"/>
        <v>2.109085248401978</v>
      </c>
      <c r="C418">
        <f t="shared" si="169"/>
        <v>-0.51266763293641782</v>
      </c>
      <c r="D418">
        <f t="shared" si="170"/>
        <v>0.85858715232605853</v>
      </c>
    </row>
    <row r="419" spans="1:4" x14ac:dyDescent="0.25">
      <c r="A419">
        <v>419</v>
      </c>
      <c r="B419">
        <f t="shared" si="168"/>
        <v>2.1216768021237802</v>
      </c>
      <c r="C419">
        <f t="shared" si="169"/>
        <v>-0.52343765303943968</v>
      </c>
      <c r="D419">
        <f t="shared" si="170"/>
        <v>0.85206397845500026</v>
      </c>
    </row>
    <row r="420" spans="1:4" x14ac:dyDescent="0.25">
      <c r="A420">
        <v>420</v>
      </c>
      <c r="B420">
        <f t="shared" si="168"/>
        <v>2.1342683558455833</v>
      </c>
      <c r="C420">
        <f t="shared" si="169"/>
        <v>-0.53412468465151974</v>
      </c>
      <c r="D420">
        <f t="shared" si="170"/>
        <v>0.84540571398939246</v>
      </c>
    </row>
    <row r="421" spans="1:4" x14ac:dyDescent="0.25">
      <c r="A421">
        <v>421</v>
      </c>
      <c r="B421">
        <f t="shared" si="168"/>
        <v>2.1468599095673864</v>
      </c>
      <c r="C421">
        <f t="shared" si="169"/>
        <v>-0.54472703339583717</v>
      </c>
      <c r="D421">
        <f t="shared" si="170"/>
        <v>0.83861341456464344</v>
      </c>
    </row>
    <row r="422" spans="1:4" x14ac:dyDescent="0.25">
      <c r="A422">
        <v>422</v>
      </c>
      <c r="B422">
        <f t="shared" si="168"/>
        <v>2.1594514632891886</v>
      </c>
      <c r="C422">
        <f t="shared" si="169"/>
        <v>-0.55524301832162715</v>
      </c>
      <c r="D422">
        <f t="shared" si="170"/>
        <v>0.83168815706675137</v>
      </c>
    </row>
    <row r="423" spans="1:4" x14ac:dyDescent="0.25">
      <c r="A423">
        <v>423</v>
      </c>
      <c r="B423">
        <f t="shared" si="168"/>
        <v>2.1720430170109917</v>
      </c>
      <c r="C423">
        <f t="shared" si="169"/>
        <v>-0.56567097217069007</v>
      </c>
      <c r="D423">
        <f t="shared" si="170"/>
        <v>0.82463103946156813</v>
      </c>
    </row>
    <row r="424" spans="1:4" x14ac:dyDescent="0.25">
      <c r="A424">
        <v>424</v>
      </c>
      <c r="B424">
        <f t="shared" si="168"/>
        <v>2.1846345707327948</v>
      </c>
      <c r="C424">
        <f t="shared" si="169"/>
        <v>-0.57600924164172285</v>
      </c>
      <c r="D424">
        <f t="shared" si="170"/>
        <v>0.81744318062072507</v>
      </c>
    </row>
    <row r="425" spans="1:4" x14ac:dyDescent="0.25">
      <c r="A425">
        <v>425</v>
      </c>
      <c r="B425">
        <f t="shared" si="168"/>
        <v>2.197226124454597</v>
      </c>
      <c r="C425">
        <f t="shared" si="169"/>
        <v>-0.58625618765244358</v>
      </c>
      <c r="D425">
        <f t="shared" si="170"/>
        <v>0.81012572014423967</v>
      </c>
    </row>
    <row r="426" spans="1:4" x14ac:dyDescent="0.25">
      <c r="A426">
        <v>426</v>
      </c>
      <c r="B426">
        <f t="shared" si="168"/>
        <v>2.2098176781764001</v>
      </c>
      <c r="C426">
        <f t="shared" si="169"/>
        <v>-0.59641018559946257</v>
      </c>
      <c r="D426">
        <f t="shared" si="170"/>
        <v>0.80267981817983602</v>
      </c>
    </row>
    <row r="427" spans="1:4" x14ac:dyDescent="0.25">
      <c r="A427">
        <v>427</v>
      </c>
      <c r="B427">
        <f t="shared" si="168"/>
        <v>2.2224092318982032</v>
      </c>
      <c r="C427">
        <f t="shared" si="169"/>
        <v>-0.60646962561585072</v>
      </c>
      <c r="D427">
        <f t="shared" si="170"/>
        <v>0.79510665523901247</v>
      </c>
    </row>
    <row r="428" spans="1:4" x14ac:dyDescent="0.25">
      <c r="A428">
        <v>428</v>
      </c>
      <c r="B428">
        <f t="shared" si="168"/>
        <v>2.2350007856200054</v>
      </c>
      <c r="C428">
        <f t="shared" si="169"/>
        <v>-0.61643291282637847</v>
      </c>
      <c r="D428">
        <f t="shared" si="170"/>
        <v>0.7874074320098754</v>
      </c>
    </row>
    <row r="429" spans="1:4" x14ac:dyDescent="0.25">
      <c r="A429">
        <v>429</v>
      </c>
      <c r="B429">
        <f t="shared" si="168"/>
        <v>2.2475923393418085</v>
      </c>
      <c r="C429">
        <f t="shared" si="169"/>
        <v>-0.62629846760037755</v>
      </c>
      <c r="D429">
        <f t="shared" si="170"/>
        <v>0.77958336916677407</v>
      </c>
    </row>
    <row r="430" spans="1:4" x14ac:dyDescent="0.25">
      <c r="A430">
        <v>430</v>
      </c>
      <c r="B430">
        <f t="shared" si="168"/>
        <v>2.2601838930636116</v>
      </c>
      <c r="C430">
        <f t="shared" si="169"/>
        <v>-0.63606472580217954</v>
      </c>
      <c r="D430">
        <f t="shared" si="170"/>
        <v>0.77163570717677277</v>
      </c>
    </row>
    <row r="431" spans="1:4" x14ac:dyDescent="0.25">
      <c r="A431">
        <v>431</v>
      </c>
      <c r="B431">
        <f t="shared" si="168"/>
        <v>2.2727754467854138</v>
      </c>
      <c r="C431">
        <f t="shared" si="169"/>
        <v>-0.64573013903910359</v>
      </c>
      <c r="D431">
        <f t="shared" si="170"/>
        <v>0.76356570610297836</v>
      </c>
    </row>
    <row r="432" spans="1:4" x14ac:dyDescent="0.25">
      <c r="A432">
        <v>432</v>
      </c>
      <c r="B432">
        <f t="shared" si="168"/>
        <v>2.2853670005072169</v>
      </c>
      <c r="C432">
        <f t="shared" si="169"/>
        <v>-0.6552931749069496</v>
      </c>
      <c r="D432">
        <f t="shared" si="170"/>
        <v>0.75537464540476196</v>
      </c>
    </row>
    <row r="433" spans="1:4" x14ac:dyDescent="0.25">
      <c r="A433">
        <v>433</v>
      </c>
      <c r="B433">
        <f t="shared" si="168"/>
        <v>2.29795855422902</v>
      </c>
      <c r="C433">
        <f t="shared" si="169"/>
        <v>-0.66475231723294848</v>
      </c>
      <c r="D433">
        <f t="shared" si="170"/>
        <v>0.74706382373491054</v>
      </c>
    </row>
    <row r="434" spans="1:4" x14ac:dyDescent="0.25">
      <c r="A434">
        <v>434</v>
      </c>
      <c r="B434">
        <f t="shared" si="168"/>
        <v>2.3105501079508222</v>
      </c>
      <c r="C434">
        <f t="shared" si="169"/>
        <v>-0.67410606631614611</v>
      </c>
      <c r="D434">
        <f t="shared" si="170"/>
        <v>0.73863455873372974</v>
      </c>
    </row>
    <row r="435" spans="1:4" x14ac:dyDescent="0.25">
      <c r="A435">
        <v>435</v>
      </c>
      <c r="B435">
        <f t="shared" si="168"/>
        <v>2.3231416616726253</v>
      </c>
      <c r="C435">
        <f t="shared" si="169"/>
        <v>-0.68335293916517603</v>
      </c>
      <c r="D435">
        <f t="shared" si="170"/>
        <v>0.73008818682013699</v>
      </c>
    </row>
    <row r="436" spans="1:4" x14ac:dyDescent="0.25">
      <c r="A436">
        <v>436</v>
      </c>
      <c r="B436">
        <f t="shared" si="168"/>
        <v>2.3357332153944284</v>
      </c>
      <c r="C436">
        <f t="shared" si="169"/>
        <v>-0.69249146973337627</v>
      </c>
      <c r="D436">
        <f t="shared" si="170"/>
        <v>0.72142606297978207</v>
      </c>
    </row>
    <row r="437" spans="1:4" x14ac:dyDescent="0.25">
      <c r="A437">
        <v>437</v>
      </c>
      <c r="B437">
        <f t="shared" si="168"/>
        <v>2.3483247691162306</v>
      </c>
      <c r="C437">
        <f t="shared" si="169"/>
        <v>-0.7015202091512257</v>
      </c>
      <c r="D437">
        <f t="shared" si="170"/>
        <v>0.71264956055021922</v>
      </c>
    </row>
    <row r="438" spans="1:4" x14ac:dyDescent="0.25">
      <c r="A438">
        <v>438</v>
      </c>
      <c r="B438">
        <f t="shared" si="168"/>
        <v>2.3609163228380337</v>
      </c>
      <c r="C438">
        <f t="shared" si="169"/>
        <v>-0.7104377259560577</v>
      </c>
      <c r="D438">
        <f t="shared" si="170"/>
        <v>0.70376007100316906</v>
      </c>
    </row>
    <row r="439" spans="1:4" x14ac:dyDescent="0.25">
      <c r="A439">
        <v>439</v>
      </c>
      <c r="B439">
        <f t="shared" si="168"/>
        <v>2.3735078765598367</v>
      </c>
      <c r="C439">
        <f t="shared" si="169"/>
        <v>-0.71924260631900705</v>
      </c>
      <c r="D439">
        <f t="shared" si="170"/>
        <v>0.69475900372391142</v>
      </c>
    </row>
    <row r="440" spans="1:4" x14ac:dyDescent="0.25">
      <c r="A440">
        <v>440</v>
      </c>
      <c r="B440">
        <f t="shared" si="168"/>
        <v>2.386099430281639</v>
      </c>
      <c r="C440">
        <f t="shared" si="169"/>
        <v>-0.72793345426916811</v>
      </c>
      <c r="D440">
        <f t="shared" si="170"/>
        <v>0.68564778578783214</v>
      </c>
    </row>
    <row r="441" spans="1:4" x14ac:dyDescent="0.25">
      <c r="A441">
        <v>441</v>
      </c>
      <c r="B441">
        <f t="shared" si="168"/>
        <v>2.3986909840034421</v>
      </c>
      <c r="C441">
        <f t="shared" si="169"/>
        <v>-0.73650889191492097</v>
      </c>
      <c r="D441">
        <f t="shared" si="170"/>
        <v>0.67642786173416547</v>
      </c>
    </row>
    <row r="442" spans="1:4" x14ac:dyDescent="0.25">
      <c r="A442">
        <v>442</v>
      </c>
      <c r="B442">
        <f t="shared" si="168"/>
        <v>2.4112825377252451</v>
      </c>
      <c r="C442">
        <f t="shared" si="169"/>
        <v>-0.74496755966238526</v>
      </c>
      <c r="D442">
        <f t="shared" si="170"/>
        <v>0.6671006933369733</v>
      </c>
    </row>
    <row r="443" spans="1:4" x14ac:dyDescent="0.25">
      <c r="A443">
        <v>443</v>
      </c>
      <c r="B443">
        <f t="shared" si="168"/>
        <v>2.4238740914470474</v>
      </c>
      <c r="C443">
        <f t="shared" si="169"/>
        <v>-0.75330811643097972</v>
      </c>
      <c r="D443">
        <f t="shared" si="170"/>
        <v>0.65766775937338562</v>
      </c>
    </row>
    <row r="444" spans="1:4" x14ac:dyDescent="0.25">
      <c r="A444">
        <v>444</v>
      </c>
      <c r="B444">
        <f t="shared" si="168"/>
        <v>2.4364656451688504</v>
      </c>
      <c r="C444">
        <f t="shared" si="169"/>
        <v>-0.76152923986604526</v>
      </c>
      <c r="D444">
        <f t="shared" si="170"/>
        <v>0.64813055538914632</v>
      </c>
    </row>
    <row r="445" spans="1:4" x14ac:dyDescent="0.25">
      <c r="A445">
        <v>445</v>
      </c>
      <c r="B445">
        <f t="shared" si="168"/>
        <v>2.4490571988906535</v>
      </c>
      <c r="C445">
        <f t="shared" si="169"/>
        <v>-0.76962962654849454</v>
      </c>
      <c r="D445">
        <f t="shared" si="170"/>
        <v>0.63849059346150505</v>
      </c>
    </row>
    <row r="446" spans="1:4" x14ac:dyDescent="0.25">
      <c r="A446">
        <v>446</v>
      </c>
      <c r="B446">
        <f t="shared" si="168"/>
        <v>2.4616487526124557</v>
      </c>
      <c r="C446">
        <f t="shared" si="169"/>
        <v>-0.77760799220146415</v>
      </c>
      <c r="D446">
        <f t="shared" si="170"/>
        <v>0.62874940195948303</v>
      </c>
    </row>
    <row r="447" spans="1:4" x14ac:dyDescent="0.25">
      <c r="A447">
        <v>447</v>
      </c>
      <c r="B447">
        <f t="shared" si="168"/>
        <v>2.4742403063342588</v>
      </c>
      <c r="C447">
        <f t="shared" si="169"/>
        <v>-0.78546307189393294</v>
      </c>
      <c r="D447">
        <f t="shared" si="170"/>
        <v>0.61890852530155571</v>
      </c>
    </row>
    <row r="448" spans="1:4" x14ac:dyDescent="0.25">
      <c r="A448">
        <v>448</v>
      </c>
      <c r="B448">
        <f t="shared" si="168"/>
        <v>2.4868318600560619</v>
      </c>
      <c r="C448">
        <f t="shared" si="169"/>
        <v>-0.79319362024126616</v>
      </c>
      <c r="D448">
        <f t="shared" si="170"/>
        <v>0.60896952371079627</v>
      </c>
    </row>
    <row r="449" spans="1:4" x14ac:dyDescent="0.25">
      <c r="A449">
        <v>449</v>
      </c>
      <c r="B449">
        <f t="shared" ref="B449:B512" si="171">-3.14159265358979+(A449-1)*0.0125915537218028</f>
        <v>2.4994234137778641</v>
      </c>
      <c r="C449">
        <f t="shared" ref="C449:C512" si="172">1*COS(B449)+0</f>
        <v>-0.80079841160266774</v>
      </c>
      <c r="D449">
        <f t="shared" ref="D449:D500" si="173">1*SIN(B449)+0+0*COS(B449)</f>
        <v>0.59893397296750861</v>
      </c>
    </row>
    <row r="450" spans="1:4" x14ac:dyDescent="0.25">
      <c r="A450">
        <v>450</v>
      </c>
      <c r="B450">
        <f t="shared" si="171"/>
        <v>2.5120149674996672</v>
      </c>
      <c r="C450">
        <f t="shared" si="172"/>
        <v>-0.80827624027550105</v>
      </c>
      <c r="D450">
        <f t="shared" si="173"/>
        <v>0.588803464159392</v>
      </c>
    </row>
    <row r="451" spans="1:4" x14ac:dyDescent="0.25">
      <c r="A451">
        <v>451</v>
      </c>
      <c r="B451">
        <f t="shared" si="171"/>
        <v>2.5246065212214703</v>
      </c>
      <c r="C451">
        <f t="shared" si="172"/>
        <v>-0.81562592068644368</v>
      </c>
      <c r="D451">
        <f t="shared" si="173"/>
        <v>0.57857960342928716</v>
      </c>
    </row>
    <row r="452" spans="1:4" x14ac:dyDescent="0.25">
      <c r="A452">
        <v>452</v>
      </c>
      <c r="B452">
        <f t="shared" si="171"/>
        <v>2.5371980749432725</v>
      </c>
      <c r="C452">
        <f t="shared" si="172"/>
        <v>-0.82284628757945599</v>
      </c>
      <c r="D452">
        <f t="shared" si="173"/>
        <v>0.56826401172052687</v>
      </c>
    </row>
    <row r="453" spans="1:4" x14ac:dyDescent="0.25">
      <c r="A453">
        <v>453</v>
      </c>
      <c r="B453">
        <f t="shared" si="171"/>
        <v>2.5497896286650756</v>
      </c>
      <c r="C453">
        <f t="shared" si="172"/>
        <v>-0.82993619620052894</v>
      </c>
      <c r="D453">
        <f t="shared" si="173"/>
        <v>0.55785832451994222</v>
      </c>
    </row>
    <row r="454" spans="1:4" x14ac:dyDescent="0.25">
      <c r="A454">
        <v>454</v>
      </c>
      <c r="B454">
        <f t="shared" si="171"/>
        <v>2.5623811823868787</v>
      </c>
      <c r="C454">
        <f t="shared" si="172"/>
        <v>-0.83689452247917506</v>
      </c>
      <c r="D454">
        <f t="shared" si="173"/>
        <v>0.54736419159856775</v>
      </c>
    </row>
    <row r="455" spans="1:4" x14ac:dyDescent="0.25">
      <c r="A455">
        <v>455</v>
      </c>
      <c r="B455">
        <f t="shared" si="171"/>
        <v>2.5749727361086809</v>
      </c>
      <c r="C455">
        <f t="shared" si="172"/>
        <v>-0.843720163206647</v>
      </c>
      <c r="D455">
        <f t="shared" si="173"/>
        <v>0.5367832767500762</v>
      </c>
    </row>
    <row r="456" spans="1:4" x14ac:dyDescent="0.25">
      <c r="A456">
        <v>456</v>
      </c>
      <c r="B456">
        <f t="shared" si="171"/>
        <v>2.587564289830484</v>
      </c>
      <c r="C456">
        <f t="shared" si="172"/>
        <v>-0.85041203621084671</v>
      </c>
      <c r="D456">
        <f t="shared" si="173"/>
        <v>0.52611725752699035</v>
      </c>
    </row>
    <row r="457" spans="1:4" x14ac:dyDescent="0.25">
      <c r="A457">
        <v>457</v>
      </c>
      <c r="B457">
        <f t="shared" si="171"/>
        <v>2.6001558435522871</v>
      </c>
      <c r="C457">
        <f t="shared" si="172"/>
        <v>-0.85696908052789589</v>
      </c>
      <c r="D457">
        <f t="shared" si="173"/>
        <v>0.51536782497471911</v>
      </c>
    </row>
    <row r="458" spans="1:4" x14ac:dyDescent="0.25">
      <c r="A458">
        <v>458</v>
      </c>
      <c r="B458">
        <f t="shared" si="171"/>
        <v>2.6127473972740893</v>
      </c>
      <c r="C458">
        <f t="shared" si="172"/>
        <v>-0.86339025657034785</v>
      </c>
      <c r="D458">
        <f t="shared" si="173"/>
        <v>0.50453668336344881</v>
      </c>
    </row>
    <row r="459" spans="1:4" x14ac:dyDescent="0.25">
      <c r="A459">
        <v>459</v>
      </c>
      <c r="B459">
        <f t="shared" si="171"/>
        <v>2.6253389509958924</v>
      </c>
      <c r="C459">
        <f t="shared" si="172"/>
        <v>-0.8696745462920108</v>
      </c>
      <c r="D459">
        <f t="shared" si="173"/>
        <v>0.4936255499179365</v>
      </c>
    </row>
    <row r="460" spans="1:4" x14ac:dyDescent="0.25">
      <c r="A460">
        <v>460</v>
      </c>
      <c r="B460">
        <f t="shared" si="171"/>
        <v>2.6379305047176955</v>
      </c>
      <c r="C460">
        <f t="shared" si="172"/>
        <v>-0.87582095334935095</v>
      </c>
      <c r="D460">
        <f t="shared" si="173"/>
        <v>0.48263615454525777</v>
      </c>
    </row>
    <row r="461" spans="1:4" x14ac:dyDescent="0.25">
      <c r="A461">
        <v>461</v>
      </c>
      <c r="B461">
        <f t="shared" si="171"/>
        <v>2.6505220584394977</v>
      </c>
      <c r="C461">
        <f t="shared" si="172"/>
        <v>-0.88182850325945983</v>
      </c>
      <c r="D461">
        <f t="shared" si="173"/>
        <v>0.47157023956053545</v>
      </c>
    </row>
    <row r="462" spans="1:4" x14ac:dyDescent="0.25">
      <c r="A462">
        <v>462</v>
      </c>
      <c r="B462">
        <f t="shared" si="171"/>
        <v>2.6631136121613008</v>
      </c>
      <c r="C462">
        <f t="shared" si="172"/>
        <v>-0.88769624355455456</v>
      </c>
      <c r="D462">
        <f t="shared" si="173"/>
        <v>0.46042955941070179</v>
      </c>
    </row>
    <row r="463" spans="1:4" x14ac:dyDescent="0.25">
      <c r="A463">
        <v>463</v>
      </c>
      <c r="B463">
        <f t="shared" si="171"/>
        <v>2.6757051658831039</v>
      </c>
      <c r="C463">
        <f t="shared" si="172"/>
        <v>-0.89342324393298445</v>
      </c>
      <c r="D463">
        <f t="shared" si="173"/>
        <v>0.44921588039634452</v>
      </c>
    </row>
    <row r="464" spans="1:4" x14ac:dyDescent="0.25">
      <c r="A464">
        <v>464</v>
      </c>
      <c r="B464">
        <f t="shared" si="171"/>
        <v>2.6882967196049061</v>
      </c>
      <c r="C464">
        <f t="shared" si="172"/>
        <v>-0.8990085964067277</v>
      </c>
      <c r="D464">
        <f t="shared" si="173"/>
        <v>0.43793098039166556</v>
      </c>
    </row>
    <row r="465" spans="1:4" x14ac:dyDescent="0.25">
      <c r="A465">
        <v>465</v>
      </c>
      <c r="B465">
        <f t="shared" si="171"/>
        <v>2.7008882733267092</v>
      </c>
      <c r="C465">
        <f t="shared" si="172"/>
        <v>-0.90445141544534879</v>
      </c>
      <c r="D465">
        <f t="shared" si="173"/>
        <v>0.42657664856260591</v>
      </c>
    </row>
    <row r="466" spans="1:4" x14ac:dyDescent="0.25">
      <c r="A466">
        <v>466</v>
      </c>
      <c r="B466">
        <f t="shared" si="171"/>
        <v>2.7134798270485123</v>
      </c>
      <c r="C466">
        <f t="shared" si="172"/>
        <v>-0.90975083811639346</v>
      </c>
      <c r="D466">
        <f t="shared" si="173"/>
        <v>0.41515468508318643</v>
      </c>
    </row>
    <row r="467" spans="1:4" x14ac:dyDescent="0.25">
      <c r="A467">
        <v>467</v>
      </c>
      <c r="B467">
        <f t="shared" si="171"/>
        <v>2.7260713807703145</v>
      </c>
      <c r="C467">
        <f t="shared" si="172"/>
        <v>-0.91490602422220291</v>
      </c>
      <c r="D467">
        <f t="shared" si="173"/>
        <v>0.40366690085009682</v>
      </c>
    </row>
    <row r="468" spans="1:4" x14ac:dyDescent="0.25">
      <c r="A468">
        <v>468</v>
      </c>
      <c r="B468">
        <f t="shared" si="171"/>
        <v>2.7386629344921176</v>
      </c>
      <c r="C468">
        <f t="shared" si="172"/>
        <v>-0.91991615643312463</v>
      </c>
      <c r="D468">
        <f t="shared" si="173"/>
        <v>0.39211511719558451</v>
      </c>
    </row>
    <row r="469" spans="1:4" x14ac:dyDescent="0.25">
      <c r="A469">
        <v>469</v>
      </c>
      <c r="B469">
        <f t="shared" si="171"/>
        <v>2.7512544882139207</v>
      </c>
      <c r="C469">
        <f t="shared" si="172"/>
        <v>-0.92478044041709373</v>
      </c>
      <c r="D469">
        <f t="shared" si="173"/>
        <v>0.38050116559869573</v>
      </c>
    </row>
    <row r="470" spans="1:4" x14ac:dyDescent="0.25">
      <c r="A470">
        <v>470</v>
      </c>
      <c r="B470">
        <f t="shared" si="171"/>
        <v>2.7638460419357229</v>
      </c>
      <c r="C470">
        <f t="shared" si="172"/>
        <v>-0.92949810496557161</v>
      </c>
      <c r="D470">
        <f t="shared" si="173"/>
        <v>0.36882688739490138</v>
      </c>
    </row>
    <row r="471" spans="1:4" x14ac:dyDescent="0.25">
      <c r="A471">
        <v>471</v>
      </c>
      <c r="B471">
        <f t="shared" si="171"/>
        <v>2.776437595657526</v>
      </c>
      <c r="C471">
        <f t="shared" si="172"/>
        <v>-0.93406840211581788</v>
      </c>
      <c r="D471">
        <f t="shared" si="173"/>
        <v>0.35709413348415964</v>
      </c>
    </row>
    <row r="472" spans="1:4" x14ac:dyDescent="0.25">
      <c r="A472">
        <v>472</v>
      </c>
      <c r="B472">
        <f t="shared" si="171"/>
        <v>2.7890291493793291</v>
      </c>
      <c r="C472">
        <f t="shared" si="172"/>
        <v>-0.93849060726947464</v>
      </c>
      <c r="D472">
        <f t="shared" si="173"/>
        <v>0.34530476403746974</v>
      </c>
    </row>
    <row r="473" spans="1:4" x14ac:dyDescent="0.25">
      <c r="A473">
        <v>473</v>
      </c>
      <c r="B473">
        <f t="shared" si="171"/>
        <v>2.8016207031011313</v>
      </c>
      <c r="C473">
        <f t="shared" si="172"/>
        <v>-0.94276401930744913</v>
      </c>
      <c r="D473">
        <f t="shared" si="173"/>
        <v>0.33346064820194843</v>
      </c>
    </row>
    <row r="474" spans="1:4" x14ac:dyDescent="0.25">
      <c r="A474">
        <v>474</v>
      </c>
      <c r="B474">
        <f t="shared" si="171"/>
        <v>2.8142122568229344</v>
      </c>
      <c r="C474">
        <f t="shared" si="172"/>
        <v>-0.94688796070107328</v>
      </c>
      <c r="D474">
        <f t="shared" si="173"/>
        <v>0.32156366380448331</v>
      </c>
    </row>
    <row r="475" spans="1:4" x14ac:dyDescent="0.25">
      <c r="A475">
        <v>475</v>
      </c>
      <c r="B475">
        <f t="shared" si="171"/>
        <v>2.8268038105447375</v>
      </c>
      <c r="C475">
        <f t="shared" si="172"/>
        <v>-0.95086177761952073</v>
      </c>
      <c r="D475">
        <f t="shared" si="173"/>
        <v>0.30961569705401759</v>
      </c>
    </row>
    <row r="476" spans="1:4" x14ac:dyDescent="0.25">
      <c r="A476">
        <v>476</v>
      </c>
      <c r="B476">
        <f t="shared" si="171"/>
        <v>2.8393953642665397</v>
      </c>
      <c r="C476">
        <f t="shared" si="172"/>
        <v>-0.95468484003346987</v>
      </c>
      <c r="D476">
        <f t="shared" si="173"/>
        <v>0.29761864224249818</v>
      </c>
    </row>
    <row r="477" spans="1:4" x14ac:dyDescent="0.25">
      <c r="A477">
        <v>477</v>
      </c>
      <c r="B477">
        <f t="shared" si="171"/>
        <v>2.8519869179883428</v>
      </c>
      <c r="C477">
        <f t="shared" si="172"/>
        <v>-0.95835654181499241</v>
      </c>
      <c r="D477">
        <f t="shared" si="173"/>
        <v>0.28557440144454255</v>
      </c>
    </row>
    <row r="478" spans="1:4" x14ac:dyDescent="0.25">
      <c r="A478">
        <v>478</v>
      </c>
      <c r="B478">
        <f t="shared" si="171"/>
        <v>2.8645784717101459</v>
      </c>
      <c r="C478">
        <f t="shared" si="172"/>
        <v>-0.96187630083365039</v>
      </c>
      <c r="D478">
        <f t="shared" si="173"/>
        <v>0.27348488421587913</v>
      </c>
    </row>
    <row r="479" spans="1:4" x14ac:dyDescent="0.25">
      <c r="A479">
        <v>479</v>
      </c>
      <c r="B479">
        <f t="shared" si="171"/>
        <v>2.8771700254319481</v>
      </c>
      <c r="C479">
        <f t="shared" si="172"/>
        <v>-0.96524355904879122</v>
      </c>
      <c r="D479">
        <f t="shared" si="173"/>
        <v>0.26135200729059388</v>
      </c>
    </row>
    <row r="480" spans="1:4" x14ac:dyDescent="0.25">
      <c r="A480">
        <v>480</v>
      </c>
      <c r="B480">
        <f t="shared" si="171"/>
        <v>2.8897615791537512</v>
      </c>
      <c r="C480">
        <f t="shared" si="172"/>
        <v>-0.96845778259802262</v>
      </c>
      <c r="D480">
        <f t="shared" si="173"/>
        <v>0.24917769427723904</v>
      </c>
    </row>
    <row r="481" spans="1:4" x14ac:dyDescent="0.25">
      <c r="A481">
        <v>481</v>
      </c>
      <c r="B481">
        <f t="shared" si="171"/>
        <v>2.9023531328755543</v>
      </c>
      <c r="C481">
        <f t="shared" si="172"/>
        <v>-0.97151846188185254</v>
      </c>
      <c r="D481">
        <f t="shared" si="173"/>
        <v>0.23696387535385935</v>
      </c>
    </row>
    <row r="482" spans="1:4" x14ac:dyDescent="0.25">
      <c r="A482">
        <v>482</v>
      </c>
      <c r="B482">
        <f t="shared" si="171"/>
        <v>2.9149446865973565</v>
      </c>
      <c r="C482">
        <f t="shared" si="172"/>
        <v>-0.97442511164448486</v>
      </c>
      <c r="D482">
        <f t="shared" si="173"/>
        <v>0.22471248696196916</v>
      </c>
    </row>
    <row r="483" spans="1:4" x14ac:dyDescent="0.25">
      <c r="A483">
        <v>483</v>
      </c>
      <c r="B483">
        <f t="shared" si="171"/>
        <v>2.9275362403191596</v>
      </c>
      <c r="C483">
        <f t="shared" si="172"/>
        <v>-0.97717727105075436</v>
      </c>
      <c r="D483">
        <f t="shared" si="173"/>
        <v>0.21242547149953661</v>
      </c>
    </row>
    <row r="484" spans="1:4" x14ac:dyDescent="0.25">
      <c r="A484">
        <v>484</v>
      </c>
      <c r="B484">
        <f t="shared" si="171"/>
        <v>2.9401277940409627</v>
      </c>
      <c r="C484">
        <f t="shared" si="172"/>
        <v>-0.97977450375918906</v>
      </c>
      <c r="D484">
        <f t="shared" si="173"/>
        <v>0.20010477701303092</v>
      </c>
    </row>
    <row r="485" spans="1:4" x14ac:dyDescent="0.25">
      <c r="A485">
        <v>485</v>
      </c>
      <c r="B485">
        <f t="shared" si="171"/>
        <v>2.9527193477627649</v>
      </c>
      <c r="C485">
        <f t="shared" si="172"/>
        <v>-0.98221639799119032</v>
      </c>
      <c r="D485">
        <f t="shared" si="173"/>
        <v>0.18775235688856662</v>
      </c>
    </row>
    <row r="486" spans="1:4" x14ac:dyDescent="0.25">
      <c r="A486">
        <v>486</v>
      </c>
      <c r="B486">
        <f t="shared" si="171"/>
        <v>2.965310901484568</v>
      </c>
      <c r="C486">
        <f t="shared" si="172"/>
        <v>-0.98450256659631907</v>
      </c>
      <c r="D486">
        <f t="shared" si="173"/>
        <v>0.17537016954220097</v>
      </c>
    </row>
    <row r="487" spans="1:4" x14ac:dyDescent="0.25">
      <c r="A487">
        <v>487</v>
      </c>
      <c r="B487">
        <f t="shared" si="171"/>
        <v>2.9779024552063711</v>
      </c>
      <c r="C487">
        <f t="shared" si="172"/>
        <v>-0.98663264711367571</v>
      </c>
      <c r="D487">
        <f t="shared" si="173"/>
        <v>0.16296017810944194</v>
      </c>
    </row>
    <row r="488" spans="1:4" x14ac:dyDescent="0.25">
      <c r="A488">
        <v>488</v>
      </c>
      <c r="B488">
        <f t="shared" si="171"/>
        <v>2.9904940089281733</v>
      </c>
      <c r="C488">
        <f t="shared" si="172"/>
        <v>-0.98860630182936671</v>
      </c>
      <c r="D488">
        <f t="shared" si="173"/>
        <v>0.15052435013400009</v>
      </c>
    </row>
    <row r="489" spans="1:4" x14ac:dyDescent="0.25">
      <c r="A489">
        <v>489</v>
      </c>
      <c r="B489">
        <f t="shared" si="171"/>
        <v>3.0030855626499764</v>
      </c>
      <c r="C489">
        <f t="shared" si="172"/>
        <v>-0.99042321783004816</v>
      </c>
      <c r="D489">
        <f t="shared" si="173"/>
        <v>0.13806465725584124</v>
      </c>
    </row>
    <row r="490" spans="1:4" x14ac:dyDescent="0.25">
      <c r="A490">
        <v>490</v>
      </c>
      <c r="B490">
        <f t="shared" si="171"/>
        <v>3.0156771163717795</v>
      </c>
      <c r="C490">
        <f t="shared" si="172"/>
        <v>-0.99208310705253577</v>
      </c>
      <c r="D490">
        <f t="shared" si="173"/>
        <v>0.12558307489859807</v>
      </c>
    </row>
    <row r="491" spans="1:4" x14ac:dyDescent="0.25">
      <c r="A491">
        <v>491</v>
      </c>
      <c r="B491">
        <f t="shared" si="171"/>
        <v>3.0282686700935817</v>
      </c>
      <c r="C491">
        <f t="shared" si="172"/>
        <v>-0.99358570632947618</v>
      </c>
      <c r="D491">
        <f t="shared" si="173"/>
        <v>0.11308158195637352</v>
      </c>
    </row>
    <row r="492" spans="1:4" x14ac:dyDescent="0.25">
      <c r="A492">
        <v>492</v>
      </c>
      <c r="B492">
        <f t="shared" si="171"/>
        <v>3.0408602238153848</v>
      </c>
      <c r="C492">
        <f t="shared" si="172"/>
        <v>-0.99493077743107128</v>
      </c>
      <c r="D492">
        <f t="shared" si="173"/>
        <v>0.10056216047999419</v>
      </c>
    </row>
    <row r="493" spans="1:4" x14ac:dyDescent="0.25">
      <c r="A493">
        <v>493</v>
      </c>
      <c r="B493">
        <f t="shared" si="171"/>
        <v>3.0534517775371879</v>
      </c>
      <c r="C493">
        <f t="shared" si="172"/>
        <v>-0.99611810710284798</v>
      </c>
      <c r="D493">
        <f t="shared" si="173"/>
        <v>8.8026795362771124E-2</v>
      </c>
    </row>
    <row r="494" spans="1:4" x14ac:dyDescent="0.25">
      <c r="A494">
        <v>494</v>
      </c>
      <c r="B494">
        <f t="shared" si="171"/>
        <v>3.0660433312589901</v>
      </c>
      <c r="C494">
        <f t="shared" si="172"/>
        <v>-0.99714750709946842</v>
      </c>
      <c r="D494">
        <f t="shared" si="173"/>
        <v>7.5477474025801961E-2</v>
      </c>
    </row>
    <row r="495" spans="1:4" x14ac:dyDescent="0.25">
      <c r="A495">
        <v>495</v>
      </c>
      <c r="B495">
        <f t="shared" si="171"/>
        <v>3.0786348849807932</v>
      </c>
      <c r="C495">
        <f t="shared" si="172"/>
        <v>-0.99801881421457617</v>
      </c>
      <c r="D495">
        <f t="shared" si="173"/>
        <v>6.2916186102872362E-2</v>
      </c>
    </row>
    <row r="496" spans="1:4" x14ac:dyDescent="0.25">
      <c r="A496">
        <v>496</v>
      </c>
      <c r="B496">
        <f t="shared" si="171"/>
        <v>3.0912264387025963</v>
      </c>
      <c r="C496">
        <f t="shared" si="172"/>
        <v>-0.99873189030667098</v>
      </c>
      <c r="D496">
        <f t="shared" si="173"/>
        <v>5.0344923125014603E-2</v>
      </c>
    </row>
    <row r="497" spans="1:4" x14ac:dyDescent="0.25">
      <c r="A497">
        <v>497</v>
      </c>
      <c r="B497">
        <f t="shared" si="171"/>
        <v>3.1038179924243985</v>
      </c>
      <c r="C497">
        <f t="shared" si="172"/>
        <v>-0.99928662232101095</v>
      </c>
      <c r="D497">
        <f t="shared" si="173"/>
        <v>3.7765678204757333E-2</v>
      </c>
    </row>
    <row r="498" spans="1:4" x14ac:dyDescent="0.25">
      <c r="A498">
        <v>498</v>
      </c>
      <c r="B498">
        <f t="shared" si="171"/>
        <v>3.1164095461462016</v>
      </c>
      <c r="C498">
        <f t="shared" si="172"/>
        <v>-0.99968292230753641</v>
      </c>
      <c r="D498">
        <f t="shared" si="173"/>
        <v>2.5180445720124629E-2</v>
      </c>
    </row>
    <row r="499" spans="1:4" x14ac:dyDescent="0.25">
      <c r="A499">
        <v>499</v>
      </c>
      <c r="B499">
        <f t="shared" si="171"/>
        <v>3.1290010998680047</v>
      </c>
      <c r="C499">
        <f t="shared" si="172"/>
        <v>-0.99992072743481442</v>
      </c>
      <c r="D499">
        <f t="shared" si="173"/>
        <v>1.2591220998442417E-2</v>
      </c>
    </row>
    <row r="500" spans="1:4" x14ac:dyDescent="0.25">
      <c r="A500">
        <v>500</v>
      </c>
      <c r="B500">
        <f t="shared" si="171"/>
        <v>3.1415926535898069</v>
      </c>
      <c r="C500">
        <f t="shared" si="172"/>
        <v>-1</v>
      </c>
      <c r="D500">
        <f t="shared" si="173"/>
        <v>-1.3644250659861079E-14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9E66-AFB6-4BEE-A472-EEEAABFCC7AA}">
  <sheetPr codeName="XLSTAT_20220714_134407_1">
    <tabColor rgb="FF007800"/>
  </sheetPr>
  <dimension ref="B1:Y1000"/>
  <sheetViews>
    <sheetView topLeftCell="A202" zoomScaleNormal="100" workbookViewId="0">
      <selection activeCell="C176" sqref="C176:D198"/>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1170</v>
      </c>
    </row>
    <row r="4" spans="2:13" x14ac:dyDescent="0.25">
      <c r="B4" t="s">
        <v>1169</v>
      </c>
    </row>
    <row r="5" spans="2:13" x14ac:dyDescent="0.25">
      <c r="B5" t="s">
        <v>47</v>
      </c>
    </row>
    <row r="6" spans="2:13" x14ac:dyDescent="0.25">
      <c r="B6" t="s">
        <v>48</v>
      </c>
    </row>
    <row r="7" spans="2:13" x14ac:dyDescent="0.25">
      <c r="B7" t="s">
        <v>49</v>
      </c>
    </row>
    <row r="8" spans="2:13" x14ac:dyDescent="0.25">
      <c r="B8" t="s">
        <v>50</v>
      </c>
    </row>
    <row r="9" spans="2:13" ht="38.1" customHeight="1" x14ac:dyDescent="0.25"/>
    <row r="10" spans="2:13" ht="16.5" customHeight="1" x14ac:dyDescent="0.25">
      <c r="B10" s="32"/>
    </row>
    <row r="13" spans="2:13" x14ac:dyDescent="0.25">
      <c r="B13" s="10" t="s">
        <v>51</v>
      </c>
    </row>
    <row r="14" spans="2:13" ht="15.75" thickBot="1" x14ac:dyDescent="0.3"/>
    <row r="15" spans="2:13" ht="30" customHeight="1" x14ac:dyDescent="0.25">
      <c r="B15" s="12" t="s">
        <v>52</v>
      </c>
      <c r="C15" s="13" t="s">
        <v>53</v>
      </c>
      <c r="D15" s="13" t="s">
        <v>54</v>
      </c>
      <c r="E15" s="13" t="s">
        <v>55</v>
      </c>
      <c r="F15" s="13" t="s">
        <v>56</v>
      </c>
      <c r="G15" s="13" t="s">
        <v>57</v>
      </c>
      <c r="H15" s="13" t="s">
        <v>58</v>
      </c>
      <c r="I15" s="13" t="s">
        <v>59</v>
      </c>
    </row>
    <row r="16" spans="2:13" x14ac:dyDescent="0.25">
      <c r="B16" s="34" t="s">
        <v>8</v>
      </c>
      <c r="C16" s="36">
        <v>229</v>
      </c>
      <c r="D16" s="36">
        <v>0</v>
      </c>
      <c r="E16" s="36">
        <v>229</v>
      </c>
      <c r="F16" s="39">
        <v>1.2949999999999999</v>
      </c>
      <c r="G16" s="39">
        <v>3.6480000000000001</v>
      </c>
      <c r="H16" s="39">
        <v>2.7362729257641933</v>
      </c>
      <c r="I16" s="39">
        <v>0.32775295034027246</v>
      </c>
    </row>
    <row r="17" spans="2:9" x14ac:dyDescent="0.25">
      <c r="B17" s="33" t="s">
        <v>7</v>
      </c>
      <c r="C17" s="37">
        <v>229</v>
      </c>
      <c r="D17" s="37">
        <v>0</v>
      </c>
      <c r="E17" s="37">
        <v>229</v>
      </c>
      <c r="F17" s="40">
        <v>0.48899999999999999</v>
      </c>
      <c r="G17" s="40">
        <v>2.0920000000000001</v>
      </c>
      <c r="H17" s="40">
        <v>1.2458772925764197</v>
      </c>
      <c r="I17" s="40">
        <v>0.25003359390010477</v>
      </c>
    </row>
    <row r="18" spans="2:9" x14ac:dyDescent="0.25">
      <c r="B18" s="33" t="s">
        <v>28</v>
      </c>
      <c r="C18" s="37">
        <v>229</v>
      </c>
      <c r="D18" s="37">
        <v>0</v>
      </c>
      <c r="E18" s="37">
        <v>229</v>
      </c>
      <c r="F18" s="40">
        <v>0.107</v>
      </c>
      <c r="G18" s="40">
        <v>3.1309999999999998</v>
      </c>
      <c r="H18" s="40">
        <v>1.0676593886462868</v>
      </c>
      <c r="I18" s="40">
        <v>0.23184507770062876</v>
      </c>
    </row>
    <row r="19" spans="2:9" x14ac:dyDescent="0.25">
      <c r="B19" s="33" t="s">
        <v>40</v>
      </c>
      <c r="C19" s="37">
        <v>229</v>
      </c>
      <c r="D19" s="37">
        <v>0</v>
      </c>
      <c r="E19" s="37">
        <v>229</v>
      </c>
      <c r="F19" s="40">
        <v>0.47599999999999998</v>
      </c>
      <c r="G19" s="40">
        <v>1.5009999999999999</v>
      </c>
      <c r="H19" s="40">
        <v>1.0223668122270744</v>
      </c>
      <c r="I19" s="40">
        <v>0.15819836381832003</v>
      </c>
    </row>
    <row r="20" spans="2:9" x14ac:dyDescent="0.25">
      <c r="B20" s="33" t="s">
        <v>41</v>
      </c>
      <c r="C20" s="37">
        <v>229</v>
      </c>
      <c r="D20" s="37">
        <v>0</v>
      </c>
      <c r="E20" s="37">
        <v>229</v>
      </c>
      <c r="F20" s="40">
        <v>0.77700000000000002</v>
      </c>
      <c r="G20" s="40">
        <v>1.502</v>
      </c>
      <c r="H20" s="40">
        <v>1.1601353711790394</v>
      </c>
      <c r="I20" s="40">
        <v>0.13104325727972432</v>
      </c>
    </row>
    <row r="21" spans="2:9" x14ac:dyDescent="0.25">
      <c r="B21" s="33" t="s">
        <v>4</v>
      </c>
      <c r="C21" s="37">
        <v>229</v>
      </c>
      <c r="D21" s="37">
        <v>0</v>
      </c>
      <c r="E21" s="37">
        <v>229</v>
      </c>
      <c r="F21" s="40">
        <v>0.81699999999999995</v>
      </c>
      <c r="G21" s="40">
        <v>1.982</v>
      </c>
      <c r="H21" s="40">
        <v>1.4232237991266379</v>
      </c>
      <c r="I21" s="40">
        <v>0.33310155215391191</v>
      </c>
    </row>
    <row r="22" spans="2:9" x14ac:dyDescent="0.25">
      <c r="B22" s="33" t="s">
        <v>30</v>
      </c>
      <c r="C22" s="37">
        <v>229</v>
      </c>
      <c r="D22" s="37">
        <v>0</v>
      </c>
      <c r="E22" s="37">
        <v>229</v>
      </c>
      <c r="F22" s="40">
        <v>0.248</v>
      </c>
      <c r="G22" s="40">
        <v>3.5939999999999999</v>
      </c>
      <c r="H22" s="40">
        <v>2.4482711790393012</v>
      </c>
      <c r="I22" s="40">
        <v>0.53633831734916815</v>
      </c>
    </row>
    <row r="23" spans="2:9" x14ac:dyDescent="0.25">
      <c r="B23" s="33" t="s">
        <v>31</v>
      </c>
      <c r="C23" s="37">
        <v>229</v>
      </c>
      <c r="D23" s="37">
        <v>0</v>
      </c>
      <c r="E23" s="37">
        <v>229</v>
      </c>
      <c r="F23" s="40">
        <v>0.246</v>
      </c>
      <c r="G23" s="40">
        <v>1.2210000000000001</v>
      </c>
      <c r="H23" s="40">
        <v>0.98685589519650607</v>
      </c>
      <c r="I23" s="40">
        <v>0.15161022052383943</v>
      </c>
    </row>
    <row r="24" spans="2:9" x14ac:dyDescent="0.25">
      <c r="B24" s="33" t="s">
        <v>32</v>
      </c>
      <c r="C24" s="37">
        <v>229</v>
      </c>
      <c r="D24" s="37">
        <v>0</v>
      </c>
      <c r="E24" s="37">
        <v>229</v>
      </c>
      <c r="F24" s="40">
        <v>0.23699999999999999</v>
      </c>
      <c r="G24" s="40">
        <v>2.6819999999999999</v>
      </c>
      <c r="H24" s="40">
        <v>1.8924279475982542</v>
      </c>
      <c r="I24" s="40">
        <v>0.46868092970018393</v>
      </c>
    </row>
    <row r="25" spans="2:9" x14ac:dyDescent="0.25">
      <c r="B25" s="33" t="s">
        <v>33</v>
      </c>
      <c r="C25" s="37">
        <v>229</v>
      </c>
      <c r="D25" s="37">
        <v>0</v>
      </c>
      <c r="E25" s="37">
        <v>229</v>
      </c>
      <c r="F25" s="40">
        <v>0.32800000000000001</v>
      </c>
      <c r="G25" s="40">
        <v>0.96199999999999997</v>
      </c>
      <c r="H25" s="40">
        <v>0.60593449781659448</v>
      </c>
      <c r="I25" s="40">
        <v>0.12393248803186604</v>
      </c>
    </row>
    <row r="26" spans="2:9" x14ac:dyDescent="0.25">
      <c r="B26" s="33" t="s">
        <v>9</v>
      </c>
      <c r="C26" s="37">
        <v>229</v>
      </c>
      <c r="D26" s="37">
        <v>0</v>
      </c>
      <c r="E26" s="37">
        <v>229</v>
      </c>
      <c r="F26" s="40">
        <v>0.54400000000000004</v>
      </c>
      <c r="G26" s="40">
        <v>1.1879999999999999</v>
      </c>
      <c r="H26" s="40">
        <v>0.77651855895196542</v>
      </c>
      <c r="I26" s="40">
        <v>0.11203754086975648</v>
      </c>
    </row>
    <row r="27" spans="2:9" x14ac:dyDescent="0.25">
      <c r="B27" s="33" t="s">
        <v>10</v>
      </c>
      <c r="C27" s="37">
        <v>229</v>
      </c>
      <c r="D27" s="37">
        <v>0</v>
      </c>
      <c r="E27" s="37">
        <v>229</v>
      </c>
      <c r="F27" s="40">
        <v>0.38200000000000001</v>
      </c>
      <c r="G27" s="40">
        <v>1.1919999999999999</v>
      </c>
      <c r="H27" s="40">
        <v>0.90925982532751104</v>
      </c>
      <c r="I27" s="40">
        <v>0.10397009080704649</v>
      </c>
    </row>
    <row r="28" spans="2:9" x14ac:dyDescent="0.25">
      <c r="B28" s="33" t="s">
        <v>17</v>
      </c>
      <c r="C28" s="37">
        <v>229</v>
      </c>
      <c r="D28" s="37">
        <v>0</v>
      </c>
      <c r="E28" s="37">
        <v>229</v>
      </c>
      <c r="F28" s="40">
        <v>0.155</v>
      </c>
      <c r="G28" s="40">
        <v>0.51800000000000002</v>
      </c>
      <c r="H28" s="40">
        <v>0.3291397379912665</v>
      </c>
      <c r="I28" s="40">
        <v>6.0261328860815859E-2</v>
      </c>
    </row>
    <row r="29" spans="2:9" x14ac:dyDescent="0.25">
      <c r="B29" s="33" t="s">
        <v>11</v>
      </c>
      <c r="C29" s="37">
        <v>229</v>
      </c>
      <c r="D29" s="37">
        <v>0</v>
      </c>
      <c r="E29" s="37">
        <v>229</v>
      </c>
      <c r="F29" s="40">
        <v>0.24299999999999999</v>
      </c>
      <c r="G29" s="40">
        <v>0.67800000000000005</v>
      </c>
      <c r="H29" s="40">
        <v>0.4362441048034934</v>
      </c>
      <c r="I29" s="40">
        <v>7.9683462716206688E-2</v>
      </c>
    </row>
    <row r="30" spans="2:9" x14ac:dyDescent="0.25">
      <c r="B30" s="33" t="s">
        <v>12</v>
      </c>
      <c r="C30" s="37">
        <v>229</v>
      </c>
      <c r="D30" s="37">
        <v>0</v>
      </c>
      <c r="E30" s="37">
        <v>229</v>
      </c>
      <c r="F30" s="40">
        <v>0.105</v>
      </c>
      <c r="G30" s="40">
        <v>0.78600000000000003</v>
      </c>
      <c r="H30" s="40">
        <v>0.19843668122270741</v>
      </c>
      <c r="I30" s="40">
        <v>5.2094395255224794E-2</v>
      </c>
    </row>
    <row r="31" spans="2:9" x14ac:dyDescent="0.25">
      <c r="B31" s="33" t="s">
        <v>1</v>
      </c>
      <c r="C31" s="37">
        <v>229</v>
      </c>
      <c r="D31" s="37">
        <v>0</v>
      </c>
      <c r="E31" s="37">
        <v>229</v>
      </c>
      <c r="F31" s="40">
        <v>0.183</v>
      </c>
      <c r="G31" s="40">
        <v>2.2810000000000001</v>
      </c>
      <c r="H31" s="40">
        <v>0.288349344978166</v>
      </c>
      <c r="I31" s="40">
        <v>0.13775633287575595</v>
      </c>
    </row>
    <row r="32" spans="2:9" x14ac:dyDescent="0.25">
      <c r="B32" s="33" t="s">
        <v>2</v>
      </c>
      <c r="C32" s="37">
        <v>229</v>
      </c>
      <c r="D32" s="37">
        <v>0</v>
      </c>
      <c r="E32" s="37">
        <v>229</v>
      </c>
      <c r="F32" s="40">
        <v>0.112</v>
      </c>
      <c r="G32" s="40">
        <v>0.34399999999999997</v>
      </c>
      <c r="H32" s="40">
        <v>0.21218777292576416</v>
      </c>
      <c r="I32" s="40">
        <v>4.9686602282045578E-2</v>
      </c>
    </row>
    <row r="33" spans="2:25" x14ac:dyDescent="0.25">
      <c r="B33" s="33" t="s">
        <v>26</v>
      </c>
      <c r="C33" s="37">
        <v>229</v>
      </c>
      <c r="D33" s="37">
        <v>0</v>
      </c>
      <c r="E33" s="37">
        <v>229</v>
      </c>
      <c r="F33" s="40">
        <v>0.192</v>
      </c>
      <c r="G33" s="40">
        <v>0.56200000000000006</v>
      </c>
      <c r="H33" s="40">
        <v>0.3454628820960699</v>
      </c>
      <c r="I33" s="40">
        <v>8.0719596266839999E-2</v>
      </c>
    </row>
    <row r="34" spans="2:25" x14ac:dyDescent="0.25">
      <c r="B34" s="33" t="s">
        <v>16</v>
      </c>
      <c r="C34" s="37">
        <v>229</v>
      </c>
      <c r="D34" s="37">
        <v>0</v>
      </c>
      <c r="E34" s="37">
        <v>229</v>
      </c>
      <c r="F34" s="40">
        <v>0.156</v>
      </c>
      <c r="G34" s="40">
        <v>0.44400000000000001</v>
      </c>
      <c r="H34" s="40">
        <v>0.28485283842794767</v>
      </c>
      <c r="I34" s="40">
        <v>5.1129965578571274E-2</v>
      </c>
    </row>
    <row r="35" spans="2:25" x14ac:dyDescent="0.25">
      <c r="B35" s="33" t="s">
        <v>15</v>
      </c>
      <c r="C35" s="37">
        <v>229</v>
      </c>
      <c r="D35" s="37">
        <v>0</v>
      </c>
      <c r="E35" s="37">
        <v>229</v>
      </c>
      <c r="F35" s="40">
        <v>0.158</v>
      </c>
      <c r="G35" s="40">
        <v>0.77300000000000002</v>
      </c>
      <c r="H35" s="40">
        <v>0.24584410480349345</v>
      </c>
      <c r="I35" s="40">
        <v>5.1565803835312722E-2</v>
      </c>
    </row>
    <row r="36" spans="2:25" x14ac:dyDescent="0.25">
      <c r="B36" s="33" t="s">
        <v>27</v>
      </c>
      <c r="C36" s="37">
        <v>229</v>
      </c>
      <c r="D36" s="37">
        <v>0</v>
      </c>
      <c r="E36" s="37">
        <v>229</v>
      </c>
      <c r="F36" s="40">
        <v>0.11799999999999999</v>
      </c>
      <c r="G36" s="40">
        <v>0.67900000000000005</v>
      </c>
      <c r="H36" s="40">
        <v>0.370065502183406</v>
      </c>
      <c r="I36" s="40">
        <v>0.17237077561795983</v>
      </c>
    </row>
    <row r="37" spans="2:25" x14ac:dyDescent="0.25">
      <c r="B37" s="33" t="s">
        <v>14</v>
      </c>
      <c r="C37" s="37">
        <v>229</v>
      </c>
      <c r="D37" s="37">
        <v>0</v>
      </c>
      <c r="E37" s="37">
        <v>229</v>
      </c>
      <c r="F37" s="40">
        <v>0.49099999999999999</v>
      </c>
      <c r="G37" s="40">
        <v>1.036</v>
      </c>
      <c r="H37" s="40">
        <v>0.75887641921397397</v>
      </c>
      <c r="I37" s="40">
        <v>0.12878588228759943</v>
      </c>
    </row>
    <row r="38" spans="2:25" ht="15.75" thickBot="1" x14ac:dyDescent="0.3">
      <c r="B38" s="35" t="s">
        <v>13</v>
      </c>
      <c r="C38" s="38">
        <v>229</v>
      </c>
      <c r="D38" s="38">
        <v>0</v>
      </c>
      <c r="E38" s="38">
        <v>229</v>
      </c>
      <c r="F38" s="41">
        <v>0.14399999999999999</v>
      </c>
      <c r="G38" s="41">
        <v>0.98599999999999999</v>
      </c>
      <c r="H38" s="41">
        <v>0.24295087336244539</v>
      </c>
      <c r="I38" s="41">
        <v>8.0783638228135279E-2</v>
      </c>
    </row>
    <row r="41" spans="2:25" x14ac:dyDescent="0.25">
      <c r="B41" s="9" t="s">
        <v>60</v>
      </c>
    </row>
    <row r="43" spans="2:25" x14ac:dyDescent="0.25">
      <c r="B43" s="10" t="s">
        <v>61</v>
      </c>
    </row>
    <row r="44" spans="2:25" ht="15.75" thickBot="1" x14ac:dyDescent="0.3"/>
    <row r="45" spans="2:25" x14ac:dyDescent="0.25">
      <c r="B45" s="12"/>
      <c r="C45" s="13" t="s">
        <v>62</v>
      </c>
      <c r="D45" s="13" t="s">
        <v>63</v>
      </c>
      <c r="E45" s="13" t="s">
        <v>64</v>
      </c>
      <c r="F45" s="13" t="s">
        <v>65</v>
      </c>
      <c r="G45" s="13" t="s">
        <v>66</v>
      </c>
      <c r="H45" s="13" t="s">
        <v>67</v>
      </c>
      <c r="I45" s="13" t="s">
        <v>68</v>
      </c>
      <c r="J45" s="13" t="s">
        <v>69</v>
      </c>
      <c r="K45" s="13" t="s">
        <v>70</v>
      </c>
      <c r="L45" s="13" t="s">
        <v>71</v>
      </c>
      <c r="M45" s="13" t="s">
        <v>72</v>
      </c>
      <c r="N45" s="13" t="s">
        <v>73</v>
      </c>
      <c r="O45" s="13" t="s">
        <v>74</v>
      </c>
      <c r="P45" s="13" t="s">
        <v>75</v>
      </c>
      <c r="Q45" s="13" t="s">
        <v>76</v>
      </c>
      <c r="R45" s="13" t="s">
        <v>77</v>
      </c>
      <c r="S45" s="13" t="s">
        <v>78</v>
      </c>
      <c r="T45" s="13" t="s">
        <v>79</v>
      </c>
      <c r="U45" s="13" t="s">
        <v>80</v>
      </c>
      <c r="V45" s="13" t="s">
        <v>81</v>
      </c>
      <c r="W45" s="13" t="s">
        <v>82</v>
      </c>
      <c r="X45" s="13" t="s">
        <v>83</v>
      </c>
      <c r="Y45" s="13" t="s">
        <v>84</v>
      </c>
    </row>
    <row r="46" spans="2:25" x14ac:dyDescent="0.25">
      <c r="B46" s="14" t="s">
        <v>86</v>
      </c>
      <c r="C46" s="16">
        <v>6.8123104343357035</v>
      </c>
      <c r="D46" s="16">
        <v>3.0214431548738205</v>
      </c>
      <c r="E46" s="16">
        <v>1.7480780379247958</v>
      </c>
      <c r="F46" s="16">
        <v>1.4428604960044138</v>
      </c>
      <c r="G46" s="16">
        <v>1.292355000284094</v>
      </c>
      <c r="H46" s="16">
        <v>1.0237547090895214</v>
      </c>
      <c r="I46" s="16">
        <v>0.91140577087018126</v>
      </c>
      <c r="J46" s="16">
        <v>0.83535133142834861</v>
      </c>
      <c r="K46" s="16">
        <v>0.76697872955099533</v>
      </c>
      <c r="L46" s="16">
        <v>0.67784006161262977</v>
      </c>
      <c r="M46" s="16">
        <v>0.59755645691116577</v>
      </c>
      <c r="N46" s="16">
        <v>0.53871589678424969</v>
      </c>
      <c r="O46" s="16">
        <v>0.5378895240502366</v>
      </c>
      <c r="P46" s="16">
        <v>0.4895104581574885</v>
      </c>
      <c r="Q46" s="16">
        <v>0.39140448603467648</v>
      </c>
      <c r="R46" s="16">
        <v>0.36252343836743706</v>
      </c>
      <c r="S46" s="16">
        <v>0.32070260477980306</v>
      </c>
      <c r="T46" s="16">
        <v>0.31051347731876749</v>
      </c>
      <c r="U46" s="16">
        <v>0.24690019310875247</v>
      </c>
      <c r="V46" s="16">
        <v>0.21968936780097495</v>
      </c>
      <c r="W46" s="16">
        <v>0.18173504821602768</v>
      </c>
      <c r="X46" s="16">
        <v>0.14611041879250525</v>
      </c>
      <c r="Y46" s="16">
        <v>0.1243709037034287</v>
      </c>
    </row>
    <row r="47" spans="2:25" x14ac:dyDescent="0.25">
      <c r="B47" s="11" t="s">
        <v>87</v>
      </c>
      <c r="C47" s="17">
        <v>29.618741018850859</v>
      </c>
      <c r="D47" s="17">
        <v>13.1367093690166</v>
      </c>
      <c r="E47" s="17">
        <v>7.6003392953251918</v>
      </c>
      <c r="F47" s="17">
        <v>6.2733065043670111</v>
      </c>
      <c r="G47" s="17">
        <v>5.6189347838438817</v>
      </c>
      <c r="H47" s="17">
        <v>4.4511074308240017</v>
      </c>
      <c r="I47" s="17">
        <v>3.9626337863920891</v>
      </c>
      <c r="J47" s="17">
        <v>3.6319623105580341</v>
      </c>
      <c r="K47" s="17">
        <v>3.3346901284825856</v>
      </c>
      <c r="L47" s="17">
        <v>2.9471307026636051</v>
      </c>
      <c r="M47" s="17">
        <v>2.5980715517876751</v>
      </c>
      <c r="N47" s="17">
        <v>2.3422430294967356</v>
      </c>
      <c r="O47" s="17">
        <v>2.338650104566244</v>
      </c>
      <c r="P47" s="17">
        <v>2.1283063398151656</v>
      </c>
      <c r="Q47" s="17">
        <v>1.7017586349333744</v>
      </c>
      <c r="R47" s="17">
        <v>1.5761888624671163</v>
      </c>
      <c r="S47" s="17">
        <v>1.3943591512165339</v>
      </c>
      <c r="T47" s="17">
        <v>1.3500585970381183</v>
      </c>
      <c r="U47" s="17">
        <v>1.0734791004728359</v>
      </c>
      <c r="V47" s="17">
        <v>0.95517116435206417</v>
      </c>
      <c r="W47" s="17">
        <v>0.7901523835479457</v>
      </c>
      <c r="X47" s="17">
        <v>0.63526269040219618</v>
      </c>
      <c r="Y47" s="17">
        <v>0.54074305958012425</v>
      </c>
    </row>
    <row r="48" spans="2:25" ht="15.75" thickBot="1" x14ac:dyDescent="0.3">
      <c r="B48" s="15" t="s">
        <v>88</v>
      </c>
      <c r="C48" s="18">
        <v>29.618741018850859</v>
      </c>
      <c r="D48" s="18">
        <v>42.755450387867455</v>
      </c>
      <c r="E48" s="18">
        <v>50.355789683192647</v>
      </c>
      <c r="F48" s="18">
        <v>56.629096187559661</v>
      </c>
      <c r="G48" s="18">
        <v>62.248030971403544</v>
      </c>
      <c r="H48" s="18">
        <v>66.699138402227547</v>
      </c>
      <c r="I48" s="18">
        <v>70.661772188619636</v>
      </c>
      <c r="J48" s="18">
        <v>74.293734499177674</v>
      </c>
      <c r="K48" s="18">
        <v>77.628424627660266</v>
      </c>
      <c r="L48" s="18">
        <v>80.575555330323866</v>
      </c>
      <c r="M48" s="18">
        <v>83.173626882111535</v>
      </c>
      <c r="N48" s="18">
        <v>85.515869911608263</v>
      </c>
      <c r="O48" s="18">
        <v>87.854520016174504</v>
      </c>
      <c r="P48" s="18">
        <v>89.982826355989673</v>
      </c>
      <c r="Q48" s="18">
        <v>91.684584990923042</v>
      </c>
      <c r="R48" s="18">
        <v>93.260773853390162</v>
      </c>
      <c r="S48" s="18">
        <v>94.655133004606697</v>
      </c>
      <c r="T48" s="18">
        <v>96.00519160164481</v>
      </c>
      <c r="U48" s="18">
        <v>97.078670702117648</v>
      </c>
      <c r="V48" s="18">
        <v>98.033841866469714</v>
      </c>
      <c r="W48" s="18">
        <v>98.823994250017662</v>
      </c>
      <c r="X48" s="18">
        <v>99.459256940419863</v>
      </c>
      <c r="Y48" s="18">
        <v>99.999999999999986</v>
      </c>
    </row>
    <row r="67" spans="2:7" x14ac:dyDescent="0.25">
      <c r="F67" t="s">
        <v>89</v>
      </c>
    </row>
    <row r="70" spans="2:7" x14ac:dyDescent="0.25">
      <c r="B70" s="10" t="s">
        <v>90</v>
      </c>
    </row>
    <row r="71" spans="2:7" ht="15.75" thickBot="1" x14ac:dyDescent="0.3"/>
    <row r="72" spans="2:7" x14ac:dyDescent="0.25">
      <c r="B72" s="12"/>
      <c r="C72" s="13" t="s">
        <v>62</v>
      </c>
      <c r="D72" s="13" t="s">
        <v>63</v>
      </c>
      <c r="E72" s="13" t="s">
        <v>64</v>
      </c>
      <c r="F72" s="13" t="s">
        <v>65</v>
      </c>
      <c r="G72" s="13" t="s">
        <v>66</v>
      </c>
    </row>
    <row r="73" spans="2:7" x14ac:dyDescent="0.25">
      <c r="B73" s="14" t="s">
        <v>8</v>
      </c>
      <c r="C73" s="16">
        <v>0.19424279940339056</v>
      </c>
      <c r="D73" s="16">
        <v>-0.13566557956128231</v>
      </c>
      <c r="E73" s="16">
        <v>-0.34089668609480384</v>
      </c>
      <c r="F73" s="16">
        <v>0.2344791248569941</v>
      </c>
      <c r="G73" s="16">
        <v>0.24567963761066836</v>
      </c>
    </row>
    <row r="74" spans="2:7" x14ac:dyDescent="0.25">
      <c r="B74" s="11" t="s">
        <v>7</v>
      </c>
      <c r="C74" s="17">
        <v>0.18044702996051079</v>
      </c>
      <c r="D74" s="17">
        <v>-0.33261812941804048</v>
      </c>
      <c r="E74" s="17">
        <v>-6.9329362256273536E-2</v>
      </c>
      <c r="F74" s="17">
        <v>0.1667151448707217</v>
      </c>
      <c r="G74" s="17">
        <v>0.23137210102286149</v>
      </c>
    </row>
    <row r="75" spans="2:7" x14ac:dyDescent="0.25">
      <c r="B75" s="11" t="s">
        <v>28</v>
      </c>
      <c r="C75" s="17">
        <v>9.7390401046143341E-2</v>
      </c>
      <c r="D75" s="17">
        <v>0.25418592038491439</v>
      </c>
      <c r="E75" s="17">
        <v>-0.23169255123517132</v>
      </c>
      <c r="F75" s="17">
        <v>0.29067015312899652</v>
      </c>
      <c r="G75" s="17">
        <v>-4.3841174146024973E-2</v>
      </c>
    </row>
    <row r="76" spans="2:7" x14ac:dyDescent="0.25">
      <c r="B76" s="11" t="s">
        <v>40</v>
      </c>
      <c r="C76" s="17">
        <v>0.24596080913307797</v>
      </c>
      <c r="D76" s="17">
        <v>0.14361814675718948</v>
      </c>
      <c r="E76" s="17">
        <v>5.3776563031767984E-2</v>
      </c>
      <c r="F76" s="17">
        <v>1.0719277167015151E-2</v>
      </c>
      <c r="G76" s="17">
        <v>-7.6711131860603118E-2</v>
      </c>
    </row>
    <row r="77" spans="2:7" x14ac:dyDescent="0.25">
      <c r="B77" s="11" t="s">
        <v>41</v>
      </c>
      <c r="C77" s="17">
        <v>0.27156142737143141</v>
      </c>
      <c r="D77" s="17">
        <v>5.321829475231727E-2</v>
      </c>
      <c r="E77" s="17">
        <v>-0.13152666261195045</v>
      </c>
      <c r="F77" s="17">
        <v>0.21290873839913427</v>
      </c>
      <c r="G77" s="17">
        <v>-7.5361681562239505E-2</v>
      </c>
    </row>
    <row r="78" spans="2:7" x14ac:dyDescent="0.25">
      <c r="B78" s="11" t="s">
        <v>4</v>
      </c>
      <c r="C78" s="17">
        <v>0.30853755356435181</v>
      </c>
      <c r="D78" s="17">
        <v>0.16504894641495485</v>
      </c>
      <c r="E78" s="17">
        <v>-8.6649742752956491E-2</v>
      </c>
      <c r="F78" s="17">
        <v>-0.20388336669611304</v>
      </c>
      <c r="G78" s="17">
        <v>-3.7071271511872894E-2</v>
      </c>
    </row>
    <row r="79" spans="2:7" x14ac:dyDescent="0.25">
      <c r="B79" s="11" t="s">
        <v>30</v>
      </c>
      <c r="C79" s="17">
        <v>0.22888012325132159</v>
      </c>
      <c r="D79" s="17">
        <v>0.26202690536790868</v>
      </c>
      <c r="E79" s="17">
        <v>0.18866523892284787</v>
      </c>
      <c r="F79" s="17">
        <v>-0.12345957430667488</v>
      </c>
      <c r="G79" s="17">
        <v>5.5249290746765288E-2</v>
      </c>
    </row>
    <row r="80" spans="2:7" x14ac:dyDescent="0.25">
      <c r="B80" s="11" t="s">
        <v>31</v>
      </c>
      <c r="C80" s="17">
        <v>0.25063361954042518</v>
      </c>
      <c r="D80" s="17">
        <v>-0.14376901816321089</v>
      </c>
      <c r="E80" s="17">
        <v>0.17546380671950862</v>
      </c>
      <c r="F80" s="17">
        <v>-0.11828589545102729</v>
      </c>
      <c r="G80" s="17">
        <v>0.14325777401622272</v>
      </c>
    </row>
    <row r="81" spans="2:7" x14ac:dyDescent="0.25">
      <c r="B81" s="11" t="s">
        <v>32</v>
      </c>
      <c r="C81" s="17">
        <v>0.32749858280397182</v>
      </c>
      <c r="D81" s="17">
        <v>6.5137715735969062E-2</v>
      </c>
      <c r="E81" s="17">
        <v>-3.1910777686187136E-2</v>
      </c>
      <c r="F81" s="17">
        <v>-0.19327503672021673</v>
      </c>
      <c r="G81" s="17">
        <v>-1.3631949627423343E-2</v>
      </c>
    </row>
    <row r="82" spans="2:7" x14ac:dyDescent="0.25">
      <c r="B82" s="11" t="s">
        <v>33</v>
      </c>
      <c r="C82" s="17">
        <v>0.26002917631014349</v>
      </c>
      <c r="D82" s="17">
        <v>-0.1720248960283757</v>
      </c>
      <c r="E82" s="17">
        <v>-6.5397259889633338E-2</v>
      </c>
      <c r="F82" s="17">
        <v>-4.5173248903145349E-2</v>
      </c>
      <c r="G82" s="17">
        <v>0.17924269732109421</v>
      </c>
    </row>
    <row r="83" spans="2:7" x14ac:dyDescent="0.25">
      <c r="B83" s="11" t="s">
        <v>9</v>
      </c>
      <c r="C83" s="17">
        <v>-0.16640218463534123</v>
      </c>
      <c r="D83" s="17">
        <v>0.11701471486851532</v>
      </c>
      <c r="E83" s="17">
        <v>-0.28149408445787011</v>
      </c>
      <c r="F83" s="17">
        <v>0.37006494116381938</v>
      </c>
      <c r="G83" s="17">
        <v>-0.28442324595428797</v>
      </c>
    </row>
    <row r="84" spans="2:7" x14ac:dyDescent="0.25">
      <c r="B84" s="11" t="s">
        <v>10</v>
      </c>
      <c r="C84" s="17">
        <v>0.20225758239906136</v>
      </c>
      <c r="D84" s="17">
        <v>0.1280703513482046</v>
      </c>
      <c r="E84" s="17">
        <v>-0.24775208572930008</v>
      </c>
      <c r="F84" s="17">
        <v>0.20060326546867535</v>
      </c>
      <c r="G84" s="17">
        <v>-0.40070700721880637</v>
      </c>
    </row>
    <row r="85" spans="2:7" x14ac:dyDescent="0.25">
      <c r="B85" s="11" t="s">
        <v>17</v>
      </c>
      <c r="C85" s="17">
        <v>9.0292834618483239E-2</v>
      </c>
      <c r="D85" s="17">
        <v>0.42335630272514663</v>
      </c>
      <c r="E85" s="17">
        <v>0.1419803127867344</v>
      </c>
      <c r="F85" s="17">
        <v>-1.4720238332041193E-2</v>
      </c>
      <c r="G85" s="17">
        <v>-9.8984142617356857E-2</v>
      </c>
    </row>
    <row r="86" spans="2:7" x14ac:dyDescent="0.25">
      <c r="B86" s="11" t="s">
        <v>11</v>
      </c>
      <c r="C86" s="17">
        <v>0.19136606483443117</v>
      </c>
      <c r="D86" s="17">
        <v>-0.2880960841945876</v>
      </c>
      <c r="E86" s="17">
        <v>-0.24669296991101311</v>
      </c>
      <c r="F86" s="17">
        <v>1.5157706933644037E-2</v>
      </c>
      <c r="G86" s="17">
        <v>-0.13662483791262781</v>
      </c>
    </row>
    <row r="87" spans="2:7" x14ac:dyDescent="0.25">
      <c r="B87" s="11" t="s">
        <v>12</v>
      </c>
      <c r="C87" s="17">
        <v>9.3889279284245356E-2</v>
      </c>
      <c r="D87" s="17">
        <v>-0.21842608600710889</v>
      </c>
      <c r="E87" s="17">
        <v>-0.12532372259835861</v>
      </c>
      <c r="F87" s="17">
        <v>0.12135035671509542</v>
      </c>
      <c r="G87" s="17">
        <v>-0.1059191819181699</v>
      </c>
    </row>
    <row r="88" spans="2:7" x14ac:dyDescent="0.25">
      <c r="B88" s="11" t="s">
        <v>1</v>
      </c>
      <c r="C88" s="17">
        <v>5.0502203092586379E-2</v>
      </c>
      <c r="D88" s="17">
        <v>3.8344133535827891E-2</v>
      </c>
      <c r="E88" s="17">
        <v>0.11252916352554931</v>
      </c>
      <c r="F88" s="17">
        <v>0.33986062585064813</v>
      </c>
      <c r="G88" s="17">
        <v>0.47406358443195307</v>
      </c>
    </row>
    <row r="89" spans="2:7" x14ac:dyDescent="0.25">
      <c r="B89" s="11" t="s">
        <v>2</v>
      </c>
      <c r="C89" s="17">
        <v>4.6833086289827644E-2</v>
      </c>
      <c r="D89" s="17">
        <v>0.1909966977966279</v>
      </c>
      <c r="E89" s="17">
        <v>0.14157093675221702</v>
      </c>
      <c r="F89" s="17">
        <v>0.28865566888768079</v>
      </c>
      <c r="G89" s="17">
        <v>0.24723227721121543</v>
      </c>
    </row>
    <row r="90" spans="2:7" x14ac:dyDescent="0.25">
      <c r="B90" s="11" t="s">
        <v>26</v>
      </c>
      <c r="C90" s="17">
        <v>0.2150985666442069</v>
      </c>
      <c r="D90" s="17">
        <v>-0.32373175487186912</v>
      </c>
      <c r="E90" s="17">
        <v>0.19280071075418109</v>
      </c>
      <c r="F90" s="17">
        <v>0.11501945207650556</v>
      </c>
      <c r="G90" s="17">
        <v>-8.8725483711915701E-2</v>
      </c>
    </row>
    <row r="91" spans="2:7" x14ac:dyDescent="0.25">
      <c r="B91" s="11" t="s">
        <v>16</v>
      </c>
      <c r="C91" s="17">
        <v>0.12943999103673084</v>
      </c>
      <c r="D91" s="17">
        <v>-0.1237852570561208</v>
      </c>
      <c r="E91" s="17">
        <v>0.48226788197469811</v>
      </c>
      <c r="F91" s="17">
        <v>0.23277092685944226</v>
      </c>
      <c r="G91" s="17">
        <v>-0.28888308726738543</v>
      </c>
    </row>
    <row r="92" spans="2:7" x14ac:dyDescent="0.25">
      <c r="B92" s="11" t="s">
        <v>15</v>
      </c>
      <c r="C92" s="17">
        <v>0.10903005299037585</v>
      </c>
      <c r="D92" s="17">
        <v>-0.19127552322701888</v>
      </c>
      <c r="E92" s="17">
        <v>0.38240445517844251</v>
      </c>
      <c r="F92" s="17">
        <v>0.21982928713444744</v>
      </c>
      <c r="G92" s="17">
        <v>-0.33047211934536935</v>
      </c>
    </row>
    <row r="93" spans="2:7" x14ac:dyDescent="0.25">
      <c r="B93" s="11" t="s">
        <v>27</v>
      </c>
      <c r="C93" s="17">
        <v>0.31091962781398164</v>
      </c>
      <c r="D93" s="17">
        <v>0.17784600258123617</v>
      </c>
      <c r="E93" s="17">
        <v>-1.0056759470943944E-2</v>
      </c>
      <c r="F93" s="17">
        <v>-6.3597693327444943E-2</v>
      </c>
      <c r="G93" s="17">
        <v>-2.2876120293102892E-2</v>
      </c>
    </row>
    <row r="94" spans="2:7" x14ac:dyDescent="0.25">
      <c r="B94" s="11" t="s">
        <v>14</v>
      </c>
      <c r="C94" s="17">
        <v>0.30747928149023679</v>
      </c>
      <c r="D94" s="17">
        <v>0.16031732170374147</v>
      </c>
      <c r="E94" s="17">
        <v>9.4242345166789324E-3</v>
      </c>
      <c r="F94" s="17">
        <v>-4.8228393318005928E-2</v>
      </c>
      <c r="G94" s="17">
        <v>0.11087560986064526</v>
      </c>
    </row>
    <row r="95" spans="2:7" ht="15.75" thickBot="1" x14ac:dyDescent="0.3">
      <c r="B95" s="15" t="s">
        <v>13</v>
      </c>
      <c r="C95" s="18">
        <v>-8.7506433900606029E-2</v>
      </c>
      <c r="D95" s="18">
        <v>0.20114763659023382</v>
      </c>
      <c r="E95" s="18">
        <v>0.19924934484221146</v>
      </c>
      <c r="F95" s="18">
        <v>0.40471787638704926</v>
      </c>
      <c r="G95" s="18">
        <v>0.18708038679142722</v>
      </c>
    </row>
    <row r="98" spans="2:7" x14ac:dyDescent="0.25">
      <c r="B98" s="10" t="s">
        <v>91</v>
      </c>
    </row>
    <row r="99" spans="2:7" ht="15.75" thickBot="1" x14ac:dyDescent="0.3"/>
    <row r="100" spans="2:7" x14ac:dyDescent="0.25">
      <c r="B100" s="12"/>
      <c r="C100" s="13" t="s">
        <v>62</v>
      </c>
      <c r="D100" s="13" t="s">
        <v>63</v>
      </c>
      <c r="E100" s="13" t="s">
        <v>64</v>
      </c>
      <c r="F100" s="13" t="s">
        <v>65</v>
      </c>
      <c r="G100" s="13" t="s">
        <v>66</v>
      </c>
    </row>
    <row r="101" spans="2:7" x14ac:dyDescent="0.25">
      <c r="B101" s="14" t="s">
        <v>8</v>
      </c>
      <c r="C101" s="16">
        <v>0.50698153691005043</v>
      </c>
      <c r="D101" s="16">
        <v>-0.23581796560869142</v>
      </c>
      <c r="E101" s="16">
        <v>-0.45071622032301017</v>
      </c>
      <c r="F101" s="16">
        <v>0.28165428059424813</v>
      </c>
      <c r="G101" s="16">
        <v>0.27929301645737042</v>
      </c>
    </row>
    <row r="102" spans="2:7" x14ac:dyDescent="0.25">
      <c r="B102" s="11" t="s">
        <v>7</v>
      </c>
      <c r="C102" s="17">
        <v>0.47097402251831849</v>
      </c>
      <c r="D102" s="17">
        <v>-0.57816677492981439</v>
      </c>
      <c r="E102" s="17">
        <v>-9.1663748543634405E-2</v>
      </c>
      <c r="F102" s="17">
        <v>0.20025677859965946</v>
      </c>
      <c r="G102" s="17">
        <v>0.26302795236599763</v>
      </c>
    </row>
    <row r="103" spans="2:7" x14ac:dyDescent="0.25">
      <c r="B103" s="11" t="s">
        <v>28</v>
      </c>
      <c r="C103" s="17">
        <v>0.25419287280822667</v>
      </c>
      <c r="D103" s="17">
        <v>0.44183356475079028</v>
      </c>
      <c r="E103" s="17">
        <v>-0.30633208015601049</v>
      </c>
      <c r="F103" s="17">
        <v>0.34915045388240012</v>
      </c>
      <c r="G103" s="17">
        <v>-4.9839432731825603E-2</v>
      </c>
    </row>
    <row r="104" spans="2:7" x14ac:dyDescent="0.25">
      <c r="B104" s="11" t="s">
        <v>40</v>
      </c>
      <c r="C104" s="17">
        <v>0.64196762720127276</v>
      </c>
      <c r="D104" s="17">
        <v>0.2496413556208803</v>
      </c>
      <c r="E104" s="17">
        <v>7.1100630250479968E-2</v>
      </c>
      <c r="F104" s="17">
        <v>1.2875902282590539E-2</v>
      </c>
      <c r="G104" s="17">
        <v>-8.7206589937906157E-2</v>
      </c>
    </row>
    <row r="105" spans="2:7" x14ac:dyDescent="0.25">
      <c r="B105" s="11" t="s">
        <v>41</v>
      </c>
      <c r="C105" s="17">
        <v>0.70878627283546125</v>
      </c>
      <c r="D105" s="17">
        <v>9.2505630700425362E-2</v>
      </c>
      <c r="E105" s="17">
        <v>-0.17389784841637299</v>
      </c>
      <c r="F105" s="17">
        <v>0.25574412043123262</v>
      </c>
      <c r="G105" s="17">
        <v>-8.5672510646456951E-2</v>
      </c>
    </row>
    <row r="106" spans="2:7" x14ac:dyDescent="0.25">
      <c r="B106" s="11" t="s">
        <v>4</v>
      </c>
      <c r="C106" s="17">
        <v>0.80529545280941672</v>
      </c>
      <c r="D106" s="17">
        <v>0.2868930121796377</v>
      </c>
      <c r="E106" s="17">
        <v>-0.11456387268813929</v>
      </c>
      <c r="F106" s="17">
        <v>-0.24490292262456015</v>
      </c>
      <c r="G106" s="17">
        <v>-4.2143286049895916E-2</v>
      </c>
    </row>
    <row r="107" spans="2:7" x14ac:dyDescent="0.25">
      <c r="B107" s="11" t="s">
        <v>30</v>
      </c>
      <c r="C107" s="17">
        <v>0.59738634847995975</v>
      </c>
      <c r="D107" s="17">
        <v>0.45546299922516092</v>
      </c>
      <c r="E107" s="17">
        <v>0.24944356123777467</v>
      </c>
      <c r="F107" s="17">
        <v>-0.14829856433926134</v>
      </c>
      <c r="G107" s="17">
        <v>6.2808384202551026E-2</v>
      </c>
    </row>
    <row r="108" spans="2:7" x14ac:dyDescent="0.25">
      <c r="B108" s="11" t="s">
        <v>31</v>
      </c>
      <c r="C108" s="17">
        <v>0.65416385073842609</v>
      </c>
      <c r="D108" s="17">
        <v>-0.2499036048085633</v>
      </c>
      <c r="E108" s="17">
        <v>0.23198930055339595</v>
      </c>
      <c r="F108" s="17">
        <v>-0.14208398640187855</v>
      </c>
      <c r="G108" s="17">
        <v>0.16285800575530368</v>
      </c>
    </row>
    <row r="109" spans="2:7" x14ac:dyDescent="0.25">
      <c r="B109" s="11" t="s">
        <v>32</v>
      </c>
      <c r="C109" s="17">
        <v>0.85478450349662161</v>
      </c>
      <c r="D109" s="17">
        <v>0.11322432454073453</v>
      </c>
      <c r="E109" s="17">
        <v>-4.2190803527747608E-2</v>
      </c>
      <c r="F109" s="17">
        <v>-0.23216028914070633</v>
      </c>
      <c r="G109" s="17">
        <v>-1.5497044723224E-2</v>
      </c>
    </row>
    <row r="110" spans="2:7" x14ac:dyDescent="0.25">
      <c r="B110" s="11" t="s">
        <v>33</v>
      </c>
      <c r="C110" s="17">
        <v>0.67868663266840201</v>
      </c>
      <c r="D110" s="17">
        <v>-0.29901881631761762</v>
      </c>
      <c r="E110" s="17">
        <v>-8.6464923242873443E-2</v>
      </c>
      <c r="F110" s="17">
        <v>-5.4261712763044707E-2</v>
      </c>
      <c r="G110" s="17">
        <v>0.20376631168797354</v>
      </c>
    </row>
    <row r="111" spans="2:7" x14ac:dyDescent="0.25">
      <c r="B111" s="11" t="s">
        <v>9</v>
      </c>
      <c r="C111" s="17">
        <v>-0.43431641003286892</v>
      </c>
      <c r="D111" s="17">
        <v>0.20339847510185624</v>
      </c>
      <c r="E111" s="17">
        <v>-0.37217712862967989</v>
      </c>
      <c r="F111" s="17">
        <v>0.44451878110777288</v>
      </c>
      <c r="G111" s="17">
        <v>-0.3233374449984136</v>
      </c>
    </row>
    <row r="112" spans="2:7" x14ac:dyDescent="0.25">
      <c r="B112" s="11" t="s">
        <v>10</v>
      </c>
      <c r="C112" s="17">
        <v>0.52790044362693334</v>
      </c>
      <c r="D112" s="17">
        <v>0.22261571289776957</v>
      </c>
      <c r="E112" s="17">
        <v>-0.32756517799060703</v>
      </c>
      <c r="F112" s="17">
        <v>0.24096289362601403</v>
      </c>
      <c r="G112" s="17">
        <v>-0.45553090948098168</v>
      </c>
    </row>
    <row r="113" spans="2:7" x14ac:dyDescent="0.25">
      <c r="B113" s="11" t="s">
        <v>17</v>
      </c>
      <c r="C113" s="17">
        <v>0.23566793830940122</v>
      </c>
      <c r="D113" s="17">
        <v>0.73589058005066277</v>
      </c>
      <c r="E113" s="17">
        <v>0.18771913177741828</v>
      </c>
      <c r="F113" s="17">
        <v>-1.7681821953726338E-2</v>
      </c>
      <c r="G113" s="17">
        <v>-0.11252694786557139</v>
      </c>
    </row>
    <row r="114" spans="2:7" x14ac:dyDescent="0.25">
      <c r="B114" s="11" t="s">
        <v>11</v>
      </c>
      <c r="C114" s="17">
        <v>0.49947314371589924</v>
      </c>
      <c r="D114" s="17">
        <v>-0.50077722510232703</v>
      </c>
      <c r="E114" s="17">
        <v>-0.3261648690466537</v>
      </c>
      <c r="F114" s="17">
        <v>1.8207305424129801E-2</v>
      </c>
      <c r="G114" s="17">
        <v>-0.15531756508077876</v>
      </c>
    </row>
    <row r="115" spans="2:7" x14ac:dyDescent="0.25">
      <c r="B115" s="11" t="s">
        <v>12</v>
      </c>
      <c r="C115" s="17">
        <v>0.24505480386972225</v>
      </c>
      <c r="D115" s="17">
        <v>-0.37967475172873993</v>
      </c>
      <c r="E115" s="17">
        <v>-0.1656966373402437</v>
      </c>
      <c r="F115" s="17">
        <v>0.14576499055636974</v>
      </c>
      <c r="G115" s="17">
        <v>-0.12041082487064876</v>
      </c>
    </row>
    <row r="116" spans="2:7" x14ac:dyDescent="0.25">
      <c r="B116" s="11" t="s">
        <v>1</v>
      </c>
      <c r="C116" s="17">
        <v>0.13181278595584339</v>
      </c>
      <c r="D116" s="17">
        <v>6.6650919066485917E-2</v>
      </c>
      <c r="E116" s="17">
        <v>0.14878032356771159</v>
      </c>
      <c r="F116" s="17">
        <v>0.4082376208741636</v>
      </c>
      <c r="G116" s="17">
        <v>0.53892398155688281</v>
      </c>
    </row>
    <row r="117" spans="2:7" x14ac:dyDescent="0.25">
      <c r="B117" s="11" t="s">
        <v>2</v>
      </c>
      <c r="C117" s="17">
        <v>0.12223624318834536</v>
      </c>
      <c r="D117" s="17">
        <v>0.33199616924227515</v>
      </c>
      <c r="E117" s="17">
        <v>0.18717787565351104</v>
      </c>
      <c r="F117" s="17">
        <v>0.34673067297396198</v>
      </c>
      <c r="G117" s="17">
        <v>0.28105808499021789</v>
      </c>
    </row>
    <row r="118" spans="2:7" x14ac:dyDescent="0.25">
      <c r="B118" s="11" t="s">
        <v>26</v>
      </c>
      <c r="C118" s="17">
        <v>0.56141593016253355</v>
      </c>
      <c r="D118" s="17">
        <v>-0.56272021306871689</v>
      </c>
      <c r="E118" s="17">
        <v>0.25491127127750335</v>
      </c>
      <c r="F118" s="17">
        <v>0.13816036309718624</v>
      </c>
      <c r="G118" s="17">
        <v>-0.10086472050976424</v>
      </c>
    </row>
    <row r="119" spans="2:7" x14ac:dyDescent="0.25">
      <c r="B119" s="11" t="s">
        <v>16</v>
      </c>
      <c r="C119" s="17">
        <v>0.33784359469172415</v>
      </c>
      <c r="D119" s="17">
        <v>-0.21516723391239689</v>
      </c>
      <c r="E119" s="17">
        <v>0.63763000877740927</v>
      </c>
      <c r="F119" s="17">
        <v>0.27960240805162229</v>
      </c>
      <c r="G119" s="17">
        <v>-0.32840747255694541</v>
      </c>
    </row>
    <row r="120" spans="2:7" x14ac:dyDescent="0.25">
      <c r="B120" s="11" t="s">
        <v>15</v>
      </c>
      <c r="C120" s="17">
        <v>0.28457283360939933</v>
      </c>
      <c r="D120" s="17">
        <v>-0.33248083193982453</v>
      </c>
      <c r="E120" s="17">
        <v>0.50559567664666338</v>
      </c>
      <c r="F120" s="17">
        <v>0.26405702323889563</v>
      </c>
      <c r="G120" s="17">
        <v>-0.37568662981054629</v>
      </c>
    </row>
    <row r="121" spans="2:7" x14ac:dyDescent="0.25">
      <c r="B121" s="11" t="s">
        <v>27</v>
      </c>
      <c r="C121" s="17">
        <v>0.81151276262898531</v>
      </c>
      <c r="D121" s="17">
        <v>0.30913723772801599</v>
      </c>
      <c r="E121" s="17">
        <v>-1.3296534704889819E-2</v>
      </c>
      <c r="F121" s="17">
        <v>-7.6392994781602705E-2</v>
      </c>
      <c r="G121" s="17">
        <v>-2.6005983660832829E-2</v>
      </c>
    </row>
    <row r="122" spans="2:7" x14ac:dyDescent="0.25">
      <c r="B122" s="11" t="s">
        <v>14</v>
      </c>
      <c r="C122" s="17">
        <v>0.80253332003408739</v>
      </c>
      <c r="D122" s="17">
        <v>0.2786683606723766</v>
      </c>
      <c r="E122" s="17">
        <v>1.2460242454847156E-2</v>
      </c>
      <c r="F122" s="17">
        <v>-5.7931525599491863E-2</v>
      </c>
      <c r="G122" s="17">
        <v>0.12604538101201385</v>
      </c>
    </row>
    <row r="123" spans="2:7" ht="15.75" thickBot="1" x14ac:dyDescent="0.3">
      <c r="B123" s="15" t="s">
        <v>13</v>
      </c>
      <c r="C123" s="18">
        <v>-0.22839532010818311</v>
      </c>
      <c r="D123" s="18">
        <v>0.34964083447768357</v>
      </c>
      <c r="E123" s="18">
        <v>0.2634373265340067</v>
      </c>
      <c r="F123" s="18">
        <v>0.48614358479437175</v>
      </c>
      <c r="G123" s="18">
        <v>0.2126763375880216</v>
      </c>
    </row>
    <row r="126" spans="2:7" x14ac:dyDescent="0.25">
      <c r="B126" s="10" t="s">
        <v>92</v>
      </c>
    </row>
    <row r="127" spans="2:7" ht="15.75" thickBot="1" x14ac:dyDescent="0.3"/>
    <row r="128" spans="2:7" x14ac:dyDescent="0.25">
      <c r="B128" s="12"/>
      <c r="C128" s="13" t="s">
        <v>62</v>
      </c>
      <c r="D128" s="13" t="s">
        <v>63</v>
      </c>
      <c r="E128" s="13" t="s">
        <v>64</v>
      </c>
      <c r="F128" s="13" t="s">
        <v>65</v>
      </c>
      <c r="G128" s="13" t="s">
        <v>66</v>
      </c>
    </row>
    <row r="129" spans="2:7" x14ac:dyDescent="0.25">
      <c r="B129" s="14" t="s">
        <v>8</v>
      </c>
      <c r="C129" s="16">
        <v>0.50698153691005043</v>
      </c>
      <c r="D129" s="16">
        <v>-0.23581796560869142</v>
      </c>
      <c r="E129" s="16">
        <v>-0.45071622032301017</v>
      </c>
      <c r="F129" s="16">
        <v>0.28165428059424813</v>
      </c>
      <c r="G129" s="16">
        <v>0.27929301645737042</v>
      </c>
    </row>
    <row r="130" spans="2:7" x14ac:dyDescent="0.25">
      <c r="B130" s="11" t="s">
        <v>7</v>
      </c>
      <c r="C130" s="17">
        <v>0.47097402251831849</v>
      </c>
      <c r="D130" s="17">
        <v>-0.57816677492981439</v>
      </c>
      <c r="E130" s="17">
        <v>-9.1663748543634405E-2</v>
      </c>
      <c r="F130" s="17">
        <v>0.20025677859965946</v>
      </c>
      <c r="G130" s="17">
        <v>0.26302795236599763</v>
      </c>
    </row>
    <row r="131" spans="2:7" x14ac:dyDescent="0.25">
      <c r="B131" s="11" t="s">
        <v>28</v>
      </c>
      <c r="C131" s="17">
        <v>0.25419287280822667</v>
      </c>
      <c r="D131" s="17">
        <v>0.44183356475079028</v>
      </c>
      <c r="E131" s="17">
        <v>-0.30633208015601049</v>
      </c>
      <c r="F131" s="17">
        <v>0.34915045388240012</v>
      </c>
      <c r="G131" s="17">
        <v>-4.9839432731825603E-2</v>
      </c>
    </row>
    <row r="132" spans="2:7" x14ac:dyDescent="0.25">
      <c r="B132" s="11" t="s">
        <v>40</v>
      </c>
      <c r="C132" s="17">
        <v>0.64196762720127276</v>
      </c>
      <c r="D132" s="17">
        <v>0.2496413556208803</v>
      </c>
      <c r="E132" s="17">
        <v>7.1100630250479968E-2</v>
      </c>
      <c r="F132" s="17">
        <v>1.2875902282590539E-2</v>
      </c>
      <c r="G132" s="17">
        <v>-8.7206589937906157E-2</v>
      </c>
    </row>
    <row r="133" spans="2:7" x14ac:dyDescent="0.25">
      <c r="B133" s="11" t="s">
        <v>41</v>
      </c>
      <c r="C133" s="17">
        <v>0.70878627283546125</v>
      </c>
      <c r="D133" s="17">
        <v>9.2505630700425362E-2</v>
      </c>
      <c r="E133" s="17">
        <v>-0.17389784841637299</v>
      </c>
      <c r="F133" s="17">
        <v>0.25574412043123262</v>
      </c>
      <c r="G133" s="17">
        <v>-8.5672510646456951E-2</v>
      </c>
    </row>
    <row r="134" spans="2:7" x14ac:dyDescent="0.25">
      <c r="B134" s="11" t="s">
        <v>4</v>
      </c>
      <c r="C134" s="17">
        <v>0.80529545280941672</v>
      </c>
      <c r="D134" s="17">
        <v>0.2868930121796377</v>
      </c>
      <c r="E134" s="17">
        <v>-0.11456387268813929</v>
      </c>
      <c r="F134" s="17">
        <v>-0.24490292262456015</v>
      </c>
      <c r="G134" s="17">
        <v>-4.2143286049895916E-2</v>
      </c>
    </row>
    <row r="135" spans="2:7" x14ac:dyDescent="0.25">
      <c r="B135" s="11" t="s">
        <v>30</v>
      </c>
      <c r="C135" s="17">
        <v>0.59738634847995975</v>
      </c>
      <c r="D135" s="17">
        <v>0.45546299922516092</v>
      </c>
      <c r="E135" s="17">
        <v>0.24944356123777467</v>
      </c>
      <c r="F135" s="17">
        <v>-0.14829856433926134</v>
      </c>
      <c r="G135" s="17">
        <v>6.2808384202551026E-2</v>
      </c>
    </row>
    <row r="136" spans="2:7" x14ac:dyDescent="0.25">
      <c r="B136" s="11" t="s">
        <v>31</v>
      </c>
      <c r="C136" s="17">
        <v>0.65416385073842609</v>
      </c>
      <c r="D136" s="17">
        <v>-0.2499036048085633</v>
      </c>
      <c r="E136" s="17">
        <v>0.23198930055339595</v>
      </c>
      <c r="F136" s="17">
        <v>-0.14208398640187855</v>
      </c>
      <c r="G136" s="17">
        <v>0.16285800575530368</v>
      </c>
    </row>
    <row r="137" spans="2:7" x14ac:dyDescent="0.25">
      <c r="B137" s="11" t="s">
        <v>32</v>
      </c>
      <c r="C137" s="17">
        <v>0.85478450349662161</v>
      </c>
      <c r="D137" s="17">
        <v>0.11322432454073453</v>
      </c>
      <c r="E137" s="17">
        <v>-4.2190803527747608E-2</v>
      </c>
      <c r="F137" s="17">
        <v>-0.23216028914070633</v>
      </c>
      <c r="G137" s="17">
        <v>-1.5497044723224E-2</v>
      </c>
    </row>
    <row r="138" spans="2:7" x14ac:dyDescent="0.25">
      <c r="B138" s="11" t="s">
        <v>33</v>
      </c>
      <c r="C138" s="17">
        <v>0.67868663266840201</v>
      </c>
      <c r="D138" s="17">
        <v>-0.29901881631761762</v>
      </c>
      <c r="E138" s="17">
        <v>-8.6464923242873443E-2</v>
      </c>
      <c r="F138" s="17">
        <v>-5.4261712763044707E-2</v>
      </c>
      <c r="G138" s="17">
        <v>0.20376631168797354</v>
      </c>
    </row>
    <row r="139" spans="2:7" x14ac:dyDescent="0.25">
      <c r="B139" s="11" t="s">
        <v>9</v>
      </c>
      <c r="C139" s="17">
        <v>-0.43431641003286892</v>
      </c>
      <c r="D139" s="17">
        <v>0.20339847510185624</v>
      </c>
      <c r="E139" s="17">
        <v>-0.37217712862967989</v>
      </c>
      <c r="F139" s="17">
        <v>0.44451878110777288</v>
      </c>
      <c r="G139" s="17">
        <v>-0.3233374449984136</v>
      </c>
    </row>
    <row r="140" spans="2:7" x14ac:dyDescent="0.25">
      <c r="B140" s="11" t="s">
        <v>10</v>
      </c>
      <c r="C140" s="17">
        <v>0.52790044362693334</v>
      </c>
      <c r="D140" s="17">
        <v>0.22261571289776957</v>
      </c>
      <c r="E140" s="17">
        <v>-0.32756517799060703</v>
      </c>
      <c r="F140" s="17">
        <v>0.24096289362601403</v>
      </c>
      <c r="G140" s="17">
        <v>-0.45553090948098168</v>
      </c>
    </row>
    <row r="141" spans="2:7" x14ac:dyDescent="0.25">
      <c r="B141" s="11" t="s">
        <v>17</v>
      </c>
      <c r="C141" s="17">
        <v>0.23566793830940122</v>
      </c>
      <c r="D141" s="17">
        <v>0.73589058005066277</v>
      </c>
      <c r="E141" s="17">
        <v>0.18771913177741828</v>
      </c>
      <c r="F141" s="17">
        <v>-1.7681821953726338E-2</v>
      </c>
      <c r="G141" s="17">
        <v>-0.11252694786557139</v>
      </c>
    </row>
    <row r="142" spans="2:7" x14ac:dyDescent="0.25">
      <c r="B142" s="11" t="s">
        <v>11</v>
      </c>
      <c r="C142" s="17">
        <v>0.49947314371589924</v>
      </c>
      <c r="D142" s="17">
        <v>-0.50077722510232703</v>
      </c>
      <c r="E142" s="17">
        <v>-0.3261648690466537</v>
      </c>
      <c r="F142" s="17">
        <v>1.8207305424129801E-2</v>
      </c>
      <c r="G142" s="17">
        <v>-0.15531756508077876</v>
      </c>
    </row>
    <row r="143" spans="2:7" x14ac:dyDescent="0.25">
      <c r="B143" s="11" t="s">
        <v>12</v>
      </c>
      <c r="C143" s="17">
        <v>0.24505480386972225</v>
      </c>
      <c r="D143" s="17">
        <v>-0.37967475172873993</v>
      </c>
      <c r="E143" s="17">
        <v>-0.1656966373402437</v>
      </c>
      <c r="F143" s="17">
        <v>0.14576499055636974</v>
      </c>
      <c r="G143" s="17">
        <v>-0.12041082487064876</v>
      </c>
    </row>
    <row r="144" spans="2:7" x14ac:dyDescent="0.25">
      <c r="B144" s="11" t="s">
        <v>1</v>
      </c>
      <c r="C144" s="17">
        <v>0.13181278595584339</v>
      </c>
      <c r="D144" s="17">
        <v>6.6650919066485917E-2</v>
      </c>
      <c r="E144" s="17">
        <v>0.14878032356771159</v>
      </c>
      <c r="F144" s="17">
        <v>0.4082376208741636</v>
      </c>
      <c r="G144" s="17">
        <v>0.53892398155688281</v>
      </c>
    </row>
    <row r="145" spans="2:7" x14ac:dyDescent="0.25">
      <c r="B145" s="11" t="s">
        <v>2</v>
      </c>
      <c r="C145" s="17">
        <v>0.12223624318834536</v>
      </c>
      <c r="D145" s="17">
        <v>0.33199616924227515</v>
      </c>
      <c r="E145" s="17">
        <v>0.18717787565351104</v>
      </c>
      <c r="F145" s="17">
        <v>0.34673067297396198</v>
      </c>
      <c r="G145" s="17">
        <v>0.28105808499021789</v>
      </c>
    </row>
    <row r="146" spans="2:7" x14ac:dyDescent="0.25">
      <c r="B146" s="11" t="s">
        <v>26</v>
      </c>
      <c r="C146" s="17">
        <v>0.56141593016253355</v>
      </c>
      <c r="D146" s="17">
        <v>-0.56272021306871689</v>
      </c>
      <c r="E146" s="17">
        <v>0.25491127127750335</v>
      </c>
      <c r="F146" s="17">
        <v>0.13816036309718624</v>
      </c>
      <c r="G146" s="17">
        <v>-0.10086472050976424</v>
      </c>
    </row>
    <row r="147" spans="2:7" x14ac:dyDescent="0.25">
      <c r="B147" s="11" t="s">
        <v>16</v>
      </c>
      <c r="C147" s="17">
        <v>0.33784359469172415</v>
      </c>
      <c r="D147" s="17">
        <v>-0.21516723391239689</v>
      </c>
      <c r="E147" s="17">
        <v>0.63763000877740927</v>
      </c>
      <c r="F147" s="17">
        <v>0.27960240805162229</v>
      </c>
      <c r="G147" s="17">
        <v>-0.32840747255694541</v>
      </c>
    </row>
    <row r="148" spans="2:7" x14ac:dyDescent="0.25">
      <c r="B148" s="11" t="s">
        <v>15</v>
      </c>
      <c r="C148" s="17">
        <v>0.28457283360939933</v>
      </c>
      <c r="D148" s="17">
        <v>-0.33248083193982453</v>
      </c>
      <c r="E148" s="17">
        <v>0.50559567664666338</v>
      </c>
      <c r="F148" s="17">
        <v>0.26405702323889563</v>
      </c>
      <c r="G148" s="17">
        <v>-0.37568662981054629</v>
      </c>
    </row>
    <row r="149" spans="2:7" x14ac:dyDescent="0.25">
      <c r="B149" s="11" t="s">
        <v>27</v>
      </c>
      <c r="C149" s="17">
        <v>0.81151276262898531</v>
      </c>
      <c r="D149" s="17">
        <v>0.30913723772801599</v>
      </c>
      <c r="E149" s="17">
        <v>-1.3296534704889819E-2</v>
      </c>
      <c r="F149" s="17">
        <v>-7.6392994781602705E-2</v>
      </c>
      <c r="G149" s="17">
        <v>-2.6005983660832829E-2</v>
      </c>
    </row>
    <row r="150" spans="2:7" x14ac:dyDescent="0.25">
      <c r="B150" s="11" t="s">
        <v>14</v>
      </c>
      <c r="C150" s="17">
        <v>0.80253332003408739</v>
      </c>
      <c r="D150" s="17">
        <v>0.2786683606723766</v>
      </c>
      <c r="E150" s="17">
        <v>1.2460242454847156E-2</v>
      </c>
      <c r="F150" s="17">
        <v>-5.7931525599491863E-2</v>
      </c>
      <c r="G150" s="17">
        <v>0.12604538101201385</v>
      </c>
    </row>
    <row r="151" spans="2:7" ht="15.75" thickBot="1" x14ac:dyDescent="0.3">
      <c r="B151" s="15" t="s">
        <v>13</v>
      </c>
      <c r="C151" s="18">
        <v>-0.22839532010818311</v>
      </c>
      <c r="D151" s="18">
        <v>0.34964083447768357</v>
      </c>
      <c r="E151" s="18">
        <v>0.2634373265340067</v>
      </c>
      <c r="F151" s="18">
        <v>0.48614358479437175</v>
      </c>
      <c r="G151" s="18">
        <v>0.2126763375880216</v>
      </c>
    </row>
    <row r="170" spans="2:7" x14ac:dyDescent="0.25">
      <c r="F170" t="s">
        <v>89</v>
      </c>
    </row>
    <row r="173" spans="2:7" x14ac:dyDescent="0.25">
      <c r="B173" s="10" t="s">
        <v>93</v>
      </c>
    </row>
    <row r="174" spans="2:7" ht="15.75" thickBot="1" x14ac:dyDescent="0.3"/>
    <row r="175" spans="2:7" x14ac:dyDescent="0.25">
      <c r="B175" s="12"/>
      <c r="C175" s="13" t="s">
        <v>62</v>
      </c>
      <c r="D175" s="13" t="s">
        <v>63</v>
      </c>
      <c r="E175" s="13" t="s">
        <v>64</v>
      </c>
      <c r="F175" s="13" t="s">
        <v>65</v>
      </c>
      <c r="G175" s="13" t="s">
        <v>66</v>
      </c>
    </row>
    <row r="176" spans="2:7" x14ac:dyDescent="0.25">
      <c r="B176" s="14" t="s">
        <v>8</v>
      </c>
      <c r="C176" s="16">
        <v>3.7730265120065822</v>
      </c>
      <c r="D176" s="16">
        <v>1.8405149477698621</v>
      </c>
      <c r="E176" s="16">
        <v>11.621055059041922</v>
      </c>
      <c r="F176" s="16">
        <v>5.4980459993701833</v>
      </c>
      <c r="G176" s="16">
        <v>6.0358484336509317</v>
      </c>
    </row>
    <row r="177" spans="2:7" x14ac:dyDescent="0.25">
      <c r="B177" s="11" t="s">
        <v>7</v>
      </c>
      <c r="C177" s="17">
        <v>3.2561130621569485</v>
      </c>
      <c r="D177" s="17">
        <v>11.063482001755633</v>
      </c>
      <c r="E177" s="17">
        <v>0.48065604708616055</v>
      </c>
      <c r="F177" s="17">
        <v>2.7793939529265721</v>
      </c>
      <c r="G177" s="17">
        <v>5.3533049131733232</v>
      </c>
    </row>
    <row r="178" spans="2:7" x14ac:dyDescent="0.25">
      <c r="B178" s="11" t="s">
        <v>28</v>
      </c>
      <c r="C178" s="17">
        <v>0.94848902159286397</v>
      </c>
      <c r="D178" s="17">
        <v>6.4610482121926038</v>
      </c>
      <c r="E178" s="17">
        <v>5.3681438297862485</v>
      </c>
      <c r="F178" s="17">
        <v>8.4489137920034292</v>
      </c>
      <c r="G178" s="17">
        <v>0.19220485505020887</v>
      </c>
    </row>
    <row r="179" spans="2:7" x14ac:dyDescent="0.25">
      <c r="B179" s="11" t="s">
        <v>40</v>
      </c>
      <c r="C179" s="17">
        <v>6.0496719629398408</v>
      </c>
      <c r="D179" s="17">
        <v>2.0626172077969618</v>
      </c>
      <c r="E179" s="17">
        <v>0.2891918731509715</v>
      </c>
      <c r="F179" s="17">
        <v>1.1490290298329237E-2</v>
      </c>
      <c r="G179" s="17">
        <v>0.58845977513348402</v>
      </c>
    </row>
    <row r="180" spans="2:7" x14ac:dyDescent="0.25">
      <c r="B180" s="11" t="s">
        <v>41</v>
      </c>
      <c r="C180" s="17">
        <v>7.374560883600922</v>
      </c>
      <c r="D180" s="17">
        <v>0.28321868963445196</v>
      </c>
      <c r="E180" s="17">
        <v>1.7299262977837842</v>
      </c>
      <c r="F180" s="17">
        <v>4.5330130886710993</v>
      </c>
      <c r="G180" s="17">
        <v>0.56793830478883911</v>
      </c>
    </row>
    <row r="181" spans="2:7" x14ac:dyDescent="0.25">
      <c r="B181" s="11" t="s">
        <v>4</v>
      </c>
      <c r="C181" s="17">
        <v>9.5195421959475279</v>
      </c>
      <c r="D181" s="17">
        <v>2.7241154712686635</v>
      </c>
      <c r="E181" s="17">
        <v>0.75081779191535347</v>
      </c>
      <c r="F181" s="17">
        <v>4.1568427215341703</v>
      </c>
      <c r="G181" s="17">
        <v>0.13742791715069988</v>
      </c>
    </row>
    <row r="182" spans="2:7" x14ac:dyDescent="0.25">
      <c r="B182" s="11" t="s">
        <v>30</v>
      </c>
      <c r="C182" s="17">
        <v>5.2386110819540166</v>
      </c>
      <c r="D182" s="17">
        <v>6.8658099136682971</v>
      </c>
      <c r="E182" s="17">
        <v>3.5594572377815266</v>
      </c>
      <c r="F182" s="17">
        <v>1.5242266487985376</v>
      </c>
      <c r="G182" s="17">
        <v>0.3052484128020605</v>
      </c>
    </row>
    <row r="183" spans="2:7" x14ac:dyDescent="0.25">
      <c r="B183" s="11" t="s">
        <v>31</v>
      </c>
      <c r="C183" s="17">
        <v>6.2817211243934601</v>
      </c>
      <c r="D183" s="17">
        <v>2.0669530583613662</v>
      </c>
      <c r="E183" s="17">
        <v>3.078754746850108</v>
      </c>
      <c r="F183" s="17">
        <v>1.3991553062651354</v>
      </c>
      <c r="G183" s="17">
        <v>2.0522789816083136</v>
      </c>
    </row>
    <row r="184" spans="2:7" x14ac:dyDescent="0.25">
      <c r="B184" s="11" t="s">
        <v>32</v>
      </c>
      <c r="C184" s="17">
        <v>10.725532173861</v>
      </c>
      <c r="D184" s="17">
        <v>0.42429220112999111</v>
      </c>
      <c r="E184" s="17">
        <v>0.10182977325372587</v>
      </c>
      <c r="F184" s="17">
        <v>3.7355239819201129</v>
      </c>
      <c r="G184" s="17">
        <v>1.8583005064460742E-2</v>
      </c>
    </row>
    <row r="185" spans="2:7" x14ac:dyDescent="0.25">
      <c r="B185" s="11" t="s">
        <v>33</v>
      </c>
      <c r="C185" s="17">
        <v>6.7615172532531682</v>
      </c>
      <c r="D185" s="17">
        <v>2.9592564853573462</v>
      </c>
      <c r="E185" s="17">
        <v>0.42768016010722454</v>
      </c>
      <c r="F185" s="17">
        <v>0.20406224164655223</v>
      </c>
      <c r="G185" s="17">
        <v>3.2127944542941389</v>
      </c>
    </row>
    <row r="186" spans="2:7" x14ac:dyDescent="0.25">
      <c r="B186" s="11" t="s">
        <v>9</v>
      </c>
      <c r="C186" s="17">
        <v>2.7689687051414191</v>
      </c>
      <c r="D186" s="17">
        <v>1.3692443495759938</v>
      </c>
      <c r="E186" s="17">
        <v>7.9238919584774496</v>
      </c>
      <c r="F186" s="17">
        <v>13.69480606785811</v>
      </c>
      <c r="G186" s="17">
        <v>8.0896582839173377</v>
      </c>
    </row>
    <row r="187" spans="2:7" x14ac:dyDescent="0.25">
      <c r="B187" s="11" t="s">
        <v>10</v>
      </c>
      <c r="C187" s="17">
        <v>4.0908129637913095</v>
      </c>
      <c r="D187" s="17">
        <v>1.640201489445257</v>
      </c>
      <c r="E187" s="17">
        <v>6.1381095983218446</v>
      </c>
      <c r="F187" s="17">
        <v>4.0241670116695838</v>
      </c>
      <c r="G187" s="17">
        <v>16.056610563425256</v>
      </c>
    </row>
    <row r="188" spans="2:7" x14ac:dyDescent="0.25">
      <c r="B188" s="11" t="s">
        <v>17</v>
      </c>
      <c r="C188" s="17">
        <v>0.81527959834407648</v>
      </c>
      <c r="D188" s="17">
        <v>17.923055905710598</v>
      </c>
      <c r="E188" s="17">
        <v>2.0158409219018933</v>
      </c>
      <c r="F188" s="17">
        <v>2.166854165520949E-2</v>
      </c>
      <c r="G188" s="17">
        <v>0.9797860489693242</v>
      </c>
    </row>
    <row r="189" spans="2:7" x14ac:dyDescent="0.25">
      <c r="B189" s="11" t="s">
        <v>11</v>
      </c>
      <c r="C189" s="17">
        <v>3.6620970770215719</v>
      </c>
      <c r="D189" s="17">
        <v>8.299935372825491</v>
      </c>
      <c r="E189" s="17">
        <v>6.085742140351603</v>
      </c>
      <c r="F189" s="17">
        <v>2.2975607948624046E-2</v>
      </c>
      <c r="G189" s="17">
        <v>1.8666346334651815</v>
      </c>
    </row>
    <row r="190" spans="2:7" x14ac:dyDescent="0.25">
      <c r="B190" s="11" t="s">
        <v>12</v>
      </c>
      <c r="C190" s="17">
        <v>0.88151967645150253</v>
      </c>
      <c r="D190" s="17">
        <v>4.7709955048384929</v>
      </c>
      <c r="E190" s="17">
        <v>1.570603544591034</v>
      </c>
      <c r="F190" s="17">
        <v>1.4725909074880905</v>
      </c>
      <c r="G190" s="17">
        <v>1.121887309821437</v>
      </c>
    </row>
    <row r="191" spans="2:7" x14ac:dyDescent="0.25">
      <c r="B191" s="11" t="s">
        <v>1</v>
      </c>
      <c r="C191" s="17">
        <v>0.25504725172048415</v>
      </c>
      <c r="D191" s="17">
        <v>0.14702725766134012</v>
      </c>
      <c r="E191" s="17">
        <v>1.2662812643759818</v>
      </c>
      <c r="F191" s="17">
        <v>11.550524500359424</v>
      </c>
      <c r="G191" s="17">
        <v>22.473628208447149</v>
      </c>
    </row>
    <row r="192" spans="2:7" x14ac:dyDescent="0.25">
      <c r="B192" s="11" t="s">
        <v>2</v>
      </c>
      <c r="C192" s="17">
        <v>0.21933379714304427</v>
      </c>
      <c r="D192" s="17">
        <v>3.6479738569216398</v>
      </c>
      <c r="E192" s="17">
        <v>2.004233013290023</v>
      </c>
      <c r="F192" s="17">
        <v>8.3322095180994431</v>
      </c>
      <c r="G192" s="17">
        <v>6.1123798895043269</v>
      </c>
    </row>
    <row r="193" spans="2:7" x14ac:dyDescent="0.25">
      <c r="B193" s="11" t="s">
        <v>26</v>
      </c>
      <c r="C193" s="17">
        <v>4.6267393372392318</v>
      </c>
      <c r="D193" s="17">
        <v>10.480224911241992</v>
      </c>
      <c r="E193" s="17">
        <v>3.7172114067317406</v>
      </c>
      <c r="F193" s="17">
        <v>1.3229474355979562</v>
      </c>
      <c r="G193" s="17">
        <v>0.78722114599134174</v>
      </c>
    </row>
    <row r="194" spans="2:7" x14ac:dyDescent="0.25">
      <c r="B194" s="11" t="s">
        <v>16</v>
      </c>
      <c r="C194" s="17">
        <v>1.6754711279588961</v>
      </c>
      <c r="D194" s="17">
        <v>1.5322789864449906</v>
      </c>
      <c r="E194" s="17">
        <v>23.258230998436133</v>
      </c>
      <c r="F194" s="17">
        <v>5.4182304391003822</v>
      </c>
      <c r="G194" s="17">
        <v>8.3453438109135814</v>
      </c>
    </row>
    <row r="195" spans="2:7" x14ac:dyDescent="0.25">
      <c r="B195" s="11" t="s">
        <v>15</v>
      </c>
      <c r="C195" s="17">
        <v>1.1887552455084167</v>
      </c>
      <c r="D195" s="17">
        <v>3.658632578576984</v>
      </c>
      <c r="E195" s="17">
        <v>14.623316734032143</v>
      </c>
      <c r="F195" s="17">
        <v>4.8324915482039348</v>
      </c>
      <c r="G195" s="17">
        <v>10.921182166462003</v>
      </c>
    </row>
    <row r="196" spans="2:7" x14ac:dyDescent="0.25">
      <c r="B196" s="11" t="s">
        <v>27</v>
      </c>
      <c r="C196" s="17">
        <v>9.6671014959984873</v>
      </c>
      <c r="D196" s="17">
        <v>3.1629200634125065</v>
      </c>
      <c r="E196" s="17">
        <v>1.0113841105642072E-2</v>
      </c>
      <c r="F196" s="17">
        <v>0.40446665965717354</v>
      </c>
      <c r="G196" s="17">
        <v>5.2331687966451393E-2</v>
      </c>
    </row>
    <row r="197" spans="2:7" x14ac:dyDescent="0.25">
      <c r="B197" s="11" t="s">
        <v>14</v>
      </c>
      <c r="C197" s="17">
        <v>9.4543508545752282</v>
      </c>
      <c r="D197" s="17">
        <v>2.5701643638260934</v>
      </c>
      <c r="E197" s="17">
        <v>8.881619622536259E-3</v>
      </c>
      <c r="F197" s="17">
        <v>0.23259779220362792</v>
      </c>
      <c r="G197" s="17">
        <v>1.2293400861970014</v>
      </c>
    </row>
    <row r="198" spans="2:7" ht="15.75" thickBot="1" x14ac:dyDescent="0.3">
      <c r="B198" s="15" t="s">
        <v>13</v>
      </c>
      <c r="C198" s="18">
        <v>0.76573759740011316</v>
      </c>
      <c r="D198" s="18">
        <v>4.0460371705836771</v>
      </c>
      <c r="E198" s="18">
        <v>3.9700301420050508</v>
      </c>
      <c r="F198" s="18">
        <v>16.379655946724288</v>
      </c>
      <c r="G198" s="18">
        <v>3.4999071122030019</v>
      </c>
    </row>
    <row r="201" spans="2:7" x14ac:dyDescent="0.25">
      <c r="B201" s="10" t="s">
        <v>94</v>
      </c>
    </row>
    <row r="202" spans="2:7" ht="15.75" thickBot="1" x14ac:dyDescent="0.3"/>
    <row r="203" spans="2:7" x14ac:dyDescent="0.25">
      <c r="B203" s="12"/>
      <c r="C203" s="13" t="s">
        <v>62</v>
      </c>
      <c r="D203" s="13" t="s">
        <v>63</v>
      </c>
      <c r="E203" s="13" t="s">
        <v>64</v>
      </c>
      <c r="F203" s="13" t="s">
        <v>65</v>
      </c>
      <c r="G203" s="13" t="s">
        <v>66</v>
      </c>
    </row>
    <row r="204" spans="2:7" x14ac:dyDescent="0.25">
      <c r="B204" s="14" t="s">
        <v>8</v>
      </c>
      <c r="C204" s="19">
        <v>0.25703027876767609</v>
      </c>
      <c r="D204" s="16">
        <v>5.5610112903821812E-2</v>
      </c>
      <c r="E204" s="16">
        <v>0.20314511126225968</v>
      </c>
      <c r="F204" s="16">
        <v>7.9329133777063229E-2</v>
      </c>
      <c r="G204" s="16">
        <v>7.8004589041856767E-2</v>
      </c>
    </row>
    <row r="205" spans="2:7" x14ac:dyDescent="0.25">
      <c r="B205" s="11" t="s">
        <v>7</v>
      </c>
      <c r="C205" s="17">
        <v>0.2218165298870845</v>
      </c>
      <c r="D205" s="21">
        <v>0.33427681963274103</v>
      </c>
      <c r="E205" s="17">
        <v>8.402242797070596E-3</v>
      </c>
      <c r="F205" s="17">
        <v>4.0102777375112829E-2</v>
      </c>
      <c r="G205" s="17">
        <v>6.9183703725849185E-2</v>
      </c>
    </row>
    <row r="206" spans="2:7" x14ac:dyDescent="0.25">
      <c r="B206" s="11" t="s">
        <v>28</v>
      </c>
      <c r="C206" s="17">
        <v>6.4614016586499179E-2</v>
      </c>
      <c r="D206" s="21">
        <v>0.1952168989403904</v>
      </c>
      <c r="E206" s="17">
        <v>9.3839343332708242E-2</v>
      </c>
      <c r="F206" s="17">
        <v>0.12190603944628577</v>
      </c>
      <c r="G206" s="17">
        <v>2.4839690550301644E-3</v>
      </c>
    </row>
    <row r="207" spans="2:7" x14ac:dyDescent="0.25">
      <c r="B207" s="11" t="s">
        <v>40</v>
      </c>
      <c r="C207" s="21">
        <v>0.41212243437443219</v>
      </c>
      <c r="D207" s="17">
        <v>6.2320806436230808E-2</v>
      </c>
      <c r="E207" s="17">
        <v>5.0552996220154661E-3</v>
      </c>
      <c r="F207" s="17">
        <v>1.6578885959082023E-4</v>
      </c>
      <c r="G207" s="17">
        <v>7.6049893285981135E-3</v>
      </c>
    </row>
    <row r="208" spans="2:7" x14ac:dyDescent="0.25">
      <c r="B208" s="11" t="s">
        <v>41</v>
      </c>
      <c r="C208" s="21">
        <v>0.50237798055998328</v>
      </c>
      <c r="D208" s="17">
        <v>8.5572917112834521E-3</v>
      </c>
      <c r="E208" s="17">
        <v>3.0240461683843735E-2</v>
      </c>
      <c r="F208" s="17">
        <v>6.5405055135144594E-2</v>
      </c>
      <c r="G208" s="17">
        <v>7.3397790804672555E-3</v>
      </c>
    </row>
    <row r="209" spans="2:7" x14ac:dyDescent="0.25">
      <c r="B209" s="11" t="s">
        <v>4</v>
      </c>
      <c r="C209" s="21">
        <v>0.64850076631552156</v>
      </c>
      <c r="D209" s="17">
        <v>8.2307600437505499E-2</v>
      </c>
      <c r="E209" s="17">
        <v>1.3124880925304146E-2</v>
      </c>
      <c r="F209" s="17">
        <v>5.9977441510051105E-2</v>
      </c>
      <c r="G209" s="17">
        <v>1.7760565590833463E-3</v>
      </c>
    </row>
    <row r="210" spans="2:7" x14ac:dyDescent="0.25">
      <c r="B210" s="11" t="s">
        <v>30</v>
      </c>
      <c r="C210" s="21">
        <v>0.3568704493502195</v>
      </c>
      <c r="D210" s="17">
        <v>0.20744654366317872</v>
      </c>
      <c r="E210" s="17">
        <v>6.222209024298337E-2</v>
      </c>
      <c r="F210" s="17">
        <v>2.1992464185086009E-2</v>
      </c>
      <c r="G210" s="17">
        <v>3.9448931261352573E-3</v>
      </c>
    </row>
    <row r="211" spans="2:7" x14ac:dyDescent="0.25">
      <c r="B211" s="11" t="s">
        <v>31</v>
      </c>
      <c r="C211" s="21">
        <v>0.42793034361292609</v>
      </c>
      <c r="D211" s="17">
        <v>6.2451811696314627E-2</v>
      </c>
      <c r="E211" s="17">
        <v>5.3819035571253913E-2</v>
      </c>
      <c r="F211" s="17">
        <v>2.0187859191849223E-2</v>
      </c>
      <c r="G211" s="17">
        <v>2.6522730038594546E-2</v>
      </c>
    </row>
    <row r="212" spans="2:7" x14ac:dyDescent="0.25">
      <c r="B212" s="11" t="s">
        <v>32</v>
      </c>
      <c r="C212" s="21">
        <v>0.7306565474179646</v>
      </c>
      <c r="D212" s="17">
        <v>1.2819747667705557E-2</v>
      </c>
      <c r="E212" s="17">
        <v>1.7800639023169969E-3</v>
      </c>
      <c r="F212" s="17">
        <v>5.3898399853896266E-2</v>
      </c>
      <c r="G212" s="17">
        <v>2.4015839515360436E-4</v>
      </c>
    </row>
    <row r="213" spans="2:7" x14ac:dyDescent="0.25">
      <c r="B213" s="11" t="s">
        <v>33</v>
      </c>
      <c r="C213" s="21">
        <v>0.46061554536277349</v>
      </c>
      <c r="D213" s="17">
        <v>8.9412252511988963E-2</v>
      </c>
      <c r="E213" s="17">
        <v>7.4761829513959816E-3</v>
      </c>
      <c r="F213" s="17">
        <v>2.9443334719791627E-3</v>
      </c>
      <c r="G213" s="17">
        <v>4.1520709778920299E-2</v>
      </c>
    </row>
    <row r="214" spans="2:7" x14ac:dyDescent="0.25">
      <c r="B214" s="11" t="s">
        <v>9</v>
      </c>
      <c r="C214" s="17">
        <v>0.18863074402383931</v>
      </c>
      <c r="D214" s="17">
        <v>4.1370939673760473E-2</v>
      </c>
      <c r="E214" s="17">
        <v>0.13851581507503344</v>
      </c>
      <c r="F214" s="21">
        <v>0.1975969467575403</v>
      </c>
      <c r="G214" s="17">
        <v>0.10454710333810226</v>
      </c>
    </row>
    <row r="215" spans="2:7" x14ac:dyDescent="0.25">
      <c r="B215" s="11" t="s">
        <v>10</v>
      </c>
      <c r="C215" s="21">
        <v>0.2786788783815129</v>
      </c>
      <c r="D215" s="17">
        <v>4.9557755628982153E-2</v>
      </c>
      <c r="E215" s="17">
        <v>0.10729894583201802</v>
      </c>
      <c r="F215" s="17">
        <v>5.8063116104621726E-2</v>
      </c>
      <c r="G215" s="17">
        <v>0.20750840949257024</v>
      </c>
    </row>
    <row r="216" spans="2:7" x14ac:dyDescent="0.25">
      <c r="B216" s="11" t="s">
        <v>17</v>
      </c>
      <c r="C216" s="17">
        <v>5.5539377147003438E-2</v>
      </c>
      <c r="D216" s="21">
        <v>0.541534945807298</v>
      </c>
      <c r="E216" s="17">
        <v>3.5238472435267544E-2</v>
      </c>
      <c r="F216" s="17">
        <v>3.1264682760327701E-4</v>
      </c>
      <c r="G216" s="17">
        <v>1.2662313995940954E-2</v>
      </c>
    </row>
    <row r="217" spans="2:7" x14ac:dyDescent="0.25">
      <c r="B217" s="11" t="s">
        <v>11</v>
      </c>
      <c r="C217" s="17">
        <v>0.24947342129344233</v>
      </c>
      <c r="D217" s="21">
        <v>0.25077782918118574</v>
      </c>
      <c r="E217" s="17">
        <v>0.10638352180022033</v>
      </c>
      <c r="F217" s="17">
        <v>3.3150597080754514E-4</v>
      </c>
      <c r="G217" s="17">
        <v>2.4123546022621848E-2</v>
      </c>
    </row>
    <row r="218" spans="2:7" x14ac:dyDescent="0.25">
      <c r="B218" s="11" t="s">
        <v>12</v>
      </c>
      <c r="C218" s="17">
        <v>6.0051856899628074E-2</v>
      </c>
      <c r="D218" s="21">
        <v>0.14415291710028039</v>
      </c>
      <c r="E218" s="17">
        <v>2.7455375625864257E-2</v>
      </c>
      <c r="F218" s="17">
        <v>2.1247432471898569E-2</v>
      </c>
      <c r="G218" s="17">
        <v>1.4498766746030055E-2</v>
      </c>
    </row>
    <row r="219" spans="2:7" x14ac:dyDescent="0.25">
      <c r="B219" s="11" t="s">
        <v>1</v>
      </c>
      <c r="C219" s="17">
        <v>1.7374610541441005E-2</v>
      </c>
      <c r="D219" s="17">
        <v>4.4423450124072613E-3</v>
      </c>
      <c r="E219" s="17">
        <v>2.2135584680912986E-2</v>
      </c>
      <c r="F219" s="17">
        <v>0.16665795509699752</v>
      </c>
      <c r="G219" s="21">
        <v>0.29043905789712371</v>
      </c>
    </row>
    <row r="220" spans="2:7" x14ac:dyDescent="0.25">
      <c r="B220" s="11" t="s">
        <v>2</v>
      </c>
      <c r="C220" s="17">
        <v>1.4941699148800336E-2</v>
      </c>
      <c r="D220" s="17">
        <v>0.11022145639154561</v>
      </c>
      <c r="E220" s="17">
        <v>3.5035557134161309E-2</v>
      </c>
      <c r="F220" s="21">
        <v>0.12022215958097679</v>
      </c>
      <c r="G220" s="17">
        <v>7.8993647138368692E-2</v>
      </c>
    </row>
    <row r="221" spans="2:7" x14ac:dyDescent="0.25">
      <c r="B221" s="11" t="s">
        <v>26</v>
      </c>
      <c r="C221" s="17">
        <v>0.31518784664026184</v>
      </c>
      <c r="D221" s="21">
        <v>0.31665403819610127</v>
      </c>
      <c r="E221" s="17">
        <v>6.4979756224312707E-2</v>
      </c>
      <c r="F221" s="17">
        <v>1.9088285931146285E-2</v>
      </c>
      <c r="G221" s="17">
        <v>1.0173691843512824E-2</v>
      </c>
    </row>
    <row r="222" spans="2:7" x14ac:dyDescent="0.25">
      <c r="B222" s="11" t="s">
        <v>16</v>
      </c>
      <c r="C222" s="17">
        <v>0.11413829447422595</v>
      </c>
      <c r="D222" s="17">
        <v>4.6296938549512112E-2</v>
      </c>
      <c r="E222" s="21">
        <v>0.40657202809347892</v>
      </c>
      <c r="F222" s="17">
        <v>7.8177506588265888E-2</v>
      </c>
      <c r="G222" s="17">
        <v>0.10785146803124082</v>
      </c>
    </row>
    <row r="223" spans="2:7" x14ac:dyDescent="0.25">
      <c r="B223" s="11" t="s">
        <v>15</v>
      </c>
      <c r="C223" s="17">
        <v>8.0981697628482938E-2</v>
      </c>
      <c r="D223" s="17">
        <v>0.11054350360739791</v>
      </c>
      <c r="E223" s="21">
        <v>0.25562698824379754</v>
      </c>
      <c r="F223" s="17">
        <v>6.9726111521786704E-2</v>
      </c>
      <c r="G223" s="17">
        <v>0.14114044381840654</v>
      </c>
    </row>
    <row r="224" spans="2:7" x14ac:dyDescent="0.25">
      <c r="B224" s="11" t="s">
        <v>27</v>
      </c>
      <c r="C224" s="21">
        <v>0.6585529639097274</v>
      </c>
      <c r="D224" s="17">
        <v>9.5565831750107799E-2</v>
      </c>
      <c r="E224" s="17">
        <v>1.7679783515833926E-4</v>
      </c>
      <c r="F224" s="17">
        <v>5.8358896517019749E-3</v>
      </c>
      <c r="G224" s="17">
        <v>6.7631118616750369E-4</v>
      </c>
    </row>
    <row r="225" spans="2:7" x14ac:dyDescent="0.25">
      <c r="B225" s="11" t="s">
        <v>14</v>
      </c>
      <c r="C225" s="21">
        <v>0.64405972976493364</v>
      </c>
      <c r="D225" s="17">
        <v>7.7656055239829616E-2</v>
      </c>
      <c r="E225" s="17">
        <v>1.5525764203357518E-4</v>
      </c>
      <c r="F225" s="17">
        <v>3.3560616582845744E-3</v>
      </c>
      <c r="G225" s="17">
        <v>1.588743807446371E-2</v>
      </c>
    </row>
    <row r="226" spans="2:7" ht="15.75" thickBot="1" x14ac:dyDescent="0.3">
      <c r="B226" s="15" t="s">
        <v>13</v>
      </c>
      <c r="C226" s="18">
        <v>5.2164422247319341E-2</v>
      </c>
      <c r="D226" s="18">
        <v>0.1222487131342507</v>
      </c>
      <c r="E226" s="18">
        <v>6.9399225011384749E-2</v>
      </c>
      <c r="F226" s="23">
        <v>0.23633558503672211</v>
      </c>
      <c r="G226" s="18">
        <v>4.5231224569854046E-2</v>
      </c>
    </row>
    <row r="227" spans="2:7" x14ac:dyDescent="0.25">
      <c r="B227" s="25" t="s">
        <v>95</v>
      </c>
    </row>
    <row r="230" spans="2:7" x14ac:dyDescent="0.25">
      <c r="B230" s="10" t="s">
        <v>96</v>
      </c>
    </row>
    <row r="231" spans="2:7" ht="15.75" thickBot="1" x14ac:dyDescent="0.3"/>
    <row r="232" spans="2:7" x14ac:dyDescent="0.25">
      <c r="B232" s="12"/>
      <c r="C232" s="13" t="s">
        <v>62</v>
      </c>
      <c r="D232" s="13" t="s">
        <v>63</v>
      </c>
      <c r="E232" s="13" t="s">
        <v>64</v>
      </c>
      <c r="F232" s="13" t="s">
        <v>65</v>
      </c>
      <c r="G232" s="13" t="s">
        <v>66</v>
      </c>
    </row>
    <row r="233" spans="2:7" x14ac:dyDescent="0.25">
      <c r="B233" s="14" t="s">
        <v>97</v>
      </c>
      <c r="C233" s="16">
        <v>0.7559607805524281</v>
      </c>
      <c r="D233" s="16">
        <v>-3.7062492365167667</v>
      </c>
      <c r="E233" s="16">
        <v>-5.7891657384920678E-2</v>
      </c>
      <c r="F233" s="16">
        <v>1.1904057993330976</v>
      </c>
      <c r="G233" s="16">
        <v>-1.3040725338003001</v>
      </c>
    </row>
    <row r="234" spans="2:7" x14ac:dyDescent="0.25">
      <c r="B234" s="11" t="s">
        <v>98</v>
      </c>
      <c r="C234" s="17">
        <v>-1.5834754472078596</v>
      </c>
      <c r="D234" s="17">
        <v>0.2571801716113859</v>
      </c>
      <c r="E234" s="17">
        <v>1.3071902177511852</v>
      </c>
      <c r="F234" s="17">
        <v>-1.0826744857724622</v>
      </c>
      <c r="G234" s="17">
        <v>0.2855893143832236</v>
      </c>
    </row>
    <row r="235" spans="2:7" x14ac:dyDescent="0.25">
      <c r="B235" s="11" t="s">
        <v>99</v>
      </c>
      <c r="C235" s="17">
        <v>1.0153843866681638</v>
      </c>
      <c r="D235" s="17">
        <v>-0.55292344237576685</v>
      </c>
      <c r="E235" s="17">
        <v>1.4725719395016295</v>
      </c>
      <c r="F235" s="17">
        <v>1.0632552801344839</v>
      </c>
      <c r="G235" s="17">
        <v>-0.89397355535265033</v>
      </c>
    </row>
    <row r="236" spans="2:7" x14ac:dyDescent="0.25">
      <c r="B236" s="11" t="s">
        <v>100</v>
      </c>
      <c r="C236" s="17">
        <v>-0.40818739793665637</v>
      </c>
      <c r="D236" s="17">
        <v>9.6925495667413264E-2</v>
      </c>
      <c r="E236" s="17">
        <v>0.98505548305121671</v>
      </c>
      <c r="F236" s="17">
        <v>-0.26128302925398317</v>
      </c>
      <c r="G236" s="17">
        <v>9.7360016410991942E-2</v>
      </c>
    </row>
    <row r="237" spans="2:7" x14ac:dyDescent="0.25">
      <c r="B237" s="11" t="s">
        <v>101</v>
      </c>
      <c r="C237" s="17">
        <v>-0.13117185817843174</v>
      </c>
      <c r="D237" s="17">
        <v>0.37321760800804804</v>
      </c>
      <c r="E237" s="17">
        <v>1.2741511899543896</v>
      </c>
      <c r="F237" s="17">
        <v>-1.479217127694737</v>
      </c>
      <c r="G237" s="17">
        <v>-0.47426758210419906</v>
      </c>
    </row>
    <row r="238" spans="2:7" x14ac:dyDescent="0.25">
      <c r="B238" s="11" t="s">
        <v>102</v>
      </c>
      <c r="C238" s="17">
        <v>0.19867449408884374</v>
      </c>
      <c r="D238" s="17">
        <v>-0.92854109084011505</v>
      </c>
      <c r="E238" s="17">
        <v>1.9813381414448439</v>
      </c>
      <c r="F238" s="17">
        <v>-0.16566771442728845</v>
      </c>
      <c r="G238" s="17">
        <v>-0.26811122355117917</v>
      </c>
    </row>
    <row r="239" spans="2:7" x14ac:dyDescent="0.25">
      <c r="B239" s="11" t="s">
        <v>103</v>
      </c>
      <c r="C239" s="17">
        <v>-0.14142125830531502</v>
      </c>
      <c r="D239" s="17">
        <v>-7.3580028050240512E-2</v>
      </c>
      <c r="E239" s="17">
        <v>0.96579723972993214</v>
      </c>
      <c r="F239" s="17">
        <v>-0.15585358390999293</v>
      </c>
      <c r="G239" s="17">
        <v>-0.49853056613839053</v>
      </c>
    </row>
    <row r="240" spans="2:7" x14ac:dyDescent="0.25">
      <c r="B240" s="11" t="s">
        <v>104</v>
      </c>
      <c r="C240" s="17">
        <v>2.5702781469507816E-2</v>
      </c>
      <c r="D240" s="17">
        <v>-0.35897435259602745</v>
      </c>
      <c r="E240" s="17">
        <v>-2.9336200886043974E-2</v>
      </c>
      <c r="F240" s="17">
        <v>-0.74542424279837927</v>
      </c>
      <c r="G240" s="17">
        <v>0.3329208652077848</v>
      </c>
    </row>
    <row r="241" spans="2:7" x14ac:dyDescent="0.25">
      <c r="B241" s="11" t="s">
        <v>105</v>
      </c>
      <c r="C241" s="17">
        <v>0.26806731126744865</v>
      </c>
      <c r="D241" s="17">
        <v>-1.2944130179854136</v>
      </c>
      <c r="E241" s="17">
        <v>0.99563872383047203</v>
      </c>
      <c r="F241" s="17">
        <v>-0.31681429312811271</v>
      </c>
      <c r="G241" s="17">
        <v>0.42175355542385562</v>
      </c>
    </row>
    <row r="242" spans="2:7" x14ac:dyDescent="0.25">
      <c r="B242" s="11" t="s">
        <v>106</v>
      </c>
      <c r="C242" s="17">
        <v>-0.27924506653472703</v>
      </c>
      <c r="D242" s="17">
        <v>-0.60237444520616501</v>
      </c>
      <c r="E242" s="17">
        <v>1.2989375605885509</v>
      </c>
      <c r="F242" s="17">
        <v>-0.50450120132203846</v>
      </c>
      <c r="G242" s="17">
        <v>5.9535163884871373E-3</v>
      </c>
    </row>
    <row r="243" spans="2:7" x14ac:dyDescent="0.25">
      <c r="B243" s="11" t="s">
        <v>107</v>
      </c>
      <c r="C243" s="17">
        <v>-5.471136221531836</v>
      </c>
      <c r="D243" s="17">
        <v>0.71036007063287399</v>
      </c>
      <c r="E243" s="17">
        <v>-1.3450190616483038</v>
      </c>
      <c r="F243" s="17">
        <v>1.8124745644415221</v>
      </c>
      <c r="G243" s="17">
        <v>-0.64025886287138822</v>
      </c>
    </row>
    <row r="244" spans="2:7" x14ac:dyDescent="0.25">
      <c r="B244" s="11" t="s">
        <v>108</v>
      </c>
      <c r="C244" s="17">
        <v>-4.5753807402109468</v>
      </c>
      <c r="D244" s="17">
        <v>-0.30587057171240384</v>
      </c>
      <c r="E244" s="17">
        <v>-2.3138419705131428</v>
      </c>
      <c r="F244" s="17">
        <v>-0.68048456411956082</v>
      </c>
      <c r="G244" s="17">
        <v>-1.1565511271509685</v>
      </c>
    </row>
    <row r="245" spans="2:7" x14ac:dyDescent="0.25">
      <c r="B245" s="11" t="s">
        <v>109</v>
      </c>
      <c r="C245" s="17">
        <v>-4.5825765997894283</v>
      </c>
      <c r="D245" s="17">
        <v>0.41264136644791027</v>
      </c>
      <c r="E245" s="17">
        <v>-4.3017616186653251</v>
      </c>
      <c r="F245" s="17">
        <v>1.017622444823628</v>
      </c>
      <c r="G245" s="17">
        <v>-3.4332848074649451</v>
      </c>
    </row>
    <row r="246" spans="2:7" x14ac:dyDescent="0.25">
      <c r="B246" s="11" t="s">
        <v>110</v>
      </c>
      <c r="C246" s="17">
        <v>-5.5436552953754195</v>
      </c>
      <c r="D246" s="17">
        <v>0.20704424976066965</v>
      </c>
      <c r="E246" s="17">
        <v>-2.0024415701532523</v>
      </c>
      <c r="F246" s="17">
        <v>-1.2689491936916348</v>
      </c>
      <c r="G246" s="17">
        <v>-0.84317579559943112</v>
      </c>
    </row>
    <row r="247" spans="2:7" x14ac:dyDescent="0.25">
      <c r="B247" s="11" t="s">
        <v>111</v>
      </c>
      <c r="C247" s="17">
        <v>-3.9573446378993693</v>
      </c>
      <c r="D247" s="17">
        <v>0.579744930910704</v>
      </c>
      <c r="E247" s="17">
        <v>-2.9365873570398646</v>
      </c>
      <c r="F247" s="17">
        <v>0.5699100998209129</v>
      </c>
      <c r="G247" s="17">
        <v>-1.8152898209931421</v>
      </c>
    </row>
    <row r="248" spans="2:7" x14ac:dyDescent="0.25">
      <c r="B248" s="11" t="s">
        <v>112</v>
      </c>
      <c r="C248" s="17">
        <v>-2.9153639401761606</v>
      </c>
      <c r="D248" s="17">
        <v>1.0875803485593469</v>
      </c>
      <c r="E248" s="17">
        <v>-2.2516843218744889</v>
      </c>
      <c r="F248" s="17">
        <v>-1.1717706445404465</v>
      </c>
      <c r="G248" s="17">
        <v>-2.0824537556796368</v>
      </c>
    </row>
    <row r="249" spans="2:7" x14ac:dyDescent="0.25">
      <c r="B249" s="11" t="s">
        <v>113</v>
      </c>
      <c r="C249" s="17">
        <v>-3.6617690030866656</v>
      </c>
      <c r="D249" s="17">
        <v>0.44260109167949341</v>
      </c>
      <c r="E249" s="17">
        <v>-1.6602440140811938</v>
      </c>
      <c r="F249" s="17">
        <v>-1.327579573561033</v>
      </c>
      <c r="G249" s="17">
        <v>-0.97506580961384159</v>
      </c>
    </row>
    <row r="250" spans="2:7" x14ac:dyDescent="0.25">
      <c r="B250" s="11" t="s">
        <v>114</v>
      </c>
      <c r="C250" s="17">
        <v>-4.4330862246481839</v>
      </c>
      <c r="D250" s="17">
        <v>-0.51676426251614083</v>
      </c>
      <c r="E250" s="17">
        <v>-0.45156621158899135</v>
      </c>
      <c r="F250" s="17">
        <v>-2.6342299440737902</v>
      </c>
      <c r="G250" s="17">
        <v>-0.57302581131844477</v>
      </c>
    </row>
    <row r="251" spans="2:7" x14ac:dyDescent="0.25">
      <c r="B251" s="11" t="s">
        <v>115</v>
      </c>
      <c r="C251" s="17">
        <v>-4.5131990106764563</v>
      </c>
      <c r="D251" s="17">
        <v>0.34950609277356848</v>
      </c>
      <c r="E251" s="17">
        <v>-1.4693108232611536</v>
      </c>
      <c r="F251" s="17">
        <v>-0.92277513335385886</v>
      </c>
      <c r="G251" s="17">
        <v>-0.8001169136273516</v>
      </c>
    </row>
    <row r="252" spans="2:7" x14ac:dyDescent="0.25">
      <c r="B252" s="11" t="s">
        <v>116</v>
      </c>
      <c r="C252" s="17">
        <v>-3.4003177244831009</v>
      </c>
      <c r="D252" s="17">
        <v>0.67201911438255268</v>
      </c>
      <c r="E252" s="17">
        <v>-1.5869399450041641</v>
      </c>
      <c r="F252" s="17">
        <v>-0.51185522016189733</v>
      </c>
      <c r="G252" s="17">
        <v>-0.85592654478862062</v>
      </c>
    </row>
    <row r="253" spans="2:7" x14ac:dyDescent="0.25">
      <c r="B253" s="11" t="s">
        <v>117</v>
      </c>
      <c r="C253" s="17">
        <v>-0.61279214640860635</v>
      </c>
      <c r="D253" s="17">
        <v>-2.9678733122774301</v>
      </c>
      <c r="E253" s="17">
        <v>6.0702410680155392</v>
      </c>
      <c r="F253" s="17">
        <v>1.2376386378691326</v>
      </c>
      <c r="G253" s="17">
        <v>-3.7592936580706069</v>
      </c>
    </row>
    <row r="254" spans="2:7" x14ac:dyDescent="0.25">
      <c r="B254" s="11" t="s">
        <v>118</v>
      </c>
      <c r="C254" s="17">
        <v>-2.0534710950316923</v>
      </c>
      <c r="D254" s="17">
        <v>-3.1243489859011434E-2</v>
      </c>
      <c r="E254" s="17">
        <v>2.3739267316803199</v>
      </c>
      <c r="F254" s="17">
        <v>-1.4903811905944138</v>
      </c>
      <c r="G254" s="17">
        <v>-1.2892293735780906</v>
      </c>
    </row>
    <row r="255" spans="2:7" x14ac:dyDescent="0.25">
      <c r="B255" s="11" t="s">
        <v>119</v>
      </c>
      <c r="C255" s="17">
        <v>-1.4592222237185803</v>
      </c>
      <c r="D255" s="17">
        <v>-0.91193920174717924</v>
      </c>
      <c r="E255" s="17">
        <v>3.985897426855963</v>
      </c>
      <c r="F255" s="17">
        <v>-0.19070923215382138</v>
      </c>
      <c r="G255" s="17">
        <v>-3.1760664282790887</v>
      </c>
    </row>
    <row r="256" spans="2:7" x14ac:dyDescent="0.25">
      <c r="B256" s="11" t="s">
        <v>120</v>
      </c>
      <c r="C256" s="17">
        <v>-2.6021005329619147</v>
      </c>
      <c r="D256" s="17">
        <v>-0.41028513904930852</v>
      </c>
      <c r="E256" s="17">
        <v>2.1991563447365072</v>
      </c>
      <c r="F256" s="17">
        <v>-1.8648014735521472</v>
      </c>
      <c r="G256" s="17">
        <v>-0.56146265140543905</v>
      </c>
    </row>
    <row r="257" spans="2:7" x14ac:dyDescent="0.25">
      <c r="B257" s="11" t="s">
        <v>121</v>
      </c>
      <c r="C257" s="17">
        <v>0.84894638697348712</v>
      </c>
      <c r="D257" s="17">
        <v>2.1677006161616896</v>
      </c>
      <c r="E257" s="17">
        <v>1.2590835345037119</v>
      </c>
      <c r="F257" s="17">
        <v>0.68453679317048932</v>
      </c>
      <c r="G257" s="17">
        <v>0.47155435050009464</v>
      </c>
    </row>
    <row r="258" spans="2:7" x14ac:dyDescent="0.25">
      <c r="B258" s="11" t="s">
        <v>122</v>
      </c>
      <c r="C258" s="17">
        <v>-1.8535522540335008</v>
      </c>
      <c r="D258" s="17">
        <v>-0.31398055267916331</v>
      </c>
      <c r="E258" s="17">
        <v>2.5020079702185178</v>
      </c>
      <c r="F258" s="17">
        <v>-2.0340103254930493</v>
      </c>
      <c r="G258" s="17">
        <v>-0.39286462535181876</v>
      </c>
    </row>
    <row r="259" spans="2:7" x14ac:dyDescent="0.25">
      <c r="B259" s="11" t="s">
        <v>123</v>
      </c>
      <c r="C259" s="17">
        <v>2.4104991370098263</v>
      </c>
      <c r="D259" s="17">
        <v>0.31171691308900423</v>
      </c>
      <c r="E259" s="17">
        <v>2.2221015191722726</v>
      </c>
      <c r="F259" s="17">
        <v>1.9319602847029831</v>
      </c>
      <c r="G259" s="17">
        <v>-1.1119948680100198</v>
      </c>
    </row>
    <row r="260" spans="2:7" x14ac:dyDescent="0.25">
      <c r="B260" s="11" t="s">
        <v>124</v>
      </c>
      <c r="C260" s="17">
        <v>-1.6013230753821164</v>
      </c>
      <c r="D260" s="17">
        <v>5.389861213667415E-2</v>
      </c>
      <c r="E260" s="17">
        <v>2.5797765466712779</v>
      </c>
      <c r="F260" s="17">
        <v>-1.6548384384843557</v>
      </c>
      <c r="G260" s="17">
        <v>0.23104751496054826</v>
      </c>
    </row>
    <row r="261" spans="2:7" x14ac:dyDescent="0.25">
      <c r="B261" s="11" t="s">
        <v>125</v>
      </c>
      <c r="C261" s="17">
        <v>-0.22886481818218632</v>
      </c>
      <c r="D261" s="17">
        <v>3.3645416765927476</v>
      </c>
      <c r="E261" s="17">
        <v>3.5028332406727007</v>
      </c>
      <c r="F261" s="17">
        <v>2.5743874106789502</v>
      </c>
      <c r="G261" s="17">
        <v>1.8548564843739255</v>
      </c>
    </row>
    <row r="262" spans="2:7" x14ac:dyDescent="0.25">
      <c r="B262" s="11" t="s">
        <v>126</v>
      </c>
      <c r="C262" s="17">
        <v>-0.8390882361901415</v>
      </c>
      <c r="D262" s="17">
        <v>0.30297297034130338</v>
      </c>
      <c r="E262" s="17">
        <v>2.5734014955105131</v>
      </c>
      <c r="F262" s="17">
        <v>-2.1660293831113053</v>
      </c>
      <c r="G262" s="17">
        <v>-0.39069166873102057</v>
      </c>
    </row>
    <row r="263" spans="2:7" x14ac:dyDescent="0.25">
      <c r="B263" s="11" t="s">
        <v>127</v>
      </c>
      <c r="C263" s="17">
        <v>-2.3030239677936204</v>
      </c>
      <c r="D263" s="17">
        <v>-0.83737932963039574</v>
      </c>
      <c r="E263" s="17">
        <v>2.2460006268080681</v>
      </c>
      <c r="F263" s="17">
        <v>-2.0571119770997752</v>
      </c>
      <c r="G263" s="17">
        <v>-0.25103584008701735</v>
      </c>
    </row>
    <row r="264" spans="2:7" x14ac:dyDescent="0.25">
      <c r="B264" s="11" t="s">
        <v>128</v>
      </c>
      <c r="C264" s="17">
        <v>-3.0621415352162336</v>
      </c>
      <c r="D264" s="17">
        <v>0.97200724013704853</v>
      </c>
      <c r="E264" s="17">
        <v>-0.90567984552747882</v>
      </c>
      <c r="F264" s="17">
        <v>-1.7959746367345775</v>
      </c>
      <c r="G264" s="17">
        <v>0.89095017806199761</v>
      </c>
    </row>
    <row r="265" spans="2:7" x14ac:dyDescent="0.25">
      <c r="B265" s="11" t="s">
        <v>129</v>
      </c>
      <c r="C265" s="17">
        <v>-2.6365908953188084</v>
      </c>
      <c r="D265" s="17">
        <v>-0.99850850117388901</v>
      </c>
      <c r="E265" s="17">
        <v>1.5112213294255901</v>
      </c>
      <c r="F265" s="17">
        <v>-1.6731805736891598</v>
      </c>
      <c r="G265" s="17">
        <v>0.26334937508834677</v>
      </c>
    </row>
    <row r="266" spans="2:7" x14ac:dyDescent="0.25">
      <c r="B266" s="11" t="s">
        <v>130</v>
      </c>
      <c r="C266" s="17">
        <v>-1.0473738531564163</v>
      </c>
      <c r="D266" s="17">
        <v>2.661806782376738</v>
      </c>
      <c r="E266" s="17">
        <v>-3.9644361822011707</v>
      </c>
      <c r="F266" s="17">
        <v>1.9640956638420366</v>
      </c>
      <c r="G266" s="17">
        <v>-1.9406032925735948</v>
      </c>
    </row>
    <row r="267" spans="2:7" x14ac:dyDescent="0.25">
      <c r="B267" s="11" t="s">
        <v>131</v>
      </c>
      <c r="C267" s="17">
        <v>-0.50448797854719096</v>
      </c>
      <c r="D267" s="17">
        <v>0.7052838099496429</v>
      </c>
      <c r="E267" s="17">
        <v>-2.6469785405472646</v>
      </c>
      <c r="F267" s="17">
        <v>3.0951494999588234</v>
      </c>
      <c r="G267" s="17">
        <v>-3.1571994606786888</v>
      </c>
    </row>
    <row r="268" spans="2:7" x14ac:dyDescent="0.25">
      <c r="B268" s="11" t="s">
        <v>132</v>
      </c>
      <c r="C268" s="17">
        <v>1.2118246255486484</v>
      </c>
      <c r="D268" s="17">
        <v>2.2596094279497176</v>
      </c>
      <c r="E268" s="17">
        <v>-3.8277060834224006</v>
      </c>
      <c r="F268" s="17">
        <v>2.5647041543599878</v>
      </c>
      <c r="G268" s="17">
        <v>-1.9815004041126518</v>
      </c>
    </row>
    <row r="269" spans="2:7" x14ac:dyDescent="0.25">
      <c r="B269" s="11" t="s">
        <v>133</v>
      </c>
      <c r="C269" s="17">
        <v>-2.6912127624826185</v>
      </c>
      <c r="D269" s="17">
        <v>1.6137600535207612</v>
      </c>
      <c r="E269" s="17">
        <v>-1.5730964192886148</v>
      </c>
      <c r="F269" s="17">
        <v>-0.92333388084280577</v>
      </c>
      <c r="G269" s="17">
        <v>4.0585428346929867E-3</v>
      </c>
    </row>
    <row r="270" spans="2:7" x14ac:dyDescent="0.25">
      <c r="B270" s="11" t="s">
        <v>134</v>
      </c>
      <c r="C270" s="17">
        <v>-2.818380116658004</v>
      </c>
      <c r="D270" s="17">
        <v>1.4917907746569987</v>
      </c>
      <c r="E270" s="17">
        <v>-1.2345894722454547</v>
      </c>
      <c r="F270" s="17">
        <v>0.12717480787109628</v>
      </c>
      <c r="G270" s="17">
        <v>1.060387415928397</v>
      </c>
    </row>
    <row r="271" spans="2:7" x14ac:dyDescent="0.25">
      <c r="B271" s="11" t="s">
        <v>135</v>
      </c>
      <c r="C271" s="17">
        <v>-3.2667594441787546</v>
      </c>
      <c r="D271" s="17">
        <v>1.5712834931089639</v>
      </c>
      <c r="E271" s="17">
        <v>0.43569414972609127</v>
      </c>
      <c r="F271" s="17">
        <v>0.75899169084638218</v>
      </c>
      <c r="G271" s="17">
        <v>0.4414656148318461</v>
      </c>
    </row>
    <row r="272" spans="2:7" x14ac:dyDescent="0.25">
      <c r="B272" s="11" t="s">
        <v>136</v>
      </c>
      <c r="C272" s="17">
        <v>-3.6376438138629279</v>
      </c>
      <c r="D272" s="17">
        <v>1.3089168201185852</v>
      </c>
      <c r="E272" s="17">
        <v>0.27012423403333213</v>
      </c>
      <c r="F272" s="17">
        <v>1.5259416751983952</v>
      </c>
      <c r="G272" s="17">
        <v>-0.30693071667595218</v>
      </c>
    </row>
    <row r="273" spans="2:7" x14ac:dyDescent="0.25">
      <c r="B273" s="11" t="s">
        <v>137</v>
      </c>
      <c r="C273" s="17">
        <v>-1.2291124652226106</v>
      </c>
      <c r="D273" s="17">
        <v>0.2878816100256017</v>
      </c>
      <c r="E273" s="17">
        <v>1.2337665111183886</v>
      </c>
      <c r="F273" s="17">
        <v>1.4467362676570479</v>
      </c>
      <c r="G273" s="17">
        <v>-0.76012037059086179</v>
      </c>
    </row>
    <row r="274" spans="2:7" x14ac:dyDescent="0.25">
      <c r="B274" s="11" t="s">
        <v>138</v>
      </c>
      <c r="C274" s="17">
        <v>-4.5325684599337768</v>
      </c>
      <c r="D274" s="17">
        <v>0.79317829198673884</v>
      </c>
      <c r="E274" s="17">
        <v>1.3219036664337125</v>
      </c>
      <c r="F274" s="17">
        <v>1.1201421233078073</v>
      </c>
      <c r="G274" s="17">
        <v>1.3700373552763836</v>
      </c>
    </row>
    <row r="275" spans="2:7" x14ac:dyDescent="0.25">
      <c r="B275" s="11" t="s">
        <v>139</v>
      </c>
      <c r="C275" s="17">
        <v>-3.2294578809219314</v>
      </c>
      <c r="D275" s="17">
        <v>2.376502841133453</v>
      </c>
      <c r="E275" s="17">
        <v>1.9920600379247133</v>
      </c>
      <c r="F275" s="17">
        <v>2.065174814603365</v>
      </c>
      <c r="G275" s="17">
        <v>1.2069371877326662</v>
      </c>
    </row>
    <row r="276" spans="2:7" x14ac:dyDescent="0.25">
      <c r="B276" s="11" t="s">
        <v>140</v>
      </c>
      <c r="C276" s="17">
        <v>-2.8991384700740803</v>
      </c>
      <c r="D276" s="17">
        <v>0.55813531200159783</v>
      </c>
      <c r="E276" s="17">
        <v>2.0751175229497489</v>
      </c>
      <c r="F276" s="17">
        <v>2.1357840497679406</v>
      </c>
      <c r="G276" s="17">
        <v>0.46284653097766831</v>
      </c>
    </row>
    <row r="277" spans="2:7" x14ac:dyDescent="0.25">
      <c r="B277" s="11" t="s">
        <v>141</v>
      </c>
      <c r="C277" s="17">
        <v>-6.0122280242203665</v>
      </c>
      <c r="D277" s="17">
        <v>1.7968911984263256</v>
      </c>
      <c r="E277" s="17">
        <v>0.14409539646693942</v>
      </c>
      <c r="F277" s="17">
        <v>-3.4295563715956129E-2</v>
      </c>
      <c r="G277" s="17">
        <v>1.1328624088481491</v>
      </c>
    </row>
    <row r="278" spans="2:7" x14ac:dyDescent="0.25">
      <c r="B278" s="11" t="s">
        <v>142</v>
      </c>
      <c r="C278" s="17">
        <v>-3.4473440849721531</v>
      </c>
      <c r="D278" s="17">
        <v>0.52871743172571051</v>
      </c>
      <c r="E278" s="17">
        <v>2.7796389127695718</v>
      </c>
      <c r="F278" s="17">
        <v>0.31485286901861659</v>
      </c>
      <c r="G278" s="17">
        <v>1.7612233788546101</v>
      </c>
    </row>
    <row r="279" spans="2:7" x14ac:dyDescent="0.25">
      <c r="B279" s="11" t="s">
        <v>143</v>
      </c>
      <c r="C279" s="17">
        <v>-3.3012658864428466</v>
      </c>
      <c r="D279" s="17">
        <v>1.2935813805911778</v>
      </c>
      <c r="E279" s="17">
        <v>1.2118315610010157</v>
      </c>
      <c r="F279" s="17">
        <v>0.88913945316100962</v>
      </c>
      <c r="G279" s="17">
        <v>4.7932204405077561E-2</v>
      </c>
    </row>
    <row r="280" spans="2:7" x14ac:dyDescent="0.25">
      <c r="B280" s="11" t="s">
        <v>144</v>
      </c>
      <c r="C280" s="17">
        <v>-3.8261595963406361</v>
      </c>
      <c r="D280" s="17">
        <v>2.1571102675017784</v>
      </c>
      <c r="E280" s="17">
        <v>1.8666804425505992</v>
      </c>
      <c r="F280" s="17">
        <v>2.0078031269576764</v>
      </c>
      <c r="G280" s="17">
        <v>1.1499319644432173</v>
      </c>
    </row>
    <row r="281" spans="2:7" x14ac:dyDescent="0.25">
      <c r="B281" s="11" t="s">
        <v>145</v>
      </c>
      <c r="C281" s="17">
        <v>-2.4846012343431036</v>
      </c>
      <c r="D281" s="17">
        <v>0.41815946802030418</v>
      </c>
      <c r="E281" s="17">
        <v>1.3448276391415988</v>
      </c>
      <c r="F281" s="17">
        <v>0.56743306741530775</v>
      </c>
      <c r="G281" s="17">
        <v>0.12929496085535927</v>
      </c>
    </row>
    <row r="282" spans="2:7" x14ac:dyDescent="0.25">
      <c r="B282" s="11" t="s">
        <v>146</v>
      </c>
      <c r="C282" s="17">
        <v>-2.6844812481710241</v>
      </c>
      <c r="D282" s="17">
        <v>-0.50877350915135755</v>
      </c>
      <c r="E282" s="17">
        <v>3.6421679714704491</v>
      </c>
      <c r="F282" s="17">
        <v>0.68391725839136852</v>
      </c>
      <c r="G282" s="17">
        <v>-2.0255390655835703</v>
      </c>
    </row>
    <row r="283" spans="2:7" x14ac:dyDescent="0.25">
      <c r="B283" s="11" t="s">
        <v>147</v>
      </c>
      <c r="C283" s="17">
        <v>-1.9737052771272667</v>
      </c>
      <c r="D283" s="17">
        <v>0.46218657868518936</v>
      </c>
      <c r="E283" s="17">
        <v>2.9203919262285081</v>
      </c>
      <c r="F283" s="17">
        <v>-1.7015844956123916</v>
      </c>
      <c r="G283" s="17">
        <v>-1.7730112753431517</v>
      </c>
    </row>
    <row r="284" spans="2:7" x14ac:dyDescent="0.25">
      <c r="B284" s="11" t="s">
        <v>148</v>
      </c>
      <c r="C284" s="17">
        <v>-3.3733751344672305</v>
      </c>
      <c r="D284" s="17">
        <v>-0.24281366343613606</v>
      </c>
      <c r="E284" s="17">
        <v>0.21575890140563977</v>
      </c>
      <c r="F284" s="17">
        <v>0.38568959003442754</v>
      </c>
      <c r="G284" s="17">
        <v>3.488363833663552E-2</v>
      </c>
    </row>
    <row r="285" spans="2:7" x14ac:dyDescent="0.25">
      <c r="B285" s="11" t="s">
        <v>149</v>
      </c>
      <c r="C285" s="17">
        <v>-3.6780476029173519</v>
      </c>
      <c r="D285" s="17">
        <v>0.72856573588591145</v>
      </c>
      <c r="E285" s="17">
        <v>-0.68117798061881574</v>
      </c>
      <c r="F285" s="17">
        <v>1.6587187565525001</v>
      </c>
      <c r="G285" s="17">
        <v>0.45197702572970527</v>
      </c>
    </row>
    <row r="286" spans="2:7" x14ac:dyDescent="0.25">
      <c r="B286" s="11" t="s">
        <v>150</v>
      </c>
      <c r="C286" s="17">
        <v>-3.1991089517137148</v>
      </c>
      <c r="D286" s="17">
        <v>1.0422819633692919</v>
      </c>
      <c r="E286" s="17">
        <v>-1.4297957822348761</v>
      </c>
      <c r="F286" s="17">
        <v>0.53182293628782973</v>
      </c>
      <c r="G286" s="17">
        <v>-0.64598529034641494</v>
      </c>
    </row>
    <row r="287" spans="2:7" x14ac:dyDescent="0.25">
      <c r="B287" s="11" t="s">
        <v>151</v>
      </c>
      <c r="C287" s="17">
        <v>-2.8909114088953456</v>
      </c>
      <c r="D287" s="17">
        <v>6.3389522251119795E-2</v>
      </c>
      <c r="E287" s="17">
        <v>-0.67612076616270067</v>
      </c>
      <c r="F287" s="17">
        <v>1.284102293170281</v>
      </c>
      <c r="G287" s="17">
        <v>-0.87183311344739878</v>
      </c>
    </row>
    <row r="288" spans="2:7" x14ac:dyDescent="0.25">
      <c r="B288" s="11" t="s">
        <v>152</v>
      </c>
      <c r="C288" s="17">
        <v>-3.3861219373202203</v>
      </c>
      <c r="D288" s="17">
        <v>-0.32247866360012295</v>
      </c>
      <c r="E288" s="17">
        <v>-0.25484846123718785</v>
      </c>
      <c r="F288" s="17">
        <v>0.20690059639541197</v>
      </c>
      <c r="G288" s="17">
        <v>0.94791195776122894</v>
      </c>
    </row>
    <row r="289" spans="2:7" x14ac:dyDescent="0.25">
      <c r="B289" s="11" t="s">
        <v>153</v>
      </c>
      <c r="C289" s="17">
        <v>-5.3377400111500792</v>
      </c>
      <c r="D289" s="17">
        <v>0.21013874837292085</v>
      </c>
      <c r="E289" s="17">
        <v>-1.0829353562630699</v>
      </c>
      <c r="F289" s="17">
        <v>-0.48835992709265402</v>
      </c>
      <c r="G289" s="17">
        <v>-0.31322366967796306</v>
      </c>
    </row>
    <row r="290" spans="2:7" x14ac:dyDescent="0.25">
      <c r="B290" s="11" t="s">
        <v>154</v>
      </c>
      <c r="C290" s="17">
        <v>-2.2579558714950521</v>
      </c>
      <c r="D290" s="17">
        <v>-0.23919882804765891</v>
      </c>
      <c r="E290" s="17">
        <v>1.0043881634126697</v>
      </c>
      <c r="F290" s="17">
        <v>0.37809839142931212</v>
      </c>
      <c r="G290" s="17">
        <v>0.7501177048834089</v>
      </c>
    </row>
    <row r="291" spans="2:7" x14ac:dyDescent="0.25">
      <c r="B291" s="11" t="s">
        <v>155</v>
      </c>
      <c r="C291" s="17">
        <v>-1.5089669439508762</v>
      </c>
      <c r="D291" s="17">
        <v>0.66977570827948196</v>
      </c>
      <c r="E291" s="17">
        <v>-0.42879216703842638</v>
      </c>
      <c r="F291" s="17">
        <v>0.59153335445169086</v>
      </c>
      <c r="G291" s="17">
        <v>0.25614821909629421</v>
      </c>
    </row>
    <row r="292" spans="2:7" x14ac:dyDescent="0.25">
      <c r="B292" s="11" t="s">
        <v>156</v>
      </c>
      <c r="C292" s="17">
        <v>-3.7854782222373347</v>
      </c>
      <c r="D292" s="17">
        <v>0.79852152549718025</v>
      </c>
      <c r="E292" s="17">
        <v>0.41474340331827791</v>
      </c>
      <c r="F292" s="17">
        <v>-0.49905335051362315</v>
      </c>
      <c r="G292" s="17">
        <v>-0.27908609010688484</v>
      </c>
    </row>
    <row r="293" spans="2:7" x14ac:dyDescent="0.25">
      <c r="B293" s="11" t="s">
        <v>157</v>
      </c>
      <c r="C293" s="17">
        <v>-3.6171574363154204</v>
      </c>
      <c r="D293" s="17">
        <v>0.79528183941391206</v>
      </c>
      <c r="E293" s="17">
        <v>-0.12347887871172263</v>
      </c>
      <c r="F293" s="17">
        <v>0.63848093117163129</v>
      </c>
      <c r="G293" s="17">
        <v>0.96799082305642059</v>
      </c>
    </row>
    <row r="294" spans="2:7" x14ac:dyDescent="0.25">
      <c r="B294" s="11" t="s">
        <v>158</v>
      </c>
      <c r="C294" s="17">
        <v>-2.6119799897745399</v>
      </c>
      <c r="D294" s="17">
        <v>0.8384682228524345</v>
      </c>
      <c r="E294" s="17">
        <v>-0.59920726191719653</v>
      </c>
      <c r="F294" s="17">
        <v>-0.16052447471047937</v>
      </c>
      <c r="G294" s="17">
        <v>0.27679323695024333</v>
      </c>
    </row>
    <row r="295" spans="2:7" x14ac:dyDescent="0.25">
      <c r="B295" s="11" t="s">
        <v>159</v>
      </c>
      <c r="C295" s="17">
        <v>-3.9979991592339355</v>
      </c>
      <c r="D295" s="17">
        <v>1.2909496766861077</v>
      </c>
      <c r="E295" s="17">
        <v>6.6761196577805867E-2</v>
      </c>
      <c r="F295" s="17">
        <v>-1.7284566670913506</v>
      </c>
      <c r="G295" s="17">
        <v>0.91407868889661437</v>
      </c>
    </row>
    <row r="296" spans="2:7" x14ac:dyDescent="0.25">
      <c r="B296" s="11" t="s">
        <v>160</v>
      </c>
      <c r="C296" s="17">
        <v>-4.4284963790030698</v>
      </c>
      <c r="D296" s="17">
        <v>0.96503301535868324</v>
      </c>
      <c r="E296" s="17">
        <v>-0.26553704658157501</v>
      </c>
      <c r="F296" s="17">
        <v>-1.4589036807321512</v>
      </c>
      <c r="G296" s="17">
        <v>0.93952185943222588</v>
      </c>
    </row>
    <row r="297" spans="2:7" x14ac:dyDescent="0.25">
      <c r="B297" s="11" t="s">
        <v>161</v>
      </c>
      <c r="C297" s="17">
        <v>-4.5394124444444026</v>
      </c>
      <c r="D297" s="17">
        <v>0.80379679509348634</v>
      </c>
      <c r="E297" s="17">
        <v>-1.1472280214783812</v>
      </c>
      <c r="F297" s="17">
        <v>-0.74845142777902607</v>
      </c>
      <c r="G297" s="17">
        <v>0.56092798250862341</v>
      </c>
    </row>
    <row r="298" spans="2:7" x14ac:dyDescent="0.25">
      <c r="B298" s="11" t="s">
        <v>162</v>
      </c>
      <c r="C298" s="17">
        <v>0.48090802585938985</v>
      </c>
      <c r="D298" s="17">
        <v>-2.9546080734710678</v>
      </c>
      <c r="E298" s="17">
        <v>0.11700431893801186</v>
      </c>
      <c r="F298" s="17">
        <v>-0.27932095106915089</v>
      </c>
      <c r="G298" s="17">
        <v>0.93379344526094832</v>
      </c>
    </row>
    <row r="299" spans="2:7" x14ac:dyDescent="0.25">
      <c r="B299" s="11" t="s">
        <v>163</v>
      </c>
      <c r="C299" s="17">
        <v>-5.3574546263569632E-2</v>
      </c>
      <c r="D299" s="17">
        <v>-3.9013966195070999</v>
      </c>
      <c r="E299" s="17">
        <v>0.14300875566991469</v>
      </c>
      <c r="F299" s="17">
        <v>0.33660082233443384</v>
      </c>
      <c r="G299" s="17">
        <v>0.57665703617538189</v>
      </c>
    </row>
    <row r="300" spans="2:7" x14ac:dyDescent="0.25">
      <c r="B300" s="11" t="s">
        <v>164</v>
      </c>
      <c r="C300" s="17">
        <v>-0.64259719629722589</v>
      </c>
      <c r="D300" s="17">
        <v>-3.629725700592386</v>
      </c>
      <c r="E300" s="17">
        <v>-0.19821224876405294</v>
      </c>
      <c r="F300" s="17">
        <v>-6.9908416715174976E-2</v>
      </c>
      <c r="G300" s="17">
        <v>0.74353873211621524</v>
      </c>
    </row>
    <row r="301" spans="2:7" x14ac:dyDescent="0.25">
      <c r="B301" s="11" t="s">
        <v>165</v>
      </c>
      <c r="C301" s="17">
        <v>-0.43314416384219495</v>
      </c>
      <c r="D301" s="17">
        <v>-5.0719825022303677</v>
      </c>
      <c r="E301" s="17">
        <v>-0.26856215010458917</v>
      </c>
      <c r="F301" s="17">
        <v>-0.79718617558069893</v>
      </c>
      <c r="G301" s="17">
        <v>1.1072631420054622</v>
      </c>
    </row>
    <row r="302" spans="2:7" x14ac:dyDescent="0.25">
      <c r="B302" s="11" t="s">
        <v>166</v>
      </c>
      <c r="C302" s="17">
        <v>-1.0982508314836141</v>
      </c>
      <c r="D302" s="17">
        <v>-4.7174155927153283</v>
      </c>
      <c r="E302" s="17">
        <v>0.10823956293366728</v>
      </c>
      <c r="F302" s="17">
        <v>-0.81143891155155279</v>
      </c>
      <c r="G302" s="17">
        <v>0.11173417037498615</v>
      </c>
    </row>
    <row r="303" spans="2:7" x14ac:dyDescent="0.25">
      <c r="B303" s="11" t="s">
        <v>167</v>
      </c>
      <c r="C303" s="17">
        <v>-1.6202939753058001</v>
      </c>
      <c r="D303" s="17">
        <v>-4.1146350123452757</v>
      </c>
      <c r="E303" s="17">
        <v>-0.2469796032872438</v>
      </c>
      <c r="F303" s="17">
        <v>-0.23920620487771876</v>
      </c>
      <c r="G303" s="17">
        <v>0.66769762378986919</v>
      </c>
    </row>
    <row r="304" spans="2:7" x14ac:dyDescent="0.25">
      <c r="B304" s="11" t="s">
        <v>168</v>
      </c>
      <c r="C304" s="17">
        <v>-3.066902451466595</v>
      </c>
      <c r="D304" s="17">
        <v>-3.8894547881754273</v>
      </c>
      <c r="E304" s="17">
        <v>-0.72565696139900182</v>
      </c>
      <c r="F304" s="17">
        <v>-2.0245332108035488</v>
      </c>
      <c r="G304" s="17">
        <v>2.0662978069984961</v>
      </c>
    </row>
    <row r="305" spans="2:7" x14ac:dyDescent="0.25">
      <c r="B305" s="11" t="s">
        <v>169</v>
      </c>
      <c r="C305" s="17">
        <v>-2.1100934916386009</v>
      </c>
      <c r="D305" s="17">
        <v>-3.756585409360008</v>
      </c>
      <c r="E305" s="17">
        <v>-0.1710903833816389</v>
      </c>
      <c r="F305" s="17">
        <v>-1.8109624859620295</v>
      </c>
      <c r="G305" s="17">
        <v>1.212995657338964</v>
      </c>
    </row>
    <row r="306" spans="2:7" x14ac:dyDescent="0.25">
      <c r="B306" s="11" t="s">
        <v>170</v>
      </c>
      <c r="C306" s="17">
        <v>2.5730703318530952</v>
      </c>
      <c r="D306" s="17">
        <v>-3.1985521887045216</v>
      </c>
      <c r="E306" s="17">
        <v>0.20581592067975801</v>
      </c>
      <c r="F306" s="17">
        <v>2.818525656301393</v>
      </c>
      <c r="G306" s="17">
        <v>-2.7402424124768063</v>
      </c>
    </row>
    <row r="307" spans="2:7" x14ac:dyDescent="0.25">
      <c r="B307" s="11" t="s">
        <v>171</v>
      </c>
      <c r="C307" s="17">
        <v>1.7554194752710657</v>
      </c>
      <c r="D307" s="17">
        <v>-3.0612471432029111</v>
      </c>
      <c r="E307" s="17">
        <v>-0.3990534161297577</v>
      </c>
      <c r="F307" s="17">
        <v>1.8770982605202426</v>
      </c>
      <c r="G307" s="17">
        <v>-1.6239072517033402</v>
      </c>
    </row>
    <row r="308" spans="2:7" x14ac:dyDescent="0.25">
      <c r="B308" s="11" t="s">
        <v>172</v>
      </c>
      <c r="C308" s="17">
        <v>1.5285769161107485</v>
      </c>
      <c r="D308" s="17">
        <v>-2.4644625247044414</v>
      </c>
      <c r="E308" s="17">
        <v>-0.26848031534878791</v>
      </c>
      <c r="F308" s="17">
        <v>1.6194739803380143</v>
      </c>
      <c r="G308" s="17">
        <v>-2.0844867006725663</v>
      </c>
    </row>
    <row r="309" spans="2:7" x14ac:dyDescent="0.25">
      <c r="B309" s="11" t="s">
        <v>173</v>
      </c>
      <c r="C309" s="17">
        <v>0.55112851312150846</v>
      </c>
      <c r="D309" s="17">
        <v>-3.125803808386955</v>
      </c>
      <c r="E309" s="17">
        <v>-0.73140621338501188</v>
      </c>
      <c r="F309" s="17">
        <v>0.82684078885823931</v>
      </c>
      <c r="G309" s="17">
        <v>-1.4033535008009055</v>
      </c>
    </row>
    <row r="310" spans="2:7" x14ac:dyDescent="0.25">
      <c r="B310" s="11" t="s">
        <v>174</v>
      </c>
      <c r="C310" s="17">
        <v>0.15600606155750346</v>
      </c>
      <c r="D310" s="17">
        <v>-3.8353153013099361</v>
      </c>
      <c r="E310" s="17">
        <v>-1.3920191597708682</v>
      </c>
      <c r="F310" s="17">
        <v>0.4707971616308384</v>
      </c>
      <c r="G310" s="17">
        <v>-0.78822547825543221</v>
      </c>
    </row>
    <row r="311" spans="2:7" x14ac:dyDescent="0.25">
      <c r="B311" s="11" t="s">
        <v>175</v>
      </c>
      <c r="C311" s="17">
        <v>0.8659479481184037</v>
      </c>
      <c r="D311" s="17">
        <v>-4.2549086061220143</v>
      </c>
      <c r="E311" s="17">
        <v>-1.5312456214264005</v>
      </c>
      <c r="F311" s="17">
        <v>1.4412050353601098</v>
      </c>
      <c r="G311" s="17">
        <v>-1.2382618772833343</v>
      </c>
    </row>
    <row r="312" spans="2:7" x14ac:dyDescent="0.25">
      <c r="B312" s="11" t="s">
        <v>176</v>
      </c>
      <c r="C312" s="17">
        <v>0.23435513687917228</v>
      </c>
      <c r="D312" s="17">
        <v>-5.001730534466664</v>
      </c>
      <c r="E312" s="17">
        <v>-0.27498569796522393</v>
      </c>
      <c r="F312" s="17">
        <v>0.69679250401622173</v>
      </c>
      <c r="G312" s="17">
        <v>0.31799661136148577</v>
      </c>
    </row>
    <row r="313" spans="2:7" x14ac:dyDescent="0.25">
      <c r="B313" s="11" t="s">
        <v>177</v>
      </c>
      <c r="C313" s="17">
        <v>0.13416459385382212</v>
      </c>
      <c r="D313" s="17">
        <v>-4.5181763032951636</v>
      </c>
      <c r="E313" s="17">
        <v>-1.1254808721107692</v>
      </c>
      <c r="F313" s="17">
        <v>0.31855776754687132</v>
      </c>
      <c r="G313" s="17">
        <v>2.4419181227054637E-2</v>
      </c>
    </row>
    <row r="314" spans="2:7" x14ac:dyDescent="0.25">
      <c r="B314" s="11" t="s">
        <v>178</v>
      </c>
      <c r="C314" s="17">
        <v>4.3366192151738932E-2</v>
      </c>
      <c r="D314" s="17">
        <v>-4.584530873016373</v>
      </c>
      <c r="E314" s="17">
        <v>-1.8037488199149299</v>
      </c>
      <c r="F314" s="17">
        <v>-0.14854576175004244</v>
      </c>
      <c r="G314" s="17">
        <v>1.0552213050451449</v>
      </c>
    </row>
    <row r="315" spans="2:7" x14ac:dyDescent="0.25">
      <c r="B315" s="11" t="s">
        <v>179</v>
      </c>
      <c r="C315" s="17">
        <v>0.14510641829521037</v>
      </c>
      <c r="D315" s="17">
        <v>-3.8426425799871557</v>
      </c>
      <c r="E315" s="17">
        <v>-0.10204897531835111</v>
      </c>
      <c r="F315" s="17">
        <v>-0.13319710788862246</v>
      </c>
      <c r="G315" s="17">
        <v>1.1445445438228738</v>
      </c>
    </row>
    <row r="316" spans="2:7" x14ac:dyDescent="0.25">
      <c r="B316" s="11" t="s">
        <v>180</v>
      </c>
      <c r="C316" s="17">
        <v>0.14672618510076677</v>
      </c>
      <c r="D316" s="17">
        <v>-4.3442677338644238</v>
      </c>
      <c r="E316" s="17">
        <v>-0.5657598066963534</v>
      </c>
      <c r="F316" s="17">
        <v>-4.5518263922820497E-2</v>
      </c>
      <c r="G316" s="17">
        <v>0.19769145147389719</v>
      </c>
    </row>
    <row r="317" spans="2:7" x14ac:dyDescent="0.25">
      <c r="B317" s="11" t="s">
        <v>181</v>
      </c>
      <c r="C317" s="17">
        <v>-0.81145288816557226</v>
      </c>
      <c r="D317" s="17">
        <v>-4.5369925945792779</v>
      </c>
      <c r="E317" s="17">
        <v>-0.91954935790513259</v>
      </c>
      <c r="F317" s="17">
        <v>0.12196793876619393</v>
      </c>
      <c r="G317" s="17">
        <v>1.1568082314452042</v>
      </c>
    </row>
    <row r="318" spans="2:7" x14ac:dyDescent="0.25">
      <c r="B318" s="11" t="s">
        <v>182</v>
      </c>
      <c r="C318" s="17">
        <v>0.8996167139492981</v>
      </c>
      <c r="D318" s="17">
        <v>-3.0612319331892786</v>
      </c>
      <c r="E318" s="17">
        <v>-0.46490233695600996</v>
      </c>
      <c r="F318" s="17">
        <v>0.82063131796985833</v>
      </c>
      <c r="G318" s="17">
        <v>8.3771722395120513E-2</v>
      </c>
    </row>
    <row r="319" spans="2:7" x14ac:dyDescent="0.25">
      <c r="B319" s="11" t="s">
        <v>183</v>
      </c>
      <c r="C319" s="17">
        <v>-0.19783103564729343</v>
      </c>
      <c r="D319" s="17">
        <v>-2.6556110188073467</v>
      </c>
      <c r="E319" s="17">
        <v>0.11052550083838662</v>
      </c>
      <c r="F319" s="17">
        <v>-0.80084795111662643</v>
      </c>
      <c r="G319" s="17">
        <v>1.1819758021512889</v>
      </c>
    </row>
    <row r="320" spans="2:7" x14ac:dyDescent="0.25">
      <c r="B320" s="11" t="s">
        <v>184</v>
      </c>
      <c r="C320" s="17">
        <v>1.123804702812423</v>
      </c>
      <c r="D320" s="17">
        <v>-2.9760040012628655</v>
      </c>
      <c r="E320" s="17">
        <v>0.3471820022592545</v>
      </c>
      <c r="F320" s="17">
        <v>-0.21552822721269937</v>
      </c>
      <c r="G320" s="17">
        <v>0.87524056945444173</v>
      </c>
    </row>
    <row r="321" spans="2:7" x14ac:dyDescent="0.25">
      <c r="B321" s="11" t="s">
        <v>185</v>
      </c>
      <c r="C321" s="17">
        <v>0.67872016181673411</v>
      </c>
      <c r="D321" s="17">
        <v>-2.6942588438401738</v>
      </c>
      <c r="E321" s="17">
        <v>-0.24136201055980472</v>
      </c>
      <c r="F321" s="17">
        <v>0.63313222635500899</v>
      </c>
      <c r="G321" s="17">
        <v>-1.0424517747613369</v>
      </c>
    </row>
    <row r="322" spans="2:7" x14ac:dyDescent="0.25">
      <c r="B322" s="11" t="s">
        <v>186</v>
      </c>
      <c r="C322" s="17">
        <v>0.62666393840982615</v>
      </c>
      <c r="D322" s="17">
        <v>-2.7374240218687151</v>
      </c>
      <c r="E322" s="17">
        <v>-0.47076794204561423</v>
      </c>
      <c r="F322" s="17">
        <v>0.95399440304273464</v>
      </c>
      <c r="G322" s="17">
        <v>-1.3948009264591783</v>
      </c>
    </row>
    <row r="323" spans="2:7" x14ac:dyDescent="0.25">
      <c r="B323" s="11" t="s">
        <v>187</v>
      </c>
      <c r="C323" s="17">
        <v>2.0239944724215948</v>
      </c>
      <c r="D323" s="17">
        <v>-3.7573315082680865</v>
      </c>
      <c r="E323" s="17">
        <v>-8.9338281194874747E-2</v>
      </c>
      <c r="F323" s="17">
        <v>1.0105894020609383</v>
      </c>
      <c r="G323" s="17">
        <v>-0.34906752663929302</v>
      </c>
    </row>
    <row r="324" spans="2:7" x14ac:dyDescent="0.25">
      <c r="B324" s="11" t="s">
        <v>188</v>
      </c>
      <c r="C324" s="17">
        <v>2.1494305118085908</v>
      </c>
      <c r="D324" s="17">
        <v>-4.4131470767923933</v>
      </c>
      <c r="E324" s="17">
        <v>0.18789755178901332</v>
      </c>
      <c r="F324" s="17">
        <v>0.65072782912479676</v>
      </c>
      <c r="G324" s="17">
        <v>0.38901091775005586</v>
      </c>
    </row>
    <row r="325" spans="2:7" x14ac:dyDescent="0.25">
      <c r="B325" s="11" t="s">
        <v>189</v>
      </c>
      <c r="C325" s="17">
        <v>1.16833187761563</v>
      </c>
      <c r="D325" s="17">
        <v>-3.5668853524148769</v>
      </c>
      <c r="E325" s="17">
        <v>-0.60640642478097206</v>
      </c>
      <c r="F325" s="17">
        <v>1.0878022800641132</v>
      </c>
      <c r="G325" s="17">
        <v>-0.80333228171897253</v>
      </c>
    </row>
    <row r="326" spans="2:7" x14ac:dyDescent="0.25">
      <c r="B326" s="11" t="s">
        <v>190</v>
      </c>
      <c r="C326" s="17">
        <v>1.865763303606895</v>
      </c>
      <c r="D326" s="17">
        <v>-4.137179703246721</v>
      </c>
      <c r="E326" s="17">
        <v>4.7365128093341924E-2</v>
      </c>
      <c r="F326" s="17">
        <v>0.32645901049418574</v>
      </c>
      <c r="G326" s="17">
        <v>-0.25884478871900546</v>
      </c>
    </row>
    <row r="327" spans="2:7" x14ac:dyDescent="0.25">
      <c r="B327" s="11" t="s">
        <v>191</v>
      </c>
      <c r="C327" s="17">
        <v>2.0806714077469861</v>
      </c>
      <c r="D327" s="17">
        <v>-4.1812733098461967</v>
      </c>
      <c r="E327" s="17">
        <v>0.24361064192631385</v>
      </c>
      <c r="F327" s="17">
        <v>-5.5377658235913833E-2</v>
      </c>
      <c r="G327" s="17">
        <v>-0.23017552858985141</v>
      </c>
    </row>
    <row r="328" spans="2:7" x14ac:dyDescent="0.25">
      <c r="B328" s="11" t="s">
        <v>192</v>
      </c>
      <c r="C328" s="17">
        <v>-0.58189268480490342</v>
      </c>
      <c r="D328" s="17">
        <v>-0.26754182194003356</v>
      </c>
      <c r="E328" s="17">
        <v>-0.45875486526877929</v>
      </c>
      <c r="F328" s="17">
        <v>-0.53907629062914297</v>
      </c>
      <c r="G328" s="17">
        <v>2.3498638739205235</v>
      </c>
    </row>
    <row r="329" spans="2:7" x14ac:dyDescent="0.25">
      <c r="B329" s="11" t="s">
        <v>193</v>
      </c>
      <c r="C329" s="17">
        <v>-1.8866599132345125</v>
      </c>
      <c r="D329" s="17">
        <v>-0.51702864827325801</v>
      </c>
      <c r="E329" s="17">
        <v>-1.9291726875462409</v>
      </c>
      <c r="F329" s="17">
        <v>2.4234929222894501</v>
      </c>
      <c r="G329" s="17">
        <v>1.144189758371378</v>
      </c>
    </row>
    <row r="330" spans="2:7" x14ac:dyDescent="0.25">
      <c r="B330" s="11" t="s">
        <v>194</v>
      </c>
      <c r="C330" s="17">
        <v>-0.57565519715415936</v>
      </c>
      <c r="D330" s="17">
        <v>0.18623437939307919</v>
      </c>
      <c r="E330" s="17">
        <v>-0.87310174101724503</v>
      </c>
      <c r="F330" s="17">
        <v>1.2418791823894293</v>
      </c>
      <c r="G330" s="17">
        <v>0.41552159181794279</v>
      </c>
    </row>
    <row r="331" spans="2:7" x14ac:dyDescent="0.25">
      <c r="B331" s="11" t="s">
        <v>195</v>
      </c>
      <c r="C331" s="17">
        <v>-1.1722261238450116</v>
      </c>
      <c r="D331" s="17">
        <v>-0.91422181834624183</v>
      </c>
      <c r="E331" s="17">
        <v>-0.66013856444626318</v>
      </c>
      <c r="F331" s="17">
        <v>0.27668350634755956</v>
      </c>
      <c r="G331" s="17">
        <v>1.491394108726567</v>
      </c>
    </row>
    <row r="332" spans="2:7" x14ac:dyDescent="0.25">
      <c r="B332" s="11" t="s">
        <v>196</v>
      </c>
      <c r="C332" s="17">
        <v>0.12174938800177953</v>
      </c>
      <c r="D332" s="17">
        <v>-1.6258742791678928</v>
      </c>
      <c r="E332" s="17">
        <v>-1.1396107628112555</v>
      </c>
      <c r="F332" s="17">
        <v>0.95107470873770039</v>
      </c>
      <c r="G332" s="17">
        <v>1.6402902395081407</v>
      </c>
    </row>
    <row r="333" spans="2:7" x14ac:dyDescent="0.25">
      <c r="B333" s="11" t="s">
        <v>197</v>
      </c>
      <c r="C333" s="17">
        <v>2.4931645242165286</v>
      </c>
      <c r="D333" s="17">
        <v>-1.2738939411096593</v>
      </c>
      <c r="E333" s="17">
        <v>0.90806247506022408</v>
      </c>
      <c r="F333" s="17">
        <v>6.1260073906280086</v>
      </c>
      <c r="G333" s="17">
        <v>9.1901828525076876</v>
      </c>
    </row>
    <row r="334" spans="2:7" x14ac:dyDescent="0.25">
      <c r="B334" s="11" t="s">
        <v>198</v>
      </c>
      <c r="C334" s="17">
        <v>-0.52150611333184915</v>
      </c>
      <c r="D334" s="17">
        <v>-0.24093487523720539</v>
      </c>
      <c r="E334" s="17">
        <v>-1.6592170873209529</v>
      </c>
      <c r="F334" s="17">
        <v>0.34597830029430521</v>
      </c>
      <c r="G334" s="17">
        <v>1.4703170145549269</v>
      </c>
    </row>
    <row r="335" spans="2:7" x14ac:dyDescent="0.25">
      <c r="B335" s="11" t="s">
        <v>199</v>
      </c>
      <c r="C335" s="17">
        <v>2.9039133837730788</v>
      </c>
      <c r="D335" s="17">
        <v>0.97269406337998077</v>
      </c>
      <c r="E335" s="17">
        <v>0.12268471763558364</v>
      </c>
      <c r="F335" s="17">
        <v>-0.71641338402322818</v>
      </c>
      <c r="G335" s="17">
        <v>0.20647244709084836</v>
      </c>
    </row>
    <row r="336" spans="2:7" x14ac:dyDescent="0.25">
      <c r="B336" s="11" t="s">
        <v>200</v>
      </c>
      <c r="C336" s="17">
        <v>3.1279237186293329</v>
      </c>
      <c r="D336" s="17">
        <v>0.28090189468090176</v>
      </c>
      <c r="E336" s="17">
        <v>-0.71169783458602986</v>
      </c>
      <c r="F336" s="17">
        <v>0.59589179472701237</v>
      </c>
      <c r="G336" s="17">
        <v>-0.23876643521861585</v>
      </c>
    </row>
    <row r="337" spans="2:7" x14ac:dyDescent="0.25">
      <c r="B337" s="11" t="s">
        <v>201</v>
      </c>
      <c r="C337" s="17">
        <v>3.397580043716026</v>
      </c>
      <c r="D337" s="17">
        <v>0.65266795998909855</v>
      </c>
      <c r="E337" s="17">
        <v>0.41690930311629176</v>
      </c>
      <c r="F337" s="17">
        <v>-0.22667405598762544</v>
      </c>
      <c r="G337" s="17">
        <v>-0.46562922163697751</v>
      </c>
    </row>
    <row r="338" spans="2:7" x14ac:dyDescent="0.25">
      <c r="B338" s="11" t="s">
        <v>202</v>
      </c>
      <c r="C338" s="17">
        <v>2.6742209163454729</v>
      </c>
      <c r="D338" s="17">
        <v>0.3802871030793995</v>
      </c>
      <c r="E338" s="17">
        <v>-1.1990699592555827</v>
      </c>
      <c r="F338" s="17">
        <v>-1.3951059882936312</v>
      </c>
      <c r="G338" s="17">
        <v>1.0968680475997381</v>
      </c>
    </row>
    <row r="339" spans="2:7" x14ac:dyDescent="0.25">
      <c r="B339" s="11" t="s">
        <v>203</v>
      </c>
      <c r="C339" s="17">
        <v>1.9954391752951266</v>
      </c>
      <c r="D339" s="17">
        <v>1.3534300542481936</v>
      </c>
      <c r="E339" s="17">
        <v>-0.64640806971659492</v>
      </c>
      <c r="F339" s="17">
        <v>-1.3478397998085807</v>
      </c>
      <c r="G339" s="17">
        <v>0.43226201682426446</v>
      </c>
    </row>
    <row r="340" spans="2:7" x14ac:dyDescent="0.25">
      <c r="B340" s="11" t="s">
        <v>204</v>
      </c>
      <c r="C340" s="17">
        <v>2.8947779277108863</v>
      </c>
      <c r="D340" s="17">
        <v>0.95601920301310683</v>
      </c>
      <c r="E340" s="17">
        <v>0.14206258749807821</v>
      </c>
      <c r="F340" s="17">
        <v>-0.73527750442229534</v>
      </c>
      <c r="G340" s="17">
        <v>0.2470328193670733</v>
      </c>
    </row>
    <row r="341" spans="2:7" x14ac:dyDescent="0.25">
      <c r="B341" s="11" t="s">
        <v>205</v>
      </c>
      <c r="C341" s="17">
        <v>-0.12394690039981208</v>
      </c>
      <c r="D341" s="17">
        <v>0.35640930719690961</v>
      </c>
      <c r="E341" s="17">
        <v>1.2645072922555753</v>
      </c>
      <c r="F341" s="17">
        <v>-1.4698789880224443</v>
      </c>
      <c r="G341" s="17">
        <v>-0.48241826366378165</v>
      </c>
    </row>
    <row r="342" spans="2:7" x14ac:dyDescent="0.25">
      <c r="B342" s="11" t="s">
        <v>206</v>
      </c>
      <c r="C342" s="17">
        <v>2.2314632063932671</v>
      </c>
      <c r="D342" s="17">
        <v>0.26413050452202974</v>
      </c>
      <c r="E342" s="17">
        <v>-0.56691391656094747</v>
      </c>
      <c r="F342" s="17">
        <v>-1.9796464775066558</v>
      </c>
      <c r="G342" s="17">
        <v>0.20261958298066168</v>
      </c>
    </row>
    <row r="343" spans="2:7" x14ac:dyDescent="0.25">
      <c r="B343" s="11" t="s">
        <v>207</v>
      </c>
      <c r="C343" s="17">
        <v>-4.5257843044407382</v>
      </c>
      <c r="D343" s="17">
        <v>0.3775620850694964</v>
      </c>
      <c r="E343" s="17">
        <v>-4.2560538038011044</v>
      </c>
      <c r="F343" s="17">
        <v>0.99609195306148823</v>
      </c>
      <c r="G343" s="17">
        <v>-3.4084573073793187</v>
      </c>
    </row>
    <row r="344" spans="2:7" x14ac:dyDescent="0.25">
      <c r="B344" s="11" t="s">
        <v>208</v>
      </c>
      <c r="C344" s="17">
        <v>2.6293332061255459</v>
      </c>
      <c r="D344" s="17">
        <v>0.8861126600750977</v>
      </c>
      <c r="E344" s="17">
        <v>-0.84250897594874319</v>
      </c>
      <c r="F344" s="17">
        <v>-0.21113623568526751</v>
      </c>
      <c r="G344" s="17">
        <v>0.27631876359627039</v>
      </c>
    </row>
    <row r="345" spans="2:7" x14ac:dyDescent="0.25">
      <c r="B345" s="11" t="s">
        <v>209</v>
      </c>
      <c r="C345" s="17">
        <v>-2.8864064985180327</v>
      </c>
      <c r="D345" s="17">
        <v>8.4511709958565356E-2</v>
      </c>
      <c r="E345" s="17">
        <v>-0.66903705251974888</v>
      </c>
      <c r="F345" s="17">
        <v>1.2833678677344333</v>
      </c>
      <c r="G345" s="17">
        <v>-0.87677165251476585</v>
      </c>
    </row>
    <row r="346" spans="2:7" x14ac:dyDescent="0.25">
      <c r="B346" s="11" t="s">
        <v>210</v>
      </c>
      <c r="C346" s="17">
        <v>-3.3265976483956825</v>
      </c>
      <c r="D346" s="17">
        <v>1.5646681392154185</v>
      </c>
      <c r="E346" s="17">
        <v>0.4574169428869157</v>
      </c>
      <c r="F346" s="17">
        <v>0.74439699392971825</v>
      </c>
      <c r="G346" s="17">
        <v>0.44333061429407961</v>
      </c>
    </row>
    <row r="347" spans="2:7" x14ac:dyDescent="0.25">
      <c r="B347" s="11" t="s">
        <v>211</v>
      </c>
      <c r="C347" s="17">
        <v>-2.0252737884240424</v>
      </c>
      <c r="D347" s="17">
        <v>-4.8795149465923421E-2</v>
      </c>
      <c r="E347" s="17">
        <v>2.3302942286024964</v>
      </c>
      <c r="F347" s="17">
        <v>-1.4482269522809723</v>
      </c>
      <c r="G347" s="17">
        <v>-1.2416285947880692</v>
      </c>
    </row>
    <row r="348" spans="2:7" x14ac:dyDescent="0.25">
      <c r="B348" s="11" t="s">
        <v>212</v>
      </c>
      <c r="C348" s="17">
        <v>-6.007681221767303</v>
      </c>
      <c r="D348" s="17">
        <v>1.7937737125782398</v>
      </c>
      <c r="E348" s="17">
        <v>0.13848686108990885</v>
      </c>
      <c r="F348" s="17">
        <v>-3.098462967375373E-2</v>
      </c>
      <c r="G348" s="17">
        <v>1.1377056543602375</v>
      </c>
    </row>
    <row r="349" spans="2:7" x14ac:dyDescent="0.25">
      <c r="B349" s="11" t="s">
        <v>213</v>
      </c>
      <c r="C349" s="17">
        <v>1.685399115669874</v>
      </c>
      <c r="D349" s="17">
        <v>0.65854308474958101</v>
      </c>
      <c r="E349" s="17">
        <v>-0.86025160788768607</v>
      </c>
      <c r="F349" s="17">
        <v>-1.0445739417732667</v>
      </c>
      <c r="G349" s="17">
        <v>0.91077368087409971</v>
      </c>
    </row>
    <row r="350" spans="2:7" x14ac:dyDescent="0.25">
      <c r="B350" s="11" t="s">
        <v>214</v>
      </c>
      <c r="C350" s="17">
        <v>2.1475558705394255</v>
      </c>
      <c r="D350" s="17">
        <v>0.43189800444903281</v>
      </c>
      <c r="E350" s="17">
        <v>-0.5575911916874291</v>
      </c>
      <c r="F350" s="17">
        <v>-0.86043527433479694</v>
      </c>
      <c r="G350" s="17">
        <v>0.12950330515522346</v>
      </c>
    </row>
    <row r="351" spans="2:7" x14ac:dyDescent="0.25">
      <c r="B351" s="11" t="s">
        <v>215</v>
      </c>
      <c r="C351" s="17">
        <v>2.4401479980705556</v>
      </c>
      <c r="D351" s="17">
        <v>9.5576539516932773E-3</v>
      </c>
      <c r="E351" s="17">
        <v>-0.57331682273531959</v>
      </c>
      <c r="F351" s="17">
        <v>-1.1920978923517465</v>
      </c>
      <c r="G351" s="17">
        <v>0.34382317207840879</v>
      </c>
    </row>
    <row r="352" spans="2:7" x14ac:dyDescent="0.25">
      <c r="B352" s="11" t="s">
        <v>216</v>
      </c>
      <c r="C352" s="17">
        <v>2.7130912716910029</v>
      </c>
      <c r="D352" s="17">
        <v>-0.26810778636381988</v>
      </c>
      <c r="E352" s="17">
        <v>-1.3025852369466933</v>
      </c>
      <c r="F352" s="17">
        <v>-0.21207880395851822</v>
      </c>
      <c r="G352" s="17">
        <v>0.36234870361371679</v>
      </c>
    </row>
    <row r="353" spans="2:7" x14ac:dyDescent="0.25">
      <c r="B353" s="11" t="s">
        <v>217</v>
      </c>
      <c r="C353" s="17">
        <v>2.4601211642613499</v>
      </c>
      <c r="D353" s="17">
        <v>-1.1336617871736807</v>
      </c>
      <c r="E353" s="17">
        <v>-0.25068949431499343</v>
      </c>
      <c r="F353" s="17">
        <v>-0.8280341150826942</v>
      </c>
      <c r="G353" s="17">
        <v>6.7891707453604233E-2</v>
      </c>
    </row>
    <row r="354" spans="2:7" x14ac:dyDescent="0.25">
      <c r="B354" s="11" t="s">
        <v>218</v>
      </c>
      <c r="C354" s="17">
        <v>1.4943184330434522</v>
      </c>
      <c r="D354" s="17">
        <v>0.88976592745238148</v>
      </c>
      <c r="E354" s="17">
        <v>-0.53941973419327982</v>
      </c>
      <c r="F354" s="17">
        <v>-1.527261717497858</v>
      </c>
      <c r="G354" s="17">
        <v>0.38586877859374186</v>
      </c>
    </row>
    <row r="355" spans="2:7" x14ac:dyDescent="0.25">
      <c r="B355" s="11" t="s">
        <v>219</v>
      </c>
      <c r="C355" s="17">
        <v>2.0025991796738118</v>
      </c>
      <c r="D355" s="17">
        <v>0.89378443124815909</v>
      </c>
      <c r="E355" s="17">
        <v>-0.29048798190697939</v>
      </c>
      <c r="F355" s="17">
        <v>-1.6918092693153814</v>
      </c>
      <c r="G355" s="17">
        <v>-0.28361579753060012</v>
      </c>
    </row>
    <row r="356" spans="2:7" x14ac:dyDescent="0.25">
      <c r="B356" s="11" t="s">
        <v>220</v>
      </c>
      <c r="C356" s="17">
        <v>-3.0323439477415501</v>
      </c>
      <c r="D356" s="17">
        <v>0.9288930701798439</v>
      </c>
      <c r="E356" s="17">
        <v>-0.88035005549327372</v>
      </c>
      <c r="F356" s="17">
        <v>-1.7790096428586222</v>
      </c>
      <c r="G356" s="17">
        <v>0.87864318458148816</v>
      </c>
    </row>
    <row r="357" spans="2:7" x14ac:dyDescent="0.25">
      <c r="B357" s="11" t="s">
        <v>221</v>
      </c>
      <c r="C357" s="17">
        <v>-3.24805318876128</v>
      </c>
      <c r="D357" s="17">
        <v>1.607852766904412</v>
      </c>
      <c r="E357" s="17">
        <v>0.45251152975167952</v>
      </c>
      <c r="F357" s="17">
        <v>0.83307421881597665</v>
      </c>
      <c r="G357" s="17">
        <v>0.50683690560187444</v>
      </c>
    </row>
    <row r="358" spans="2:7" x14ac:dyDescent="0.25">
      <c r="B358" s="11" t="s">
        <v>222</v>
      </c>
      <c r="C358" s="17">
        <v>-2.4457050885240319</v>
      </c>
      <c r="D358" s="17">
        <v>-0.12816390215934542</v>
      </c>
      <c r="E358" s="17">
        <v>1.0660520597290237</v>
      </c>
      <c r="F358" s="17">
        <v>0.31053739882812292</v>
      </c>
      <c r="G358" s="17">
        <v>0.63262709298557962</v>
      </c>
    </row>
    <row r="359" spans="2:7" x14ac:dyDescent="0.25">
      <c r="B359" s="11" t="s">
        <v>223</v>
      </c>
      <c r="C359" s="17">
        <v>-1.5355959296761867</v>
      </c>
      <c r="D359" s="17">
        <v>0.71277373723047288</v>
      </c>
      <c r="E359" s="17">
        <v>-0.36912460229089283</v>
      </c>
      <c r="F359" s="17">
        <v>0.61878027782472333</v>
      </c>
      <c r="G359" s="17">
        <v>0.25574955971780516</v>
      </c>
    </row>
    <row r="360" spans="2:7" x14ac:dyDescent="0.25">
      <c r="B360" s="11" t="s">
        <v>224</v>
      </c>
      <c r="C360" s="17">
        <v>2.992606849673654</v>
      </c>
      <c r="D360" s="17">
        <v>1.0513169157026312</v>
      </c>
      <c r="E360" s="17">
        <v>-3.2446378753030969E-2</v>
      </c>
      <c r="F360" s="17">
        <v>-0.11488071527739134</v>
      </c>
      <c r="G360" s="17">
        <v>-0.51993610872161744</v>
      </c>
    </row>
    <row r="361" spans="2:7" x14ac:dyDescent="0.25">
      <c r="B361" s="11" t="s">
        <v>225</v>
      </c>
      <c r="C361" s="17">
        <v>2.6036963363108847</v>
      </c>
      <c r="D361" s="17">
        <v>1.1359634040843303</v>
      </c>
      <c r="E361" s="17">
        <v>-0.52637370884276868</v>
      </c>
      <c r="F361" s="17">
        <v>-0.36596103701321453</v>
      </c>
      <c r="G361" s="17">
        <v>0.47417865646285523</v>
      </c>
    </row>
    <row r="362" spans="2:7" x14ac:dyDescent="0.25">
      <c r="B362" s="11" t="s">
        <v>226</v>
      </c>
      <c r="C362" s="17">
        <v>-3.6722596745803231</v>
      </c>
      <c r="D362" s="17">
        <v>0.87351806617675454</v>
      </c>
      <c r="E362" s="17">
        <v>-1.7574658040862261E-2</v>
      </c>
      <c r="F362" s="17">
        <v>0.55760387135945533</v>
      </c>
      <c r="G362" s="17">
        <v>0.87226772857498425</v>
      </c>
    </row>
    <row r="363" spans="2:7" x14ac:dyDescent="0.25">
      <c r="B363" s="11" t="s">
        <v>227</v>
      </c>
      <c r="C363" s="17">
        <v>-3.24805318876128</v>
      </c>
      <c r="D363" s="17">
        <v>1.607852766904412</v>
      </c>
      <c r="E363" s="17">
        <v>0.45251152975167952</v>
      </c>
      <c r="F363" s="17">
        <v>0.83307421881597665</v>
      </c>
      <c r="G363" s="17">
        <v>0.50683690560187444</v>
      </c>
    </row>
    <row r="364" spans="2:7" x14ac:dyDescent="0.25">
      <c r="B364" s="11" t="s">
        <v>228</v>
      </c>
      <c r="C364" s="17">
        <v>-3.0323439477415501</v>
      </c>
      <c r="D364" s="17">
        <v>0.9288930701798439</v>
      </c>
      <c r="E364" s="17">
        <v>-0.88035005549327372</v>
      </c>
      <c r="F364" s="17">
        <v>-1.7790096428586222</v>
      </c>
      <c r="G364" s="17">
        <v>0.87864318458148816</v>
      </c>
    </row>
    <row r="365" spans="2:7" x14ac:dyDescent="0.25">
      <c r="B365" s="11" t="s">
        <v>229</v>
      </c>
      <c r="C365" s="17">
        <v>2.992606849673654</v>
      </c>
      <c r="D365" s="17">
        <v>1.0513169157026312</v>
      </c>
      <c r="E365" s="17">
        <v>-3.2446378753030969E-2</v>
      </c>
      <c r="F365" s="17">
        <v>-0.11488071527739134</v>
      </c>
      <c r="G365" s="17">
        <v>-0.51993610872161744</v>
      </c>
    </row>
    <row r="366" spans="2:7" x14ac:dyDescent="0.25">
      <c r="B366" s="11" t="s">
        <v>230</v>
      </c>
      <c r="C366" s="17">
        <v>-2.4457050885240319</v>
      </c>
      <c r="D366" s="17">
        <v>-0.12816390215934542</v>
      </c>
      <c r="E366" s="17">
        <v>1.0660520597290237</v>
      </c>
      <c r="F366" s="17">
        <v>0.31053739882812292</v>
      </c>
      <c r="G366" s="17">
        <v>0.63262709298557962</v>
      </c>
    </row>
    <row r="367" spans="2:7" x14ac:dyDescent="0.25">
      <c r="B367" s="11" t="s">
        <v>231</v>
      </c>
      <c r="C367" s="17">
        <v>-1.5355959296761867</v>
      </c>
      <c r="D367" s="17">
        <v>0.71277373723047288</v>
      </c>
      <c r="E367" s="17">
        <v>-0.36912460229089283</v>
      </c>
      <c r="F367" s="17">
        <v>0.61878027782472333</v>
      </c>
      <c r="G367" s="17">
        <v>0.25574955971780516</v>
      </c>
    </row>
    <row r="368" spans="2:7" x14ac:dyDescent="0.25">
      <c r="B368" s="11" t="s">
        <v>232</v>
      </c>
      <c r="C368" s="17">
        <v>2.0273764977167099</v>
      </c>
      <c r="D368" s="17">
        <v>1.1705565991587661</v>
      </c>
      <c r="E368" s="17">
        <v>1.1755769372134142</v>
      </c>
      <c r="F368" s="17">
        <v>1.6814301529085587</v>
      </c>
      <c r="G368" s="17">
        <v>-0.15326439595190172</v>
      </c>
    </row>
    <row r="369" spans="2:7" x14ac:dyDescent="0.25">
      <c r="B369" s="11" t="s">
        <v>233</v>
      </c>
      <c r="C369" s="17">
        <v>3.0665780520452603</v>
      </c>
      <c r="D369" s="17">
        <v>1.2294588928041041</v>
      </c>
      <c r="E369" s="17">
        <v>-8.3904261090896853E-2</v>
      </c>
      <c r="F369" s="17">
        <v>-2.8293137262151959E-2</v>
      </c>
      <c r="G369" s="17">
        <v>-0.34340590528410431</v>
      </c>
    </row>
    <row r="370" spans="2:7" x14ac:dyDescent="0.25">
      <c r="B370" s="11" t="s">
        <v>234</v>
      </c>
      <c r="C370" s="17">
        <v>2.3324468716106552</v>
      </c>
      <c r="D370" s="17">
        <v>1.6421375559686968</v>
      </c>
      <c r="E370" s="17">
        <v>0.18492235019492953</v>
      </c>
      <c r="F370" s="17">
        <v>1.1027071902167824</v>
      </c>
      <c r="G370" s="17">
        <v>0.56753939873882731</v>
      </c>
    </row>
    <row r="371" spans="2:7" x14ac:dyDescent="0.25">
      <c r="B371" s="11" t="s">
        <v>235</v>
      </c>
      <c r="C371" s="17">
        <v>-3.6183575104410561</v>
      </c>
      <c r="D371" s="17">
        <v>0.81654977527232153</v>
      </c>
      <c r="E371" s="17">
        <v>-9.5856967027577636E-2</v>
      </c>
      <c r="F371" s="17">
        <v>0.611159429109838</v>
      </c>
      <c r="G371" s="17">
        <v>0.94331407941602707</v>
      </c>
    </row>
    <row r="372" spans="2:7" x14ac:dyDescent="0.25">
      <c r="B372" s="11" t="s">
        <v>236</v>
      </c>
      <c r="C372" s="17">
        <v>0.23435513687917228</v>
      </c>
      <c r="D372" s="17">
        <v>-5.001730534466664</v>
      </c>
      <c r="E372" s="17">
        <v>-0.27498569796522393</v>
      </c>
      <c r="F372" s="17">
        <v>0.69679250401622173</v>
      </c>
      <c r="G372" s="17">
        <v>0.31799661136148577</v>
      </c>
    </row>
    <row r="373" spans="2:7" x14ac:dyDescent="0.25">
      <c r="B373" s="11" t="s">
        <v>237</v>
      </c>
      <c r="C373" s="17">
        <v>2.9862980753411574</v>
      </c>
      <c r="D373" s="17">
        <v>0.70953202063027965</v>
      </c>
      <c r="E373" s="17">
        <v>-0.16157749797430129</v>
      </c>
      <c r="F373" s="17">
        <v>-0.10539151430329066</v>
      </c>
      <c r="G373" s="17">
        <v>-1.4768900473062948E-2</v>
      </c>
    </row>
    <row r="374" spans="2:7" x14ac:dyDescent="0.25">
      <c r="B374" s="11" t="s">
        <v>238</v>
      </c>
      <c r="C374" s="17">
        <v>2.219812469842072</v>
      </c>
      <c r="D374" s="17">
        <v>0.58831844888880891</v>
      </c>
      <c r="E374" s="17">
        <v>-3.4988117965233323E-2</v>
      </c>
      <c r="F374" s="17">
        <v>-0.46232099050767994</v>
      </c>
      <c r="G374" s="17">
        <v>-9.5970398405007942E-2</v>
      </c>
    </row>
    <row r="375" spans="2:7" x14ac:dyDescent="0.25">
      <c r="B375" s="11" t="s">
        <v>239</v>
      </c>
      <c r="C375" s="17">
        <v>1.6271144186874564</v>
      </c>
      <c r="D375" s="17">
        <v>0.78707567421105917</v>
      </c>
      <c r="E375" s="17">
        <v>-0.95645176689183109</v>
      </c>
      <c r="F375" s="17">
        <v>-0.59341775126202134</v>
      </c>
      <c r="G375" s="17">
        <v>2.2500509719527843E-3</v>
      </c>
    </row>
    <row r="376" spans="2:7" x14ac:dyDescent="0.25">
      <c r="B376" s="11" t="s">
        <v>240</v>
      </c>
      <c r="C376" s="17">
        <v>2.6036963363108847</v>
      </c>
      <c r="D376" s="17">
        <v>1.1359634040843303</v>
      </c>
      <c r="E376" s="17">
        <v>-0.52637370884276868</v>
      </c>
      <c r="F376" s="17">
        <v>-0.36596103701321453</v>
      </c>
      <c r="G376" s="17">
        <v>0.47417865646285523</v>
      </c>
    </row>
    <row r="377" spans="2:7" x14ac:dyDescent="0.25">
      <c r="B377" s="11" t="s">
        <v>241</v>
      </c>
      <c r="C377" s="17">
        <v>2.992606849673654</v>
      </c>
      <c r="D377" s="17">
        <v>1.0513169157026312</v>
      </c>
      <c r="E377" s="17">
        <v>-3.2446378753030969E-2</v>
      </c>
      <c r="F377" s="17">
        <v>-0.11488071527739134</v>
      </c>
      <c r="G377" s="17">
        <v>-0.51993610872161744</v>
      </c>
    </row>
    <row r="378" spans="2:7" x14ac:dyDescent="0.25">
      <c r="B378" s="11" t="s">
        <v>242</v>
      </c>
      <c r="C378" s="17">
        <v>-3.6722596745803231</v>
      </c>
      <c r="D378" s="17">
        <v>0.87351806617675454</v>
      </c>
      <c r="E378" s="17">
        <v>-1.7574658040862261E-2</v>
      </c>
      <c r="F378" s="17">
        <v>0.55760387135945533</v>
      </c>
      <c r="G378" s="17">
        <v>0.87226772857498425</v>
      </c>
    </row>
    <row r="379" spans="2:7" x14ac:dyDescent="0.25">
      <c r="B379" s="11" t="s">
        <v>243</v>
      </c>
      <c r="C379" s="17">
        <v>-2.4457050885240319</v>
      </c>
      <c r="D379" s="17">
        <v>-0.12816390215934542</v>
      </c>
      <c r="E379" s="17">
        <v>1.0660520597290237</v>
      </c>
      <c r="F379" s="17">
        <v>0.31053739882812292</v>
      </c>
      <c r="G379" s="17">
        <v>0.63262709298557962</v>
      </c>
    </row>
    <row r="380" spans="2:7" x14ac:dyDescent="0.25">
      <c r="B380" s="11" t="s">
        <v>244</v>
      </c>
      <c r="C380" s="17">
        <v>-3.24805318876128</v>
      </c>
      <c r="D380" s="17">
        <v>1.607852766904412</v>
      </c>
      <c r="E380" s="17">
        <v>0.45251152975167952</v>
      </c>
      <c r="F380" s="17">
        <v>0.83307421881597665</v>
      </c>
      <c r="G380" s="17">
        <v>0.50683690560187444</v>
      </c>
    </row>
    <row r="381" spans="2:7" x14ac:dyDescent="0.25">
      <c r="B381" s="11" t="s">
        <v>245</v>
      </c>
      <c r="C381" s="17">
        <v>-3.0323439477415501</v>
      </c>
      <c r="D381" s="17">
        <v>0.9288930701798439</v>
      </c>
      <c r="E381" s="17">
        <v>-0.88035005549327372</v>
      </c>
      <c r="F381" s="17">
        <v>-1.7790096428586222</v>
      </c>
      <c r="G381" s="17">
        <v>0.87864318458148816</v>
      </c>
    </row>
    <row r="382" spans="2:7" x14ac:dyDescent="0.25">
      <c r="B382" s="11" t="s">
        <v>246</v>
      </c>
      <c r="C382" s="17">
        <v>-0.41821534513413872</v>
      </c>
      <c r="D382" s="17">
        <v>2.0570384834349786</v>
      </c>
      <c r="E382" s="17">
        <v>0.60786258601693799</v>
      </c>
      <c r="F382" s="17">
        <v>1.7460727066206412</v>
      </c>
      <c r="G382" s="17">
        <v>-0.3193834920320931</v>
      </c>
    </row>
    <row r="383" spans="2:7" x14ac:dyDescent="0.25">
      <c r="B383" s="11" t="s">
        <v>247</v>
      </c>
      <c r="C383" s="17">
        <v>3.8920285934144698</v>
      </c>
      <c r="D383" s="17">
        <v>1.1490295644947723</v>
      </c>
      <c r="E383" s="17">
        <v>1.352135106318624</v>
      </c>
      <c r="F383" s="17">
        <v>0.2985383338688537</v>
      </c>
      <c r="G383" s="17">
        <v>-1.1190765063514512</v>
      </c>
    </row>
    <row r="384" spans="2:7" x14ac:dyDescent="0.25">
      <c r="B384" s="11" t="s">
        <v>248</v>
      </c>
      <c r="C384" s="17">
        <v>3.0494451954673494</v>
      </c>
      <c r="D384" s="17">
        <v>1.0988197266266286</v>
      </c>
      <c r="E384" s="17">
        <v>1.1440518367524029</v>
      </c>
      <c r="F384" s="17">
        <v>0.6257722896911504</v>
      </c>
      <c r="G384" s="17">
        <v>-0.54309578203273601</v>
      </c>
    </row>
    <row r="385" spans="2:7" x14ac:dyDescent="0.25">
      <c r="B385" s="11" t="s">
        <v>249</v>
      </c>
      <c r="C385" s="17">
        <v>2.8788438423983678</v>
      </c>
      <c r="D385" s="17">
        <v>1.108230521221476</v>
      </c>
      <c r="E385" s="17">
        <v>-0.62345807951722054</v>
      </c>
      <c r="F385" s="17">
        <v>0.28234052315458785</v>
      </c>
      <c r="G385" s="17">
        <v>-0.27097078106950495</v>
      </c>
    </row>
    <row r="386" spans="2:7" x14ac:dyDescent="0.25">
      <c r="B386" s="11" t="s">
        <v>250</v>
      </c>
      <c r="C386" s="17">
        <v>3.1451971111995101</v>
      </c>
      <c r="D386" s="17">
        <v>1.0324905508691355</v>
      </c>
      <c r="E386" s="17">
        <v>0.15988665065552771</v>
      </c>
      <c r="F386" s="17">
        <v>0.61200372621268273</v>
      </c>
      <c r="G386" s="17">
        <v>-0.53635842355706975</v>
      </c>
    </row>
    <row r="387" spans="2:7" x14ac:dyDescent="0.25">
      <c r="B387" s="11" t="s">
        <v>251</v>
      </c>
      <c r="C387" s="17">
        <v>3.008688872249488</v>
      </c>
      <c r="D387" s="17">
        <v>0.91534777940582512</v>
      </c>
      <c r="E387" s="17">
        <v>-0.24264239336188706</v>
      </c>
      <c r="F387" s="17">
        <v>4.0613956973954868E-2</v>
      </c>
      <c r="G387" s="17">
        <v>-0.10124340597745517</v>
      </c>
    </row>
    <row r="388" spans="2:7" x14ac:dyDescent="0.25">
      <c r="B388" s="11" t="s">
        <v>252</v>
      </c>
      <c r="C388" s="17">
        <v>3.0405804161740453</v>
      </c>
      <c r="D388" s="17">
        <v>0.68960251673388062</v>
      </c>
      <c r="E388" s="17">
        <v>-0.25282526164201913</v>
      </c>
      <c r="F388" s="17">
        <v>-3.656456592855674E-3</v>
      </c>
      <c r="G388" s="17">
        <v>-9.8600222974464177E-2</v>
      </c>
    </row>
    <row r="389" spans="2:7" x14ac:dyDescent="0.25">
      <c r="B389" s="11" t="s">
        <v>253</v>
      </c>
      <c r="C389" s="17">
        <v>3.0260338586494102</v>
      </c>
      <c r="D389" s="17">
        <v>1.0393592034370955</v>
      </c>
      <c r="E389" s="17">
        <v>-0.14765768387745179</v>
      </c>
      <c r="F389" s="17">
        <v>-2.1683308339524126E-2</v>
      </c>
      <c r="G389" s="17">
        <v>-0.29895905367779724</v>
      </c>
    </row>
    <row r="390" spans="2:7" x14ac:dyDescent="0.25">
      <c r="B390" s="11" t="s">
        <v>254</v>
      </c>
      <c r="C390" s="17">
        <v>2.9043004852063596</v>
      </c>
      <c r="D390" s="17">
        <v>0.7852880769067454</v>
      </c>
      <c r="E390" s="17">
        <v>-0.1316968731871456</v>
      </c>
      <c r="F390" s="17">
        <v>-0.10770519038876791</v>
      </c>
      <c r="G390" s="17">
        <v>-0.44106313787923451</v>
      </c>
    </row>
    <row r="391" spans="2:7" x14ac:dyDescent="0.25">
      <c r="B391" s="11" t="s">
        <v>255</v>
      </c>
      <c r="C391" s="17">
        <v>2.8905506007771611</v>
      </c>
      <c r="D391" s="17">
        <v>1.29663314541694</v>
      </c>
      <c r="E391" s="17">
        <v>0.51411962618561713</v>
      </c>
      <c r="F391" s="17">
        <v>0.67912531900689177</v>
      </c>
      <c r="G391" s="17">
        <v>-1.0082435087465338</v>
      </c>
    </row>
    <row r="392" spans="2:7" x14ac:dyDescent="0.25">
      <c r="B392" s="11" t="s">
        <v>256</v>
      </c>
      <c r="C392" s="17">
        <v>2.4280407262833976</v>
      </c>
      <c r="D392" s="17">
        <v>1.0565318577970009</v>
      </c>
      <c r="E392" s="17">
        <v>0.13997782654863603</v>
      </c>
      <c r="F392" s="17">
        <v>0.5444754834532346</v>
      </c>
      <c r="G392" s="17">
        <v>-0.37627536591340749</v>
      </c>
    </row>
    <row r="393" spans="2:7" x14ac:dyDescent="0.25">
      <c r="B393" s="11" t="s">
        <v>257</v>
      </c>
      <c r="C393" s="17">
        <v>1.1163258035318477</v>
      </c>
      <c r="D393" s="17">
        <v>1.3415001655855783</v>
      </c>
      <c r="E393" s="17">
        <v>-0.55859136709306145</v>
      </c>
      <c r="F393" s="17">
        <v>0.26234964055208743</v>
      </c>
      <c r="G393" s="17">
        <v>0.79529478714226787</v>
      </c>
    </row>
    <row r="394" spans="2:7" x14ac:dyDescent="0.25">
      <c r="B394" s="11" t="s">
        <v>258</v>
      </c>
      <c r="C394" s="17">
        <v>0.8763568235294914</v>
      </c>
      <c r="D394" s="17">
        <v>1.5946249663135628</v>
      </c>
      <c r="E394" s="17">
        <v>7.8761417218593671E-2</v>
      </c>
      <c r="F394" s="17">
        <v>0.32473853924301488</v>
      </c>
      <c r="G394" s="17">
        <v>-1.0343875629130099</v>
      </c>
    </row>
    <row r="395" spans="2:7" x14ac:dyDescent="0.25">
      <c r="B395" s="11" t="s">
        <v>259</v>
      </c>
      <c r="C395" s="17">
        <v>3.1632281240092723</v>
      </c>
      <c r="D395" s="17">
        <v>1.0930259577285</v>
      </c>
      <c r="E395" s="17">
        <v>-0.40517968352469219</v>
      </c>
      <c r="F395" s="17">
        <v>2.9319257003839643</v>
      </c>
      <c r="G395" s="17">
        <v>0.32702931188889528</v>
      </c>
    </row>
    <row r="396" spans="2:7" x14ac:dyDescent="0.25">
      <c r="B396" s="11" t="s">
        <v>260</v>
      </c>
      <c r="C396" s="17">
        <v>1.8969492699192121</v>
      </c>
      <c r="D396" s="17">
        <v>1.4969209029850434</v>
      </c>
      <c r="E396" s="17">
        <v>0.74708596202154298</v>
      </c>
      <c r="F396" s="17">
        <v>0.60622988999952643</v>
      </c>
      <c r="G396" s="17">
        <v>0.49125700460458438</v>
      </c>
    </row>
    <row r="397" spans="2:7" x14ac:dyDescent="0.25">
      <c r="B397" s="11" t="s">
        <v>261</v>
      </c>
      <c r="C397" s="17">
        <v>1.438806865312066</v>
      </c>
      <c r="D397" s="17">
        <v>1.5922850673218307</v>
      </c>
      <c r="E397" s="17">
        <v>0.81298908288981409</v>
      </c>
      <c r="F397" s="17">
        <v>5.0508218213598279E-2</v>
      </c>
      <c r="G397" s="17">
        <v>-0.20343675115079146</v>
      </c>
    </row>
    <row r="398" spans="2:7" x14ac:dyDescent="0.25">
      <c r="B398" s="11" t="s">
        <v>262</v>
      </c>
      <c r="C398" s="17">
        <v>2.7109269424658282</v>
      </c>
      <c r="D398" s="17">
        <v>1.3303952840048676</v>
      </c>
      <c r="E398" s="17">
        <v>0.94122585968980699</v>
      </c>
      <c r="F398" s="17">
        <v>1.171674839423569</v>
      </c>
      <c r="G398" s="17">
        <v>-0.29509281011915661</v>
      </c>
    </row>
    <row r="399" spans="2:7" x14ac:dyDescent="0.25">
      <c r="B399" s="11" t="s">
        <v>263</v>
      </c>
      <c r="C399" s="17">
        <v>2.0114665422274358</v>
      </c>
      <c r="D399" s="17">
        <v>1.1193809019368528</v>
      </c>
      <c r="E399" s="17">
        <v>1.1189995835635722</v>
      </c>
      <c r="F399" s="17">
        <v>1.6022392603115736</v>
      </c>
      <c r="G399" s="17">
        <v>-0.2031058595859421</v>
      </c>
    </row>
    <row r="400" spans="2:7" x14ac:dyDescent="0.25">
      <c r="B400" s="11" t="s">
        <v>264</v>
      </c>
      <c r="C400" s="17">
        <v>2.6263023781433859</v>
      </c>
      <c r="D400" s="17">
        <v>1.2675988146946091</v>
      </c>
      <c r="E400" s="17">
        <v>0.17635183706147689</v>
      </c>
      <c r="F400" s="17">
        <v>0.80539664509447162</v>
      </c>
      <c r="G400" s="17">
        <v>0.35385340407773508</v>
      </c>
    </row>
    <row r="401" spans="2:7" x14ac:dyDescent="0.25">
      <c r="B401" s="11" t="s">
        <v>265</v>
      </c>
      <c r="C401" s="17">
        <v>2.2572289787379272</v>
      </c>
      <c r="D401" s="17">
        <v>1.5170362474343784</v>
      </c>
      <c r="E401" s="17">
        <v>0.77613477442220413</v>
      </c>
      <c r="F401" s="17">
        <v>1.7293891462196647</v>
      </c>
      <c r="G401" s="17">
        <v>-1.1947997384253216E-2</v>
      </c>
    </row>
    <row r="402" spans="2:7" x14ac:dyDescent="0.25">
      <c r="B402" s="11" t="s">
        <v>266</v>
      </c>
      <c r="C402" s="17">
        <v>2.3120042627909632</v>
      </c>
      <c r="D402" s="17">
        <v>1.6719546353559656</v>
      </c>
      <c r="E402" s="17">
        <v>0.21182866115592908</v>
      </c>
      <c r="F402" s="17">
        <v>1.0997481018024893</v>
      </c>
      <c r="G402" s="17">
        <v>0.57978374372038821</v>
      </c>
    </row>
    <row r="403" spans="2:7" x14ac:dyDescent="0.25">
      <c r="B403" s="11" t="s">
        <v>267</v>
      </c>
      <c r="C403" s="17">
        <v>3.3301723016829499</v>
      </c>
      <c r="D403" s="17">
        <v>0.6505177022705485</v>
      </c>
      <c r="E403" s="17">
        <v>0.33532165624272203</v>
      </c>
      <c r="F403" s="17">
        <v>-0.26029617680909634</v>
      </c>
      <c r="G403" s="17">
        <v>-0.41297837723141079</v>
      </c>
    </row>
    <row r="404" spans="2:7" x14ac:dyDescent="0.25">
      <c r="B404" s="11" t="s">
        <v>268</v>
      </c>
      <c r="C404" s="17">
        <v>2.6291004044258224</v>
      </c>
      <c r="D404" s="17">
        <v>1.189890129948767</v>
      </c>
      <c r="E404" s="17">
        <v>0.2308518198325889</v>
      </c>
      <c r="F404" s="17">
        <v>9.6738024607153569E-2</v>
      </c>
      <c r="G404" s="17">
        <v>-0.15956321191493317</v>
      </c>
    </row>
    <row r="405" spans="2:7" x14ac:dyDescent="0.25">
      <c r="B405" s="11" t="s">
        <v>269</v>
      </c>
      <c r="C405" s="17">
        <v>3.10010158335619</v>
      </c>
      <c r="D405" s="17">
        <v>0.28492506424053121</v>
      </c>
      <c r="E405" s="17">
        <v>-0.70461734717117452</v>
      </c>
      <c r="F405" s="17">
        <v>0.59331143944440512</v>
      </c>
      <c r="G405" s="17">
        <v>-0.24009113095709769</v>
      </c>
    </row>
    <row r="406" spans="2:7" x14ac:dyDescent="0.25">
      <c r="B406" s="11" t="s">
        <v>270</v>
      </c>
      <c r="C406" s="17">
        <v>2.6415585916741855</v>
      </c>
      <c r="D406" s="17">
        <v>1.0933572322257061</v>
      </c>
      <c r="E406" s="17">
        <v>-6.9553416047248462E-2</v>
      </c>
      <c r="F406" s="17">
        <v>-0.27030615422121973</v>
      </c>
      <c r="G406" s="17">
        <v>-0.25337112733192557</v>
      </c>
    </row>
    <row r="407" spans="2:7" x14ac:dyDescent="0.25">
      <c r="B407" s="11" t="s">
        <v>271</v>
      </c>
      <c r="C407" s="17">
        <v>3.2941743577304345</v>
      </c>
      <c r="D407" s="17">
        <v>1.1936065204484865</v>
      </c>
      <c r="E407" s="17">
        <v>0.47985581340820183</v>
      </c>
      <c r="F407" s="17">
        <v>0.68301776083619092</v>
      </c>
      <c r="G407" s="17">
        <v>-0.14208344100181822</v>
      </c>
    </row>
    <row r="408" spans="2:7" x14ac:dyDescent="0.25">
      <c r="B408" s="11" t="s">
        <v>272</v>
      </c>
      <c r="C408" s="17">
        <v>2.7487873686597224</v>
      </c>
      <c r="D408" s="17">
        <v>1.2675825992767735</v>
      </c>
      <c r="E408" s="17">
        <v>0.21732103515847875</v>
      </c>
      <c r="F408" s="17">
        <v>-0.42420272355696031</v>
      </c>
      <c r="G408" s="17">
        <v>-0.20433303295735575</v>
      </c>
    </row>
    <row r="409" spans="2:7" x14ac:dyDescent="0.25">
      <c r="B409" s="11" t="s">
        <v>273</v>
      </c>
      <c r="C409" s="17">
        <v>3.758921445292144</v>
      </c>
      <c r="D409" s="17">
        <v>0.74640782300225672</v>
      </c>
      <c r="E409" s="17">
        <v>-0.39800524000980958</v>
      </c>
      <c r="F409" s="17">
        <v>0.6666124872776158</v>
      </c>
      <c r="G409" s="17">
        <v>-4.0754956186862826E-2</v>
      </c>
    </row>
    <row r="410" spans="2:7" x14ac:dyDescent="0.25">
      <c r="B410" s="11" t="s">
        <v>274</v>
      </c>
      <c r="C410" s="17">
        <v>2.7243104234277058</v>
      </c>
      <c r="D410" s="17">
        <v>0.55254872879894756</v>
      </c>
      <c r="E410" s="17">
        <v>-0.10980129577747552</v>
      </c>
      <c r="F410" s="17">
        <v>0.34769335585373368</v>
      </c>
      <c r="G410" s="17">
        <v>-0.68278046408334625</v>
      </c>
    </row>
    <row r="411" spans="2:7" x14ac:dyDescent="0.25">
      <c r="B411" s="11" t="s">
        <v>275</v>
      </c>
      <c r="C411" s="17">
        <v>3.3889243130390998</v>
      </c>
      <c r="D411" s="17">
        <v>1.1425551566686585</v>
      </c>
      <c r="E411" s="17">
        <v>-0.76701904364736917</v>
      </c>
      <c r="F411" s="17">
        <v>0.12977881264368932</v>
      </c>
      <c r="G411" s="17">
        <v>-0.45680922076023156</v>
      </c>
    </row>
    <row r="412" spans="2:7" x14ac:dyDescent="0.25">
      <c r="B412" s="11" t="s">
        <v>276</v>
      </c>
      <c r="C412" s="17">
        <v>2.5654726439275528</v>
      </c>
      <c r="D412" s="17">
        <v>1.3788002424257377</v>
      </c>
      <c r="E412" s="17">
        <v>0.24702970950668271</v>
      </c>
      <c r="F412" s="17">
        <v>0.96191239442007925</v>
      </c>
      <c r="G412" s="17">
        <v>-0.59213755396400036</v>
      </c>
    </row>
    <row r="413" spans="2:7" x14ac:dyDescent="0.25">
      <c r="B413" s="11" t="s">
        <v>277</v>
      </c>
      <c r="C413" s="17">
        <v>2.2357780969269685</v>
      </c>
      <c r="D413" s="17">
        <v>2.5903547789867845</v>
      </c>
      <c r="E413" s="17">
        <v>-1.9723667183955849</v>
      </c>
      <c r="F413" s="17">
        <v>0.83070717616488898</v>
      </c>
      <c r="G413" s="17">
        <v>0.34141345497501085</v>
      </c>
    </row>
    <row r="414" spans="2:7" x14ac:dyDescent="0.25">
      <c r="B414" s="11" t="s">
        <v>278</v>
      </c>
      <c r="C414" s="17">
        <v>2.6077852025472206</v>
      </c>
      <c r="D414" s="17">
        <v>1.1475494529454147</v>
      </c>
      <c r="E414" s="17">
        <v>-0.5241230927478735</v>
      </c>
      <c r="F414" s="17">
        <v>-0.37147152767006275</v>
      </c>
      <c r="G414" s="17">
        <v>0.4685654038190577</v>
      </c>
    </row>
    <row r="415" spans="2:7" x14ac:dyDescent="0.25">
      <c r="B415" s="11" t="s">
        <v>279</v>
      </c>
      <c r="C415" s="17">
        <v>2.3948731389018914</v>
      </c>
      <c r="D415" s="17">
        <v>1.0500666664346661</v>
      </c>
      <c r="E415" s="17">
        <v>0.35296729415687966</v>
      </c>
      <c r="F415" s="17">
        <v>-0.86439432052609622</v>
      </c>
      <c r="G415" s="17">
        <v>0.57409788677375606</v>
      </c>
    </row>
    <row r="416" spans="2:7" x14ac:dyDescent="0.25">
      <c r="B416" s="11" t="s">
        <v>280</v>
      </c>
      <c r="C416" s="17">
        <v>2.3926217282948925</v>
      </c>
      <c r="D416" s="17">
        <v>1.1340528802799685</v>
      </c>
      <c r="E416" s="17">
        <v>-0.83950073630905919</v>
      </c>
      <c r="F416" s="17">
        <v>-0.90067487670567858</v>
      </c>
      <c r="G416" s="17">
        <v>1.2189101252007761</v>
      </c>
    </row>
    <row r="417" spans="2:7" x14ac:dyDescent="0.25">
      <c r="B417" s="11" t="s">
        <v>281</v>
      </c>
      <c r="C417" s="17">
        <v>2.4841771997039732</v>
      </c>
      <c r="D417" s="17">
        <v>0.5642372100117754</v>
      </c>
      <c r="E417" s="17">
        <v>-1.0861824436366156</v>
      </c>
      <c r="F417" s="17">
        <v>-0.55421598526190308</v>
      </c>
      <c r="G417" s="17">
        <v>-7.40052872810672E-2</v>
      </c>
    </row>
    <row r="418" spans="2:7" x14ac:dyDescent="0.25">
      <c r="B418" s="11" t="s">
        <v>282</v>
      </c>
      <c r="C418" s="17">
        <v>1.9782166923231861</v>
      </c>
      <c r="D418" s="17">
        <v>-0.17672865089284601</v>
      </c>
      <c r="E418" s="17">
        <v>-0.92660598919870862</v>
      </c>
      <c r="F418" s="17">
        <v>-0.75885750661976581</v>
      </c>
      <c r="G418" s="17">
        <v>1.2708886443289045</v>
      </c>
    </row>
    <row r="419" spans="2:7" x14ac:dyDescent="0.25">
      <c r="B419" s="11" t="s">
        <v>283</v>
      </c>
      <c r="C419" s="17">
        <v>1.4943184330434522</v>
      </c>
      <c r="D419" s="17">
        <v>0.88976592745238148</v>
      </c>
      <c r="E419" s="17">
        <v>-0.53941973419327982</v>
      </c>
      <c r="F419" s="17">
        <v>-1.527261717497858</v>
      </c>
      <c r="G419" s="17">
        <v>0.38586877859374186</v>
      </c>
    </row>
    <row r="420" spans="2:7" x14ac:dyDescent="0.25">
      <c r="B420" s="11" t="s">
        <v>284</v>
      </c>
      <c r="C420" s="17">
        <v>2.4070108274062467</v>
      </c>
      <c r="D420" s="17">
        <v>-0.52316938653872846</v>
      </c>
      <c r="E420" s="17">
        <v>-0.37820275026424377</v>
      </c>
      <c r="F420" s="17">
        <v>-0.94991817006325052</v>
      </c>
      <c r="G420" s="17">
        <v>-0.29831595952646267</v>
      </c>
    </row>
    <row r="421" spans="2:7" x14ac:dyDescent="0.25">
      <c r="B421" s="11" t="s">
        <v>285</v>
      </c>
      <c r="C421" s="17">
        <v>2.0025991796738118</v>
      </c>
      <c r="D421" s="17">
        <v>0.89378443124815909</v>
      </c>
      <c r="E421" s="17">
        <v>-0.29048798190697939</v>
      </c>
      <c r="F421" s="17">
        <v>-1.6918092693153814</v>
      </c>
      <c r="G421" s="17">
        <v>-0.28361579753060012</v>
      </c>
    </row>
    <row r="422" spans="2:7" x14ac:dyDescent="0.25">
      <c r="B422" s="11" t="s">
        <v>286</v>
      </c>
      <c r="C422" s="17">
        <v>2.4565919905776785</v>
      </c>
      <c r="D422" s="17">
        <v>0.42586912117724268</v>
      </c>
      <c r="E422" s="17">
        <v>-0.560551698653172</v>
      </c>
      <c r="F422" s="17">
        <v>-0.79925930082417795</v>
      </c>
      <c r="G422" s="17">
        <v>0.23840536040720339</v>
      </c>
    </row>
    <row r="423" spans="2:7" x14ac:dyDescent="0.25">
      <c r="B423" s="11" t="s">
        <v>287</v>
      </c>
      <c r="C423" s="17">
        <v>2.1203187102211207</v>
      </c>
      <c r="D423" s="17">
        <v>-0.59197912414463794</v>
      </c>
      <c r="E423" s="17">
        <v>-0.59289147181938184</v>
      </c>
      <c r="F423" s="17">
        <v>-1.0749690647319283</v>
      </c>
      <c r="G423" s="17">
        <v>0.67736781124647594</v>
      </c>
    </row>
    <row r="424" spans="2:7" x14ac:dyDescent="0.25">
      <c r="B424" s="11" t="s">
        <v>288</v>
      </c>
      <c r="C424" s="17">
        <v>2.2335881205795713</v>
      </c>
      <c r="D424" s="17">
        <v>0.58490829854114657</v>
      </c>
      <c r="E424" s="17">
        <v>-0.44111029881056057</v>
      </c>
      <c r="F424" s="17">
        <v>-1.7676077543037914</v>
      </c>
      <c r="G424" s="17">
        <v>-0.21452559908103927</v>
      </c>
    </row>
    <row r="425" spans="2:7" x14ac:dyDescent="0.25">
      <c r="B425" s="11" t="s">
        <v>289</v>
      </c>
      <c r="C425" s="17">
        <v>2.159114529889222</v>
      </c>
      <c r="D425" s="17">
        <v>0.4071452534068154</v>
      </c>
      <c r="E425" s="17">
        <v>-0.54783531101648208</v>
      </c>
      <c r="F425" s="17">
        <v>-1.8100365925830009</v>
      </c>
      <c r="G425" s="17">
        <v>0.38008423429826449</v>
      </c>
    </row>
    <row r="426" spans="2:7" x14ac:dyDescent="0.25">
      <c r="B426" s="11" t="s">
        <v>290</v>
      </c>
      <c r="C426" s="17">
        <v>2.2170632213004615</v>
      </c>
      <c r="D426" s="17">
        <v>0.26306285052282602</v>
      </c>
      <c r="E426" s="17">
        <v>-0.5509441909137397</v>
      </c>
      <c r="F426" s="17">
        <v>-1.9930571274073796</v>
      </c>
      <c r="G426" s="17">
        <v>0.21692538438666631</v>
      </c>
    </row>
    <row r="427" spans="2:7" x14ac:dyDescent="0.25">
      <c r="B427" s="11" t="s">
        <v>291</v>
      </c>
      <c r="C427" s="17">
        <v>2.5621137037327077</v>
      </c>
      <c r="D427" s="17">
        <v>0.55175570376536553</v>
      </c>
      <c r="E427" s="17">
        <v>-1.290425545685546</v>
      </c>
      <c r="F427" s="17">
        <v>-1.4754640485095953</v>
      </c>
      <c r="G427" s="17">
        <v>1.1563500593073699</v>
      </c>
    </row>
    <row r="428" spans="2:7" x14ac:dyDescent="0.25">
      <c r="B428" s="11" t="s">
        <v>292</v>
      </c>
      <c r="C428" s="17">
        <v>2.988062599633547</v>
      </c>
      <c r="D428" s="17">
        <v>0.67279803907347979</v>
      </c>
      <c r="E428" s="17">
        <v>-0.91916269383545868</v>
      </c>
      <c r="F428" s="17">
        <v>-1.3636324481649922</v>
      </c>
      <c r="G428" s="17">
        <v>0.47751060983283478</v>
      </c>
    </row>
    <row r="429" spans="2:7" x14ac:dyDescent="0.25">
      <c r="B429" s="11" t="s">
        <v>293</v>
      </c>
      <c r="C429" s="17">
        <v>2.8880056832772794</v>
      </c>
      <c r="D429" s="17">
        <v>0.47452891164219446</v>
      </c>
      <c r="E429" s="17">
        <v>-0.72508918119750831</v>
      </c>
      <c r="F429" s="17">
        <v>-1.6024336521764659</v>
      </c>
      <c r="G429" s="17">
        <v>0.47022934818385537</v>
      </c>
    </row>
    <row r="430" spans="2:7" x14ac:dyDescent="0.25">
      <c r="B430" s="11" t="s">
        <v>294</v>
      </c>
      <c r="C430" s="17">
        <v>2.6089164068817072</v>
      </c>
      <c r="D430" s="17">
        <v>0.58674826711900063</v>
      </c>
      <c r="E430" s="17">
        <v>2.0469814930461586E-2</v>
      </c>
      <c r="F430" s="17">
        <v>-1.3241983175845704</v>
      </c>
      <c r="G430" s="17">
        <v>0.22338888736224782</v>
      </c>
    </row>
    <row r="431" spans="2:7" x14ac:dyDescent="0.25">
      <c r="B431" s="11" t="s">
        <v>295</v>
      </c>
      <c r="C431" s="17">
        <v>1.9263216224817072</v>
      </c>
      <c r="D431" s="17">
        <v>1.4281688753079278</v>
      </c>
      <c r="E431" s="17">
        <v>-0.5319373907597349</v>
      </c>
      <c r="F431" s="17">
        <v>-1.4326619591282157</v>
      </c>
      <c r="G431" s="17">
        <v>0.38374158837222583</v>
      </c>
    </row>
    <row r="432" spans="2:7" x14ac:dyDescent="0.25">
      <c r="B432" s="11" t="s">
        <v>296</v>
      </c>
      <c r="C432" s="17">
        <v>1.6887991015213633</v>
      </c>
      <c r="D432" s="17">
        <v>0.7264934607297916</v>
      </c>
      <c r="E432" s="17">
        <v>-1.0526919078818255E-2</v>
      </c>
      <c r="F432" s="17">
        <v>-1.3284670658117474</v>
      </c>
      <c r="G432" s="17">
        <v>0.24908074267163358</v>
      </c>
    </row>
    <row r="433" spans="2:7" x14ac:dyDescent="0.25">
      <c r="B433" s="11" t="s">
        <v>297</v>
      </c>
      <c r="C433" s="17">
        <v>1.245688477126853</v>
      </c>
      <c r="D433" s="17">
        <v>0.34400729983516409</v>
      </c>
      <c r="E433" s="17">
        <v>-0.19259358567589629</v>
      </c>
      <c r="F433" s="17">
        <v>-1.5938601874507934</v>
      </c>
      <c r="G433" s="17">
        <v>0.50904531946835219</v>
      </c>
    </row>
    <row r="434" spans="2:7" x14ac:dyDescent="0.25">
      <c r="B434" s="11" t="s">
        <v>1060</v>
      </c>
      <c r="C434" s="17">
        <v>2.6808620542318073</v>
      </c>
      <c r="D434" s="17">
        <v>0.84611695920762975</v>
      </c>
      <c r="E434" s="17">
        <v>-0.72787770127631957</v>
      </c>
      <c r="F434" s="17">
        <v>-0.35656709703444833</v>
      </c>
      <c r="G434" s="17">
        <v>0.37502273590854091</v>
      </c>
    </row>
    <row r="435" spans="2:7" x14ac:dyDescent="0.25">
      <c r="B435" s="11" t="s">
        <v>1061</v>
      </c>
      <c r="C435" s="17">
        <v>2.8718513962214125</v>
      </c>
      <c r="D435" s="17">
        <v>0.96273113365752516</v>
      </c>
      <c r="E435" s="17">
        <v>0.1529928535228329</v>
      </c>
      <c r="F435" s="17">
        <v>-0.73973226574181394</v>
      </c>
      <c r="G435" s="17">
        <v>0.23361952877512726</v>
      </c>
    </row>
    <row r="436" spans="2:7" x14ac:dyDescent="0.25">
      <c r="B436" s="11" t="s">
        <v>1062</v>
      </c>
      <c r="C436" s="17">
        <v>2.6706056768122242</v>
      </c>
      <c r="D436" s="17">
        <v>0.96095457091032865</v>
      </c>
      <c r="E436" s="17">
        <v>-0.17150118082307492</v>
      </c>
      <c r="F436" s="17">
        <v>-0.80933718190986148</v>
      </c>
      <c r="G436" s="17">
        <v>1.0157352177185097</v>
      </c>
    </row>
    <row r="437" spans="2:7" x14ac:dyDescent="0.25">
      <c r="B437" s="11" t="s">
        <v>1063</v>
      </c>
      <c r="C437" s="17">
        <v>2.219812469842072</v>
      </c>
      <c r="D437" s="17">
        <v>0.58831844888880891</v>
      </c>
      <c r="E437" s="17">
        <v>-3.4988117965233323E-2</v>
      </c>
      <c r="F437" s="17">
        <v>-0.46232099050767994</v>
      </c>
      <c r="G437" s="17">
        <v>-9.5970398405007942E-2</v>
      </c>
    </row>
    <row r="438" spans="2:7" x14ac:dyDescent="0.25">
      <c r="B438" s="11" t="s">
        <v>1064</v>
      </c>
      <c r="C438" s="17">
        <v>1.6271144186874564</v>
      </c>
      <c r="D438" s="17">
        <v>0.78707567421105917</v>
      </c>
      <c r="E438" s="17">
        <v>-0.95645176689183109</v>
      </c>
      <c r="F438" s="17">
        <v>-0.59341775126202134</v>
      </c>
      <c r="G438" s="17">
        <v>2.2500509719527843E-3</v>
      </c>
    </row>
    <row r="439" spans="2:7" x14ac:dyDescent="0.25">
      <c r="B439" s="11" t="s">
        <v>1065</v>
      </c>
      <c r="C439" s="17">
        <v>1.8243667261887395</v>
      </c>
      <c r="D439" s="17">
        <v>0.63018191729789064</v>
      </c>
      <c r="E439" s="17">
        <v>-1.3134575641010495</v>
      </c>
      <c r="F439" s="17">
        <v>-1.221751950819838</v>
      </c>
      <c r="G439" s="17">
        <v>-1.7622131825269855E-2</v>
      </c>
    </row>
    <row r="440" spans="2:7" x14ac:dyDescent="0.25">
      <c r="B440" s="11" t="s">
        <v>1066</v>
      </c>
      <c r="C440" s="17">
        <v>2.8100688581784219</v>
      </c>
      <c r="D440" s="17">
        <v>-0.11234390990528959</v>
      </c>
      <c r="E440" s="17">
        <v>-6.4646690164058843E-2</v>
      </c>
      <c r="F440" s="17">
        <v>-0.91404313714503205</v>
      </c>
      <c r="G440" s="17">
        <v>0.3185071289116419</v>
      </c>
    </row>
    <row r="441" spans="2:7" x14ac:dyDescent="0.25">
      <c r="B441" s="11" t="s">
        <v>1067</v>
      </c>
      <c r="C441" s="17">
        <v>2.7853773397181656</v>
      </c>
      <c r="D441" s="17">
        <v>-4.6708850132539358E-3</v>
      </c>
      <c r="E441" s="17">
        <v>0.13893329243184949</v>
      </c>
      <c r="F441" s="17">
        <v>-1.0400772547300283</v>
      </c>
      <c r="G441" s="17">
        <v>8.7978956289754981E-2</v>
      </c>
    </row>
    <row r="442" spans="2:7" x14ac:dyDescent="0.25">
      <c r="B442" s="11" t="s">
        <v>1068</v>
      </c>
      <c r="C442" s="17">
        <v>2.2924157730478574</v>
      </c>
      <c r="D442" s="17">
        <v>0.7019323072496928</v>
      </c>
      <c r="E442" s="17">
        <v>-0.24840794612955186</v>
      </c>
      <c r="F442" s="17">
        <v>-0.8321393240071906</v>
      </c>
      <c r="G442" s="17">
        <v>-0.29288954172132453</v>
      </c>
    </row>
    <row r="443" spans="2:7" x14ac:dyDescent="0.25">
      <c r="B443" s="11" t="s">
        <v>1069</v>
      </c>
      <c r="C443" s="17">
        <v>-0.13117185817843174</v>
      </c>
      <c r="D443" s="17">
        <v>0.37321760800804787</v>
      </c>
      <c r="E443" s="17">
        <v>1.2741511899543909</v>
      </c>
      <c r="F443" s="17">
        <v>-1.479217127694735</v>
      </c>
      <c r="G443" s="17">
        <v>-0.47426758210419773</v>
      </c>
    </row>
    <row r="444" spans="2:7" x14ac:dyDescent="0.25">
      <c r="B444" s="11" t="s">
        <v>1070</v>
      </c>
      <c r="C444" s="17">
        <v>-0.14142125830531502</v>
      </c>
      <c r="D444" s="17">
        <v>-7.3580028050240484E-2</v>
      </c>
      <c r="E444" s="17">
        <v>0.96579723972993214</v>
      </c>
      <c r="F444" s="17">
        <v>-0.15585358390999313</v>
      </c>
      <c r="G444" s="17">
        <v>-0.49853056613839086</v>
      </c>
    </row>
    <row r="445" spans="2:7" x14ac:dyDescent="0.25">
      <c r="B445" s="11" t="s">
        <v>1071</v>
      </c>
      <c r="C445" s="17">
        <v>0.26806731126744865</v>
      </c>
      <c r="D445" s="17">
        <v>-1.2944130179854136</v>
      </c>
      <c r="E445" s="17">
        <v>0.99563872383047203</v>
      </c>
      <c r="F445" s="17">
        <v>-0.31681429312811316</v>
      </c>
      <c r="G445" s="17">
        <v>0.42175355542385629</v>
      </c>
    </row>
    <row r="446" spans="2:7" x14ac:dyDescent="0.25">
      <c r="B446" s="11" t="s">
        <v>1072</v>
      </c>
      <c r="C446" s="17">
        <v>0.19867449408884374</v>
      </c>
      <c r="D446" s="17">
        <v>-0.92854109084011505</v>
      </c>
      <c r="E446" s="17">
        <v>1.9813381414448437</v>
      </c>
      <c r="F446" s="17">
        <v>-0.16566771442728864</v>
      </c>
      <c r="G446" s="17">
        <v>-0.26811122355118039</v>
      </c>
    </row>
    <row r="447" spans="2:7" x14ac:dyDescent="0.25">
      <c r="B447" s="11" t="s">
        <v>1073</v>
      </c>
      <c r="C447" s="17">
        <v>2.5702781469507816E-2</v>
      </c>
      <c r="D447" s="17">
        <v>-0.35897435259602745</v>
      </c>
      <c r="E447" s="17">
        <v>-2.9336200886043832E-2</v>
      </c>
      <c r="F447" s="17">
        <v>-0.74542424279837805</v>
      </c>
      <c r="G447" s="17">
        <v>0.33292086520778374</v>
      </c>
    </row>
    <row r="448" spans="2:7" x14ac:dyDescent="0.25">
      <c r="B448" s="11" t="s">
        <v>1074</v>
      </c>
      <c r="C448" s="17">
        <v>-3.6775834600325132</v>
      </c>
      <c r="D448" s="17">
        <v>0.7288140242814215</v>
      </c>
      <c r="E448" s="17">
        <v>-0.68130833059115381</v>
      </c>
      <c r="F448" s="17">
        <v>1.6584120482996614</v>
      </c>
      <c r="G448" s="17">
        <v>0.45192125823331619</v>
      </c>
    </row>
    <row r="449" spans="2:7" x14ac:dyDescent="0.25">
      <c r="B449" s="11" t="s">
        <v>1075</v>
      </c>
      <c r="C449" s="17">
        <v>-2.8909114088953456</v>
      </c>
      <c r="D449" s="17">
        <v>6.3389522251119795E-2</v>
      </c>
      <c r="E449" s="17">
        <v>-0.67612076616270067</v>
      </c>
      <c r="F449" s="17">
        <v>1.284102293170281</v>
      </c>
      <c r="G449" s="17">
        <v>-0.87183311344739878</v>
      </c>
    </row>
    <row r="450" spans="2:7" x14ac:dyDescent="0.25">
      <c r="B450" s="11" t="s">
        <v>1076</v>
      </c>
      <c r="C450" s="17">
        <v>-3.3733751344672305</v>
      </c>
      <c r="D450" s="17">
        <v>-0.24281366343613606</v>
      </c>
      <c r="E450" s="17">
        <v>0.21575890140563977</v>
      </c>
      <c r="F450" s="17">
        <v>0.38568959003442754</v>
      </c>
      <c r="G450" s="17">
        <v>3.488363833663552E-2</v>
      </c>
    </row>
    <row r="451" spans="2:7" x14ac:dyDescent="0.25">
      <c r="B451" s="11" t="s">
        <v>1077</v>
      </c>
      <c r="C451" s="17">
        <v>-3.1991089517137148</v>
      </c>
      <c r="D451" s="17">
        <v>1.0422819633692919</v>
      </c>
      <c r="E451" s="17">
        <v>-1.4297957822348761</v>
      </c>
      <c r="F451" s="17">
        <v>0.53182293628782973</v>
      </c>
      <c r="G451" s="17">
        <v>-0.64598529034641494</v>
      </c>
    </row>
    <row r="452" spans="2:7" x14ac:dyDescent="0.25">
      <c r="B452" s="11" t="s">
        <v>1078</v>
      </c>
      <c r="C452" s="17">
        <v>-3.3861219373202203</v>
      </c>
      <c r="D452" s="17">
        <v>-0.32247866360012295</v>
      </c>
      <c r="E452" s="17">
        <v>-0.25484846123718785</v>
      </c>
      <c r="F452" s="17">
        <v>0.20690059639541197</v>
      </c>
      <c r="G452" s="17">
        <v>0.94791195776122894</v>
      </c>
    </row>
    <row r="453" spans="2:7" x14ac:dyDescent="0.25">
      <c r="B453" s="11" t="s">
        <v>1079</v>
      </c>
      <c r="C453" s="17">
        <v>-2.6842491767286036</v>
      </c>
      <c r="D453" s="17">
        <v>-0.50864936495360247</v>
      </c>
      <c r="E453" s="17">
        <v>3.6421027964842767</v>
      </c>
      <c r="F453" s="17">
        <v>0.68376390426494793</v>
      </c>
      <c r="G453" s="17">
        <v>-2.0255669493317643</v>
      </c>
    </row>
    <row r="454" spans="2:7" x14ac:dyDescent="0.25">
      <c r="B454" s="11" t="s">
        <v>1080</v>
      </c>
      <c r="C454" s="17">
        <v>-1.9737052771272667</v>
      </c>
      <c r="D454" s="17">
        <v>0.46218657868518936</v>
      </c>
      <c r="E454" s="17">
        <v>2.9203919262285081</v>
      </c>
      <c r="F454" s="17">
        <v>-1.7015844956123916</v>
      </c>
      <c r="G454" s="17">
        <v>-1.7730112753431517</v>
      </c>
    </row>
    <row r="455" spans="2:7" x14ac:dyDescent="0.25">
      <c r="B455" s="11" t="s">
        <v>1081</v>
      </c>
      <c r="C455" s="17">
        <v>-3.0323439477415501</v>
      </c>
      <c r="D455" s="17">
        <v>0.9288930701798439</v>
      </c>
      <c r="E455" s="17">
        <v>-0.88035005549327372</v>
      </c>
      <c r="F455" s="17">
        <v>-1.7790096428586222</v>
      </c>
      <c r="G455" s="17">
        <v>0.87864318458148816</v>
      </c>
    </row>
    <row r="456" spans="2:7" x14ac:dyDescent="0.25">
      <c r="B456" s="11" t="s">
        <v>1082</v>
      </c>
      <c r="C456" s="17">
        <v>-0.41821534513413872</v>
      </c>
      <c r="D456" s="17">
        <v>2.0570384834349786</v>
      </c>
      <c r="E456" s="17">
        <v>0.60786258601693799</v>
      </c>
      <c r="F456" s="17">
        <v>1.7460727066206412</v>
      </c>
      <c r="G456" s="17">
        <v>-0.3193834920320931</v>
      </c>
    </row>
    <row r="457" spans="2:7" x14ac:dyDescent="0.25">
      <c r="B457" s="11" t="s">
        <v>1083</v>
      </c>
      <c r="C457" s="17">
        <v>3.8920285934144698</v>
      </c>
      <c r="D457" s="17">
        <v>1.1490295644947723</v>
      </c>
      <c r="E457" s="17">
        <v>1.352135106318624</v>
      </c>
      <c r="F457" s="17">
        <v>0.2985383338688537</v>
      </c>
      <c r="G457" s="17">
        <v>-1.1190765063514512</v>
      </c>
    </row>
    <row r="458" spans="2:7" x14ac:dyDescent="0.25">
      <c r="B458" s="11" t="s">
        <v>1084</v>
      </c>
      <c r="C458" s="17">
        <v>3.0494451954673494</v>
      </c>
      <c r="D458" s="17">
        <v>1.0988197266266286</v>
      </c>
      <c r="E458" s="17">
        <v>1.1440518367524029</v>
      </c>
      <c r="F458" s="17">
        <v>0.6257722896911504</v>
      </c>
      <c r="G458" s="17">
        <v>-0.54309578203273601</v>
      </c>
    </row>
    <row r="459" spans="2:7" x14ac:dyDescent="0.25">
      <c r="B459" s="11" t="s">
        <v>1085</v>
      </c>
      <c r="C459" s="17">
        <v>3.1451971111995101</v>
      </c>
      <c r="D459" s="17">
        <v>1.0324905508691355</v>
      </c>
      <c r="E459" s="17">
        <v>0.15988665065552771</v>
      </c>
      <c r="F459" s="17">
        <v>0.61200372621268273</v>
      </c>
      <c r="G459" s="17">
        <v>-0.53635842355706975</v>
      </c>
    </row>
    <row r="460" spans="2:7" x14ac:dyDescent="0.25">
      <c r="B460" s="11" t="s">
        <v>1086</v>
      </c>
      <c r="C460" s="17">
        <v>3.008688872249488</v>
      </c>
      <c r="D460" s="17">
        <v>0.91534777940582512</v>
      </c>
      <c r="E460" s="17">
        <v>-0.24264239336188706</v>
      </c>
      <c r="F460" s="17">
        <v>4.0613956973954868E-2</v>
      </c>
      <c r="G460" s="17">
        <v>-0.10124340597745517</v>
      </c>
    </row>
    <row r="461" spans="2:7" ht="15.75" thickBot="1" x14ac:dyDescent="0.3">
      <c r="B461" s="15" t="s">
        <v>1087</v>
      </c>
      <c r="C461" s="18">
        <v>2.8788438423983678</v>
      </c>
      <c r="D461" s="18">
        <v>1.108230521221476</v>
      </c>
      <c r="E461" s="18">
        <v>-0.62345807951722054</v>
      </c>
      <c r="F461" s="18">
        <v>0.28234052315458785</v>
      </c>
      <c r="G461" s="18">
        <v>-0.27097078106950495</v>
      </c>
    </row>
    <row r="483" spans="6:6" x14ac:dyDescent="0.25">
      <c r="F483" t="s">
        <v>89</v>
      </c>
    </row>
    <row r="502" spans="2:7" x14ac:dyDescent="0.25">
      <c r="F502" t="s">
        <v>89</v>
      </c>
    </row>
    <row r="505" spans="2:7" x14ac:dyDescent="0.25">
      <c r="B505" s="10" t="s">
        <v>298</v>
      </c>
    </row>
    <row r="506" spans="2:7" ht="15.75" thickBot="1" x14ac:dyDescent="0.3"/>
    <row r="507" spans="2:7" x14ac:dyDescent="0.25">
      <c r="B507" s="12"/>
      <c r="C507" s="13" t="s">
        <v>62</v>
      </c>
      <c r="D507" s="13" t="s">
        <v>63</v>
      </c>
      <c r="E507" s="13" t="s">
        <v>64</v>
      </c>
      <c r="F507" s="13" t="s">
        <v>65</v>
      </c>
      <c r="G507" s="13" t="s">
        <v>66</v>
      </c>
    </row>
    <row r="508" spans="2:7" x14ac:dyDescent="0.25">
      <c r="B508" s="14" t="s">
        <v>97</v>
      </c>
      <c r="C508" s="16">
        <v>3.6632673638000109E-2</v>
      </c>
      <c r="D508" s="16">
        <v>1.9852688680510093</v>
      </c>
      <c r="E508" s="16">
        <v>8.3721242972100395E-4</v>
      </c>
      <c r="F508" s="16">
        <v>0.42887451758346778</v>
      </c>
      <c r="G508" s="16">
        <v>0.57462720870428041</v>
      </c>
    </row>
    <row r="509" spans="2:7" x14ac:dyDescent="0.25">
      <c r="B509" s="11" t="s">
        <v>98</v>
      </c>
      <c r="C509" s="17">
        <v>0.16072844934054251</v>
      </c>
      <c r="D509" s="17">
        <v>9.5592771530675635E-3</v>
      </c>
      <c r="E509" s="17">
        <v>0.42685589102796156</v>
      </c>
      <c r="F509" s="17">
        <v>0.35476108894689939</v>
      </c>
      <c r="G509" s="17">
        <v>2.7559199447307482E-2</v>
      </c>
    </row>
    <row r="510" spans="2:7" x14ac:dyDescent="0.25">
      <c r="B510" s="11" t="s">
        <v>99</v>
      </c>
      <c r="C510" s="17">
        <v>6.6089284397440579E-2</v>
      </c>
      <c r="D510" s="17">
        <v>4.4185532793058202E-2</v>
      </c>
      <c r="E510" s="17">
        <v>0.54169738889979524</v>
      </c>
      <c r="F510" s="17">
        <v>0.34214899668395293</v>
      </c>
      <c r="G510" s="17">
        <v>0.27004244679622408</v>
      </c>
    </row>
    <row r="511" spans="2:7" x14ac:dyDescent="0.25">
      <c r="B511" s="11" t="s">
        <v>100</v>
      </c>
      <c r="C511" s="17">
        <v>1.068044314070961E-2</v>
      </c>
      <c r="D511" s="17">
        <v>1.3577698197156547E-3</v>
      </c>
      <c r="E511" s="17">
        <v>0.24239579779269299</v>
      </c>
      <c r="F511" s="17">
        <v>2.0661534828821985E-2</v>
      </c>
      <c r="G511" s="17">
        <v>3.2029043331442608E-3</v>
      </c>
    </row>
    <row r="512" spans="2:7" x14ac:dyDescent="0.25">
      <c r="B512" s="11" t="s">
        <v>101</v>
      </c>
      <c r="C512" s="17">
        <v>1.1029388354412226E-3</v>
      </c>
      <c r="D512" s="17">
        <v>2.013141677385594E-2</v>
      </c>
      <c r="E512" s="17">
        <v>0.40555114268980202</v>
      </c>
      <c r="F512" s="17">
        <v>0.66222264607036352</v>
      </c>
      <c r="G512" s="17">
        <v>7.6002796149765336E-2</v>
      </c>
    </row>
    <row r="513" spans="2:7" x14ac:dyDescent="0.25">
      <c r="B513" s="11" t="s">
        <v>102</v>
      </c>
      <c r="C513" s="17">
        <v>2.5301968974654216E-3</v>
      </c>
      <c r="D513" s="17">
        <v>0.12460984176819252</v>
      </c>
      <c r="E513" s="17">
        <v>0.98066550895403215</v>
      </c>
      <c r="F513" s="17">
        <v>8.3064591960245581E-3</v>
      </c>
      <c r="G513" s="17">
        <v>2.4289170270977819E-2</v>
      </c>
    </row>
    <row r="514" spans="2:7" x14ac:dyDescent="0.25">
      <c r="B514" s="11" t="s">
        <v>103</v>
      </c>
      <c r="C514" s="17">
        <v>1.2820338184159491E-3</v>
      </c>
      <c r="D514" s="17">
        <v>7.8247412997380062E-4</v>
      </c>
      <c r="E514" s="17">
        <v>0.23301056920588803</v>
      </c>
      <c r="F514" s="17">
        <v>7.3514627599555399E-3</v>
      </c>
      <c r="G514" s="17">
        <v>8.3978144066749708E-2</v>
      </c>
    </row>
    <row r="515" spans="2:7" x14ac:dyDescent="0.25">
      <c r="B515" s="11" t="s">
        <v>104</v>
      </c>
      <c r="C515" s="17">
        <v>4.2347749443036248E-5</v>
      </c>
      <c r="D515" s="17">
        <v>1.8624170190693668E-2</v>
      </c>
      <c r="E515" s="17">
        <v>2.1498662547444699E-4</v>
      </c>
      <c r="F515" s="17">
        <v>0.16816948735314657</v>
      </c>
      <c r="G515" s="17">
        <v>3.7451112179988554E-2</v>
      </c>
    </row>
    <row r="516" spans="2:7" x14ac:dyDescent="0.25">
      <c r="B516" s="11" t="s">
        <v>105</v>
      </c>
      <c r="C516" s="17">
        <v>4.6063592333925258E-3</v>
      </c>
      <c r="D516" s="17">
        <v>0.24215633432207553</v>
      </c>
      <c r="E516" s="17">
        <v>0.24763228213559635</v>
      </c>
      <c r="F516" s="17">
        <v>3.0377337606514874E-2</v>
      </c>
      <c r="G516" s="17">
        <v>6.0103559791741139E-2</v>
      </c>
    </row>
    <row r="517" spans="2:7" x14ac:dyDescent="0.25">
      <c r="B517" s="11" t="s">
        <v>106</v>
      </c>
      <c r="C517" s="17">
        <v>4.9985162175696417E-3</v>
      </c>
      <c r="D517" s="17">
        <v>5.2442473619441168E-2</v>
      </c>
      <c r="E517" s="17">
        <v>0.42148318337030022</v>
      </c>
      <c r="F517" s="17">
        <v>7.7030831184540904E-2</v>
      </c>
      <c r="G517" s="17">
        <v>1.1976496642843265E-5</v>
      </c>
    </row>
    <row r="518" spans="2:7" x14ac:dyDescent="0.25">
      <c r="B518" s="11" t="s">
        <v>107</v>
      </c>
      <c r="C518" s="17">
        <v>1.9187798249868777</v>
      </c>
      <c r="D518" s="17">
        <v>7.2930161160589368E-2</v>
      </c>
      <c r="E518" s="17">
        <v>0.45191897794142344</v>
      </c>
      <c r="F518" s="17">
        <v>0.99422348077197664</v>
      </c>
      <c r="G518" s="17">
        <v>0.13851406924123583</v>
      </c>
    </row>
    <row r="519" spans="2:7" x14ac:dyDescent="0.25">
      <c r="B519" s="11" t="s">
        <v>108</v>
      </c>
      <c r="C519" s="17">
        <v>1.3419136380633014</v>
      </c>
      <c r="D519" s="17">
        <v>1.3521518897389435E-2</v>
      </c>
      <c r="E519" s="17">
        <v>1.3374300901823164</v>
      </c>
      <c r="F519" s="17">
        <v>0.14014471707048015</v>
      </c>
      <c r="G519" s="17">
        <v>0.45197286562893596</v>
      </c>
    </row>
    <row r="520" spans="2:7" x14ac:dyDescent="0.25">
      <c r="B520" s="11" t="s">
        <v>109</v>
      </c>
      <c r="C520" s="17">
        <v>1.3461379052847404</v>
      </c>
      <c r="D520" s="17">
        <v>2.4609093462078003E-2</v>
      </c>
      <c r="E520" s="17">
        <v>4.622707152378438</v>
      </c>
      <c r="F520" s="17">
        <v>0.31341049052487713</v>
      </c>
      <c r="G520" s="17">
        <v>3.9829270641034684</v>
      </c>
    </row>
    <row r="521" spans="2:7" x14ac:dyDescent="0.25">
      <c r="B521" s="11" t="s">
        <v>110</v>
      </c>
      <c r="C521" s="17">
        <v>1.9699832035084379</v>
      </c>
      <c r="D521" s="17">
        <v>6.1955010720709134E-3</v>
      </c>
      <c r="E521" s="17">
        <v>1.0016670922999287</v>
      </c>
      <c r="F521" s="17">
        <v>0.48733616664846119</v>
      </c>
      <c r="G521" s="17">
        <v>0.24022541500848954</v>
      </c>
    </row>
    <row r="522" spans="2:7" x14ac:dyDescent="0.25">
      <c r="B522" s="11" t="s">
        <v>111</v>
      </c>
      <c r="C522" s="17">
        <v>1.0038708301000934</v>
      </c>
      <c r="D522" s="17">
        <v>4.8576252771704749E-2</v>
      </c>
      <c r="E522" s="17">
        <v>2.1542175042485874</v>
      </c>
      <c r="F522" s="17">
        <v>9.829985600045231E-2</v>
      </c>
      <c r="G522" s="17">
        <v>1.1134600383072122</v>
      </c>
    </row>
    <row r="523" spans="2:7" x14ac:dyDescent="0.25">
      <c r="B523" s="11" t="s">
        <v>112</v>
      </c>
      <c r="C523" s="17">
        <v>0.54482326281057525</v>
      </c>
      <c r="D523" s="17">
        <v>0.17095145174801057</v>
      </c>
      <c r="E523" s="17">
        <v>1.266539412756021</v>
      </c>
      <c r="F523" s="17">
        <v>0.41555202419173976</v>
      </c>
      <c r="G523" s="17">
        <v>1.465323187740968</v>
      </c>
    </row>
    <row r="524" spans="2:7" x14ac:dyDescent="0.25">
      <c r="B524" s="11" t="s">
        <v>113</v>
      </c>
      <c r="C524" s="17">
        <v>0.85951206126477331</v>
      </c>
      <c r="D524" s="17">
        <v>2.8312293471500601E-2</v>
      </c>
      <c r="E524" s="17">
        <v>0.68856912810500126</v>
      </c>
      <c r="F524" s="17">
        <v>0.53341017759744347</v>
      </c>
      <c r="G524" s="17">
        <v>0.32125548157460404</v>
      </c>
    </row>
    <row r="525" spans="2:7" x14ac:dyDescent="0.25">
      <c r="B525" s="11" t="s">
        <v>114</v>
      </c>
      <c r="C525" s="17">
        <v>1.2597444228667662</v>
      </c>
      <c r="D525" s="17">
        <v>3.8595354425336785E-2</v>
      </c>
      <c r="E525" s="17">
        <v>5.0938549953818926E-2</v>
      </c>
      <c r="F525" s="17">
        <v>2.1001365776059178</v>
      </c>
      <c r="G525" s="17">
        <v>0.11095095880021608</v>
      </c>
    </row>
    <row r="526" spans="2:7" x14ac:dyDescent="0.25">
      <c r="B526" s="11" t="s">
        <v>115</v>
      </c>
      <c r="C526" s="17">
        <v>1.3056869270095983</v>
      </c>
      <c r="D526" s="17">
        <v>1.7654669495750893E-2</v>
      </c>
      <c r="E526" s="17">
        <v>0.53930079007528708</v>
      </c>
      <c r="F526" s="17">
        <v>0.2577103971194068</v>
      </c>
      <c r="G526" s="17">
        <v>0.21631647249973299</v>
      </c>
    </row>
    <row r="527" spans="2:7" x14ac:dyDescent="0.25">
      <c r="B527" s="11" t="s">
        <v>116</v>
      </c>
      <c r="C527" s="17">
        <v>0.74115507339175279</v>
      </c>
      <c r="D527" s="17">
        <v>6.5269959270726013E-2</v>
      </c>
      <c r="E527" s="17">
        <v>0.62910724253234873</v>
      </c>
      <c r="F527" s="17">
        <v>7.9292926749046214E-2</v>
      </c>
      <c r="G527" s="17">
        <v>0.24754586758273556</v>
      </c>
    </row>
    <row r="528" spans="2:7" x14ac:dyDescent="0.25">
      <c r="B528" s="11" t="s">
        <v>117</v>
      </c>
      <c r="C528" s="17">
        <v>2.4071129464791272E-2</v>
      </c>
      <c r="D528" s="17">
        <v>1.2730363567168679</v>
      </c>
      <c r="E528" s="17">
        <v>9.2048258916997945</v>
      </c>
      <c r="F528" s="17">
        <v>0.46358341768241085</v>
      </c>
      <c r="G528" s="17">
        <v>4.7752398952338213</v>
      </c>
    </row>
    <row r="529" spans="2:7" x14ac:dyDescent="0.25">
      <c r="B529" s="11" t="s">
        <v>118</v>
      </c>
      <c r="C529" s="17">
        <v>0.27030076533117986</v>
      </c>
      <c r="D529" s="17">
        <v>1.4108120679006623E-4</v>
      </c>
      <c r="E529" s="17">
        <v>1.4077914485960978</v>
      </c>
      <c r="F529" s="17">
        <v>0.67225632403159619</v>
      </c>
      <c r="G529" s="17">
        <v>0.56162065779922854</v>
      </c>
    </row>
    <row r="530" spans="2:7" x14ac:dyDescent="0.25">
      <c r="B530" s="11" t="s">
        <v>119</v>
      </c>
      <c r="C530" s="17">
        <v>0.13649381040121372</v>
      </c>
      <c r="D530" s="17">
        <v>0.12019374308641469</v>
      </c>
      <c r="E530" s="17">
        <v>3.968770060613223</v>
      </c>
      <c r="F530" s="17">
        <v>1.1007371133392592E-2</v>
      </c>
      <c r="G530" s="17">
        <v>3.4084885907986395</v>
      </c>
    </row>
    <row r="531" spans="2:7" x14ac:dyDescent="0.25">
      <c r="B531" s="11" t="s">
        <v>120</v>
      </c>
      <c r="C531" s="17">
        <v>0.43402848268811572</v>
      </c>
      <c r="D531" s="17">
        <v>2.432885461204972E-2</v>
      </c>
      <c r="E531" s="17">
        <v>1.2081362421370678</v>
      </c>
      <c r="F531" s="17">
        <v>1.0524594742374702</v>
      </c>
      <c r="G531" s="17">
        <v>0.10651835100804256</v>
      </c>
    </row>
    <row r="532" spans="2:7" x14ac:dyDescent="0.25">
      <c r="B532" s="11" t="s">
        <v>121</v>
      </c>
      <c r="C532" s="17">
        <v>4.6198791593215854E-2</v>
      </c>
      <c r="D532" s="17">
        <v>0.67912339535020105</v>
      </c>
      <c r="E532" s="17">
        <v>0.39601605230131554</v>
      </c>
      <c r="F532" s="17">
        <v>0.1418187870437253</v>
      </c>
      <c r="G532" s="17">
        <v>7.5135676679576047E-2</v>
      </c>
    </row>
    <row r="533" spans="2:7" x14ac:dyDescent="0.25">
      <c r="B533" s="11" t="s">
        <v>122</v>
      </c>
      <c r="C533" s="17">
        <v>0.2202316613712457</v>
      </c>
      <c r="D533" s="17">
        <v>1.4248055197739001E-2</v>
      </c>
      <c r="E533" s="17">
        <v>1.5637995316799032</v>
      </c>
      <c r="F533" s="17">
        <v>1.2521215239207928</v>
      </c>
      <c r="G533" s="17">
        <v>5.2151708561730584E-2</v>
      </c>
    </row>
    <row r="534" spans="2:7" x14ac:dyDescent="0.25">
      <c r="B534" s="11" t="s">
        <v>123</v>
      </c>
      <c r="C534" s="17">
        <v>0.37246378129422186</v>
      </c>
      <c r="D534" s="17">
        <v>1.4043353348169259E-2</v>
      </c>
      <c r="E534" s="17">
        <v>1.2334782435069942</v>
      </c>
      <c r="F534" s="17">
        <v>1.1296308994315611</v>
      </c>
      <c r="G534" s="17">
        <v>0.41781906802947394</v>
      </c>
    </row>
    <row r="535" spans="2:7" x14ac:dyDescent="0.25">
      <c r="B535" s="11" t="s">
        <v>124</v>
      </c>
      <c r="C535" s="17">
        <v>0.16437206500044307</v>
      </c>
      <c r="D535" s="17">
        <v>4.1986072821233053E-4</v>
      </c>
      <c r="E535" s="17">
        <v>1.662523839187523</v>
      </c>
      <c r="F535" s="17">
        <v>0.82880311528565664</v>
      </c>
      <c r="G535" s="17">
        <v>1.8037871709648705E-2</v>
      </c>
    </row>
    <row r="536" spans="2:7" x14ac:dyDescent="0.25">
      <c r="B536" s="11" t="s">
        <v>125</v>
      </c>
      <c r="C536" s="17">
        <v>3.3575938496752398E-3</v>
      </c>
      <c r="D536" s="17">
        <v>1.6360701247338141</v>
      </c>
      <c r="E536" s="17">
        <v>3.0650857274572259</v>
      </c>
      <c r="F536" s="17">
        <v>2.0058016329322967</v>
      </c>
      <c r="G536" s="17">
        <v>1.1625277150491902</v>
      </c>
    </row>
    <row r="537" spans="2:7" x14ac:dyDescent="0.25">
      <c r="B537" s="11" t="s">
        <v>126</v>
      </c>
      <c r="C537" s="17">
        <v>4.5132080297498017E-2</v>
      </c>
      <c r="D537" s="17">
        <v>1.3266545757518426E-2</v>
      </c>
      <c r="E537" s="17">
        <v>1.6543172532236941</v>
      </c>
      <c r="F537" s="17">
        <v>1.4199363006003125</v>
      </c>
      <c r="G537" s="17">
        <v>5.1576395876285229E-2</v>
      </c>
    </row>
    <row r="538" spans="2:7" x14ac:dyDescent="0.25">
      <c r="B538" s="11" t="s">
        <v>127</v>
      </c>
      <c r="C538" s="17">
        <v>0.33999067268196331</v>
      </c>
      <c r="D538" s="17">
        <v>0.10134318809465376</v>
      </c>
      <c r="E538" s="17">
        <v>1.2601534923415649</v>
      </c>
      <c r="F538" s="17">
        <v>1.2807254513416386</v>
      </c>
      <c r="G538" s="17">
        <v>2.1293847986473931E-2</v>
      </c>
    </row>
    <row r="539" spans="2:7" x14ac:dyDescent="0.25">
      <c r="B539" s="11" t="s">
        <v>128</v>
      </c>
      <c r="C539" s="17">
        <v>0.60106384883565045</v>
      </c>
      <c r="D539" s="17">
        <v>0.13654917779412679</v>
      </c>
      <c r="E539" s="17">
        <v>0.204905260315348</v>
      </c>
      <c r="F539" s="17">
        <v>0.97620397763264122</v>
      </c>
      <c r="G539" s="17">
        <v>0.26821899326173715</v>
      </c>
    </row>
    <row r="540" spans="2:7" x14ac:dyDescent="0.25">
      <c r="B540" s="11" t="s">
        <v>129</v>
      </c>
      <c r="C540" s="17">
        <v>0.44561067208937277</v>
      </c>
      <c r="D540" s="17">
        <v>0.14409656338244131</v>
      </c>
      <c r="E540" s="17">
        <v>0.57050551928788318</v>
      </c>
      <c r="F540" s="17">
        <v>0.84727775014963391</v>
      </c>
      <c r="G540" s="17">
        <v>2.3434045803074864E-2</v>
      </c>
    </row>
    <row r="541" spans="2:7" x14ac:dyDescent="0.25">
      <c r="B541" s="11" t="s">
        <v>130</v>
      </c>
      <c r="C541" s="17">
        <v>7.0319138764732628E-2</v>
      </c>
      <c r="D541" s="17">
        <v>1.0240075163269247</v>
      </c>
      <c r="E541" s="17">
        <v>3.926147065986755</v>
      </c>
      <c r="F541" s="17">
        <v>1.1675230092779567</v>
      </c>
      <c r="G541" s="17">
        <v>1.2724953909147252</v>
      </c>
    </row>
    <row r="542" spans="2:7" x14ac:dyDescent="0.25">
      <c r="B542" s="11" t="s">
        <v>131</v>
      </c>
      <c r="C542" s="17">
        <v>1.6314423471975568E-2</v>
      </c>
      <c r="D542" s="17">
        <v>7.189156186854731E-2</v>
      </c>
      <c r="E542" s="17">
        <v>1.7502679567037089</v>
      </c>
      <c r="F542" s="17">
        <v>2.8993686344349863</v>
      </c>
      <c r="G542" s="17">
        <v>3.3681135926742423</v>
      </c>
    </row>
    <row r="543" spans="2:7" x14ac:dyDescent="0.25">
      <c r="B543" s="11" t="s">
        <v>132</v>
      </c>
      <c r="C543" s="17">
        <v>9.4134676492435856E-2</v>
      </c>
      <c r="D543" s="17">
        <v>0.7379328534929912</v>
      </c>
      <c r="E543" s="17">
        <v>3.6599981499346952</v>
      </c>
      <c r="F543" s="17">
        <v>1.9907408358133525</v>
      </c>
      <c r="G543" s="17">
        <v>1.3266947808189535</v>
      </c>
    </row>
    <row r="544" spans="2:7" x14ac:dyDescent="0.25">
      <c r="B544" s="11" t="s">
        <v>133</v>
      </c>
      <c r="C544" s="17">
        <v>0.46426522482125565</v>
      </c>
      <c r="D544" s="17">
        <v>0.3763812771064507</v>
      </c>
      <c r="E544" s="17">
        <v>0.61817919706688851</v>
      </c>
      <c r="F544" s="17">
        <v>0.25802258288843055</v>
      </c>
      <c r="G544" s="17">
        <v>5.5657405561371085E-6</v>
      </c>
    </row>
    <row r="545" spans="2:7" x14ac:dyDescent="0.25">
      <c r="B545" s="11" t="s">
        <v>134</v>
      </c>
      <c r="C545" s="17">
        <v>0.50917751812306977</v>
      </c>
      <c r="D545" s="17">
        <v>0.32163694173555868</v>
      </c>
      <c r="E545" s="17">
        <v>0.3807578270233416</v>
      </c>
      <c r="F545" s="17">
        <v>4.8948834447971289E-3</v>
      </c>
      <c r="G545" s="17">
        <v>0.3799372022873464</v>
      </c>
    </row>
    <row r="546" spans="2:7" x14ac:dyDescent="0.25">
      <c r="B546" s="11" t="s">
        <v>135</v>
      </c>
      <c r="C546" s="17">
        <v>0.68407606921050057</v>
      </c>
      <c r="D546" s="17">
        <v>0.3568282138054838</v>
      </c>
      <c r="E546" s="17">
        <v>4.7420612382306639E-2</v>
      </c>
      <c r="F546" s="17">
        <v>0.17434689507136411</v>
      </c>
      <c r="G546" s="17">
        <v>6.5853135090596343E-2</v>
      </c>
    </row>
    <row r="547" spans="2:7" x14ac:dyDescent="0.25">
      <c r="B547" s="11" t="s">
        <v>136</v>
      </c>
      <c r="C547" s="17">
        <v>0.84822375610103851</v>
      </c>
      <c r="D547" s="17">
        <v>0.24761342477179157</v>
      </c>
      <c r="E547" s="17">
        <v>1.822765491324892E-2</v>
      </c>
      <c r="F547" s="17">
        <v>0.70471910127672122</v>
      </c>
      <c r="G547" s="17">
        <v>3.1831961221095169E-2</v>
      </c>
    </row>
    <row r="548" spans="2:7" x14ac:dyDescent="0.25">
      <c r="B548" s="11" t="s">
        <v>137</v>
      </c>
      <c r="C548" s="17">
        <v>9.6839677307138106E-2</v>
      </c>
      <c r="D548" s="17">
        <v>1.1977824225981794E-2</v>
      </c>
      <c r="E548" s="17">
        <v>0.38025037987531235</v>
      </c>
      <c r="F548" s="17">
        <v>0.63345958528361557</v>
      </c>
      <c r="G548" s="17">
        <v>0.19523039501079975</v>
      </c>
    </row>
    <row r="549" spans="2:7" x14ac:dyDescent="0.25">
      <c r="B549" s="11" t="s">
        <v>138</v>
      </c>
      <c r="C549" s="17">
        <v>1.3169182981638983</v>
      </c>
      <c r="D549" s="17">
        <v>9.0926762756455282E-2</v>
      </c>
      <c r="E549" s="17">
        <v>0.43651916460158818</v>
      </c>
      <c r="F549" s="17">
        <v>0.37974007624495326</v>
      </c>
      <c r="G549" s="17">
        <v>0.63423106124989848</v>
      </c>
    </row>
    <row r="550" spans="2:7" x14ac:dyDescent="0.25">
      <c r="B550" s="11" t="s">
        <v>139</v>
      </c>
      <c r="C550" s="17">
        <v>0.66854298611433516</v>
      </c>
      <c r="D550" s="17">
        <v>0.81625671196447658</v>
      </c>
      <c r="E550" s="17">
        <v>0.99130785556407841</v>
      </c>
      <c r="F550" s="17">
        <v>1.2907847171602118</v>
      </c>
      <c r="G550" s="17">
        <v>0.49221180770571404</v>
      </c>
    </row>
    <row r="551" spans="2:7" x14ac:dyDescent="0.25">
      <c r="B551" s="11" t="s">
        <v>140</v>
      </c>
      <c r="C551" s="17">
        <v>0.53877570636378391</v>
      </c>
      <c r="D551" s="17">
        <v>4.5022446457642931E-2</v>
      </c>
      <c r="E551" s="17">
        <v>1.0756948677500702</v>
      </c>
      <c r="F551" s="17">
        <v>1.3805586209677707</v>
      </c>
      <c r="G551" s="17">
        <v>7.2386356315181935E-2</v>
      </c>
    </row>
    <row r="552" spans="2:7" x14ac:dyDescent="0.25">
      <c r="B552" s="11" t="s">
        <v>141</v>
      </c>
      <c r="C552" s="17">
        <v>2.3170797113557322</v>
      </c>
      <c r="D552" s="17">
        <v>0.46665255994877469</v>
      </c>
      <c r="E552" s="17">
        <v>5.1868526867563918E-3</v>
      </c>
      <c r="F552" s="17">
        <v>3.5597218644658151E-4</v>
      </c>
      <c r="G552" s="17">
        <v>0.43364767505160323</v>
      </c>
    </row>
    <row r="553" spans="2:7" x14ac:dyDescent="0.25">
      <c r="B553" s="11" t="s">
        <v>142</v>
      </c>
      <c r="C553" s="17">
        <v>0.76179716776954864</v>
      </c>
      <c r="D553" s="17">
        <v>4.0401486853369868E-2</v>
      </c>
      <c r="E553" s="17">
        <v>1.9301029155653551</v>
      </c>
      <c r="F553" s="17">
        <v>3.0002364617975525E-2</v>
      </c>
      <c r="G553" s="17">
        <v>1.0481213646892342</v>
      </c>
    </row>
    <row r="554" spans="2:7" x14ac:dyDescent="0.25">
      <c r="B554" s="11" t="s">
        <v>143</v>
      </c>
      <c r="C554" s="17">
        <v>0.69860404443792057</v>
      </c>
      <c r="D554" s="17">
        <v>0.24184527198489889</v>
      </c>
      <c r="E554" s="17">
        <v>0.3668497431067716</v>
      </c>
      <c r="F554" s="17">
        <v>0.2392654204430967</v>
      </c>
      <c r="G554" s="17">
        <v>7.7631413807729662E-4</v>
      </c>
    </row>
    <row r="555" spans="2:7" x14ac:dyDescent="0.25">
      <c r="B555" s="11" t="s">
        <v>144</v>
      </c>
      <c r="C555" s="17">
        <v>0.93841782806068141</v>
      </c>
      <c r="D555" s="17">
        <v>0.67250386055388889</v>
      </c>
      <c r="E555" s="17">
        <v>0.870449651576228</v>
      </c>
      <c r="F555" s="17">
        <v>1.2200634786101954</v>
      </c>
      <c r="G555" s="17">
        <v>0.44681421611683531</v>
      </c>
    </row>
    <row r="556" spans="2:7" x14ac:dyDescent="0.25">
      <c r="B556" s="11" t="s">
        <v>145</v>
      </c>
      <c r="C556" s="17">
        <v>0.39571588164506105</v>
      </c>
      <c r="D556" s="17">
        <v>2.5271670993016016E-2</v>
      </c>
      <c r="E556" s="17">
        <v>0.45179035328442047</v>
      </c>
      <c r="F556" s="17">
        <v>9.7447220549684979E-2</v>
      </c>
      <c r="G556" s="17">
        <v>5.6486658969449495E-3</v>
      </c>
    </row>
    <row r="557" spans="2:7" x14ac:dyDescent="0.25">
      <c r="B557" s="11" t="s">
        <v>146</v>
      </c>
      <c r="C557" s="17">
        <v>0.46194560184921069</v>
      </c>
      <c r="D557" s="17">
        <v>3.7410978757193056E-2</v>
      </c>
      <c r="E557" s="17">
        <v>3.3137797750810205</v>
      </c>
      <c r="F557" s="17">
        <v>0.14156219919478422</v>
      </c>
      <c r="G557" s="17">
        <v>1.3863214322923989</v>
      </c>
    </row>
    <row r="558" spans="2:7" x14ac:dyDescent="0.25">
      <c r="B558" s="11" t="s">
        <v>147</v>
      </c>
      <c r="C558" s="17">
        <v>0.24970928543581281</v>
      </c>
      <c r="D558" s="17">
        <v>3.0873420612930996E-2</v>
      </c>
      <c r="E558" s="17">
        <v>2.1305217850839666</v>
      </c>
      <c r="F558" s="17">
        <v>0.87628870546103532</v>
      </c>
      <c r="G558" s="17">
        <v>1.062198503227693</v>
      </c>
    </row>
    <row r="559" spans="2:7" x14ac:dyDescent="0.25">
      <c r="B559" s="11" t="s">
        <v>148</v>
      </c>
      <c r="C559" s="17">
        <v>0.72945644541823462</v>
      </c>
      <c r="D559" s="17">
        <v>8.5211131563056493E-3</v>
      </c>
      <c r="E559" s="17">
        <v>1.1628967193873074E-2</v>
      </c>
      <c r="F559" s="17">
        <v>4.5021090367074343E-2</v>
      </c>
      <c r="G559" s="17">
        <v>4.1117456398525541E-4</v>
      </c>
    </row>
    <row r="560" spans="2:7" x14ac:dyDescent="0.25">
      <c r="B560" s="11" t="s">
        <v>149</v>
      </c>
      <c r="C560" s="17">
        <v>0.86717106609149652</v>
      </c>
      <c r="D560" s="17">
        <v>7.671628699930598E-2</v>
      </c>
      <c r="E560" s="17">
        <v>0.11591106671594031</v>
      </c>
      <c r="F560" s="17">
        <v>0.83269448031706961</v>
      </c>
      <c r="G560" s="17">
        <v>6.9026429592462385E-2</v>
      </c>
    </row>
    <row r="561" spans="2:7" x14ac:dyDescent="0.25">
      <c r="B561" s="11" t="s">
        <v>150</v>
      </c>
      <c r="C561" s="17">
        <v>0.65603672122105594</v>
      </c>
      <c r="D561" s="17">
        <v>0.1570075491981239</v>
      </c>
      <c r="E561" s="17">
        <v>0.51068338020233994</v>
      </c>
      <c r="F561" s="17">
        <v>8.5600105834475762E-2</v>
      </c>
      <c r="G561" s="17">
        <v>0.14100286849887886</v>
      </c>
    </row>
    <row r="562" spans="2:7" x14ac:dyDescent="0.25">
      <c r="B562" s="11" t="s">
        <v>151</v>
      </c>
      <c r="C562" s="17">
        <v>0.53572221202490311</v>
      </c>
      <c r="D562" s="17">
        <v>5.8074442186559238E-4</v>
      </c>
      <c r="E562" s="17">
        <v>0.11419635735048091</v>
      </c>
      <c r="F562" s="17">
        <v>0.49904466562112387</v>
      </c>
      <c r="G562" s="17">
        <v>0.25683216360974814</v>
      </c>
    </row>
    <row r="563" spans="2:7" x14ac:dyDescent="0.25">
      <c r="B563" s="11" t="s">
        <v>152</v>
      </c>
      <c r="C563" s="17">
        <v>0.73497958145813413</v>
      </c>
      <c r="D563" s="17">
        <v>1.5029760512757603E-2</v>
      </c>
      <c r="E563" s="17">
        <v>1.6224365910303816E-2</v>
      </c>
      <c r="F563" s="17">
        <v>1.2955782832625499E-2</v>
      </c>
      <c r="G563" s="17">
        <v>0.30361183305714706</v>
      </c>
    </row>
    <row r="564" spans="2:7" x14ac:dyDescent="0.25">
      <c r="B564" s="11" t="s">
        <v>153</v>
      </c>
      <c r="C564" s="17">
        <v>1.8263538324035657</v>
      </c>
      <c r="D564" s="17">
        <v>6.3820818858458268E-3</v>
      </c>
      <c r="E564" s="17">
        <v>0.2929602969415902</v>
      </c>
      <c r="F564" s="17">
        <v>7.2180554669728794E-2</v>
      </c>
      <c r="G564" s="17">
        <v>3.3150633869549424E-2</v>
      </c>
    </row>
    <row r="565" spans="2:7" x14ac:dyDescent="0.25">
      <c r="B565" s="11" t="s">
        <v>154</v>
      </c>
      <c r="C565" s="17">
        <v>0.32681425195728708</v>
      </c>
      <c r="D565" s="17">
        <v>8.269289277919905E-3</v>
      </c>
      <c r="E565" s="17">
        <v>0.25200367432304616</v>
      </c>
      <c r="F565" s="17">
        <v>4.3266307648616963E-2</v>
      </c>
      <c r="G565" s="17">
        <v>0.19012600488062043</v>
      </c>
    </row>
    <row r="566" spans="2:7" x14ac:dyDescent="0.25">
      <c r="B566" s="11" t="s">
        <v>155</v>
      </c>
      <c r="C566" s="17">
        <v>0.14595854969444155</v>
      </c>
      <c r="D566" s="17">
        <v>6.4834904336524141E-2</v>
      </c>
      <c r="E566" s="17">
        <v>4.5930099649801395E-2</v>
      </c>
      <c r="F566" s="17">
        <v>0.1059006560483004</v>
      </c>
      <c r="G566" s="17">
        <v>2.2169983588499479E-2</v>
      </c>
    </row>
    <row r="567" spans="2:7" x14ac:dyDescent="0.25">
      <c r="B567" s="11" t="s">
        <v>156</v>
      </c>
      <c r="C567" s="17">
        <v>0.91856859110403477</v>
      </c>
      <c r="D567" s="17">
        <v>9.2155942544717886E-2</v>
      </c>
      <c r="E567" s="17">
        <v>4.2969734995987073E-2</v>
      </c>
      <c r="F567" s="17">
        <v>7.5376180339433399E-2</v>
      </c>
      <c r="G567" s="17">
        <v>2.6318375137209284E-2</v>
      </c>
    </row>
    <row r="568" spans="2:7" x14ac:dyDescent="0.25">
      <c r="B568" s="11" t="s">
        <v>157</v>
      </c>
      <c r="C568" s="17">
        <v>0.83869665489777978</v>
      </c>
      <c r="D568" s="17">
        <v>9.1409686676131391E-2</v>
      </c>
      <c r="E568" s="17">
        <v>3.8088077772907326E-3</v>
      </c>
      <c r="F568" s="17">
        <v>0.12337752019670292</v>
      </c>
      <c r="G568" s="17">
        <v>0.31661039547854569</v>
      </c>
    </row>
    <row r="569" spans="2:7" x14ac:dyDescent="0.25">
      <c r="B569" s="11" t="s">
        <v>158</v>
      </c>
      <c r="C569" s="17">
        <v>0.43733051172672588</v>
      </c>
      <c r="D569" s="17">
        <v>0.1016069243853029</v>
      </c>
      <c r="E569" s="17">
        <v>8.9692852719346294E-2</v>
      </c>
      <c r="F569" s="17">
        <v>7.7987085338548567E-3</v>
      </c>
      <c r="G569" s="17">
        <v>2.5887710259472535E-2</v>
      </c>
    </row>
    <row r="570" spans="2:7" x14ac:dyDescent="0.25">
      <c r="B570" s="11" t="s">
        <v>159</v>
      </c>
      <c r="C570" s="17">
        <v>1.0246026721851615</v>
      </c>
      <c r="D570" s="17">
        <v>0.24086223723566824</v>
      </c>
      <c r="E570" s="17">
        <v>1.1134018156674739E-3</v>
      </c>
      <c r="F570" s="17">
        <v>0.9041847269358404</v>
      </c>
      <c r="G570" s="17">
        <v>0.28232533863994497</v>
      </c>
    </row>
    <row r="571" spans="2:7" x14ac:dyDescent="0.25">
      <c r="B571" s="11" t="s">
        <v>160</v>
      </c>
      <c r="C571" s="17">
        <v>1.2571371921862626</v>
      </c>
      <c r="D571" s="17">
        <v>0.13459670641395352</v>
      </c>
      <c r="E571" s="17">
        <v>1.7613835748454022E-2</v>
      </c>
      <c r="F571" s="17">
        <v>0.64415949774704007</v>
      </c>
      <c r="G571" s="17">
        <v>0.29826099912045612</v>
      </c>
    </row>
    <row r="572" spans="2:7" x14ac:dyDescent="0.25">
      <c r="B572" s="11" t="s">
        <v>161</v>
      </c>
      <c r="C572" s="17">
        <v>1.3208982813070298</v>
      </c>
      <c r="D572" s="17">
        <v>9.3377583397749792E-2</v>
      </c>
      <c r="E572" s="17">
        <v>0.32877833639570236</v>
      </c>
      <c r="F572" s="17">
        <v>0.1695381410945119</v>
      </c>
      <c r="G572" s="17">
        <v>0.10631557729915465</v>
      </c>
    </row>
    <row r="573" spans="2:7" x14ac:dyDescent="0.25">
      <c r="B573" s="11" t="s">
        <v>162</v>
      </c>
      <c r="C573" s="17">
        <v>1.4824980726075866E-2</v>
      </c>
      <c r="D573" s="17">
        <v>1.2616818344341336</v>
      </c>
      <c r="E573" s="17">
        <v>3.4198533817638792E-3</v>
      </c>
      <c r="F573" s="17">
        <v>2.361278424201747E-2</v>
      </c>
      <c r="G573" s="17">
        <v>0.2946349976000549</v>
      </c>
    </row>
    <row r="574" spans="2:7" x14ac:dyDescent="0.25">
      <c r="B574" s="11" t="s">
        <v>163</v>
      </c>
      <c r="C574" s="17">
        <v>1.8398697982186877E-4</v>
      </c>
      <c r="D574" s="17">
        <v>2.1998359568785788</v>
      </c>
      <c r="E574" s="17">
        <v>5.1089182895421989E-3</v>
      </c>
      <c r="F574" s="17">
        <v>3.4290239614360278E-2</v>
      </c>
      <c r="G574" s="17">
        <v>0.11236159129808911</v>
      </c>
    </row>
    <row r="575" spans="2:7" x14ac:dyDescent="0.25">
      <c r="B575" s="11" t="s">
        <v>164</v>
      </c>
      <c r="C575" s="17">
        <v>2.6469622037204054E-2</v>
      </c>
      <c r="D575" s="17">
        <v>1.9041348549284765</v>
      </c>
      <c r="E575" s="17">
        <v>9.8144208867235235E-3</v>
      </c>
      <c r="F575" s="17">
        <v>1.4791053478334206E-3</v>
      </c>
      <c r="G575" s="17">
        <v>0.18680559655851106</v>
      </c>
    </row>
    <row r="576" spans="2:7" x14ac:dyDescent="0.25">
      <c r="B576" s="11" t="s">
        <v>165</v>
      </c>
      <c r="C576" s="17">
        <v>1.2026382749915632E-2</v>
      </c>
      <c r="D576" s="17">
        <v>3.7179674473556239</v>
      </c>
      <c r="E576" s="17">
        <v>1.8017449418726624E-2</v>
      </c>
      <c r="F576" s="17">
        <v>0.19233560688041565</v>
      </c>
      <c r="G576" s="17">
        <v>0.41427085182760581</v>
      </c>
    </row>
    <row r="577" spans="2:7" x14ac:dyDescent="0.25">
      <c r="B577" s="11" t="s">
        <v>166</v>
      </c>
      <c r="C577" s="17">
        <v>7.7316674969005419E-2</v>
      </c>
      <c r="D577" s="17">
        <v>3.2163134449236916</v>
      </c>
      <c r="E577" s="17">
        <v>2.9266835124574942E-3</v>
      </c>
      <c r="F577" s="17">
        <v>0.19927454879429818</v>
      </c>
      <c r="G577" s="17">
        <v>4.2184675001986412E-3</v>
      </c>
    </row>
    <row r="578" spans="2:7" x14ac:dyDescent="0.25">
      <c r="B578" s="11" t="s">
        <v>167</v>
      </c>
      <c r="C578" s="17">
        <v>0.16828977184607385</v>
      </c>
      <c r="D578" s="17">
        <v>2.4468802993813554</v>
      </c>
      <c r="E578" s="17">
        <v>1.523792664307236E-2</v>
      </c>
      <c r="F578" s="17">
        <v>1.7317494415332209E-2</v>
      </c>
      <c r="G578" s="17">
        <v>0.15064070915142225</v>
      </c>
    </row>
    <row r="579" spans="2:7" x14ac:dyDescent="0.25">
      <c r="B579" s="11" t="s">
        <v>168</v>
      </c>
      <c r="C579" s="17">
        <v>0.602934330120942</v>
      </c>
      <c r="D579" s="17">
        <v>2.186389559432905</v>
      </c>
      <c r="E579" s="17">
        <v>0.13154260341521365</v>
      </c>
      <c r="F579" s="17">
        <v>1.2404806249519089</v>
      </c>
      <c r="G579" s="17">
        <v>1.4426750454898789</v>
      </c>
    </row>
    <row r="580" spans="2:7" x14ac:dyDescent="0.25">
      <c r="B580" s="11" t="s">
        <v>169</v>
      </c>
      <c r="C580" s="17">
        <v>0.28541282433848958</v>
      </c>
      <c r="D580" s="17">
        <v>2.0395606506088466</v>
      </c>
      <c r="E580" s="17">
        <v>7.3123151411687744E-3</v>
      </c>
      <c r="F580" s="17">
        <v>0.99256528719808668</v>
      </c>
      <c r="G580" s="17">
        <v>0.49716572712218887</v>
      </c>
    </row>
    <row r="581" spans="2:7" x14ac:dyDescent="0.25">
      <c r="B581" s="11" t="s">
        <v>170</v>
      </c>
      <c r="C581" s="17">
        <v>0.42439807162501725</v>
      </c>
      <c r="D581" s="17">
        <v>1.4786213481550583</v>
      </c>
      <c r="E581" s="17">
        <v>1.058185078793941E-2</v>
      </c>
      <c r="F581" s="17">
        <v>2.4042751046103001</v>
      </c>
      <c r="G581" s="17">
        <v>2.5372347913469588</v>
      </c>
    </row>
    <row r="582" spans="2:7" x14ac:dyDescent="0.25">
      <c r="B582" s="11" t="s">
        <v>171</v>
      </c>
      <c r="C582" s="17">
        <v>0.19752947607980373</v>
      </c>
      <c r="D582" s="17">
        <v>1.3543997828110748</v>
      </c>
      <c r="E582" s="17">
        <v>3.9780090521481314E-2</v>
      </c>
      <c r="F582" s="17">
        <v>1.0663853966149817</v>
      </c>
      <c r="G582" s="17">
        <v>0.8910562742023076</v>
      </c>
    </row>
    <row r="583" spans="2:7" x14ac:dyDescent="0.25">
      <c r="B583" s="11" t="s">
        <v>172</v>
      </c>
      <c r="C583" s="17">
        <v>0.14977684595328469</v>
      </c>
      <c r="D583" s="17">
        <v>0.87779787842282342</v>
      </c>
      <c r="E583" s="17">
        <v>1.8006470738900396E-2</v>
      </c>
      <c r="F583" s="17">
        <v>0.79375801572462901</v>
      </c>
      <c r="G583" s="17">
        <v>1.4681855566932962</v>
      </c>
    </row>
    <row r="584" spans="2:7" x14ac:dyDescent="0.25">
      <c r="B584" s="11" t="s">
        <v>173</v>
      </c>
      <c r="C584" s="17">
        <v>1.9470443664898043E-2</v>
      </c>
      <c r="D584" s="17">
        <v>1.4121262354202062</v>
      </c>
      <c r="E584" s="17">
        <v>0.13363523813766984</v>
      </c>
      <c r="F584" s="17">
        <v>0.20691118116500065</v>
      </c>
      <c r="G584" s="17">
        <v>0.66545218422541952</v>
      </c>
    </row>
    <row r="585" spans="2:7" x14ac:dyDescent="0.25">
      <c r="B585" s="11" t="s">
        <v>174</v>
      </c>
      <c r="C585" s="17">
        <v>1.5601021427925756E-3</v>
      </c>
      <c r="D585" s="17">
        <v>2.1259460339485057</v>
      </c>
      <c r="E585" s="17">
        <v>0.4840543496603007</v>
      </c>
      <c r="F585" s="17">
        <v>6.7082284839854192E-2</v>
      </c>
      <c r="G585" s="17">
        <v>0.20993440935023236</v>
      </c>
    </row>
    <row r="586" spans="2:7" x14ac:dyDescent="0.25">
      <c r="B586" s="11" t="s">
        <v>175</v>
      </c>
      <c r="C586" s="17">
        <v>4.8067735447305124E-2</v>
      </c>
      <c r="D586" s="17">
        <v>2.6165591800147454</v>
      </c>
      <c r="E586" s="17">
        <v>0.58572454112275807</v>
      </c>
      <c r="F586" s="17">
        <v>0.6286250978613287</v>
      </c>
      <c r="G586" s="17">
        <v>0.51809296467362387</v>
      </c>
    </row>
    <row r="587" spans="2:7" x14ac:dyDescent="0.25">
      <c r="B587" s="11" t="s">
        <v>176</v>
      </c>
      <c r="C587" s="17">
        <v>3.5206191098959994E-3</v>
      </c>
      <c r="D587" s="17">
        <v>3.6156856953878744</v>
      </c>
      <c r="E587" s="17">
        <v>1.8889650149287888E-2</v>
      </c>
      <c r="F587" s="17">
        <v>0.14694239514371266</v>
      </c>
      <c r="G587" s="17">
        <v>3.4168638521392167E-2</v>
      </c>
    </row>
    <row r="588" spans="2:7" x14ac:dyDescent="0.25">
      <c r="B588" s="11" t="s">
        <v>177</v>
      </c>
      <c r="C588" s="17">
        <v>1.1538408962776603E-3</v>
      </c>
      <c r="D588" s="17">
        <v>2.9503696829246957</v>
      </c>
      <c r="E588" s="17">
        <v>0.31643166612913198</v>
      </c>
      <c r="F588" s="17">
        <v>3.0712599248550125E-2</v>
      </c>
      <c r="G588" s="17">
        <v>2.0148600511741576E-4</v>
      </c>
    </row>
    <row r="589" spans="2:7" x14ac:dyDescent="0.25">
      <c r="B589" s="11" t="s">
        <v>178</v>
      </c>
      <c r="C589" s="17">
        <v>1.2055151340417599E-4</v>
      </c>
      <c r="D589" s="17">
        <v>3.0376651110600692</v>
      </c>
      <c r="E589" s="17">
        <v>0.81274783451604182</v>
      </c>
      <c r="F589" s="17">
        <v>6.6782197404402369E-3</v>
      </c>
      <c r="G589" s="17">
        <v>0.37624418141506422</v>
      </c>
    </row>
    <row r="590" spans="2:7" x14ac:dyDescent="0.25">
      <c r="B590" s="11" t="s">
        <v>179</v>
      </c>
      <c r="C590" s="17">
        <v>1.3497189087419582E-3</v>
      </c>
      <c r="D590" s="17">
        <v>2.1340769321635031</v>
      </c>
      <c r="E590" s="17">
        <v>2.6014830325595132E-3</v>
      </c>
      <c r="F590" s="17">
        <v>5.3694495324586424E-3</v>
      </c>
      <c r="G590" s="17">
        <v>0.44263738236198252</v>
      </c>
    </row>
    <row r="591" spans="2:7" x14ac:dyDescent="0.25">
      <c r="B591" s="11" t="s">
        <v>180</v>
      </c>
      <c r="C591" s="17">
        <v>1.3800198689643526E-3</v>
      </c>
      <c r="D591" s="17">
        <v>2.7276161615921266</v>
      </c>
      <c r="E591" s="17">
        <v>7.9959097267712317E-2</v>
      </c>
      <c r="F591" s="17">
        <v>6.270635457032742E-4</v>
      </c>
      <c r="G591" s="17">
        <v>1.3205610095224252E-2</v>
      </c>
    </row>
    <row r="592" spans="2:7" x14ac:dyDescent="0.25">
      <c r="B592" s="11" t="s">
        <v>181</v>
      </c>
      <c r="C592" s="17">
        <v>4.2208187974094535E-2</v>
      </c>
      <c r="D592" s="17">
        <v>2.974994934301431</v>
      </c>
      <c r="E592" s="17">
        <v>0.21122912112491521</v>
      </c>
      <c r="F592" s="17">
        <v>4.502270076822217E-3</v>
      </c>
      <c r="G592" s="17">
        <v>0.45217383742887718</v>
      </c>
    </row>
    <row r="593" spans="2:7" x14ac:dyDescent="0.25">
      <c r="B593" s="11" t="s">
        <v>182</v>
      </c>
      <c r="C593" s="17">
        <v>5.1878226201423197E-2</v>
      </c>
      <c r="D593" s="17">
        <v>1.3543863239905227</v>
      </c>
      <c r="E593" s="17">
        <v>5.3991719598978638E-2</v>
      </c>
      <c r="F593" s="17">
        <v>0.20381509641469228</v>
      </c>
      <c r="G593" s="17">
        <v>2.3712512886717497E-3</v>
      </c>
    </row>
    <row r="594" spans="2:7" x14ac:dyDescent="0.25">
      <c r="B594" s="11" t="s">
        <v>183</v>
      </c>
      <c r="C594" s="17">
        <v>2.5087589587609359E-3</v>
      </c>
      <c r="D594" s="17">
        <v>1.0192459952442576</v>
      </c>
      <c r="E594" s="17">
        <v>3.0516075745720332E-3</v>
      </c>
      <c r="F594" s="17">
        <v>0.19410660435986674</v>
      </c>
      <c r="G594" s="17">
        <v>0.4720628905583541</v>
      </c>
    </row>
    <row r="595" spans="2:7" x14ac:dyDescent="0.25">
      <c r="B595" s="11" t="s">
        <v>184</v>
      </c>
      <c r="C595" s="17">
        <v>8.0956509993615214E-2</v>
      </c>
      <c r="D595" s="17">
        <v>1.2800210489608315</v>
      </c>
      <c r="E595" s="17">
        <v>3.0110509762488441E-2</v>
      </c>
      <c r="F595" s="17">
        <v>1.4058807618308914E-2</v>
      </c>
      <c r="G595" s="17">
        <v>0.25884368274995828</v>
      </c>
    </row>
    <row r="596" spans="2:7" x14ac:dyDescent="0.25">
      <c r="B596" s="11" t="s">
        <v>185</v>
      </c>
      <c r="C596" s="17">
        <v>2.9529193659748234E-2</v>
      </c>
      <c r="D596" s="17">
        <v>1.0491285941699247</v>
      </c>
      <c r="E596" s="17">
        <v>1.4552631450685449E-2</v>
      </c>
      <c r="F596" s="17">
        <v>0.12131905362662784</v>
      </c>
      <c r="G596" s="17">
        <v>0.36719320533072203</v>
      </c>
    </row>
    <row r="597" spans="2:7" x14ac:dyDescent="0.25">
      <c r="B597" s="11" t="s">
        <v>186</v>
      </c>
      <c r="C597" s="17">
        <v>2.517326193992447E-2</v>
      </c>
      <c r="D597" s="17">
        <v>1.0830144166620546</v>
      </c>
      <c r="E597" s="17">
        <v>5.5362725600233365E-2</v>
      </c>
      <c r="F597" s="17">
        <v>0.27544305598737118</v>
      </c>
      <c r="G597" s="17">
        <v>0.65736585857510366</v>
      </c>
    </row>
    <row r="598" spans="2:7" x14ac:dyDescent="0.25">
      <c r="B598" s="11" t="s">
        <v>187</v>
      </c>
      <c r="C598" s="17">
        <v>0.26259637795865931</v>
      </c>
      <c r="D598" s="17">
        <v>2.0403708891223107</v>
      </c>
      <c r="E598" s="17">
        <v>1.9937875809061339E-3</v>
      </c>
      <c r="F598" s="17">
        <v>0.30909334440935887</v>
      </c>
      <c r="G598" s="17">
        <v>4.1171964314795244E-2</v>
      </c>
    </row>
    <row r="599" spans="2:7" x14ac:dyDescent="0.25">
      <c r="B599" s="11" t="s">
        <v>188</v>
      </c>
      <c r="C599" s="17">
        <v>0.29615352506259729</v>
      </c>
      <c r="D599" s="17">
        <v>2.8147957886091608</v>
      </c>
      <c r="E599" s="17">
        <v>8.8195401996734799E-3</v>
      </c>
      <c r="F599" s="17">
        <v>0.1281559974350637</v>
      </c>
      <c r="G599" s="17">
        <v>5.1133588304535238E-2</v>
      </c>
    </row>
    <row r="600" spans="2:7" x14ac:dyDescent="0.25">
      <c r="B600" s="11" t="s">
        <v>189</v>
      </c>
      <c r="C600" s="17">
        <v>8.7498889306722574E-2</v>
      </c>
      <c r="D600" s="17">
        <v>1.8387741535473929</v>
      </c>
      <c r="E600" s="17">
        <v>9.1861025406792099E-2</v>
      </c>
      <c r="F600" s="17">
        <v>0.35812950641131569</v>
      </c>
      <c r="G600" s="17">
        <v>0.21805855449324424</v>
      </c>
    </row>
    <row r="601" spans="2:7" x14ac:dyDescent="0.25">
      <c r="B601" s="11" t="s">
        <v>190</v>
      </c>
      <c r="C601" s="17">
        <v>0.22314295565989958</v>
      </c>
      <c r="D601" s="17">
        <v>2.4737673919826926</v>
      </c>
      <c r="E601" s="17">
        <v>5.6042968799669812E-4</v>
      </c>
      <c r="F601" s="17">
        <v>3.2255033291158038E-2</v>
      </c>
      <c r="G601" s="17">
        <v>2.2639224273961544E-2</v>
      </c>
    </row>
    <row r="602" spans="2:7" x14ac:dyDescent="0.25">
      <c r="B602" s="11" t="s">
        <v>191</v>
      </c>
      <c r="C602" s="17">
        <v>0.27750900846388954</v>
      </c>
      <c r="D602" s="17">
        <v>2.5267786707493078</v>
      </c>
      <c r="E602" s="17">
        <v>1.4825051592715407E-2</v>
      </c>
      <c r="F602" s="17">
        <v>9.2813114851156872E-4</v>
      </c>
      <c r="G602" s="17">
        <v>1.7901976738944732E-2</v>
      </c>
    </row>
    <row r="603" spans="2:7" x14ac:dyDescent="0.25">
      <c r="B603" s="11" t="s">
        <v>192</v>
      </c>
      <c r="C603" s="17">
        <v>2.1704804698642527E-2</v>
      </c>
      <c r="D603" s="17">
        <v>1.0345070395793448E-2</v>
      </c>
      <c r="E603" s="17">
        <v>5.2573279306794382E-2</v>
      </c>
      <c r="F603" s="17">
        <v>8.7950970745861751E-2</v>
      </c>
      <c r="G603" s="17">
        <v>1.8658129341862157</v>
      </c>
    </row>
    <row r="604" spans="2:7" x14ac:dyDescent="0.25">
      <c r="B604" s="11" t="s">
        <v>193</v>
      </c>
      <c r="C604" s="17">
        <v>0.22816936358333992</v>
      </c>
      <c r="D604" s="17">
        <v>3.8634856662742877E-2</v>
      </c>
      <c r="E604" s="17">
        <v>0.92970659254740784</v>
      </c>
      <c r="F604" s="17">
        <v>1.7775576144795546</v>
      </c>
      <c r="G604" s="17">
        <v>0.44236300778285753</v>
      </c>
    </row>
    <row r="605" spans="2:7" x14ac:dyDescent="0.25">
      <c r="B605" s="11" t="s">
        <v>194</v>
      </c>
      <c r="C605" s="17">
        <v>2.1241977630202583E-2</v>
      </c>
      <c r="D605" s="17">
        <v>5.0126779326001049E-3</v>
      </c>
      <c r="E605" s="17">
        <v>0.19042914152062426</v>
      </c>
      <c r="F605" s="17">
        <v>0.46676562914390229</v>
      </c>
      <c r="G605" s="17">
        <v>5.8340464446439123E-2</v>
      </c>
    </row>
    <row r="606" spans="2:7" x14ac:dyDescent="0.25">
      <c r="B606" s="11" t="s">
        <v>195</v>
      </c>
      <c r="C606" s="17">
        <v>8.8083158386082078E-2</v>
      </c>
      <c r="D606" s="17">
        <v>0.12079619464086566</v>
      </c>
      <c r="E606" s="17">
        <v>0.10886139867690847</v>
      </c>
      <c r="F606" s="17">
        <v>2.3168969408073267E-2</v>
      </c>
      <c r="G606" s="17">
        <v>0.75156671248544804</v>
      </c>
    </row>
    <row r="607" spans="2:7" x14ac:dyDescent="0.25">
      <c r="B607" s="11" t="s">
        <v>196</v>
      </c>
      <c r="C607" s="17">
        <v>9.5017513432553425E-4</v>
      </c>
      <c r="D607" s="17">
        <v>0.38205334919018408</v>
      </c>
      <c r="E607" s="17">
        <v>0.32442684675590117</v>
      </c>
      <c r="F607" s="17">
        <v>0.27375965222715753</v>
      </c>
      <c r="G607" s="17">
        <v>0.90912602756300487</v>
      </c>
    </row>
    <row r="608" spans="2:7" x14ac:dyDescent="0.25">
      <c r="B608" s="11" t="s">
        <v>197</v>
      </c>
      <c r="C608" s="17">
        <v>0.39844828738294419</v>
      </c>
      <c r="D608" s="17">
        <v>0.23453984501172775</v>
      </c>
      <c r="E608" s="17">
        <v>0.20598479303094902</v>
      </c>
      <c r="F608" s="17">
        <v>11.357825904979117</v>
      </c>
      <c r="G608" s="17">
        <v>28.538490299143948</v>
      </c>
    </row>
    <row r="609" spans="2:7" x14ac:dyDescent="0.25">
      <c r="B609" s="11" t="s">
        <v>198</v>
      </c>
      <c r="C609" s="17">
        <v>1.7433672964613012E-2</v>
      </c>
      <c r="D609" s="17">
        <v>8.3897578627032069E-3</v>
      </c>
      <c r="E609" s="17">
        <v>0.68771757692321855</v>
      </c>
      <c r="F609" s="17">
        <v>3.6227460878606489E-2</v>
      </c>
      <c r="G609" s="17">
        <v>0.73047382079909495</v>
      </c>
    </row>
    <row r="610" spans="2:7" x14ac:dyDescent="0.25">
      <c r="B610" s="11" t="s">
        <v>199</v>
      </c>
      <c r="C610" s="17">
        <v>0.54055190717953627</v>
      </c>
      <c r="D610" s="17">
        <v>0.13674221809192014</v>
      </c>
      <c r="E610" s="17">
        <v>3.7599722224124568E-3</v>
      </c>
      <c r="F610" s="17">
        <v>0.15533436846743501</v>
      </c>
      <c r="G610" s="17">
        <v>1.4404788968431831E-2</v>
      </c>
    </row>
    <row r="611" spans="2:7" x14ac:dyDescent="0.25">
      <c r="B611" s="11" t="s">
        <v>200</v>
      </c>
      <c r="C611" s="17">
        <v>0.62716583762655187</v>
      </c>
      <c r="D611" s="17">
        <v>1.1404058246680176E-2</v>
      </c>
      <c r="E611" s="17">
        <v>0.12653043175977427</v>
      </c>
      <c r="F611" s="17">
        <v>0.1074669653123481</v>
      </c>
      <c r="G611" s="17">
        <v>1.9263235810199612E-2</v>
      </c>
    </row>
    <row r="612" spans="2:7" x14ac:dyDescent="0.25">
      <c r="B612" s="11" t="s">
        <v>201</v>
      </c>
      <c r="C612" s="17">
        <v>0.73996210888880254</v>
      </c>
      <c r="D612" s="17">
        <v>6.156511236512436E-2</v>
      </c>
      <c r="E612" s="17">
        <v>4.3419705521520961E-2</v>
      </c>
      <c r="F612" s="17">
        <v>1.5550480252154001E-2</v>
      </c>
      <c r="G612" s="17">
        <v>7.3259364241633623E-2</v>
      </c>
    </row>
    <row r="613" spans="2:7" x14ac:dyDescent="0.25">
      <c r="B613" s="11" t="s">
        <v>202</v>
      </c>
      <c r="C613" s="17">
        <v>0.45842115380023396</v>
      </c>
      <c r="D613" s="17">
        <v>2.0901299291358307E-2</v>
      </c>
      <c r="E613" s="17">
        <v>0.35916395584493288</v>
      </c>
      <c r="F613" s="17">
        <v>0.58905328236565679</v>
      </c>
      <c r="G613" s="17">
        <v>0.40652893380968641</v>
      </c>
    </row>
    <row r="614" spans="2:7" x14ac:dyDescent="0.25">
      <c r="B614" s="11" t="s">
        <v>203</v>
      </c>
      <c r="C614" s="17">
        <v>0.25523902426562262</v>
      </c>
      <c r="D614" s="17">
        <v>0.26474131526573641</v>
      </c>
      <c r="E614" s="17">
        <v>0.10437998740324909</v>
      </c>
      <c r="F614" s="17">
        <v>0.54981518131123308</v>
      </c>
      <c r="G614" s="17">
        <v>6.3135967648750763E-2</v>
      </c>
    </row>
    <row r="615" spans="2:7" x14ac:dyDescent="0.25">
      <c r="B615" s="11" t="s">
        <v>204</v>
      </c>
      <c r="C615" s="17">
        <v>0.53715619939287584</v>
      </c>
      <c r="D615" s="17">
        <v>0.13209406992538078</v>
      </c>
      <c r="E615" s="17">
        <v>5.04153912870691E-3</v>
      </c>
      <c r="F615" s="17">
        <v>0.16362239027659251</v>
      </c>
      <c r="G615" s="17">
        <v>2.0620158541357604E-2</v>
      </c>
    </row>
    <row r="616" spans="2:7" x14ac:dyDescent="0.25">
      <c r="B616" s="11" t="s">
        <v>205</v>
      </c>
      <c r="C616" s="17">
        <v>9.8478500824053712E-4</v>
      </c>
      <c r="D616" s="17">
        <v>1.8358963691925839E-2</v>
      </c>
      <c r="E616" s="17">
        <v>0.399435239863629</v>
      </c>
      <c r="F616" s="17">
        <v>0.65388795576591674</v>
      </c>
      <c r="G616" s="17">
        <v>7.8637585896333462E-2</v>
      </c>
    </row>
    <row r="617" spans="2:7" x14ac:dyDescent="0.25">
      <c r="B617" s="11" t="s">
        <v>206</v>
      </c>
      <c r="C617" s="17">
        <v>0.31919019934566106</v>
      </c>
      <c r="D617" s="17">
        <v>1.0082940667469885E-2</v>
      </c>
      <c r="E617" s="17">
        <v>8.0285651772886407E-2</v>
      </c>
      <c r="F617" s="17">
        <v>1.1860840277654636</v>
      </c>
      <c r="G617" s="17">
        <v>1.3872205844664146E-2</v>
      </c>
    </row>
    <row r="618" spans="2:7" x14ac:dyDescent="0.25">
      <c r="B618" s="11" t="s">
        <v>207</v>
      </c>
      <c r="C618" s="17">
        <v>1.312979033953646</v>
      </c>
      <c r="D618" s="17">
        <v>2.0602828211814091E-2</v>
      </c>
      <c r="E618" s="17">
        <v>4.5249930884451297</v>
      </c>
      <c r="F618" s="17">
        <v>0.30028873327303546</v>
      </c>
      <c r="G618" s="17">
        <v>3.9255309642395404</v>
      </c>
    </row>
    <row r="619" spans="2:7" x14ac:dyDescent="0.25">
      <c r="B619" s="11" t="s">
        <v>208</v>
      </c>
      <c r="C619" s="17">
        <v>0.44316080203959335</v>
      </c>
      <c r="D619" s="17">
        <v>0.11348225908455298</v>
      </c>
      <c r="E619" s="17">
        <v>0.1773179795291995</v>
      </c>
      <c r="F619" s="17">
        <v>1.3491670411401356E-2</v>
      </c>
      <c r="G619" s="17">
        <v>2.5799033952281367E-2</v>
      </c>
    </row>
    <row r="620" spans="2:7" x14ac:dyDescent="0.25">
      <c r="B620" s="11" t="s">
        <v>209</v>
      </c>
      <c r="C620" s="17">
        <v>0.53405387991474262</v>
      </c>
      <c r="D620" s="17">
        <v>1.0322475668621707E-3</v>
      </c>
      <c r="E620" s="17">
        <v>0.11181602314192789</v>
      </c>
      <c r="F620" s="17">
        <v>0.49847398478455507</v>
      </c>
      <c r="G620" s="17">
        <v>0.25975007998734595</v>
      </c>
    </row>
    <row r="621" spans="2:7" x14ac:dyDescent="0.25">
      <c r="B621" s="11" t="s">
        <v>210</v>
      </c>
      <c r="C621" s="17">
        <v>0.70936644231205281</v>
      </c>
      <c r="D621" s="17">
        <v>0.35382993146021186</v>
      </c>
      <c r="E621" s="17">
        <v>5.2267074824335048E-2</v>
      </c>
      <c r="F621" s="17">
        <v>0.16770630713077744</v>
      </c>
      <c r="G621" s="17">
        <v>6.6410711850880003E-2</v>
      </c>
    </row>
    <row r="622" spans="2:7" x14ac:dyDescent="0.25">
      <c r="B622" s="11" t="s">
        <v>211</v>
      </c>
      <c r="C622" s="17">
        <v>0.26292844400319004</v>
      </c>
      <c r="D622" s="17">
        <v>3.441148344675418E-4</v>
      </c>
      <c r="E622" s="17">
        <v>1.356516935884936</v>
      </c>
      <c r="F622" s="17">
        <v>0.63476566293109726</v>
      </c>
      <c r="G622" s="17">
        <v>0.52091408667032013</v>
      </c>
    </row>
    <row r="623" spans="2:7" x14ac:dyDescent="0.25">
      <c r="B623" s="11" t="s">
        <v>212</v>
      </c>
      <c r="C623" s="17">
        <v>2.3135764110939343</v>
      </c>
      <c r="D623" s="17">
        <v>0.46503474271244993</v>
      </c>
      <c r="E623" s="17">
        <v>4.7909412430246568E-3</v>
      </c>
      <c r="F623" s="17">
        <v>2.9055797113452478E-4</v>
      </c>
      <c r="G623" s="17">
        <v>0.43736348676847447</v>
      </c>
    </row>
    <row r="624" spans="2:7" x14ac:dyDescent="0.25">
      <c r="B624" s="11" t="s">
        <v>213</v>
      </c>
      <c r="C624" s="17">
        <v>0.18208560384211828</v>
      </c>
      <c r="D624" s="17">
        <v>6.2678483049682487E-2</v>
      </c>
      <c r="E624" s="17">
        <v>0.18486499661060918</v>
      </c>
      <c r="F624" s="17">
        <v>0.3302315399958034</v>
      </c>
      <c r="G624" s="17">
        <v>0.28028743828925434</v>
      </c>
    </row>
    <row r="625" spans="2:7" x14ac:dyDescent="0.25">
      <c r="B625" s="11" t="s">
        <v>214</v>
      </c>
      <c r="C625" s="17">
        <v>0.29563716548342289</v>
      </c>
      <c r="D625" s="17">
        <v>2.6959540428149929E-2</v>
      </c>
      <c r="E625" s="17">
        <v>7.7666817586976272E-2</v>
      </c>
      <c r="F625" s="17">
        <v>0.22406632303425511</v>
      </c>
      <c r="G625" s="17">
        <v>5.666884944747104E-3</v>
      </c>
    </row>
    <row r="626" spans="2:7" x14ac:dyDescent="0.25">
      <c r="B626" s="11" t="s">
        <v>215</v>
      </c>
      <c r="C626" s="17">
        <v>0.38168265328970108</v>
      </c>
      <c r="D626" s="17">
        <v>1.3202394149996576E-5</v>
      </c>
      <c r="E626" s="17">
        <v>8.2109436539512332E-2</v>
      </c>
      <c r="F626" s="17">
        <v>0.43009462478495986</v>
      </c>
      <c r="G626" s="17">
        <v>3.9944130845816828E-2</v>
      </c>
    </row>
    <row r="627" spans="2:7" x14ac:dyDescent="0.25">
      <c r="B627" s="11" t="s">
        <v>216</v>
      </c>
      <c r="C627" s="17">
        <v>0.47184449845804727</v>
      </c>
      <c r="D627" s="17">
        <v>1.0388885113101175E-2</v>
      </c>
      <c r="E627" s="17">
        <v>0.42385372526763204</v>
      </c>
      <c r="F627" s="17">
        <v>1.3612400101166575E-2</v>
      </c>
      <c r="G627" s="17">
        <v>4.4364553387998003E-2</v>
      </c>
    </row>
    <row r="628" spans="2:7" x14ac:dyDescent="0.25">
      <c r="B628" s="11" t="s">
        <v>217</v>
      </c>
      <c r="C628" s="17">
        <v>0.38795654384783373</v>
      </c>
      <c r="D628" s="17">
        <v>0.18574498873281375</v>
      </c>
      <c r="E628" s="17">
        <v>1.569914387881638E-2</v>
      </c>
      <c r="F628" s="17">
        <v>0.20750885539310807</v>
      </c>
      <c r="G628" s="17">
        <v>1.557457313744416E-3</v>
      </c>
    </row>
    <row r="629" spans="2:7" x14ac:dyDescent="0.25">
      <c r="B629" s="11" t="s">
        <v>218</v>
      </c>
      <c r="C629" s="17">
        <v>0.14313847788248985</v>
      </c>
      <c r="D629" s="17">
        <v>0.11441991785317103</v>
      </c>
      <c r="E629" s="17">
        <v>7.2687103403022063E-2</v>
      </c>
      <c r="F629" s="17">
        <v>0.70593888759804446</v>
      </c>
      <c r="G629" s="17">
        <v>5.0310886620187817E-2</v>
      </c>
    </row>
    <row r="630" spans="2:7" x14ac:dyDescent="0.25">
      <c r="B630" s="11" t="s">
        <v>219</v>
      </c>
      <c r="C630" s="17">
        <v>0.25707400002464265</v>
      </c>
      <c r="D630" s="17">
        <v>0.1154557749572365</v>
      </c>
      <c r="E630" s="17">
        <v>2.1079487120325521E-2</v>
      </c>
      <c r="F630" s="17">
        <v>0.86624945585448021</v>
      </c>
      <c r="G630" s="17">
        <v>2.7179629061537713E-2</v>
      </c>
    </row>
    <row r="631" spans="2:7" x14ac:dyDescent="0.25">
      <c r="B631" s="11" t="s">
        <v>220</v>
      </c>
      <c r="C631" s="17">
        <v>0.58942290382938467</v>
      </c>
      <c r="D631" s="17">
        <v>0.12470433064589466</v>
      </c>
      <c r="E631" s="17">
        <v>0.19360407448391206</v>
      </c>
      <c r="F631" s="17">
        <v>0.95784840159217755</v>
      </c>
      <c r="G631" s="17">
        <v>0.26086017391654537</v>
      </c>
    </row>
    <row r="632" spans="2:7" x14ac:dyDescent="0.25">
      <c r="B632" s="11" t="s">
        <v>221</v>
      </c>
      <c r="C632" s="17">
        <v>0.676264129604638</v>
      </c>
      <c r="D632" s="17">
        <v>0.37363077819374074</v>
      </c>
      <c r="E632" s="17">
        <v>5.1152044841644075E-2</v>
      </c>
      <c r="F632" s="17">
        <v>0.2100426861687435</v>
      </c>
      <c r="G632" s="17">
        <v>8.6799885373477076E-2</v>
      </c>
    </row>
    <row r="633" spans="2:7" x14ac:dyDescent="0.25">
      <c r="B633" s="11" t="s">
        <v>222</v>
      </c>
      <c r="C633" s="17">
        <v>0.38342308888616228</v>
      </c>
      <c r="D633" s="17">
        <v>2.3740044749957865E-3</v>
      </c>
      <c r="E633" s="17">
        <v>0.28389682025787433</v>
      </c>
      <c r="F633" s="17">
        <v>2.9185557687106355E-2</v>
      </c>
      <c r="G633" s="17">
        <v>0.1352316242859801</v>
      </c>
    </row>
    <row r="634" spans="2:7" x14ac:dyDescent="0.25">
      <c r="B634" s="11" t="s">
        <v>223</v>
      </c>
      <c r="C634" s="17">
        <v>0.15115551310657133</v>
      </c>
      <c r="D634" s="17">
        <v>7.3426608406728863E-2</v>
      </c>
      <c r="E634" s="17">
        <v>3.4036875429359938E-2</v>
      </c>
      <c r="F634" s="17">
        <v>0.11588123121827751</v>
      </c>
      <c r="G634" s="17">
        <v>2.2101028245893543E-2</v>
      </c>
    </row>
    <row r="635" spans="2:7" x14ac:dyDescent="0.25">
      <c r="B635" s="11" t="s">
        <v>224</v>
      </c>
      <c r="C635" s="17">
        <v>0.57407603645396232</v>
      </c>
      <c r="D635" s="17">
        <v>0.15974136615232418</v>
      </c>
      <c r="E635" s="17">
        <v>2.6298814275657357E-4</v>
      </c>
      <c r="F635" s="17">
        <v>3.9942425744381284E-3</v>
      </c>
      <c r="G635" s="17">
        <v>9.134455180680566E-2</v>
      </c>
    </row>
    <row r="636" spans="2:7" x14ac:dyDescent="0.25">
      <c r="B636" s="11" t="s">
        <v>225</v>
      </c>
      <c r="C636" s="17">
        <v>0.43456100361264521</v>
      </c>
      <c r="D636" s="17">
        <v>0.18649997190670886</v>
      </c>
      <c r="E636" s="17">
        <v>6.921370209706082E-2</v>
      </c>
      <c r="F636" s="17">
        <v>4.0533105001927486E-2</v>
      </c>
      <c r="G636" s="17">
        <v>7.5974297622669273E-2</v>
      </c>
    </row>
    <row r="637" spans="2:7" x14ac:dyDescent="0.25">
      <c r="B637" s="11" t="s">
        <v>226</v>
      </c>
      <c r="C637" s="17">
        <v>0.86444398075871731</v>
      </c>
      <c r="D637" s="17">
        <v>0.11027926751703117</v>
      </c>
      <c r="E637" s="17">
        <v>7.7157379288421641E-5</v>
      </c>
      <c r="F637" s="17">
        <v>9.4100457585555047E-2</v>
      </c>
      <c r="G637" s="17">
        <v>0.25708829282600826</v>
      </c>
    </row>
    <row r="638" spans="2:7" x14ac:dyDescent="0.25">
      <c r="B638" s="11" t="s">
        <v>227</v>
      </c>
      <c r="C638" s="17">
        <v>0.676264129604638</v>
      </c>
      <c r="D638" s="17">
        <v>0.37363077819374074</v>
      </c>
      <c r="E638" s="17">
        <v>5.1152044841644075E-2</v>
      </c>
      <c r="F638" s="17">
        <v>0.2100426861687435</v>
      </c>
      <c r="G638" s="17">
        <v>8.6799885373477076E-2</v>
      </c>
    </row>
    <row r="639" spans="2:7" x14ac:dyDescent="0.25">
      <c r="B639" s="11" t="s">
        <v>228</v>
      </c>
      <c r="C639" s="17">
        <v>0.58942290382938467</v>
      </c>
      <c r="D639" s="17">
        <v>0.12470433064589466</v>
      </c>
      <c r="E639" s="17">
        <v>0.19360407448391206</v>
      </c>
      <c r="F639" s="17">
        <v>0.95784840159217755</v>
      </c>
      <c r="G639" s="17">
        <v>0.26086017391654537</v>
      </c>
    </row>
    <row r="640" spans="2:7" x14ac:dyDescent="0.25">
      <c r="B640" s="11" t="s">
        <v>229</v>
      </c>
      <c r="C640" s="17">
        <v>0.57407603645396232</v>
      </c>
      <c r="D640" s="17">
        <v>0.15974136615232418</v>
      </c>
      <c r="E640" s="17">
        <v>2.6298814275657357E-4</v>
      </c>
      <c r="F640" s="17">
        <v>3.9942425744381284E-3</v>
      </c>
      <c r="G640" s="17">
        <v>9.134455180680566E-2</v>
      </c>
    </row>
    <row r="641" spans="2:7" x14ac:dyDescent="0.25">
      <c r="B641" s="11" t="s">
        <v>230</v>
      </c>
      <c r="C641" s="17">
        <v>0.38342308888616228</v>
      </c>
      <c r="D641" s="17">
        <v>2.3740044749957865E-3</v>
      </c>
      <c r="E641" s="17">
        <v>0.28389682025787433</v>
      </c>
      <c r="F641" s="17">
        <v>2.9185557687106355E-2</v>
      </c>
      <c r="G641" s="17">
        <v>0.1352316242859801</v>
      </c>
    </row>
    <row r="642" spans="2:7" x14ac:dyDescent="0.25">
      <c r="B642" s="11" t="s">
        <v>231</v>
      </c>
      <c r="C642" s="17">
        <v>0.15115551310657133</v>
      </c>
      <c r="D642" s="17">
        <v>7.3426608406728863E-2</v>
      </c>
      <c r="E642" s="17">
        <v>3.4036875429359938E-2</v>
      </c>
      <c r="F642" s="17">
        <v>0.11588123121827751</v>
      </c>
      <c r="G642" s="17">
        <v>2.2101028245893543E-2</v>
      </c>
    </row>
    <row r="643" spans="2:7" x14ac:dyDescent="0.25">
      <c r="B643" s="11" t="s">
        <v>232</v>
      </c>
      <c r="C643" s="17">
        <v>0.26347469023018549</v>
      </c>
      <c r="D643" s="17">
        <v>0.19803179552222772</v>
      </c>
      <c r="E643" s="17">
        <v>0.34522784385606742</v>
      </c>
      <c r="F643" s="17">
        <v>0.85565331495488339</v>
      </c>
      <c r="G643" s="17">
        <v>7.9371620268051633E-3</v>
      </c>
    </row>
    <row r="644" spans="2:7" x14ac:dyDescent="0.25">
      <c r="B644" s="11" t="s">
        <v>233</v>
      </c>
      <c r="C644" s="17">
        <v>0.60280678696845458</v>
      </c>
      <c r="D644" s="17">
        <v>0.2184631115440778</v>
      </c>
      <c r="E644" s="17">
        <v>1.7586188961982751E-3</v>
      </c>
      <c r="F644" s="17">
        <v>2.4227153316700047E-4</v>
      </c>
      <c r="G644" s="17">
        <v>3.9847236587629509E-2</v>
      </c>
    </row>
    <row r="645" spans="2:7" x14ac:dyDescent="0.25">
      <c r="B645" s="11" t="s">
        <v>234</v>
      </c>
      <c r="C645" s="17">
        <v>0.34873345112459253</v>
      </c>
      <c r="D645" s="17">
        <v>0.38973477365331666</v>
      </c>
      <c r="E645" s="17">
        <v>8.542451262348167E-3</v>
      </c>
      <c r="F645" s="17">
        <v>0.36801081977426991</v>
      </c>
      <c r="G645" s="17">
        <v>0.10883653872195347</v>
      </c>
    </row>
    <row r="646" spans="2:7" x14ac:dyDescent="0.25">
      <c r="B646" s="11" t="s">
        <v>235</v>
      </c>
      <c r="C646" s="17">
        <v>0.83925326054010196</v>
      </c>
      <c r="D646" s="17">
        <v>9.6364132701218561E-2</v>
      </c>
      <c r="E646" s="17">
        <v>2.295361368933514E-3</v>
      </c>
      <c r="F646" s="17">
        <v>0.11304444023878688</v>
      </c>
      <c r="G646" s="17">
        <v>0.30067361783338453</v>
      </c>
    </row>
    <row r="647" spans="2:7" x14ac:dyDescent="0.25">
      <c r="B647" s="11" t="s">
        <v>236</v>
      </c>
      <c r="C647" s="17">
        <v>3.5206191098959994E-3</v>
      </c>
      <c r="D647" s="17">
        <v>3.6156856953878744</v>
      </c>
      <c r="E647" s="17">
        <v>1.8889650149287888E-2</v>
      </c>
      <c r="F647" s="17">
        <v>0.14694239514371266</v>
      </c>
      <c r="G647" s="17">
        <v>3.4168638521392167E-2</v>
      </c>
    </row>
    <row r="648" spans="2:7" x14ac:dyDescent="0.25">
      <c r="B648" s="11" t="s">
        <v>237</v>
      </c>
      <c r="C648" s="17">
        <v>0.57165814540492677</v>
      </c>
      <c r="D648" s="17">
        <v>7.2760234316055439E-2</v>
      </c>
      <c r="E648" s="17">
        <v>6.5217696998017263E-3</v>
      </c>
      <c r="F648" s="17">
        <v>3.36164202164081E-3</v>
      </c>
      <c r="G648" s="17">
        <v>7.3701956659599525E-5</v>
      </c>
    </row>
    <row r="649" spans="2:7" x14ac:dyDescent="0.25">
      <c r="B649" s="11" t="s">
        <v>238</v>
      </c>
      <c r="C649" s="17">
        <v>0.3158658400111598</v>
      </c>
      <c r="D649" s="17">
        <v>5.0023609422609035E-2</v>
      </c>
      <c r="E649" s="17">
        <v>3.0580519952081006E-4</v>
      </c>
      <c r="F649" s="17">
        <v>6.468854731190693E-2</v>
      </c>
      <c r="G649" s="17">
        <v>3.1121268148286275E-3</v>
      </c>
    </row>
    <row r="650" spans="2:7" x14ac:dyDescent="0.25">
      <c r="B650" s="11" t="s">
        <v>239</v>
      </c>
      <c r="C650" s="17">
        <v>0.16970954710638639</v>
      </c>
      <c r="D650" s="17">
        <v>8.9532986221977168E-2</v>
      </c>
      <c r="E650" s="17">
        <v>0.22852296417913209</v>
      </c>
      <c r="F650" s="17">
        <v>0.10657644792272541</v>
      </c>
      <c r="G650" s="17">
        <v>1.7106745854125948E-6</v>
      </c>
    </row>
    <row r="651" spans="2:7" x14ac:dyDescent="0.25">
      <c r="B651" s="11" t="s">
        <v>240</v>
      </c>
      <c r="C651" s="17">
        <v>0.43456100361264521</v>
      </c>
      <c r="D651" s="17">
        <v>0.18649997190670886</v>
      </c>
      <c r="E651" s="17">
        <v>6.921370209706082E-2</v>
      </c>
      <c r="F651" s="17">
        <v>4.0533105001927486E-2</v>
      </c>
      <c r="G651" s="17">
        <v>7.5974297622669273E-2</v>
      </c>
    </row>
    <row r="652" spans="2:7" x14ac:dyDescent="0.25">
      <c r="B652" s="11" t="s">
        <v>241</v>
      </c>
      <c r="C652" s="17">
        <v>0.57407603645396232</v>
      </c>
      <c r="D652" s="17">
        <v>0.15974136615232418</v>
      </c>
      <c r="E652" s="17">
        <v>2.6298814275657357E-4</v>
      </c>
      <c r="F652" s="17">
        <v>3.9942425744381284E-3</v>
      </c>
      <c r="G652" s="17">
        <v>9.134455180680566E-2</v>
      </c>
    </row>
    <row r="653" spans="2:7" x14ac:dyDescent="0.25">
      <c r="B653" s="11" t="s">
        <v>242</v>
      </c>
      <c r="C653" s="17">
        <v>0.86444398075871731</v>
      </c>
      <c r="D653" s="17">
        <v>0.11027926751703117</v>
      </c>
      <c r="E653" s="17">
        <v>7.7157379288421641E-5</v>
      </c>
      <c r="F653" s="17">
        <v>9.4100457585555047E-2</v>
      </c>
      <c r="G653" s="17">
        <v>0.25708829282600826</v>
      </c>
    </row>
    <row r="654" spans="2:7" x14ac:dyDescent="0.25">
      <c r="B654" s="11" t="s">
        <v>243</v>
      </c>
      <c r="C654" s="17">
        <v>0.38342308888616228</v>
      </c>
      <c r="D654" s="17">
        <v>2.3740044749957865E-3</v>
      </c>
      <c r="E654" s="17">
        <v>0.28389682025787433</v>
      </c>
      <c r="F654" s="17">
        <v>2.9185557687106355E-2</v>
      </c>
      <c r="G654" s="17">
        <v>0.1352316242859801</v>
      </c>
    </row>
    <row r="655" spans="2:7" x14ac:dyDescent="0.25">
      <c r="B655" s="11" t="s">
        <v>244</v>
      </c>
      <c r="C655" s="17">
        <v>0.676264129604638</v>
      </c>
      <c r="D655" s="17">
        <v>0.37363077819374074</v>
      </c>
      <c r="E655" s="17">
        <v>5.1152044841644075E-2</v>
      </c>
      <c r="F655" s="17">
        <v>0.2100426861687435</v>
      </c>
      <c r="G655" s="17">
        <v>8.6799885373477076E-2</v>
      </c>
    </row>
    <row r="656" spans="2:7" x14ac:dyDescent="0.25">
      <c r="B656" s="11" t="s">
        <v>245</v>
      </c>
      <c r="C656" s="17">
        <v>0.58942290382938467</v>
      </c>
      <c r="D656" s="17">
        <v>0.12470433064589466</v>
      </c>
      <c r="E656" s="17">
        <v>0.19360407448391206</v>
      </c>
      <c r="F656" s="17">
        <v>0.95784840159217755</v>
      </c>
      <c r="G656" s="17">
        <v>0.26086017391654537</v>
      </c>
    </row>
    <row r="657" spans="2:7" x14ac:dyDescent="0.25">
      <c r="B657" s="11" t="s">
        <v>246</v>
      </c>
      <c r="C657" s="17">
        <v>1.1211662478174372E-2</v>
      </c>
      <c r="D657" s="17">
        <v>0.61155415759144305</v>
      </c>
      <c r="E657" s="17">
        <v>9.2302726097443055E-2</v>
      </c>
      <c r="F657" s="17">
        <v>0.92270913922544084</v>
      </c>
      <c r="G657" s="17">
        <v>3.4467328249655226E-2</v>
      </c>
    </row>
    <row r="658" spans="2:7" x14ac:dyDescent="0.25">
      <c r="B658" s="11" t="s">
        <v>247</v>
      </c>
      <c r="C658" s="17">
        <v>0.9710064879508189</v>
      </c>
      <c r="D658" s="17">
        <v>0.19081499320220563</v>
      </c>
      <c r="E658" s="17">
        <v>0.45671353109824692</v>
      </c>
      <c r="F658" s="17">
        <v>2.697369136853222E-2</v>
      </c>
      <c r="G658" s="17">
        <v>0.42315769895396227</v>
      </c>
    </row>
    <row r="659" spans="2:7" x14ac:dyDescent="0.25">
      <c r="B659" s="11" t="s">
        <v>248</v>
      </c>
      <c r="C659" s="17">
        <v>0.59608988524368911</v>
      </c>
      <c r="D659" s="17">
        <v>0.17450303503429967</v>
      </c>
      <c r="E659" s="17">
        <v>0.32696036271541173</v>
      </c>
      <c r="F659" s="17">
        <v>0.11851486616500499</v>
      </c>
      <c r="G659" s="17">
        <v>9.9663365779232752E-2</v>
      </c>
    </row>
    <row r="660" spans="2:7" x14ac:dyDescent="0.25">
      <c r="B660" s="11" t="s">
        <v>249</v>
      </c>
      <c r="C660" s="17">
        <v>0.53125900348876609</v>
      </c>
      <c r="D660" s="17">
        <v>0.17750488239307605</v>
      </c>
      <c r="E660" s="17">
        <v>9.7099773295717839E-2</v>
      </c>
      <c r="F660" s="17">
        <v>2.4126071179349767E-2</v>
      </c>
      <c r="G660" s="17">
        <v>2.4810048686643018E-2</v>
      </c>
    </row>
    <row r="661" spans="2:7" x14ac:dyDescent="0.25">
      <c r="B661" s="11" t="s">
        <v>250</v>
      </c>
      <c r="C661" s="17">
        <v>0.63411178331822271</v>
      </c>
      <c r="D661" s="17">
        <v>0.15407148246034466</v>
      </c>
      <c r="E661" s="17">
        <v>6.3859881881285869E-3</v>
      </c>
      <c r="F661" s="17">
        <v>0.11335699049857081</v>
      </c>
      <c r="G661" s="17">
        <v>9.7205961736582372E-2</v>
      </c>
    </row>
    <row r="662" spans="2:7" x14ac:dyDescent="0.25">
      <c r="B662" s="11" t="s">
        <v>251</v>
      </c>
      <c r="C662" s="17">
        <v>0.58026268980558593</v>
      </c>
      <c r="D662" s="17">
        <v>0.12109392450261368</v>
      </c>
      <c r="E662" s="17">
        <v>1.4707439253414207E-2</v>
      </c>
      <c r="F662" s="17">
        <v>4.992186291711639E-4</v>
      </c>
      <c r="G662" s="17">
        <v>3.4635079132939077E-3</v>
      </c>
    </row>
    <row r="663" spans="2:7" x14ac:dyDescent="0.25">
      <c r="B663" s="11" t="s">
        <v>252</v>
      </c>
      <c r="C663" s="17">
        <v>0.59262923958220826</v>
      </c>
      <c r="D663" s="17">
        <v>6.8730224954930974E-2</v>
      </c>
      <c r="E663" s="17">
        <v>1.5967783361177563E-2</v>
      </c>
      <c r="F663" s="17">
        <v>4.0463273904673692E-6</v>
      </c>
      <c r="G663" s="17">
        <v>3.2850235269108849E-3</v>
      </c>
    </row>
    <row r="664" spans="2:7" x14ac:dyDescent="0.25">
      <c r="B664" s="11" t="s">
        <v>253</v>
      </c>
      <c r="C664" s="17">
        <v>0.58697236306546796</v>
      </c>
      <c r="D664" s="17">
        <v>0.15612822484190556</v>
      </c>
      <c r="E664" s="17">
        <v>5.4464786418474236E-3</v>
      </c>
      <c r="F664" s="17">
        <v>1.4229553267793534E-4</v>
      </c>
      <c r="G664" s="17">
        <v>3.0199942107068282E-2</v>
      </c>
    </row>
    <row r="665" spans="2:7" x14ac:dyDescent="0.25">
      <c r="B665" s="11" t="s">
        <v>254</v>
      </c>
      <c r="C665" s="17">
        <v>0.54069603156421009</v>
      </c>
      <c r="D665" s="17">
        <v>8.9126755463211846E-2</v>
      </c>
      <c r="E665" s="17">
        <v>4.3326601908671384E-3</v>
      </c>
      <c r="F665" s="17">
        <v>3.5108594208454057E-3</v>
      </c>
      <c r="G665" s="17">
        <v>6.5733115381508944E-2</v>
      </c>
    </row>
    <row r="666" spans="2:7" x14ac:dyDescent="0.25">
      <c r="B666" s="11" t="s">
        <v>255</v>
      </c>
      <c r="C666" s="17">
        <v>0.53558849581321344</v>
      </c>
      <c r="D666" s="17">
        <v>0.24298772115743869</v>
      </c>
      <c r="E666" s="17">
        <v>6.6028596691130606E-2</v>
      </c>
      <c r="F666" s="17">
        <v>0.13958540747827941</v>
      </c>
      <c r="G666" s="17">
        <v>0.34348957401843311</v>
      </c>
    </row>
    <row r="667" spans="2:7" x14ac:dyDescent="0.25">
      <c r="B667" s="11" t="s">
        <v>256</v>
      </c>
      <c r="C667" s="17">
        <v>0.37790446336913891</v>
      </c>
      <c r="D667" s="17">
        <v>0.1613300556686775</v>
      </c>
      <c r="E667" s="17">
        <v>4.8946562051449026E-3</v>
      </c>
      <c r="F667" s="17">
        <v>8.9721563489649103E-2</v>
      </c>
      <c r="G667" s="17">
        <v>4.7840340678001941E-2</v>
      </c>
    </row>
    <row r="668" spans="2:7" x14ac:dyDescent="0.25">
      <c r="B668" s="11" t="s">
        <v>257</v>
      </c>
      <c r="C668" s="17">
        <v>7.9882567338332641E-2</v>
      </c>
      <c r="D668" s="17">
        <v>0.26009472899614489</v>
      </c>
      <c r="E668" s="17">
        <v>7.7945696132133882E-2</v>
      </c>
      <c r="F668" s="17">
        <v>2.0830568447481844E-2</v>
      </c>
      <c r="G668" s="17">
        <v>0.21371694712657663</v>
      </c>
    </row>
    <row r="669" spans="2:7" x14ac:dyDescent="0.25">
      <c r="B669" s="11" t="s">
        <v>258</v>
      </c>
      <c r="C669" s="17">
        <v>4.923024899721757E-2</v>
      </c>
      <c r="D669" s="17">
        <v>0.36750834791913978</v>
      </c>
      <c r="E669" s="17">
        <v>1.5496397407512806E-3</v>
      </c>
      <c r="F669" s="17">
        <v>3.1915954713774897E-2</v>
      </c>
      <c r="G669" s="17">
        <v>0.36153410335845237</v>
      </c>
    </row>
    <row r="670" spans="2:7" x14ac:dyDescent="0.25">
      <c r="B670" s="11" t="s">
        <v>259</v>
      </c>
      <c r="C670" s="17">
        <v>0.64140318744229929</v>
      </c>
      <c r="D670" s="17">
        <v>0.17266767516082984</v>
      </c>
      <c r="E670" s="17">
        <v>4.1010873816410318E-2</v>
      </c>
      <c r="F670" s="17">
        <v>2.6016333757506396</v>
      </c>
      <c r="G670" s="17">
        <v>3.613732913640301E-2</v>
      </c>
    </row>
    <row r="671" spans="2:7" x14ac:dyDescent="0.25">
      <c r="B671" s="11" t="s">
        <v>260</v>
      </c>
      <c r="C671" s="17">
        <v>0.23066490384332336</v>
      </c>
      <c r="D671" s="17">
        <v>0.32385290389112265</v>
      </c>
      <c r="E671" s="17">
        <v>0.13942634831734055</v>
      </c>
      <c r="F671" s="17">
        <v>0.11122818877084907</v>
      </c>
      <c r="G671" s="17">
        <v>8.1545537900341053E-2</v>
      </c>
    </row>
    <row r="672" spans="2:7" x14ac:dyDescent="0.25">
      <c r="B672" s="11" t="s">
        <v>261</v>
      </c>
      <c r="C672" s="17">
        <v>0.13270127331466847</v>
      </c>
      <c r="D672" s="17">
        <v>0.36643060047009607</v>
      </c>
      <c r="E672" s="17">
        <v>0.16510990542586032</v>
      </c>
      <c r="F672" s="17">
        <v>7.720834990516274E-4</v>
      </c>
      <c r="G672" s="17">
        <v>1.3984325156000522E-2</v>
      </c>
    </row>
    <row r="673" spans="2:7" x14ac:dyDescent="0.25">
      <c r="B673" s="11" t="s">
        <v>262</v>
      </c>
      <c r="C673" s="17">
        <v>0.47109198451651452</v>
      </c>
      <c r="D673" s="17">
        <v>0.25580644556705334</v>
      </c>
      <c r="E673" s="17">
        <v>0.22130508983787164</v>
      </c>
      <c r="F673" s="17">
        <v>0.4154840750877109</v>
      </c>
      <c r="G673" s="17">
        <v>2.9423880386293261E-2</v>
      </c>
    </row>
    <row r="674" spans="2:7" x14ac:dyDescent="0.25">
      <c r="B674" s="11" t="s">
        <v>263</v>
      </c>
      <c r="C674" s="17">
        <v>0.25935565005768346</v>
      </c>
      <c r="D674" s="17">
        <v>0.18109475652904916</v>
      </c>
      <c r="E674" s="17">
        <v>0.31279769991019146</v>
      </c>
      <c r="F674" s="17">
        <v>0.77695329538709568</v>
      </c>
      <c r="G674" s="17">
        <v>1.3938870909990221E-2</v>
      </c>
    </row>
    <row r="675" spans="2:7" x14ac:dyDescent="0.25">
      <c r="B675" s="11" t="s">
        <v>264</v>
      </c>
      <c r="C675" s="17">
        <v>0.44213972944500585</v>
      </c>
      <c r="D675" s="17">
        <v>0.23222754904481327</v>
      </c>
      <c r="E675" s="17">
        <v>7.7689741653777997E-3</v>
      </c>
      <c r="F675" s="17">
        <v>0.19631785806712315</v>
      </c>
      <c r="G675" s="17">
        <v>4.2308677082631974E-2</v>
      </c>
    </row>
    <row r="676" spans="2:7" x14ac:dyDescent="0.25">
      <c r="B676" s="11" t="s">
        <v>265</v>
      </c>
      <c r="C676" s="17">
        <v>0.32660386638015648</v>
      </c>
      <c r="D676" s="17">
        <v>0.33261513365531659</v>
      </c>
      <c r="E676" s="17">
        <v>0.15047972387914227</v>
      </c>
      <c r="F676" s="17">
        <v>0.90516058109710096</v>
      </c>
      <c r="G676" s="17">
        <v>4.8236182303708625E-5</v>
      </c>
    </row>
    <row r="677" spans="2:7" x14ac:dyDescent="0.25">
      <c r="B677" s="11" t="s">
        <v>266</v>
      </c>
      <c r="C677" s="17">
        <v>0.34264732702751904</v>
      </c>
      <c r="D677" s="17">
        <v>0.40401646940292474</v>
      </c>
      <c r="E677" s="17">
        <v>1.120916194505909E-2</v>
      </c>
      <c r="F677" s="17">
        <v>0.36603837334154821</v>
      </c>
      <c r="G677" s="17">
        <v>0.11358337224913284</v>
      </c>
    </row>
    <row r="678" spans="2:7" x14ac:dyDescent="0.25">
      <c r="B678" s="11" t="s">
        <v>267</v>
      </c>
      <c r="C678" s="17">
        <v>0.71089178547902809</v>
      </c>
      <c r="D678" s="17">
        <v>6.1160119941973026E-2</v>
      </c>
      <c r="E678" s="17">
        <v>2.8088393861739915E-2</v>
      </c>
      <c r="F678" s="17">
        <v>2.0505754482520951E-2</v>
      </c>
      <c r="G678" s="17">
        <v>5.7628500187235712E-2</v>
      </c>
    </row>
    <row r="679" spans="2:7" x14ac:dyDescent="0.25">
      <c r="B679" s="11" t="s">
        <v>268</v>
      </c>
      <c r="C679" s="17">
        <v>0.44308233041763129</v>
      </c>
      <c r="D679" s="17">
        <v>0.20462741311609658</v>
      </c>
      <c r="E679" s="17">
        <v>1.3312827542537172E-2</v>
      </c>
      <c r="F679" s="17">
        <v>2.832269687278796E-3</v>
      </c>
      <c r="G679" s="17">
        <v>8.6029664612017383E-3</v>
      </c>
    </row>
    <row r="680" spans="2:7" x14ac:dyDescent="0.25">
      <c r="B680" s="11" t="s">
        <v>269</v>
      </c>
      <c r="C680" s="17">
        <v>0.61605847595342911</v>
      </c>
      <c r="D680" s="17">
        <v>1.1733062916335824E-2</v>
      </c>
      <c r="E680" s="17">
        <v>0.12402532195502576</v>
      </c>
      <c r="F680" s="17">
        <v>0.10653826463297714</v>
      </c>
      <c r="G680" s="17">
        <v>1.9477576775976644E-2</v>
      </c>
    </row>
    <row r="681" spans="2:7" x14ac:dyDescent="0.25">
      <c r="B681" s="11" t="s">
        <v>270</v>
      </c>
      <c r="C681" s="17">
        <v>0.44729143639198776</v>
      </c>
      <c r="D681" s="17">
        <v>0.17277235531965196</v>
      </c>
      <c r="E681" s="17">
        <v>1.2084832371398212E-3</v>
      </c>
      <c r="F681" s="17">
        <v>2.2113222813883452E-2</v>
      </c>
      <c r="G681" s="17">
        <v>2.1691867233993124E-2</v>
      </c>
    </row>
    <row r="682" spans="2:7" x14ac:dyDescent="0.25">
      <c r="B682" s="11" t="s">
        <v>271</v>
      </c>
      <c r="C682" s="17">
        <v>0.6956058917756569</v>
      </c>
      <c r="D682" s="17">
        <v>0.2059076371526046</v>
      </c>
      <c r="E682" s="17">
        <v>5.7520840359933371E-2</v>
      </c>
      <c r="F682" s="17">
        <v>0.14119007489398702</v>
      </c>
      <c r="G682" s="17">
        <v>6.8213388386275308E-3</v>
      </c>
    </row>
    <row r="683" spans="2:7" x14ac:dyDescent="0.25">
      <c r="B683" s="11" t="s">
        <v>272</v>
      </c>
      <c r="C683" s="17">
        <v>0.48434227818999059</v>
      </c>
      <c r="D683" s="17">
        <v>0.23222160766555131</v>
      </c>
      <c r="E683" s="17">
        <v>1.1797968469166859E-2</v>
      </c>
      <c r="F683" s="17">
        <v>5.4461184113951101E-2</v>
      </c>
      <c r="G683" s="17">
        <v>1.410781814782618E-2</v>
      </c>
    </row>
    <row r="684" spans="2:7" x14ac:dyDescent="0.25">
      <c r="B684" s="11" t="s">
        <v>273</v>
      </c>
      <c r="C684" s="17">
        <v>0.90572548293252286</v>
      </c>
      <c r="D684" s="17">
        <v>8.0519756869886785E-2</v>
      </c>
      <c r="E684" s="17">
        <v>3.9571387736277872E-2</v>
      </c>
      <c r="F684" s="17">
        <v>0.13448909284640667</v>
      </c>
      <c r="G684" s="17">
        <v>5.6123345501734808E-4</v>
      </c>
    </row>
    <row r="685" spans="2:7" x14ac:dyDescent="0.25">
      <c r="B685" s="11" t="s">
        <v>274</v>
      </c>
      <c r="C685" s="17">
        <v>0.47575490154753419</v>
      </c>
      <c r="D685" s="17">
        <v>4.4125664436987247E-2</v>
      </c>
      <c r="E685" s="17">
        <v>3.0117480075594616E-3</v>
      </c>
      <c r="F685" s="17">
        <v>3.6587518756535028E-2</v>
      </c>
      <c r="G685" s="17">
        <v>0.15752332237567551</v>
      </c>
    </row>
    <row r="686" spans="2:7" x14ac:dyDescent="0.25">
      <c r="B686" s="11" t="s">
        <v>275</v>
      </c>
      <c r="C686" s="17">
        <v>0.73619663227722565</v>
      </c>
      <c r="D686" s="17">
        <v>0.18867069066179279</v>
      </c>
      <c r="E686" s="17">
        <v>0.14696570242230994</v>
      </c>
      <c r="F686" s="17">
        <v>5.0973888836068071E-3</v>
      </c>
      <c r="G686" s="17">
        <v>7.0510275797648958E-2</v>
      </c>
    </row>
    <row r="687" spans="2:7" x14ac:dyDescent="0.25">
      <c r="B687" s="11" t="s">
        <v>276</v>
      </c>
      <c r="C687" s="17">
        <v>0.42189547110008313</v>
      </c>
      <c r="D687" s="17">
        <v>0.27475954717977596</v>
      </c>
      <c r="E687" s="17">
        <v>1.5244110087659768E-2</v>
      </c>
      <c r="F687" s="17">
        <v>0.28003429156744247</v>
      </c>
      <c r="G687" s="17">
        <v>0.11847532285467766</v>
      </c>
    </row>
    <row r="688" spans="2:7" x14ac:dyDescent="0.25">
      <c r="B688" s="11" t="s">
        <v>277</v>
      </c>
      <c r="C688" s="17">
        <v>0.3204258032777958</v>
      </c>
      <c r="D688" s="17">
        <v>0.96976965244176339</v>
      </c>
      <c r="E688" s="17">
        <v>0.97180478342436583</v>
      </c>
      <c r="F688" s="17">
        <v>0.2088507787537284</v>
      </c>
      <c r="G688" s="17">
        <v>3.9386188506497409E-2</v>
      </c>
    </row>
    <row r="689" spans="2:7" x14ac:dyDescent="0.25">
      <c r="B689" s="11" t="s">
        <v>278</v>
      </c>
      <c r="C689" s="17">
        <v>0.43592695169939982</v>
      </c>
      <c r="D689" s="17">
        <v>0.19032371677066345</v>
      </c>
      <c r="E689" s="17">
        <v>6.8623093375559288E-2</v>
      </c>
      <c r="F689" s="17">
        <v>4.1762956733455002E-2</v>
      </c>
      <c r="G689" s="17">
        <v>7.4186200581370848E-2</v>
      </c>
    </row>
    <row r="690" spans="2:7" x14ac:dyDescent="0.25">
      <c r="B690" s="11" t="s">
        <v>279</v>
      </c>
      <c r="C690" s="17">
        <v>0.36765045954716719</v>
      </c>
      <c r="D690" s="17">
        <v>0.15936165615343573</v>
      </c>
      <c r="E690" s="17">
        <v>3.1122367912464914E-2</v>
      </c>
      <c r="F690" s="17">
        <v>0.22613302065111093</v>
      </c>
      <c r="G690" s="17">
        <v>0.11136650402415731</v>
      </c>
    </row>
    <row r="691" spans="2:7" x14ac:dyDescent="0.25">
      <c r="B691" s="11" t="s">
        <v>280</v>
      </c>
      <c r="C691" s="17">
        <v>0.36695953103239687</v>
      </c>
      <c r="D691" s="17">
        <v>0.18587316825833675</v>
      </c>
      <c r="E691" s="17">
        <v>0.1760539866423661</v>
      </c>
      <c r="F691" s="17">
        <v>0.24551400571102491</v>
      </c>
      <c r="G691" s="17">
        <v>0.50202582607617496</v>
      </c>
    </row>
    <row r="692" spans="2:7" x14ac:dyDescent="0.25">
      <c r="B692" s="11" t="s">
        <v>281</v>
      </c>
      <c r="C692" s="17">
        <v>0.39558082341504119</v>
      </c>
      <c r="D692" s="17">
        <v>4.60122569652597E-2</v>
      </c>
      <c r="E692" s="17">
        <v>0.29471976267940453</v>
      </c>
      <c r="F692" s="17">
        <v>9.29604613915678E-2</v>
      </c>
      <c r="G692" s="17">
        <v>1.8505813789315988E-3</v>
      </c>
    </row>
    <row r="693" spans="2:7" x14ac:dyDescent="0.25">
      <c r="B693" s="11" t="s">
        <v>282</v>
      </c>
      <c r="C693" s="17">
        <v>0.25085214073460305</v>
      </c>
      <c r="D693" s="17">
        <v>4.5140255622497343E-3</v>
      </c>
      <c r="E693" s="17">
        <v>0.21448350942488151</v>
      </c>
      <c r="F693" s="17">
        <v>0.17428525398737824</v>
      </c>
      <c r="G693" s="17">
        <v>0.54575495641207938</v>
      </c>
    </row>
    <row r="694" spans="2:7" x14ac:dyDescent="0.25">
      <c r="B694" s="11" t="s">
        <v>283</v>
      </c>
      <c r="C694" s="17">
        <v>0.14313847788248985</v>
      </c>
      <c r="D694" s="17">
        <v>0.11441991785317103</v>
      </c>
      <c r="E694" s="17">
        <v>7.2687103403022063E-2</v>
      </c>
      <c r="F694" s="17">
        <v>0.70593888759804446</v>
      </c>
      <c r="G694" s="17">
        <v>5.0310886620187817E-2</v>
      </c>
    </row>
    <row r="695" spans="2:7" x14ac:dyDescent="0.25">
      <c r="B695" s="11" t="s">
        <v>284</v>
      </c>
      <c r="C695" s="17">
        <v>0.37138655304825213</v>
      </c>
      <c r="D695" s="17">
        <v>3.9558037339710014E-2</v>
      </c>
      <c r="E695" s="17">
        <v>3.5731649600034943E-2</v>
      </c>
      <c r="F695" s="17">
        <v>0.2730942552483176</v>
      </c>
      <c r="G695" s="17">
        <v>3.0070154986728798E-2</v>
      </c>
    </row>
    <row r="696" spans="2:7" x14ac:dyDescent="0.25">
      <c r="B696" s="11" t="s">
        <v>285</v>
      </c>
      <c r="C696" s="17">
        <v>0.25707400002464265</v>
      </c>
      <c r="D696" s="17">
        <v>0.1154557749572365</v>
      </c>
      <c r="E696" s="17">
        <v>2.1079487120325521E-2</v>
      </c>
      <c r="F696" s="17">
        <v>0.86624945585448021</v>
      </c>
      <c r="G696" s="17">
        <v>2.7179629061537713E-2</v>
      </c>
    </row>
    <row r="697" spans="2:7" x14ac:dyDescent="0.25">
      <c r="B697" s="11" t="s">
        <v>286</v>
      </c>
      <c r="C697" s="17">
        <v>0.38684425395385602</v>
      </c>
      <c r="D697" s="17">
        <v>2.621213480186892E-2</v>
      </c>
      <c r="E697" s="17">
        <v>7.8493744439888158E-2</v>
      </c>
      <c r="F697" s="17">
        <v>0.19333726566716378</v>
      </c>
      <c r="G697" s="17">
        <v>1.9205018163126301E-2</v>
      </c>
    </row>
    <row r="698" spans="2:7" x14ac:dyDescent="0.25">
      <c r="B698" s="11" t="s">
        <v>287</v>
      </c>
      <c r="C698" s="17">
        <v>0.2881856679370296</v>
      </c>
      <c r="D698" s="17">
        <v>5.064806680974368E-2</v>
      </c>
      <c r="E698" s="17">
        <v>8.781204839012216E-2</v>
      </c>
      <c r="F698" s="17">
        <v>0.34972937146561606</v>
      </c>
      <c r="G698" s="17">
        <v>0.15503573056728487</v>
      </c>
    </row>
    <row r="699" spans="2:7" x14ac:dyDescent="0.25">
      <c r="B699" s="11" t="s">
        <v>288</v>
      </c>
      <c r="C699" s="17">
        <v>0.31979838747434147</v>
      </c>
      <c r="D699" s="17">
        <v>4.9445372829578227E-2</v>
      </c>
      <c r="E699" s="17">
        <v>4.8606919280779273E-2</v>
      </c>
      <c r="F699" s="17">
        <v>0.94560981383102238</v>
      </c>
      <c r="G699" s="17">
        <v>1.5550377523609951E-2</v>
      </c>
    </row>
    <row r="700" spans="2:7" x14ac:dyDescent="0.25">
      <c r="B700" s="11" t="s">
        <v>289</v>
      </c>
      <c r="C700" s="17">
        <v>0.29882810951908501</v>
      </c>
      <c r="D700" s="17">
        <v>2.3957905187513975E-2</v>
      </c>
      <c r="E700" s="17">
        <v>7.4972802315148565E-2</v>
      </c>
      <c r="F700" s="17">
        <v>0.99155060610655743</v>
      </c>
      <c r="G700" s="17">
        <v>4.8813775728149982E-2</v>
      </c>
    </row>
    <row r="701" spans="2:7" x14ac:dyDescent="0.25">
      <c r="B701" s="11" t="s">
        <v>290</v>
      </c>
      <c r="C701" s="17">
        <v>0.31508392175736583</v>
      </c>
      <c r="D701" s="17">
        <v>1.0001591980301405E-2</v>
      </c>
      <c r="E701" s="17">
        <v>7.582613463474043E-2</v>
      </c>
      <c r="F701" s="17">
        <v>1.2022081530517645</v>
      </c>
      <c r="G701" s="17">
        <v>1.5900231281496594E-2</v>
      </c>
    </row>
    <row r="702" spans="2:7" x14ac:dyDescent="0.25">
      <c r="B702" s="11" t="s">
        <v>291</v>
      </c>
      <c r="C702" s="17">
        <v>0.42079142974558764</v>
      </c>
      <c r="D702" s="17">
        <v>4.3999095887744026E-2</v>
      </c>
      <c r="E702" s="17">
        <v>0.41597727433233589</v>
      </c>
      <c r="F702" s="17">
        <v>0.65886651798212281</v>
      </c>
      <c r="G702" s="17">
        <v>0.45181572720631685</v>
      </c>
    </row>
    <row r="703" spans="2:7" x14ac:dyDescent="0.25">
      <c r="B703" s="11" t="s">
        <v>292</v>
      </c>
      <c r="C703" s="17">
        <v>0.57233390024752417</v>
      </c>
      <c r="D703" s="17">
        <v>6.5421353318388886E-2</v>
      </c>
      <c r="E703" s="17">
        <v>0.21105151773890118</v>
      </c>
      <c r="F703" s="17">
        <v>0.56277504112264387</v>
      </c>
      <c r="G703" s="17">
        <v>7.7045759630142624E-2</v>
      </c>
    </row>
    <row r="704" spans="2:7" x14ac:dyDescent="0.25">
      <c r="B704" s="11" t="s">
        <v>293</v>
      </c>
      <c r="C704" s="17">
        <v>0.53464581830941416</v>
      </c>
      <c r="D704" s="17">
        <v>3.2544338276499017E-2</v>
      </c>
      <c r="E704" s="17">
        <v>0.13133683658369627</v>
      </c>
      <c r="F704" s="17">
        <v>0.77714183472181086</v>
      </c>
      <c r="G704" s="17">
        <v>7.4714028240819561E-2</v>
      </c>
    </row>
    <row r="705" spans="2:7" x14ac:dyDescent="0.25">
      <c r="B705" s="11" t="s">
        <v>294</v>
      </c>
      <c r="C705" s="17">
        <v>0.43630522626745921</v>
      </c>
      <c r="D705" s="17">
        <v>4.9756946554717831E-2</v>
      </c>
      <c r="E705" s="17">
        <v>1.0467224367227702E-4</v>
      </c>
      <c r="F705" s="17">
        <v>0.53069651799101758</v>
      </c>
      <c r="G705" s="17">
        <v>1.6861873242838148E-2</v>
      </c>
    </row>
    <row r="706" spans="2:7" x14ac:dyDescent="0.25">
      <c r="B706" s="11" t="s">
        <v>295</v>
      </c>
      <c r="C706" s="17">
        <v>0.23786343502489951</v>
      </c>
      <c r="D706" s="17">
        <v>0.29478760447862273</v>
      </c>
      <c r="E706" s="17">
        <v>7.0684589216908955E-2</v>
      </c>
      <c r="F706" s="17">
        <v>0.62119454512232597</v>
      </c>
      <c r="G706" s="17">
        <v>4.9757714953863184E-2</v>
      </c>
    </row>
    <row r="707" spans="2:7" x14ac:dyDescent="0.25">
      <c r="B707" s="11" t="s">
        <v>296</v>
      </c>
      <c r="C707" s="17">
        <v>0.18282099395856363</v>
      </c>
      <c r="D707" s="17">
        <v>7.6280496084116578E-2</v>
      </c>
      <c r="E707" s="17">
        <v>2.7682561287440561E-5</v>
      </c>
      <c r="F707" s="17">
        <v>0.53412358964825768</v>
      </c>
      <c r="G707" s="17">
        <v>2.0963461445723069E-2</v>
      </c>
    </row>
    <row r="708" spans="2:7" x14ac:dyDescent="0.25">
      <c r="B708" s="11" t="s">
        <v>297</v>
      </c>
      <c r="C708" s="17">
        <v>9.9469281659937347E-2</v>
      </c>
      <c r="D708" s="17">
        <v>1.7103516327443086E-2</v>
      </c>
      <c r="E708" s="17">
        <v>9.2658942383928682E-3</v>
      </c>
      <c r="F708" s="17">
        <v>0.76884823181552608</v>
      </c>
      <c r="G708" s="17">
        <v>8.7557950498133044E-2</v>
      </c>
    </row>
    <row r="709" spans="2:7" x14ac:dyDescent="0.25">
      <c r="B709" s="11" t="s">
        <v>1060</v>
      </c>
      <c r="C709" s="17">
        <v>0.46070085951925893</v>
      </c>
      <c r="D709" s="17">
        <v>0.10346915197860682</v>
      </c>
      <c r="E709" s="17">
        <v>0.13234895934716831</v>
      </c>
      <c r="F709" s="17">
        <v>3.8478905034168634E-2</v>
      </c>
      <c r="G709" s="17">
        <v>4.7522347508011584E-2</v>
      </c>
    </row>
    <row r="710" spans="2:7" x14ac:dyDescent="0.25">
      <c r="B710" s="11" t="s">
        <v>1061</v>
      </c>
      <c r="C710" s="17">
        <v>0.52868137945789817</v>
      </c>
      <c r="D710" s="17">
        <v>0.13395536838956734</v>
      </c>
      <c r="E710" s="17">
        <v>5.8471736380166775E-3</v>
      </c>
      <c r="F710" s="17">
        <v>0.16561104557505593</v>
      </c>
      <c r="G710" s="17">
        <v>1.8441701039738852E-2</v>
      </c>
    </row>
    <row r="711" spans="2:7" x14ac:dyDescent="0.25">
      <c r="B711" s="11" t="s">
        <v>1062</v>
      </c>
      <c r="C711" s="17">
        <v>0.45718252611109489</v>
      </c>
      <c r="D711" s="17">
        <v>0.13346143912463285</v>
      </c>
      <c r="E711" s="17">
        <v>7.3474718406006711E-3</v>
      </c>
      <c r="F711" s="17">
        <v>0.19824359299455099</v>
      </c>
      <c r="G711" s="17">
        <v>0.34861310694687386</v>
      </c>
    </row>
    <row r="712" spans="2:7" x14ac:dyDescent="0.25">
      <c r="B712" s="11" t="s">
        <v>1063</v>
      </c>
      <c r="C712" s="17">
        <v>0.3158658400111598</v>
      </c>
      <c r="D712" s="17">
        <v>5.0023609422609035E-2</v>
      </c>
      <c r="E712" s="17">
        <v>3.0580519952081006E-4</v>
      </c>
      <c r="F712" s="17">
        <v>6.468854731190693E-2</v>
      </c>
      <c r="G712" s="17">
        <v>3.1121268148286275E-3</v>
      </c>
    </row>
    <row r="713" spans="2:7" x14ac:dyDescent="0.25">
      <c r="B713" s="11" t="s">
        <v>1064</v>
      </c>
      <c r="C713" s="17">
        <v>0.16970954710638639</v>
      </c>
      <c r="D713" s="17">
        <v>8.9532986221977168E-2</v>
      </c>
      <c r="E713" s="17">
        <v>0.22852296417913209</v>
      </c>
      <c r="F713" s="17">
        <v>0.10657644792272541</v>
      </c>
      <c r="G713" s="17">
        <v>1.7106745854125948E-6</v>
      </c>
    </row>
    <row r="714" spans="2:7" x14ac:dyDescent="0.25">
      <c r="B714" s="11" t="s">
        <v>1065</v>
      </c>
      <c r="C714" s="17">
        <v>0.21335084769831744</v>
      </c>
      <c r="D714" s="17">
        <v>5.7396044568337634E-2</v>
      </c>
      <c r="E714" s="17">
        <v>0.43095883939687779</v>
      </c>
      <c r="F714" s="17">
        <v>0.45175842115439108</v>
      </c>
      <c r="G714" s="17">
        <v>1.0492997795413698E-4</v>
      </c>
    </row>
    <row r="715" spans="2:7" x14ac:dyDescent="0.25">
      <c r="B715" s="11" t="s">
        <v>1066</v>
      </c>
      <c r="C715" s="17">
        <v>0.50617886928697697</v>
      </c>
      <c r="D715" s="17">
        <v>1.8241021653297622E-3</v>
      </c>
      <c r="E715" s="17">
        <v>1.0439898826423658E-3</v>
      </c>
      <c r="F715" s="17">
        <v>0.25285617210747841</v>
      </c>
      <c r="G715" s="17">
        <v>3.4278436495426202E-2</v>
      </c>
    </row>
    <row r="716" spans="2:7" x14ac:dyDescent="0.25">
      <c r="B716" s="11" t="s">
        <v>1067</v>
      </c>
      <c r="C716" s="17">
        <v>0.49732256335957303</v>
      </c>
      <c r="D716" s="17">
        <v>3.1531776667524319E-6</v>
      </c>
      <c r="E716" s="17">
        <v>4.8218795387020121E-3</v>
      </c>
      <c r="F716" s="17">
        <v>0.32739449491469119</v>
      </c>
      <c r="G716" s="17">
        <v>2.6154131396505251E-3</v>
      </c>
    </row>
    <row r="717" spans="2:7" x14ac:dyDescent="0.25">
      <c r="B717" s="11" t="s">
        <v>1068</v>
      </c>
      <c r="C717" s="17">
        <v>0.3368657545291957</v>
      </c>
      <c r="D717" s="17">
        <v>7.120992909440621E-2</v>
      </c>
      <c r="E717" s="17">
        <v>1.5414685527175719E-2</v>
      </c>
      <c r="F717" s="17">
        <v>0.20957152134746362</v>
      </c>
      <c r="G717" s="17">
        <v>2.8986142248073214E-2</v>
      </c>
    </row>
    <row r="718" spans="2:7" x14ac:dyDescent="0.25">
      <c r="B718" s="11" t="s">
        <v>1069</v>
      </c>
      <c r="C718" s="17">
        <v>1.1029388354412226E-3</v>
      </c>
      <c r="D718" s="17">
        <v>2.0131416773855923E-2</v>
      </c>
      <c r="E718" s="17">
        <v>0.40555114268980286</v>
      </c>
      <c r="F718" s="17">
        <v>0.66222264607036185</v>
      </c>
      <c r="G718" s="17">
        <v>7.6002796149764906E-2</v>
      </c>
    </row>
    <row r="719" spans="2:7" x14ac:dyDescent="0.25">
      <c r="B719" s="11" t="s">
        <v>1070</v>
      </c>
      <c r="C719" s="17">
        <v>1.2820338184159491E-3</v>
      </c>
      <c r="D719" s="17">
        <v>7.8247412997380008E-4</v>
      </c>
      <c r="E719" s="17">
        <v>0.23301056920588803</v>
      </c>
      <c r="F719" s="17">
        <v>7.3514627599555599E-3</v>
      </c>
      <c r="G719" s="17">
        <v>8.3978144066749819E-2</v>
      </c>
    </row>
    <row r="720" spans="2:7" x14ac:dyDescent="0.25">
      <c r="B720" s="11" t="s">
        <v>1071</v>
      </c>
      <c r="C720" s="17">
        <v>4.6063592333925258E-3</v>
      </c>
      <c r="D720" s="17">
        <v>0.24215633432207553</v>
      </c>
      <c r="E720" s="17">
        <v>0.24763228213559635</v>
      </c>
      <c r="F720" s="17">
        <v>3.0377337606514954E-2</v>
      </c>
      <c r="G720" s="17">
        <v>6.0103559791741333E-2</v>
      </c>
    </row>
    <row r="721" spans="2:7" x14ac:dyDescent="0.25">
      <c r="B721" s="11" t="s">
        <v>1072</v>
      </c>
      <c r="C721" s="17">
        <v>2.5301968974654216E-3</v>
      </c>
      <c r="D721" s="17">
        <v>0.12460984176819252</v>
      </c>
      <c r="E721" s="17">
        <v>0.98066550895403182</v>
      </c>
      <c r="F721" s="17">
        <v>8.3064591960245789E-3</v>
      </c>
      <c r="G721" s="17">
        <v>2.4289170270978037E-2</v>
      </c>
    </row>
    <row r="722" spans="2:7" x14ac:dyDescent="0.25">
      <c r="B722" s="11" t="s">
        <v>1073</v>
      </c>
      <c r="C722" s="17">
        <v>4.2347749443036248E-5</v>
      </c>
      <c r="D722" s="17">
        <v>1.8624170190693668E-2</v>
      </c>
      <c r="E722" s="17">
        <v>2.1498662547444491E-4</v>
      </c>
      <c r="F722" s="17">
        <v>0.16816948735314602</v>
      </c>
      <c r="G722" s="17">
        <v>3.7451112179988318E-2</v>
      </c>
    </row>
    <row r="723" spans="2:7" x14ac:dyDescent="0.25">
      <c r="B723" s="11" t="s">
        <v>1074</v>
      </c>
      <c r="C723" s="17">
        <v>0.86695221852453863</v>
      </c>
      <c r="D723" s="17">
        <v>7.6768584296640033E-2</v>
      </c>
      <c r="E723" s="17">
        <v>0.11595543236015325</v>
      </c>
      <c r="F723" s="17">
        <v>0.83238656716887749</v>
      </c>
      <c r="G723" s="17">
        <v>6.9009396896278413E-2</v>
      </c>
    </row>
    <row r="724" spans="2:7" x14ac:dyDescent="0.25">
      <c r="B724" s="11" t="s">
        <v>1075</v>
      </c>
      <c r="C724" s="17">
        <v>0.53572221202490311</v>
      </c>
      <c r="D724" s="17">
        <v>5.8074442186559238E-4</v>
      </c>
      <c r="E724" s="17">
        <v>0.11419635735048091</v>
      </c>
      <c r="F724" s="17">
        <v>0.49904466562112387</v>
      </c>
      <c r="G724" s="17">
        <v>0.25683216360974814</v>
      </c>
    </row>
    <row r="725" spans="2:7" x14ac:dyDescent="0.25">
      <c r="B725" s="11" t="s">
        <v>1076</v>
      </c>
      <c r="C725" s="17">
        <v>0.72945644541823462</v>
      </c>
      <c r="D725" s="17">
        <v>8.5211131563056493E-3</v>
      </c>
      <c r="E725" s="17">
        <v>1.1628967193873074E-2</v>
      </c>
      <c r="F725" s="17">
        <v>4.5021090367074343E-2</v>
      </c>
      <c r="G725" s="17">
        <v>4.1117456398525541E-4</v>
      </c>
    </row>
    <row r="726" spans="2:7" x14ac:dyDescent="0.25">
      <c r="B726" s="11" t="s">
        <v>1077</v>
      </c>
      <c r="C726" s="17">
        <v>0.65603672122105594</v>
      </c>
      <c r="D726" s="17">
        <v>0.1570075491981239</v>
      </c>
      <c r="E726" s="17">
        <v>0.51068338020233994</v>
      </c>
      <c r="F726" s="17">
        <v>8.5600105834475762E-2</v>
      </c>
      <c r="G726" s="17">
        <v>0.14100286849887886</v>
      </c>
    </row>
    <row r="727" spans="2:7" x14ac:dyDescent="0.25">
      <c r="B727" s="11" t="s">
        <v>1078</v>
      </c>
      <c r="C727" s="17">
        <v>0.73497958145813413</v>
      </c>
      <c r="D727" s="17">
        <v>1.5029760512757603E-2</v>
      </c>
      <c r="E727" s="17">
        <v>1.6224365910303816E-2</v>
      </c>
      <c r="F727" s="17">
        <v>1.2955782832625499E-2</v>
      </c>
      <c r="G727" s="17">
        <v>0.30361183305714706</v>
      </c>
    </row>
    <row r="728" spans="2:7" x14ac:dyDescent="0.25">
      <c r="B728" s="11" t="s">
        <v>1079</v>
      </c>
      <c r="C728" s="17">
        <v>0.46186573558205485</v>
      </c>
      <c r="D728" s="17">
        <v>3.739272391792061E-2</v>
      </c>
      <c r="E728" s="17">
        <v>3.313661178893081</v>
      </c>
      <c r="F728" s="17">
        <v>0.14149872159361399</v>
      </c>
      <c r="G728" s="17">
        <v>1.3863596009996439</v>
      </c>
    </row>
    <row r="729" spans="2:7" x14ac:dyDescent="0.25">
      <c r="B729" s="11" t="s">
        <v>1080</v>
      </c>
      <c r="C729" s="17">
        <v>0.24970928543581281</v>
      </c>
      <c r="D729" s="17">
        <v>3.0873420612930996E-2</v>
      </c>
      <c r="E729" s="17">
        <v>2.1305217850839666</v>
      </c>
      <c r="F729" s="17">
        <v>0.87628870546103532</v>
      </c>
      <c r="G729" s="17">
        <v>1.062198503227693</v>
      </c>
    </row>
    <row r="730" spans="2:7" x14ac:dyDescent="0.25">
      <c r="B730" s="11" t="s">
        <v>1081</v>
      </c>
      <c r="C730" s="17">
        <v>0.58942290382938467</v>
      </c>
      <c r="D730" s="17">
        <v>0.12470433064589466</v>
      </c>
      <c r="E730" s="17">
        <v>0.19360407448391206</v>
      </c>
      <c r="F730" s="17">
        <v>0.95784840159217755</v>
      </c>
      <c r="G730" s="17">
        <v>0.26086017391654537</v>
      </c>
    </row>
    <row r="731" spans="2:7" x14ac:dyDescent="0.25">
      <c r="B731" s="11" t="s">
        <v>1082</v>
      </c>
      <c r="C731" s="17">
        <v>1.1211662478174372E-2</v>
      </c>
      <c r="D731" s="17">
        <v>0.61155415759144305</v>
      </c>
      <c r="E731" s="17">
        <v>9.2302726097443055E-2</v>
      </c>
      <c r="F731" s="17">
        <v>0.92270913922544084</v>
      </c>
      <c r="G731" s="17">
        <v>3.4467328249655226E-2</v>
      </c>
    </row>
    <row r="732" spans="2:7" x14ac:dyDescent="0.25">
      <c r="B732" s="11" t="s">
        <v>1083</v>
      </c>
      <c r="C732" s="17">
        <v>0.9710064879508189</v>
      </c>
      <c r="D732" s="17">
        <v>0.19081499320220563</v>
      </c>
      <c r="E732" s="17">
        <v>0.45671353109824692</v>
      </c>
      <c r="F732" s="17">
        <v>2.697369136853222E-2</v>
      </c>
      <c r="G732" s="17">
        <v>0.42315769895396227</v>
      </c>
    </row>
    <row r="733" spans="2:7" x14ac:dyDescent="0.25">
      <c r="B733" s="11" t="s">
        <v>1084</v>
      </c>
      <c r="C733" s="17">
        <v>0.59608988524368911</v>
      </c>
      <c r="D733" s="17">
        <v>0.17450303503429967</v>
      </c>
      <c r="E733" s="17">
        <v>0.32696036271541173</v>
      </c>
      <c r="F733" s="17">
        <v>0.11851486616500499</v>
      </c>
      <c r="G733" s="17">
        <v>9.9663365779232752E-2</v>
      </c>
    </row>
    <row r="734" spans="2:7" x14ac:dyDescent="0.25">
      <c r="B734" s="11" t="s">
        <v>1085</v>
      </c>
      <c r="C734" s="17">
        <v>0.63411178331822271</v>
      </c>
      <c r="D734" s="17">
        <v>0.15407148246034466</v>
      </c>
      <c r="E734" s="17">
        <v>6.3859881881285869E-3</v>
      </c>
      <c r="F734" s="17">
        <v>0.11335699049857081</v>
      </c>
      <c r="G734" s="17">
        <v>9.7205961736582372E-2</v>
      </c>
    </row>
    <row r="735" spans="2:7" x14ac:dyDescent="0.25">
      <c r="B735" s="11" t="s">
        <v>1086</v>
      </c>
      <c r="C735" s="17">
        <v>0.58026268980558593</v>
      </c>
      <c r="D735" s="17">
        <v>0.12109392450261368</v>
      </c>
      <c r="E735" s="17">
        <v>1.4707439253414207E-2</v>
      </c>
      <c r="F735" s="17">
        <v>4.992186291711639E-4</v>
      </c>
      <c r="G735" s="17">
        <v>3.4635079132939077E-3</v>
      </c>
    </row>
    <row r="736" spans="2:7" ht="15.75" thickBot="1" x14ac:dyDescent="0.3">
      <c r="B736" s="15" t="s">
        <v>1087</v>
      </c>
      <c r="C736" s="18">
        <v>0.53125900348876609</v>
      </c>
      <c r="D736" s="18">
        <v>0.17750488239307605</v>
      </c>
      <c r="E736" s="18">
        <v>9.7099773295717839E-2</v>
      </c>
      <c r="F736" s="18">
        <v>2.4126071179349767E-2</v>
      </c>
      <c r="G736" s="18">
        <v>2.4810048686643018E-2</v>
      </c>
    </row>
    <row r="739" spans="2:3" x14ac:dyDescent="0.25">
      <c r="B739" s="10" t="s">
        <v>299</v>
      </c>
    </row>
    <row r="740" spans="2:3" ht="15.75" thickBot="1" x14ac:dyDescent="0.3"/>
    <row r="741" spans="2:3" x14ac:dyDescent="0.25">
      <c r="B741" s="12"/>
      <c r="C741" s="13" t="s">
        <v>300</v>
      </c>
    </row>
    <row r="742" spans="2:3" x14ac:dyDescent="0.25">
      <c r="B742" s="14" t="s">
        <v>62</v>
      </c>
      <c r="C742" s="16">
        <v>0.44541484716157204</v>
      </c>
    </row>
    <row r="743" spans="2:3" x14ac:dyDescent="0.25">
      <c r="B743" s="11" t="s">
        <v>63</v>
      </c>
      <c r="C743" s="17">
        <v>0.19213973799126643</v>
      </c>
    </row>
    <row r="744" spans="2:3" x14ac:dyDescent="0.25">
      <c r="B744" s="11" t="s">
        <v>64</v>
      </c>
      <c r="C744" s="17">
        <v>0.20960698689956322</v>
      </c>
    </row>
    <row r="745" spans="2:3" x14ac:dyDescent="0.25">
      <c r="B745" s="11" t="s">
        <v>65</v>
      </c>
      <c r="C745" s="17">
        <v>0.3187772925764194</v>
      </c>
    </row>
    <row r="746" spans="2:3" ht="15.75" thickBot="1" x14ac:dyDescent="0.3">
      <c r="B746" s="15" t="s">
        <v>66</v>
      </c>
      <c r="C746" s="18">
        <v>0.18777292576419238</v>
      </c>
    </row>
    <row r="765" spans="2:6" x14ac:dyDescent="0.25">
      <c r="F765" t="s">
        <v>89</v>
      </c>
    </row>
    <row r="768" spans="2:6" x14ac:dyDescent="0.25">
      <c r="B768" s="10" t="s">
        <v>301</v>
      </c>
    </row>
    <row r="769" spans="2:7" ht="15.75" thickBot="1" x14ac:dyDescent="0.3"/>
    <row r="770" spans="2:7" x14ac:dyDescent="0.25">
      <c r="B770" s="12"/>
      <c r="C770" s="13" t="s">
        <v>62</v>
      </c>
      <c r="D770" s="13" t="s">
        <v>63</v>
      </c>
      <c r="E770" s="13" t="s">
        <v>64</v>
      </c>
      <c r="F770" s="13" t="s">
        <v>65</v>
      </c>
      <c r="G770" s="13" t="s">
        <v>66</v>
      </c>
    </row>
    <row r="771" spans="2:7" x14ac:dyDescent="0.25">
      <c r="B771" s="14" t="s">
        <v>97</v>
      </c>
      <c r="C771" s="16">
        <v>4.269255702826308E-3</v>
      </c>
      <c r="D771" s="19">
        <v>0.10261784264658183</v>
      </c>
      <c r="E771" s="16">
        <v>2.5037191094558029E-5</v>
      </c>
      <c r="F771" s="16">
        <v>1.0586288019987124E-2</v>
      </c>
      <c r="G771" s="16">
        <v>1.270448701202361E-2</v>
      </c>
    </row>
    <row r="772" spans="2:7" x14ac:dyDescent="0.25">
      <c r="B772" s="11" t="s">
        <v>98</v>
      </c>
      <c r="C772" s="21">
        <v>0.29868910345564709</v>
      </c>
      <c r="D772" s="17">
        <v>7.8790104295780004E-3</v>
      </c>
      <c r="E772" s="17">
        <v>0.20355149207177162</v>
      </c>
      <c r="F772" s="17">
        <v>0.13963442998787523</v>
      </c>
      <c r="G772" s="17">
        <v>9.7158459334094321E-3</v>
      </c>
    </row>
    <row r="773" spans="2:7" x14ac:dyDescent="0.25">
      <c r="B773" s="11" t="s">
        <v>99</v>
      </c>
      <c r="C773" s="17">
        <v>7.1393319307298225E-2</v>
      </c>
      <c r="D773" s="17">
        <v>2.1170280795439724E-2</v>
      </c>
      <c r="E773" s="21">
        <v>0.15015840729199845</v>
      </c>
      <c r="F773" s="17">
        <v>7.8283765663881885E-2</v>
      </c>
      <c r="G773" s="17">
        <v>5.53408666836398E-2</v>
      </c>
    </row>
    <row r="774" spans="2:7" x14ac:dyDescent="0.25">
      <c r="B774" s="11" t="s">
        <v>100</v>
      </c>
      <c r="C774" s="17">
        <v>2.167100673912083E-2</v>
      </c>
      <c r="D774" s="17">
        <v>1.2219008401317994E-3</v>
      </c>
      <c r="E774" s="21">
        <v>0.12620637350894418</v>
      </c>
      <c r="F774" s="17">
        <v>8.8793731479702414E-3</v>
      </c>
      <c r="G774" s="17">
        <v>1.2328810548434936E-3</v>
      </c>
    </row>
    <row r="775" spans="2:7" x14ac:dyDescent="0.25">
      <c r="B775" s="11" t="s">
        <v>101</v>
      </c>
      <c r="C775" s="17">
        <v>1.5651349911484007E-3</v>
      </c>
      <c r="D775" s="17">
        <v>1.2670527899923673E-2</v>
      </c>
      <c r="E775" s="17">
        <v>0.14767683895363487</v>
      </c>
      <c r="F775" s="21">
        <v>0.19903722725014822</v>
      </c>
      <c r="G775" s="17">
        <v>2.0460551680514142E-2</v>
      </c>
    </row>
    <row r="776" spans="2:7" x14ac:dyDescent="0.25">
      <c r="B776" s="11" t="s">
        <v>102</v>
      </c>
      <c r="C776" s="17">
        <v>2.3949212771813087E-3</v>
      </c>
      <c r="D776" s="17">
        <v>5.2312956554588716E-2</v>
      </c>
      <c r="E776" s="21">
        <v>0.23819037639450161</v>
      </c>
      <c r="F776" s="17">
        <v>1.6652627681916997E-3</v>
      </c>
      <c r="G776" s="17">
        <v>4.3615112802449906E-3</v>
      </c>
    </row>
    <row r="777" spans="2:7" x14ac:dyDescent="0.25">
      <c r="B777" s="11" t="s">
        <v>103</v>
      </c>
      <c r="C777" s="17">
        <v>2.0799487432781897E-3</v>
      </c>
      <c r="D777" s="17">
        <v>5.6304503945054892E-4</v>
      </c>
      <c r="E777" s="21">
        <v>9.7005231887093896E-2</v>
      </c>
      <c r="F777" s="17">
        <v>2.5261365666862101E-3</v>
      </c>
      <c r="G777" s="17">
        <v>2.5846802287255208E-2</v>
      </c>
    </row>
    <row r="778" spans="2:7" x14ac:dyDescent="0.25">
      <c r="B778" s="11" t="s">
        <v>104</v>
      </c>
      <c r="C778" s="17">
        <v>9.609170651936558E-5</v>
      </c>
      <c r="D778" s="17">
        <v>1.8743578116217633E-2</v>
      </c>
      <c r="E778" s="17">
        <v>1.2517955415841444E-4</v>
      </c>
      <c r="F778" s="21">
        <v>8.0822575263500604E-2</v>
      </c>
      <c r="G778" s="17">
        <v>1.6121583162400945E-2</v>
      </c>
    </row>
    <row r="779" spans="2:7" x14ac:dyDescent="0.25">
      <c r="B779" s="11" t="s">
        <v>105</v>
      </c>
      <c r="C779" s="17">
        <v>1.196289133457489E-2</v>
      </c>
      <c r="D779" s="21">
        <v>0.27892933095528805</v>
      </c>
      <c r="E779" s="17">
        <v>0.16502585824484511</v>
      </c>
      <c r="F779" s="17">
        <v>1.6709289146302368E-2</v>
      </c>
      <c r="G779" s="17">
        <v>2.9611877625260193E-2</v>
      </c>
    </row>
    <row r="780" spans="2:7" x14ac:dyDescent="0.25">
      <c r="B780" s="11" t="s">
        <v>106</v>
      </c>
      <c r="C780" s="17">
        <v>1.5698480245279992E-2</v>
      </c>
      <c r="D780" s="17">
        <v>7.3049907650403284E-2</v>
      </c>
      <c r="E780" s="21">
        <v>0.33967465503906036</v>
      </c>
      <c r="F780" s="17">
        <v>5.1240221924997886E-2</v>
      </c>
      <c r="G780" s="17">
        <v>7.1356526216373128E-6</v>
      </c>
    </row>
    <row r="781" spans="2:7" x14ac:dyDescent="0.25">
      <c r="B781" s="11" t="s">
        <v>107</v>
      </c>
      <c r="C781" s="21">
        <v>0.53138305469394653</v>
      </c>
      <c r="D781" s="17">
        <v>8.9579725728605227E-3</v>
      </c>
      <c r="E781" s="17">
        <v>3.2115118093952781E-2</v>
      </c>
      <c r="F781" s="17">
        <v>5.8317176116674085E-2</v>
      </c>
      <c r="G781" s="17">
        <v>7.277192157948302E-3</v>
      </c>
    </row>
    <row r="782" spans="2:7" x14ac:dyDescent="0.25">
      <c r="B782" s="11" t="s">
        <v>108</v>
      </c>
      <c r="C782" s="21">
        <v>0.53751437919147049</v>
      </c>
      <c r="D782" s="17">
        <v>2.4022101460013309E-3</v>
      </c>
      <c r="E782" s="17">
        <v>0.13746843740544815</v>
      </c>
      <c r="F782" s="17">
        <v>1.1889734689516119E-2</v>
      </c>
      <c r="G782" s="17">
        <v>3.4345139100449347E-2</v>
      </c>
    </row>
    <row r="783" spans="2:7" x14ac:dyDescent="0.25">
      <c r="B783" s="11" t="s">
        <v>109</v>
      </c>
      <c r="C783" s="21">
        <v>0.33249423863065075</v>
      </c>
      <c r="D783" s="17">
        <v>2.6959397614889366E-3</v>
      </c>
      <c r="E783" s="17">
        <v>0.29299306360124827</v>
      </c>
      <c r="F783" s="17">
        <v>1.6396003889572446E-2</v>
      </c>
      <c r="G783" s="17">
        <v>0.18663123141456583</v>
      </c>
    </row>
    <row r="784" spans="2:7" x14ac:dyDescent="0.25">
      <c r="B784" s="11" t="s">
        <v>110</v>
      </c>
      <c r="C784" s="21">
        <v>0.52455768027917937</v>
      </c>
      <c r="D784" s="17">
        <v>7.3169006944985907E-4</v>
      </c>
      <c r="E784" s="17">
        <v>6.8441657587372501E-2</v>
      </c>
      <c r="F784" s="17">
        <v>2.7484591237788413E-2</v>
      </c>
      <c r="G784" s="17">
        <v>1.213492443464431E-2</v>
      </c>
    </row>
    <row r="785" spans="2:7" x14ac:dyDescent="0.25">
      <c r="B785" s="11" t="s">
        <v>111</v>
      </c>
      <c r="C785" s="21">
        <v>0.38728656327652872</v>
      </c>
      <c r="D785" s="17">
        <v>8.3118673178107002E-3</v>
      </c>
      <c r="E785" s="17">
        <v>0.21326055314199188</v>
      </c>
      <c r="F785" s="17">
        <v>8.0322531767110048E-3</v>
      </c>
      <c r="G785" s="17">
        <v>8.1492309658948825E-2</v>
      </c>
    </row>
    <row r="786" spans="2:7" x14ac:dyDescent="0.25">
      <c r="B786" s="11" t="s">
        <v>112</v>
      </c>
      <c r="C786" s="21">
        <v>0.26866700514434649</v>
      </c>
      <c r="D786" s="17">
        <v>3.738965709700124E-2</v>
      </c>
      <c r="E786" s="17">
        <v>0.16026688154798219</v>
      </c>
      <c r="F786" s="17">
        <v>4.3402426098702443E-2</v>
      </c>
      <c r="G786" s="17">
        <v>0.13708170916560877</v>
      </c>
    </row>
    <row r="787" spans="2:7" x14ac:dyDescent="0.25">
      <c r="B787" s="11" t="s">
        <v>113</v>
      </c>
      <c r="C787" s="21">
        <v>0.53826292084560978</v>
      </c>
      <c r="D787" s="17">
        <v>7.8638919418987149E-3</v>
      </c>
      <c r="E787" s="17">
        <v>0.1106512748173695</v>
      </c>
      <c r="F787" s="17">
        <v>7.0751181859558657E-2</v>
      </c>
      <c r="G787" s="17">
        <v>3.8166332741440233E-2</v>
      </c>
    </row>
    <row r="788" spans="2:7" x14ac:dyDescent="0.25">
      <c r="B788" s="11" t="s">
        <v>114</v>
      </c>
      <c r="C788" s="21">
        <v>0.46997801165484859</v>
      </c>
      <c r="D788" s="17">
        <v>6.386311915364676E-3</v>
      </c>
      <c r="E788" s="17">
        <v>4.876498100010028E-3</v>
      </c>
      <c r="F788" s="17">
        <v>0.1659482003167361</v>
      </c>
      <c r="G788" s="17">
        <v>7.8526013792098465E-3</v>
      </c>
    </row>
    <row r="789" spans="2:7" x14ac:dyDescent="0.25">
      <c r="B789" s="11" t="s">
        <v>115</v>
      </c>
      <c r="C789" s="21">
        <v>0.70784068768644626</v>
      </c>
      <c r="D789" s="17">
        <v>4.2449839870575563E-3</v>
      </c>
      <c r="E789" s="17">
        <v>7.5022910717156721E-2</v>
      </c>
      <c r="F789" s="17">
        <v>2.9590909919087794E-2</v>
      </c>
      <c r="G789" s="17">
        <v>2.2247102533413724E-2</v>
      </c>
    </row>
    <row r="790" spans="2:7" x14ac:dyDescent="0.25">
      <c r="B790" s="11" t="s">
        <v>116</v>
      </c>
      <c r="C790" s="21">
        <v>0.54453042811403596</v>
      </c>
      <c r="D790" s="17">
        <v>2.1268967437164294E-2</v>
      </c>
      <c r="E790" s="17">
        <v>0.11860531145784503</v>
      </c>
      <c r="F790" s="17">
        <v>1.2338927942858263E-2</v>
      </c>
      <c r="G790" s="17">
        <v>3.4502943348396188E-2</v>
      </c>
    </row>
    <row r="791" spans="2:7" x14ac:dyDescent="0.25">
      <c r="B791" s="11" t="s">
        <v>117</v>
      </c>
      <c r="C791" s="17">
        <v>3.0707097718542273E-3</v>
      </c>
      <c r="D791" s="17">
        <v>7.2028290375582338E-2</v>
      </c>
      <c r="E791" s="21">
        <v>0.30131743847762726</v>
      </c>
      <c r="F791" s="17">
        <v>1.2525645262358958E-2</v>
      </c>
      <c r="G791" s="17">
        <v>0.11556461950409909</v>
      </c>
    </row>
    <row r="792" spans="2:7" x14ac:dyDescent="0.25">
      <c r="B792" s="11" t="s">
        <v>118</v>
      </c>
      <c r="C792" s="17">
        <v>0.21843768783413925</v>
      </c>
      <c r="D792" s="17">
        <v>5.0567264310981229E-5</v>
      </c>
      <c r="E792" s="21">
        <v>0.29193421955565929</v>
      </c>
      <c r="F792" s="17">
        <v>0.11506549354063801</v>
      </c>
      <c r="G792" s="17">
        <v>8.6101509712751587E-2</v>
      </c>
    </row>
    <row r="793" spans="2:7" x14ac:dyDescent="0.25">
      <c r="B793" s="11" t="s">
        <v>119</v>
      </c>
      <c r="C793" s="17">
        <v>4.4192079214811116E-2</v>
      </c>
      <c r="D793" s="17">
        <v>1.7259703678348868E-2</v>
      </c>
      <c r="E793" s="21">
        <v>0.32972646123136085</v>
      </c>
      <c r="F793" s="17">
        <v>7.5482278277051349E-4</v>
      </c>
      <c r="G793" s="17">
        <v>0.209353737858849</v>
      </c>
    </row>
    <row r="794" spans="2:7" x14ac:dyDescent="0.25">
      <c r="B794" s="11" t="s">
        <v>120</v>
      </c>
      <c r="C794" s="21">
        <v>0.33781437338343634</v>
      </c>
      <c r="D794" s="17">
        <v>8.3984966646375569E-3</v>
      </c>
      <c r="E794" s="17">
        <v>0.24129159393673133</v>
      </c>
      <c r="F794" s="17">
        <v>0.17349828576467807</v>
      </c>
      <c r="G794" s="17">
        <v>1.5727935707446194E-2</v>
      </c>
    </row>
    <row r="795" spans="2:7" x14ac:dyDescent="0.25">
      <c r="B795" s="11" t="s">
        <v>121</v>
      </c>
      <c r="C795" s="17">
        <v>2.8172047305378548E-2</v>
      </c>
      <c r="D795" s="21">
        <v>0.18367772106995098</v>
      </c>
      <c r="E795" s="17">
        <v>6.196792718602806E-2</v>
      </c>
      <c r="F795" s="17">
        <v>1.8316878820021747E-2</v>
      </c>
      <c r="G795" s="17">
        <v>8.6920335138692805E-3</v>
      </c>
    </row>
    <row r="796" spans="2:7" x14ac:dyDescent="0.25">
      <c r="B796" s="11" t="s">
        <v>122</v>
      </c>
      <c r="C796" s="17">
        <v>0.19625807564003889</v>
      </c>
      <c r="D796" s="17">
        <v>5.6314906528570144E-3</v>
      </c>
      <c r="E796" s="21">
        <v>0.35759813577710781</v>
      </c>
      <c r="F796" s="17">
        <v>0.23633289499072388</v>
      </c>
      <c r="G796" s="17">
        <v>8.8166524094652407E-3</v>
      </c>
    </row>
    <row r="797" spans="2:7" x14ac:dyDescent="0.25">
      <c r="B797" s="11" t="s">
        <v>123</v>
      </c>
      <c r="C797" s="21">
        <v>0.16385729850851563</v>
      </c>
      <c r="D797" s="17">
        <v>2.7401388067558484E-3</v>
      </c>
      <c r="E797" s="17">
        <v>0.13924500410966603</v>
      </c>
      <c r="F797" s="17">
        <v>0.10525632884597601</v>
      </c>
      <c r="G797" s="17">
        <v>3.4870437448422241E-2</v>
      </c>
    </row>
    <row r="798" spans="2:7" x14ac:dyDescent="0.25">
      <c r="B798" s="11" t="s">
        <v>124</v>
      </c>
      <c r="C798" s="17">
        <v>0.15315058600141734</v>
      </c>
      <c r="D798" s="17">
        <v>1.7350656178745193E-4</v>
      </c>
      <c r="E798" s="21">
        <v>0.39748882123902324</v>
      </c>
      <c r="F798" s="17">
        <v>0.16355805568029844</v>
      </c>
      <c r="G798" s="17">
        <v>3.1883305651934043E-3</v>
      </c>
    </row>
    <row r="799" spans="2:7" x14ac:dyDescent="0.25">
      <c r="B799" s="11" t="s">
        <v>125</v>
      </c>
      <c r="C799" s="17">
        <v>4.7337641189128146E-4</v>
      </c>
      <c r="D799" s="17">
        <v>0.10230582564263679</v>
      </c>
      <c r="E799" s="21">
        <v>0.11088874410000692</v>
      </c>
      <c r="F799" s="17">
        <v>5.9895796695471917E-2</v>
      </c>
      <c r="G799" s="17">
        <v>3.1093468120266029E-2</v>
      </c>
    </row>
    <row r="800" spans="2:7" x14ac:dyDescent="0.25">
      <c r="B800" s="11" t="s">
        <v>126</v>
      </c>
      <c r="C800" s="17">
        <v>4.2805965635137888E-2</v>
      </c>
      <c r="D800" s="17">
        <v>5.580804423399313E-3</v>
      </c>
      <c r="E800" s="21">
        <v>0.40262814635136251</v>
      </c>
      <c r="F800" s="17">
        <v>0.28524479019777871</v>
      </c>
      <c r="G800" s="17">
        <v>9.2801999619446622E-3</v>
      </c>
    </row>
    <row r="801" spans="2:7" x14ac:dyDescent="0.25">
      <c r="B801" s="11" t="s">
        <v>127</v>
      </c>
      <c r="C801" s="21">
        <v>0.26663902403348133</v>
      </c>
      <c r="D801" s="17">
        <v>3.5250985925971472E-2</v>
      </c>
      <c r="E801" s="17">
        <v>0.25359841906188046</v>
      </c>
      <c r="F801" s="17">
        <v>0.21273681903178487</v>
      </c>
      <c r="G801" s="17">
        <v>3.168095428300734E-3</v>
      </c>
    </row>
    <row r="802" spans="2:7" x14ac:dyDescent="0.25">
      <c r="B802" s="11" t="s">
        <v>128</v>
      </c>
      <c r="C802" s="21">
        <v>0.53304600533190882</v>
      </c>
      <c r="D802" s="17">
        <v>5.3709755092641281E-2</v>
      </c>
      <c r="E802" s="17">
        <v>4.6629802822241738E-2</v>
      </c>
      <c r="F802" s="17">
        <v>0.18336420956459248</v>
      </c>
      <c r="G802" s="17">
        <v>4.5125394359808307E-2</v>
      </c>
    </row>
    <row r="803" spans="2:7" x14ac:dyDescent="0.25">
      <c r="B803" s="11" t="s">
        <v>129</v>
      </c>
      <c r="C803" s="21">
        <v>0.37119489976737968</v>
      </c>
      <c r="D803" s="17">
        <v>5.3237792327430339E-2</v>
      </c>
      <c r="E803" s="17">
        <v>0.12194743038038269</v>
      </c>
      <c r="F803" s="17">
        <v>0.14948655432552288</v>
      </c>
      <c r="G803" s="17">
        <v>3.7032334325128253E-3</v>
      </c>
    </row>
    <row r="804" spans="2:7" x14ac:dyDescent="0.25">
      <c r="B804" s="11" t="s">
        <v>130</v>
      </c>
      <c r="C804" s="17">
        <v>2.199104929457368E-2</v>
      </c>
      <c r="D804" s="17">
        <v>0.14203505733620508</v>
      </c>
      <c r="E804" s="21">
        <v>0.31506877078126172</v>
      </c>
      <c r="F804" s="17">
        <v>7.7333518485898783E-2</v>
      </c>
      <c r="G804" s="17">
        <v>7.5494623585746629E-2</v>
      </c>
    </row>
    <row r="805" spans="2:7" x14ac:dyDescent="0.25">
      <c r="B805" s="11" t="s">
        <v>131</v>
      </c>
      <c r="C805" s="17">
        <v>6.245449701278237E-3</v>
      </c>
      <c r="D805" s="17">
        <v>1.2206464725091204E-2</v>
      </c>
      <c r="E805" s="17">
        <v>0.17193445333087232</v>
      </c>
      <c r="F805" s="17">
        <v>0.23508522406256516</v>
      </c>
      <c r="G805" s="21">
        <v>0.24460543982922908</v>
      </c>
    </row>
    <row r="806" spans="2:7" x14ac:dyDescent="0.25">
      <c r="B806" s="11" t="s">
        <v>132</v>
      </c>
      <c r="C806" s="17">
        <v>2.3218167632581135E-2</v>
      </c>
      <c r="D806" s="17">
        <v>8.0726319326231089E-2</v>
      </c>
      <c r="E806" s="21">
        <v>0.23164640256205879</v>
      </c>
      <c r="F806" s="17">
        <v>0.10399751112242352</v>
      </c>
      <c r="G806" s="17">
        <v>6.2077858374251636E-2</v>
      </c>
    </row>
    <row r="807" spans="2:7" x14ac:dyDescent="0.25">
      <c r="B807" s="11" t="s">
        <v>133</v>
      </c>
      <c r="C807" s="21">
        <v>0.22522206543831541</v>
      </c>
      <c r="D807" s="17">
        <v>8.0982800527171286E-2</v>
      </c>
      <c r="E807" s="17">
        <v>7.6952999860903107E-2</v>
      </c>
      <c r="F807" s="17">
        <v>2.6511384799635468E-2</v>
      </c>
      <c r="G807" s="17">
        <v>5.1221835553101917E-7</v>
      </c>
    </row>
    <row r="808" spans="2:7" x14ac:dyDescent="0.25">
      <c r="B808" s="11" t="s">
        <v>134</v>
      </c>
      <c r="C808" s="21">
        <v>0.41988147571701895</v>
      </c>
      <c r="D808" s="17">
        <v>0.11763685807617863</v>
      </c>
      <c r="E808" s="17">
        <v>8.0569880754761E-2</v>
      </c>
      <c r="F808" s="17">
        <v>8.5492843642730545E-4</v>
      </c>
      <c r="G808" s="17">
        <v>5.9436976967050796E-2</v>
      </c>
    </row>
    <row r="809" spans="2:7" x14ac:dyDescent="0.25">
      <c r="B809" s="11" t="s">
        <v>135</v>
      </c>
      <c r="C809" s="21">
        <v>0.52809734237365591</v>
      </c>
      <c r="D809" s="17">
        <v>0.12217680602537642</v>
      </c>
      <c r="E809" s="17">
        <v>9.393839339569306E-3</v>
      </c>
      <c r="F809" s="17">
        <v>2.8507144304343184E-2</v>
      </c>
      <c r="G809" s="17">
        <v>9.6443605191238787E-3</v>
      </c>
    </row>
    <row r="810" spans="2:7" x14ac:dyDescent="0.25">
      <c r="B810" s="11" t="s">
        <v>136</v>
      </c>
      <c r="C810" s="21">
        <v>0.54066536311010194</v>
      </c>
      <c r="D810" s="17">
        <v>7.0002298642361099E-2</v>
      </c>
      <c r="E810" s="17">
        <v>2.9813660428427927E-3</v>
      </c>
      <c r="F810" s="17">
        <v>9.5140202694347462E-2</v>
      </c>
      <c r="G810" s="17">
        <v>3.8491861169322405E-3</v>
      </c>
    </row>
    <row r="811" spans="2:7" x14ac:dyDescent="0.25">
      <c r="B811" s="11" t="s">
        <v>137</v>
      </c>
      <c r="C811" s="17">
        <v>7.1921772368782305E-2</v>
      </c>
      <c r="D811" s="17">
        <v>3.9455266452439993E-3</v>
      </c>
      <c r="E811" s="17">
        <v>7.2467468491632617E-2</v>
      </c>
      <c r="F811" s="21">
        <v>9.9645082800987939E-2</v>
      </c>
      <c r="G811" s="17">
        <v>2.7506914510981754E-2</v>
      </c>
    </row>
    <row r="812" spans="2:7" x14ac:dyDescent="0.25">
      <c r="B812" s="11" t="s">
        <v>138</v>
      </c>
      <c r="C812" s="21">
        <v>0.55021208802519395</v>
      </c>
      <c r="D812" s="17">
        <v>1.6849344976624551E-2</v>
      </c>
      <c r="E812" s="17">
        <v>4.6799476706389967E-2</v>
      </c>
      <c r="F812" s="17">
        <v>3.360374197564369E-2</v>
      </c>
      <c r="G812" s="17">
        <v>5.0269689203635025E-2</v>
      </c>
    </row>
    <row r="813" spans="2:7" x14ac:dyDescent="0.25">
      <c r="B813" s="11" t="s">
        <v>139</v>
      </c>
      <c r="C813" s="21">
        <v>0.23332272479950508</v>
      </c>
      <c r="D813" s="17">
        <v>0.12634977290880456</v>
      </c>
      <c r="E813" s="17">
        <v>8.8777443918527141E-2</v>
      </c>
      <c r="F813" s="17">
        <v>9.5413852181030281E-2</v>
      </c>
      <c r="G813" s="17">
        <v>3.2588706855837209E-2</v>
      </c>
    </row>
    <row r="814" spans="2:7" x14ac:dyDescent="0.25">
      <c r="B814" s="11" t="s">
        <v>140</v>
      </c>
      <c r="C814" s="21">
        <v>0.30820089822699198</v>
      </c>
      <c r="D814" s="17">
        <v>1.1422863389441127E-2</v>
      </c>
      <c r="E814" s="17">
        <v>0.15789972654859591</v>
      </c>
      <c r="F814" s="17">
        <v>0.16726715111962742</v>
      </c>
      <c r="G814" s="17">
        <v>7.8554308242648838E-3</v>
      </c>
    </row>
    <row r="815" spans="2:7" x14ac:dyDescent="0.25">
      <c r="B815" s="11" t="s">
        <v>141</v>
      </c>
      <c r="C815" s="21">
        <v>0.73946640964566357</v>
      </c>
      <c r="D815" s="17">
        <v>6.6052783925076408E-2</v>
      </c>
      <c r="E815" s="17">
        <v>4.2476407271926757E-4</v>
      </c>
      <c r="F815" s="17">
        <v>2.40615419581957E-5</v>
      </c>
      <c r="G815" s="17">
        <v>2.6254387799782695E-2</v>
      </c>
    </row>
    <row r="816" spans="2:7" x14ac:dyDescent="0.25">
      <c r="B816" s="11" t="s">
        <v>142</v>
      </c>
      <c r="C816" s="21">
        <v>0.2669374606203575</v>
      </c>
      <c r="D816" s="17">
        <v>6.2789571143310749E-3</v>
      </c>
      <c r="E816" s="17">
        <v>0.17354696534154276</v>
      </c>
      <c r="F816" s="17">
        <v>2.22666851576188E-3</v>
      </c>
      <c r="G816" s="17">
        <v>6.967374292480083E-2</v>
      </c>
    </row>
    <row r="817" spans="2:7" x14ac:dyDescent="0.25">
      <c r="B817" s="11" t="s">
        <v>143</v>
      </c>
      <c r="C817" s="21">
        <v>0.40686289424237942</v>
      </c>
      <c r="D817" s="17">
        <v>6.247044326703919E-2</v>
      </c>
      <c r="E817" s="17">
        <v>5.4824110488033741E-2</v>
      </c>
      <c r="F817" s="17">
        <v>2.95139161090365E-2</v>
      </c>
      <c r="G817" s="17">
        <v>8.577127801409413E-5</v>
      </c>
    </row>
    <row r="818" spans="2:7" x14ac:dyDescent="0.25">
      <c r="B818" s="11" t="s">
        <v>144</v>
      </c>
      <c r="C818" s="21">
        <v>0.33591757156689317</v>
      </c>
      <c r="D818" s="17">
        <v>0.10677049382823621</v>
      </c>
      <c r="E818" s="17">
        <v>7.995516320053464E-2</v>
      </c>
      <c r="F818" s="17">
        <v>9.2501507802681709E-2</v>
      </c>
      <c r="G818" s="17">
        <v>3.0342464442897444E-2</v>
      </c>
    </row>
    <row r="819" spans="2:7" x14ac:dyDescent="0.25">
      <c r="B819" s="11" t="s">
        <v>145</v>
      </c>
      <c r="C819" s="21">
        <v>0.39861557241665274</v>
      </c>
      <c r="D819" s="17">
        <v>1.1290800578610082E-2</v>
      </c>
      <c r="E819" s="17">
        <v>0.11678151905598988</v>
      </c>
      <c r="F819" s="17">
        <v>2.0790749676156052E-2</v>
      </c>
      <c r="G819" s="17">
        <v>1.0794538153344746E-3</v>
      </c>
    </row>
    <row r="820" spans="2:7" x14ac:dyDescent="0.25">
      <c r="B820" s="11" t="s">
        <v>146</v>
      </c>
      <c r="C820" s="17">
        <v>0.17558995742184488</v>
      </c>
      <c r="D820" s="17">
        <v>6.3070736864862999E-3</v>
      </c>
      <c r="E820" s="21">
        <v>0.32322047646385266</v>
      </c>
      <c r="F820" s="17">
        <v>1.1396881967147653E-2</v>
      </c>
      <c r="G820" s="17">
        <v>9.9967808477219922E-2</v>
      </c>
    </row>
    <row r="821" spans="2:7" x14ac:dyDescent="0.25">
      <c r="B821" s="11" t="s">
        <v>147</v>
      </c>
      <c r="C821" s="17">
        <v>0.12651869696111248</v>
      </c>
      <c r="D821" s="17">
        <v>6.937847760108121E-3</v>
      </c>
      <c r="E821" s="21">
        <v>0.27699528973724286</v>
      </c>
      <c r="F821" s="17">
        <v>9.4036649138342643E-2</v>
      </c>
      <c r="G821" s="17">
        <v>0.10209702814008395</v>
      </c>
    </row>
    <row r="822" spans="2:7" x14ac:dyDescent="0.25">
      <c r="B822" s="11" t="s">
        <v>148</v>
      </c>
      <c r="C822" s="21">
        <v>0.71374848279547531</v>
      </c>
      <c r="D822" s="17">
        <v>3.6979595993844841E-3</v>
      </c>
      <c r="E822" s="17">
        <v>2.9198017436512166E-3</v>
      </c>
      <c r="F822" s="17">
        <v>9.3302171961149073E-3</v>
      </c>
      <c r="G822" s="17">
        <v>7.6323709476982271E-5</v>
      </c>
    </row>
    <row r="823" spans="2:7" x14ac:dyDescent="0.25">
      <c r="B823" s="11" t="s">
        <v>149</v>
      </c>
      <c r="C823" s="21">
        <v>0.43627374276511233</v>
      </c>
      <c r="D823" s="17">
        <v>1.71183487339512E-2</v>
      </c>
      <c r="E823" s="17">
        <v>1.4963927164087773E-2</v>
      </c>
      <c r="F823" s="17">
        <v>8.872988024550621E-2</v>
      </c>
      <c r="G823" s="17">
        <v>6.5880532973633535E-3</v>
      </c>
    </row>
    <row r="824" spans="2:7" x14ac:dyDescent="0.25">
      <c r="B824" s="11" t="s">
        <v>150</v>
      </c>
      <c r="C824" s="21">
        <v>0.51435626311753169</v>
      </c>
      <c r="D824" s="17">
        <v>5.4597959885645739E-2</v>
      </c>
      <c r="E824" s="17">
        <v>0.10274341423419969</v>
      </c>
      <c r="F824" s="17">
        <v>1.4214778519905756E-2</v>
      </c>
      <c r="G824" s="17">
        <v>2.0972549495234968E-2</v>
      </c>
    </row>
    <row r="825" spans="2:7" x14ac:dyDescent="0.25">
      <c r="B825" s="11" t="s">
        <v>151</v>
      </c>
      <c r="C825" s="21">
        <v>0.5706771567066371</v>
      </c>
      <c r="D825" s="17">
        <v>2.7438216587261262E-4</v>
      </c>
      <c r="E825" s="17">
        <v>3.1215440832791798E-2</v>
      </c>
      <c r="F825" s="17">
        <v>0.11259527494941028</v>
      </c>
      <c r="G825" s="17">
        <v>5.1902424204815972E-2</v>
      </c>
    </row>
    <row r="826" spans="2:7" x14ac:dyDescent="0.25">
      <c r="B826" s="11" t="s">
        <v>152</v>
      </c>
      <c r="C826" s="21">
        <v>0.46141650181318222</v>
      </c>
      <c r="D826" s="17">
        <v>4.1849464601990127E-3</v>
      </c>
      <c r="E826" s="17">
        <v>2.6136773053201355E-3</v>
      </c>
      <c r="F826" s="17">
        <v>1.7227070085544503E-3</v>
      </c>
      <c r="G826" s="17">
        <v>3.615962677659048E-2</v>
      </c>
    </row>
    <row r="827" spans="2:7" x14ac:dyDescent="0.25">
      <c r="B827" s="11" t="s">
        <v>153</v>
      </c>
      <c r="C827" s="21">
        <v>0.7160655633129257</v>
      </c>
      <c r="D827" s="17">
        <v>1.1098140989097849E-3</v>
      </c>
      <c r="E827" s="17">
        <v>2.9474267545596906E-2</v>
      </c>
      <c r="F827" s="17">
        <v>5.9940173514296874E-3</v>
      </c>
      <c r="G827" s="17">
        <v>2.4657389872655123E-3</v>
      </c>
    </row>
    <row r="828" spans="2:7" x14ac:dyDescent="0.25">
      <c r="B828" s="11" t="s">
        <v>154</v>
      </c>
      <c r="C828" s="21">
        <v>0.45672983746637391</v>
      </c>
      <c r="D828" s="17">
        <v>5.1256220503070275E-3</v>
      </c>
      <c r="E828" s="17">
        <v>9.0371534421296501E-2</v>
      </c>
      <c r="F828" s="17">
        <v>1.2806726762484269E-2</v>
      </c>
      <c r="G828" s="17">
        <v>5.0406589786105543E-2</v>
      </c>
    </row>
    <row r="829" spans="2:7" x14ac:dyDescent="0.25">
      <c r="B829" s="11" t="s">
        <v>155</v>
      </c>
      <c r="C829" s="21">
        <v>0.2629302552279183</v>
      </c>
      <c r="D829" s="17">
        <v>5.1801208946100026E-2</v>
      </c>
      <c r="E829" s="17">
        <v>2.1231212515913731E-2</v>
      </c>
      <c r="F829" s="17">
        <v>4.040541640595538E-2</v>
      </c>
      <c r="G829" s="17">
        <v>7.5764156477489339E-3</v>
      </c>
    </row>
    <row r="830" spans="2:7" x14ac:dyDescent="0.25">
      <c r="B830" s="11" t="s">
        <v>156</v>
      </c>
      <c r="C830" s="21">
        <v>0.59748653478089031</v>
      </c>
      <c r="D830" s="17">
        <v>2.6586420764590748E-2</v>
      </c>
      <c r="E830" s="17">
        <v>7.1720877155025068E-3</v>
      </c>
      <c r="F830" s="17">
        <v>1.0384379939610392E-2</v>
      </c>
      <c r="G830" s="17">
        <v>3.2476035018122042E-3</v>
      </c>
    </row>
    <row r="831" spans="2:7" x14ac:dyDescent="0.25">
      <c r="B831" s="11" t="s">
        <v>157</v>
      </c>
      <c r="C831" s="21">
        <v>0.65561691201427297</v>
      </c>
      <c r="D831" s="17">
        <v>3.1692569756269495E-2</v>
      </c>
      <c r="E831" s="17">
        <v>7.6401287715894975E-4</v>
      </c>
      <c r="F831" s="17">
        <v>2.042731033007655E-2</v>
      </c>
      <c r="G831" s="17">
        <v>4.6952400869094496E-2</v>
      </c>
    </row>
    <row r="832" spans="2:7" x14ac:dyDescent="0.25">
      <c r="B832" s="11" t="s">
        <v>158</v>
      </c>
      <c r="C832" s="21">
        <v>0.53287936981876205</v>
      </c>
      <c r="D832" s="17">
        <v>5.4911389301867994E-2</v>
      </c>
      <c r="E832" s="17">
        <v>2.8044219141268097E-2</v>
      </c>
      <c r="F832" s="17">
        <v>2.0126660963356077E-3</v>
      </c>
      <c r="G832" s="17">
        <v>5.9841182258109039E-3</v>
      </c>
    </row>
    <row r="833" spans="2:7" x14ac:dyDescent="0.25">
      <c r="B833" s="11" t="s">
        <v>159</v>
      </c>
      <c r="C833" s="21">
        <v>0.49957404004030342</v>
      </c>
      <c r="D833" s="17">
        <v>5.2087449428441499E-2</v>
      </c>
      <c r="E833" s="17">
        <v>1.3930371218496019E-4</v>
      </c>
      <c r="F833" s="17">
        <v>9.3375181260267989E-2</v>
      </c>
      <c r="G833" s="17">
        <v>2.6114495078233706E-2</v>
      </c>
    </row>
    <row r="834" spans="2:7" x14ac:dyDescent="0.25">
      <c r="B834" s="11" t="s">
        <v>160</v>
      </c>
      <c r="C834" s="21">
        <v>0.61248685071716946</v>
      </c>
      <c r="D834" s="17">
        <v>2.9084963601508917E-2</v>
      </c>
      <c r="E834" s="17">
        <v>2.2020867443852243E-3</v>
      </c>
      <c r="F834" s="17">
        <v>6.6471797292314727E-2</v>
      </c>
      <c r="G834" s="17">
        <v>2.7567536595488058E-2</v>
      </c>
    </row>
    <row r="835" spans="2:7" x14ac:dyDescent="0.25">
      <c r="B835" s="11" t="s">
        <v>161</v>
      </c>
      <c r="C835" s="21">
        <v>0.63815830699840681</v>
      </c>
      <c r="D835" s="17">
        <v>2.0008829317459773E-2</v>
      </c>
      <c r="E835" s="17">
        <v>4.0759479704878157E-2</v>
      </c>
      <c r="F835" s="17">
        <v>1.7348278340911558E-2</v>
      </c>
      <c r="G835" s="17">
        <v>9.7441363110371878E-3</v>
      </c>
    </row>
    <row r="836" spans="2:7" x14ac:dyDescent="0.25">
      <c r="B836" s="11" t="s">
        <v>162</v>
      </c>
      <c r="C836" s="17">
        <v>8.4157539730436264E-3</v>
      </c>
      <c r="D836" s="21">
        <v>0.31766454190997456</v>
      </c>
      <c r="E836" s="17">
        <v>4.9816448953442932E-4</v>
      </c>
      <c r="F836" s="17">
        <v>2.8390693743246846E-3</v>
      </c>
      <c r="G836" s="17">
        <v>3.173004023752226E-2</v>
      </c>
    </row>
    <row r="837" spans="2:7" x14ac:dyDescent="0.25">
      <c r="B837" s="11" t="s">
        <v>163</v>
      </c>
      <c r="C837" s="17">
        <v>1.2313523217299225E-4</v>
      </c>
      <c r="D837" s="21">
        <v>0.65298850638522221</v>
      </c>
      <c r="E837" s="17">
        <v>8.7738576926634296E-4</v>
      </c>
      <c r="F837" s="17">
        <v>4.8606648372617692E-3</v>
      </c>
      <c r="G837" s="17">
        <v>1.4265944215508969E-2</v>
      </c>
    </row>
    <row r="838" spans="2:7" x14ac:dyDescent="0.25">
      <c r="B838" s="11" t="s">
        <v>164</v>
      </c>
      <c r="C838" s="17">
        <v>1.9270684611907899E-2</v>
      </c>
      <c r="D838" s="21">
        <v>0.61484706468500128</v>
      </c>
      <c r="E838" s="17">
        <v>1.8334981177294803E-3</v>
      </c>
      <c r="F838" s="17">
        <v>2.2807538869835223E-4</v>
      </c>
      <c r="G838" s="17">
        <v>2.580041454962342E-2</v>
      </c>
    </row>
    <row r="839" spans="2:7" x14ac:dyDescent="0.25">
      <c r="B839" s="11" t="s">
        <v>165</v>
      </c>
      <c r="C839" s="17">
        <v>5.5387709979699959E-3</v>
      </c>
      <c r="D839" s="21">
        <v>0.75945836237800191</v>
      </c>
      <c r="E839" s="17">
        <v>2.1293060383155943E-3</v>
      </c>
      <c r="F839" s="17">
        <v>1.8761518796258789E-2</v>
      </c>
      <c r="G839" s="17">
        <v>3.6195131803264335E-2</v>
      </c>
    </row>
    <row r="840" spans="2:7" x14ac:dyDescent="0.25">
      <c r="B840" s="11" t="s">
        <v>166</v>
      </c>
      <c r="C840" s="17">
        <v>3.056669671119765E-2</v>
      </c>
      <c r="D840" s="21">
        <v>0.56396701346096845</v>
      </c>
      <c r="E840" s="17">
        <v>2.9690498281060071E-4</v>
      </c>
      <c r="F840" s="17">
        <v>1.6686186225134372E-2</v>
      </c>
      <c r="G840" s="17">
        <v>3.1638613545372093E-4</v>
      </c>
    </row>
    <row r="841" spans="2:7" x14ac:dyDescent="0.25">
      <c r="B841" s="11" t="s">
        <v>167</v>
      </c>
      <c r="C841" s="17">
        <v>0.10876832697592607</v>
      </c>
      <c r="D841" s="21">
        <v>0.70141887533159963</v>
      </c>
      <c r="E841" s="17">
        <v>2.5271847459818883E-3</v>
      </c>
      <c r="F841" s="17">
        <v>2.3706077275734514E-3</v>
      </c>
      <c r="G841" s="17">
        <v>1.8470322370608895E-2</v>
      </c>
    </row>
    <row r="842" spans="2:7" x14ac:dyDescent="0.25">
      <c r="B842" s="11" t="s">
        <v>168</v>
      </c>
      <c r="C842" s="17">
        <v>0.17391060569428354</v>
      </c>
      <c r="D842" s="21">
        <v>0.27970716883160268</v>
      </c>
      <c r="E842" s="17">
        <v>9.7361862710048826E-3</v>
      </c>
      <c r="F842" s="17">
        <v>7.5783725836037735E-2</v>
      </c>
      <c r="G842" s="17">
        <v>7.8942699238527828E-2</v>
      </c>
    </row>
    <row r="843" spans="2:7" x14ac:dyDescent="0.25">
      <c r="B843" s="11" t="s">
        <v>169</v>
      </c>
      <c r="C843" s="17">
        <v>0.13270722359843601</v>
      </c>
      <c r="D843" s="21">
        <v>0.42060816789653505</v>
      </c>
      <c r="E843" s="17">
        <v>8.7245365488640544E-4</v>
      </c>
      <c r="F843" s="17">
        <v>9.7748494090293306E-2</v>
      </c>
      <c r="G843" s="17">
        <v>4.3854045157331059E-2</v>
      </c>
    </row>
    <row r="844" spans="2:7" x14ac:dyDescent="0.25">
      <c r="B844" s="11" t="s">
        <v>170</v>
      </c>
      <c r="C844" s="17">
        <v>0.13905060457318771</v>
      </c>
      <c r="D844" s="21">
        <v>0.21487032923605462</v>
      </c>
      <c r="E844" s="17">
        <v>8.8966703550064693E-4</v>
      </c>
      <c r="F844" s="17">
        <v>0.16684513656013605</v>
      </c>
      <c r="G844" s="17">
        <v>0.1577057523663741</v>
      </c>
    </row>
    <row r="845" spans="2:7" x14ac:dyDescent="0.25">
      <c r="B845" s="11" t="s">
        <v>171</v>
      </c>
      <c r="C845" s="17">
        <v>0.11146486575194867</v>
      </c>
      <c r="D845" s="21">
        <v>0.33897912821926962</v>
      </c>
      <c r="E845" s="17">
        <v>5.7602089643704352E-3</v>
      </c>
      <c r="F845" s="17">
        <v>0.12745303664154767</v>
      </c>
      <c r="G845" s="17">
        <v>9.5389070113026261E-2</v>
      </c>
    </row>
    <row r="846" spans="2:7" x14ac:dyDescent="0.25">
      <c r="B846" s="11" t="s">
        <v>172</v>
      </c>
      <c r="C846" s="17">
        <v>9.4592022136948756E-2</v>
      </c>
      <c r="D846" s="21">
        <v>0.24588065038038626</v>
      </c>
      <c r="E846" s="17">
        <v>2.9181312043248405E-3</v>
      </c>
      <c r="F846" s="17">
        <v>0.10617636807209695</v>
      </c>
      <c r="G846" s="17">
        <v>0.17590499560026721</v>
      </c>
    </row>
    <row r="847" spans="2:7" x14ac:dyDescent="0.25">
      <c r="B847" s="11" t="s">
        <v>173</v>
      </c>
      <c r="C847" s="17">
        <v>9.7852067544752074E-3</v>
      </c>
      <c r="D847" s="21">
        <v>0.31476590055504128</v>
      </c>
      <c r="E847" s="17">
        <v>1.7233819372517323E-2</v>
      </c>
      <c r="F847" s="17">
        <v>2.2024600080353066E-2</v>
      </c>
      <c r="G847" s="17">
        <v>6.3445147403932867E-2</v>
      </c>
    </row>
    <row r="848" spans="2:7" x14ac:dyDescent="0.25">
      <c r="B848" s="11" t="s">
        <v>174</v>
      </c>
      <c r="C848" s="17">
        <v>9.5356467795477311E-4</v>
      </c>
      <c r="D848" s="21">
        <v>0.57632751701204876</v>
      </c>
      <c r="E848" s="17">
        <v>7.5920251018249077E-2</v>
      </c>
      <c r="F848" s="17">
        <v>8.6843012681172612E-3</v>
      </c>
      <c r="G848" s="17">
        <v>2.4342666368490088E-2</v>
      </c>
    </row>
    <row r="849" spans="2:7" x14ac:dyDescent="0.25">
      <c r="B849" s="11" t="s">
        <v>175</v>
      </c>
      <c r="C849" s="17">
        <v>2.133802912989494E-2</v>
      </c>
      <c r="D849" s="21">
        <v>0.51517075449135064</v>
      </c>
      <c r="E849" s="17">
        <v>6.6720677624662425E-2</v>
      </c>
      <c r="F849" s="17">
        <v>5.9104734435043944E-2</v>
      </c>
      <c r="G849" s="17">
        <v>4.3631056919498118E-2</v>
      </c>
    </row>
    <row r="850" spans="2:7" x14ac:dyDescent="0.25">
      <c r="B850" s="11" t="s">
        <v>176</v>
      </c>
      <c r="C850" s="17">
        <v>1.5177721331847513E-3</v>
      </c>
      <c r="D850" s="21">
        <v>0.69135037277676881</v>
      </c>
      <c r="E850" s="17">
        <v>2.0896706044071151E-3</v>
      </c>
      <c r="F850" s="17">
        <v>1.3417282378207697E-2</v>
      </c>
      <c r="G850" s="17">
        <v>2.7944902855138298E-3</v>
      </c>
    </row>
    <row r="851" spans="2:7" x14ac:dyDescent="0.25">
      <c r="B851" s="11" t="s">
        <v>177</v>
      </c>
      <c r="C851" s="17">
        <v>6.5806267328719071E-4</v>
      </c>
      <c r="D851" s="21">
        <v>0.74630742731297772</v>
      </c>
      <c r="E851" s="17">
        <v>4.6309240002530123E-2</v>
      </c>
      <c r="F851" s="17">
        <v>3.7099479377684084E-3</v>
      </c>
      <c r="G851" s="17">
        <v>2.1799855395674153E-5</v>
      </c>
    </row>
    <row r="852" spans="2:7" x14ac:dyDescent="0.25">
      <c r="B852" s="11" t="s">
        <v>178</v>
      </c>
      <c r="C852" s="17">
        <v>5.8969284433872957E-5</v>
      </c>
      <c r="D852" s="21">
        <v>0.65904198338491238</v>
      </c>
      <c r="E852" s="17">
        <v>0.1020176694840608</v>
      </c>
      <c r="F852" s="17">
        <v>6.9190076157970984E-4</v>
      </c>
      <c r="G852" s="17">
        <v>3.4914866065548597E-2</v>
      </c>
    </row>
    <row r="853" spans="2:7" x14ac:dyDescent="0.25">
      <c r="B853" s="11" t="s">
        <v>179</v>
      </c>
      <c r="C853" s="17">
        <v>8.3797577966381661E-4</v>
      </c>
      <c r="D853" s="21">
        <v>0.58764927276951318</v>
      </c>
      <c r="E853" s="17">
        <v>4.1445321983891098E-4</v>
      </c>
      <c r="F853" s="17">
        <v>7.0607008502433712E-4</v>
      </c>
      <c r="G853" s="17">
        <v>5.2134308816255394E-2</v>
      </c>
    </row>
    <row r="854" spans="2:7" x14ac:dyDescent="0.25">
      <c r="B854" s="11" t="s">
        <v>180</v>
      </c>
      <c r="C854" s="17">
        <v>7.9351013096280103E-4</v>
      </c>
      <c r="D854" s="21">
        <v>0.69561732377117935</v>
      </c>
      <c r="E854" s="17">
        <v>1.1797810202075274E-2</v>
      </c>
      <c r="F854" s="17">
        <v>7.6367505199740165E-5</v>
      </c>
      <c r="G854" s="17">
        <v>1.4404991423850146E-3</v>
      </c>
    </row>
    <row r="855" spans="2:7" x14ac:dyDescent="0.25">
      <c r="B855" s="11" t="s">
        <v>181</v>
      </c>
      <c r="C855" s="17">
        <v>2.1517975870576966E-2</v>
      </c>
      <c r="D855" s="21">
        <v>0.67268374951785803</v>
      </c>
      <c r="E855" s="17">
        <v>2.7632799535577266E-2</v>
      </c>
      <c r="F855" s="17">
        <v>4.8614538154437091E-4</v>
      </c>
      <c r="G855" s="17">
        <v>4.3731818397218854E-2</v>
      </c>
    </row>
    <row r="856" spans="2:7" x14ac:dyDescent="0.25">
      <c r="B856" s="11" t="s">
        <v>182</v>
      </c>
      <c r="C856" s="17">
        <v>3.5873019494812641E-2</v>
      </c>
      <c r="D856" s="21">
        <v>0.41537979954404952</v>
      </c>
      <c r="E856" s="17">
        <v>9.5802393818761305E-3</v>
      </c>
      <c r="F856" s="17">
        <v>2.9850325860776222E-2</v>
      </c>
      <c r="G856" s="17">
        <v>3.1106259601331257E-4</v>
      </c>
    </row>
    <row r="857" spans="2:7" x14ac:dyDescent="0.25">
      <c r="B857" s="11" t="s">
        <v>183</v>
      </c>
      <c r="C857" s="17">
        <v>2.0989356471207954E-3</v>
      </c>
      <c r="D857" s="21">
        <v>0.37821539131646259</v>
      </c>
      <c r="E857" s="17">
        <v>6.551417213465639E-4</v>
      </c>
      <c r="F857" s="17">
        <v>3.4396195759082704E-2</v>
      </c>
      <c r="G857" s="17">
        <v>7.4925119716673025E-2</v>
      </c>
    </row>
    <row r="858" spans="2:7" x14ac:dyDescent="0.25">
      <c r="B858" s="11" t="s">
        <v>184</v>
      </c>
      <c r="C858" s="17">
        <v>6.3700983815359699E-2</v>
      </c>
      <c r="D858" s="21">
        <v>0.44671596208909387</v>
      </c>
      <c r="E858" s="17">
        <v>6.079653896328867E-3</v>
      </c>
      <c r="F858" s="17">
        <v>2.3430025586658625E-3</v>
      </c>
      <c r="G858" s="17">
        <v>3.8638417375949925E-2</v>
      </c>
    </row>
    <row r="859" spans="2:7" x14ac:dyDescent="0.25">
      <c r="B859" s="11" t="s">
        <v>185</v>
      </c>
      <c r="C859" s="17">
        <v>2.3909389887193717E-2</v>
      </c>
      <c r="D859" s="21">
        <v>0.37676072807781608</v>
      </c>
      <c r="E859" s="17">
        <v>3.0236033863139276E-3</v>
      </c>
      <c r="F859" s="17">
        <v>2.0805388631153745E-2</v>
      </c>
      <c r="G859" s="17">
        <v>5.6402576002800874E-2</v>
      </c>
    </row>
    <row r="860" spans="2:7" x14ac:dyDescent="0.25">
      <c r="B860" s="11" t="s">
        <v>186</v>
      </c>
      <c r="C860" s="17">
        <v>1.6992014524115206E-2</v>
      </c>
      <c r="D860" s="21">
        <v>0.3242347891007798</v>
      </c>
      <c r="E860" s="17">
        <v>9.5893512100004904E-3</v>
      </c>
      <c r="F860" s="17">
        <v>3.9379220627071825E-2</v>
      </c>
      <c r="G860" s="17">
        <v>8.4178254751061304E-2</v>
      </c>
    </row>
    <row r="861" spans="2:7" x14ac:dyDescent="0.25">
      <c r="B861" s="11" t="s">
        <v>187</v>
      </c>
      <c r="C861" s="17">
        <v>0.15582770500807985</v>
      </c>
      <c r="D861" s="21">
        <v>0.53701332146153691</v>
      </c>
      <c r="E861" s="17">
        <v>3.0359961447017119E-4</v>
      </c>
      <c r="F861" s="17">
        <v>3.8848612235711982E-2</v>
      </c>
      <c r="G861" s="17">
        <v>4.6349486590375969E-3</v>
      </c>
    </row>
    <row r="862" spans="2:7" x14ac:dyDescent="0.25">
      <c r="B862" s="11" t="s">
        <v>188</v>
      </c>
      <c r="C862" s="17">
        <v>0.14275366972365533</v>
      </c>
      <c r="D862" s="21">
        <v>0.60177932811558865</v>
      </c>
      <c r="E862" s="17">
        <v>1.0908943822363474E-3</v>
      </c>
      <c r="F862" s="17">
        <v>1.3083960452305149E-2</v>
      </c>
      <c r="G862" s="17">
        <v>4.6758873806853861E-3</v>
      </c>
    </row>
    <row r="863" spans="2:7" x14ac:dyDescent="0.25">
      <c r="B863" s="11" t="s">
        <v>189</v>
      </c>
      <c r="C863" s="17">
        <v>6.0099362192379623E-2</v>
      </c>
      <c r="D863" s="21">
        <v>0.56016466588465308</v>
      </c>
      <c r="E863" s="17">
        <v>1.619067659694352E-2</v>
      </c>
      <c r="F863" s="17">
        <v>5.2099953979084332E-2</v>
      </c>
      <c r="G863" s="17">
        <v>2.8413703798559273E-2</v>
      </c>
    </row>
    <row r="864" spans="2:7" x14ac:dyDescent="0.25">
      <c r="B864" s="11" t="s">
        <v>190</v>
      </c>
      <c r="C864" s="17">
        <v>0.12406669029288565</v>
      </c>
      <c r="D864" s="21">
        <v>0.61002955101708034</v>
      </c>
      <c r="E864" s="17">
        <v>7.9957560450073795E-5</v>
      </c>
      <c r="F864" s="17">
        <v>3.7983888521196619E-3</v>
      </c>
      <c r="G864" s="17">
        <v>2.3879264961522628E-3</v>
      </c>
    </row>
    <row r="865" spans="2:7" x14ac:dyDescent="0.25">
      <c r="B865" s="11" t="s">
        <v>191</v>
      </c>
      <c r="C865" s="17">
        <v>0.15032043592203514</v>
      </c>
      <c r="D865" s="21">
        <v>0.60705513985650261</v>
      </c>
      <c r="E865" s="17">
        <v>2.0606467119459629E-3</v>
      </c>
      <c r="F865" s="17">
        <v>1.0648298119562163E-4</v>
      </c>
      <c r="G865" s="17">
        <v>1.8396250997999197E-3</v>
      </c>
    </row>
    <row r="866" spans="2:7" x14ac:dyDescent="0.25">
      <c r="B866" s="11" t="s">
        <v>192</v>
      </c>
      <c r="C866" s="17">
        <v>1.986569266554037E-2</v>
      </c>
      <c r="D866" s="17">
        <v>4.1995357027434848E-3</v>
      </c>
      <c r="E866" s="17">
        <v>1.2347507072066952E-2</v>
      </c>
      <c r="F866" s="17">
        <v>1.7049764315175863E-2</v>
      </c>
      <c r="G866" s="21">
        <v>0.32396890388332117</v>
      </c>
    </row>
    <row r="867" spans="2:7" x14ac:dyDescent="0.25">
      <c r="B867" s="11" t="s">
        <v>193</v>
      </c>
      <c r="C867" s="17">
        <v>0.10875130228130712</v>
      </c>
      <c r="D867" s="17">
        <v>8.1672610670599655E-3</v>
      </c>
      <c r="E867" s="17">
        <v>0.11370758399774533</v>
      </c>
      <c r="F867" s="21">
        <v>0.17944474058353643</v>
      </c>
      <c r="G867" s="17">
        <v>3.9998465894495176E-2</v>
      </c>
    </row>
    <row r="868" spans="2:7" x14ac:dyDescent="0.25">
      <c r="B868" s="11" t="s">
        <v>194</v>
      </c>
      <c r="C868" s="17">
        <v>2.8673637190562186E-2</v>
      </c>
      <c r="D868" s="17">
        <v>3.0010804518849372E-3</v>
      </c>
      <c r="E868" s="17">
        <v>6.5961061245559338E-2</v>
      </c>
      <c r="F868" s="21">
        <v>0.13344939832715436</v>
      </c>
      <c r="G868" s="17">
        <v>1.493981150253201E-2</v>
      </c>
    </row>
    <row r="869" spans="2:7" x14ac:dyDescent="0.25">
      <c r="B869" s="11" t="s">
        <v>195</v>
      </c>
      <c r="C869" s="17">
        <v>9.1269010341103698E-2</v>
      </c>
      <c r="D869" s="17">
        <v>5.5514152413128258E-2</v>
      </c>
      <c r="E869" s="17">
        <v>2.8944813711960966E-2</v>
      </c>
      <c r="F869" s="17">
        <v>5.0847205717770546E-3</v>
      </c>
      <c r="G869" s="21">
        <v>0.1477356803116564</v>
      </c>
    </row>
    <row r="870" spans="2:7" x14ac:dyDescent="0.25">
      <c r="B870" s="11" t="s">
        <v>196</v>
      </c>
      <c r="C870" s="17">
        <v>6.1493867879938008E-4</v>
      </c>
      <c r="D870" s="17">
        <v>0.109666039157148</v>
      </c>
      <c r="E870" s="17">
        <v>5.3877982038430888E-2</v>
      </c>
      <c r="F870" s="17">
        <v>3.752558770652973E-2</v>
      </c>
      <c r="G870" s="21">
        <v>0.1116193882818645</v>
      </c>
    </row>
    <row r="871" spans="2:7" x14ac:dyDescent="0.25">
      <c r="B871" s="11" t="s">
        <v>197</v>
      </c>
      <c r="C871" s="17">
        <v>2.6406547385447173E-2</v>
      </c>
      <c r="D871" s="17">
        <v>6.8940795197123044E-3</v>
      </c>
      <c r="E871" s="17">
        <v>3.5030085939622901E-3</v>
      </c>
      <c r="F871" s="17">
        <v>0.15942806581189756</v>
      </c>
      <c r="G871" s="21">
        <v>0.35880463885187075</v>
      </c>
    </row>
    <row r="872" spans="2:7" x14ac:dyDescent="0.25">
      <c r="B872" s="11" t="s">
        <v>198</v>
      </c>
      <c r="C872" s="17">
        <v>2.1700598868629965E-2</v>
      </c>
      <c r="D872" s="17">
        <v>4.631826132255823E-3</v>
      </c>
      <c r="E872" s="21">
        <v>0.21966422617030323</v>
      </c>
      <c r="F872" s="17">
        <v>9.5510393232116873E-3</v>
      </c>
      <c r="G872" s="17">
        <v>0.17249435119402429</v>
      </c>
    </row>
    <row r="873" spans="2:7" x14ac:dyDescent="0.25">
      <c r="B873" s="11" t="s">
        <v>199</v>
      </c>
      <c r="C873" s="21">
        <v>0.66652894446003119</v>
      </c>
      <c r="D873" s="17">
        <v>7.4783231460155253E-2</v>
      </c>
      <c r="E873" s="17">
        <v>1.189686771081402E-3</v>
      </c>
      <c r="F873" s="17">
        <v>4.0567577870608829E-2</v>
      </c>
      <c r="G873" s="17">
        <v>3.3695810495876399E-3</v>
      </c>
    </row>
    <row r="874" spans="2:7" x14ac:dyDescent="0.25">
      <c r="B874" s="11" t="s">
        <v>200</v>
      </c>
      <c r="C874" s="21">
        <v>0.79964340731522876</v>
      </c>
      <c r="D874" s="17">
        <v>6.4490150660418653E-3</v>
      </c>
      <c r="E874" s="17">
        <v>4.139761710700287E-2</v>
      </c>
      <c r="F874" s="17">
        <v>2.9021433818598209E-2</v>
      </c>
      <c r="G874" s="17">
        <v>4.6594065449858659E-3</v>
      </c>
    </row>
    <row r="875" spans="2:7" x14ac:dyDescent="0.25">
      <c r="B875" s="11" t="s">
        <v>201</v>
      </c>
      <c r="C875" s="21">
        <v>0.66514220533844071</v>
      </c>
      <c r="D875" s="17">
        <v>2.4544811354071074E-2</v>
      </c>
      <c r="E875" s="17">
        <v>1.0015169053137733E-2</v>
      </c>
      <c r="F875" s="17">
        <v>2.9605932411445441E-3</v>
      </c>
      <c r="G875" s="17">
        <v>1.2492678605089609E-2</v>
      </c>
    </row>
    <row r="876" spans="2:7" x14ac:dyDescent="0.25">
      <c r="B876" s="11" t="s">
        <v>202</v>
      </c>
      <c r="C876" s="21">
        <v>0.47156223700498368</v>
      </c>
      <c r="D876" s="17">
        <v>9.5360309281280302E-3</v>
      </c>
      <c r="E876" s="17">
        <v>9.4805493182137726E-2</v>
      </c>
      <c r="F876" s="17">
        <v>0.12833906245970247</v>
      </c>
      <c r="G876" s="17">
        <v>7.9332881246366102E-2</v>
      </c>
    </row>
    <row r="877" spans="2:7" x14ac:dyDescent="0.25">
      <c r="B877" s="11" t="s">
        <v>203</v>
      </c>
      <c r="C877" s="21">
        <v>0.29817302151434677</v>
      </c>
      <c r="D877" s="17">
        <v>0.13717121649978908</v>
      </c>
      <c r="E877" s="17">
        <v>3.1289951991976546E-2</v>
      </c>
      <c r="F877" s="17">
        <v>0.13604040320725735</v>
      </c>
      <c r="G877" s="17">
        <v>1.399218403592878E-2</v>
      </c>
    </row>
    <row r="878" spans="2:7" x14ac:dyDescent="0.25">
      <c r="B878" s="11" t="s">
        <v>204</v>
      </c>
      <c r="C878" s="21">
        <v>0.66690416263786045</v>
      </c>
      <c r="D878" s="17">
        <v>7.2738803792221918E-2</v>
      </c>
      <c r="E878" s="17">
        <v>1.6061731595873427E-3</v>
      </c>
      <c r="F878" s="17">
        <v>4.3026446652455107E-2</v>
      </c>
      <c r="G878" s="17">
        <v>4.8567106828562171E-3</v>
      </c>
    </row>
    <row r="879" spans="2:7" x14ac:dyDescent="0.25">
      <c r="B879" s="11" t="s">
        <v>205</v>
      </c>
      <c r="C879" s="17">
        <v>1.4190369814012975E-3</v>
      </c>
      <c r="D879" s="17">
        <v>1.1733307312670201E-2</v>
      </c>
      <c r="E879" s="17">
        <v>0.14769474688875395</v>
      </c>
      <c r="F879" s="21">
        <v>0.1995655327664114</v>
      </c>
      <c r="G879" s="17">
        <v>2.1496603936273562E-2</v>
      </c>
    </row>
    <row r="880" spans="2:7" x14ac:dyDescent="0.25">
      <c r="B880" s="11" t="s">
        <v>206</v>
      </c>
      <c r="C880" s="21">
        <v>0.34300059460027421</v>
      </c>
      <c r="D880" s="17">
        <v>4.8056543875338795E-3</v>
      </c>
      <c r="E880" s="17">
        <v>2.2138574257139342E-2</v>
      </c>
      <c r="F880" s="17">
        <v>0.26995457698640124</v>
      </c>
      <c r="G880" s="17">
        <v>2.8279924558599267E-3</v>
      </c>
    </row>
    <row r="881" spans="2:7" x14ac:dyDescent="0.25">
      <c r="B881" s="11" t="s">
        <v>207</v>
      </c>
      <c r="C881" s="21">
        <v>0.33469027076810937</v>
      </c>
      <c r="D881" s="17">
        <v>2.3293359827276025E-3</v>
      </c>
      <c r="E881" s="17">
        <v>0.29598493234204165</v>
      </c>
      <c r="F881" s="17">
        <v>1.6212658962068745E-2</v>
      </c>
      <c r="G881" s="17">
        <v>0.18983273340482443</v>
      </c>
    </row>
    <row r="882" spans="2:7" x14ac:dyDescent="0.25">
      <c r="B882" s="11" t="s">
        <v>208</v>
      </c>
      <c r="C882" s="21">
        <v>0.39746477648007522</v>
      </c>
      <c r="D882" s="17">
        <v>4.5142465813057912E-2</v>
      </c>
      <c r="E882" s="17">
        <v>4.0809048398743539E-2</v>
      </c>
      <c r="F882" s="17">
        <v>2.5629075682115964E-3</v>
      </c>
      <c r="G882" s="17">
        <v>4.3896323603101195E-3</v>
      </c>
    </row>
    <row r="883" spans="2:7" x14ac:dyDescent="0.25">
      <c r="B883" s="11" t="s">
        <v>209</v>
      </c>
      <c r="C883" s="21">
        <v>0.56874785265017647</v>
      </c>
      <c r="D883" s="17">
        <v>4.8757177940362368E-4</v>
      </c>
      <c r="E883" s="17">
        <v>3.0556606649190531E-2</v>
      </c>
      <c r="F883" s="17">
        <v>0.11243644497593387</v>
      </c>
      <c r="G883" s="17">
        <v>5.2478061297859105E-2</v>
      </c>
    </row>
    <row r="884" spans="2:7" x14ac:dyDescent="0.25">
      <c r="B884" s="11" t="s">
        <v>210</v>
      </c>
      <c r="C884" s="21">
        <v>0.53730269325611935</v>
      </c>
      <c r="D884" s="17">
        <v>0.11886744933240319</v>
      </c>
      <c r="E884" s="17">
        <v>1.0158812837964206E-2</v>
      </c>
      <c r="F884" s="17">
        <v>2.690467104773684E-2</v>
      </c>
      <c r="G884" s="17">
        <v>9.5427579991035003E-3</v>
      </c>
    </row>
    <row r="885" spans="2:7" x14ac:dyDescent="0.25">
      <c r="B885" s="11" t="s">
        <v>211</v>
      </c>
      <c r="C885" s="17">
        <v>0.22002922338312506</v>
      </c>
      <c r="D885" s="17">
        <v>1.2772214016589347E-4</v>
      </c>
      <c r="E885" s="21">
        <v>0.29129591947405492</v>
      </c>
      <c r="F885" s="17">
        <v>0.11250870689782463</v>
      </c>
      <c r="G885" s="17">
        <v>8.269824507976424E-2</v>
      </c>
    </row>
    <row r="886" spans="2:7" x14ac:dyDescent="0.25">
      <c r="B886" s="11" t="s">
        <v>212</v>
      </c>
      <c r="C886" s="21">
        <v>0.73915643861441815</v>
      </c>
      <c r="D886" s="17">
        <v>6.5895827241123486E-2</v>
      </c>
      <c r="E886" s="17">
        <v>3.9277130119334342E-4</v>
      </c>
      <c r="F886" s="17">
        <v>1.9661435534368641E-5</v>
      </c>
      <c r="G886" s="17">
        <v>2.6508334183642044E-2</v>
      </c>
    </row>
    <row r="887" spans="2:7" x14ac:dyDescent="0.25">
      <c r="B887" s="11" t="s">
        <v>213</v>
      </c>
      <c r="C887" s="21">
        <v>0.31950639874546161</v>
      </c>
      <c r="D887" s="17">
        <v>4.8780070548724595E-2</v>
      </c>
      <c r="E887" s="17">
        <v>8.3238649003063533E-2</v>
      </c>
      <c r="F887" s="17">
        <v>0.12273047412964726</v>
      </c>
      <c r="G887" s="17">
        <v>9.3302865285086314E-2</v>
      </c>
    </row>
    <row r="888" spans="2:7" x14ac:dyDescent="0.25">
      <c r="B888" s="11" t="s">
        <v>214</v>
      </c>
      <c r="C888" s="21">
        <v>0.54980334868266456</v>
      </c>
      <c r="D888" s="17">
        <v>2.2237237430534469E-2</v>
      </c>
      <c r="E888" s="17">
        <v>3.706382591714278E-2</v>
      </c>
      <c r="F888" s="17">
        <v>8.8258156335585453E-2</v>
      </c>
      <c r="G888" s="17">
        <v>1.9993100235225166E-3</v>
      </c>
    </row>
    <row r="889" spans="2:7" x14ac:dyDescent="0.25">
      <c r="B889" s="11" t="s">
        <v>215</v>
      </c>
      <c r="C889" s="21">
        <v>0.61779437533593906</v>
      </c>
      <c r="D889" s="17">
        <v>9.4779457628212866E-6</v>
      </c>
      <c r="E889" s="17">
        <v>3.4103659650127592E-2</v>
      </c>
      <c r="F889" s="17">
        <v>0.14744683508850878</v>
      </c>
      <c r="G889" s="17">
        <v>1.22654052019601E-2</v>
      </c>
    </row>
    <row r="890" spans="2:7" x14ac:dyDescent="0.25">
      <c r="B890" s="11" t="s">
        <v>216</v>
      </c>
      <c r="C890" s="21">
        <v>0.53408225574174617</v>
      </c>
      <c r="D890" s="17">
        <v>5.2155269600844848E-3</v>
      </c>
      <c r="E890" s="17">
        <v>0.12310952178820848</v>
      </c>
      <c r="F890" s="17">
        <v>3.2634267707118128E-3</v>
      </c>
      <c r="G890" s="17">
        <v>9.5264866811660357E-3</v>
      </c>
    </row>
    <row r="891" spans="2:7" x14ac:dyDescent="0.25">
      <c r="B891" s="11" t="s">
        <v>217</v>
      </c>
      <c r="C891" s="21">
        <v>0.49204795500880999</v>
      </c>
      <c r="D891" s="17">
        <v>0.10448680574684746</v>
      </c>
      <c r="E891" s="17">
        <v>5.109362372405106E-3</v>
      </c>
      <c r="F891" s="17">
        <v>5.5743071744168295E-2</v>
      </c>
      <c r="G891" s="17">
        <v>3.7473814193675884E-4</v>
      </c>
    </row>
    <row r="892" spans="2:7" x14ac:dyDescent="0.25">
      <c r="B892" s="11" t="s">
        <v>218</v>
      </c>
      <c r="C892" s="17">
        <v>0.28512297990908719</v>
      </c>
      <c r="D892" s="17">
        <v>0.10108749992795095</v>
      </c>
      <c r="E892" s="17">
        <v>3.7153486578878146E-2</v>
      </c>
      <c r="F892" s="21">
        <v>0.29783302025251035</v>
      </c>
      <c r="G892" s="17">
        <v>1.9011885701901852E-2</v>
      </c>
    </row>
    <row r="893" spans="2:7" x14ac:dyDescent="0.25">
      <c r="B893" s="11" t="s">
        <v>219</v>
      </c>
      <c r="C893" s="21">
        <v>0.34746811058723681</v>
      </c>
      <c r="D893" s="17">
        <v>6.9213762083705777E-2</v>
      </c>
      <c r="E893" s="17">
        <v>7.3111084100008755E-3</v>
      </c>
      <c r="F893" s="17">
        <v>0.24798743983508442</v>
      </c>
      <c r="G893" s="17">
        <v>6.9692768998804895E-3</v>
      </c>
    </row>
    <row r="894" spans="2:7" x14ac:dyDescent="0.25">
      <c r="B894" s="11" t="s">
        <v>220</v>
      </c>
      <c r="C894" s="21">
        <v>0.53617595010073915</v>
      </c>
      <c r="D894" s="17">
        <v>5.0313190205091479E-2</v>
      </c>
      <c r="E894" s="17">
        <v>4.5191962517556875E-2</v>
      </c>
      <c r="F894" s="17">
        <v>0.18454701027575673</v>
      </c>
      <c r="G894" s="17">
        <v>4.5016891096329892E-2</v>
      </c>
    </row>
    <row r="895" spans="2:7" x14ac:dyDescent="0.25">
      <c r="B895" s="11" t="s">
        <v>221</v>
      </c>
      <c r="C895" s="21">
        <v>0.50499734847525946</v>
      </c>
      <c r="D895" s="17">
        <v>0.12374720187413198</v>
      </c>
      <c r="E895" s="17">
        <v>9.8017163743535397E-3</v>
      </c>
      <c r="F895" s="17">
        <v>3.3220810357625141E-2</v>
      </c>
      <c r="G895" s="17">
        <v>1.2296437152186651E-2</v>
      </c>
    </row>
    <row r="896" spans="2:7" x14ac:dyDescent="0.25">
      <c r="B896" s="11" t="s">
        <v>222</v>
      </c>
      <c r="C896" s="21">
        <v>0.50643463057467997</v>
      </c>
      <c r="D896" s="17">
        <v>1.3907423021693054E-3</v>
      </c>
      <c r="E896" s="17">
        <v>9.6221483525214618E-2</v>
      </c>
      <c r="F896" s="17">
        <v>8.1647528503676105E-3</v>
      </c>
      <c r="G896" s="17">
        <v>3.3885257913299341E-2</v>
      </c>
    </row>
    <row r="897" spans="2:7" x14ac:dyDescent="0.25">
      <c r="B897" s="11" t="s">
        <v>223</v>
      </c>
      <c r="C897" s="21">
        <v>0.27202989347673362</v>
      </c>
      <c r="D897" s="17">
        <v>5.8609242131865927E-2</v>
      </c>
      <c r="E897" s="17">
        <v>1.5718413555267593E-2</v>
      </c>
      <c r="F897" s="17">
        <v>4.4170839470286251E-2</v>
      </c>
      <c r="G897" s="17">
        <v>7.5455780608442279E-3</v>
      </c>
    </row>
    <row r="898" spans="2:7" x14ac:dyDescent="0.25">
      <c r="B898" s="11" t="s">
        <v>224</v>
      </c>
      <c r="C898" s="21">
        <v>0.81081713069705919</v>
      </c>
      <c r="D898" s="17">
        <v>0.10006700210856871</v>
      </c>
      <c r="E898" s="17">
        <v>9.531385858953748E-5</v>
      </c>
      <c r="F898" s="17">
        <v>1.194862266311141E-3</v>
      </c>
      <c r="G898" s="17">
        <v>2.4475047511218206E-2</v>
      </c>
    </row>
    <row r="899" spans="2:7" x14ac:dyDescent="0.25">
      <c r="B899" s="11" t="s">
        <v>225</v>
      </c>
      <c r="C899" s="21">
        <v>0.45068470701166019</v>
      </c>
      <c r="D899" s="17">
        <v>8.5786873146891221E-2</v>
      </c>
      <c r="E899" s="17">
        <v>1.8419614461522016E-2</v>
      </c>
      <c r="F899" s="17">
        <v>8.9035224206572353E-3</v>
      </c>
      <c r="G899" s="17">
        <v>1.4947761544608954E-2</v>
      </c>
    </row>
    <row r="900" spans="2:7" x14ac:dyDescent="0.25">
      <c r="B900" s="11" t="s">
        <v>226</v>
      </c>
      <c r="C900" s="21">
        <v>0.67045738574779778</v>
      </c>
      <c r="D900" s="17">
        <v>3.793570811246548E-2</v>
      </c>
      <c r="E900" s="17">
        <v>1.5356002670765156E-5</v>
      </c>
      <c r="F900" s="17">
        <v>1.5458095025065273E-2</v>
      </c>
      <c r="G900" s="17">
        <v>3.7827184895424311E-2</v>
      </c>
    </row>
    <row r="901" spans="2:7" x14ac:dyDescent="0.25">
      <c r="B901" s="11" t="s">
        <v>227</v>
      </c>
      <c r="C901" s="21">
        <v>0.50499734847525946</v>
      </c>
      <c r="D901" s="17">
        <v>0.12374720187413198</v>
      </c>
      <c r="E901" s="17">
        <v>9.8017163743535397E-3</v>
      </c>
      <c r="F901" s="17">
        <v>3.3220810357625141E-2</v>
      </c>
      <c r="G901" s="17">
        <v>1.2296437152186651E-2</v>
      </c>
    </row>
    <row r="902" spans="2:7" x14ac:dyDescent="0.25">
      <c r="B902" s="11" t="s">
        <v>228</v>
      </c>
      <c r="C902" s="21">
        <v>0.53617595010073915</v>
      </c>
      <c r="D902" s="17">
        <v>5.0313190205091479E-2</v>
      </c>
      <c r="E902" s="17">
        <v>4.5191962517556875E-2</v>
      </c>
      <c r="F902" s="17">
        <v>0.18454701027575673</v>
      </c>
      <c r="G902" s="17">
        <v>4.5016891096329892E-2</v>
      </c>
    </row>
    <row r="903" spans="2:7" x14ac:dyDescent="0.25">
      <c r="B903" s="11" t="s">
        <v>229</v>
      </c>
      <c r="C903" s="21">
        <v>0.81081713069705919</v>
      </c>
      <c r="D903" s="17">
        <v>0.10006700210856871</v>
      </c>
      <c r="E903" s="17">
        <v>9.531385858953748E-5</v>
      </c>
      <c r="F903" s="17">
        <v>1.194862266311141E-3</v>
      </c>
      <c r="G903" s="17">
        <v>2.4475047511218206E-2</v>
      </c>
    </row>
    <row r="904" spans="2:7" x14ac:dyDescent="0.25">
      <c r="B904" s="11" t="s">
        <v>230</v>
      </c>
      <c r="C904" s="21">
        <v>0.50643463057467997</v>
      </c>
      <c r="D904" s="17">
        <v>1.3907423021693054E-3</v>
      </c>
      <c r="E904" s="17">
        <v>9.6221483525214618E-2</v>
      </c>
      <c r="F904" s="17">
        <v>8.1647528503676105E-3</v>
      </c>
      <c r="G904" s="17">
        <v>3.3885257913299341E-2</v>
      </c>
    </row>
    <row r="905" spans="2:7" x14ac:dyDescent="0.25">
      <c r="B905" s="11" t="s">
        <v>231</v>
      </c>
      <c r="C905" s="21">
        <v>0.27202989347673362</v>
      </c>
      <c r="D905" s="17">
        <v>5.8609242131865927E-2</v>
      </c>
      <c r="E905" s="17">
        <v>1.5718413555267593E-2</v>
      </c>
      <c r="F905" s="17">
        <v>4.4170839470286251E-2</v>
      </c>
      <c r="G905" s="17">
        <v>7.5455780608442279E-3</v>
      </c>
    </row>
    <row r="906" spans="2:7" x14ac:dyDescent="0.25">
      <c r="B906" s="11" t="s">
        <v>232</v>
      </c>
      <c r="C906" s="21">
        <v>0.23399196590986096</v>
      </c>
      <c r="D906" s="17">
        <v>7.8004016646746124E-2</v>
      </c>
      <c r="E906" s="17">
        <v>7.8674546040547716E-2</v>
      </c>
      <c r="F906" s="17">
        <v>0.16094955991631449</v>
      </c>
      <c r="G906" s="17">
        <v>1.3372564050585279E-3</v>
      </c>
    </row>
    <row r="907" spans="2:7" x14ac:dyDescent="0.25">
      <c r="B907" s="11" t="s">
        <v>233</v>
      </c>
      <c r="C907" s="21">
        <v>0.68631057981569477</v>
      </c>
      <c r="D907" s="17">
        <v>0.11031655038348531</v>
      </c>
      <c r="E907" s="17">
        <v>5.1378412583372765E-4</v>
      </c>
      <c r="F907" s="17">
        <v>5.8421790199175125E-5</v>
      </c>
      <c r="G907" s="17">
        <v>8.6065315661522195E-3</v>
      </c>
    </row>
    <row r="908" spans="2:7" x14ac:dyDescent="0.25">
      <c r="B908" s="11" t="s">
        <v>234</v>
      </c>
      <c r="C908" s="21">
        <v>0.41008329044881575</v>
      </c>
      <c r="D908" s="17">
        <v>0.20326734770153712</v>
      </c>
      <c r="E908" s="17">
        <v>2.5776702653289422E-3</v>
      </c>
      <c r="F908" s="17">
        <v>9.1657702294535418E-2</v>
      </c>
      <c r="G908" s="17">
        <v>2.4279547287809289E-2</v>
      </c>
    </row>
    <row r="909" spans="2:7" x14ac:dyDescent="0.25">
      <c r="B909" s="11" t="s">
        <v>235</v>
      </c>
      <c r="C909" s="21">
        <v>0.65869320215440996</v>
      </c>
      <c r="D909" s="17">
        <v>3.3544827182765295E-2</v>
      </c>
      <c r="E909" s="17">
        <v>4.6228265474960306E-4</v>
      </c>
      <c r="F909" s="17">
        <v>1.8791838208687177E-2</v>
      </c>
      <c r="G909" s="17">
        <v>4.4768533127279936E-2</v>
      </c>
    </row>
    <row r="910" spans="2:7" x14ac:dyDescent="0.25">
      <c r="B910" s="11" t="s">
        <v>236</v>
      </c>
      <c r="C910" s="17">
        <v>1.5177721331847513E-3</v>
      </c>
      <c r="D910" s="21">
        <v>0.69135037277676881</v>
      </c>
      <c r="E910" s="17">
        <v>2.0896706044071151E-3</v>
      </c>
      <c r="F910" s="17">
        <v>1.3417282378207697E-2</v>
      </c>
      <c r="G910" s="17">
        <v>2.7944902855138298E-3</v>
      </c>
    </row>
    <row r="911" spans="2:7" x14ac:dyDescent="0.25">
      <c r="B911" s="11" t="s">
        <v>237</v>
      </c>
      <c r="C911" s="21">
        <v>0.80647313297201728</v>
      </c>
      <c r="D911" s="17">
        <v>4.5526849133140347E-2</v>
      </c>
      <c r="E911" s="17">
        <v>2.3609421876927502E-3</v>
      </c>
      <c r="F911" s="17">
        <v>1.0044651752110288E-3</v>
      </c>
      <c r="G911" s="17">
        <v>1.97251322042846E-5</v>
      </c>
    </row>
    <row r="912" spans="2:7" x14ac:dyDescent="0.25">
      <c r="B912" s="11" t="s">
        <v>238</v>
      </c>
      <c r="C912" s="21">
        <v>0.59998857583446574</v>
      </c>
      <c r="D912" s="17">
        <v>4.2143960164246742E-2</v>
      </c>
      <c r="E912" s="17">
        <v>1.4905672400508638E-4</v>
      </c>
      <c r="F912" s="17">
        <v>2.6025413090509011E-2</v>
      </c>
      <c r="G912" s="17">
        <v>1.1214631382615154E-3</v>
      </c>
    </row>
    <row r="913" spans="2:7" x14ac:dyDescent="0.25">
      <c r="B913" s="11" t="s">
        <v>239</v>
      </c>
      <c r="C913" s="21">
        <v>0.43700751115783937</v>
      </c>
      <c r="D913" s="17">
        <v>0.10225526875187042</v>
      </c>
      <c r="E913" s="17">
        <v>0.15100066570509169</v>
      </c>
      <c r="F913" s="17">
        <v>5.8126447532239736E-2</v>
      </c>
      <c r="G913" s="17">
        <v>8.3567503370657473E-7</v>
      </c>
    </row>
    <row r="914" spans="2:7" x14ac:dyDescent="0.25">
      <c r="B914" s="11" t="s">
        <v>240</v>
      </c>
      <c r="C914" s="21">
        <v>0.45068470701166019</v>
      </c>
      <c r="D914" s="17">
        <v>8.5786873146891221E-2</v>
      </c>
      <c r="E914" s="17">
        <v>1.8419614461522016E-2</v>
      </c>
      <c r="F914" s="17">
        <v>8.9035224206572353E-3</v>
      </c>
      <c r="G914" s="17">
        <v>1.4947761544608954E-2</v>
      </c>
    </row>
    <row r="915" spans="2:7" x14ac:dyDescent="0.25">
      <c r="B915" s="11" t="s">
        <v>241</v>
      </c>
      <c r="C915" s="21">
        <v>0.81081713069705919</v>
      </c>
      <c r="D915" s="17">
        <v>0.10006700210856871</v>
      </c>
      <c r="E915" s="17">
        <v>9.531385858953748E-5</v>
      </c>
      <c r="F915" s="17">
        <v>1.194862266311141E-3</v>
      </c>
      <c r="G915" s="17">
        <v>2.4475047511218206E-2</v>
      </c>
    </row>
    <row r="916" spans="2:7" x14ac:dyDescent="0.25">
      <c r="B916" s="11" t="s">
        <v>242</v>
      </c>
      <c r="C916" s="21">
        <v>0.67045738574779778</v>
      </c>
      <c r="D916" s="17">
        <v>3.793570811246548E-2</v>
      </c>
      <c r="E916" s="17">
        <v>1.5356002670765156E-5</v>
      </c>
      <c r="F916" s="17">
        <v>1.5458095025065273E-2</v>
      </c>
      <c r="G916" s="17">
        <v>3.7827184895424311E-2</v>
      </c>
    </row>
    <row r="917" spans="2:7" x14ac:dyDescent="0.25">
      <c r="B917" s="11" t="s">
        <v>243</v>
      </c>
      <c r="C917" s="21">
        <v>0.50643463057467997</v>
      </c>
      <c r="D917" s="17">
        <v>1.3907423021693054E-3</v>
      </c>
      <c r="E917" s="17">
        <v>9.6221483525214618E-2</v>
      </c>
      <c r="F917" s="17">
        <v>8.1647528503676105E-3</v>
      </c>
      <c r="G917" s="17">
        <v>3.3885257913299341E-2</v>
      </c>
    </row>
    <row r="918" spans="2:7" x14ac:dyDescent="0.25">
      <c r="B918" s="11" t="s">
        <v>244</v>
      </c>
      <c r="C918" s="21">
        <v>0.50499734847525946</v>
      </c>
      <c r="D918" s="17">
        <v>0.12374720187413198</v>
      </c>
      <c r="E918" s="17">
        <v>9.8017163743535397E-3</v>
      </c>
      <c r="F918" s="17">
        <v>3.3220810357625141E-2</v>
      </c>
      <c r="G918" s="17">
        <v>1.2296437152186651E-2</v>
      </c>
    </row>
    <row r="919" spans="2:7" x14ac:dyDescent="0.25">
      <c r="B919" s="11" t="s">
        <v>245</v>
      </c>
      <c r="C919" s="21">
        <v>0.53617595010073915</v>
      </c>
      <c r="D919" s="17">
        <v>5.0313190205091479E-2</v>
      </c>
      <c r="E919" s="17">
        <v>4.5191962517556875E-2</v>
      </c>
      <c r="F919" s="17">
        <v>0.18454701027575673</v>
      </c>
      <c r="G919" s="17">
        <v>4.5016891096329892E-2</v>
      </c>
    </row>
    <row r="920" spans="2:7" x14ac:dyDescent="0.25">
      <c r="B920" s="11" t="s">
        <v>246</v>
      </c>
      <c r="C920" s="17">
        <v>5.3457596995106632E-3</v>
      </c>
      <c r="D920" s="21">
        <v>0.12932852907023043</v>
      </c>
      <c r="E920" s="17">
        <v>1.1293286126658921E-2</v>
      </c>
      <c r="F920" s="17">
        <v>9.3182455904555095E-2</v>
      </c>
      <c r="G920" s="17">
        <v>3.1177008033912426E-3</v>
      </c>
    </row>
    <row r="921" spans="2:7" x14ac:dyDescent="0.25">
      <c r="B921" s="11" t="s">
        <v>247</v>
      </c>
      <c r="C921" s="21">
        <v>0.62422800903590692</v>
      </c>
      <c r="D921" s="17">
        <v>5.4406853916227682E-2</v>
      </c>
      <c r="E921" s="17">
        <v>7.5341000756177154E-2</v>
      </c>
      <c r="F921" s="17">
        <v>3.672750414963428E-3</v>
      </c>
      <c r="G921" s="17">
        <v>5.1607255509907267E-2</v>
      </c>
    </row>
    <row r="922" spans="2:7" x14ac:dyDescent="0.25">
      <c r="B922" s="11" t="s">
        <v>248</v>
      </c>
      <c r="C922" s="21">
        <v>0.57469425370344862</v>
      </c>
      <c r="D922" s="17">
        <v>7.4618769744173696E-2</v>
      </c>
      <c r="E922" s="17">
        <v>8.0888465152537531E-2</v>
      </c>
      <c r="F922" s="17">
        <v>2.4200695385923423E-2</v>
      </c>
      <c r="G922" s="17">
        <v>1.8228378973496023E-2</v>
      </c>
    </row>
    <row r="923" spans="2:7" x14ac:dyDescent="0.25">
      <c r="B923" s="11" t="s">
        <v>249</v>
      </c>
      <c r="C923" s="21">
        <v>0.73309688327909683</v>
      </c>
      <c r="D923" s="17">
        <v>0.108638902716528</v>
      </c>
      <c r="E923" s="17">
        <v>3.4382675777590223E-2</v>
      </c>
      <c r="F923" s="17">
        <v>7.0513388860941892E-3</v>
      </c>
      <c r="G923" s="17">
        <v>6.4948643280437158E-3</v>
      </c>
    </row>
    <row r="924" spans="2:7" x14ac:dyDescent="0.25">
      <c r="B924" s="11" t="s">
        <v>250</v>
      </c>
      <c r="C924" s="21">
        <v>0.70818665053405616</v>
      </c>
      <c r="D924" s="17">
        <v>7.6317506316551237E-2</v>
      </c>
      <c r="E924" s="17">
        <v>1.8301066940587191E-3</v>
      </c>
      <c r="F924" s="17">
        <v>2.681390908313773E-2</v>
      </c>
      <c r="G924" s="17">
        <v>2.0595019668151675E-2</v>
      </c>
    </row>
    <row r="925" spans="2:7" x14ac:dyDescent="0.25">
      <c r="B925" s="11" t="s">
        <v>251</v>
      </c>
      <c r="C925" s="21">
        <v>0.83254851767206084</v>
      </c>
      <c r="D925" s="17">
        <v>7.7059689885655466E-2</v>
      </c>
      <c r="E925" s="17">
        <v>5.4148739893734588E-3</v>
      </c>
      <c r="F925" s="17">
        <v>1.5170699330925065E-4</v>
      </c>
      <c r="G925" s="17">
        <v>9.4273251541023017E-4</v>
      </c>
    </row>
    <row r="926" spans="2:7" x14ac:dyDescent="0.25">
      <c r="B926" s="11" t="s">
        <v>252</v>
      </c>
      <c r="C926" s="21">
        <v>0.78672471629679197</v>
      </c>
      <c r="D926" s="17">
        <v>4.0467603127720228E-2</v>
      </c>
      <c r="E926" s="17">
        <v>5.4393967477261622E-3</v>
      </c>
      <c r="F926" s="17">
        <v>1.1377075779187184E-6</v>
      </c>
      <c r="G926" s="17">
        <v>8.2730490775675199E-4</v>
      </c>
    </row>
    <row r="927" spans="2:7" x14ac:dyDescent="0.25">
      <c r="B927" s="11" t="s">
        <v>253</v>
      </c>
      <c r="C927" s="21">
        <v>0.71037459956034865</v>
      </c>
      <c r="D927" s="17">
        <v>8.3805243090958575E-2</v>
      </c>
      <c r="E927" s="17">
        <v>1.6914219485707949E-3</v>
      </c>
      <c r="F927" s="17">
        <v>3.6474634546519018E-5</v>
      </c>
      <c r="G927" s="17">
        <v>6.933671760378686E-3</v>
      </c>
    </row>
    <row r="928" spans="2:7" x14ac:dyDescent="0.25">
      <c r="B928" s="11" t="s">
        <v>254</v>
      </c>
      <c r="C928" s="21">
        <v>0.80619415905673542</v>
      </c>
      <c r="D928" s="17">
        <v>5.8940600968712516E-2</v>
      </c>
      <c r="E928" s="17">
        <v>1.6577058886991312E-3</v>
      </c>
      <c r="F928" s="17">
        <v>1.1087402609146278E-3</v>
      </c>
      <c r="G928" s="17">
        <v>1.8593368570783211E-2</v>
      </c>
    </row>
    <row r="929" spans="2:7" x14ac:dyDescent="0.25">
      <c r="B929" s="11" t="s">
        <v>255</v>
      </c>
      <c r="C929" s="21">
        <v>0.5873417127127829</v>
      </c>
      <c r="D929" s="17">
        <v>0.11818542761237694</v>
      </c>
      <c r="E929" s="17">
        <v>1.8580528328575825E-2</v>
      </c>
      <c r="F929" s="17">
        <v>3.2421233699368904E-2</v>
      </c>
      <c r="G929" s="17">
        <v>7.1459596868095721E-2</v>
      </c>
    </row>
    <row r="930" spans="2:7" x14ac:dyDescent="0.25">
      <c r="B930" s="11" t="s">
        <v>256</v>
      </c>
      <c r="C930" s="21">
        <v>0.65360328388319933</v>
      </c>
      <c r="D930" s="17">
        <v>0.12375634810556822</v>
      </c>
      <c r="E930" s="17">
        <v>2.1723049072978977E-3</v>
      </c>
      <c r="F930" s="17">
        <v>3.2866915624532519E-2</v>
      </c>
      <c r="G930" s="17">
        <v>1.569689904160709E-2</v>
      </c>
    </row>
    <row r="931" spans="2:7" x14ac:dyDescent="0.25">
      <c r="B931" s="11" t="s">
        <v>257</v>
      </c>
      <c r="C931" s="17">
        <v>0.12832512713116723</v>
      </c>
      <c r="D931" s="21">
        <v>0.18531528315153312</v>
      </c>
      <c r="E931" s="17">
        <v>3.2130554110625147E-2</v>
      </c>
      <c r="F931" s="17">
        <v>7.0874616720917284E-3</v>
      </c>
      <c r="G931" s="17">
        <v>6.5130745308920185E-2</v>
      </c>
    </row>
    <row r="932" spans="2:7" x14ac:dyDescent="0.25">
      <c r="B932" s="11" t="s">
        <v>258</v>
      </c>
      <c r="C932" s="17">
        <v>9.838215745541945E-2</v>
      </c>
      <c r="D932" s="21">
        <v>0.3257403178166014</v>
      </c>
      <c r="E932" s="17">
        <v>7.9466016180625816E-4</v>
      </c>
      <c r="F932" s="17">
        <v>1.3508964568545818E-2</v>
      </c>
      <c r="G932" s="17">
        <v>0.13706323479234989</v>
      </c>
    </row>
    <row r="933" spans="2:7" x14ac:dyDescent="0.25">
      <c r="B933" s="11" t="s">
        <v>259</v>
      </c>
      <c r="C933" s="21">
        <v>0.28922931881822067</v>
      </c>
      <c r="D933" s="17">
        <v>3.4533630673374463E-2</v>
      </c>
      <c r="E933" s="17">
        <v>4.7454413475342813E-3</v>
      </c>
      <c r="F933" s="17">
        <v>0.24847758019858637</v>
      </c>
      <c r="G933" s="17">
        <v>3.0913960617594436E-3</v>
      </c>
    </row>
    <row r="934" spans="2:7" x14ac:dyDescent="0.25">
      <c r="B934" s="11" t="s">
        <v>260</v>
      </c>
      <c r="C934" s="21">
        <v>0.33026347589187288</v>
      </c>
      <c r="D934" s="17">
        <v>0.20565857381126448</v>
      </c>
      <c r="E934" s="17">
        <v>5.1225978849416612E-2</v>
      </c>
      <c r="F934" s="17">
        <v>3.3730579659491465E-2</v>
      </c>
      <c r="G934" s="17">
        <v>2.2149637633814868E-2</v>
      </c>
    </row>
    <row r="935" spans="2:7" x14ac:dyDescent="0.25">
      <c r="B935" s="11" t="s">
        <v>261</v>
      </c>
      <c r="C935" s="17">
        <v>0.21549160555603147</v>
      </c>
      <c r="D935" s="21">
        <v>0.26391677685060161</v>
      </c>
      <c r="E935" s="17">
        <v>6.8801004923310802E-2</v>
      </c>
      <c r="F935" s="17">
        <v>2.6555192278074558E-4</v>
      </c>
      <c r="G935" s="17">
        <v>4.3080841457981715E-3</v>
      </c>
    </row>
    <row r="936" spans="2:7" x14ac:dyDescent="0.25">
      <c r="B936" s="11" t="s">
        <v>262</v>
      </c>
      <c r="C936" s="21">
        <v>0.45625265868088449</v>
      </c>
      <c r="D936" s="17">
        <v>0.10988316853366797</v>
      </c>
      <c r="E936" s="17">
        <v>5.4999340507297836E-2</v>
      </c>
      <c r="F936" s="17">
        <v>8.5228331910778998E-2</v>
      </c>
      <c r="G936" s="17">
        <v>5.4061368707255444E-3</v>
      </c>
    </row>
    <row r="937" spans="2:7" x14ac:dyDescent="0.25">
      <c r="B937" s="11" t="s">
        <v>263</v>
      </c>
      <c r="C937" s="21">
        <v>0.24530483989421689</v>
      </c>
      <c r="D937" s="17">
        <v>7.5968976745080713E-2</v>
      </c>
      <c r="E937" s="17">
        <v>7.5917227724655881E-2</v>
      </c>
      <c r="F937" s="17">
        <v>0.15564501984700763</v>
      </c>
      <c r="G937" s="17">
        <v>2.5010674066066494E-3</v>
      </c>
    </row>
    <row r="938" spans="2:7" x14ac:dyDescent="0.25">
      <c r="B938" s="11" t="s">
        <v>264</v>
      </c>
      <c r="C938" s="21">
        <v>0.52860229198916553</v>
      </c>
      <c r="D938" s="17">
        <v>0.12314115900304333</v>
      </c>
      <c r="E938" s="17">
        <v>2.3834144288775389E-3</v>
      </c>
      <c r="F938" s="17">
        <v>4.9711769295905615E-2</v>
      </c>
      <c r="G938" s="17">
        <v>9.5959139265959555E-3</v>
      </c>
    </row>
    <row r="939" spans="2:7" x14ac:dyDescent="0.25">
      <c r="B939" s="11" t="s">
        <v>265</v>
      </c>
      <c r="C939" s="21">
        <v>0.30998228571861886</v>
      </c>
      <c r="D939" s="17">
        <v>0.14001596484335818</v>
      </c>
      <c r="E939" s="17">
        <v>3.6648814131354755E-2</v>
      </c>
      <c r="F939" s="17">
        <v>0.18195797707107284</v>
      </c>
      <c r="G939" s="17">
        <v>8.6851211253899921E-6</v>
      </c>
    </row>
    <row r="940" spans="2:7" x14ac:dyDescent="0.25">
      <c r="B940" s="11" t="s">
        <v>266</v>
      </c>
      <c r="C940" s="21">
        <v>0.39915591436605874</v>
      </c>
      <c r="D940" s="17">
        <v>0.20874413737228628</v>
      </c>
      <c r="E940" s="17">
        <v>3.3506938636902149E-3</v>
      </c>
      <c r="F940" s="17">
        <v>9.0313307972000489E-2</v>
      </c>
      <c r="G940" s="17">
        <v>2.5101367155063208E-2</v>
      </c>
    </row>
    <row r="941" spans="2:7" x14ac:dyDescent="0.25">
      <c r="B941" s="11" t="s">
        <v>267</v>
      </c>
      <c r="C941" s="21">
        <v>0.65889049609823147</v>
      </c>
      <c r="D941" s="17">
        <v>2.5141898765657308E-2</v>
      </c>
      <c r="E941" s="17">
        <v>6.6804088064984024E-3</v>
      </c>
      <c r="F941" s="17">
        <v>4.0254590524995909E-3</v>
      </c>
      <c r="G941" s="17">
        <v>1.013291644493995E-2</v>
      </c>
    </row>
    <row r="942" spans="2:7" x14ac:dyDescent="0.25">
      <c r="B942" s="11" t="s">
        <v>268</v>
      </c>
      <c r="C942" s="21">
        <v>0.5929504289724129</v>
      </c>
      <c r="D942" s="17">
        <v>0.1214556626575486</v>
      </c>
      <c r="E942" s="17">
        <v>4.5716255224567482E-3</v>
      </c>
      <c r="F942" s="17">
        <v>8.027835659394541E-4</v>
      </c>
      <c r="G942" s="17">
        <v>2.1840852368124699E-3</v>
      </c>
    </row>
    <row r="943" spans="2:7" x14ac:dyDescent="0.25">
      <c r="B943" s="11" t="s">
        <v>269</v>
      </c>
      <c r="C943" s="21">
        <v>0.79928065045414165</v>
      </c>
      <c r="D943" s="17">
        <v>6.7516319438058288E-3</v>
      </c>
      <c r="E943" s="17">
        <v>4.1290877412878804E-2</v>
      </c>
      <c r="F943" s="17">
        <v>2.927607785120874E-2</v>
      </c>
      <c r="G943" s="17">
        <v>4.7940182645610802E-3</v>
      </c>
    </row>
    <row r="944" spans="2:7" x14ac:dyDescent="0.25">
      <c r="B944" s="11" t="s">
        <v>270</v>
      </c>
      <c r="C944" s="21">
        <v>0.67074083369392745</v>
      </c>
      <c r="D944" s="17">
        <v>0.11491015598722436</v>
      </c>
      <c r="E944" s="17">
        <v>4.6501951593937792E-4</v>
      </c>
      <c r="F944" s="17">
        <v>7.0233792059613406E-3</v>
      </c>
      <c r="G944" s="17">
        <v>6.1708998431219573E-3</v>
      </c>
    </row>
    <row r="945" spans="2:7" x14ac:dyDescent="0.25">
      <c r="B945" s="11" t="s">
        <v>271</v>
      </c>
      <c r="C945" s="21">
        <v>0.60611304706016556</v>
      </c>
      <c r="D945" s="17">
        <v>7.9576133462923193E-2</v>
      </c>
      <c r="E945" s="17">
        <v>1.2861214732563499E-2</v>
      </c>
      <c r="F945" s="17">
        <v>2.6057002947760581E-2</v>
      </c>
      <c r="G945" s="17">
        <v>1.1275800953741179E-3</v>
      </c>
    </row>
    <row r="946" spans="2:7" x14ac:dyDescent="0.25">
      <c r="B946" s="11" t="s">
        <v>272</v>
      </c>
      <c r="C946" s="21">
        <v>0.66831093487040061</v>
      </c>
      <c r="D946" s="17">
        <v>0.14211790988183565</v>
      </c>
      <c r="E946" s="17">
        <v>4.1773398039737283E-3</v>
      </c>
      <c r="F946" s="17">
        <v>1.5916338951497376E-2</v>
      </c>
      <c r="G946" s="17">
        <v>3.6929500786859987E-3</v>
      </c>
    </row>
    <row r="947" spans="2:7" x14ac:dyDescent="0.25">
      <c r="B947" s="11" t="s">
        <v>273</v>
      </c>
      <c r="C947" s="21">
        <v>0.68887448660296502</v>
      </c>
      <c r="D947" s="17">
        <v>2.7162263989002421E-2</v>
      </c>
      <c r="E947" s="17">
        <v>7.7230915049135975E-3</v>
      </c>
      <c r="F947" s="17">
        <v>2.1665089640455493E-2</v>
      </c>
      <c r="G947" s="17">
        <v>8.0979382705839186E-5</v>
      </c>
    </row>
    <row r="948" spans="2:7" x14ac:dyDescent="0.25">
      <c r="B948" s="11" t="s">
        <v>274</v>
      </c>
      <c r="C948" s="21">
        <v>0.69952502736764599</v>
      </c>
      <c r="D948" s="17">
        <v>2.8776054097716618E-2</v>
      </c>
      <c r="E948" s="17">
        <v>1.1363313896723393E-3</v>
      </c>
      <c r="F948" s="17">
        <v>1.1394174243080726E-2</v>
      </c>
      <c r="G948" s="17">
        <v>4.3939210168647519E-2</v>
      </c>
    </row>
    <row r="949" spans="2:7" x14ac:dyDescent="0.25">
      <c r="B949" s="11" t="s">
        <v>275</v>
      </c>
      <c r="C949" s="21">
        <v>0.73082376777886315</v>
      </c>
      <c r="D949" s="17">
        <v>8.306982074908284E-2</v>
      </c>
      <c r="E949" s="17">
        <v>3.7437015344812474E-2</v>
      </c>
      <c r="F949" s="17">
        <v>1.071757464003599E-3</v>
      </c>
      <c r="G949" s="17">
        <v>1.327879441401154E-2</v>
      </c>
    </row>
    <row r="950" spans="2:7" x14ac:dyDescent="0.25">
      <c r="B950" s="11" t="s">
        <v>276</v>
      </c>
      <c r="C950" s="21">
        <v>0.59813880264422337</v>
      </c>
      <c r="D950" s="17">
        <v>0.17277062450795747</v>
      </c>
      <c r="E950" s="17">
        <v>5.5458175303323568E-3</v>
      </c>
      <c r="F950" s="17">
        <v>8.4088816940717848E-2</v>
      </c>
      <c r="G950" s="17">
        <v>3.1864889119069005E-2</v>
      </c>
    </row>
    <row r="951" spans="2:7" x14ac:dyDescent="0.25">
      <c r="B951" s="11" t="s">
        <v>277</v>
      </c>
      <c r="C951" s="17">
        <v>5.7754723412229259E-2</v>
      </c>
      <c r="D951" s="21">
        <v>7.7526220754480957E-2</v>
      </c>
      <c r="E951" s="17">
        <v>4.4947490080105422E-2</v>
      </c>
      <c r="F951" s="17">
        <v>7.9730784683259334E-3</v>
      </c>
      <c r="G951" s="17">
        <v>1.3467636280464288E-3</v>
      </c>
    </row>
    <row r="952" spans="2:7" x14ac:dyDescent="0.25">
      <c r="B952" s="11" t="s">
        <v>278</v>
      </c>
      <c r="C952" s="21">
        <v>0.45015163383345097</v>
      </c>
      <c r="D952" s="17">
        <v>8.7168187948819045E-2</v>
      </c>
      <c r="E952" s="17">
        <v>1.8183680315523084E-2</v>
      </c>
      <c r="F952" s="17">
        <v>9.1341104978902837E-3</v>
      </c>
      <c r="G952" s="17">
        <v>1.4533012152101494E-2</v>
      </c>
    </row>
    <row r="953" spans="2:7" x14ac:dyDescent="0.25">
      <c r="B953" s="11" t="s">
        <v>279</v>
      </c>
      <c r="C953" s="21">
        <v>0.55741758161835964</v>
      </c>
      <c r="D953" s="17">
        <v>0.10716411496154435</v>
      </c>
      <c r="E953" s="17">
        <v>1.2108338908156288E-2</v>
      </c>
      <c r="F953" s="17">
        <v>7.2617191151587698E-2</v>
      </c>
      <c r="G953" s="17">
        <v>3.2032256496351594E-2</v>
      </c>
    </row>
    <row r="954" spans="2:7" x14ac:dyDescent="0.25">
      <c r="B954" s="11" t="s">
        <v>280</v>
      </c>
      <c r="C954" s="21">
        <v>0.40511973742422513</v>
      </c>
      <c r="D954" s="17">
        <v>9.1012685577131061E-2</v>
      </c>
      <c r="E954" s="17">
        <v>4.9874376618855423E-2</v>
      </c>
      <c r="F954" s="17">
        <v>5.7407867575844436E-2</v>
      </c>
      <c r="G954" s="17">
        <v>0.10514259389878447</v>
      </c>
    </row>
    <row r="955" spans="2:7" x14ac:dyDescent="0.25">
      <c r="B955" s="11" t="s">
        <v>281</v>
      </c>
      <c r="C955" s="21">
        <v>0.66348315526693424</v>
      </c>
      <c r="D955" s="17">
        <v>3.4228526626605006E-2</v>
      </c>
      <c r="E955" s="17">
        <v>0.12684411309895102</v>
      </c>
      <c r="F955" s="17">
        <v>3.3023481320502354E-2</v>
      </c>
      <c r="G955" s="17">
        <v>5.8883044423796568E-4</v>
      </c>
    </row>
    <row r="956" spans="2:7" x14ac:dyDescent="0.25">
      <c r="B956" s="11" t="s">
        <v>282</v>
      </c>
      <c r="C956" s="21">
        <v>0.29999712892309338</v>
      </c>
      <c r="D956" s="17">
        <v>2.3943260929325492E-3</v>
      </c>
      <c r="E956" s="17">
        <v>6.5820257962610387E-2</v>
      </c>
      <c r="F956" s="17">
        <v>4.4145845918967856E-2</v>
      </c>
      <c r="G956" s="17">
        <v>0.12381816758425372</v>
      </c>
    </row>
    <row r="957" spans="2:7" x14ac:dyDescent="0.25">
      <c r="B957" s="11" t="s">
        <v>283</v>
      </c>
      <c r="C957" s="17">
        <v>0.28512297990908719</v>
      </c>
      <c r="D957" s="17">
        <v>0.10108749992795095</v>
      </c>
      <c r="E957" s="17">
        <v>3.7153486578878146E-2</v>
      </c>
      <c r="F957" s="21">
        <v>0.29783302025251035</v>
      </c>
      <c r="G957" s="17">
        <v>1.9011885701901852E-2</v>
      </c>
    </row>
    <row r="958" spans="2:7" x14ac:dyDescent="0.25">
      <c r="B958" s="11" t="s">
        <v>284</v>
      </c>
      <c r="C958" s="21">
        <v>0.60900416013563929</v>
      </c>
      <c r="D958" s="17">
        <v>2.877059330104062E-2</v>
      </c>
      <c r="E958" s="17">
        <v>1.50353498167688E-2</v>
      </c>
      <c r="F958" s="17">
        <v>9.4849831022250822E-2</v>
      </c>
      <c r="G958" s="17">
        <v>9.3544260909999184E-3</v>
      </c>
    </row>
    <row r="959" spans="2:7" x14ac:dyDescent="0.25">
      <c r="B959" s="11" t="s">
        <v>285</v>
      </c>
      <c r="C959" s="21">
        <v>0.34746811058723681</v>
      </c>
      <c r="D959" s="17">
        <v>6.9213762083705777E-2</v>
      </c>
      <c r="E959" s="17">
        <v>7.3111084100008755E-3</v>
      </c>
      <c r="F959" s="17">
        <v>0.24798743983508442</v>
      </c>
      <c r="G959" s="17">
        <v>6.9692768998804895E-3</v>
      </c>
    </row>
    <row r="960" spans="2:7" x14ac:dyDescent="0.25">
      <c r="B960" s="11" t="s">
        <v>286</v>
      </c>
      <c r="C960" s="21">
        <v>0.61422212102229279</v>
      </c>
      <c r="D960" s="17">
        <v>1.8459149758955951E-2</v>
      </c>
      <c r="E960" s="17">
        <v>3.1980904034256581E-2</v>
      </c>
      <c r="F960" s="17">
        <v>6.5018176906184388E-2</v>
      </c>
      <c r="G960" s="17">
        <v>5.7848409434898933E-3</v>
      </c>
    </row>
    <row r="961" spans="2:7" x14ac:dyDescent="0.25">
      <c r="B961" s="11" t="s">
        <v>287</v>
      </c>
      <c r="C961" s="21">
        <v>0.39732825367638169</v>
      </c>
      <c r="D961" s="17">
        <v>3.0971336066914434E-2</v>
      </c>
      <c r="E961" s="17">
        <v>3.1066874573579643E-2</v>
      </c>
      <c r="F961" s="17">
        <v>0.10212665085154629</v>
      </c>
      <c r="G961" s="17">
        <v>4.0550504993381545E-2</v>
      </c>
    </row>
    <row r="962" spans="2:7" x14ac:dyDescent="0.25">
      <c r="B962" s="11" t="s">
        <v>288</v>
      </c>
      <c r="C962" s="21">
        <v>0.44208159372624378</v>
      </c>
      <c r="D962" s="17">
        <v>3.0315994325419569E-2</v>
      </c>
      <c r="E962" s="17">
        <v>1.7242119316169289E-2</v>
      </c>
      <c r="F962" s="17">
        <v>0.2768649932696306</v>
      </c>
      <c r="G962" s="17">
        <v>4.0780683256402507E-3</v>
      </c>
    </row>
    <row r="963" spans="2:7" x14ac:dyDescent="0.25">
      <c r="B963" s="11" t="s">
        <v>289</v>
      </c>
      <c r="C963" s="21">
        <v>0.36234957522887901</v>
      </c>
      <c r="D963" s="17">
        <v>1.2884724845779915E-2</v>
      </c>
      <c r="E963" s="17">
        <v>2.3327942678746039E-2</v>
      </c>
      <c r="F963" s="17">
        <v>0.25465435412780474</v>
      </c>
      <c r="G963" s="17">
        <v>1.1228871393786101E-2</v>
      </c>
    </row>
    <row r="964" spans="2:7" x14ac:dyDescent="0.25">
      <c r="B964" s="11" t="s">
        <v>290</v>
      </c>
      <c r="C964" s="21">
        <v>0.33728537229477662</v>
      </c>
      <c r="D964" s="17">
        <v>4.7485432199040655E-3</v>
      </c>
      <c r="E964" s="17">
        <v>2.0828431589606861E-2</v>
      </c>
      <c r="F964" s="17">
        <v>0.2725717521597491</v>
      </c>
      <c r="G964" s="17">
        <v>3.228955821125853E-3</v>
      </c>
    </row>
    <row r="965" spans="2:7" x14ac:dyDescent="0.25">
      <c r="B965" s="11" t="s">
        <v>291</v>
      </c>
      <c r="C965" s="21">
        <v>0.46311485662852409</v>
      </c>
      <c r="D965" s="17">
        <v>2.1477591472244633E-2</v>
      </c>
      <c r="E965" s="17">
        <v>0.11747834465862038</v>
      </c>
      <c r="F965" s="17">
        <v>0.15358513306100782</v>
      </c>
      <c r="G965" s="17">
        <v>9.4334503630722474E-2</v>
      </c>
    </row>
    <row r="966" spans="2:7" x14ac:dyDescent="0.25">
      <c r="B966" s="11" t="s">
        <v>292</v>
      </c>
      <c r="C966" s="21">
        <v>0.60016582440073452</v>
      </c>
      <c r="D966" s="17">
        <v>3.0427152570621094E-2</v>
      </c>
      <c r="E966" s="17">
        <v>5.6790626105603328E-2</v>
      </c>
      <c r="F966" s="17">
        <v>0.12499324178830913</v>
      </c>
      <c r="G966" s="17">
        <v>1.5327027246775623E-2</v>
      </c>
    </row>
    <row r="967" spans="2:7" x14ac:dyDescent="0.25">
      <c r="B967" s="11" t="s">
        <v>293</v>
      </c>
      <c r="C967" s="21">
        <v>0.62636224877644109</v>
      </c>
      <c r="D967" s="17">
        <v>1.6910437485524552E-2</v>
      </c>
      <c r="E967" s="17">
        <v>3.9483199478387125E-2</v>
      </c>
      <c r="F967" s="17">
        <v>0.19283666023944468</v>
      </c>
      <c r="G967" s="17">
        <v>1.660538501376569E-2</v>
      </c>
    </row>
    <row r="968" spans="2:7" x14ac:dyDescent="0.25">
      <c r="B968" s="11" t="s">
        <v>294</v>
      </c>
      <c r="C968" s="21">
        <v>0.59346906764016327</v>
      </c>
      <c r="D968" s="17">
        <v>3.0017974979551929E-2</v>
      </c>
      <c r="E968" s="17">
        <v>3.6534703938096493E-5</v>
      </c>
      <c r="F968" s="17">
        <v>0.15289166969839449</v>
      </c>
      <c r="G968" s="17">
        <v>4.3511182882024109E-3</v>
      </c>
    </row>
    <row r="969" spans="2:7" x14ac:dyDescent="0.25">
      <c r="B969" s="11" t="s">
        <v>295</v>
      </c>
      <c r="C969" s="21">
        <v>0.28218266793912455</v>
      </c>
      <c r="D969" s="17">
        <v>0.15510716655925702</v>
      </c>
      <c r="E969" s="17">
        <v>2.1517597206039692E-2</v>
      </c>
      <c r="F969" s="17">
        <v>0.1560846500584944</v>
      </c>
      <c r="G969" s="17">
        <v>1.1198258123708301E-2</v>
      </c>
    </row>
    <row r="970" spans="2:7" x14ac:dyDescent="0.25">
      <c r="B970" s="11" t="s">
        <v>296</v>
      </c>
      <c r="C970" s="21">
        <v>0.30644169429710222</v>
      </c>
      <c r="D970" s="17">
        <v>5.6709431732984296E-2</v>
      </c>
      <c r="E970" s="17">
        <v>1.1906783181992277E-5</v>
      </c>
      <c r="F970" s="17">
        <v>0.18962406869335527</v>
      </c>
      <c r="G970" s="17">
        <v>6.666105463686167E-3</v>
      </c>
    </row>
    <row r="971" spans="2:7" x14ac:dyDescent="0.25">
      <c r="B971" s="11" t="s">
        <v>297</v>
      </c>
      <c r="C971" s="17">
        <v>0.26046093741422188</v>
      </c>
      <c r="D971" s="17">
        <v>1.9863648512348727E-2</v>
      </c>
      <c r="E971" s="17">
        <v>6.2259745731716469E-3</v>
      </c>
      <c r="F971" s="21">
        <v>0.42640682790162326</v>
      </c>
      <c r="G971" s="17">
        <v>4.3494726283602542E-2</v>
      </c>
    </row>
    <row r="972" spans="2:7" x14ac:dyDescent="0.25">
      <c r="B972" s="11" t="s">
        <v>1060</v>
      </c>
      <c r="C972" s="21">
        <v>0.40718736321048599</v>
      </c>
      <c r="D972" s="17">
        <v>4.0560766749014036E-2</v>
      </c>
      <c r="E972" s="17">
        <v>3.0016647560246676E-2</v>
      </c>
      <c r="F972" s="17">
        <v>7.203240030259319E-3</v>
      </c>
      <c r="G972" s="17">
        <v>7.9682059748586668E-3</v>
      </c>
    </row>
    <row r="973" spans="2:7" x14ac:dyDescent="0.25">
      <c r="B973" s="11" t="s">
        <v>1061</v>
      </c>
      <c r="C973" s="21">
        <v>0.66293123766568973</v>
      </c>
      <c r="D973" s="17">
        <v>7.4499711294924442E-2</v>
      </c>
      <c r="E973" s="17">
        <v>1.881424721365032E-3</v>
      </c>
      <c r="F973" s="17">
        <v>4.3983894512553322E-2</v>
      </c>
      <c r="G973" s="17">
        <v>4.38695160682485E-3</v>
      </c>
    </row>
    <row r="974" spans="2:7" x14ac:dyDescent="0.25">
      <c r="B974" s="11" t="s">
        <v>1062</v>
      </c>
      <c r="C974" s="21">
        <v>0.53939735220501284</v>
      </c>
      <c r="D974" s="17">
        <v>6.9838513737097888E-2</v>
      </c>
      <c r="E974" s="17">
        <v>2.2244543815646864E-3</v>
      </c>
      <c r="F974" s="17">
        <v>4.9539116883362044E-2</v>
      </c>
      <c r="G974" s="17">
        <v>7.8027967761304051E-2</v>
      </c>
    </row>
    <row r="975" spans="2:7" x14ac:dyDescent="0.25">
      <c r="B975" s="11" t="s">
        <v>1063</v>
      </c>
      <c r="C975" s="21">
        <v>0.59998857583446574</v>
      </c>
      <c r="D975" s="17">
        <v>4.2143960164246742E-2</v>
      </c>
      <c r="E975" s="17">
        <v>1.4905672400508638E-4</v>
      </c>
      <c r="F975" s="17">
        <v>2.6025413090509011E-2</v>
      </c>
      <c r="G975" s="17">
        <v>1.1214631382615154E-3</v>
      </c>
    </row>
    <row r="976" spans="2:7" x14ac:dyDescent="0.25">
      <c r="B976" s="11" t="s">
        <v>1064</v>
      </c>
      <c r="C976" s="21">
        <v>0.43700751115783937</v>
      </c>
      <c r="D976" s="17">
        <v>0.10225526875187042</v>
      </c>
      <c r="E976" s="17">
        <v>0.15100066570509169</v>
      </c>
      <c r="F976" s="17">
        <v>5.8126447532239736E-2</v>
      </c>
      <c r="G976" s="17">
        <v>8.3567503370657473E-7</v>
      </c>
    </row>
    <row r="977" spans="2:7" x14ac:dyDescent="0.25">
      <c r="B977" s="11" t="s">
        <v>1065</v>
      </c>
      <c r="C977" s="21">
        <v>0.32118632153329602</v>
      </c>
      <c r="D977" s="17">
        <v>3.8323452798602886E-2</v>
      </c>
      <c r="E977" s="17">
        <v>0.16648106595471737</v>
      </c>
      <c r="F977" s="17">
        <v>0.14404521574758811</v>
      </c>
      <c r="G977" s="17">
        <v>2.9967440212265142E-5</v>
      </c>
    </row>
    <row r="978" spans="2:7" x14ac:dyDescent="0.25">
      <c r="B978" s="11" t="s">
        <v>1066</v>
      </c>
      <c r="C978" s="21">
        <v>0.62661177675075785</v>
      </c>
      <c r="D978" s="17">
        <v>1.0015293893416192E-3</v>
      </c>
      <c r="E978" s="17">
        <v>3.3163260142375037E-4</v>
      </c>
      <c r="F978" s="17">
        <v>6.6297631480434327E-2</v>
      </c>
      <c r="G978" s="17">
        <v>8.0501309200074131E-3</v>
      </c>
    </row>
    <row r="979" spans="2:7" x14ac:dyDescent="0.25">
      <c r="B979" s="11" t="s">
        <v>1067</v>
      </c>
      <c r="C979" s="21">
        <v>0.68789040958968906</v>
      </c>
      <c r="D979" s="17">
        <v>1.9344144629127439E-6</v>
      </c>
      <c r="E979" s="17">
        <v>1.7114484952425225E-3</v>
      </c>
      <c r="F979" s="17">
        <v>9.5914082423565583E-2</v>
      </c>
      <c r="G979" s="17">
        <v>6.8629176797075893E-4</v>
      </c>
    </row>
    <row r="980" spans="2:7" x14ac:dyDescent="0.25">
      <c r="B980" s="11" t="s">
        <v>1068</v>
      </c>
      <c r="C980" s="21">
        <v>0.66839087129840302</v>
      </c>
      <c r="D980" s="17">
        <v>6.266632077044218E-2</v>
      </c>
      <c r="E980" s="17">
        <v>7.8482838511498114E-3</v>
      </c>
      <c r="F980" s="17">
        <v>8.8071587641380109E-2</v>
      </c>
      <c r="G980" s="17">
        <v>1.0910671064395895E-2</v>
      </c>
    </row>
    <row r="981" spans="2:7" x14ac:dyDescent="0.25">
      <c r="B981" s="11" t="s">
        <v>1069</v>
      </c>
      <c r="C981" s="17">
        <v>1.5651349911483996E-3</v>
      </c>
      <c r="D981" s="17">
        <v>1.2670527899923654E-2</v>
      </c>
      <c r="E981" s="17">
        <v>0.14767683895363509</v>
      </c>
      <c r="F981" s="21">
        <v>0.19903722725014755</v>
      </c>
      <c r="G981" s="17">
        <v>2.0460551680514014E-2</v>
      </c>
    </row>
    <row r="982" spans="2:7" x14ac:dyDescent="0.25">
      <c r="B982" s="11" t="s">
        <v>1070</v>
      </c>
      <c r="C982" s="17">
        <v>2.0799487432781919E-3</v>
      </c>
      <c r="D982" s="17">
        <v>5.6304503945054892E-4</v>
      </c>
      <c r="E982" s="21">
        <v>9.7005231887093979E-2</v>
      </c>
      <c r="F982" s="17">
        <v>2.5261365666862192E-3</v>
      </c>
      <c r="G982" s="17">
        <v>2.5846802287255267E-2</v>
      </c>
    </row>
    <row r="983" spans="2:7" x14ac:dyDescent="0.25">
      <c r="B983" s="11" t="s">
        <v>1071</v>
      </c>
      <c r="C983" s="17">
        <v>1.196289133457488E-2</v>
      </c>
      <c r="D983" s="21">
        <v>0.27892933095528777</v>
      </c>
      <c r="E983" s="17">
        <v>0.16502585824484498</v>
      </c>
      <c r="F983" s="17">
        <v>1.6709289146302399E-2</v>
      </c>
      <c r="G983" s="17">
        <v>2.9611877625260258E-2</v>
      </c>
    </row>
    <row r="984" spans="2:7" x14ac:dyDescent="0.25">
      <c r="B984" s="11" t="s">
        <v>1072</v>
      </c>
      <c r="C984" s="17">
        <v>2.3949212771813069E-3</v>
      </c>
      <c r="D984" s="17">
        <v>5.2312956554588674E-2</v>
      </c>
      <c r="E984" s="21">
        <v>0.23819037639450136</v>
      </c>
      <c r="F984" s="17">
        <v>1.6652627681917023E-3</v>
      </c>
      <c r="G984" s="17">
        <v>4.3615112802450262E-3</v>
      </c>
    </row>
    <row r="985" spans="2:7" x14ac:dyDescent="0.25">
      <c r="B985" s="11" t="s">
        <v>1073</v>
      </c>
      <c r="C985" s="17">
        <v>9.6091706519365526E-5</v>
      </c>
      <c r="D985" s="17">
        <v>1.8743578116217623E-2</v>
      </c>
      <c r="E985" s="17">
        <v>1.2517955415841317E-4</v>
      </c>
      <c r="F985" s="21">
        <v>8.0822575263500299E-2</v>
      </c>
      <c r="G985" s="17">
        <v>1.6121583162400834E-2</v>
      </c>
    </row>
    <row r="986" spans="2:7" x14ac:dyDescent="0.25">
      <c r="B986" s="11" t="s">
        <v>1074</v>
      </c>
      <c r="C986" s="21">
        <v>0.4362286474427895</v>
      </c>
      <c r="D986" s="17">
        <v>1.7132571367991335E-2</v>
      </c>
      <c r="E986" s="17">
        <v>1.4971885808964259E-2</v>
      </c>
      <c r="F986" s="17">
        <v>8.8710289401812678E-2</v>
      </c>
      <c r="G986" s="17">
        <v>6.5874093117799281E-3</v>
      </c>
    </row>
    <row r="987" spans="2:7" x14ac:dyDescent="0.25">
      <c r="B987" s="11" t="s">
        <v>1075</v>
      </c>
      <c r="C987" s="21">
        <v>0.5706771567066371</v>
      </c>
      <c r="D987" s="17">
        <v>2.7438216587261262E-4</v>
      </c>
      <c r="E987" s="17">
        <v>3.1215440832791798E-2</v>
      </c>
      <c r="F987" s="17">
        <v>0.11259527494941028</v>
      </c>
      <c r="G987" s="17">
        <v>5.1902424204815972E-2</v>
      </c>
    </row>
    <row r="988" spans="2:7" x14ac:dyDescent="0.25">
      <c r="B988" s="11" t="s">
        <v>1076</v>
      </c>
      <c r="C988" s="21">
        <v>0.71374848279547531</v>
      </c>
      <c r="D988" s="17">
        <v>3.6979595993844841E-3</v>
      </c>
      <c r="E988" s="17">
        <v>2.9198017436512166E-3</v>
      </c>
      <c r="F988" s="17">
        <v>9.3302171961149073E-3</v>
      </c>
      <c r="G988" s="17">
        <v>7.6323709476982271E-5</v>
      </c>
    </row>
    <row r="989" spans="2:7" x14ac:dyDescent="0.25">
      <c r="B989" s="11" t="s">
        <v>1077</v>
      </c>
      <c r="C989" s="21">
        <v>0.51435626311753169</v>
      </c>
      <c r="D989" s="17">
        <v>5.4597959885645739E-2</v>
      </c>
      <c r="E989" s="17">
        <v>0.10274341423419969</v>
      </c>
      <c r="F989" s="17">
        <v>1.4214778519905756E-2</v>
      </c>
      <c r="G989" s="17">
        <v>2.0972549495234968E-2</v>
      </c>
    </row>
    <row r="990" spans="2:7" x14ac:dyDescent="0.25">
      <c r="B990" s="11" t="s">
        <v>1078</v>
      </c>
      <c r="C990" s="21">
        <v>0.46141650181318222</v>
      </c>
      <c r="D990" s="17">
        <v>4.1849464601990127E-3</v>
      </c>
      <c r="E990" s="17">
        <v>2.6136773053201355E-3</v>
      </c>
      <c r="F990" s="17">
        <v>1.7227070085544503E-3</v>
      </c>
      <c r="G990" s="17">
        <v>3.615962677659048E-2</v>
      </c>
    </row>
    <row r="991" spans="2:7" x14ac:dyDescent="0.25">
      <c r="B991" s="11" t="s">
        <v>1079</v>
      </c>
      <c r="C991" s="17">
        <v>0.1755693645709846</v>
      </c>
      <c r="D991" s="17">
        <v>6.3043467689695987E-3</v>
      </c>
      <c r="E991" s="21">
        <v>0.32322688651671322</v>
      </c>
      <c r="F991" s="17">
        <v>1.1392405155939851E-2</v>
      </c>
      <c r="G991" s="17">
        <v>9.9976121451339162E-2</v>
      </c>
    </row>
    <row r="992" spans="2:7" x14ac:dyDescent="0.25">
      <c r="B992" s="11" t="s">
        <v>1080</v>
      </c>
      <c r="C992" s="17">
        <v>0.12651869696111248</v>
      </c>
      <c r="D992" s="17">
        <v>6.937847760108121E-3</v>
      </c>
      <c r="E992" s="21">
        <v>0.27699528973724286</v>
      </c>
      <c r="F992" s="17">
        <v>9.4036649138342643E-2</v>
      </c>
      <c r="G992" s="17">
        <v>0.10209702814008395</v>
      </c>
    </row>
    <row r="993" spans="2:7" x14ac:dyDescent="0.25">
      <c r="B993" s="11" t="s">
        <v>1081</v>
      </c>
      <c r="C993" s="21">
        <v>0.53617595010073915</v>
      </c>
      <c r="D993" s="17">
        <v>5.0313190205091479E-2</v>
      </c>
      <c r="E993" s="17">
        <v>4.5191962517556875E-2</v>
      </c>
      <c r="F993" s="17">
        <v>0.18454701027575673</v>
      </c>
      <c r="G993" s="17">
        <v>4.5016891096329892E-2</v>
      </c>
    </row>
    <row r="994" spans="2:7" x14ac:dyDescent="0.25">
      <c r="B994" s="11" t="s">
        <v>1082</v>
      </c>
      <c r="C994" s="17">
        <v>5.3457596995106632E-3</v>
      </c>
      <c r="D994" s="21">
        <v>0.12932852907023043</v>
      </c>
      <c r="E994" s="17">
        <v>1.1293286126658921E-2</v>
      </c>
      <c r="F994" s="17">
        <v>9.3182455904555095E-2</v>
      </c>
      <c r="G994" s="17">
        <v>3.1177008033912426E-3</v>
      </c>
    </row>
    <row r="995" spans="2:7" x14ac:dyDescent="0.25">
      <c r="B995" s="11" t="s">
        <v>1083</v>
      </c>
      <c r="C995" s="21">
        <v>0.62422800903590692</v>
      </c>
      <c r="D995" s="17">
        <v>5.4406853916227682E-2</v>
      </c>
      <c r="E995" s="17">
        <v>7.5341000756177154E-2</v>
      </c>
      <c r="F995" s="17">
        <v>3.672750414963428E-3</v>
      </c>
      <c r="G995" s="17">
        <v>5.1607255509907267E-2</v>
      </c>
    </row>
    <row r="996" spans="2:7" x14ac:dyDescent="0.25">
      <c r="B996" s="11" t="s">
        <v>1084</v>
      </c>
      <c r="C996" s="21">
        <v>0.57469425370344862</v>
      </c>
      <c r="D996" s="17">
        <v>7.4618769744173696E-2</v>
      </c>
      <c r="E996" s="17">
        <v>8.0888465152537531E-2</v>
      </c>
      <c r="F996" s="17">
        <v>2.4200695385923423E-2</v>
      </c>
      <c r="G996" s="17">
        <v>1.8228378973496023E-2</v>
      </c>
    </row>
    <row r="997" spans="2:7" x14ac:dyDescent="0.25">
      <c r="B997" s="11" t="s">
        <v>1085</v>
      </c>
      <c r="C997" s="21">
        <v>0.70818665053405616</v>
      </c>
      <c r="D997" s="17">
        <v>7.6317506316551237E-2</v>
      </c>
      <c r="E997" s="17">
        <v>1.8301066940587191E-3</v>
      </c>
      <c r="F997" s="17">
        <v>2.681390908313773E-2</v>
      </c>
      <c r="G997" s="17">
        <v>2.0595019668151675E-2</v>
      </c>
    </row>
    <row r="998" spans="2:7" x14ac:dyDescent="0.25">
      <c r="B998" s="11" t="s">
        <v>1086</v>
      </c>
      <c r="C998" s="21">
        <v>0.83254851767206084</v>
      </c>
      <c r="D998" s="17">
        <v>7.7059689885655466E-2</v>
      </c>
      <c r="E998" s="17">
        <v>5.4148739893734588E-3</v>
      </c>
      <c r="F998" s="17">
        <v>1.5170699330925065E-4</v>
      </c>
      <c r="G998" s="17">
        <v>9.4273251541023017E-4</v>
      </c>
    </row>
    <row r="999" spans="2:7" ht="15.75" thickBot="1" x14ac:dyDescent="0.3">
      <c r="B999" s="15" t="s">
        <v>1087</v>
      </c>
      <c r="C999" s="23">
        <v>0.73309688327909683</v>
      </c>
      <c r="D999" s="18">
        <v>0.108638902716528</v>
      </c>
      <c r="E999" s="18">
        <v>3.4382675777590223E-2</v>
      </c>
      <c r="F999" s="18">
        <v>7.0513388860941892E-3</v>
      </c>
      <c r="G999" s="18">
        <v>6.4948643280437158E-3</v>
      </c>
    </row>
    <row r="1000" spans="2:7" x14ac:dyDescent="0.25">
      <c r="B1000" s="25" t="s">
        <v>302</v>
      </c>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38913" r:id="rId3" name="DD175991">
              <controlPr defaultSize="0" autoFill="0" autoPict="0" macro="[0]!GoToResultsNew0714202213442173">
                <anchor moveWithCells="1">
                  <from>
                    <xdr:col>1</xdr:col>
                    <xdr:colOff>0</xdr:colOff>
                    <xdr:row>9</xdr:row>
                    <xdr:rowOff>0</xdr:rowOff>
                  </from>
                  <to>
                    <xdr:col>4</xdr:col>
                    <xdr:colOff>0</xdr:colOff>
                    <xdr:row>10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7A19-5C1D-4FE9-AA3D-B0A98A1B0029}">
  <sheetPr codeName="XLSTAT_20220714_134407_1_HID3">
    <tabColor rgb="FF007800"/>
  </sheetPr>
  <dimension ref="A1:D229"/>
  <sheetViews>
    <sheetView workbookViewId="0">
      <selection activeCell="C1" sqref="C1"/>
    </sheetView>
  </sheetViews>
  <sheetFormatPr baseColWidth="10" defaultRowHeight="15" x14ac:dyDescent="0.25"/>
  <sheetData>
    <row r="1" spans="1:4" x14ac:dyDescent="0.25">
      <c r="A1">
        <v>2.8527317390563476</v>
      </c>
      <c r="B1">
        <v>-1.9924419638753859</v>
      </c>
      <c r="C1">
        <v>0.7559607805524281</v>
      </c>
      <c r="D1">
        <v>-3.7062492365167667</v>
      </c>
    </row>
    <row r="2" spans="1:4" x14ac:dyDescent="0.25">
      <c r="A2">
        <v>2.6501212460275911</v>
      </c>
      <c r="B2">
        <v>-4.8849702418355543</v>
      </c>
      <c r="C2">
        <v>-1.5834754472078596</v>
      </c>
      <c r="D2">
        <v>0.2571801716113859</v>
      </c>
    </row>
    <row r="3" spans="1:4" x14ac:dyDescent="0.25">
      <c r="A3">
        <v>1.4303165368142345</v>
      </c>
      <c r="B3">
        <v>3.7330817148974731</v>
      </c>
      <c r="C3">
        <v>1.0153843866681638</v>
      </c>
      <c r="D3">
        <v>-0.55292344237576685</v>
      </c>
    </row>
    <row r="4" spans="1:4" x14ac:dyDescent="0.25">
      <c r="A4">
        <v>3.6122842593549658</v>
      </c>
      <c r="B4">
        <v>2.1092367223756936</v>
      </c>
      <c r="C4">
        <v>-0.40818739793665637</v>
      </c>
      <c r="D4">
        <v>9.6925495667413264E-2</v>
      </c>
    </row>
    <row r="5" spans="1:4" x14ac:dyDescent="0.25">
      <c r="A5">
        <v>3.9882657444464589</v>
      </c>
      <c r="B5">
        <v>0.78158633938912081</v>
      </c>
      <c r="C5">
        <v>-0.13117185817843174</v>
      </c>
      <c r="D5">
        <v>0.37321760800804804</v>
      </c>
    </row>
    <row r="6" spans="1:4" x14ac:dyDescent="0.25">
      <c r="A6">
        <v>4.5313127407926999</v>
      </c>
      <c r="B6">
        <v>2.423978491773803</v>
      </c>
      <c r="C6">
        <v>0.19867449408884374</v>
      </c>
      <c r="D6">
        <v>-0.92854109084011505</v>
      </c>
    </row>
    <row r="7" spans="1:4" x14ac:dyDescent="0.25">
      <c r="A7">
        <v>3.3614300969901314</v>
      </c>
      <c r="B7">
        <v>3.8482377299217374</v>
      </c>
      <c r="C7">
        <v>-0.14142125830531502</v>
      </c>
      <c r="D7">
        <v>-7.3580028050240512E-2</v>
      </c>
    </row>
    <row r="8" spans="1:4" x14ac:dyDescent="0.25">
      <c r="A8">
        <v>3.680911125321559</v>
      </c>
      <c r="B8">
        <v>-2.1114524835251172</v>
      </c>
      <c r="C8">
        <v>2.5702781469507816E-2</v>
      </c>
      <c r="D8">
        <v>-0.35897435259602745</v>
      </c>
    </row>
    <row r="9" spans="1:4" x14ac:dyDescent="0.25">
      <c r="A9">
        <v>4.809782419376293</v>
      </c>
      <c r="B9">
        <v>0.95663998696666985</v>
      </c>
      <c r="C9">
        <v>0.26806731126744865</v>
      </c>
      <c r="D9">
        <v>-1.2944130179854136</v>
      </c>
    </row>
    <row r="10" spans="1:4" x14ac:dyDescent="0.25">
      <c r="A10">
        <v>3.8188982377674536</v>
      </c>
      <c r="B10">
        <v>-2.5264302322418524</v>
      </c>
      <c r="C10">
        <v>-0.27924506653472703</v>
      </c>
      <c r="D10">
        <v>-0.60237444520616501</v>
      </c>
    </row>
    <row r="11" spans="1:4" x14ac:dyDescent="0.25">
      <c r="A11">
        <v>-2.4438527194602733</v>
      </c>
      <c r="B11">
        <v>1.7185274927427532</v>
      </c>
      <c r="C11">
        <v>-5.471136221531836</v>
      </c>
      <c r="D11">
        <v>0.71036007063287399</v>
      </c>
    </row>
    <row r="12" spans="1:4" x14ac:dyDescent="0.25">
      <c r="A12">
        <v>2.9704402250523545</v>
      </c>
      <c r="B12">
        <v>1.8808952365044211</v>
      </c>
      <c r="C12">
        <v>-4.5753807402109468</v>
      </c>
      <c r="D12">
        <v>-0.30587057171240384</v>
      </c>
    </row>
    <row r="13" spans="1:4" x14ac:dyDescent="0.25">
      <c r="A13">
        <v>1.3260786804796054</v>
      </c>
      <c r="B13">
        <v>6.2175893542671616</v>
      </c>
      <c r="C13">
        <v>-4.5825765997894283</v>
      </c>
      <c r="D13">
        <v>0.41264136644791027</v>
      </c>
    </row>
    <row r="14" spans="1:4" x14ac:dyDescent="0.25">
      <c r="A14">
        <v>2.8104828009494156</v>
      </c>
      <c r="B14">
        <v>-4.2311006935858853</v>
      </c>
      <c r="C14">
        <v>-5.5436552953754195</v>
      </c>
      <c r="D14">
        <v>0.20704424976066965</v>
      </c>
    </row>
    <row r="15" spans="1:4" x14ac:dyDescent="0.25">
      <c r="A15">
        <v>1.3788975848471896</v>
      </c>
      <c r="B15">
        <v>-3.2078976935268289</v>
      </c>
      <c r="C15">
        <v>-3.9573446378993693</v>
      </c>
      <c r="D15">
        <v>0.579744930910704</v>
      </c>
    </row>
    <row r="16" spans="1:4" x14ac:dyDescent="0.25">
      <c r="A16">
        <v>0.74169667085211921</v>
      </c>
      <c r="B16">
        <v>0.56313812959988552</v>
      </c>
      <c r="C16">
        <v>-2.9153639401761606</v>
      </c>
      <c r="D16">
        <v>1.0875803485593469</v>
      </c>
    </row>
    <row r="17" spans="1:4" x14ac:dyDescent="0.25">
      <c r="A17">
        <v>0.68781047280676677</v>
      </c>
      <c r="B17">
        <v>2.8050581207278626</v>
      </c>
      <c r="C17">
        <v>-3.6617690030866656</v>
      </c>
      <c r="D17">
        <v>0.44260109167949341</v>
      </c>
    </row>
    <row r="18" spans="1:4" x14ac:dyDescent="0.25">
      <c r="A18">
        <v>3.1590283396664489</v>
      </c>
      <c r="B18">
        <v>-4.7544611944429693</v>
      </c>
      <c r="C18">
        <v>-4.4330862246481839</v>
      </c>
      <c r="D18">
        <v>-0.51676426251614083</v>
      </c>
    </row>
    <row r="19" spans="1:4" x14ac:dyDescent="0.25">
      <c r="A19">
        <v>1.9010103430748111</v>
      </c>
      <c r="B19">
        <v>-1.8179625330558358</v>
      </c>
      <c r="C19">
        <v>-4.5131990106764563</v>
      </c>
      <c r="D19">
        <v>0.34950609277356848</v>
      </c>
    </row>
    <row r="20" spans="1:4" x14ac:dyDescent="0.25">
      <c r="A20">
        <v>1.6012613781924903</v>
      </c>
      <c r="B20">
        <v>-2.8091530686866832</v>
      </c>
      <c r="C20">
        <v>-3.4003177244831009</v>
      </c>
      <c r="D20">
        <v>0.67201911438255268</v>
      </c>
    </row>
    <row r="21" spans="1:4" x14ac:dyDescent="0.25">
      <c r="A21">
        <v>4.5662968886611397</v>
      </c>
      <c r="B21">
        <v>2.6119214600803042</v>
      </c>
      <c r="C21">
        <v>-0.61279214640860635</v>
      </c>
      <c r="D21">
        <v>-2.9678733122774301</v>
      </c>
    </row>
    <row r="22" spans="1:4" x14ac:dyDescent="0.25">
      <c r="A22">
        <v>4.5157705104312269</v>
      </c>
      <c r="B22">
        <v>2.3544878541159826</v>
      </c>
      <c r="C22">
        <v>-2.0534710950316923</v>
      </c>
      <c r="D22">
        <v>-3.1243489859011434E-2</v>
      </c>
    </row>
    <row r="23" spans="1:4" x14ac:dyDescent="0.25">
      <c r="A23">
        <v>-1.2851564234382515</v>
      </c>
      <c r="B23">
        <v>2.9541390924121727</v>
      </c>
      <c r="C23">
        <v>-1.4592222237185803</v>
      </c>
      <c r="D23">
        <v>-0.91193920174717924</v>
      </c>
    </row>
    <row r="24" spans="1:4" x14ac:dyDescent="0.25">
      <c r="C24">
        <v>-2.6021005329619147</v>
      </c>
      <c r="D24">
        <v>-0.41028513904930852</v>
      </c>
    </row>
    <row r="25" spans="1:4" x14ac:dyDescent="0.25">
      <c r="C25">
        <v>0.84894638697348712</v>
      </c>
      <c r="D25">
        <v>2.1677006161616896</v>
      </c>
    </row>
    <row r="26" spans="1:4" x14ac:dyDescent="0.25">
      <c r="C26">
        <v>-1.8535522540335008</v>
      </c>
      <c r="D26">
        <v>-0.31398055267916331</v>
      </c>
    </row>
    <row r="27" spans="1:4" x14ac:dyDescent="0.25">
      <c r="C27">
        <v>2.4104991370098263</v>
      </c>
      <c r="D27">
        <v>0.31171691308900423</v>
      </c>
    </row>
    <row r="28" spans="1:4" x14ac:dyDescent="0.25">
      <c r="C28">
        <v>-1.6013230753821164</v>
      </c>
      <c r="D28">
        <v>5.389861213667415E-2</v>
      </c>
    </row>
    <row r="29" spans="1:4" x14ac:dyDescent="0.25">
      <c r="C29">
        <v>-0.22886481818218632</v>
      </c>
      <c r="D29">
        <v>3.3645416765927476</v>
      </c>
    </row>
    <row r="30" spans="1:4" x14ac:dyDescent="0.25">
      <c r="C30">
        <v>-0.8390882361901415</v>
      </c>
      <c r="D30">
        <v>0.30297297034130338</v>
      </c>
    </row>
    <row r="31" spans="1:4" x14ac:dyDescent="0.25">
      <c r="C31">
        <v>-2.3030239677936204</v>
      </c>
      <c r="D31">
        <v>-0.83737932963039574</v>
      </c>
    </row>
    <row r="32" spans="1:4" x14ac:dyDescent="0.25">
      <c r="C32">
        <v>-3.0621415352162336</v>
      </c>
      <c r="D32">
        <v>0.97200724013704853</v>
      </c>
    </row>
    <row r="33" spans="3:4" x14ac:dyDescent="0.25">
      <c r="C33">
        <v>-2.6365908953188084</v>
      </c>
      <c r="D33">
        <v>-0.99850850117388901</v>
      </c>
    </row>
    <row r="34" spans="3:4" x14ac:dyDescent="0.25">
      <c r="C34">
        <v>-1.0473738531564163</v>
      </c>
      <c r="D34">
        <v>2.661806782376738</v>
      </c>
    </row>
    <row r="35" spans="3:4" x14ac:dyDescent="0.25">
      <c r="C35">
        <v>-0.50448797854719096</v>
      </c>
      <c r="D35">
        <v>0.7052838099496429</v>
      </c>
    </row>
    <row r="36" spans="3:4" x14ac:dyDescent="0.25">
      <c r="C36">
        <v>1.2118246255486484</v>
      </c>
      <c r="D36">
        <v>2.2596094279497176</v>
      </c>
    </row>
    <row r="37" spans="3:4" x14ac:dyDescent="0.25">
      <c r="C37">
        <v>-2.6912127624826185</v>
      </c>
      <c r="D37">
        <v>1.6137600535207612</v>
      </c>
    </row>
    <row r="38" spans="3:4" x14ac:dyDescent="0.25">
      <c r="C38">
        <v>-2.818380116658004</v>
      </c>
      <c r="D38">
        <v>1.4917907746569987</v>
      </c>
    </row>
    <row r="39" spans="3:4" x14ac:dyDescent="0.25">
      <c r="C39">
        <v>-3.2667594441787546</v>
      </c>
      <c r="D39">
        <v>1.5712834931089639</v>
      </c>
    </row>
    <row r="40" spans="3:4" x14ac:dyDescent="0.25">
      <c r="C40">
        <v>-3.6376438138629279</v>
      </c>
      <c r="D40">
        <v>1.3089168201185852</v>
      </c>
    </row>
    <row r="41" spans="3:4" x14ac:dyDescent="0.25">
      <c r="C41">
        <v>-1.2291124652226106</v>
      </c>
      <c r="D41">
        <v>0.2878816100256017</v>
      </c>
    </row>
    <row r="42" spans="3:4" x14ac:dyDescent="0.25">
      <c r="C42">
        <v>-4.5325684599337768</v>
      </c>
      <c r="D42">
        <v>0.79317829198673884</v>
      </c>
    </row>
    <row r="43" spans="3:4" x14ac:dyDescent="0.25">
      <c r="C43">
        <v>-3.2294578809219314</v>
      </c>
      <c r="D43">
        <v>2.376502841133453</v>
      </c>
    </row>
    <row r="44" spans="3:4" x14ac:dyDescent="0.25">
      <c r="C44">
        <v>-2.8991384700740803</v>
      </c>
      <c r="D44">
        <v>0.55813531200159783</v>
      </c>
    </row>
    <row r="45" spans="3:4" x14ac:dyDescent="0.25">
      <c r="C45">
        <v>-6.0122280242203665</v>
      </c>
      <c r="D45">
        <v>1.7968911984263256</v>
      </c>
    </row>
    <row r="46" spans="3:4" x14ac:dyDescent="0.25">
      <c r="C46">
        <v>-3.4473440849721531</v>
      </c>
      <c r="D46">
        <v>0.52871743172571051</v>
      </c>
    </row>
    <row r="47" spans="3:4" x14ac:dyDescent="0.25">
      <c r="C47">
        <v>-3.3012658864428466</v>
      </c>
      <c r="D47">
        <v>1.2935813805911778</v>
      </c>
    </row>
    <row r="48" spans="3:4" x14ac:dyDescent="0.25">
      <c r="C48">
        <v>-3.8261595963406361</v>
      </c>
      <c r="D48">
        <v>2.1571102675017784</v>
      </c>
    </row>
    <row r="49" spans="3:4" x14ac:dyDescent="0.25">
      <c r="C49">
        <v>-2.4846012343431036</v>
      </c>
      <c r="D49">
        <v>0.41815946802030418</v>
      </c>
    </row>
    <row r="50" spans="3:4" x14ac:dyDescent="0.25">
      <c r="C50">
        <v>-2.6844812481710241</v>
      </c>
      <c r="D50">
        <v>-0.50877350915135755</v>
      </c>
    </row>
    <row r="51" spans="3:4" x14ac:dyDescent="0.25">
      <c r="C51">
        <v>-1.9737052771272667</v>
      </c>
      <c r="D51">
        <v>0.46218657868518936</v>
      </c>
    </row>
    <row r="52" spans="3:4" x14ac:dyDescent="0.25">
      <c r="C52">
        <v>-3.3733751344672305</v>
      </c>
      <c r="D52">
        <v>-0.24281366343613606</v>
      </c>
    </row>
    <row r="53" spans="3:4" x14ac:dyDescent="0.25">
      <c r="C53">
        <v>-3.6780476029173519</v>
      </c>
      <c r="D53">
        <v>0.72856573588591145</v>
      </c>
    </row>
    <row r="54" spans="3:4" x14ac:dyDescent="0.25">
      <c r="C54">
        <v>-3.1991089517137148</v>
      </c>
      <c r="D54">
        <v>1.0422819633692919</v>
      </c>
    </row>
    <row r="55" spans="3:4" x14ac:dyDescent="0.25">
      <c r="C55">
        <v>-2.8909114088953456</v>
      </c>
      <c r="D55">
        <v>6.3389522251119795E-2</v>
      </c>
    </row>
    <row r="56" spans="3:4" x14ac:dyDescent="0.25">
      <c r="C56">
        <v>-3.3861219373202203</v>
      </c>
      <c r="D56">
        <v>-0.32247866360012295</v>
      </c>
    </row>
    <row r="57" spans="3:4" x14ac:dyDescent="0.25">
      <c r="C57">
        <v>-5.3377400111500792</v>
      </c>
      <c r="D57">
        <v>0.21013874837292085</v>
      </c>
    </row>
    <row r="58" spans="3:4" x14ac:dyDescent="0.25">
      <c r="C58">
        <v>-2.2579558714950521</v>
      </c>
      <c r="D58">
        <v>-0.23919882804765891</v>
      </c>
    </row>
    <row r="59" spans="3:4" x14ac:dyDescent="0.25">
      <c r="C59">
        <v>-1.5089669439508762</v>
      </c>
      <c r="D59">
        <v>0.66977570827948196</v>
      </c>
    </row>
    <row r="60" spans="3:4" x14ac:dyDescent="0.25">
      <c r="C60">
        <v>-3.7854782222373347</v>
      </c>
      <c r="D60">
        <v>0.79852152549718025</v>
      </c>
    </row>
    <row r="61" spans="3:4" x14ac:dyDescent="0.25">
      <c r="C61">
        <v>-3.6171574363154204</v>
      </c>
      <c r="D61">
        <v>0.79528183941391206</v>
      </c>
    </row>
    <row r="62" spans="3:4" x14ac:dyDescent="0.25">
      <c r="C62">
        <v>-2.6119799897745399</v>
      </c>
      <c r="D62">
        <v>0.8384682228524345</v>
      </c>
    </row>
    <row r="63" spans="3:4" x14ac:dyDescent="0.25">
      <c r="C63">
        <v>-3.9979991592339355</v>
      </c>
      <c r="D63">
        <v>1.2909496766861077</v>
      </c>
    </row>
    <row r="64" spans="3:4" x14ac:dyDescent="0.25">
      <c r="C64">
        <v>-4.4284963790030698</v>
      </c>
      <c r="D64">
        <v>0.96503301535868324</v>
      </c>
    </row>
    <row r="65" spans="3:4" x14ac:dyDescent="0.25">
      <c r="C65">
        <v>-4.5394124444444026</v>
      </c>
      <c r="D65">
        <v>0.80379679509348634</v>
      </c>
    </row>
    <row r="66" spans="3:4" x14ac:dyDescent="0.25">
      <c r="C66">
        <v>0.48090802585938985</v>
      </c>
      <c r="D66">
        <v>-2.9546080734710678</v>
      </c>
    </row>
    <row r="67" spans="3:4" x14ac:dyDescent="0.25">
      <c r="C67">
        <v>-5.3574546263569632E-2</v>
      </c>
      <c r="D67">
        <v>-3.9013966195070999</v>
      </c>
    </row>
    <row r="68" spans="3:4" x14ac:dyDescent="0.25">
      <c r="C68">
        <v>-0.64259719629722589</v>
      </c>
      <c r="D68">
        <v>-3.629725700592386</v>
      </c>
    </row>
    <row r="69" spans="3:4" x14ac:dyDescent="0.25">
      <c r="C69">
        <v>-0.43314416384219495</v>
      </c>
      <c r="D69">
        <v>-5.0719825022303677</v>
      </c>
    </row>
    <row r="70" spans="3:4" x14ac:dyDescent="0.25">
      <c r="C70">
        <v>-1.0982508314836141</v>
      </c>
      <c r="D70">
        <v>-4.7174155927153283</v>
      </c>
    </row>
    <row r="71" spans="3:4" x14ac:dyDescent="0.25">
      <c r="C71">
        <v>-1.6202939753058001</v>
      </c>
      <c r="D71">
        <v>-4.1146350123452757</v>
      </c>
    </row>
    <row r="72" spans="3:4" x14ac:dyDescent="0.25">
      <c r="C72">
        <v>-3.066902451466595</v>
      </c>
      <c r="D72">
        <v>-3.8894547881754273</v>
      </c>
    </row>
    <row r="73" spans="3:4" x14ac:dyDescent="0.25">
      <c r="C73">
        <v>-2.1100934916386009</v>
      </c>
      <c r="D73">
        <v>-3.756585409360008</v>
      </c>
    </row>
    <row r="74" spans="3:4" x14ac:dyDescent="0.25">
      <c r="C74">
        <v>2.5730703318530952</v>
      </c>
      <c r="D74">
        <v>-3.1985521887045216</v>
      </c>
    </row>
    <row r="75" spans="3:4" x14ac:dyDescent="0.25">
      <c r="C75">
        <v>1.7554194752710657</v>
      </c>
      <c r="D75">
        <v>-3.0612471432029111</v>
      </c>
    </row>
    <row r="76" spans="3:4" x14ac:dyDescent="0.25">
      <c r="C76">
        <v>1.5285769161107485</v>
      </c>
      <c r="D76">
        <v>-2.4644625247044414</v>
      </c>
    </row>
    <row r="77" spans="3:4" x14ac:dyDescent="0.25">
      <c r="C77">
        <v>0.55112851312150846</v>
      </c>
      <c r="D77">
        <v>-3.125803808386955</v>
      </c>
    </row>
    <row r="78" spans="3:4" x14ac:dyDescent="0.25">
      <c r="C78">
        <v>0.15600606155750346</v>
      </c>
      <c r="D78">
        <v>-3.8353153013099361</v>
      </c>
    </row>
    <row r="79" spans="3:4" x14ac:dyDescent="0.25">
      <c r="C79">
        <v>0.8659479481184037</v>
      </c>
      <c r="D79">
        <v>-4.2549086061220143</v>
      </c>
    </row>
    <row r="80" spans="3:4" x14ac:dyDescent="0.25">
      <c r="C80">
        <v>0.23435513687917228</v>
      </c>
      <c r="D80">
        <v>-5.001730534466664</v>
      </c>
    </row>
    <row r="81" spans="3:4" x14ac:dyDescent="0.25">
      <c r="C81">
        <v>0.13416459385382212</v>
      </c>
      <c r="D81">
        <v>-4.5181763032951636</v>
      </c>
    </row>
    <row r="82" spans="3:4" x14ac:dyDescent="0.25">
      <c r="C82">
        <v>4.3366192151738932E-2</v>
      </c>
      <c r="D82">
        <v>-4.584530873016373</v>
      </c>
    </row>
    <row r="83" spans="3:4" x14ac:dyDescent="0.25">
      <c r="C83">
        <v>0.14510641829521037</v>
      </c>
      <c r="D83">
        <v>-3.8426425799871557</v>
      </c>
    </row>
    <row r="84" spans="3:4" x14ac:dyDescent="0.25">
      <c r="C84">
        <v>0.14672618510076677</v>
      </c>
      <c r="D84">
        <v>-4.3442677338644238</v>
      </c>
    </row>
    <row r="85" spans="3:4" x14ac:dyDescent="0.25">
      <c r="C85">
        <v>-0.81145288816557226</v>
      </c>
      <c r="D85">
        <v>-4.5369925945792779</v>
      </c>
    </row>
    <row r="86" spans="3:4" x14ac:dyDescent="0.25">
      <c r="C86">
        <v>0.8996167139492981</v>
      </c>
      <c r="D86">
        <v>-3.0612319331892786</v>
      </c>
    </row>
    <row r="87" spans="3:4" x14ac:dyDescent="0.25">
      <c r="C87">
        <v>-0.19783103564729343</v>
      </c>
      <c r="D87">
        <v>-2.6556110188073467</v>
      </c>
    </row>
    <row r="88" spans="3:4" x14ac:dyDescent="0.25">
      <c r="C88">
        <v>1.123804702812423</v>
      </c>
      <c r="D88">
        <v>-2.9760040012628655</v>
      </c>
    </row>
    <row r="89" spans="3:4" x14ac:dyDescent="0.25">
      <c r="C89">
        <v>0.67872016181673411</v>
      </c>
      <c r="D89">
        <v>-2.6942588438401738</v>
      </c>
    </row>
    <row r="90" spans="3:4" x14ac:dyDescent="0.25">
      <c r="C90">
        <v>0.62666393840982615</v>
      </c>
      <c r="D90">
        <v>-2.7374240218687151</v>
      </c>
    </row>
    <row r="91" spans="3:4" x14ac:dyDescent="0.25">
      <c r="C91">
        <v>2.0239944724215948</v>
      </c>
      <c r="D91">
        <v>-3.7573315082680865</v>
      </c>
    </row>
    <row r="92" spans="3:4" x14ac:dyDescent="0.25">
      <c r="C92">
        <v>2.1494305118085908</v>
      </c>
      <c r="D92">
        <v>-4.4131470767923933</v>
      </c>
    </row>
    <row r="93" spans="3:4" x14ac:dyDescent="0.25">
      <c r="C93">
        <v>1.16833187761563</v>
      </c>
      <c r="D93">
        <v>-3.5668853524148769</v>
      </c>
    </row>
    <row r="94" spans="3:4" x14ac:dyDescent="0.25">
      <c r="C94">
        <v>1.865763303606895</v>
      </c>
      <c r="D94">
        <v>-4.137179703246721</v>
      </c>
    </row>
    <row r="95" spans="3:4" x14ac:dyDescent="0.25">
      <c r="C95">
        <v>2.0806714077469861</v>
      </c>
      <c r="D95">
        <v>-4.1812733098461967</v>
      </c>
    </row>
    <row r="96" spans="3:4" x14ac:dyDescent="0.25">
      <c r="C96">
        <v>-0.58189268480490342</v>
      </c>
      <c r="D96">
        <v>-0.26754182194003356</v>
      </c>
    </row>
    <row r="97" spans="3:4" x14ac:dyDescent="0.25">
      <c r="C97">
        <v>-1.8866599132345125</v>
      </c>
      <c r="D97">
        <v>-0.51702864827325801</v>
      </c>
    </row>
    <row r="98" spans="3:4" x14ac:dyDescent="0.25">
      <c r="C98">
        <v>-0.57565519715415936</v>
      </c>
      <c r="D98">
        <v>0.18623437939307919</v>
      </c>
    </row>
    <row r="99" spans="3:4" x14ac:dyDescent="0.25">
      <c r="C99">
        <v>-1.1722261238450116</v>
      </c>
      <c r="D99">
        <v>-0.91422181834624183</v>
      </c>
    </row>
    <row r="100" spans="3:4" x14ac:dyDescent="0.25">
      <c r="C100">
        <v>0.12174938800177953</v>
      </c>
      <c r="D100">
        <v>-1.6258742791678928</v>
      </c>
    </row>
    <row r="101" spans="3:4" x14ac:dyDescent="0.25">
      <c r="C101">
        <v>2.4931645242165286</v>
      </c>
      <c r="D101">
        <v>-1.2738939411096593</v>
      </c>
    </row>
    <row r="102" spans="3:4" x14ac:dyDescent="0.25">
      <c r="C102">
        <v>-0.52150611333184915</v>
      </c>
      <c r="D102">
        <v>-0.24093487523720539</v>
      </c>
    </row>
    <row r="103" spans="3:4" x14ac:dyDescent="0.25">
      <c r="C103">
        <v>2.9039133837730788</v>
      </c>
      <c r="D103">
        <v>0.97269406337998077</v>
      </c>
    </row>
    <row r="104" spans="3:4" x14ac:dyDescent="0.25">
      <c r="C104">
        <v>3.1279237186293329</v>
      </c>
      <c r="D104">
        <v>0.28090189468090176</v>
      </c>
    </row>
    <row r="105" spans="3:4" x14ac:dyDescent="0.25">
      <c r="C105">
        <v>3.397580043716026</v>
      </c>
      <c r="D105">
        <v>0.65266795998909855</v>
      </c>
    </row>
    <row r="106" spans="3:4" x14ac:dyDescent="0.25">
      <c r="C106">
        <v>2.6742209163454729</v>
      </c>
      <c r="D106">
        <v>0.3802871030793995</v>
      </c>
    </row>
    <row r="107" spans="3:4" x14ac:dyDescent="0.25">
      <c r="C107">
        <v>1.9954391752951266</v>
      </c>
      <c r="D107">
        <v>1.3534300542481936</v>
      </c>
    </row>
    <row r="108" spans="3:4" x14ac:dyDescent="0.25">
      <c r="C108">
        <v>2.8947779277108863</v>
      </c>
      <c r="D108">
        <v>0.95601920301310683</v>
      </c>
    </row>
    <row r="109" spans="3:4" x14ac:dyDescent="0.25">
      <c r="C109">
        <v>-0.12394690039981208</v>
      </c>
      <c r="D109">
        <v>0.35640930719690961</v>
      </c>
    </row>
    <row r="110" spans="3:4" x14ac:dyDescent="0.25">
      <c r="C110">
        <v>2.2314632063932671</v>
      </c>
      <c r="D110">
        <v>0.26413050452202974</v>
      </c>
    </row>
    <row r="111" spans="3:4" x14ac:dyDescent="0.25">
      <c r="C111">
        <v>-4.5257843044407382</v>
      </c>
      <c r="D111">
        <v>0.3775620850694964</v>
      </c>
    </row>
    <row r="112" spans="3:4" x14ac:dyDescent="0.25">
      <c r="C112">
        <v>2.6293332061255459</v>
      </c>
      <c r="D112">
        <v>0.8861126600750977</v>
      </c>
    </row>
    <row r="113" spans="3:4" x14ac:dyDescent="0.25">
      <c r="C113">
        <v>-2.8864064985180327</v>
      </c>
      <c r="D113">
        <v>8.4511709958565356E-2</v>
      </c>
    </row>
    <row r="114" spans="3:4" x14ac:dyDescent="0.25">
      <c r="C114">
        <v>-3.3265976483956825</v>
      </c>
      <c r="D114">
        <v>1.5646681392154185</v>
      </c>
    </row>
    <row r="115" spans="3:4" x14ac:dyDescent="0.25">
      <c r="C115">
        <v>-2.0252737884240424</v>
      </c>
      <c r="D115">
        <v>-4.8795149465923421E-2</v>
      </c>
    </row>
    <row r="116" spans="3:4" x14ac:dyDescent="0.25">
      <c r="C116">
        <v>-6.007681221767303</v>
      </c>
      <c r="D116">
        <v>1.7937737125782398</v>
      </c>
    </row>
    <row r="117" spans="3:4" x14ac:dyDescent="0.25">
      <c r="C117">
        <v>1.685399115669874</v>
      </c>
      <c r="D117">
        <v>0.65854308474958101</v>
      </c>
    </row>
    <row r="118" spans="3:4" x14ac:dyDescent="0.25">
      <c r="C118">
        <v>2.1475558705394255</v>
      </c>
      <c r="D118">
        <v>0.43189800444903281</v>
      </c>
    </row>
    <row r="119" spans="3:4" x14ac:dyDescent="0.25">
      <c r="C119">
        <v>2.4401479980705556</v>
      </c>
      <c r="D119">
        <v>9.5576539516932773E-3</v>
      </c>
    </row>
    <row r="120" spans="3:4" x14ac:dyDescent="0.25">
      <c r="C120">
        <v>2.7130912716910029</v>
      </c>
      <c r="D120">
        <v>-0.26810778636381988</v>
      </c>
    </row>
    <row r="121" spans="3:4" x14ac:dyDescent="0.25">
      <c r="C121">
        <v>2.4601211642613499</v>
      </c>
      <c r="D121">
        <v>-1.1336617871736807</v>
      </c>
    </row>
    <row r="122" spans="3:4" x14ac:dyDescent="0.25">
      <c r="C122">
        <v>1.4943184330434522</v>
      </c>
      <c r="D122">
        <v>0.88976592745238148</v>
      </c>
    </row>
    <row r="123" spans="3:4" x14ac:dyDescent="0.25">
      <c r="C123">
        <v>2.0025991796738118</v>
      </c>
      <c r="D123">
        <v>0.89378443124815909</v>
      </c>
    </row>
    <row r="124" spans="3:4" x14ac:dyDescent="0.25">
      <c r="C124">
        <v>-3.0323439477415501</v>
      </c>
      <c r="D124">
        <v>0.9288930701798439</v>
      </c>
    </row>
    <row r="125" spans="3:4" x14ac:dyDescent="0.25">
      <c r="C125">
        <v>-3.24805318876128</v>
      </c>
      <c r="D125">
        <v>1.607852766904412</v>
      </c>
    </row>
    <row r="126" spans="3:4" x14ac:dyDescent="0.25">
      <c r="C126">
        <v>-2.4457050885240319</v>
      </c>
      <c r="D126">
        <v>-0.12816390215934542</v>
      </c>
    </row>
    <row r="127" spans="3:4" x14ac:dyDescent="0.25">
      <c r="C127">
        <v>-1.5355959296761867</v>
      </c>
      <c r="D127">
        <v>0.71277373723047288</v>
      </c>
    </row>
    <row r="128" spans="3:4" x14ac:dyDescent="0.25">
      <c r="C128">
        <v>2.992606849673654</v>
      </c>
      <c r="D128">
        <v>1.0513169157026312</v>
      </c>
    </row>
    <row r="129" spans="3:4" x14ac:dyDescent="0.25">
      <c r="C129">
        <v>2.6036963363108847</v>
      </c>
      <c r="D129">
        <v>1.1359634040843303</v>
      </c>
    </row>
    <row r="130" spans="3:4" x14ac:dyDescent="0.25">
      <c r="C130">
        <v>-3.6722596745803231</v>
      </c>
      <c r="D130">
        <v>0.87351806617675454</v>
      </c>
    </row>
    <row r="131" spans="3:4" x14ac:dyDescent="0.25">
      <c r="C131">
        <v>-3.24805318876128</v>
      </c>
      <c r="D131">
        <v>1.607852766904412</v>
      </c>
    </row>
    <row r="132" spans="3:4" x14ac:dyDescent="0.25">
      <c r="C132">
        <v>-3.0323439477415501</v>
      </c>
      <c r="D132">
        <v>0.9288930701798439</v>
      </c>
    </row>
    <row r="133" spans="3:4" x14ac:dyDescent="0.25">
      <c r="C133">
        <v>2.992606849673654</v>
      </c>
      <c r="D133">
        <v>1.0513169157026312</v>
      </c>
    </row>
    <row r="134" spans="3:4" x14ac:dyDescent="0.25">
      <c r="C134">
        <v>-2.4457050885240319</v>
      </c>
      <c r="D134">
        <v>-0.12816390215934542</v>
      </c>
    </row>
    <row r="135" spans="3:4" x14ac:dyDescent="0.25">
      <c r="C135">
        <v>-1.5355959296761867</v>
      </c>
      <c r="D135">
        <v>0.71277373723047288</v>
      </c>
    </row>
    <row r="136" spans="3:4" x14ac:dyDescent="0.25">
      <c r="C136">
        <v>2.0273764977167099</v>
      </c>
      <c r="D136">
        <v>1.1705565991587661</v>
      </c>
    </row>
    <row r="137" spans="3:4" x14ac:dyDescent="0.25">
      <c r="C137">
        <v>3.0665780520452603</v>
      </c>
      <c r="D137">
        <v>1.2294588928041041</v>
      </c>
    </row>
    <row r="138" spans="3:4" x14ac:dyDescent="0.25">
      <c r="C138">
        <v>2.3324468716106552</v>
      </c>
      <c r="D138">
        <v>1.6421375559686968</v>
      </c>
    </row>
    <row r="139" spans="3:4" x14ac:dyDescent="0.25">
      <c r="C139">
        <v>-3.6183575104410561</v>
      </c>
      <c r="D139">
        <v>0.81654977527232153</v>
      </c>
    </row>
    <row r="140" spans="3:4" x14ac:dyDescent="0.25">
      <c r="C140">
        <v>0.23435513687917228</v>
      </c>
      <c r="D140">
        <v>-5.001730534466664</v>
      </c>
    </row>
    <row r="141" spans="3:4" x14ac:dyDescent="0.25">
      <c r="C141">
        <v>2.9862980753411574</v>
      </c>
      <c r="D141">
        <v>0.70953202063027965</v>
      </c>
    </row>
    <row r="142" spans="3:4" x14ac:dyDescent="0.25">
      <c r="C142">
        <v>2.219812469842072</v>
      </c>
      <c r="D142">
        <v>0.58831844888880891</v>
      </c>
    </row>
    <row r="143" spans="3:4" x14ac:dyDescent="0.25">
      <c r="C143">
        <v>1.6271144186874564</v>
      </c>
      <c r="D143">
        <v>0.78707567421105917</v>
      </c>
    </row>
    <row r="144" spans="3:4" x14ac:dyDescent="0.25">
      <c r="C144">
        <v>2.6036963363108847</v>
      </c>
      <c r="D144">
        <v>1.1359634040843303</v>
      </c>
    </row>
    <row r="145" spans="3:4" x14ac:dyDescent="0.25">
      <c r="C145">
        <v>2.992606849673654</v>
      </c>
      <c r="D145">
        <v>1.0513169157026312</v>
      </c>
    </row>
    <row r="146" spans="3:4" x14ac:dyDescent="0.25">
      <c r="C146">
        <v>-3.6722596745803231</v>
      </c>
      <c r="D146">
        <v>0.87351806617675454</v>
      </c>
    </row>
    <row r="147" spans="3:4" x14ac:dyDescent="0.25">
      <c r="C147">
        <v>-2.4457050885240319</v>
      </c>
      <c r="D147">
        <v>-0.12816390215934542</v>
      </c>
    </row>
    <row r="148" spans="3:4" x14ac:dyDescent="0.25">
      <c r="C148">
        <v>-3.24805318876128</v>
      </c>
      <c r="D148">
        <v>1.607852766904412</v>
      </c>
    </row>
    <row r="149" spans="3:4" x14ac:dyDescent="0.25">
      <c r="C149">
        <v>-3.0323439477415501</v>
      </c>
      <c r="D149">
        <v>0.9288930701798439</v>
      </c>
    </row>
    <row r="150" spans="3:4" x14ac:dyDescent="0.25">
      <c r="C150">
        <v>-0.41821534513413872</v>
      </c>
      <c r="D150">
        <v>2.0570384834349786</v>
      </c>
    </row>
    <row r="151" spans="3:4" x14ac:dyDescent="0.25">
      <c r="C151">
        <v>3.8920285934144698</v>
      </c>
      <c r="D151">
        <v>1.1490295644947723</v>
      </c>
    </row>
    <row r="152" spans="3:4" x14ac:dyDescent="0.25">
      <c r="C152">
        <v>3.0494451954673494</v>
      </c>
      <c r="D152">
        <v>1.0988197266266286</v>
      </c>
    </row>
    <row r="153" spans="3:4" x14ac:dyDescent="0.25">
      <c r="C153">
        <v>2.8788438423983678</v>
      </c>
      <c r="D153">
        <v>1.108230521221476</v>
      </c>
    </row>
    <row r="154" spans="3:4" x14ac:dyDescent="0.25">
      <c r="C154">
        <v>3.1451971111995101</v>
      </c>
      <c r="D154">
        <v>1.0324905508691355</v>
      </c>
    </row>
    <row r="155" spans="3:4" x14ac:dyDescent="0.25">
      <c r="C155">
        <v>3.008688872249488</v>
      </c>
      <c r="D155">
        <v>0.91534777940582512</v>
      </c>
    </row>
    <row r="156" spans="3:4" x14ac:dyDescent="0.25">
      <c r="C156">
        <v>3.0405804161740453</v>
      </c>
      <c r="D156">
        <v>0.68960251673388062</v>
      </c>
    </row>
    <row r="157" spans="3:4" x14ac:dyDescent="0.25">
      <c r="C157">
        <v>3.0260338586494102</v>
      </c>
      <c r="D157">
        <v>1.0393592034370955</v>
      </c>
    </row>
    <row r="158" spans="3:4" x14ac:dyDescent="0.25">
      <c r="C158">
        <v>2.9043004852063596</v>
      </c>
      <c r="D158">
        <v>0.7852880769067454</v>
      </c>
    </row>
    <row r="159" spans="3:4" x14ac:dyDescent="0.25">
      <c r="C159">
        <v>2.8905506007771611</v>
      </c>
      <c r="D159">
        <v>1.29663314541694</v>
      </c>
    </row>
    <row r="160" spans="3:4" x14ac:dyDescent="0.25">
      <c r="C160">
        <v>2.4280407262833976</v>
      </c>
      <c r="D160">
        <v>1.0565318577970009</v>
      </c>
    </row>
    <row r="161" spans="3:4" x14ac:dyDescent="0.25">
      <c r="C161">
        <v>1.1163258035318477</v>
      </c>
      <c r="D161">
        <v>1.3415001655855783</v>
      </c>
    </row>
    <row r="162" spans="3:4" x14ac:dyDescent="0.25">
      <c r="C162">
        <v>0.8763568235294914</v>
      </c>
      <c r="D162">
        <v>1.5946249663135628</v>
      </c>
    </row>
    <row r="163" spans="3:4" x14ac:dyDescent="0.25">
      <c r="C163">
        <v>3.1632281240092723</v>
      </c>
      <c r="D163">
        <v>1.0930259577285</v>
      </c>
    </row>
    <row r="164" spans="3:4" x14ac:dyDescent="0.25">
      <c r="C164">
        <v>1.8969492699192121</v>
      </c>
      <c r="D164">
        <v>1.4969209029850434</v>
      </c>
    </row>
    <row r="165" spans="3:4" x14ac:dyDescent="0.25">
      <c r="C165">
        <v>1.438806865312066</v>
      </c>
      <c r="D165">
        <v>1.5922850673218307</v>
      </c>
    </row>
    <row r="166" spans="3:4" x14ac:dyDescent="0.25">
      <c r="C166">
        <v>2.7109269424658282</v>
      </c>
      <c r="D166">
        <v>1.3303952840048676</v>
      </c>
    </row>
    <row r="167" spans="3:4" x14ac:dyDescent="0.25">
      <c r="C167">
        <v>2.0114665422274358</v>
      </c>
      <c r="D167">
        <v>1.1193809019368528</v>
      </c>
    </row>
    <row r="168" spans="3:4" x14ac:dyDescent="0.25">
      <c r="C168">
        <v>2.6263023781433859</v>
      </c>
      <c r="D168">
        <v>1.2675988146946091</v>
      </c>
    </row>
    <row r="169" spans="3:4" x14ac:dyDescent="0.25">
      <c r="C169">
        <v>2.2572289787379272</v>
      </c>
      <c r="D169">
        <v>1.5170362474343784</v>
      </c>
    </row>
    <row r="170" spans="3:4" x14ac:dyDescent="0.25">
      <c r="C170">
        <v>2.3120042627909632</v>
      </c>
      <c r="D170">
        <v>1.6719546353559656</v>
      </c>
    </row>
    <row r="171" spans="3:4" x14ac:dyDescent="0.25">
      <c r="C171">
        <v>3.3301723016829499</v>
      </c>
      <c r="D171">
        <v>0.6505177022705485</v>
      </c>
    </row>
    <row r="172" spans="3:4" x14ac:dyDescent="0.25">
      <c r="C172">
        <v>2.6291004044258224</v>
      </c>
      <c r="D172">
        <v>1.189890129948767</v>
      </c>
    </row>
    <row r="173" spans="3:4" x14ac:dyDescent="0.25">
      <c r="C173">
        <v>3.10010158335619</v>
      </c>
      <c r="D173">
        <v>0.28492506424053121</v>
      </c>
    </row>
    <row r="174" spans="3:4" x14ac:dyDescent="0.25">
      <c r="C174">
        <v>2.6415585916741855</v>
      </c>
      <c r="D174">
        <v>1.0933572322257061</v>
      </c>
    </row>
    <row r="175" spans="3:4" x14ac:dyDescent="0.25">
      <c r="C175">
        <v>3.2941743577304345</v>
      </c>
      <c r="D175">
        <v>1.1936065204484865</v>
      </c>
    </row>
    <row r="176" spans="3:4" x14ac:dyDescent="0.25">
      <c r="C176">
        <v>2.7487873686597224</v>
      </c>
      <c r="D176">
        <v>1.2675825992767735</v>
      </c>
    </row>
    <row r="177" spans="3:4" x14ac:dyDescent="0.25">
      <c r="C177">
        <v>3.758921445292144</v>
      </c>
      <c r="D177">
        <v>0.74640782300225672</v>
      </c>
    </row>
    <row r="178" spans="3:4" x14ac:dyDescent="0.25">
      <c r="C178">
        <v>2.7243104234277058</v>
      </c>
      <c r="D178">
        <v>0.55254872879894756</v>
      </c>
    </row>
    <row r="179" spans="3:4" x14ac:dyDescent="0.25">
      <c r="C179">
        <v>3.3889243130390998</v>
      </c>
      <c r="D179">
        <v>1.1425551566686585</v>
      </c>
    </row>
    <row r="180" spans="3:4" x14ac:dyDescent="0.25">
      <c r="C180">
        <v>2.5654726439275528</v>
      </c>
      <c r="D180">
        <v>1.3788002424257377</v>
      </c>
    </row>
    <row r="181" spans="3:4" x14ac:dyDescent="0.25">
      <c r="C181">
        <v>2.2357780969269685</v>
      </c>
      <c r="D181">
        <v>2.5903547789867845</v>
      </c>
    </row>
    <row r="182" spans="3:4" x14ac:dyDescent="0.25">
      <c r="C182">
        <v>2.6077852025472206</v>
      </c>
      <c r="D182">
        <v>1.1475494529454147</v>
      </c>
    </row>
    <row r="183" spans="3:4" x14ac:dyDescent="0.25">
      <c r="C183">
        <v>2.3948731389018914</v>
      </c>
      <c r="D183">
        <v>1.0500666664346661</v>
      </c>
    </row>
    <row r="184" spans="3:4" x14ac:dyDescent="0.25">
      <c r="C184">
        <v>2.3926217282948925</v>
      </c>
      <c r="D184">
        <v>1.1340528802799685</v>
      </c>
    </row>
    <row r="185" spans="3:4" x14ac:dyDescent="0.25">
      <c r="C185">
        <v>2.4841771997039732</v>
      </c>
      <c r="D185">
        <v>0.5642372100117754</v>
      </c>
    </row>
    <row r="186" spans="3:4" x14ac:dyDescent="0.25">
      <c r="C186">
        <v>1.9782166923231861</v>
      </c>
      <c r="D186">
        <v>-0.17672865089284601</v>
      </c>
    </row>
    <row r="187" spans="3:4" x14ac:dyDescent="0.25">
      <c r="C187">
        <v>1.4943184330434522</v>
      </c>
      <c r="D187">
        <v>0.88976592745238148</v>
      </c>
    </row>
    <row r="188" spans="3:4" x14ac:dyDescent="0.25">
      <c r="C188">
        <v>2.4070108274062467</v>
      </c>
      <c r="D188">
        <v>-0.52316938653872846</v>
      </c>
    </row>
    <row r="189" spans="3:4" x14ac:dyDescent="0.25">
      <c r="C189">
        <v>2.0025991796738118</v>
      </c>
      <c r="D189">
        <v>0.89378443124815909</v>
      </c>
    </row>
    <row r="190" spans="3:4" x14ac:dyDescent="0.25">
      <c r="C190">
        <v>2.4565919905776785</v>
      </c>
      <c r="D190">
        <v>0.42586912117724268</v>
      </c>
    </row>
    <row r="191" spans="3:4" x14ac:dyDescent="0.25">
      <c r="C191">
        <v>2.1203187102211207</v>
      </c>
      <c r="D191">
        <v>-0.59197912414463794</v>
      </c>
    </row>
    <row r="192" spans="3:4" x14ac:dyDescent="0.25">
      <c r="C192">
        <v>2.2335881205795713</v>
      </c>
      <c r="D192">
        <v>0.58490829854114657</v>
      </c>
    </row>
    <row r="193" spans="3:4" x14ac:dyDescent="0.25">
      <c r="C193">
        <v>2.159114529889222</v>
      </c>
      <c r="D193">
        <v>0.4071452534068154</v>
      </c>
    </row>
    <row r="194" spans="3:4" x14ac:dyDescent="0.25">
      <c r="C194">
        <v>2.2170632213004615</v>
      </c>
      <c r="D194">
        <v>0.26306285052282602</v>
      </c>
    </row>
    <row r="195" spans="3:4" x14ac:dyDescent="0.25">
      <c r="C195">
        <v>2.5621137037327077</v>
      </c>
      <c r="D195">
        <v>0.55175570376536553</v>
      </c>
    </row>
    <row r="196" spans="3:4" x14ac:dyDescent="0.25">
      <c r="C196">
        <v>2.988062599633547</v>
      </c>
      <c r="D196">
        <v>0.67279803907347979</v>
      </c>
    </row>
    <row r="197" spans="3:4" x14ac:dyDescent="0.25">
      <c r="C197">
        <v>2.8880056832772794</v>
      </c>
      <c r="D197">
        <v>0.47452891164219446</v>
      </c>
    </row>
    <row r="198" spans="3:4" x14ac:dyDescent="0.25">
      <c r="C198">
        <v>2.6089164068817072</v>
      </c>
      <c r="D198">
        <v>0.58674826711900063</v>
      </c>
    </row>
    <row r="199" spans="3:4" x14ac:dyDescent="0.25">
      <c r="C199">
        <v>1.9263216224817072</v>
      </c>
      <c r="D199">
        <v>1.4281688753079278</v>
      </c>
    </row>
    <row r="200" spans="3:4" x14ac:dyDescent="0.25">
      <c r="C200">
        <v>1.6887991015213633</v>
      </c>
      <c r="D200">
        <v>0.7264934607297916</v>
      </c>
    </row>
    <row r="201" spans="3:4" x14ac:dyDescent="0.25">
      <c r="C201">
        <v>1.245688477126853</v>
      </c>
      <c r="D201">
        <v>0.34400729983516409</v>
      </c>
    </row>
    <row r="202" spans="3:4" x14ac:dyDescent="0.25">
      <c r="C202">
        <v>2.6808620542318073</v>
      </c>
      <c r="D202">
        <v>0.84611695920762975</v>
      </c>
    </row>
    <row r="203" spans="3:4" x14ac:dyDescent="0.25">
      <c r="C203">
        <v>2.8718513962214125</v>
      </c>
      <c r="D203">
        <v>0.96273113365752516</v>
      </c>
    </row>
    <row r="204" spans="3:4" x14ac:dyDescent="0.25">
      <c r="C204">
        <v>2.6706056768122242</v>
      </c>
      <c r="D204">
        <v>0.96095457091032865</v>
      </c>
    </row>
    <row r="205" spans="3:4" x14ac:dyDescent="0.25">
      <c r="C205">
        <v>2.219812469842072</v>
      </c>
      <c r="D205">
        <v>0.58831844888880891</v>
      </c>
    </row>
    <row r="206" spans="3:4" x14ac:dyDescent="0.25">
      <c r="C206">
        <v>1.6271144186874564</v>
      </c>
      <c r="D206">
        <v>0.78707567421105917</v>
      </c>
    </row>
    <row r="207" spans="3:4" x14ac:dyDescent="0.25">
      <c r="C207">
        <v>1.8243667261887395</v>
      </c>
      <c r="D207">
        <v>0.63018191729789064</v>
      </c>
    </row>
    <row r="208" spans="3:4" x14ac:dyDescent="0.25">
      <c r="C208">
        <v>2.8100688581784219</v>
      </c>
      <c r="D208">
        <v>-0.11234390990528959</v>
      </c>
    </row>
    <row r="209" spans="3:4" x14ac:dyDescent="0.25">
      <c r="C209">
        <v>2.7853773397181656</v>
      </c>
      <c r="D209">
        <v>-4.6708850132539358E-3</v>
      </c>
    </row>
    <row r="210" spans="3:4" x14ac:dyDescent="0.25">
      <c r="C210">
        <v>2.2924157730478574</v>
      </c>
      <c r="D210">
        <v>0.7019323072496928</v>
      </c>
    </row>
    <row r="211" spans="3:4" x14ac:dyDescent="0.25">
      <c r="C211">
        <v>-0.13117185817843174</v>
      </c>
      <c r="D211">
        <v>0.37321760800804787</v>
      </c>
    </row>
    <row r="212" spans="3:4" x14ac:dyDescent="0.25">
      <c r="C212">
        <v>-0.14142125830531502</v>
      </c>
      <c r="D212">
        <v>-7.3580028050240484E-2</v>
      </c>
    </row>
    <row r="213" spans="3:4" x14ac:dyDescent="0.25">
      <c r="C213">
        <v>0.26806731126744865</v>
      </c>
      <c r="D213">
        <v>-1.2944130179854136</v>
      </c>
    </row>
    <row r="214" spans="3:4" x14ac:dyDescent="0.25">
      <c r="C214">
        <v>0.19867449408884374</v>
      </c>
      <c r="D214">
        <v>-0.92854109084011505</v>
      </c>
    </row>
    <row r="215" spans="3:4" x14ac:dyDescent="0.25">
      <c r="C215">
        <v>2.5702781469507816E-2</v>
      </c>
      <c r="D215">
        <v>-0.35897435259602745</v>
      </c>
    </row>
    <row r="216" spans="3:4" x14ac:dyDescent="0.25">
      <c r="C216">
        <v>-3.6775834600325132</v>
      </c>
      <c r="D216">
        <v>0.7288140242814215</v>
      </c>
    </row>
    <row r="217" spans="3:4" x14ac:dyDescent="0.25">
      <c r="C217">
        <v>-2.8909114088953456</v>
      </c>
      <c r="D217">
        <v>6.3389522251119795E-2</v>
      </c>
    </row>
    <row r="218" spans="3:4" x14ac:dyDescent="0.25">
      <c r="C218">
        <v>-3.3733751344672305</v>
      </c>
      <c r="D218">
        <v>-0.24281366343613606</v>
      </c>
    </row>
    <row r="219" spans="3:4" x14ac:dyDescent="0.25">
      <c r="C219">
        <v>-3.1991089517137148</v>
      </c>
      <c r="D219">
        <v>1.0422819633692919</v>
      </c>
    </row>
    <row r="220" spans="3:4" x14ac:dyDescent="0.25">
      <c r="C220">
        <v>-3.3861219373202203</v>
      </c>
      <c r="D220">
        <v>-0.32247866360012295</v>
      </c>
    </row>
    <row r="221" spans="3:4" x14ac:dyDescent="0.25">
      <c r="C221">
        <v>-2.6842491767286036</v>
      </c>
      <c r="D221">
        <v>-0.50864936495360247</v>
      </c>
    </row>
    <row r="222" spans="3:4" x14ac:dyDescent="0.25">
      <c r="C222">
        <v>-1.9737052771272667</v>
      </c>
      <c r="D222">
        <v>0.46218657868518936</v>
      </c>
    </row>
    <row r="223" spans="3:4" x14ac:dyDescent="0.25">
      <c r="C223">
        <v>-3.0323439477415501</v>
      </c>
      <c r="D223">
        <v>0.9288930701798439</v>
      </c>
    </row>
    <row r="224" spans="3:4" x14ac:dyDescent="0.25">
      <c r="C224">
        <v>-0.41821534513413872</v>
      </c>
      <c r="D224">
        <v>2.0570384834349786</v>
      </c>
    </row>
    <row r="225" spans="3:4" x14ac:dyDescent="0.25">
      <c r="C225">
        <v>3.8920285934144698</v>
      </c>
      <c r="D225">
        <v>1.1490295644947723</v>
      </c>
    </row>
    <row r="226" spans="3:4" x14ac:dyDescent="0.25">
      <c r="C226">
        <v>3.0494451954673494</v>
      </c>
      <c r="D226">
        <v>1.0988197266266286</v>
      </c>
    </row>
    <row r="227" spans="3:4" x14ac:dyDescent="0.25">
      <c r="C227">
        <v>3.1451971111995101</v>
      </c>
      <c r="D227">
        <v>1.0324905508691355</v>
      </c>
    </row>
    <row r="228" spans="3:4" x14ac:dyDescent="0.25">
      <c r="C228">
        <v>3.008688872249488</v>
      </c>
      <c r="D228">
        <v>0.91534777940582512</v>
      </c>
    </row>
    <row r="229" spans="3:4" x14ac:dyDescent="0.25">
      <c r="C229">
        <v>2.8788438423983678</v>
      </c>
      <c r="D229">
        <v>1.108230521221476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C3D2-2ABB-4C52-BFA7-E5B3388C1B69}">
  <sheetPr codeName="XLSTAT_20220714_134407_1_HID2">
    <tabColor rgb="FF007800"/>
  </sheetPr>
  <dimension ref="A1:B229"/>
  <sheetViews>
    <sheetView workbookViewId="0"/>
  </sheetViews>
  <sheetFormatPr baseColWidth="10" defaultRowHeight="15" x14ac:dyDescent="0.25"/>
  <sheetData>
    <row r="1" spans="1:2" x14ac:dyDescent="0.25">
      <c r="A1">
        <v>0.7559607805524281</v>
      </c>
      <c r="B1">
        <v>-3.7062492365167667</v>
      </c>
    </row>
    <row r="2" spans="1:2" x14ac:dyDescent="0.25">
      <c r="A2">
        <v>-1.5834754472078596</v>
      </c>
      <c r="B2">
        <v>0.2571801716113859</v>
      </c>
    </row>
    <row r="3" spans="1:2" x14ac:dyDescent="0.25">
      <c r="A3">
        <v>1.0153843866681638</v>
      </c>
      <c r="B3">
        <v>-0.55292344237576685</v>
      </c>
    </row>
    <row r="4" spans="1:2" x14ac:dyDescent="0.25">
      <c r="A4">
        <v>-0.40818739793665637</v>
      </c>
      <c r="B4">
        <v>9.6925495667413264E-2</v>
      </c>
    </row>
    <row r="5" spans="1:2" x14ac:dyDescent="0.25">
      <c r="A5">
        <v>-0.13117185817843174</v>
      </c>
      <c r="B5">
        <v>0.37321760800804804</v>
      </c>
    </row>
    <row r="6" spans="1:2" x14ac:dyDescent="0.25">
      <c r="A6">
        <v>0.19867449408884374</v>
      </c>
      <c r="B6">
        <v>-0.92854109084011505</v>
      </c>
    </row>
    <row r="7" spans="1:2" x14ac:dyDescent="0.25">
      <c r="A7">
        <v>-0.14142125830531502</v>
      </c>
      <c r="B7">
        <v>-7.3580028050240512E-2</v>
      </c>
    </row>
    <row r="8" spans="1:2" x14ac:dyDescent="0.25">
      <c r="A8">
        <v>2.5702781469507816E-2</v>
      </c>
      <c r="B8">
        <v>-0.35897435259602745</v>
      </c>
    </row>
    <row r="9" spans="1:2" x14ac:dyDescent="0.25">
      <c r="A9">
        <v>0.26806731126744865</v>
      </c>
      <c r="B9">
        <v>-1.2944130179854136</v>
      </c>
    </row>
    <row r="10" spans="1:2" x14ac:dyDescent="0.25">
      <c r="A10">
        <v>-0.27924506653472703</v>
      </c>
      <c r="B10">
        <v>-0.60237444520616501</v>
      </c>
    </row>
    <row r="11" spans="1:2" x14ac:dyDescent="0.25">
      <c r="A11">
        <v>-5.471136221531836</v>
      </c>
      <c r="B11">
        <v>0.71036007063287399</v>
      </c>
    </row>
    <row r="12" spans="1:2" x14ac:dyDescent="0.25">
      <c r="A12">
        <v>-4.5753807402109468</v>
      </c>
      <c r="B12">
        <v>-0.30587057171240384</v>
      </c>
    </row>
    <row r="13" spans="1:2" x14ac:dyDescent="0.25">
      <c r="A13">
        <v>-4.5825765997894283</v>
      </c>
      <c r="B13">
        <v>0.41264136644791027</v>
      </c>
    </row>
    <row r="14" spans="1:2" x14ac:dyDescent="0.25">
      <c r="A14">
        <v>-5.5436552953754195</v>
      </c>
      <c r="B14">
        <v>0.20704424976066965</v>
      </c>
    </row>
    <row r="15" spans="1:2" x14ac:dyDescent="0.25">
      <c r="A15">
        <v>-3.9573446378993693</v>
      </c>
      <c r="B15">
        <v>0.579744930910704</v>
      </c>
    </row>
    <row r="16" spans="1:2" x14ac:dyDescent="0.25">
      <c r="A16">
        <v>-2.9153639401761606</v>
      </c>
      <c r="B16">
        <v>1.0875803485593469</v>
      </c>
    </row>
    <row r="17" spans="1:2" x14ac:dyDescent="0.25">
      <c r="A17">
        <v>-3.6617690030866656</v>
      </c>
      <c r="B17">
        <v>0.44260109167949341</v>
      </c>
    </row>
    <row r="18" spans="1:2" x14ac:dyDescent="0.25">
      <c r="A18">
        <v>-4.4330862246481839</v>
      </c>
      <c r="B18">
        <v>-0.51676426251614083</v>
      </c>
    </row>
    <row r="19" spans="1:2" x14ac:dyDescent="0.25">
      <c r="A19">
        <v>-4.5131990106764563</v>
      </c>
      <c r="B19">
        <v>0.34950609277356848</v>
      </c>
    </row>
    <row r="20" spans="1:2" x14ac:dyDescent="0.25">
      <c r="A20">
        <v>-3.4003177244831009</v>
      </c>
      <c r="B20">
        <v>0.67201911438255268</v>
      </c>
    </row>
    <row r="21" spans="1:2" x14ac:dyDescent="0.25">
      <c r="A21">
        <v>-0.61279214640860635</v>
      </c>
      <c r="B21">
        <v>-2.9678733122774301</v>
      </c>
    </row>
    <row r="22" spans="1:2" x14ac:dyDescent="0.25">
      <c r="A22">
        <v>-2.0534710950316923</v>
      </c>
      <c r="B22">
        <v>-3.1243489859011434E-2</v>
      </c>
    </row>
    <row r="23" spans="1:2" x14ac:dyDescent="0.25">
      <c r="A23">
        <v>-1.4592222237185803</v>
      </c>
      <c r="B23">
        <v>-0.91193920174717924</v>
      </c>
    </row>
    <row r="24" spans="1:2" x14ac:dyDescent="0.25">
      <c r="A24">
        <v>-2.6021005329619147</v>
      </c>
      <c r="B24">
        <v>-0.41028513904930852</v>
      </c>
    </row>
    <row r="25" spans="1:2" x14ac:dyDescent="0.25">
      <c r="A25">
        <v>0.84894638697348712</v>
      </c>
      <c r="B25">
        <v>2.1677006161616896</v>
      </c>
    </row>
    <row r="26" spans="1:2" x14ac:dyDescent="0.25">
      <c r="A26">
        <v>-1.8535522540335008</v>
      </c>
      <c r="B26">
        <v>-0.31398055267916331</v>
      </c>
    </row>
    <row r="27" spans="1:2" x14ac:dyDescent="0.25">
      <c r="A27">
        <v>2.4104991370098263</v>
      </c>
      <c r="B27">
        <v>0.31171691308900423</v>
      </c>
    </row>
    <row r="28" spans="1:2" x14ac:dyDescent="0.25">
      <c r="A28">
        <v>-1.6013230753821164</v>
      </c>
      <c r="B28">
        <v>5.389861213667415E-2</v>
      </c>
    </row>
    <row r="29" spans="1:2" x14ac:dyDescent="0.25">
      <c r="A29">
        <v>-0.22886481818218632</v>
      </c>
      <c r="B29">
        <v>3.3645416765927476</v>
      </c>
    </row>
    <row r="30" spans="1:2" x14ac:dyDescent="0.25">
      <c r="A30">
        <v>-0.8390882361901415</v>
      </c>
      <c r="B30">
        <v>0.30297297034130338</v>
      </c>
    </row>
    <row r="31" spans="1:2" x14ac:dyDescent="0.25">
      <c r="A31">
        <v>-2.3030239677936204</v>
      </c>
      <c r="B31">
        <v>-0.83737932963039574</v>
      </c>
    </row>
    <row r="32" spans="1:2" x14ac:dyDescent="0.25">
      <c r="A32">
        <v>-3.0621415352162336</v>
      </c>
      <c r="B32">
        <v>0.97200724013704853</v>
      </c>
    </row>
    <row r="33" spans="1:2" x14ac:dyDescent="0.25">
      <c r="A33">
        <v>-2.6365908953188084</v>
      </c>
      <c r="B33">
        <v>-0.99850850117388901</v>
      </c>
    </row>
    <row r="34" spans="1:2" x14ac:dyDescent="0.25">
      <c r="A34">
        <v>-1.0473738531564163</v>
      </c>
      <c r="B34">
        <v>2.661806782376738</v>
      </c>
    </row>
    <row r="35" spans="1:2" x14ac:dyDescent="0.25">
      <c r="A35">
        <v>-0.50448797854719096</v>
      </c>
      <c r="B35">
        <v>0.7052838099496429</v>
      </c>
    </row>
    <row r="36" spans="1:2" x14ac:dyDescent="0.25">
      <c r="A36">
        <v>1.2118246255486484</v>
      </c>
      <c r="B36">
        <v>2.2596094279497176</v>
      </c>
    </row>
    <row r="37" spans="1:2" x14ac:dyDescent="0.25">
      <c r="A37">
        <v>-2.6912127624826185</v>
      </c>
      <c r="B37">
        <v>1.6137600535207612</v>
      </c>
    </row>
    <row r="38" spans="1:2" x14ac:dyDescent="0.25">
      <c r="A38">
        <v>-2.818380116658004</v>
      </c>
      <c r="B38">
        <v>1.4917907746569987</v>
      </c>
    </row>
    <row r="39" spans="1:2" x14ac:dyDescent="0.25">
      <c r="A39">
        <v>-3.2667594441787546</v>
      </c>
      <c r="B39">
        <v>1.5712834931089639</v>
      </c>
    </row>
    <row r="40" spans="1:2" x14ac:dyDescent="0.25">
      <c r="A40">
        <v>-3.6376438138629279</v>
      </c>
      <c r="B40">
        <v>1.3089168201185852</v>
      </c>
    </row>
    <row r="41" spans="1:2" x14ac:dyDescent="0.25">
      <c r="A41">
        <v>-1.2291124652226106</v>
      </c>
      <c r="B41">
        <v>0.2878816100256017</v>
      </c>
    </row>
    <row r="42" spans="1:2" x14ac:dyDescent="0.25">
      <c r="A42">
        <v>-4.5325684599337768</v>
      </c>
      <c r="B42">
        <v>0.79317829198673884</v>
      </c>
    </row>
    <row r="43" spans="1:2" x14ac:dyDescent="0.25">
      <c r="A43">
        <v>-3.2294578809219314</v>
      </c>
      <c r="B43">
        <v>2.376502841133453</v>
      </c>
    </row>
    <row r="44" spans="1:2" x14ac:dyDescent="0.25">
      <c r="A44">
        <v>-2.8991384700740803</v>
      </c>
      <c r="B44">
        <v>0.55813531200159783</v>
      </c>
    </row>
    <row r="45" spans="1:2" x14ac:dyDescent="0.25">
      <c r="A45">
        <v>-6.0122280242203665</v>
      </c>
      <c r="B45">
        <v>1.7968911984263256</v>
      </c>
    </row>
    <row r="46" spans="1:2" x14ac:dyDescent="0.25">
      <c r="A46">
        <v>-3.4473440849721531</v>
      </c>
      <c r="B46">
        <v>0.52871743172571051</v>
      </c>
    </row>
    <row r="47" spans="1:2" x14ac:dyDescent="0.25">
      <c r="A47">
        <v>-3.3012658864428466</v>
      </c>
      <c r="B47">
        <v>1.2935813805911778</v>
      </c>
    </row>
    <row r="48" spans="1:2" x14ac:dyDescent="0.25">
      <c r="A48">
        <v>-3.8261595963406361</v>
      </c>
      <c r="B48">
        <v>2.1571102675017784</v>
      </c>
    </row>
    <row r="49" spans="1:2" x14ac:dyDescent="0.25">
      <c r="A49">
        <v>-2.4846012343431036</v>
      </c>
      <c r="B49">
        <v>0.41815946802030418</v>
      </c>
    </row>
    <row r="50" spans="1:2" x14ac:dyDescent="0.25">
      <c r="A50">
        <v>-2.6844812481710241</v>
      </c>
      <c r="B50">
        <v>-0.50877350915135755</v>
      </c>
    </row>
    <row r="51" spans="1:2" x14ac:dyDescent="0.25">
      <c r="A51">
        <v>-1.9737052771272667</v>
      </c>
      <c r="B51">
        <v>0.46218657868518936</v>
      </c>
    </row>
    <row r="52" spans="1:2" x14ac:dyDescent="0.25">
      <c r="A52">
        <v>-3.3733751344672305</v>
      </c>
      <c r="B52">
        <v>-0.24281366343613606</v>
      </c>
    </row>
    <row r="53" spans="1:2" x14ac:dyDescent="0.25">
      <c r="A53">
        <v>-3.6780476029173519</v>
      </c>
      <c r="B53">
        <v>0.72856573588591145</v>
      </c>
    </row>
    <row r="54" spans="1:2" x14ac:dyDescent="0.25">
      <c r="A54">
        <v>-3.1991089517137148</v>
      </c>
      <c r="B54">
        <v>1.0422819633692919</v>
      </c>
    </row>
    <row r="55" spans="1:2" x14ac:dyDescent="0.25">
      <c r="A55">
        <v>-2.8909114088953456</v>
      </c>
      <c r="B55">
        <v>6.3389522251119795E-2</v>
      </c>
    </row>
    <row r="56" spans="1:2" x14ac:dyDescent="0.25">
      <c r="A56">
        <v>-3.3861219373202203</v>
      </c>
      <c r="B56">
        <v>-0.32247866360012295</v>
      </c>
    </row>
    <row r="57" spans="1:2" x14ac:dyDescent="0.25">
      <c r="A57">
        <v>-5.3377400111500792</v>
      </c>
      <c r="B57">
        <v>0.21013874837292085</v>
      </c>
    </row>
    <row r="58" spans="1:2" x14ac:dyDescent="0.25">
      <c r="A58">
        <v>-2.2579558714950521</v>
      </c>
      <c r="B58">
        <v>-0.23919882804765891</v>
      </c>
    </row>
    <row r="59" spans="1:2" x14ac:dyDescent="0.25">
      <c r="A59">
        <v>-1.5089669439508762</v>
      </c>
      <c r="B59">
        <v>0.66977570827948196</v>
      </c>
    </row>
    <row r="60" spans="1:2" x14ac:dyDescent="0.25">
      <c r="A60">
        <v>-3.7854782222373347</v>
      </c>
      <c r="B60">
        <v>0.79852152549718025</v>
      </c>
    </row>
    <row r="61" spans="1:2" x14ac:dyDescent="0.25">
      <c r="A61">
        <v>-3.6171574363154204</v>
      </c>
      <c r="B61">
        <v>0.79528183941391206</v>
      </c>
    </row>
    <row r="62" spans="1:2" x14ac:dyDescent="0.25">
      <c r="A62">
        <v>-2.6119799897745399</v>
      </c>
      <c r="B62">
        <v>0.8384682228524345</v>
      </c>
    </row>
    <row r="63" spans="1:2" x14ac:dyDescent="0.25">
      <c r="A63">
        <v>-3.9979991592339355</v>
      </c>
      <c r="B63">
        <v>1.2909496766861077</v>
      </c>
    </row>
    <row r="64" spans="1:2" x14ac:dyDescent="0.25">
      <c r="A64">
        <v>-4.4284963790030698</v>
      </c>
      <c r="B64">
        <v>0.96503301535868324</v>
      </c>
    </row>
    <row r="65" spans="1:2" x14ac:dyDescent="0.25">
      <c r="A65">
        <v>-4.5394124444444026</v>
      </c>
      <c r="B65">
        <v>0.80379679509348634</v>
      </c>
    </row>
    <row r="66" spans="1:2" x14ac:dyDescent="0.25">
      <c r="A66">
        <v>0.48090802585938985</v>
      </c>
      <c r="B66">
        <v>-2.9546080734710678</v>
      </c>
    </row>
    <row r="67" spans="1:2" x14ac:dyDescent="0.25">
      <c r="A67">
        <v>-5.3574546263569632E-2</v>
      </c>
      <c r="B67">
        <v>-3.9013966195070999</v>
      </c>
    </row>
    <row r="68" spans="1:2" x14ac:dyDescent="0.25">
      <c r="A68">
        <v>-0.64259719629722589</v>
      </c>
      <c r="B68">
        <v>-3.629725700592386</v>
      </c>
    </row>
    <row r="69" spans="1:2" x14ac:dyDescent="0.25">
      <c r="A69">
        <v>-0.43314416384219495</v>
      </c>
      <c r="B69">
        <v>-5.0719825022303677</v>
      </c>
    </row>
    <row r="70" spans="1:2" x14ac:dyDescent="0.25">
      <c r="A70">
        <v>-1.0982508314836141</v>
      </c>
      <c r="B70">
        <v>-4.7174155927153283</v>
      </c>
    </row>
    <row r="71" spans="1:2" x14ac:dyDescent="0.25">
      <c r="A71">
        <v>-1.6202939753058001</v>
      </c>
      <c r="B71">
        <v>-4.1146350123452757</v>
      </c>
    </row>
    <row r="72" spans="1:2" x14ac:dyDescent="0.25">
      <c r="A72">
        <v>-3.066902451466595</v>
      </c>
      <c r="B72">
        <v>-3.8894547881754273</v>
      </c>
    </row>
    <row r="73" spans="1:2" x14ac:dyDescent="0.25">
      <c r="A73">
        <v>-2.1100934916386009</v>
      </c>
      <c r="B73">
        <v>-3.756585409360008</v>
      </c>
    </row>
    <row r="74" spans="1:2" x14ac:dyDescent="0.25">
      <c r="A74">
        <v>2.5730703318530952</v>
      </c>
      <c r="B74">
        <v>-3.1985521887045216</v>
      </c>
    </row>
    <row r="75" spans="1:2" x14ac:dyDescent="0.25">
      <c r="A75">
        <v>1.7554194752710657</v>
      </c>
      <c r="B75">
        <v>-3.0612471432029111</v>
      </c>
    </row>
    <row r="76" spans="1:2" x14ac:dyDescent="0.25">
      <c r="A76">
        <v>1.5285769161107485</v>
      </c>
      <c r="B76">
        <v>-2.4644625247044414</v>
      </c>
    </row>
    <row r="77" spans="1:2" x14ac:dyDescent="0.25">
      <c r="A77">
        <v>0.55112851312150846</v>
      </c>
      <c r="B77">
        <v>-3.125803808386955</v>
      </c>
    </row>
    <row r="78" spans="1:2" x14ac:dyDescent="0.25">
      <c r="A78">
        <v>0.15600606155750346</v>
      </c>
      <c r="B78">
        <v>-3.8353153013099361</v>
      </c>
    </row>
    <row r="79" spans="1:2" x14ac:dyDescent="0.25">
      <c r="A79">
        <v>0.8659479481184037</v>
      </c>
      <c r="B79">
        <v>-4.2549086061220143</v>
      </c>
    </row>
    <row r="80" spans="1:2" x14ac:dyDescent="0.25">
      <c r="A80">
        <v>0.23435513687917228</v>
      </c>
      <c r="B80">
        <v>-5.001730534466664</v>
      </c>
    </row>
    <row r="81" spans="1:2" x14ac:dyDescent="0.25">
      <c r="A81">
        <v>0.13416459385382212</v>
      </c>
      <c r="B81">
        <v>-4.5181763032951636</v>
      </c>
    </row>
    <row r="82" spans="1:2" x14ac:dyDescent="0.25">
      <c r="A82">
        <v>4.3366192151738932E-2</v>
      </c>
      <c r="B82">
        <v>-4.584530873016373</v>
      </c>
    </row>
    <row r="83" spans="1:2" x14ac:dyDescent="0.25">
      <c r="A83">
        <v>0.14510641829521037</v>
      </c>
      <c r="B83">
        <v>-3.8426425799871557</v>
      </c>
    </row>
    <row r="84" spans="1:2" x14ac:dyDescent="0.25">
      <c r="A84">
        <v>0.14672618510076677</v>
      </c>
      <c r="B84">
        <v>-4.3442677338644238</v>
      </c>
    </row>
    <row r="85" spans="1:2" x14ac:dyDescent="0.25">
      <c r="A85">
        <v>-0.81145288816557226</v>
      </c>
      <c r="B85">
        <v>-4.5369925945792779</v>
      </c>
    </row>
    <row r="86" spans="1:2" x14ac:dyDescent="0.25">
      <c r="A86">
        <v>0.8996167139492981</v>
      </c>
      <c r="B86">
        <v>-3.0612319331892786</v>
      </c>
    </row>
    <row r="87" spans="1:2" x14ac:dyDescent="0.25">
      <c r="A87">
        <v>-0.19783103564729343</v>
      </c>
      <c r="B87">
        <v>-2.6556110188073467</v>
      </c>
    </row>
    <row r="88" spans="1:2" x14ac:dyDescent="0.25">
      <c r="A88">
        <v>1.123804702812423</v>
      </c>
      <c r="B88">
        <v>-2.9760040012628655</v>
      </c>
    </row>
    <row r="89" spans="1:2" x14ac:dyDescent="0.25">
      <c r="A89">
        <v>0.67872016181673411</v>
      </c>
      <c r="B89">
        <v>-2.6942588438401738</v>
      </c>
    </row>
    <row r="90" spans="1:2" x14ac:dyDescent="0.25">
      <c r="A90">
        <v>0.62666393840982615</v>
      </c>
      <c r="B90">
        <v>-2.7374240218687151</v>
      </c>
    </row>
    <row r="91" spans="1:2" x14ac:dyDescent="0.25">
      <c r="A91">
        <v>2.0239944724215948</v>
      </c>
      <c r="B91">
        <v>-3.7573315082680865</v>
      </c>
    </row>
    <row r="92" spans="1:2" x14ac:dyDescent="0.25">
      <c r="A92">
        <v>2.1494305118085908</v>
      </c>
      <c r="B92">
        <v>-4.4131470767923933</v>
      </c>
    </row>
    <row r="93" spans="1:2" x14ac:dyDescent="0.25">
      <c r="A93">
        <v>1.16833187761563</v>
      </c>
      <c r="B93">
        <v>-3.5668853524148769</v>
      </c>
    </row>
    <row r="94" spans="1:2" x14ac:dyDescent="0.25">
      <c r="A94">
        <v>1.865763303606895</v>
      </c>
      <c r="B94">
        <v>-4.137179703246721</v>
      </c>
    </row>
    <row r="95" spans="1:2" x14ac:dyDescent="0.25">
      <c r="A95">
        <v>2.0806714077469861</v>
      </c>
      <c r="B95">
        <v>-4.1812733098461967</v>
      </c>
    </row>
    <row r="96" spans="1:2" x14ac:dyDescent="0.25">
      <c r="A96">
        <v>-0.58189268480490342</v>
      </c>
      <c r="B96">
        <v>-0.26754182194003356</v>
      </c>
    </row>
    <row r="97" spans="1:2" x14ac:dyDescent="0.25">
      <c r="A97">
        <v>-1.8866599132345125</v>
      </c>
      <c r="B97">
        <v>-0.51702864827325801</v>
      </c>
    </row>
    <row r="98" spans="1:2" x14ac:dyDescent="0.25">
      <c r="A98">
        <v>-0.57565519715415936</v>
      </c>
      <c r="B98">
        <v>0.18623437939307919</v>
      </c>
    </row>
    <row r="99" spans="1:2" x14ac:dyDescent="0.25">
      <c r="A99">
        <v>-1.1722261238450116</v>
      </c>
      <c r="B99">
        <v>-0.91422181834624183</v>
      </c>
    </row>
    <row r="100" spans="1:2" x14ac:dyDescent="0.25">
      <c r="A100">
        <v>0.12174938800177953</v>
      </c>
      <c r="B100">
        <v>-1.6258742791678928</v>
      </c>
    </row>
    <row r="101" spans="1:2" x14ac:dyDescent="0.25">
      <c r="A101">
        <v>2.4931645242165286</v>
      </c>
      <c r="B101">
        <v>-1.2738939411096593</v>
      </c>
    </row>
    <row r="102" spans="1:2" x14ac:dyDescent="0.25">
      <c r="A102">
        <v>-0.52150611333184915</v>
      </c>
      <c r="B102">
        <v>-0.24093487523720539</v>
      </c>
    </row>
    <row r="103" spans="1:2" x14ac:dyDescent="0.25">
      <c r="A103">
        <v>2.9039133837730788</v>
      </c>
      <c r="B103">
        <v>0.97269406337998077</v>
      </c>
    </row>
    <row r="104" spans="1:2" x14ac:dyDescent="0.25">
      <c r="A104">
        <v>3.1279237186293329</v>
      </c>
      <c r="B104">
        <v>0.28090189468090176</v>
      </c>
    </row>
    <row r="105" spans="1:2" x14ac:dyDescent="0.25">
      <c r="A105">
        <v>3.397580043716026</v>
      </c>
      <c r="B105">
        <v>0.65266795998909855</v>
      </c>
    </row>
    <row r="106" spans="1:2" x14ac:dyDescent="0.25">
      <c r="A106">
        <v>2.6742209163454729</v>
      </c>
      <c r="B106">
        <v>0.3802871030793995</v>
      </c>
    </row>
    <row r="107" spans="1:2" x14ac:dyDescent="0.25">
      <c r="A107">
        <v>1.9954391752951266</v>
      </c>
      <c r="B107">
        <v>1.3534300542481936</v>
      </c>
    </row>
    <row r="108" spans="1:2" x14ac:dyDescent="0.25">
      <c r="A108">
        <v>2.8947779277108863</v>
      </c>
      <c r="B108">
        <v>0.95601920301310683</v>
      </c>
    </row>
    <row r="109" spans="1:2" x14ac:dyDescent="0.25">
      <c r="A109">
        <v>-0.12394690039981208</v>
      </c>
      <c r="B109">
        <v>0.35640930719690961</v>
      </c>
    </row>
    <row r="110" spans="1:2" x14ac:dyDescent="0.25">
      <c r="A110">
        <v>2.2314632063932671</v>
      </c>
      <c r="B110">
        <v>0.26413050452202974</v>
      </c>
    </row>
    <row r="111" spans="1:2" x14ac:dyDescent="0.25">
      <c r="A111">
        <v>-4.5257843044407382</v>
      </c>
      <c r="B111">
        <v>0.3775620850694964</v>
      </c>
    </row>
    <row r="112" spans="1:2" x14ac:dyDescent="0.25">
      <c r="A112">
        <v>2.6293332061255459</v>
      </c>
      <c r="B112">
        <v>0.8861126600750977</v>
      </c>
    </row>
    <row r="113" spans="1:2" x14ac:dyDescent="0.25">
      <c r="A113">
        <v>-2.8864064985180327</v>
      </c>
      <c r="B113">
        <v>8.4511709958565356E-2</v>
      </c>
    </row>
    <row r="114" spans="1:2" x14ac:dyDescent="0.25">
      <c r="A114">
        <v>-3.3265976483956825</v>
      </c>
      <c r="B114">
        <v>1.5646681392154185</v>
      </c>
    </row>
    <row r="115" spans="1:2" x14ac:dyDescent="0.25">
      <c r="A115">
        <v>-2.0252737884240424</v>
      </c>
      <c r="B115">
        <v>-4.8795149465923421E-2</v>
      </c>
    </row>
    <row r="116" spans="1:2" x14ac:dyDescent="0.25">
      <c r="A116">
        <v>-6.007681221767303</v>
      </c>
      <c r="B116">
        <v>1.7937737125782398</v>
      </c>
    </row>
    <row r="117" spans="1:2" x14ac:dyDescent="0.25">
      <c r="A117">
        <v>1.685399115669874</v>
      </c>
      <c r="B117">
        <v>0.65854308474958101</v>
      </c>
    </row>
    <row r="118" spans="1:2" x14ac:dyDescent="0.25">
      <c r="A118">
        <v>2.1475558705394255</v>
      </c>
      <c r="B118">
        <v>0.43189800444903281</v>
      </c>
    </row>
    <row r="119" spans="1:2" x14ac:dyDescent="0.25">
      <c r="A119">
        <v>2.4401479980705556</v>
      </c>
      <c r="B119">
        <v>9.5576539516932773E-3</v>
      </c>
    </row>
    <row r="120" spans="1:2" x14ac:dyDescent="0.25">
      <c r="A120">
        <v>2.7130912716910029</v>
      </c>
      <c r="B120">
        <v>-0.26810778636381988</v>
      </c>
    </row>
    <row r="121" spans="1:2" x14ac:dyDescent="0.25">
      <c r="A121">
        <v>2.4601211642613499</v>
      </c>
      <c r="B121">
        <v>-1.1336617871736807</v>
      </c>
    </row>
    <row r="122" spans="1:2" x14ac:dyDescent="0.25">
      <c r="A122">
        <v>1.4943184330434522</v>
      </c>
      <c r="B122">
        <v>0.88976592745238148</v>
      </c>
    </row>
    <row r="123" spans="1:2" x14ac:dyDescent="0.25">
      <c r="A123">
        <v>2.0025991796738118</v>
      </c>
      <c r="B123">
        <v>0.89378443124815909</v>
      </c>
    </row>
    <row r="124" spans="1:2" x14ac:dyDescent="0.25">
      <c r="A124">
        <v>-3.0323439477415501</v>
      </c>
      <c r="B124">
        <v>0.9288930701798439</v>
      </c>
    </row>
    <row r="125" spans="1:2" x14ac:dyDescent="0.25">
      <c r="A125">
        <v>-3.24805318876128</v>
      </c>
      <c r="B125">
        <v>1.607852766904412</v>
      </c>
    </row>
    <row r="126" spans="1:2" x14ac:dyDescent="0.25">
      <c r="A126">
        <v>-2.4457050885240319</v>
      </c>
      <c r="B126">
        <v>-0.12816390215934542</v>
      </c>
    </row>
    <row r="127" spans="1:2" x14ac:dyDescent="0.25">
      <c r="A127">
        <v>-1.5355959296761867</v>
      </c>
      <c r="B127">
        <v>0.71277373723047288</v>
      </c>
    </row>
    <row r="128" spans="1:2" x14ac:dyDescent="0.25">
      <c r="A128">
        <v>2.992606849673654</v>
      </c>
      <c r="B128">
        <v>1.0513169157026312</v>
      </c>
    </row>
    <row r="129" spans="1:2" x14ac:dyDescent="0.25">
      <c r="A129">
        <v>2.6036963363108847</v>
      </c>
      <c r="B129">
        <v>1.1359634040843303</v>
      </c>
    </row>
    <row r="130" spans="1:2" x14ac:dyDescent="0.25">
      <c r="A130">
        <v>-3.6722596745803231</v>
      </c>
      <c r="B130">
        <v>0.87351806617675454</v>
      </c>
    </row>
    <row r="131" spans="1:2" x14ac:dyDescent="0.25">
      <c r="A131">
        <v>-3.24805318876128</v>
      </c>
      <c r="B131">
        <v>1.607852766904412</v>
      </c>
    </row>
    <row r="132" spans="1:2" x14ac:dyDescent="0.25">
      <c r="A132">
        <v>-3.0323439477415501</v>
      </c>
      <c r="B132">
        <v>0.9288930701798439</v>
      </c>
    </row>
    <row r="133" spans="1:2" x14ac:dyDescent="0.25">
      <c r="A133">
        <v>2.992606849673654</v>
      </c>
      <c r="B133">
        <v>1.0513169157026312</v>
      </c>
    </row>
    <row r="134" spans="1:2" x14ac:dyDescent="0.25">
      <c r="A134">
        <v>-2.4457050885240319</v>
      </c>
      <c r="B134">
        <v>-0.12816390215934542</v>
      </c>
    </row>
    <row r="135" spans="1:2" x14ac:dyDescent="0.25">
      <c r="A135">
        <v>-1.5355959296761867</v>
      </c>
      <c r="B135">
        <v>0.71277373723047288</v>
      </c>
    </row>
    <row r="136" spans="1:2" x14ac:dyDescent="0.25">
      <c r="A136">
        <v>2.0273764977167099</v>
      </c>
      <c r="B136">
        <v>1.1705565991587661</v>
      </c>
    </row>
    <row r="137" spans="1:2" x14ac:dyDescent="0.25">
      <c r="A137">
        <v>3.0665780520452603</v>
      </c>
      <c r="B137">
        <v>1.2294588928041041</v>
      </c>
    </row>
    <row r="138" spans="1:2" x14ac:dyDescent="0.25">
      <c r="A138">
        <v>2.3324468716106552</v>
      </c>
      <c r="B138">
        <v>1.6421375559686968</v>
      </c>
    </row>
    <row r="139" spans="1:2" x14ac:dyDescent="0.25">
      <c r="A139">
        <v>-3.6183575104410561</v>
      </c>
      <c r="B139">
        <v>0.81654977527232153</v>
      </c>
    </row>
    <row r="140" spans="1:2" x14ac:dyDescent="0.25">
      <c r="A140">
        <v>0.23435513687917228</v>
      </c>
      <c r="B140">
        <v>-5.001730534466664</v>
      </c>
    </row>
    <row r="141" spans="1:2" x14ac:dyDescent="0.25">
      <c r="A141">
        <v>2.9862980753411574</v>
      </c>
      <c r="B141">
        <v>0.70953202063027965</v>
      </c>
    </row>
    <row r="142" spans="1:2" x14ac:dyDescent="0.25">
      <c r="A142">
        <v>2.219812469842072</v>
      </c>
      <c r="B142">
        <v>0.58831844888880891</v>
      </c>
    </row>
    <row r="143" spans="1:2" x14ac:dyDescent="0.25">
      <c r="A143">
        <v>1.6271144186874564</v>
      </c>
      <c r="B143">
        <v>0.78707567421105917</v>
      </c>
    </row>
    <row r="144" spans="1:2" x14ac:dyDescent="0.25">
      <c r="A144">
        <v>2.6036963363108847</v>
      </c>
      <c r="B144">
        <v>1.1359634040843303</v>
      </c>
    </row>
    <row r="145" spans="1:2" x14ac:dyDescent="0.25">
      <c r="A145">
        <v>2.992606849673654</v>
      </c>
      <c r="B145">
        <v>1.0513169157026312</v>
      </c>
    </row>
    <row r="146" spans="1:2" x14ac:dyDescent="0.25">
      <c r="A146">
        <v>-3.6722596745803231</v>
      </c>
      <c r="B146">
        <v>0.87351806617675454</v>
      </c>
    </row>
    <row r="147" spans="1:2" x14ac:dyDescent="0.25">
      <c r="A147">
        <v>-2.4457050885240319</v>
      </c>
      <c r="B147">
        <v>-0.12816390215934542</v>
      </c>
    </row>
    <row r="148" spans="1:2" x14ac:dyDescent="0.25">
      <c r="A148">
        <v>-3.24805318876128</v>
      </c>
      <c r="B148">
        <v>1.607852766904412</v>
      </c>
    </row>
    <row r="149" spans="1:2" x14ac:dyDescent="0.25">
      <c r="A149">
        <v>-3.0323439477415501</v>
      </c>
      <c r="B149">
        <v>0.9288930701798439</v>
      </c>
    </row>
    <row r="150" spans="1:2" x14ac:dyDescent="0.25">
      <c r="A150">
        <v>-0.41821534513413872</v>
      </c>
      <c r="B150">
        <v>2.0570384834349786</v>
      </c>
    </row>
    <row r="151" spans="1:2" x14ac:dyDescent="0.25">
      <c r="A151">
        <v>3.8920285934144698</v>
      </c>
      <c r="B151">
        <v>1.1490295644947723</v>
      </c>
    </row>
    <row r="152" spans="1:2" x14ac:dyDescent="0.25">
      <c r="A152">
        <v>3.0494451954673494</v>
      </c>
      <c r="B152">
        <v>1.0988197266266286</v>
      </c>
    </row>
    <row r="153" spans="1:2" x14ac:dyDescent="0.25">
      <c r="A153">
        <v>2.8788438423983678</v>
      </c>
      <c r="B153">
        <v>1.108230521221476</v>
      </c>
    </row>
    <row r="154" spans="1:2" x14ac:dyDescent="0.25">
      <c r="A154">
        <v>3.1451971111995101</v>
      </c>
      <c r="B154">
        <v>1.0324905508691355</v>
      </c>
    </row>
    <row r="155" spans="1:2" x14ac:dyDescent="0.25">
      <c r="A155">
        <v>3.008688872249488</v>
      </c>
      <c r="B155">
        <v>0.91534777940582512</v>
      </c>
    </row>
    <row r="156" spans="1:2" x14ac:dyDescent="0.25">
      <c r="A156">
        <v>3.0405804161740453</v>
      </c>
      <c r="B156">
        <v>0.68960251673388062</v>
      </c>
    </row>
    <row r="157" spans="1:2" x14ac:dyDescent="0.25">
      <c r="A157">
        <v>3.0260338586494102</v>
      </c>
      <c r="B157">
        <v>1.0393592034370955</v>
      </c>
    </row>
    <row r="158" spans="1:2" x14ac:dyDescent="0.25">
      <c r="A158">
        <v>2.9043004852063596</v>
      </c>
      <c r="B158">
        <v>0.7852880769067454</v>
      </c>
    </row>
    <row r="159" spans="1:2" x14ac:dyDescent="0.25">
      <c r="A159">
        <v>2.8905506007771611</v>
      </c>
      <c r="B159">
        <v>1.29663314541694</v>
      </c>
    </row>
    <row r="160" spans="1:2" x14ac:dyDescent="0.25">
      <c r="A160">
        <v>2.4280407262833976</v>
      </c>
      <c r="B160">
        <v>1.0565318577970009</v>
      </c>
    </row>
    <row r="161" spans="1:2" x14ac:dyDescent="0.25">
      <c r="A161">
        <v>1.1163258035318477</v>
      </c>
      <c r="B161">
        <v>1.3415001655855783</v>
      </c>
    </row>
    <row r="162" spans="1:2" x14ac:dyDescent="0.25">
      <c r="A162">
        <v>0.8763568235294914</v>
      </c>
      <c r="B162">
        <v>1.5946249663135628</v>
      </c>
    </row>
    <row r="163" spans="1:2" x14ac:dyDescent="0.25">
      <c r="A163">
        <v>3.1632281240092723</v>
      </c>
      <c r="B163">
        <v>1.0930259577285</v>
      </c>
    </row>
    <row r="164" spans="1:2" x14ac:dyDescent="0.25">
      <c r="A164">
        <v>1.8969492699192121</v>
      </c>
      <c r="B164">
        <v>1.4969209029850434</v>
      </c>
    </row>
    <row r="165" spans="1:2" x14ac:dyDescent="0.25">
      <c r="A165">
        <v>1.438806865312066</v>
      </c>
      <c r="B165">
        <v>1.5922850673218307</v>
      </c>
    </row>
    <row r="166" spans="1:2" x14ac:dyDescent="0.25">
      <c r="A166">
        <v>2.7109269424658282</v>
      </c>
      <c r="B166">
        <v>1.3303952840048676</v>
      </c>
    </row>
    <row r="167" spans="1:2" x14ac:dyDescent="0.25">
      <c r="A167">
        <v>2.0114665422274358</v>
      </c>
      <c r="B167">
        <v>1.1193809019368528</v>
      </c>
    </row>
    <row r="168" spans="1:2" x14ac:dyDescent="0.25">
      <c r="A168">
        <v>2.6263023781433859</v>
      </c>
      <c r="B168">
        <v>1.2675988146946091</v>
      </c>
    </row>
    <row r="169" spans="1:2" x14ac:dyDescent="0.25">
      <c r="A169">
        <v>2.2572289787379272</v>
      </c>
      <c r="B169">
        <v>1.5170362474343784</v>
      </c>
    </row>
    <row r="170" spans="1:2" x14ac:dyDescent="0.25">
      <c r="A170">
        <v>2.3120042627909632</v>
      </c>
      <c r="B170">
        <v>1.6719546353559656</v>
      </c>
    </row>
    <row r="171" spans="1:2" x14ac:dyDescent="0.25">
      <c r="A171">
        <v>3.3301723016829499</v>
      </c>
      <c r="B171">
        <v>0.6505177022705485</v>
      </c>
    </row>
    <row r="172" spans="1:2" x14ac:dyDescent="0.25">
      <c r="A172">
        <v>2.6291004044258224</v>
      </c>
      <c r="B172">
        <v>1.189890129948767</v>
      </c>
    </row>
    <row r="173" spans="1:2" x14ac:dyDescent="0.25">
      <c r="A173">
        <v>3.10010158335619</v>
      </c>
      <c r="B173">
        <v>0.28492506424053121</v>
      </c>
    </row>
    <row r="174" spans="1:2" x14ac:dyDescent="0.25">
      <c r="A174">
        <v>2.6415585916741855</v>
      </c>
      <c r="B174">
        <v>1.0933572322257061</v>
      </c>
    </row>
    <row r="175" spans="1:2" x14ac:dyDescent="0.25">
      <c r="A175">
        <v>3.2941743577304345</v>
      </c>
      <c r="B175">
        <v>1.1936065204484865</v>
      </c>
    </row>
    <row r="176" spans="1:2" x14ac:dyDescent="0.25">
      <c r="A176">
        <v>2.7487873686597224</v>
      </c>
      <c r="B176">
        <v>1.2675825992767735</v>
      </c>
    </row>
    <row r="177" spans="1:2" x14ac:dyDescent="0.25">
      <c r="A177">
        <v>3.758921445292144</v>
      </c>
      <c r="B177">
        <v>0.74640782300225672</v>
      </c>
    </row>
    <row r="178" spans="1:2" x14ac:dyDescent="0.25">
      <c r="A178">
        <v>2.7243104234277058</v>
      </c>
      <c r="B178">
        <v>0.55254872879894756</v>
      </c>
    </row>
    <row r="179" spans="1:2" x14ac:dyDescent="0.25">
      <c r="A179">
        <v>3.3889243130390998</v>
      </c>
      <c r="B179">
        <v>1.1425551566686585</v>
      </c>
    </row>
    <row r="180" spans="1:2" x14ac:dyDescent="0.25">
      <c r="A180">
        <v>2.5654726439275528</v>
      </c>
      <c r="B180">
        <v>1.3788002424257377</v>
      </c>
    </row>
    <row r="181" spans="1:2" x14ac:dyDescent="0.25">
      <c r="A181">
        <v>2.2357780969269685</v>
      </c>
      <c r="B181">
        <v>2.5903547789867845</v>
      </c>
    </row>
    <row r="182" spans="1:2" x14ac:dyDescent="0.25">
      <c r="A182">
        <v>2.6077852025472206</v>
      </c>
      <c r="B182">
        <v>1.1475494529454147</v>
      </c>
    </row>
    <row r="183" spans="1:2" x14ac:dyDescent="0.25">
      <c r="A183">
        <v>2.3948731389018914</v>
      </c>
      <c r="B183">
        <v>1.0500666664346661</v>
      </c>
    </row>
    <row r="184" spans="1:2" x14ac:dyDescent="0.25">
      <c r="A184">
        <v>2.3926217282948925</v>
      </c>
      <c r="B184">
        <v>1.1340528802799685</v>
      </c>
    </row>
    <row r="185" spans="1:2" x14ac:dyDescent="0.25">
      <c r="A185">
        <v>2.4841771997039732</v>
      </c>
      <c r="B185">
        <v>0.5642372100117754</v>
      </c>
    </row>
    <row r="186" spans="1:2" x14ac:dyDescent="0.25">
      <c r="A186">
        <v>1.9782166923231861</v>
      </c>
      <c r="B186">
        <v>-0.17672865089284601</v>
      </c>
    </row>
    <row r="187" spans="1:2" x14ac:dyDescent="0.25">
      <c r="A187">
        <v>1.4943184330434522</v>
      </c>
      <c r="B187">
        <v>0.88976592745238148</v>
      </c>
    </row>
    <row r="188" spans="1:2" x14ac:dyDescent="0.25">
      <c r="A188">
        <v>2.4070108274062467</v>
      </c>
      <c r="B188">
        <v>-0.52316938653872846</v>
      </c>
    </row>
    <row r="189" spans="1:2" x14ac:dyDescent="0.25">
      <c r="A189">
        <v>2.0025991796738118</v>
      </c>
      <c r="B189">
        <v>0.89378443124815909</v>
      </c>
    </row>
    <row r="190" spans="1:2" x14ac:dyDescent="0.25">
      <c r="A190">
        <v>2.4565919905776785</v>
      </c>
      <c r="B190">
        <v>0.42586912117724268</v>
      </c>
    </row>
    <row r="191" spans="1:2" x14ac:dyDescent="0.25">
      <c r="A191">
        <v>2.1203187102211207</v>
      </c>
      <c r="B191">
        <v>-0.59197912414463794</v>
      </c>
    </row>
    <row r="192" spans="1:2" x14ac:dyDescent="0.25">
      <c r="A192">
        <v>2.2335881205795713</v>
      </c>
      <c r="B192">
        <v>0.58490829854114657</v>
      </c>
    </row>
    <row r="193" spans="1:2" x14ac:dyDescent="0.25">
      <c r="A193">
        <v>2.159114529889222</v>
      </c>
      <c r="B193">
        <v>0.4071452534068154</v>
      </c>
    </row>
    <row r="194" spans="1:2" x14ac:dyDescent="0.25">
      <c r="A194">
        <v>2.2170632213004615</v>
      </c>
      <c r="B194">
        <v>0.26306285052282602</v>
      </c>
    </row>
    <row r="195" spans="1:2" x14ac:dyDescent="0.25">
      <c r="A195">
        <v>2.5621137037327077</v>
      </c>
      <c r="B195">
        <v>0.55175570376536553</v>
      </c>
    </row>
    <row r="196" spans="1:2" x14ac:dyDescent="0.25">
      <c r="A196">
        <v>2.988062599633547</v>
      </c>
      <c r="B196">
        <v>0.67279803907347979</v>
      </c>
    </row>
    <row r="197" spans="1:2" x14ac:dyDescent="0.25">
      <c r="A197">
        <v>2.8880056832772794</v>
      </c>
      <c r="B197">
        <v>0.47452891164219446</v>
      </c>
    </row>
    <row r="198" spans="1:2" x14ac:dyDescent="0.25">
      <c r="A198">
        <v>2.6089164068817072</v>
      </c>
      <c r="B198">
        <v>0.58674826711900063</v>
      </c>
    </row>
    <row r="199" spans="1:2" x14ac:dyDescent="0.25">
      <c r="A199">
        <v>1.9263216224817072</v>
      </c>
      <c r="B199">
        <v>1.4281688753079278</v>
      </c>
    </row>
    <row r="200" spans="1:2" x14ac:dyDescent="0.25">
      <c r="A200">
        <v>1.6887991015213633</v>
      </c>
      <c r="B200">
        <v>0.7264934607297916</v>
      </c>
    </row>
    <row r="201" spans="1:2" x14ac:dyDescent="0.25">
      <c r="A201">
        <v>1.245688477126853</v>
      </c>
      <c r="B201">
        <v>0.34400729983516409</v>
      </c>
    </row>
    <row r="202" spans="1:2" x14ac:dyDescent="0.25">
      <c r="A202">
        <v>2.6808620542318073</v>
      </c>
      <c r="B202">
        <v>0.84611695920762975</v>
      </c>
    </row>
    <row r="203" spans="1:2" x14ac:dyDescent="0.25">
      <c r="A203">
        <v>2.8718513962214125</v>
      </c>
      <c r="B203">
        <v>0.96273113365752516</v>
      </c>
    </row>
    <row r="204" spans="1:2" x14ac:dyDescent="0.25">
      <c r="A204">
        <v>2.6706056768122242</v>
      </c>
      <c r="B204">
        <v>0.96095457091032865</v>
      </c>
    </row>
    <row r="205" spans="1:2" x14ac:dyDescent="0.25">
      <c r="A205">
        <v>2.219812469842072</v>
      </c>
      <c r="B205">
        <v>0.58831844888880891</v>
      </c>
    </row>
    <row r="206" spans="1:2" x14ac:dyDescent="0.25">
      <c r="A206">
        <v>1.6271144186874564</v>
      </c>
      <c r="B206">
        <v>0.78707567421105917</v>
      </c>
    </row>
    <row r="207" spans="1:2" x14ac:dyDescent="0.25">
      <c r="A207">
        <v>1.8243667261887395</v>
      </c>
      <c r="B207">
        <v>0.63018191729789064</v>
      </c>
    </row>
    <row r="208" spans="1:2" x14ac:dyDescent="0.25">
      <c r="A208">
        <v>2.8100688581784219</v>
      </c>
      <c r="B208">
        <v>-0.11234390990528959</v>
      </c>
    </row>
    <row r="209" spans="1:2" x14ac:dyDescent="0.25">
      <c r="A209">
        <v>2.7853773397181656</v>
      </c>
      <c r="B209">
        <v>-4.6708850132539358E-3</v>
      </c>
    </row>
    <row r="210" spans="1:2" x14ac:dyDescent="0.25">
      <c r="A210">
        <v>2.2924157730478574</v>
      </c>
      <c r="B210">
        <v>0.7019323072496928</v>
      </c>
    </row>
    <row r="211" spans="1:2" x14ac:dyDescent="0.25">
      <c r="A211">
        <v>-0.13117185817843174</v>
      </c>
      <c r="B211">
        <v>0.37321760800804787</v>
      </c>
    </row>
    <row r="212" spans="1:2" x14ac:dyDescent="0.25">
      <c r="A212">
        <v>-0.14142125830531502</v>
      </c>
      <c r="B212">
        <v>-7.3580028050240484E-2</v>
      </c>
    </row>
    <row r="213" spans="1:2" x14ac:dyDescent="0.25">
      <c r="A213">
        <v>0.26806731126744865</v>
      </c>
      <c r="B213">
        <v>-1.2944130179854136</v>
      </c>
    </row>
    <row r="214" spans="1:2" x14ac:dyDescent="0.25">
      <c r="A214">
        <v>0.19867449408884374</v>
      </c>
      <c r="B214">
        <v>-0.92854109084011505</v>
      </c>
    </row>
    <row r="215" spans="1:2" x14ac:dyDescent="0.25">
      <c r="A215">
        <v>2.5702781469507816E-2</v>
      </c>
      <c r="B215">
        <v>-0.35897435259602745</v>
      </c>
    </row>
    <row r="216" spans="1:2" x14ac:dyDescent="0.25">
      <c r="A216">
        <v>-3.6775834600325132</v>
      </c>
      <c r="B216">
        <v>0.7288140242814215</v>
      </c>
    </row>
    <row r="217" spans="1:2" x14ac:dyDescent="0.25">
      <c r="A217">
        <v>-2.8909114088953456</v>
      </c>
      <c r="B217">
        <v>6.3389522251119795E-2</v>
      </c>
    </row>
    <row r="218" spans="1:2" x14ac:dyDescent="0.25">
      <c r="A218">
        <v>-3.3733751344672305</v>
      </c>
      <c r="B218">
        <v>-0.24281366343613606</v>
      </c>
    </row>
    <row r="219" spans="1:2" x14ac:dyDescent="0.25">
      <c r="A219">
        <v>-3.1991089517137148</v>
      </c>
      <c r="B219">
        <v>1.0422819633692919</v>
      </c>
    </row>
    <row r="220" spans="1:2" x14ac:dyDescent="0.25">
      <c r="A220">
        <v>-3.3861219373202203</v>
      </c>
      <c r="B220">
        <v>-0.32247866360012295</v>
      </c>
    </row>
    <row r="221" spans="1:2" x14ac:dyDescent="0.25">
      <c r="A221">
        <v>-2.6842491767286036</v>
      </c>
      <c r="B221">
        <v>-0.50864936495360247</v>
      </c>
    </row>
    <row r="222" spans="1:2" x14ac:dyDescent="0.25">
      <c r="A222">
        <v>-1.9737052771272667</v>
      </c>
      <c r="B222">
        <v>0.46218657868518936</v>
      </c>
    </row>
    <row r="223" spans="1:2" x14ac:dyDescent="0.25">
      <c r="A223">
        <v>-3.0323439477415501</v>
      </c>
      <c r="B223">
        <v>0.9288930701798439</v>
      </c>
    </row>
    <row r="224" spans="1:2" x14ac:dyDescent="0.25">
      <c r="A224">
        <v>-0.41821534513413872</v>
      </c>
      <c r="B224">
        <v>2.0570384834349786</v>
      </c>
    </row>
    <row r="225" spans="1:2" x14ac:dyDescent="0.25">
      <c r="A225">
        <v>3.8920285934144698</v>
      </c>
      <c r="B225">
        <v>1.1490295644947723</v>
      </c>
    </row>
    <row r="226" spans="1:2" x14ac:dyDescent="0.25">
      <c r="A226">
        <v>3.0494451954673494</v>
      </c>
      <c r="B226">
        <v>1.0988197266266286</v>
      </c>
    </row>
    <row r="227" spans="1:2" x14ac:dyDescent="0.25">
      <c r="A227">
        <v>3.1451971111995101</v>
      </c>
      <c r="B227">
        <v>1.0324905508691355</v>
      </c>
    </row>
    <row r="228" spans="1:2" x14ac:dyDescent="0.25">
      <c r="A228">
        <v>3.008688872249488</v>
      </c>
      <c r="B228">
        <v>0.91534777940582512</v>
      </c>
    </row>
    <row r="229" spans="1:2" x14ac:dyDescent="0.25">
      <c r="A229">
        <v>2.8788438423983678</v>
      </c>
      <c r="B229">
        <v>1.108230521221476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9B9D3-59FF-403D-81FC-CFF55556DB9B}">
  <sheetPr codeName="XLSTAT_20220714_123546_1_HID1">
    <tabColor rgb="FF007800"/>
  </sheetPr>
  <dimension ref="A1:B5"/>
  <sheetViews>
    <sheetView workbookViewId="0">
      <selection activeCell="A2" sqref="A2"/>
    </sheetView>
  </sheetViews>
  <sheetFormatPr baseColWidth="10" defaultRowHeight="15" x14ac:dyDescent="0.25"/>
  <sheetData>
    <row r="1" spans="1:2" x14ac:dyDescent="0.25">
      <c r="A1" s="12"/>
      <c r="B1" s="13" t="s">
        <v>8</v>
      </c>
    </row>
    <row r="2" spans="1:2" x14ac:dyDescent="0.25">
      <c r="A2" s="14" t="s">
        <v>616</v>
      </c>
      <c r="B2" s="16">
        <v>0</v>
      </c>
    </row>
    <row r="3" spans="1:2" x14ac:dyDescent="0.25">
      <c r="A3" s="11" t="s">
        <v>615</v>
      </c>
      <c r="B3" s="17">
        <v>0</v>
      </c>
    </row>
    <row r="4" spans="1:2" x14ac:dyDescent="0.25">
      <c r="A4" s="11" t="s">
        <v>614</v>
      </c>
      <c r="B4" s="17">
        <v>0</v>
      </c>
    </row>
    <row r="5" spans="1:2" ht="15.75" thickBot="1" x14ac:dyDescent="0.3">
      <c r="A5" s="15" t="s">
        <v>630</v>
      </c>
      <c r="B5" s="18">
        <v>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280E-832B-435C-8F6A-C2531222329A}">
  <sheetPr codeName="XLSTAT_20220714_134407_1_HID1">
    <tabColor rgb="FF007800"/>
  </sheetPr>
  <dimension ref="A1:D500"/>
  <sheetViews>
    <sheetView workbookViewId="0"/>
  </sheetViews>
  <sheetFormatPr baseColWidth="10" defaultRowHeight="15" x14ac:dyDescent="0.25"/>
  <sheetData>
    <row r="1" spans="1:4" x14ac:dyDescent="0.25">
      <c r="A1">
        <v>1</v>
      </c>
      <c r="B1">
        <f t="shared" ref="B1:B64" si="0">-3.14159265358979+(A1-1)*0.0125915537218028</f>
        <v>-3.14159265358979</v>
      </c>
      <c r="C1">
        <f t="shared" ref="C1:C64" si="1">1*COS(B1)+0</f>
        <v>-1</v>
      </c>
      <c r="D1">
        <f t="shared" ref="D1:D64" si="2">1*SIN(B1)+0+0*COS(B1)</f>
        <v>-3.2311393144413003E-15</v>
      </c>
    </row>
    <row r="2" spans="1:4" x14ac:dyDescent="0.25">
      <c r="A2">
        <v>2</v>
      </c>
      <c r="B2">
        <f t="shared" si="0"/>
        <v>-3.1290010998679874</v>
      </c>
      <c r="C2">
        <f t="shared" si="1"/>
        <v>-0.99992072743481419</v>
      </c>
      <c r="D2">
        <f t="shared" si="2"/>
        <v>-1.2591220998459735E-2</v>
      </c>
    </row>
    <row r="3" spans="1:4" x14ac:dyDescent="0.25">
      <c r="A3">
        <v>3</v>
      </c>
      <c r="B3">
        <f t="shared" si="0"/>
        <v>-3.1164095461461843</v>
      </c>
      <c r="C3">
        <f t="shared" si="1"/>
        <v>-0.99968292230753597</v>
      </c>
      <c r="D3">
        <f t="shared" si="2"/>
        <v>-2.5180445720141945E-2</v>
      </c>
    </row>
    <row r="4" spans="1:4" x14ac:dyDescent="0.25">
      <c r="A4">
        <v>4</v>
      </c>
      <c r="B4">
        <f t="shared" si="0"/>
        <v>-3.1038179924243816</v>
      </c>
      <c r="C4">
        <f t="shared" si="1"/>
        <v>-0.99928662232101029</v>
      </c>
      <c r="D4">
        <f t="shared" si="2"/>
        <v>-3.7765678204774195E-2</v>
      </c>
    </row>
    <row r="5" spans="1:4" x14ac:dyDescent="0.25">
      <c r="A5">
        <v>5</v>
      </c>
      <c r="B5">
        <f t="shared" si="0"/>
        <v>-3.091226438702579</v>
      </c>
      <c r="C5">
        <f t="shared" si="1"/>
        <v>-0.9987318903066702</v>
      </c>
      <c r="D5">
        <f t="shared" si="2"/>
        <v>-5.0344923125031901E-2</v>
      </c>
    </row>
    <row r="6" spans="1:4" x14ac:dyDescent="0.25">
      <c r="A6">
        <v>6</v>
      </c>
      <c r="B6">
        <f t="shared" si="0"/>
        <v>-3.0786348849807759</v>
      </c>
      <c r="C6">
        <f t="shared" si="1"/>
        <v>-0.99801881421457506</v>
      </c>
      <c r="D6">
        <f t="shared" si="2"/>
        <v>-6.291618610288964E-2</v>
      </c>
    </row>
    <row r="7" spans="1:4" x14ac:dyDescent="0.25">
      <c r="A7">
        <v>7</v>
      </c>
      <c r="B7">
        <f t="shared" si="0"/>
        <v>-3.0660433312589732</v>
      </c>
      <c r="C7">
        <f t="shared" si="1"/>
        <v>-0.99714750709946709</v>
      </c>
      <c r="D7">
        <f t="shared" si="2"/>
        <v>-7.547747402581878E-2</v>
      </c>
    </row>
    <row r="8" spans="1:4" x14ac:dyDescent="0.25">
      <c r="A8">
        <v>8</v>
      </c>
      <c r="B8">
        <f t="shared" si="0"/>
        <v>-3.0534517775371706</v>
      </c>
      <c r="C8">
        <f t="shared" si="1"/>
        <v>-0.99611810710284643</v>
      </c>
      <c r="D8">
        <f t="shared" si="2"/>
        <v>-8.8026795362788374E-2</v>
      </c>
    </row>
    <row r="9" spans="1:4" x14ac:dyDescent="0.25">
      <c r="A9">
        <v>9</v>
      </c>
      <c r="B9">
        <f t="shared" si="0"/>
        <v>-3.0408602238153675</v>
      </c>
      <c r="C9">
        <f t="shared" si="1"/>
        <v>-0.9949307774310695</v>
      </c>
      <c r="D9">
        <f t="shared" si="2"/>
        <v>-0.10056216048001143</v>
      </c>
    </row>
    <row r="10" spans="1:4" x14ac:dyDescent="0.25">
      <c r="A10">
        <v>10</v>
      </c>
      <c r="B10">
        <f t="shared" si="0"/>
        <v>-3.0282686700935648</v>
      </c>
      <c r="C10">
        <f t="shared" si="1"/>
        <v>-0.99358570632947418</v>
      </c>
      <c r="D10">
        <f t="shared" si="2"/>
        <v>-0.1130815819563903</v>
      </c>
    </row>
    <row r="11" spans="1:4" x14ac:dyDescent="0.25">
      <c r="A11">
        <v>11</v>
      </c>
      <c r="B11">
        <f t="shared" si="0"/>
        <v>-3.0156771163717622</v>
      </c>
      <c r="C11">
        <f t="shared" si="1"/>
        <v>-0.99208310705253355</v>
      </c>
      <c r="D11">
        <f t="shared" si="2"/>
        <v>-0.12558307489861525</v>
      </c>
    </row>
    <row r="12" spans="1:4" x14ac:dyDescent="0.25">
      <c r="A12">
        <v>12</v>
      </c>
      <c r="B12">
        <f t="shared" si="0"/>
        <v>-3.0030855626499591</v>
      </c>
      <c r="C12">
        <f t="shared" si="1"/>
        <v>-0.99042321783004583</v>
      </c>
      <c r="D12">
        <f t="shared" si="2"/>
        <v>-0.1380646572558584</v>
      </c>
    </row>
    <row r="13" spans="1:4" x14ac:dyDescent="0.25">
      <c r="A13">
        <v>13</v>
      </c>
      <c r="B13">
        <f t="shared" si="0"/>
        <v>-2.9904940089281564</v>
      </c>
      <c r="C13">
        <f t="shared" si="1"/>
        <v>-0.98860630182936415</v>
      </c>
      <c r="D13">
        <f t="shared" si="2"/>
        <v>-0.15052435013401677</v>
      </c>
    </row>
    <row r="14" spans="1:4" x14ac:dyDescent="0.25">
      <c r="A14">
        <v>14</v>
      </c>
      <c r="B14">
        <f t="shared" si="0"/>
        <v>-2.9779024552063538</v>
      </c>
      <c r="C14">
        <f t="shared" si="1"/>
        <v>-0.98663264711367293</v>
      </c>
      <c r="D14">
        <f t="shared" si="2"/>
        <v>-0.16296017810945904</v>
      </c>
    </row>
    <row r="15" spans="1:4" x14ac:dyDescent="0.25">
      <c r="A15">
        <v>15</v>
      </c>
      <c r="B15">
        <f t="shared" si="0"/>
        <v>-2.9653109014845507</v>
      </c>
      <c r="C15">
        <f t="shared" si="1"/>
        <v>-0.98450256659631608</v>
      </c>
      <c r="D15">
        <f t="shared" si="2"/>
        <v>-0.17537016954221801</v>
      </c>
    </row>
    <row r="16" spans="1:4" x14ac:dyDescent="0.25">
      <c r="A16">
        <v>16</v>
      </c>
      <c r="B16">
        <f t="shared" si="0"/>
        <v>-2.952719347762748</v>
      </c>
      <c r="C16">
        <f t="shared" si="1"/>
        <v>-0.9822163979911871</v>
      </c>
      <c r="D16">
        <f t="shared" si="2"/>
        <v>-0.18775235688858319</v>
      </c>
    </row>
    <row r="17" spans="1:4" x14ac:dyDescent="0.25">
      <c r="A17">
        <v>17</v>
      </c>
      <c r="B17">
        <f t="shared" si="0"/>
        <v>-2.9401277940409454</v>
      </c>
      <c r="C17">
        <f t="shared" si="1"/>
        <v>-0.97977450375918562</v>
      </c>
      <c r="D17">
        <f t="shared" si="2"/>
        <v>-0.20010477701304791</v>
      </c>
    </row>
    <row r="18" spans="1:4" x14ac:dyDescent="0.25">
      <c r="A18">
        <v>18</v>
      </c>
      <c r="B18">
        <f t="shared" si="0"/>
        <v>-2.9275362403191423</v>
      </c>
      <c r="C18">
        <f t="shared" si="1"/>
        <v>-0.9771772710507507</v>
      </c>
      <c r="D18">
        <f t="shared" si="2"/>
        <v>-0.21242547149955354</v>
      </c>
    </row>
    <row r="19" spans="1:4" x14ac:dyDescent="0.25">
      <c r="A19">
        <v>19</v>
      </c>
      <c r="B19">
        <f t="shared" si="0"/>
        <v>-2.9149446865973396</v>
      </c>
      <c r="C19">
        <f t="shared" si="1"/>
        <v>-0.97442511164448109</v>
      </c>
      <c r="D19">
        <f t="shared" si="2"/>
        <v>-0.22471248696198562</v>
      </c>
    </row>
    <row r="20" spans="1:4" x14ac:dyDescent="0.25">
      <c r="A20">
        <v>20</v>
      </c>
      <c r="B20">
        <f t="shared" si="0"/>
        <v>-2.902353132875537</v>
      </c>
      <c r="C20">
        <f t="shared" si="1"/>
        <v>-0.97151846188184843</v>
      </c>
      <c r="D20">
        <f t="shared" si="2"/>
        <v>-0.23696387535387617</v>
      </c>
    </row>
    <row r="21" spans="1:4" x14ac:dyDescent="0.25">
      <c r="A21">
        <v>21</v>
      </c>
      <c r="B21">
        <f t="shared" si="0"/>
        <v>-2.8897615791537339</v>
      </c>
      <c r="C21">
        <f t="shared" si="1"/>
        <v>-0.96845778259801829</v>
      </c>
      <c r="D21">
        <f t="shared" si="2"/>
        <v>-0.24917769427725583</v>
      </c>
    </row>
    <row r="22" spans="1:4" x14ac:dyDescent="0.25">
      <c r="A22">
        <v>22</v>
      </c>
      <c r="B22">
        <f t="shared" si="0"/>
        <v>-2.8771700254319312</v>
      </c>
      <c r="C22">
        <f t="shared" si="1"/>
        <v>-0.96524355904878689</v>
      </c>
      <c r="D22">
        <f t="shared" si="2"/>
        <v>-0.2613520072906102</v>
      </c>
    </row>
    <row r="23" spans="1:4" x14ac:dyDescent="0.25">
      <c r="A23">
        <v>23</v>
      </c>
      <c r="B23">
        <f t="shared" si="0"/>
        <v>-2.8645784717101286</v>
      </c>
      <c r="C23">
        <f t="shared" si="1"/>
        <v>-0.96187630083364573</v>
      </c>
      <c r="D23">
        <f t="shared" si="2"/>
        <v>-0.27348488421589578</v>
      </c>
    </row>
    <row r="24" spans="1:4" x14ac:dyDescent="0.25">
      <c r="A24">
        <v>24</v>
      </c>
      <c r="B24">
        <f t="shared" si="0"/>
        <v>-2.8519869179883255</v>
      </c>
      <c r="C24">
        <f t="shared" si="1"/>
        <v>-0.95835654181498742</v>
      </c>
      <c r="D24">
        <f t="shared" si="2"/>
        <v>-0.28557440144455914</v>
      </c>
    </row>
    <row r="25" spans="1:4" x14ac:dyDescent="0.25">
      <c r="A25">
        <v>25</v>
      </c>
      <c r="B25">
        <f t="shared" si="0"/>
        <v>-2.8393953642665228</v>
      </c>
      <c r="C25">
        <f t="shared" si="1"/>
        <v>-0.95468484003346477</v>
      </c>
      <c r="D25">
        <f t="shared" si="2"/>
        <v>-0.29761864224251428</v>
      </c>
    </row>
    <row r="26" spans="1:4" x14ac:dyDescent="0.25">
      <c r="A26">
        <v>26</v>
      </c>
      <c r="B26">
        <f t="shared" si="0"/>
        <v>-2.8268038105447202</v>
      </c>
      <c r="C26">
        <f t="shared" si="1"/>
        <v>-0.95086177761951529</v>
      </c>
      <c r="D26">
        <f t="shared" si="2"/>
        <v>-0.30961569705403402</v>
      </c>
    </row>
    <row r="27" spans="1:4" x14ac:dyDescent="0.25">
      <c r="A27">
        <v>27</v>
      </c>
      <c r="B27">
        <f t="shared" si="0"/>
        <v>-2.8142122568229171</v>
      </c>
      <c r="C27">
        <f t="shared" si="1"/>
        <v>-0.94688796070106762</v>
      </c>
      <c r="D27">
        <f t="shared" si="2"/>
        <v>-0.32156366380449974</v>
      </c>
    </row>
    <row r="28" spans="1:4" x14ac:dyDescent="0.25">
      <c r="A28">
        <v>28</v>
      </c>
      <c r="B28">
        <f t="shared" si="0"/>
        <v>-2.8016207031011144</v>
      </c>
      <c r="C28">
        <f t="shared" si="1"/>
        <v>-0.94276401930744358</v>
      </c>
      <c r="D28">
        <f t="shared" si="2"/>
        <v>-0.33346064820196436</v>
      </c>
    </row>
    <row r="29" spans="1:4" x14ac:dyDescent="0.25">
      <c r="A29">
        <v>29</v>
      </c>
      <c r="B29">
        <f t="shared" si="0"/>
        <v>-2.7890291493793118</v>
      </c>
      <c r="C29">
        <f t="shared" si="1"/>
        <v>-0.93849060726946865</v>
      </c>
      <c r="D29">
        <f t="shared" si="2"/>
        <v>-0.345304764037486</v>
      </c>
    </row>
    <row r="30" spans="1:4" x14ac:dyDescent="0.25">
      <c r="A30">
        <v>30</v>
      </c>
      <c r="B30">
        <f t="shared" si="0"/>
        <v>-2.7764375956575087</v>
      </c>
      <c r="C30">
        <f t="shared" si="1"/>
        <v>-0.93406840211581166</v>
      </c>
      <c r="D30">
        <f t="shared" si="2"/>
        <v>-0.35709413348417585</v>
      </c>
    </row>
    <row r="31" spans="1:4" x14ac:dyDescent="0.25">
      <c r="A31">
        <v>31</v>
      </c>
      <c r="B31">
        <f t="shared" si="0"/>
        <v>-2.763846041935706</v>
      </c>
      <c r="C31">
        <f t="shared" si="1"/>
        <v>-0.9294981049655654</v>
      </c>
      <c r="D31">
        <f t="shared" si="2"/>
        <v>-0.36882688739491704</v>
      </c>
    </row>
    <row r="32" spans="1:4" x14ac:dyDescent="0.25">
      <c r="A32">
        <v>32</v>
      </c>
      <c r="B32">
        <f t="shared" si="0"/>
        <v>-2.7512544882139034</v>
      </c>
      <c r="C32">
        <f t="shared" si="1"/>
        <v>-0.92478044041708718</v>
      </c>
      <c r="D32">
        <f t="shared" si="2"/>
        <v>-0.38050116559871172</v>
      </c>
    </row>
    <row r="33" spans="1:4" x14ac:dyDescent="0.25">
      <c r="A33">
        <v>33</v>
      </c>
      <c r="B33">
        <f t="shared" si="0"/>
        <v>-2.7386629344921003</v>
      </c>
      <c r="C33">
        <f t="shared" si="1"/>
        <v>-0.91991615643311786</v>
      </c>
      <c r="D33">
        <f t="shared" si="2"/>
        <v>-0.39211511719560044</v>
      </c>
    </row>
    <row r="34" spans="1:4" x14ac:dyDescent="0.25">
      <c r="A34">
        <v>34</v>
      </c>
      <c r="B34">
        <f t="shared" si="0"/>
        <v>-2.7260713807702976</v>
      </c>
      <c r="C34">
        <f t="shared" si="1"/>
        <v>-0.91490602422219602</v>
      </c>
      <c r="D34">
        <f t="shared" si="2"/>
        <v>-0.40366690085011231</v>
      </c>
    </row>
    <row r="35" spans="1:4" x14ac:dyDescent="0.25">
      <c r="A35">
        <v>35</v>
      </c>
      <c r="B35">
        <f t="shared" si="0"/>
        <v>-2.713479827048495</v>
      </c>
      <c r="C35">
        <f t="shared" si="1"/>
        <v>-0.90975083811638624</v>
      </c>
      <c r="D35">
        <f t="shared" si="2"/>
        <v>-0.41515468508320219</v>
      </c>
    </row>
    <row r="36" spans="1:4" x14ac:dyDescent="0.25">
      <c r="A36">
        <v>36</v>
      </c>
      <c r="B36">
        <f t="shared" si="0"/>
        <v>-2.7008882733266919</v>
      </c>
      <c r="C36">
        <f t="shared" si="1"/>
        <v>-0.90445141544534147</v>
      </c>
      <c r="D36">
        <f t="shared" si="2"/>
        <v>-0.42657664856262156</v>
      </c>
    </row>
    <row r="37" spans="1:4" x14ac:dyDescent="0.25">
      <c r="A37">
        <v>37</v>
      </c>
      <c r="B37">
        <f t="shared" si="0"/>
        <v>-2.6882967196048893</v>
      </c>
      <c r="C37">
        <f t="shared" si="1"/>
        <v>-0.89900859640672026</v>
      </c>
      <c r="D37">
        <f t="shared" si="2"/>
        <v>-0.43793098039168077</v>
      </c>
    </row>
    <row r="38" spans="1:4" x14ac:dyDescent="0.25">
      <c r="A38">
        <v>38</v>
      </c>
      <c r="B38">
        <f t="shared" si="0"/>
        <v>-2.6757051658830866</v>
      </c>
      <c r="C38">
        <f t="shared" si="1"/>
        <v>-0.89342324393297667</v>
      </c>
      <c r="D38">
        <f t="shared" si="2"/>
        <v>-0.44921588039636001</v>
      </c>
    </row>
    <row r="39" spans="1:4" x14ac:dyDescent="0.25">
      <c r="A39">
        <v>39</v>
      </c>
      <c r="B39">
        <f t="shared" si="0"/>
        <v>-2.6631136121612835</v>
      </c>
      <c r="C39">
        <f t="shared" si="1"/>
        <v>-0.88769624355454657</v>
      </c>
      <c r="D39">
        <f t="shared" si="2"/>
        <v>-0.46042955941071717</v>
      </c>
    </row>
    <row r="40" spans="1:4" x14ac:dyDescent="0.25">
      <c r="A40">
        <v>40</v>
      </c>
      <c r="B40">
        <f t="shared" si="0"/>
        <v>-2.6505220584394809</v>
      </c>
      <c r="C40">
        <f t="shared" si="1"/>
        <v>-0.88182850325945195</v>
      </c>
      <c r="D40">
        <f t="shared" si="2"/>
        <v>-0.47157023956055033</v>
      </c>
    </row>
    <row r="41" spans="1:4" x14ac:dyDescent="0.25">
      <c r="A41">
        <v>41</v>
      </c>
      <c r="B41">
        <f t="shared" si="0"/>
        <v>-2.6379305047176782</v>
      </c>
      <c r="C41">
        <f t="shared" si="1"/>
        <v>-0.87582095334934262</v>
      </c>
      <c r="D41">
        <f t="shared" si="2"/>
        <v>-0.48263615454527298</v>
      </c>
    </row>
    <row r="42" spans="1:4" x14ac:dyDescent="0.25">
      <c r="A42">
        <v>42</v>
      </c>
      <c r="B42">
        <f t="shared" si="0"/>
        <v>-2.6253389509958751</v>
      </c>
      <c r="C42">
        <f t="shared" si="1"/>
        <v>-0.86967454629200225</v>
      </c>
      <c r="D42">
        <f t="shared" si="2"/>
        <v>-0.4936255499179516</v>
      </c>
    </row>
    <row r="43" spans="1:4" x14ac:dyDescent="0.25">
      <c r="A43">
        <v>43</v>
      </c>
      <c r="B43">
        <f t="shared" si="0"/>
        <v>-2.6127473972740725</v>
      </c>
      <c r="C43">
        <f t="shared" si="1"/>
        <v>-0.8633902565703393</v>
      </c>
      <c r="D43">
        <f t="shared" si="2"/>
        <v>-0.50453668336346336</v>
      </c>
    </row>
    <row r="44" spans="1:4" x14ac:dyDescent="0.25">
      <c r="A44">
        <v>44</v>
      </c>
      <c r="B44">
        <f t="shared" si="0"/>
        <v>-2.6001558435522698</v>
      </c>
      <c r="C44">
        <f t="shared" si="1"/>
        <v>-0.8569690805278869</v>
      </c>
      <c r="D44">
        <f t="shared" si="2"/>
        <v>-0.51536782497473399</v>
      </c>
    </row>
    <row r="45" spans="1:4" x14ac:dyDescent="0.25">
      <c r="A45">
        <v>45</v>
      </c>
      <c r="B45">
        <f t="shared" si="0"/>
        <v>-2.5875642898304667</v>
      </c>
      <c r="C45">
        <f t="shared" si="1"/>
        <v>-0.85041203621083761</v>
      </c>
      <c r="D45">
        <f t="shared" si="2"/>
        <v>-0.52611725752700511</v>
      </c>
    </row>
    <row r="46" spans="1:4" x14ac:dyDescent="0.25">
      <c r="A46">
        <v>46</v>
      </c>
      <c r="B46">
        <f t="shared" si="0"/>
        <v>-2.5749727361086641</v>
      </c>
      <c r="C46">
        <f t="shared" si="1"/>
        <v>-0.84372016320663801</v>
      </c>
      <c r="D46">
        <f t="shared" si="2"/>
        <v>-0.53678327675009052</v>
      </c>
    </row>
    <row r="47" spans="1:4" x14ac:dyDescent="0.25">
      <c r="A47">
        <v>47</v>
      </c>
      <c r="B47">
        <f t="shared" si="0"/>
        <v>-2.5623811823868614</v>
      </c>
      <c r="C47">
        <f t="shared" si="1"/>
        <v>-0.83689452247916551</v>
      </c>
      <c r="D47">
        <f t="shared" si="2"/>
        <v>-0.54736419159858218</v>
      </c>
    </row>
    <row r="48" spans="1:4" x14ac:dyDescent="0.25">
      <c r="A48">
        <v>48</v>
      </c>
      <c r="B48">
        <f t="shared" si="0"/>
        <v>-2.5497896286650583</v>
      </c>
      <c r="C48">
        <f t="shared" si="1"/>
        <v>-0.82993619620051928</v>
      </c>
      <c r="D48">
        <f t="shared" si="2"/>
        <v>-0.55785832451995665</v>
      </c>
    </row>
    <row r="49" spans="1:4" x14ac:dyDescent="0.25">
      <c r="A49">
        <v>49</v>
      </c>
      <c r="B49">
        <f t="shared" si="0"/>
        <v>-2.5371980749432557</v>
      </c>
      <c r="C49">
        <f t="shared" si="1"/>
        <v>-0.82284628757944644</v>
      </c>
      <c r="D49">
        <f t="shared" si="2"/>
        <v>-0.56826401172054075</v>
      </c>
    </row>
    <row r="50" spans="1:4" x14ac:dyDescent="0.25">
      <c r="A50">
        <v>50</v>
      </c>
      <c r="B50">
        <f t="shared" si="0"/>
        <v>-2.524606521221453</v>
      </c>
      <c r="C50">
        <f t="shared" si="1"/>
        <v>-0.81562592068643358</v>
      </c>
      <c r="D50">
        <f t="shared" si="2"/>
        <v>-0.57857960342930126</v>
      </c>
    </row>
    <row r="51" spans="1:4" x14ac:dyDescent="0.25">
      <c r="A51">
        <v>51</v>
      </c>
      <c r="B51">
        <f t="shared" si="0"/>
        <v>-2.5120149674996499</v>
      </c>
      <c r="C51">
        <f t="shared" si="1"/>
        <v>-0.80827624027549083</v>
      </c>
      <c r="D51">
        <f t="shared" si="2"/>
        <v>-0.58880346415940599</v>
      </c>
    </row>
    <row r="52" spans="1:4" x14ac:dyDescent="0.25">
      <c r="A52">
        <v>52</v>
      </c>
      <c r="B52">
        <f t="shared" si="0"/>
        <v>-2.4994234137778473</v>
      </c>
      <c r="C52">
        <f t="shared" si="1"/>
        <v>-0.80079841160265763</v>
      </c>
      <c r="D52">
        <f t="shared" si="2"/>
        <v>-0.59893397296752204</v>
      </c>
    </row>
    <row r="53" spans="1:4" x14ac:dyDescent="0.25">
      <c r="A53">
        <v>53</v>
      </c>
      <c r="B53">
        <f t="shared" si="0"/>
        <v>-2.4868318600560446</v>
      </c>
      <c r="C53">
        <f t="shared" si="1"/>
        <v>-0.79319362024125561</v>
      </c>
      <c r="D53">
        <f t="shared" si="2"/>
        <v>-0.60896952371081003</v>
      </c>
    </row>
    <row r="54" spans="1:4" x14ac:dyDescent="0.25">
      <c r="A54">
        <v>54</v>
      </c>
      <c r="B54">
        <f t="shared" si="0"/>
        <v>-2.4742403063342415</v>
      </c>
      <c r="C54">
        <f t="shared" si="1"/>
        <v>-0.78546307189392217</v>
      </c>
      <c r="D54">
        <f t="shared" si="2"/>
        <v>-0.61890852530156926</v>
      </c>
    </row>
    <row r="55" spans="1:4" x14ac:dyDescent="0.25">
      <c r="A55">
        <v>55</v>
      </c>
      <c r="B55">
        <f t="shared" si="0"/>
        <v>-2.4616487526124389</v>
      </c>
      <c r="C55">
        <f t="shared" si="1"/>
        <v>-0.7776079922014536</v>
      </c>
      <c r="D55">
        <f t="shared" si="2"/>
        <v>-0.62874940195949613</v>
      </c>
    </row>
    <row r="56" spans="1:4" x14ac:dyDescent="0.25">
      <c r="A56">
        <v>56</v>
      </c>
      <c r="B56">
        <f t="shared" si="0"/>
        <v>-2.4490571988906362</v>
      </c>
      <c r="C56">
        <f t="shared" si="1"/>
        <v>-0.76962962654848344</v>
      </c>
      <c r="D56">
        <f t="shared" si="2"/>
        <v>-0.63849059346151837</v>
      </c>
    </row>
    <row r="57" spans="1:4" x14ac:dyDescent="0.25">
      <c r="A57">
        <v>57</v>
      </c>
      <c r="B57">
        <f t="shared" si="0"/>
        <v>-2.4364656451688331</v>
      </c>
      <c r="C57">
        <f t="shared" si="1"/>
        <v>-0.76152923986603405</v>
      </c>
      <c r="D57">
        <f t="shared" si="2"/>
        <v>-0.64813055538915954</v>
      </c>
    </row>
    <row r="58" spans="1:4" x14ac:dyDescent="0.25">
      <c r="A58">
        <v>58</v>
      </c>
      <c r="B58">
        <f t="shared" si="0"/>
        <v>-2.4238740914470305</v>
      </c>
      <c r="C58">
        <f t="shared" si="1"/>
        <v>-0.75330811643096862</v>
      </c>
      <c r="D58">
        <f t="shared" si="2"/>
        <v>-0.65766775937339839</v>
      </c>
    </row>
    <row r="59" spans="1:4" x14ac:dyDescent="0.25">
      <c r="A59">
        <v>59</v>
      </c>
      <c r="B59">
        <f t="shared" si="0"/>
        <v>-2.4112825377252278</v>
      </c>
      <c r="C59">
        <f t="shared" si="1"/>
        <v>-0.74496755966237371</v>
      </c>
      <c r="D59">
        <f t="shared" si="2"/>
        <v>-0.66710069333698618</v>
      </c>
    </row>
    <row r="60" spans="1:4" x14ac:dyDescent="0.25">
      <c r="A60">
        <v>60</v>
      </c>
      <c r="B60">
        <f t="shared" si="0"/>
        <v>-2.3986909840034247</v>
      </c>
      <c r="C60">
        <f t="shared" si="1"/>
        <v>-0.7365088919149092</v>
      </c>
      <c r="D60">
        <f t="shared" si="2"/>
        <v>-0.67642786173417824</v>
      </c>
    </row>
    <row r="61" spans="1:4" x14ac:dyDescent="0.25">
      <c r="A61">
        <v>61</v>
      </c>
      <c r="B61">
        <f t="shared" si="0"/>
        <v>-2.3860994302816221</v>
      </c>
      <c r="C61">
        <f t="shared" si="1"/>
        <v>-0.72793345426915657</v>
      </c>
      <c r="D61">
        <f t="shared" si="2"/>
        <v>-0.68564778578784435</v>
      </c>
    </row>
    <row r="62" spans="1:4" x14ac:dyDescent="0.25">
      <c r="A62">
        <v>62</v>
      </c>
      <c r="B62">
        <f t="shared" si="0"/>
        <v>-2.3735078765598194</v>
      </c>
      <c r="C62">
        <f t="shared" si="1"/>
        <v>-0.71924260631899495</v>
      </c>
      <c r="D62">
        <f t="shared" si="2"/>
        <v>-0.69475900372392385</v>
      </c>
    </row>
    <row r="63" spans="1:4" x14ac:dyDescent="0.25">
      <c r="A63">
        <v>63</v>
      </c>
      <c r="B63">
        <f t="shared" si="0"/>
        <v>-2.3609163228380163</v>
      </c>
      <c r="C63">
        <f t="shared" si="1"/>
        <v>-0.71043772595604548</v>
      </c>
      <c r="D63">
        <f t="shared" si="2"/>
        <v>-0.70376007100318139</v>
      </c>
    </row>
    <row r="64" spans="1:4" x14ac:dyDescent="0.25">
      <c r="A64">
        <v>64</v>
      </c>
      <c r="B64">
        <f t="shared" si="0"/>
        <v>-2.3483247691162137</v>
      </c>
      <c r="C64">
        <f t="shared" si="1"/>
        <v>-0.70152020915121371</v>
      </c>
      <c r="D64">
        <f t="shared" si="2"/>
        <v>-0.71264956055023099</v>
      </c>
    </row>
    <row r="65" spans="1:4" x14ac:dyDescent="0.25">
      <c r="A65">
        <v>65</v>
      </c>
      <c r="B65">
        <f t="shared" ref="B65:B128" si="3">-3.14159265358979+(A65-1)*0.0125915537218028</f>
        <v>-2.335733215394411</v>
      </c>
      <c r="C65">
        <f t="shared" ref="C65:C128" si="4">1*COS(B65)+0</f>
        <v>-0.69249146973336373</v>
      </c>
      <c r="D65">
        <f t="shared" ref="D65:D128" si="5">1*SIN(B65)+0+0*COS(B65)</f>
        <v>-0.72142606297979406</v>
      </c>
    </row>
    <row r="66" spans="1:4" x14ac:dyDescent="0.25">
      <c r="A66">
        <v>66</v>
      </c>
      <c r="B66">
        <f t="shared" si="3"/>
        <v>-2.3231416616726079</v>
      </c>
      <c r="C66">
        <f t="shared" si="4"/>
        <v>-0.68335293916516338</v>
      </c>
      <c r="D66">
        <f t="shared" si="5"/>
        <v>-0.73008818682014875</v>
      </c>
    </row>
    <row r="67" spans="1:4" x14ac:dyDescent="0.25">
      <c r="A67">
        <v>67</v>
      </c>
      <c r="B67">
        <f t="shared" si="3"/>
        <v>-2.3105501079508053</v>
      </c>
      <c r="C67">
        <f t="shared" si="4"/>
        <v>-0.67410606631613368</v>
      </c>
      <c r="D67">
        <f t="shared" si="5"/>
        <v>-0.73863455873374106</v>
      </c>
    </row>
    <row r="68" spans="1:4" x14ac:dyDescent="0.25">
      <c r="A68">
        <v>68</v>
      </c>
      <c r="B68">
        <f t="shared" si="3"/>
        <v>-2.2979585542290026</v>
      </c>
      <c r="C68">
        <f t="shared" si="4"/>
        <v>-0.66475231723293549</v>
      </c>
      <c r="D68">
        <f t="shared" si="5"/>
        <v>-0.74706382373492208</v>
      </c>
    </row>
    <row r="69" spans="1:4" x14ac:dyDescent="0.25">
      <c r="A69">
        <v>69</v>
      </c>
      <c r="B69">
        <f t="shared" si="3"/>
        <v>-2.2853670005071995</v>
      </c>
      <c r="C69">
        <f t="shared" si="4"/>
        <v>-0.65529317490693662</v>
      </c>
      <c r="D69">
        <f t="shared" si="5"/>
        <v>-0.75537464540477328</v>
      </c>
    </row>
    <row r="70" spans="1:4" x14ac:dyDescent="0.25">
      <c r="A70">
        <v>70</v>
      </c>
      <c r="B70">
        <f t="shared" si="3"/>
        <v>-2.2727754467853969</v>
      </c>
      <c r="C70">
        <f t="shared" si="4"/>
        <v>-0.64573013903909071</v>
      </c>
      <c r="D70">
        <f t="shared" si="5"/>
        <v>-0.76356570610298924</v>
      </c>
    </row>
    <row r="71" spans="1:4" x14ac:dyDescent="0.25">
      <c r="A71">
        <v>71</v>
      </c>
      <c r="B71">
        <f t="shared" si="3"/>
        <v>-2.2601838930635942</v>
      </c>
      <c r="C71">
        <f t="shared" si="4"/>
        <v>-0.63606472580216611</v>
      </c>
      <c r="D71">
        <f t="shared" si="5"/>
        <v>-0.77163570717678376</v>
      </c>
    </row>
    <row r="72" spans="1:4" x14ac:dyDescent="0.25">
      <c r="A72">
        <v>72</v>
      </c>
      <c r="B72">
        <f t="shared" si="3"/>
        <v>-2.2475923393417911</v>
      </c>
      <c r="C72">
        <f t="shared" si="4"/>
        <v>-0.62629846760036412</v>
      </c>
      <c r="D72">
        <f t="shared" si="5"/>
        <v>-0.77958336916678495</v>
      </c>
    </row>
    <row r="73" spans="1:4" x14ac:dyDescent="0.25">
      <c r="A73">
        <v>73</v>
      </c>
      <c r="B73">
        <f t="shared" si="3"/>
        <v>-2.2350007856199885</v>
      </c>
      <c r="C73">
        <f t="shared" si="4"/>
        <v>-0.61643291282636525</v>
      </c>
      <c r="D73">
        <f t="shared" si="5"/>
        <v>-0.78740743200988572</v>
      </c>
    </row>
    <row r="74" spans="1:4" x14ac:dyDescent="0.25">
      <c r="A74">
        <v>74</v>
      </c>
      <c r="B74">
        <f t="shared" si="3"/>
        <v>-2.2224092318981858</v>
      </c>
      <c r="C74">
        <f t="shared" si="4"/>
        <v>-0.60646962561583695</v>
      </c>
      <c r="D74">
        <f t="shared" si="5"/>
        <v>-0.79510665523902302</v>
      </c>
    </row>
    <row r="75" spans="1:4" x14ac:dyDescent="0.25">
      <c r="A75">
        <v>75</v>
      </c>
      <c r="B75">
        <f t="shared" si="3"/>
        <v>-2.2098176781763827</v>
      </c>
      <c r="C75">
        <f t="shared" si="4"/>
        <v>-0.59641018559944858</v>
      </c>
      <c r="D75">
        <f t="shared" si="5"/>
        <v>-0.80267981817984635</v>
      </c>
    </row>
    <row r="76" spans="1:4" x14ac:dyDescent="0.25">
      <c r="A76">
        <v>76</v>
      </c>
      <c r="B76">
        <f t="shared" si="3"/>
        <v>-2.1972261244545801</v>
      </c>
      <c r="C76">
        <f t="shared" si="4"/>
        <v>-0.58625618765242993</v>
      </c>
      <c r="D76">
        <f t="shared" si="5"/>
        <v>-0.81012572014424955</v>
      </c>
    </row>
    <row r="77" spans="1:4" x14ac:dyDescent="0.25">
      <c r="A77">
        <v>77</v>
      </c>
      <c r="B77">
        <f t="shared" si="3"/>
        <v>-2.1846345707327774</v>
      </c>
      <c r="C77">
        <f t="shared" si="4"/>
        <v>-0.57600924164170875</v>
      </c>
      <c r="D77">
        <f t="shared" si="5"/>
        <v>-0.81744318062073507</v>
      </c>
    </row>
    <row r="78" spans="1:4" x14ac:dyDescent="0.25">
      <c r="A78">
        <v>78</v>
      </c>
      <c r="B78">
        <f t="shared" si="3"/>
        <v>-2.1720430170109744</v>
      </c>
      <c r="C78">
        <f t="shared" si="4"/>
        <v>-0.56567097217067575</v>
      </c>
      <c r="D78">
        <f t="shared" si="5"/>
        <v>-0.8246310394615779</v>
      </c>
    </row>
    <row r="79" spans="1:4" x14ac:dyDescent="0.25">
      <c r="A79">
        <v>79</v>
      </c>
      <c r="B79">
        <f t="shared" si="3"/>
        <v>-2.1594514632891717</v>
      </c>
      <c r="C79">
        <f t="shared" si="4"/>
        <v>-0.55524301832161305</v>
      </c>
      <c r="D79">
        <f t="shared" si="5"/>
        <v>-0.83168815706676069</v>
      </c>
    </row>
    <row r="80" spans="1:4" x14ac:dyDescent="0.25">
      <c r="A80">
        <v>80</v>
      </c>
      <c r="B80">
        <f t="shared" si="3"/>
        <v>-2.1468599095673691</v>
      </c>
      <c r="C80">
        <f t="shared" si="4"/>
        <v>-0.54472703339582262</v>
      </c>
      <c r="D80">
        <f t="shared" si="5"/>
        <v>-0.83861341456465288</v>
      </c>
    </row>
    <row r="81" spans="1:4" x14ac:dyDescent="0.25">
      <c r="A81">
        <v>81</v>
      </c>
      <c r="B81">
        <f t="shared" si="3"/>
        <v>-2.134268355845566</v>
      </c>
      <c r="C81">
        <f t="shared" si="4"/>
        <v>-0.5341246846515052</v>
      </c>
      <c r="D81">
        <f t="shared" si="5"/>
        <v>-0.84540571398940179</v>
      </c>
    </row>
    <row r="82" spans="1:4" x14ac:dyDescent="0.25">
      <c r="A82">
        <v>82</v>
      </c>
      <c r="B82">
        <f t="shared" si="3"/>
        <v>-2.1216768021237633</v>
      </c>
      <c r="C82">
        <f t="shared" si="4"/>
        <v>-0.52343765303942535</v>
      </c>
      <c r="D82">
        <f t="shared" si="5"/>
        <v>-0.85206397845500914</v>
      </c>
    </row>
    <row r="83" spans="1:4" x14ac:dyDescent="0.25">
      <c r="A83">
        <v>83</v>
      </c>
      <c r="B83">
        <f t="shared" si="3"/>
        <v>-2.1090852484019607</v>
      </c>
      <c r="C83">
        <f t="shared" si="4"/>
        <v>-0.51266763293640294</v>
      </c>
      <c r="D83">
        <f t="shared" si="5"/>
        <v>-0.85858715232606742</v>
      </c>
    </row>
    <row r="84" spans="1:4" x14ac:dyDescent="0.25">
      <c r="A84">
        <v>84</v>
      </c>
      <c r="B84">
        <f t="shared" si="3"/>
        <v>-2.0964936946801576</v>
      </c>
      <c r="C84">
        <f t="shared" si="4"/>
        <v>-0.50181633187667907</v>
      </c>
      <c r="D84">
        <f t="shared" si="5"/>
        <v>-0.86497420138512493</v>
      </c>
    </row>
    <row r="85" spans="1:4" x14ac:dyDescent="0.25">
      <c r="A85">
        <v>85</v>
      </c>
      <c r="B85">
        <f t="shared" si="3"/>
        <v>-2.0839021409583549</v>
      </c>
      <c r="C85">
        <f t="shared" si="4"/>
        <v>-0.4908854702811955</v>
      </c>
      <c r="D85">
        <f t="shared" si="5"/>
        <v>-0.8712241129966557</v>
      </c>
    </row>
    <row r="86" spans="1:4" x14ac:dyDescent="0.25">
      <c r="A86">
        <v>86</v>
      </c>
      <c r="B86">
        <f t="shared" si="3"/>
        <v>-2.0713105872365523</v>
      </c>
      <c r="C86">
        <f t="shared" si="4"/>
        <v>-0.47987678118482874</v>
      </c>
      <c r="D86">
        <f t="shared" si="5"/>
        <v>-0.87733589626760855</v>
      </c>
    </row>
    <row r="87" spans="1:4" x14ac:dyDescent="0.25">
      <c r="A87">
        <v>87</v>
      </c>
      <c r="B87">
        <f t="shared" si="3"/>
        <v>-2.0587190335147492</v>
      </c>
      <c r="C87">
        <f t="shared" si="4"/>
        <v>-0.4687920099616264</v>
      </c>
      <c r="D87">
        <f t="shared" si="5"/>
        <v>-0.88330858220450814</v>
      </c>
    </row>
    <row r="88" spans="1:4" x14ac:dyDescent="0.25">
      <c r="A88">
        <v>88</v>
      </c>
      <c r="B88">
        <f t="shared" si="3"/>
        <v>-2.0461274797929465</v>
      </c>
      <c r="C88">
        <f t="shared" si="4"/>
        <v>-0.45763291404808787</v>
      </c>
      <c r="D88">
        <f t="shared" si="5"/>
        <v>-0.88914122386708372</v>
      </c>
    </row>
    <row r="89" spans="1:4" x14ac:dyDescent="0.25">
      <c r="A89">
        <v>89</v>
      </c>
      <c r="B89">
        <f t="shared" si="3"/>
        <v>-2.0335359260711439</v>
      </c>
      <c r="C89">
        <f t="shared" si="4"/>
        <v>-0.44640126266452929</v>
      </c>
      <c r="D89">
        <f t="shared" si="5"/>
        <v>-0.89483289651840248</v>
      </c>
    </row>
    <row r="90" spans="1:4" x14ac:dyDescent="0.25">
      <c r="A90">
        <v>90</v>
      </c>
      <c r="B90">
        <f t="shared" si="3"/>
        <v>-2.0209443723493408</v>
      </c>
      <c r="C90">
        <f t="shared" si="4"/>
        <v>-0.43509883653458314</v>
      </c>
      <c r="D90">
        <f t="shared" si="5"/>
        <v>-0.90038269777148217</v>
      </c>
    </row>
    <row r="91" spans="1:4" x14ac:dyDescent="0.25">
      <c r="A91">
        <v>91</v>
      </c>
      <c r="B91">
        <f t="shared" si="3"/>
        <v>-2.0083528186275381</v>
      </c>
      <c r="C91">
        <f t="shared" si="4"/>
        <v>-0.42372742760287452</v>
      </c>
      <c r="D91">
        <f t="shared" si="5"/>
        <v>-0.9057897477323591</v>
      </c>
    </row>
    <row r="92" spans="1:4" x14ac:dyDescent="0.25">
      <c r="A92">
        <v>92</v>
      </c>
      <c r="B92">
        <f t="shared" si="3"/>
        <v>-1.9957612649057352</v>
      </c>
      <c r="C92">
        <f t="shared" si="4"/>
        <v>-0.41228883875091432</v>
      </c>
      <c r="D92">
        <f t="shared" si="5"/>
        <v>-0.91105318913959277</v>
      </c>
    </row>
    <row r="93" spans="1:4" x14ac:dyDescent="0.25">
      <c r="A93">
        <v>93</v>
      </c>
      <c r="B93">
        <f t="shared" si="3"/>
        <v>-1.9831697111839324</v>
      </c>
      <c r="C93">
        <f t="shared" si="4"/>
        <v>-0.40078488351126368</v>
      </c>
      <c r="D93">
        <f t="shared" si="5"/>
        <v>-0.91617218750017881</v>
      </c>
    </row>
    <row r="94" spans="1:4" x14ac:dyDescent="0.25">
      <c r="A94">
        <v>94</v>
      </c>
      <c r="B94">
        <f t="shared" si="3"/>
        <v>-1.9705781574621297</v>
      </c>
      <c r="C94">
        <f t="shared" si="4"/>
        <v>-0.38921738578000598</v>
      </c>
      <c r="D94">
        <f t="shared" si="5"/>
        <v>-0.92114593122185473</v>
      </c>
    </row>
    <row r="95" spans="1:4" x14ac:dyDescent="0.25">
      <c r="A95">
        <v>95</v>
      </c>
      <c r="B95">
        <f t="shared" si="3"/>
        <v>-1.9579866037403268</v>
      </c>
      <c r="C95">
        <f t="shared" si="4"/>
        <v>-0.37758817952757667</v>
      </c>
      <c r="D95">
        <f t="shared" si="5"/>
        <v>-0.92597363174177405</v>
      </c>
    </row>
    <row r="96" spans="1:4" x14ac:dyDescent="0.25">
      <c r="A96">
        <v>96</v>
      </c>
      <c r="B96">
        <f t="shared" si="3"/>
        <v>-1.945395050018524</v>
      </c>
      <c r="C96">
        <f t="shared" si="4"/>
        <v>-0.36589910850799745</v>
      </c>
      <c r="D96">
        <f t="shared" si="5"/>
        <v>-0.93065452365152812</v>
      </c>
    </row>
    <row r="97" spans="1:4" x14ac:dyDescent="0.25">
      <c r="A97">
        <v>97</v>
      </c>
      <c r="B97">
        <f t="shared" si="3"/>
        <v>-1.9328034962967213</v>
      </c>
      <c r="C97">
        <f t="shared" si="4"/>
        <v>-0.3541520259665572</v>
      </c>
      <c r="D97">
        <f t="shared" si="5"/>
        <v>-0.93518786481849892</v>
      </c>
    </row>
    <row r="98" spans="1:4" x14ac:dyDescent="0.25">
      <c r="A98">
        <v>98</v>
      </c>
      <c r="B98">
        <f t="shared" si="3"/>
        <v>-1.9202119425749185</v>
      </c>
      <c r="C98">
        <f t="shared" si="4"/>
        <v>-0.34234879434598847</v>
      </c>
      <c r="D98">
        <f t="shared" si="5"/>
        <v>-0.93957293650352025</v>
      </c>
    </row>
    <row r="99" spans="1:4" x14ac:dyDescent="0.25">
      <c r="A99">
        <v>99</v>
      </c>
      <c r="B99">
        <f t="shared" si="3"/>
        <v>-1.9076203888531156</v>
      </c>
      <c r="C99">
        <f t="shared" si="4"/>
        <v>-0.33049128499118763</v>
      </c>
      <c r="D99">
        <f t="shared" si="5"/>
        <v>-0.94380904347483008</v>
      </c>
    </row>
    <row r="100" spans="1:4" x14ac:dyDescent="0.25">
      <c r="A100">
        <v>100</v>
      </c>
      <c r="B100">
        <f t="shared" si="3"/>
        <v>-1.8950288351313127</v>
      </c>
      <c r="C100">
        <f t="shared" si="4"/>
        <v>-0.31858137785252122</v>
      </c>
      <c r="D100">
        <f t="shared" si="5"/>
        <v>-0.9478955141182962</v>
      </c>
    </row>
    <row r="101" spans="1:4" x14ac:dyDescent="0.25">
      <c r="A101">
        <v>101</v>
      </c>
      <c r="B101">
        <f t="shared" si="3"/>
        <v>-1.8824372814095101</v>
      </c>
      <c r="C101">
        <f t="shared" si="4"/>
        <v>-0.30662096118776938</v>
      </c>
      <c r="D101">
        <f t="shared" si="5"/>
        <v>-0.95183170054389787</v>
      </c>
    </row>
    <row r="102" spans="1:4" x14ac:dyDescent="0.25">
      <c r="A102">
        <v>102</v>
      </c>
      <c r="B102">
        <f t="shared" si="3"/>
        <v>-1.8698457276877072</v>
      </c>
      <c r="C102">
        <f t="shared" si="4"/>
        <v>-0.2946119312627512</v>
      </c>
      <c r="D102">
        <f t="shared" si="5"/>
        <v>-0.95561697868844497</v>
      </c>
    </row>
    <row r="103" spans="1:4" x14ac:dyDescent="0.25">
      <c r="A103">
        <v>103</v>
      </c>
      <c r="B103">
        <f t="shared" si="3"/>
        <v>-1.8572541739659043</v>
      </c>
      <c r="C103">
        <f t="shared" si="4"/>
        <v>-0.28255619205068194</v>
      </c>
      <c r="D103">
        <f t="shared" si="5"/>
        <v>-0.95925074841452074</v>
      </c>
    </row>
    <row r="104" spans="1:4" x14ac:dyDescent="0.25">
      <c r="A104">
        <v>104</v>
      </c>
      <c r="B104">
        <f t="shared" si="3"/>
        <v>-1.8446626202441017</v>
      </c>
      <c r="C104">
        <f t="shared" si="4"/>
        <v>-0.27045565493030693</v>
      </c>
      <c r="D104">
        <f t="shared" si="5"/>
        <v>-0.96273243360562999</v>
      </c>
    </row>
    <row r="105" spans="1:4" x14ac:dyDescent="0.25">
      <c r="A105">
        <v>105</v>
      </c>
      <c r="B105">
        <f t="shared" si="3"/>
        <v>-1.8320710665222988</v>
      </c>
      <c r="C105">
        <f t="shared" si="4"/>
        <v>-0.25831223838286105</v>
      </c>
      <c r="D105">
        <f t="shared" si="5"/>
        <v>-0.9660614822575404</v>
      </c>
    </row>
    <row r="106" spans="1:4" x14ac:dyDescent="0.25">
      <c r="A106">
        <v>106</v>
      </c>
      <c r="B106">
        <f t="shared" si="3"/>
        <v>-1.8194795128004959</v>
      </c>
      <c r="C106">
        <f t="shared" si="4"/>
        <v>-0.24612786768790421</v>
      </c>
      <c r="D106">
        <f t="shared" si="5"/>
        <v>-0.96923736656579929</v>
      </c>
    </row>
    <row r="107" spans="1:4" x14ac:dyDescent="0.25">
      <c r="A107">
        <v>107</v>
      </c>
      <c r="B107">
        <f t="shared" si="3"/>
        <v>-1.8068879590786933</v>
      </c>
      <c r="C107">
        <f t="shared" si="4"/>
        <v>-0.2339044746180769</v>
      </c>
      <c r="D107">
        <f t="shared" si="5"/>
        <v>-0.97225958300941495</v>
      </c>
    </row>
    <row r="108" spans="1:4" x14ac:dyDescent="0.25">
      <c r="A108">
        <v>108</v>
      </c>
      <c r="B108">
        <f t="shared" si="3"/>
        <v>-1.7942964053568904</v>
      </c>
      <c r="C108">
        <f t="shared" si="4"/>
        <v>-0.22164399713282656</v>
      </c>
      <c r="D108">
        <f t="shared" si="5"/>
        <v>-0.97512765243068744</v>
      </c>
    </row>
    <row r="109" spans="1:4" x14ac:dyDescent="0.25">
      <c r="A109">
        <v>109</v>
      </c>
      <c r="B109">
        <f t="shared" si="3"/>
        <v>-1.7817048516350875</v>
      </c>
      <c r="C109">
        <f t="shared" si="4"/>
        <v>-0.20934837907115472</v>
      </c>
      <c r="D109">
        <f t="shared" si="5"/>
        <v>-0.97784112011117641</v>
      </c>
    </row>
    <row r="110" spans="1:4" x14ac:dyDescent="0.25">
      <c r="A110">
        <v>110</v>
      </c>
      <c r="B110">
        <f t="shared" si="3"/>
        <v>-1.7691132979132849</v>
      </c>
      <c r="C110">
        <f t="shared" si="4"/>
        <v>-0.19701956984343019</v>
      </c>
      <c r="D110">
        <f t="shared" si="5"/>
        <v>-0.98039955584379457</v>
      </c>
    </row>
    <row r="111" spans="1:4" x14ac:dyDescent="0.25">
      <c r="A111">
        <v>111</v>
      </c>
      <c r="B111">
        <f t="shared" si="3"/>
        <v>-1.756521744191482</v>
      </c>
      <c r="C111">
        <f t="shared" si="4"/>
        <v>-0.18465952412231887</v>
      </c>
      <c r="D111">
        <f t="shared" si="5"/>
        <v>-0.98280255400101535</v>
      </c>
    </row>
    <row r="112" spans="1:4" x14ac:dyDescent="0.25">
      <c r="A112">
        <v>112</v>
      </c>
      <c r="B112">
        <f t="shared" si="3"/>
        <v>-1.7439301904696791</v>
      </c>
      <c r="C112">
        <f t="shared" si="4"/>
        <v>-0.17227020153288122</v>
      </c>
      <c r="D112">
        <f t="shared" si="5"/>
        <v>-0.98504973359918258</v>
      </c>
    </row>
    <row r="113" spans="1:4" x14ac:dyDescent="0.25">
      <c r="A113">
        <v>113</v>
      </c>
      <c r="B113">
        <f t="shared" si="3"/>
        <v>-1.7313386367478765</v>
      </c>
      <c r="C113">
        <f t="shared" si="4"/>
        <v>-0.15985356634188264</v>
      </c>
      <c r="D113">
        <f t="shared" si="5"/>
        <v>-0.98714073835891369</v>
      </c>
    </row>
    <row r="114" spans="1:4" x14ac:dyDescent="0.25">
      <c r="A114">
        <v>114</v>
      </c>
      <c r="B114">
        <f t="shared" si="3"/>
        <v>-1.7187470830260736</v>
      </c>
      <c r="C114">
        <f t="shared" si="4"/>
        <v>-0.14741158714636779</v>
      </c>
      <c r="D114">
        <f t="shared" si="5"/>
        <v>-0.98907523676158671</v>
      </c>
    </row>
    <row r="115" spans="1:4" x14ac:dyDescent="0.25">
      <c r="A115">
        <v>115</v>
      </c>
      <c r="B115">
        <f t="shared" si="3"/>
        <v>-1.7061555293042707</v>
      </c>
      <c r="C115">
        <f t="shared" si="4"/>
        <v>-0.13494623656155053</v>
      </c>
      <c r="D115">
        <f t="shared" si="5"/>
        <v>-0.99085292210190001</v>
      </c>
    </row>
    <row r="116" spans="1:4" x14ac:dyDescent="0.25">
      <c r="A116">
        <v>116</v>
      </c>
      <c r="B116">
        <f t="shared" si="3"/>
        <v>-1.6935639755824681</v>
      </c>
      <c r="C116">
        <f t="shared" si="4"/>
        <v>-0.1224594909080647</v>
      </c>
      <c r="D116">
        <f t="shared" si="5"/>
        <v>-0.99247351253649974</v>
      </c>
    </row>
    <row r="117" spans="1:4" x14ac:dyDescent="0.25">
      <c r="A117">
        <v>117</v>
      </c>
      <c r="B117">
        <f t="shared" si="3"/>
        <v>-1.6809724218606652</v>
      </c>
      <c r="C117">
        <f t="shared" si="4"/>
        <v>-0.1099533298986274</v>
      </c>
      <c r="D117">
        <f t="shared" si="5"/>
        <v>-0.99393675112866398</v>
      </c>
    </row>
    <row r="118" spans="1:4" x14ac:dyDescent="0.25">
      <c r="A118">
        <v>118</v>
      </c>
      <c r="B118">
        <f t="shared" si="3"/>
        <v>-1.6683808681388623</v>
      </c>
      <c r="C118">
        <f t="shared" si="4"/>
        <v>-9.7429736324166516E-2</v>
      </c>
      <c r="D118">
        <f t="shared" si="5"/>
        <v>-0.99524240588903934</v>
      </c>
    </row>
    <row r="119" spans="1:4" x14ac:dyDescent="0.25">
      <c r="A119">
        <v>119</v>
      </c>
      <c r="B119">
        <f t="shared" si="3"/>
        <v>-1.6557893144170597</v>
      </c>
      <c r="C119">
        <f t="shared" si="4"/>
        <v>-8.4890695739458288E-2</v>
      </c>
      <c r="D119">
        <f t="shared" si="5"/>
        <v>-0.99639026981242185</v>
      </c>
    </row>
    <row r="120" spans="1:4" x14ac:dyDescent="0.25">
      <c r="A120">
        <v>120</v>
      </c>
      <c r="B120">
        <f t="shared" si="3"/>
        <v>-1.6431977606952568</v>
      </c>
      <c r="C120">
        <f t="shared" si="4"/>
        <v>-7.2338196148326483E-2</v>
      </c>
      <c r="D120">
        <f t="shared" si="5"/>
        <v>-0.99738016091057591</v>
      </c>
    </row>
    <row r="121" spans="1:4" x14ac:dyDescent="0.25">
      <c r="A121">
        <v>121</v>
      </c>
      <c r="B121">
        <f t="shared" si="3"/>
        <v>-1.6306062069734539</v>
      </c>
      <c r="C121">
        <f t="shared" si="4"/>
        <v>-5.9774227688455507E-2</v>
      </c>
      <c r="D121">
        <f t="shared" si="5"/>
        <v>-0.99821192224108835</v>
      </c>
    </row>
    <row r="122" spans="1:4" x14ac:dyDescent="0.25">
      <c r="A122">
        <v>122</v>
      </c>
      <c r="B122">
        <f t="shared" si="3"/>
        <v>-1.6180146532516513</v>
      </c>
      <c r="C122">
        <f t="shared" si="4"/>
        <v>-4.720078231586302E-2</v>
      </c>
      <c r="D122">
        <f t="shared" si="5"/>
        <v>-0.99888542193225072</v>
      </c>
    </row>
    <row r="123" spans="1:4" x14ac:dyDescent="0.25">
      <c r="A123">
        <v>123</v>
      </c>
      <c r="B123">
        <f t="shared" si="3"/>
        <v>-1.6054230995298484</v>
      </c>
      <c r="C123">
        <f t="shared" si="4"/>
        <v>-3.4619853489084404E-2</v>
      </c>
      <c r="D123">
        <f t="shared" si="5"/>
        <v>-0.99940055320396648</v>
      </c>
    </row>
    <row r="124" spans="1:4" x14ac:dyDescent="0.25">
      <c r="A124">
        <v>124</v>
      </c>
      <c r="B124">
        <f t="shared" si="3"/>
        <v>-1.5928315458080455</v>
      </c>
      <c r="C124">
        <f t="shared" si="4"/>
        <v>-2.2033435853120915E-2</v>
      </c>
      <c r="D124">
        <f t="shared" si="5"/>
        <v>-0.99975723438468123</v>
      </c>
    </row>
    <row r="125" spans="1:4" x14ac:dyDescent="0.25">
      <c r="A125">
        <v>125</v>
      </c>
      <c r="B125">
        <f t="shared" si="3"/>
        <v>-1.5802399920862429</v>
      </c>
      <c r="C125">
        <f t="shared" si="4"/>
        <v>-9.4435249231977821E-3</v>
      </c>
      <c r="D125">
        <f t="shared" si="5"/>
        <v>-0.99995540892433044</v>
      </c>
    </row>
    <row r="126" spans="1:4" x14ac:dyDescent="0.25">
      <c r="A126">
        <v>126</v>
      </c>
      <c r="B126">
        <f t="shared" si="3"/>
        <v>-1.56764843836444</v>
      </c>
      <c r="C126">
        <f t="shared" si="4"/>
        <v>3.1478832316156873E-3</v>
      </c>
      <c r="D126">
        <f t="shared" si="5"/>
        <v>-0.99999504540330608</v>
      </c>
    </row>
    <row r="127" spans="1:4" x14ac:dyDescent="0.25">
      <c r="A127">
        <v>127</v>
      </c>
      <c r="B127">
        <f t="shared" si="3"/>
        <v>-1.5550568846426371</v>
      </c>
      <c r="C127">
        <f t="shared" si="4"/>
        <v>1.5738792304871806E-2</v>
      </c>
      <c r="D127">
        <f t="shared" si="5"/>
        <v>-0.9998761375374372</v>
      </c>
    </row>
    <row r="128" spans="1:4" x14ac:dyDescent="0.25">
      <c r="A128">
        <v>128</v>
      </c>
      <c r="B128">
        <f t="shared" si="3"/>
        <v>-1.5424653309208345</v>
      </c>
      <c r="C128">
        <f t="shared" si="4"/>
        <v>2.8327206069249836E-2</v>
      </c>
      <c r="D128">
        <f t="shared" si="5"/>
        <v>-0.99959870417898711</v>
      </c>
    </row>
    <row r="129" spans="1:4" x14ac:dyDescent="0.25">
      <c r="A129">
        <v>129</v>
      </c>
      <c r="B129">
        <f t="shared" ref="B129:B192" si="6">-3.14159265358979+(A129-1)*0.0125915537218028</f>
        <v>-1.5298737771990316</v>
      </c>
      <c r="C129">
        <f t="shared" ref="C129:C192" si="7">1*COS(B129)+0</f>
        <v>4.0911128693048776E-2</v>
      </c>
      <c r="D129">
        <f t="shared" ref="D129:D192" si="8">1*SIN(B129)+0+0*COS(B129)</f>
        <v>-0.99916278931366376</v>
      </c>
    </row>
    <row r="130" spans="1:4" x14ac:dyDescent="0.25">
      <c r="A130">
        <v>130</v>
      </c>
      <c r="B130">
        <f t="shared" si="6"/>
        <v>-1.5172822234772287</v>
      </c>
      <c r="C130">
        <f t="shared" si="7"/>
        <v>5.3488565056615429E-2</v>
      </c>
      <c r="D130">
        <f t="shared" si="8"/>
        <v>-0.99856846205364613</v>
      </c>
    </row>
    <row r="131" spans="1:4" x14ac:dyDescent="0.25">
      <c r="A131">
        <v>131</v>
      </c>
      <c r="B131">
        <f t="shared" si="6"/>
        <v>-1.5046906697554261</v>
      </c>
      <c r="C131">
        <f t="shared" si="7"/>
        <v>6.605752106866157E-2</v>
      </c>
      <c r="D131">
        <f t="shared" si="8"/>
        <v>-0.99781581662662744</v>
      </c>
    </row>
    <row r="132" spans="1:4" x14ac:dyDescent="0.25">
      <c r="A132">
        <v>132</v>
      </c>
      <c r="B132">
        <f t="shared" si="6"/>
        <v>-1.4920991160336232</v>
      </c>
      <c r="C132">
        <f t="shared" si="7"/>
        <v>7.8616003982418081E-2</v>
      </c>
      <c r="D132">
        <f t="shared" si="8"/>
        <v>-0.99690497236087472</v>
      </c>
    </row>
    <row r="133" spans="1:4" x14ac:dyDescent="0.25">
      <c r="A133">
        <v>133</v>
      </c>
      <c r="B133">
        <f t="shared" si="6"/>
        <v>-1.4795075623118203</v>
      </c>
      <c r="C133">
        <f t="shared" si="7"/>
        <v>9.1162022711573906E-2</v>
      </c>
      <c r="D133">
        <f t="shared" si="8"/>
        <v>-0.99583607366631099</v>
      </c>
    </row>
    <row r="134" spans="1:4" x14ac:dyDescent="0.25">
      <c r="A134">
        <v>134</v>
      </c>
      <c r="B134">
        <f t="shared" si="6"/>
        <v>-1.4669160085900177</v>
      </c>
      <c r="C134">
        <f t="shared" si="7"/>
        <v>0.10369358814595377</v>
      </c>
      <c r="D134">
        <f t="shared" si="8"/>
        <v>-0.99460929001161924</v>
      </c>
    </row>
    <row r="135" spans="1:4" x14ac:dyDescent="0.25">
      <c r="A135">
        <v>135</v>
      </c>
      <c r="B135">
        <f t="shared" si="6"/>
        <v>-1.4543244548682148</v>
      </c>
      <c r="C135">
        <f t="shared" si="7"/>
        <v>0.11620871346688255</v>
      </c>
      <c r="D135">
        <f t="shared" si="8"/>
        <v>-0.99322481589737377</v>
      </c>
    </row>
    <row r="136" spans="1:4" x14ac:dyDescent="0.25">
      <c r="A136">
        <v>136</v>
      </c>
      <c r="B136">
        <f t="shared" si="6"/>
        <v>-1.4417329011464119</v>
      </c>
      <c r="C136">
        <f t="shared" si="7"/>
        <v>0.12870541446218442</v>
      </c>
      <c r="D136">
        <f t="shared" si="8"/>
        <v>-0.99168287082520357</v>
      </c>
    </row>
    <row r="137" spans="1:4" x14ac:dyDescent="0.25">
      <c r="A137">
        <v>137</v>
      </c>
      <c r="B137">
        <f t="shared" si="6"/>
        <v>-1.4291413474246093</v>
      </c>
      <c r="C137">
        <f t="shared" si="7"/>
        <v>0.14118170984077064</v>
      </c>
      <c r="D137">
        <f t="shared" si="8"/>
        <v>-0.98998369926299112</v>
      </c>
    </row>
    <row r="138" spans="1:4" x14ac:dyDescent="0.25">
      <c r="A138">
        <v>138</v>
      </c>
      <c r="B138">
        <f t="shared" si="6"/>
        <v>-1.4165497937028064</v>
      </c>
      <c r="C138">
        <f t="shared" si="7"/>
        <v>0.1536356215467643</v>
      </c>
      <c r="D138">
        <f t="shared" si="8"/>
        <v>-0.98812757060611334</v>
      </c>
    </row>
    <row r="139" spans="1:4" x14ac:dyDescent="0.25">
      <c r="A139">
        <v>139</v>
      </c>
      <c r="B139">
        <f t="shared" si="6"/>
        <v>-1.4039582399810036</v>
      </c>
      <c r="C139">
        <f t="shared" si="7"/>
        <v>0.16606517507311008</v>
      </c>
      <c r="D139">
        <f t="shared" si="8"/>
        <v>-0.98611477913473</v>
      </c>
    </row>
    <row r="140" spans="1:4" x14ac:dyDescent="0.25">
      <c r="A140">
        <v>140</v>
      </c>
      <c r="B140">
        <f t="shared" si="6"/>
        <v>-1.3913666862592009</v>
      </c>
      <c r="C140">
        <f t="shared" si="7"/>
        <v>0.17846839977462353</v>
      </c>
      <c r="D140">
        <f t="shared" si="8"/>
        <v>-0.98394564396712747</v>
      </c>
    </row>
    <row r="141" spans="1:4" x14ac:dyDescent="0.25">
      <c r="A141">
        <v>141</v>
      </c>
      <c r="B141">
        <f t="shared" si="6"/>
        <v>-1.378775132537398</v>
      </c>
      <c r="C141">
        <f t="shared" si="7"/>
        <v>0.19084332918042771</v>
      </c>
      <c r="D141">
        <f t="shared" si="8"/>
        <v>-0.98162050900912357</v>
      </c>
    </row>
    <row r="142" spans="1:4" x14ac:dyDescent="0.25">
      <c r="A142">
        <v>142</v>
      </c>
      <c r="B142">
        <f t="shared" si="6"/>
        <v>-1.3661835788155952</v>
      </c>
      <c r="C142">
        <f t="shared" si="7"/>
        <v>0.20318800130572645</v>
      </c>
      <c r="D142">
        <f t="shared" si="8"/>
        <v>-0.97913974289954353</v>
      </c>
    </row>
    <row r="143" spans="1:4" x14ac:dyDescent="0.25">
      <c r="A143">
        <v>143</v>
      </c>
      <c r="B143">
        <f t="shared" si="6"/>
        <v>-1.3535920250937925</v>
      </c>
      <c r="C143">
        <f t="shared" si="7"/>
        <v>0.21550045896286801</v>
      </c>
      <c r="D143">
        <f t="shared" si="8"/>
        <v>-0.97650373895177345</v>
      </c>
    </row>
    <row r="144" spans="1:4" x14ac:dyDescent="0.25">
      <c r="A144">
        <v>144</v>
      </c>
      <c r="B144">
        <f t="shared" si="6"/>
        <v>-1.3410004713719896</v>
      </c>
      <c r="C144">
        <f t="shared" si="7"/>
        <v>0.22777875007164838</v>
      </c>
      <c r="D144">
        <f t="shared" si="8"/>
        <v>-0.9737129150914029</v>
      </c>
    </row>
    <row r="145" spans="1:4" x14ac:dyDescent="0.25">
      <c r="A145">
        <v>145</v>
      </c>
      <c r="B145">
        <f t="shared" si="6"/>
        <v>-1.3284089176501868</v>
      </c>
      <c r="C145">
        <f t="shared" si="7"/>
        <v>0.24002092796880276</v>
      </c>
      <c r="D145">
        <f t="shared" si="8"/>
        <v>-0.97076771378996474</v>
      </c>
    </row>
    <row r="146" spans="1:4" x14ac:dyDescent="0.25">
      <c r="A146">
        <v>146</v>
      </c>
      <c r="B146">
        <f t="shared" si="6"/>
        <v>-1.3158173639283841</v>
      </c>
      <c r="C146">
        <f t="shared" si="7"/>
        <v>0.25222505171664023</v>
      </c>
      <c r="D146">
        <f t="shared" si="8"/>
        <v>-0.96766860199478322</v>
      </c>
    </row>
    <row r="147" spans="1:4" x14ac:dyDescent="0.25">
      <c r="A147">
        <v>147</v>
      </c>
      <c r="B147">
        <f t="shared" si="6"/>
        <v>-1.3032258102065812</v>
      </c>
      <c r="C147">
        <f t="shared" si="7"/>
        <v>0.26438918641077053</v>
      </c>
      <c r="D147">
        <f t="shared" si="8"/>
        <v>-0.96441607105494198</v>
      </c>
    </row>
    <row r="148" spans="1:4" x14ac:dyDescent="0.25">
      <c r="A148">
        <v>148</v>
      </c>
      <c r="B148">
        <f t="shared" si="6"/>
        <v>-1.2906342564847784</v>
      </c>
      <c r="C148">
        <f t="shared" si="7"/>
        <v>0.27651140348687248</v>
      </c>
      <c r="D148">
        <f t="shared" si="8"/>
        <v>-0.96101063664338282</v>
      </c>
    </row>
    <row r="149" spans="1:4" x14ac:dyDescent="0.25">
      <c r="A149">
        <v>149</v>
      </c>
      <c r="B149">
        <f t="shared" si="6"/>
        <v>-1.2780427027629757</v>
      </c>
      <c r="C149">
        <f t="shared" si="7"/>
        <v>0.28858978102645916</v>
      </c>
      <c r="D149">
        <f t="shared" si="8"/>
        <v>-0.95745283867514874</v>
      </c>
    </row>
    <row r="150" spans="1:4" x14ac:dyDescent="0.25">
      <c r="A150">
        <v>150</v>
      </c>
      <c r="B150">
        <f t="shared" si="6"/>
        <v>-1.2654511490411728</v>
      </c>
      <c r="C150">
        <f t="shared" si="7"/>
        <v>0.3006224040615893</v>
      </c>
      <c r="D150">
        <f t="shared" si="8"/>
        <v>-0.95374324122178211</v>
      </c>
    </row>
    <row r="151" spans="1:4" x14ac:dyDescent="0.25">
      <c r="A151">
        <v>151</v>
      </c>
      <c r="B151">
        <f t="shared" si="6"/>
        <v>-1.25285959531937</v>
      </c>
      <c r="C151">
        <f t="shared" si="7"/>
        <v>0.3126073648784749</v>
      </c>
      <c r="D151">
        <f t="shared" si="8"/>
        <v>-0.94988243242189507</v>
      </c>
    </row>
    <row r="152" spans="1:4" x14ac:dyDescent="0.25">
      <c r="A152">
        <v>152</v>
      </c>
      <c r="B152">
        <f t="shared" si="6"/>
        <v>-1.2402680415975673</v>
      </c>
      <c r="C152">
        <f t="shared" si="7"/>
        <v>0.32454276331994053</v>
      </c>
      <c r="D152">
        <f t="shared" si="8"/>
        <v>-0.94587102438792203</v>
      </c>
    </row>
    <row r="153" spans="1:4" x14ac:dyDescent="0.25">
      <c r="A153">
        <v>153</v>
      </c>
      <c r="B153">
        <f t="shared" si="6"/>
        <v>-1.2276764878757644</v>
      </c>
      <c r="C153">
        <f t="shared" si="7"/>
        <v>0.33642670708668465</v>
      </c>
      <c r="D153">
        <f t="shared" si="8"/>
        <v>-0.94170965310907273</v>
      </c>
    </row>
    <row r="154" spans="1:4" x14ac:dyDescent="0.25">
      <c r="A154">
        <v>154</v>
      </c>
      <c r="B154">
        <f t="shared" si="6"/>
        <v>-1.2150849341539616</v>
      </c>
      <c r="C154">
        <f t="shared" si="7"/>
        <v>0.34825731203729327</v>
      </c>
      <c r="D154">
        <f t="shared" si="8"/>
        <v>-0.93739897835049901</v>
      </c>
    </row>
    <row r="155" spans="1:4" x14ac:dyDescent="0.25">
      <c r="A155">
        <v>155</v>
      </c>
      <c r="B155">
        <f t="shared" si="6"/>
        <v>-1.2024933804321589</v>
      </c>
      <c r="C155">
        <f t="shared" si="7"/>
        <v>0.36003270248696184</v>
      </c>
      <c r="D155">
        <f t="shared" si="8"/>
        <v>-0.93293968354869272</v>
      </c>
    </row>
    <row r="156" spans="1:4" x14ac:dyDescent="0.25">
      <c r="A156">
        <v>156</v>
      </c>
      <c r="B156">
        <f t="shared" si="6"/>
        <v>-1.189901826710356</v>
      </c>
      <c r="C156">
        <f t="shared" si="7"/>
        <v>0.37175101150487677</v>
      </c>
      <c r="D156">
        <f t="shared" si="8"/>
        <v>-0.92833247570312916</v>
      </c>
    </row>
    <row r="157" spans="1:4" x14ac:dyDescent="0.25">
      <c r="A157">
        <v>157</v>
      </c>
      <c r="B157">
        <f t="shared" si="6"/>
        <v>-1.1773102729885532</v>
      </c>
      <c r="C157">
        <f t="shared" si="7"/>
        <v>0.38341038121020693</v>
      </c>
      <c r="D157">
        <f t="shared" si="8"/>
        <v>-0.92357808526417717</v>
      </c>
    </row>
    <row r="158" spans="1:4" x14ac:dyDescent="0.25">
      <c r="A158">
        <v>158</v>
      </c>
      <c r="B158">
        <f t="shared" si="6"/>
        <v>-1.1647187192667505</v>
      </c>
      <c r="C158">
        <f t="shared" si="7"/>
        <v>0.39500896306666211</v>
      </c>
      <c r="D158">
        <f t="shared" si="8"/>
        <v>-0.91867726601728883</v>
      </c>
    </row>
    <row r="159" spans="1:4" x14ac:dyDescent="0.25">
      <c r="A159">
        <v>159</v>
      </c>
      <c r="B159">
        <f t="shared" si="6"/>
        <v>-1.1521271655449477</v>
      </c>
      <c r="C159">
        <f t="shared" si="7"/>
        <v>0.40654491817557015</v>
      </c>
      <c r="D159">
        <f t="shared" si="8"/>
        <v>-0.9136307949634902</v>
      </c>
    </row>
    <row r="160" spans="1:4" x14ac:dyDescent="0.25">
      <c r="A160">
        <v>160</v>
      </c>
      <c r="B160">
        <f t="shared" si="6"/>
        <v>-1.139535611823145</v>
      </c>
      <c r="C160">
        <f t="shared" si="7"/>
        <v>0.41801641756742391</v>
      </c>
      <c r="D160">
        <f t="shared" si="8"/>
        <v>-0.9084394721961927</v>
      </c>
    </row>
    <row r="161" spans="1:4" x14ac:dyDescent="0.25">
      <c r="A161">
        <v>161</v>
      </c>
      <c r="B161">
        <f t="shared" si="6"/>
        <v>-1.1269440581013419</v>
      </c>
      <c r="C161">
        <f t="shared" si="7"/>
        <v>0.42942164249185744</v>
      </c>
      <c r="D161">
        <f t="shared" si="8"/>
        <v>-0.90310412077434099</v>
      </c>
    </row>
    <row r="162" spans="1:4" x14ac:dyDescent="0.25">
      <c r="A162">
        <v>162</v>
      </c>
      <c r="B162">
        <f t="shared" si="6"/>
        <v>-1.1143525043795393</v>
      </c>
      <c r="C162">
        <f t="shared" si="7"/>
        <v>0.44075878470599728</v>
      </c>
      <c r="D162">
        <f t="shared" si="8"/>
        <v>-0.89762558659192215</v>
      </c>
    </row>
    <row r="163" spans="1:4" x14ac:dyDescent="0.25">
      <c r="A163">
        <v>163</v>
      </c>
      <c r="B163">
        <f t="shared" si="6"/>
        <v>-1.1017609506577366</v>
      </c>
      <c r="C163">
        <f t="shared" si="7"/>
        <v>0.45202604676115354</v>
      </c>
      <c r="D163">
        <f t="shared" si="8"/>
        <v>-0.89200473824385229</v>
      </c>
    </row>
    <row r="164" spans="1:4" x14ac:dyDescent="0.25">
      <c r="A164">
        <v>164</v>
      </c>
      <c r="B164">
        <f t="shared" si="6"/>
        <v>-1.0891693969359335</v>
      </c>
      <c r="C164">
        <f t="shared" si="7"/>
        <v>0.46322164228779505</v>
      </c>
      <c r="D164">
        <f t="shared" si="8"/>
        <v>-0.88624246688826536</v>
      </c>
    </row>
    <row r="165" spans="1:4" x14ac:dyDescent="0.25">
      <c r="A165">
        <v>165</v>
      </c>
      <c r="B165">
        <f t="shared" si="6"/>
        <v>-1.0765778432141309</v>
      </c>
      <c r="C165">
        <f t="shared" si="7"/>
        <v>0.47434379627876877</v>
      </c>
      <c r="D165">
        <f t="shared" si="8"/>
        <v>-0.88033968610522495</v>
      </c>
    </row>
    <row r="166" spans="1:4" x14ac:dyDescent="0.25">
      <c r="A166">
        <v>166</v>
      </c>
      <c r="B166">
        <f t="shared" si="6"/>
        <v>-1.0639862894923282</v>
      </c>
      <c r="C166">
        <f t="shared" si="7"/>
        <v>0.48539074537072052</v>
      </c>
      <c r="D166">
        <f t="shared" si="8"/>
        <v>-0.87429733175187974</v>
      </c>
    </row>
    <row r="167" spans="1:4" x14ac:dyDescent="0.25">
      <c r="A167">
        <v>167</v>
      </c>
      <c r="B167">
        <f t="shared" si="6"/>
        <v>-1.0513947357705251</v>
      </c>
      <c r="C167">
        <f t="shared" si="7"/>
        <v>0.49636073812366666</v>
      </c>
      <c r="D167">
        <f t="shared" si="8"/>
        <v>-0.86811636181408813</v>
      </c>
    </row>
    <row r="168" spans="1:4" x14ac:dyDescent="0.25">
      <c r="A168">
        <v>168</v>
      </c>
      <c r="B168">
        <f t="shared" si="6"/>
        <v>-1.0388031820487225</v>
      </c>
      <c r="C168">
        <f t="shared" si="7"/>
        <v>0.50725203529867535</v>
      </c>
      <c r="D168">
        <f t="shared" si="8"/>
        <v>-0.86179775625453536</v>
      </c>
    </row>
    <row r="169" spans="1:4" x14ac:dyDescent="0.25">
      <c r="A169">
        <v>169</v>
      </c>
      <c r="B169">
        <f t="shared" si="6"/>
        <v>-1.0262116283269198</v>
      </c>
      <c r="C169">
        <f t="shared" si="7"/>
        <v>0.51806291013361627</v>
      </c>
      <c r="D169">
        <f t="shared" si="8"/>
        <v>-0.85534251685736318</v>
      </c>
    </row>
    <row r="170" spans="1:4" x14ac:dyDescent="0.25">
      <c r="A170">
        <v>170</v>
      </c>
      <c r="B170">
        <f t="shared" si="6"/>
        <v>-1.0136200746051167</v>
      </c>
      <c r="C170">
        <f t="shared" si="7"/>
        <v>0.52879164861692984</v>
      </c>
      <c r="D170">
        <f t="shared" si="8"/>
        <v>-0.84875166706934335</v>
      </c>
    </row>
    <row r="171" spans="1:4" x14ac:dyDescent="0.25">
      <c r="A171">
        <v>171</v>
      </c>
      <c r="B171">
        <f t="shared" si="6"/>
        <v>-1.0010285208833141</v>
      </c>
      <c r="C171">
        <f t="shared" si="7"/>
        <v>0.53943654975937361</v>
      </c>
      <c r="D171">
        <f t="shared" si="8"/>
        <v>-0.84202625183761515</v>
      </c>
    </row>
    <row r="172" spans="1:4" x14ac:dyDescent="0.25">
      <c r="A172">
        <v>172</v>
      </c>
      <c r="B172">
        <f t="shared" si="6"/>
        <v>-0.98843696716151142</v>
      </c>
      <c r="C172">
        <f t="shared" si="7"/>
        <v>0.5499959258637086</v>
      </c>
      <c r="D172">
        <f t="shared" si="8"/>
        <v>-0.83516733744401306</v>
      </c>
    </row>
    <row r="173" spans="1:4" x14ac:dyDescent="0.25">
      <c r="A173">
        <v>173</v>
      </c>
      <c r="B173">
        <f t="shared" si="6"/>
        <v>-0.97584541343970832</v>
      </c>
      <c r="C173">
        <f t="shared" si="7"/>
        <v>0.5604681027922741</v>
      </c>
      <c r="D173">
        <f t="shared" si="8"/>
        <v>-0.8281760113360136</v>
      </c>
    </row>
    <row r="174" spans="1:4" x14ac:dyDescent="0.25">
      <c r="A174">
        <v>174</v>
      </c>
      <c r="B174">
        <f t="shared" si="6"/>
        <v>-0.96325385971790567</v>
      </c>
      <c r="C174">
        <f t="shared" si="7"/>
        <v>0.57085142023241298</v>
      </c>
      <c r="D174">
        <f t="shared" si="8"/>
        <v>-0.82105338195432642</v>
      </c>
    </row>
    <row r="175" spans="1:4" x14ac:dyDescent="0.25">
      <c r="A175">
        <v>175</v>
      </c>
      <c r="B175">
        <f t="shared" si="6"/>
        <v>-0.95066230599610302</v>
      </c>
      <c r="C175">
        <f t="shared" si="7"/>
        <v>0.58114423195970821</v>
      </c>
      <c r="D175">
        <f t="shared" si="8"/>
        <v>-0.81380057855715537</v>
      </c>
    </row>
    <row r="176" spans="1:4" x14ac:dyDescent="0.25">
      <c r="A176">
        <v>176</v>
      </c>
      <c r="B176">
        <f t="shared" si="6"/>
        <v>-0.93807075227429992</v>
      </c>
      <c r="C176">
        <f t="shared" si="7"/>
        <v>0.59134490609898305</v>
      </c>
      <c r="D176">
        <f t="shared" si="8"/>
        <v>-0.80641875104116034</v>
      </c>
    </row>
    <row r="177" spans="1:4" x14ac:dyDescent="0.25">
      <c r="A177">
        <v>177</v>
      </c>
      <c r="B177">
        <f t="shared" si="6"/>
        <v>-0.92547919855249727</v>
      </c>
      <c r="C177">
        <f t="shared" si="7"/>
        <v>0.60145182538302566</v>
      </c>
      <c r="D177">
        <f t="shared" si="8"/>
        <v>-0.79890906975914755</v>
      </c>
    </row>
    <row r="178" spans="1:4" x14ac:dyDescent="0.25">
      <c r="A178">
        <v>178</v>
      </c>
      <c r="B178">
        <f t="shared" si="6"/>
        <v>-0.91288764483069462</v>
      </c>
      <c r="C178">
        <f t="shared" si="7"/>
        <v>0.61146338740900052</v>
      </c>
      <c r="D178">
        <f t="shared" si="8"/>
        <v>-0.79127272533451476</v>
      </c>
    </row>
    <row r="179" spans="1:4" x14ac:dyDescent="0.25">
      <c r="A179">
        <v>179</v>
      </c>
      <c r="B179">
        <f t="shared" si="6"/>
        <v>-0.90029609110889153</v>
      </c>
      <c r="C179">
        <f t="shared" si="7"/>
        <v>0.62137800489250161</v>
      </c>
      <c r="D179">
        <f t="shared" si="8"/>
        <v>-0.78351092847248416</v>
      </c>
    </row>
    <row r="180" spans="1:4" x14ac:dyDescent="0.25">
      <c r="A180">
        <v>180</v>
      </c>
      <c r="B180">
        <f t="shared" si="6"/>
        <v>-0.88770453738708888</v>
      </c>
      <c r="C180">
        <f t="shared" si="7"/>
        <v>0.63119410591920666</v>
      </c>
      <c r="D180">
        <f t="shared" si="8"/>
        <v>-0.77562490976815157</v>
      </c>
    </row>
    <row r="181" spans="1:4" x14ac:dyDescent="0.25">
      <c r="A181">
        <v>181</v>
      </c>
      <c r="B181">
        <f t="shared" si="6"/>
        <v>-0.87511298366528623</v>
      </c>
      <c r="C181">
        <f t="shared" si="7"/>
        <v>0.64091013419409903</v>
      </c>
      <c r="D181">
        <f t="shared" si="8"/>
        <v>-0.76761591951138042</v>
      </c>
    </row>
    <row r="182" spans="1:4" x14ac:dyDescent="0.25">
      <c r="A182">
        <v>182</v>
      </c>
      <c r="B182">
        <f t="shared" si="6"/>
        <v>-0.86252142994348313</v>
      </c>
      <c r="C182">
        <f t="shared" si="7"/>
        <v>0.65052454928820946</v>
      </c>
      <c r="D182">
        <f t="shared" si="8"/>
        <v>-0.75948522748857461</v>
      </c>
    </row>
    <row r="183" spans="1:4" x14ac:dyDescent="0.25">
      <c r="A183">
        <v>183</v>
      </c>
      <c r="B183">
        <f t="shared" si="6"/>
        <v>-0.84992987622168048</v>
      </c>
      <c r="C183">
        <f t="shared" si="7"/>
        <v>0.66003582688284268</v>
      </c>
      <c r="D183">
        <f t="shared" si="8"/>
        <v>-0.75123412278136181</v>
      </c>
    </row>
    <row r="184" spans="1:4" x14ac:dyDescent="0.25">
      <c r="A184">
        <v>184</v>
      </c>
      <c r="B184">
        <f t="shared" si="6"/>
        <v>-0.83733832249987783</v>
      </c>
      <c r="C184">
        <f t="shared" si="7"/>
        <v>0.66944245901125288</v>
      </c>
      <c r="D184">
        <f t="shared" si="8"/>
        <v>-0.74286391356221293</v>
      </c>
    </row>
    <row r="185" spans="1:4" x14ac:dyDescent="0.25">
      <c r="A185">
        <v>185</v>
      </c>
      <c r="B185">
        <f t="shared" si="6"/>
        <v>-0.82474676877807473</v>
      </c>
      <c r="C185">
        <f t="shared" si="7"/>
        <v>0.67874295429772324</v>
      </c>
      <c r="D185">
        <f t="shared" si="8"/>
        <v>-0.73437592688703979</v>
      </c>
    </row>
    <row r="186" spans="1:4" x14ac:dyDescent="0.25">
      <c r="A186">
        <v>186</v>
      </c>
      <c r="B186">
        <f t="shared" si="6"/>
        <v>-0.81215521505627208</v>
      </c>
      <c r="C186">
        <f t="shared" si="7"/>
        <v>0.68793583819401527</v>
      </c>
      <c r="D186">
        <f t="shared" si="8"/>
        <v>-0.72577150848479688</v>
      </c>
    </row>
    <row r="187" spans="1:4" x14ac:dyDescent="0.25">
      <c r="A187">
        <v>187</v>
      </c>
      <c r="B187">
        <f t="shared" si="6"/>
        <v>-0.79956366133446943</v>
      </c>
      <c r="C187">
        <f t="shared" si="7"/>
        <v>0.69701965321315373</v>
      </c>
      <c r="D187">
        <f t="shared" si="8"/>
        <v>-0.71705202254412126</v>
      </c>
    </row>
    <row r="188" spans="1:4" x14ac:dyDescent="0.25">
      <c r="A188">
        <v>188</v>
      </c>
      <c r="B188">
        <f t="shared" si="6"/>
        <v>-0.78697210761266634</v>
      </c>
      <c r="C188">
        <f t="shared" si="7"/>
        <v>0.70599295916050209</v>
      </c>
      <c r="D188">
        <f t="shared" si="8"/>
        <v>-0.70821885149704789</v>
      </c>
    </row>
    <row r="189" spans="1:4" x14ac:dyDescent="0.25">
      <c r="A189">
        <v>189</v>
      </c>
      <c r="B189">
        <f t="shared" si="6"/>
        <v>-0.77438055389086369</v>
      </c>
      <c r="C189">
        <f t="shared" si="7"/>
        <v>0.7148543333620988</v>
      </c>
      <c r="D189">
        <f t="shared" si="8"/>
        <v>-0.69927339579983261</v>
      </c>
    </row>
    <row r="190" spans="1:4" x14ac:dyDescent="0.25">
      <c r="A190">
        <v>190</v>
      </c>
      <c r="B190">
        <f t="shared" si="6"/>
        <v>-0.76178900016906104</v>
      </c>
      <c r="C190">
        <f t="shared" si="7"/>
        <v>0.72360237089021584</v>
      </c>
      <c r="D190">
        <f t="shared" si="8"/>
        <v>-0.6902170737109149</v>
      </c>
    </row>
    <row r="191" spans="1:4" x14ac:dyDescent="0.25">
      <c r="A191">
        <v>191</v>
      </c>
      <c r="B191">
        <f t="shared" si="6"/>
        <v>-0.74919744644725794</v>
      </c>
      <c r="C191">
        <f t="shared" si="7"/>
        <v>0.73223568478610324</v>
      </c>
      <c r="D191">
        <f t="shared" si="8"/>
        <v>-0.6810513210660607</v>
      </c>
    </row>
    <row r="192" spans="1:4" x14ac:dyDescent="0.25">
      <c r="A192">
        <v>192</v>
      </c>
      <c r="B192">
        <f t="shared" si="6"/>
        <v>-0.73660589272545529</v>
      </c>
      <c r="C192">
        <f t="shared" si="7"/>
        <v>0.74075290627988322</v>
      </c>
      <c r="D192">
        <f t="shared" si="8"/>
        <v>-0.67177759105071866</v>
      </c>
    </row>
    <row r="193" spans="1:4" x14ac:dyDescent="0.25">
      <c r="A193">
        <v>193</v>
      </c>
      <c r="B193">
        <f t="shared" ref="B193:B256" si="9">-3.14159265358979+(A193-1)*0.0125915537218028</f>
        <v>-0.72401433900365264</v>
      </c>
      <c r="C193">
        <f t="shared" ref="C193:C256" si="10">1*COS(B193)+0</f>
        <v>0.74915268500756382</v>
      </c>
      <c r="D193">
        <f t="shared" ref="D193:D256" si="11">1*SIN(B193)+0+0*COS(B193)</f>
        <v>-0.66239735396962285</v>
      </c>
    </row>
    <row r="194" spans="1:4" x14ac:dyDescent="0.25">
      <c r="A194">
        <v>194</v>
      </c>
      <c r="B194">
        <f t="shared" si="9"/>
        <v>-0.71142278528184955</v>
      </c>
      <c r="C194">
        <f t="shared" si="10"/>
        <v>0.7574336892251321</v>
      </c>
      <c r="D194">
        <f t="shared" si="11"/>
        <v>-0.65291209701368369</v>
      </c>
    </row>
    <row r="195" spans="1:4" x14ac:dyDescent="0.25">
      <c r="A195">
        <v>195</v>
      </c>
      <c r="B195">
        <f t="shared" si="9"/>
        <v>-0.69883123156004689</v>
      </c>
      <c r="C195">
        <f t="shared" si="10"/>
        <v>0.76559460601969409</v>
      </c>
      <c r="D195">
        <f t="shared" si="11"/>
        <v>-0.64332332402420278</v>
      </c>
    </row>
    <row r="196" spans="1:4" x14ac:dyDescent="0.25">
      <c r="A196">
        <v>196</v>
      </c>
      <c r="B196">
        <f t="shared" si="9"/>
        <v>-0.6862396778382438</v>
      </c>
      <c r="C196">
        <f t="shared" si="10"/>
        <v>0.77363414151763321</v>
      </c>
      <c r="D196">
        <f t="shared" si="11"/>
        <v>-0.63363255525444295</v>
      </c>
    </row>
    <row r="197" spans="1:4" x14ac:dyDescent="0.25">
      <c r="A197">
        <v>197</v>
      </c>
      <c r="B197">
        <f t="shared" si="9"/>
        <v>-0.67364812411644115</v>
      </c>
      <c r="C197">
        <f t="shared" si="10"/>
        <v>0.78155102108974517</v>
      </c>
      <c r="D197">
        <f t="shared" si="11"/>
        <v>-0.62384132712860307</v>
      </c>
    </row>
    <row r="198" spans="1:4" x14ac:dyDescent="0.25">
      <c r="A198">
        <v>198</v>
      </c>
      <c r="B198">
        <f t="shared" si="9"/>
        <v>-0.6610565703946385</v>
      </c>
      <c r="C198">
        <f t="shared" si="10"/>
        <v>0.78934398955332641</v>
      </c>
      <c r="D198">
        <f t="shared" si="11"/>
        <v>-0.61395119199822235</v>
      </c>
    </row>
    <row r="199" spans="1:4" x14ac:dyDescent="0.25">
      <c r="A199">
        <v>199</v>
      </c>
      <c r="B199">
        <f t="shared" si="9"/>
        <v>-0.6484650166728354</v>
      </c>
      <c r="C199">
        <f t="shared" si="10"/>
        <v>0.79701181137117627</v>
      </c>
      <c r="D199">
        <f t="shared" si="11"/>
        <v>-0.60396371789606418</v>
      </c>
    </row>
    <row r="200" spans="1:4" x14ac:dyDescent="0.25">
      <c r="A200">
        <v>200</v>
      </c>
      <c r="B200">
        <f t="shared" si="9"/>
        <v>-0.63587346295103275</v>
      </c>
      <c r="C200">
        <f t="shared" si="10"/>
        <v>0.80455327084748429</v>
      </c>
      <c r="D200">
        <f t="shared" si="11"/>
        <v>-0.59388048828751272</v>
      </c>
    </row>
    <row r="201" spans="1:4" x14ac:dyDescent="0.25">
      <c r="A201">
        <v>201</v>
      </c>
      <c r="B201">
        <f t="shared" si="9"/>
        <v>-0.6232819092292301</v>
      </c>
      <c r="C201">
        <f t="shared" si="10"/>
        <v>0.81196717232057491</v>
      </c>
      <c r="D201">
        <f t="shared" si="11"/>
        <v>-0.58370310181952068</v>
      </c>
    </row>
    <row r="202" spans="1:4" x14ac:dyDescent="0.25">
      <c r="A202">
        <v>202</v>
      </c>
      <c r="B202">
        <f t="shared" si="9"/>
        <v>-0.61069035550742701</v>
      </c>
      <c r="C202">
        <f t="shared" si="10"/>
        <v>0.81925234035247285</v>
      </c>
      <c r="D202">
        <f t="shared" si="11"/>
        <v>-0.57343317206715205</v>
      </c>
    </row>
    <row r="203" spans="1:4" x14ac:dyDescent="0.25">
      <c r="A203">
        <v>203</v>
      </c>
      <c r="B203">
        <f t="shared" si="9"/>
        <v>-0.59809880178562436</v>
      </c>
      <c r="C203">
        <f t="shared" si="10"/>
        <v>0.82640761991526213</v>
      </c>
      <c r="D203">
        <f t="shared" si="11"/>
        <v>-0.56307232727775902</v>
      </c>
    </row>
    <row r="204" spans="1:4" x14ac:dyDescent="0.25">
      <c r="A204">
        <v>204</v>
      </c>
      <c r="B204">
        <f t="shared" si="9"/>
        <v>-0.58550724806382171</v>
      </c>
      <c r="C204">
        <f t="shared" si="10"/>
        <v>0.83343187657421181</v>
      </c>
      <c r="D204">
        <f t="shared" si="11"/>
        <v>-0.55262221011282897</v>
      </c>
    </row>
    <row r="205" spans="1:4" x14ac:dyDescent="0.25">
      <c r="A205">
        <v>205</v>
      </c>
      <c r="B205">
        <f t="shared" si="9"/>
        <v>-0.57291569434201861</v>
      </c>
      <c r="C205">
        <f t="shared" si="10"/>
        <v>0.84032399666763458</v>
      </c>
      <c r="D205">
        <f t="shared" si="11"/>
        <v>-0.54208447738755017</v>
      </c>
    </row>
    <row r="206" spans="1:4" x14ac:dyDescent="0.25">
      <c r="A206">
        <v>206</v>
      </c>
      <c r="B206">
        <f t="shared" si="9"/>
        <v>-0.56032414062021596</v>
      </c>
      <c r="C206">
        <f t="shared" si="10"/>
        <v>0.84708288748345095</v>
      </c>
      <c r="D206">
        <f t="shared" si="11"/>
        <v>-0.53146079980813188</v>
      </c>
    </row>
    <row r="207" spans="1:4" x14ac:dyDescent="0.25">
      <c r="A207">
        <v>207</v>
      </c>
      <c r="B207">
        <f t="shared" si="9"/>
        <v>-0.54773258689841331</v>
      </c>
      <c r="C207">
        <f t="shared" si="10"/>
        <v>0.8537074774324358</v>
      </c>
      <c r="D207">
        <f t="shared" si="11"/>
        <v>-0.52075286170692059</v>
      </c>
    </row>
    <row r="208" spans="1:4" x14ac:dyDescent="0.25">
      <c r="A208">
        <v>208</v>
      </c>
      <c r="B208">
        <f t="shared" si="9"/>
        <v>-0.53514103317661021</v>
      </c>
      <c r="C208">
        <f t="shared" si="10"/>
        <v>0.86019671621811211</v>
      </c>
      <c r="D208">
        <f t="shared" si="11"/>
        <v>-0.50996236077535817</v>
      </c>
    </row>
    <row r="209" spans="1:4" x14ac:dyDescent="0.25">
      <c r="A209">
        <v>209</v>
      </c>
      <c r="B209">
        <f t="shared" si="9"/>
        <v>-0.52254947945480756</v>
      </c>
      <c r="C209">
        <f t="shared" si="10"/>
        <v>0.86654957500327034</v>
      </c>
      <c r="D209">
        <f t="shared" si="11"/>
        <v>-0.49909100779482252</v>
      </c>
    </row>
    <row r="210" spans="1:4" x14ac:dyDescent="0.25">
      <c r="A210">
        <v>210</v>
      </c>
      <c r="B210">
        <f t="shared" si="9"/>
        <v>-0.50995792573300491</v>
      </c>
      <c r="C210">
        <f t="shared" si="10"/>
        <v>0.87276504657308618</v>
      </c>
      <c r="D210">
        <f t="shared" si="11"/>
        <v>-0.48814052636538874</v>
      </c>
    </row>
    <row r="211" spans="1:4" x14ac:dyDescent="0.25">
      <c r="A211">
        <v>211</v>
      </c>
      <c r="B211">
        <f t="shared" si="9"/>
        <v>-0.49736637201120182</v>
      </c>
      <c r="C211">
        <f t="shared" si="10"/>
        <v>0.87884214549480955</v>
      </c>
      <c r="D211">
        <f t="shared" si="11"/>
        <v>-0.47711265263256231</v>
      </c>
    </row>
    <row r="212" spans="1:4" x14ac:dyDescent="0.25">
      <c r="A212">
        <v>212</v>
      </c>
      <c r="B212">
        <f t="shared" si="9"/>
        <v>-0.48477481828939917</v>
      </c>
      <c r="C212">
        <f t="shared" si="10"/>
        <v>0.88477990827399922</v>
      </c>
      <c r="D212">
        <f t="shared" si="11"/>
        <v>-0.46600913501202273</v>
      </c>
    </row>
    <row r="213" spans="1:4" x14ac:dyDescent="0.25">
      <c r="A213">
        <v>213</v>
      </c>
      <c r="B213">
        <f t="shared" si="9"/>
        <v>-0.47218326456759652</v>
      </c>
      <c r="C213">
        <f t="shared" si="10"/>
        <v>0.89057739350728138</v>
      </c>
      <c r="D213">
        <f t="shared" si="11"/>
        <v>-0.45483173391241832</v>
      </c>
    </row>
    <row r="214" spans="1:4" x14ac:dyDescent="0.25">
      <c r="A214">
        <v>214</v>
      </c>
      <c r="B214">
        <f t="shared" si="9"/>
        <v>-0.45959171084579342</v>
      </c>
      <c r="C214">
        <f t="shared" si="10"/>
        <v>0.89623368203160425</v>
      </c>
      <c r="D214">
        <f t="shared" si="11"/>
        <v>-0.44358222145626325</v>
      </c>
    </row>
    <row r="215" spans="1:4" x14ac:dyDescent="0.25">
      <c r="A215">
        <v>215</v>
      </c>
      <c r="B215">
        <f t="shared" si="9"/>
        <v>-0.44700015712399077</v>
      </c>
      <c r="C215">
        <f t="shared" si="10"/>
        <v>0.90174787706996573</v>
      </c>
      <c r="D215">
        <f t="shared" si="11"/>
        <v>-0.43226238119897725</v>
      </c>
    </row>
    <row r="216" spans="1:4" x14ac:dyDescent="0.25">
      <c r="A216">
        <v>216</v>
      </c>
      <c r="B216">
        <f t="shared" si="9"/>
        <v>-0.43440860340218812</v>
      </c>
      <c r="C216">
        <f t="shared" si="10"/>
        <v>0.907119104373595</v>
      </c>
      <c r="D216">
        <f t="shared" si="11"/>
        <v>-0.4208740078461094</v>
      </c>
    </row>
    <row r="217" spans="1:4" x14ac:dyDescent="0.25">
      <c r="A217">
        <v>217</v>
      </c>
      <c r="B217">
        <f t="shared" si="9"/>
        <v>-0.42181704968038503</v>
      </c>
      <c r="C217">
        <f t="shared" si="10"/>
        <v>0.91234651236055886</v>
      </c>
      <c r="D217">
        <f t="shared" si="11"/>
        <v>-0.40941890696879712</v>
      </c>
    </row>
    <row r="218" spans="1:4" x14ac:dyDescent="0.25">
      <c r="A218">
        <v>218</v>
      </c>
      <c r="B218">
        <f t="shared" si="9"/>
        <v>-0.40922549595858237</v>
      </c>
      <c r="C218">
        <f t="shared" si="10"/>
        <v>0.91742927225077642</v>
      </c>
      <c r="D218">
        <f t="shared" si="11"/>
        <v>-0.39789889471750334</v>
      </c>
    </row>
    <row r="219" spans="1:4" x14ac:dyDescent="0.25">
      <c r="A219">
        <v>219</v>
      </c>
      <c r="B219">
        <f t="shared" si="9"/>
        <v>-0.39663394223677972</v>
      </c>
      <c r="C219">
        <f t="shared" si="10"/>
        <v>0.92236657819741819</v>
      </c>
      <c r="D219">
        <f t="shared" si="11"/>
        <v>-0.38631579753407186</v>
      </c>
    </row>
    <row r="220" spans="1:4" x14ac:dyDescent="0.25">
      <c r="A220">
        <v>220</v>
      </c>
      <c r="B220">
        <f t="shared" si="9"/>
        <v>-0.38404238851497663</v>
      </c>
      <c r="C220">
        <f t="shared" si="10"/>
        <v>0.92715764741466955</v>
      </c>
      <c r="D220">
        <f t="shared" si="11"/>
        <v>-0.37467145186215534</v>
      </c>
    </row>
    <row r="221" spans="1:4" x14ac:dyDescent="0.25">
      <c r="A221">
        <v>221</v>
      </c>
      <c r="B221">
        <f t="shared" si="9"/>
        <v>-0.37145083479317398</v>
      </c>
      <c r="C221">
        <f t="shared" si="10"/>
        <v>0.93180172030183628</v>
      </c>
      <c r="D221">
        <f t="shared" si="11"/>
        <v>-0.3629677038560572</v>
      </c>
    </row>
    <row r="222" spans="1:4" x14ac:dyDescent="0.25">
      <c r="A222">
        <v>222</v>
      </c>
      <c r="B222">
        <f t="shared" si="9"/>
        <v>-0.35885928107137133</v>
      </c>
      <c r="C222">
        <f t="shared" si="10"/>
        <v>0.9362980605637774</v>
      </c>
      <c r="D222">
        <f t="shared" si="11"/>
        <v>-0.35120640908803058</v>
      </c>
    </row>
    <row r="223" spans="1:4" x14ac:dyDescent="0.25">
      <c r="A223">
        <v>223</v>
      </c>
      <c r="B223">
        <f t="shared" si="9"/>
        <v>-0.34626772734956823</v>
      </c>
      <c r="C223">
        <f t="shared" si="10"/>
        <v>0.94064595532763984</v>
      </c>
      <c r="D223">
        <f t="shared" si="11"/>
        <v>-0.3393894322540873</v>
      </c>
    </row>
    <row r="224" spans="1:4" x14ac:dyDescent="0.25">
      <c r="A224">
        <v>224</v>
      </c>
      <c r="B224">
        <f t="shared" si="9"/>
        <v>-0.33367617362776558</v>
      </c>
      <c r="C224">
        <f t="shared" si="10"/>
        <v>0.94484471525588132</v>
      </c>
      <c r="D224">
        <f t="shared" si="11"/>
        <v>-0.32751864687836102</v>
      </c>
    </row>
    <row r="225" spans="1:4" x14ac:dyDescent="0.25">
      <c r="A225">
        <v>225</v>
      </c>
      <c r="B225">
        <f t="shared" si="9"/>
        <v>-0.32108461990596293</v>
      </c>
      <c r="C225">
        <f t="shared" si="10"/>
        <v>0.94889367465556163</v>
      </c>
      <c r="D225">
        <f t="shared" si="11"/>
        <v>-0.31559593501606631</v>
      </c>
    </row>
    <row r="226" spans="1:4" x14ac:dyDescent="0.25">
      <c r="A226">
        <v>226</v>
      </c>
      <c r="B226">
        <f t="shared" si="9"/>
        <v>-0.30849306618415984</v>
      </c>
      <c r="C226">
        <f t="shared" si="10"/>
        <v>0.95279219158388506</v>
      </c>
      <c r="D226">
        <f t="shared" si="11"/>
        <v>-0.30362318695510926</v>
      </c>
    </row>
    <row r="227" spans="1:4" x14ac:dyDescent="0.25">
      <c r="A227">
        <v>227</v>
      </c>
      <c r="B227">
        <f t="shared" si="9"/>
        <v>-0.29590151246235719</v>
      </c>
      <c r="C227">
        <f t="shared" si="10"/>
        <v>0.9565396479499767</v>
      </c>
      <c r="D227">
        <f t="shared" si="11"/>
        <v>-0.29160230091639305</v>
      </c>
    </row>
    <row r="228" spans="1:4" x14ac:dyDescent="0.25">
      <c r="A228">
        <v>228</v>
      </c>
      <c r="B228">
        <f t="shared" si="9"/>
        <v>-0.28330995874055453</v>
      </c>
      <c r="C228">
        <f t="shared" si="10"/>
        <v>0.96013544961287856</v>
      </c>
      <c r="D228">
        <f t="shared" si="11"/>
        <v>-0.27953518275286143</v>
      </c>
    </row>
    <row r="229" spans="1:4" x14ac:dyDescent="0.25">
      <c r="A229">
        <v>229</v>
      </c>
      <c r="B229">
        <f t="shared" si="9"/>
        <v>-0.27071840501875144</v>
      </c>
      <c r="C229">
        <f t="shared" si="10"/>
        <v>0.96357902647574722</v>
      </c>
      <c r="D229">
        <f t="shared" si="11"/>
        <v>-0.26742374564733634</v>
      </c>
    </row>
    <row r="230" spans="1:4" x14ac:dyDescent="0.25">
      <c r="A230">
        <v>230</v>
      </c>
      <c r="B230">
        <f t="shared" si="9"/>
        <v>-0.25812685129694879</v>
      </c>
      <c r="C230">
        <f t="shared" si="10"/>
        <v>0.96686983257623993</v>
      </c>
      <c r="D230">
        <f t="shared" si="11"/>
        <v>-0.25526990980919356</v>
      </c>
    </row>
    <row r="231" spans="1:4" x14ac:dyDescent="0.25">
      <c r="A231">
        <v>231</v>
      </c>
      <c r="B231">
        <f t="shared" si="9"/>
        <v>-0.24553529757514614</v>
      </c>
      <c r="C231">
        <f t="shared" si="10"/>
        <v>0.97000734617307449</v>
      </c>
      <c r="D231">
        <f t="shared" si="11"/>
        <v>-0.24307560216992019</v>
      </c>
    </row>
    <row r="232" spans="1:4" x14ac:dyDescent="0.25">
      <c r="A232">
        <v>232</v>
      </c>
      <c r="B232">
        <f t="shared" si="9"/>
        <v>-0.23294374385334304</v>
      </c>
      <c r="C232">
        <f t="shared" si="10"/>
        <v>0.97299106982874872</v>
      </c>
      <c r="D232">
        <f t="shared" si="11"/>
        <v>-0.23084275607761018</v>
      </c>
    </row>
    <row r="233" spans="1:4" x14ac:dyDescent="0.25">
      <c r="A233">
        <v>233</v>
      </c>
      <c r="B233">
        <f t="shared" si="9"/>
        <v>-0.22035219013154039</v>
      </c>
      <c r="C233">
        <f t="shared" si="10"/>
        <v>0.97582053048840656</v>
      </c>
      <c r="D233">
        <f t="shared" si="11"/>
        <v>-0.21857331099044294</v>
      </c>
    </row>
    <row r="234" spans="1:4" x14ac:dyDescent="0.25">
      <c r="A234">
        <v>234</v>
      </c>
      <c r="B234">
        <f t="shared" si="9"/>
        <v>-0.20776063640973774</v>
      </c>
      <c r="C234">
        <f t="shared" si="10"/>
        <v>0.97849527955483873</v>
      </c>
      <c r="D234">
        <f t="shared" si="11"/>
        <v>-0.206269212169189</v>
      </c>
    </row>
    <row r="235" spans="1:4" x14ac:dyDescent="0.25">
      <c r="A235">
        <v>235</v>
      </c>
      <c r="B235">
        <f t="shared" si="9"/>
        <v>-0.19516908268793465</v>
      </c>
      <c r="C235">
        <f t="shared" si="10"/>
        <v>0.9810148929596062</v>
      </c>
      <c r="D235">
        <f t="shared" si="11"/>
        <v>-0.1939324103687996</v>
      </c>
    </row>
    <row r="236" spans="1:4" x14ac:dyDescent="0.25">
      <c r="A236">
        <v>236</v>
      </c>
      <c r="B236">
        <f t="shared" si="9"/>
        <v>-0.182577528966132</v>
      </c>
      <c r="C236">
        <f t="shared" si="10"/>
        <v>0.98337897123027274</v>
      </c>
      <c r="D236">
        <f t="shared" si="11"/>
        <v>-0.18156486152912546</v>
      </c>
    </row>
    <row r="237" spans="1:4" x14ac:dyDescent="0.25">
      <c r="A237">
        <v>237</v>
      </c>
      <c r="B237">
        <f t="shared" si="9"/>
        <v>-0.16998597524432935</v>
      </c>
      <c r="C237">
        <f t="shared" si="10"/>
        <v>0.98558713955374089</v>
      </c>
      <c r="D237">
        <f t="shared" si="11"/>
        <v>-0.16916852646480929</v>
      </c>
    </row>
    <row r="238" spans="1:4" x14ac:dyDescent="0.25">
      <c r="A238">
        <v>238</v>
      </c>
      <c r="B238">
        <f t="shared" si="9"/>
        <v>-0.15739442152252625</v>
      </c>
      <c r="C238">
        <f t="shared" si="10"/>
        <v>0.98763904783567602</v>
      </c>
      <c r="D238">
        <f t="shared" si="11"/>
        <v>-0.15674537055440954</v>
      </c>
    </row>
    <row r="239" spans="1:4" x14ac:dyDescent="0.25">
      <c r="A239">
        <v>239</v>
      </c>
      <c r="B239">
        <f t="shared" si="9"/>
        <v>-0.1448028678007236</v>
      </c>
      <c r="C239">
        <f t="shared" si="10"/>
        <v>0.98953437075601203</v>
      </c>
      <c r="D239">
        <f t="shared" si="11"/>
        <v>-0.14429736342880053</v>
      </c>
    </row>
    <row r="240" spans="1:4" x14ac:dyDescent="0.25">
      <c r="A240">
        <v>240</v>
      </c>
      <c r="B240">
        <f t="shared" si="9"/>
        <v>-0.13221131407892095</v>
      </c>
      <c r="C240">
        <f t="shared" si="10"/>
        <v>0.99127280782052929</v>
      </c>
      <c r="D240">
        <f t="shared" si="11"/>
        <v>-0.13182647865889446</v>
      </c>
    </row>
    <row r="241" spans="1:4" x14ac:dyDescent="0.25">
      <c r="A241">
        <v>241</v>
      </c>
      <c r="B241">
        <f t="shared" si="9"/>
        <v>-0.11961976035711785</v>
      </c>
      <c r="C241">
        <f t="shared" si="10"/>
        <v>0.99285408340849701</v>
      </c>
      <c r="D241">
        <f t="shared" si="11"/>
        <v>-0.11933469344274253</v>
      </c>
    </row>
    <row r="242" spans="1:4" x14ac:dyDescent="0.25">
      <c r="A242">
        <v>242</v>
      </c>
      <c r="B242">
        <f t="shared" si="9"/>
        <v>-0.1070282066353152</v>
      </c>
      <c r="C242">
        <f t="shared" si="10"/>
        <v>0.99427794681637061</v>
      </c>
      <c r="D242">
        <f t="shared" si="11"/>
        <v>-0.1068239882920613</v>
      </c>
    </row>
    <row r="243" spans="1:4" x14ac:dyDescent="0.25">
      <c r="A243">
        <v>243</v>
      </c>
      <c r="B243">
        <f t="shared" si="9"/>
        <v>-9.4436652913512553E-2</v>
      </c>
      <c r="C243">
        <f t="shared" si="10"/>
        <v>0.99554417229754077</v>
      </c>
      <c r="D243">
        <f t="shared" si="11"/>
        <v>-9.4296346718229507E-2</v>
      </c>
    </row>
    <row r="244" spans="1:4" x14ac:dyDescent="0.25">
      <c r="A244">
        <v>244</v>
      </c>
      <c r="B244">
        <f t="shared" si="9"/>
        <v>-8.1845099191709458E-2</v>
      </c>
      <c r="C244">
        <f t="shared" si="10"/>
        <v>0.99665255909812334</v>
      </c>
      <c r="D244">
        <f t="shared" si="11"/>
        <v>-8.1753754917813268E-2</v>
      </c>
    </row>
    <row r="245" spans="1:4" x14ac:dyDescent="0.25">
      <c r="A245">
        <v>245</v>
      </c>
      <c r="B245">
        <f t="shared" si="9"/>
        <v>-6.9253545469906808E-2</v>
      </c>
      <c r="C245">
        <f t="shared" si="10"/>
        <v>0.99760293148878842</v>
      </c>
      <c r="D245">
        <f t="shared" si="11"/>
        <v>-6.919820145766567E-2</v>
      </c>
    </row>
    <row r="246" spans="1:4" x14ac:dyDescent="0.25">
      <c r="A246">
        <v>246</v>
      </c>
      <c r="B246">
        <f t="shared" si="9"/>
        <v>-5.6661991748104157E-2</v>
      </c>
      <c r="C246">
        <f t="shared" si="10"/>
        <v>0.99839513879262165</v>
      </c>
      <c r="D246">
        <f t="shared" si="11"/>
        <v>-5.6631676959646479E-2</v>
      </c>
    </row>
    <row r="247" spans="1:4" x14ac:dyDescent="0.25">
      <c r="A247">
        <v>247</v>
      </c>
      <c r="B247">
        <f t="shared" si="9"/>
        <v>-4.4070438026301062E-2</v>
      </c>
      <c r="C247">
        <f t="shared" si="10"/>
        <v>0.99902905540901266</v>
      </c>
      <c r="D247">
        <f t="shared" si="11"/>
        <v>-4.4056173785020115E-2</v>
      </c>
    </row>
    <row r="248" spans="1:4" x14ac:dyDescent="0.25">
      <c r="A248">
        <v>248</v>
      </c>
      <c r="B248">
        <f t="shared" si="9"/>
        <v>-3.1478884304498411E-2</v>
      </c>
      <c r="C248">
        <f t="shared" si="10"/>
        <v>0.99950458083356886</v>
      </c>
      <c r="D248">
        <f t="shared" si="11"/>
        <v>-3.1473685718577782E-2</v>
      </c>
    </row>
    <row r="249" spans="1:4" x14ac:dyDescent="0.25">
      <c r="A249">
        <v>249</v>
      </c>
      <c r="B249">
        <f t="shared" si="9"/>
        <v>-1.888733058269576E-2</v>
      </c>
      <c r="C249">
        <f t="shared" si="10"/>
        <v>0.9998216396740498</v>
      </c>
      <c r="D249">
        <f t="shared" si="11"/>
        <v>-1.8886207652529921E-2</v>
      </c>
    </row>
    <row r="250" spans="1:4" x14ac:dyDescent="0.25">
      <c r="A250">
        <v>250</v>
      </c>
      <c r="B250">
        <f t="shared" si="9"/>
        <v>-6.2957768608926656E-3</v>
      </c>
      <c r="C250">
        <f t="shared" si="10"/>
        <v>0.99998018166232039</v>
      </c>
      <c r="D250">
        <f t="shared" si="11"/>
        <v>-6.2957352702271195E-3</v>
      </c>
    </row>
    <row r="251" spans="1:4" x14ac:dyDescent="0.25">
      <c r="A251">
        <v>251</v>
      </c>
      <c r="B251">
        <f t="shared" si="9"/>
        <v>6.2957768609099851E-3</v>
      </c>
      <c r="C251">
        <f t="shared" si="10"/>
        <v>0.99998018166232028</v>
      </c>
      <c r="D251">
        <f t="shared" si="11"/>
        <v>6.295735270244439E-3</v>
      </c>
    </row>
    <row r="252" spans="1:4" x14ac:dyDescent="0.25">
      <c r="A252">
        <v>252</v>
      </c>
      <c r="B252">
        <f t="shared" si="9"/>
        <v>1.8887330582712636E-2</v>
      </c>
      <c r="C252">
        <f t="shared" si="10"/>
        <v>0.99982163967404947</v>
      </c>
      <c r="D252">
        <f t="shared" si="11"/>
        <v>1.8886207652546793E-2</v>
      </c>
    </row>
    <row r="253" spans="1:4" x14ac:dyDescent="0.25">
      <c r="A253">
        <v>253</v>
      </c>
      <c r="B253">
        <f t="shared" si="9"/>
        <v>3.1478884304515731E-2</v>
      </c>
      <c r="C253">
        <f t="shared" si="10"/>
        <v>0.9995045808335683</v>
      </c>
      <c r="D253">
        <f t="shared" si="11"/>
        <v>3.1473685718595094E-2</v>
      </c>
    </row>
    <row r="254" spans="1:4" x14ac:dyDescent="0.25">
      <c r="A254">
        <v>254</v>
      </c>
      <c r="B254">
        <f t="shared" si="9"/>
        <v>4.4070438026318381E-2</v>
      </c>
      <c r="C254">
        <f t="shared" si="10"/>
        <v>0.99902905540901188</v>
      </c>
      <c r="D254">
        <f t="shared" si="11"/>
        <v>4.4056173785037421E-2</v>
      </c>
    </row>
    <row r="255" spans="1:4" x14ac:dyDescent="0.25">
      <c r="A255">
        <v>255</v>
      </c>
      <c r="B255">
        <f t="shared" si="9"/>
        <v>5.6661991748121032E-2</v>
      </c>
      <c r="C255">
        <f t="shared" si="10"/>
        <v>0.99839513879262065</v>
      </c>
      <c r="D255">
        <f t="shared" si="11"/>
        <v>5.6631676959663327E-2</v>
      </c>
    </row>
    <row r="256" spans="1:4" x14ac:dyDescent="0.25">
      <c r="A256">
        <v>256</v>
      </c>
      <c r="B256">
        <f t="shared" si="9"/>
        <v>6.9253545469924127E-2</v>
      </c>
      <c r="C256">
        <f t="shared" si="10"/>
        <v>0.9976029314887872</v>
      </c>
      <c r="D256">
        <f t="shared" si="11"/>
        <v>6.9198201457682948E-2</v>
      </c>
    </row>
    <row r="257" spans="1:4" x14ac:dyDescent="0.25">
      <c r="A257">
        <v>257</v>
      </c>
      <c r="B257">
        <f t="shared" ref="B257:B320" si="12">-3.14159265358979+(A257-1)*0.0125915537218028</f>
        <v>8.1845099191726778E-2</v>
      </c>
      <c r="C257">
        <f t="shared" ref="C257:C320" si="13">1*COS(B257)+0</f>
        <v>0.99665255909812189</v>
      </c>
      <c r="D257">
        <f t="shared" ref="D257:D320" si="14">1*SIN(B257)+0+0*COS(B257)</f>
        <v>8.1753754917830532E-2</v>
      </c>
    </row>
    <row r="258" spans="1:4" x14ac:dyDescent="0.25">
      <c r="A258">
        <v>258</v>
      </c>
      <c r="B258">
        <f t="shared" si="12"/>
        <v>9.4436652913529429E-2</v>
      </c>
      <c r="C258">
        <f t="shared" si="13"/>
        <v>0.99554417229753911</v>
      </c>
      <c r="D258">
        <f t="shared" si="14"/>
        <v>9.4296346718246313E-2</v>
      </c>
    </row>
    <row r="259" spans="1:4" x14ac:dyDescent="0.25">
      <c r="A259">
        <v>259</v>
      </c>
      <c r="B259">
        <f t="shared" si="12"/>
        <v>0.10702820663533252</v>
      </c>
      <c r="C259">
        <f t="shared" si="13"/>
        <v>0.99427794681636883</v>
      </c>
      <c r="D259">
        <f t="shared" si="14"/>
        <v>0.10682398829207852</v>
      </c>
    </row>
    <row r="260" spans="1:4" x14ac:dyDescent="0.25">
      <c r="A260">
        <v>260</v>
      </c>
      <c r="B260">
        <f t="shared" si="12"/>
        <v>0.11961976035713517</v>
      </c>
      <c r="C260">
        <f t="shared" si="13"/>
        <v>0.9928540834084949</v>
      </c>
      <c r="D260">
        <f t="shared" si="14"/>
        <v>0.11933469344275972</v>
      </c>
    </row>
    <row r="261" spans="1:4" x14ac:dyDescent="0.25">
      <c r="A261">
        <v>261</v>
      </c>
      <c r="B261">
        <f t="shared" si="12"/>
        <v>0.13221131407893782</v>
      </c>
      <c r="C261">
        <f t="shared" si="13"/>
        <v>0.99127280782052707</v>
      </c>
      <c r="D261">
        <f t="shared" si="14"/>
        <v>0.13182647865891117</v>
      </c>
    </row>
    <row r="262" spans="1:4" x14ac:dyDescent="0.25">
      <c r="A262">
        <v>262</v>
      </c>
      <c r="B262">
        <f t="shared" si="12"/>
        <v>0.14480286780074092</v>
      </c>
      <c r="C262">
        <f t="shared" si="13"/>
        <v>0.98953437075600947</v>
      </c>
      <c r="D262">
        <f t="shared" si="14"/>
        <v>0.14429736342881769</v>
      </c>
    </row>
    <row r="263" spans="1:4" x14ac:dyDescent="0.25">
      <c r="A263">
        <v>263</v>
      </c>
      <c r="B263">
        <f t="shared" si="12"/>
        <v>0.15739442152254357</v>
      </c>
      <c r="C263">
        <f t="shared" si="13"/>
        <v>0.98763904783567336</v>
      </c>
      <c r="D263">
        <f t="shared" si="14"/>
        <v>0.15674537055442664</v>
      </c>
    </row>
    <row r="264" spans="1:4" x14ac:dyDescent="0.25">
      <c r="A264">
        <v>264</v>
      </c>
      <c r="B264">
        <f t="shared" si="12"/>
        <v>0.16998597524434622</v>
      </c>
      <c r="C264">
        <f t="shared" si="13"/>
        <v>0.985587139553738</v>
      </c>
      <c r="D264">
        <f t="shared" si="14"/>
        <v>0.16916852646482591</v>
      </c>
    </row>
    <row r="265" spans="1:4" x14ac:dyDescent="0.25">
      <c r="A265">
        <v>265</v>
      </c>
      <c r="B265">
        <f t="shared" si="12"/>
        <v>0.18257752896614932</v>
      </c>
      <c r="C265">
        <f t="shared" si="13"/>
        <v>0.98337897123026952</v>
      </c>
      <c r="D265">
        <f t="shared" si="14"/>
        <v>0.1815648615291425</v>
      </c>
    </row>
    <row r="266" spans="1:4" x14ac:dyDescent="0.25">
      <c r="A266">
        <v>266</v>
      </c>
      <c r="B266">
        <f t="shared" si="12"/>
        <v>0.19516908268795197</v>
      </c>
      <c r="C266">
        <f t="shared" si="13"/>
        <v>0.98101489295960276</v>
      </c>
      <c r="D266">
        <f t="shared" si="14"/>
        <v>0.19393241036881659</v>
      </c>
    </row>
    <row r="267" spans="1:4" x14ac:dyDescent="0.25">
      <c r="A267">
        <v>267</v>
      </c>
      <c r="B267">
        <f t="shared" si="12"/>
        <v>0.20776063640975462</v>
      </c>
      <c r="C267">
        <f t="shared" si="13"/>
        <v>0.97849527955483528</v>
      </c>
      <c r="D267">
        <f t="shared" si="14"/>
        <v>0.20626921216920552</v>
      </c>
    </row>
    <row r="268" spans="1:4" x14ac:dyDescent="0.25">
      <c r="A268">
        <v>268</v>
      </c>
      <c r="B268">
        <f t="shared" si="12"/>
        <v>0.22035219013155771</v>
      </c>
      <c r="C268">
        <f t="shared" si="13"/>
        <v>0.97582053048840278</v>
      </c>
      <c r="D268">
        <f t="shared" si="14"/>
        <v>0.21857331099045985</v>
      </c>
    </row>
    <row r="269" spans="1:4" x14ac:dyDescent="0.25">
      <c r="A269">
        <v>269</v>
      </c>
      <c r="B269">
        <f t="shared" si="12"/>
        <v>0.23294374385336036</v>
      </c>
      <c r="C269">
        <f t="shared" si="13"/>
        <v>0.97299106982874473</v>
      </c>
      <c r="D269">
        <f t="shared" si="14"/>
        <v>0.23084275607762703</v>
      </c>
    </row>
    <row r="270" spans="1:4" x14ac:dyDescent="0.25">
      <c r="A270">
        <v>270</v>
      </c>
      <c r="B270">
        <f t="shared" si="12"/>
        <v>0.24553529757516301</v>
      </c>
      <c r="C270">
        <f t="shared" si="13"/>
        <v>0.97000734617307038</v>
      </c>
      <c r="D270">
        <f t="shared" si="14"/>
        <v>0.24307560216993654</v>
      </c>
    </row>
    <row r="271" spans="1:4" x14ac:dyDescent="0.25">
      <c r="A271">
        <v>271</v>
      </c>
      <c r="B271">
        <f t="shared" si="12"/>
        <v>0.25812685129696611</v>
      </c>
      <c r="C271">
        <f t="shared" si="13"/>
        <v>0.96686983257623549</v>
      </c>
      <c r="D271">
        <f t="shared" si="14"/>
        <v>0.25526990980921033</v>
      </c>
    </row>
    <row r="272" spans="1:4" x14ac:dyDescent="0.25">
      <c r="A272">
        <v>272</v>
      </c>
      <c r="B272">
        <f t="shared" si="12"/>
        <v>0.27071840501876876</v>
      </c>
      <c r="C272">
        <f t="shared" si="13"/>
        <v>0.96357902647574256</v>
      </c>
      <c r="D272">
        <f t="shared" si="14"/>
        <v>0.267423745647353</v>
      </c>
    </row>
    <row r="273" spans="1:4" x14ac:dyDescent="0.25">
      <c r="A273">
        <v>273</v>
      </c>
      <c r="B273">
        <f t="shared" si="12"/>
        <v>0.28330995874057141</v>
      </c>
      <c r="C273">
        <f t="shared" si="13"/>
        <v>0.96013544961287378</v>
      </c>
      <c r="D273">
        <f t="shared" si="14"/>
        <v>0.27953518275287759</v>
      </c>
    </row>
    <row r="274" spans="1:4" x14ac:dyDescent="0.25">
      <c r="A274">
        <v>274</v>
      </c>
      <c r="B274">
        <f t="shared" si="12"/>
        <v>0.29590151246237451</v>
      </c>
      <c r="C274">
        <f t="shared" si="13"/>
        <v>0.95653964794997159</v>
      </c>
      <c r="D274">
        <f t="shared" si="14"/>
        <v>0.29160230091640965</v>
      </c>
    </row>
    <row r="275" spans="1:4" x14ac:dyDescent="0.25">
      <c r="A275">
        <v>275</v>
      </c>
      <c r="B275">
        <f t="shared" si="12"/>
        <v>0.30849306618417716</v>
      </c>
      <c r="C275">
        <f t="shared" si="13"/>
        <v>0.95279219158387984</v>
      </c>
      <c r="D275">
        <f t="shared" si="14"/>
        <v>0.3036231869551258</v>
      </c>
    </row>
    <row r="276" spans="1:4" x14ac:dyDescent="0.25">
      <c r="A276">
        <v>276</v>
      </c>
      <c r="B276">
        <f t="shared" si="12"/>
        <v>0.32108461990597981</v>
      </c>
      <c r="C276">
        <f t="shared" si="13"/>
        <v>0.9488936746555563</v>
      </c>
      <c r="D276">
        <f t="shared" si="14"/>
        <v>0.3155959350160823</v>
      </c>
    </row>
    <row r="277" spans="1:4" x14ac:dyDescent="0.25">
      <c r="A277">
        <v>277</v>
      </c>
      <c r="B277">
        <f t="shared" si="12"/>
        <v>0.3336761736277829</v>
      </c>
      <c r="C277">
        <f t="shared" si="13"/>
        <v>0.94484471525587566</v>
      </c>
      <c r="D277">
        <f t="shared" si="14"/>
        <v>0.3275186468783774</v>
      </c>
    </row>
    <row r="278" spans="1:4" x14ac:dyDescent="0.25">
      <c r="A278">
        <v>278</v>
      </c>
      <c r="B278">
        <f t="shared" si="12"/>
        <v>0.34626772734958555</v>
      </c>
      <c r="C278">
        <f t="shared" si="13"/>
        <v>0.94064595532763395</v>
      </c>
      <c r="D278">
        <f t="shared" si="14"/>
        <v>0.33938943225410362</v>
      </c>
    </row>
    <row r="279" spans="1:4" x14ac:dyDescent="0.25">
      <c r="A279">
        <v>279</v>
      </c>
      <c r="B279">
        <f t="shared" si="12"/>
        <v>0.3588592810713882</v>
      </c>
      <c r="C279">
        <f t="shared" si="13"/>
        <v>0.93629806056377141</v>
      </c>
      <c r="D279">
        <f t="shared" si="14"/>
        <v>0.35120640908804635</v>
      </c>
    </row>
    <row r="280" spans="1:4" x14ac:dyDescent="0.25">
      <c r="A280">
        <v>280</v>
      </c>
      <c r="B280">
        <f t="shared" si="12"/>
        <v>0.3714508347931913</v>
      </c>
      <c r="C280">
        <f t="shared" si="13"/>
        <v>0.93180172030183006</v>
      </c>
      <c r="D280">
        <f t="shared" si="14"/>
        <v>0.36296770385607335</v>
      </c>
    </row>
    <row r="281" spans="1:4" x14ac:dyDescent="0.25">
      <c r="A281">
        <v>281</v>
      </c>
      <c r="B281">
        <f t="shared" si="12"/>
        <v>0.38404238851499395</v>
      </c>
      <c r="C281">
        <f t="shared" si="13"/>
        <v>0.927157647414663</v>
      </c>
      <c r="D281">
        <f t="shared" si="14"/>
        <v>0.37467145186217138</v>
      </c>
    </row>
    <row r="282" spans="1:4" x14ac:dyDescent="0.25">
      <c r="A282">
        <v>282</v>
      </c>
      <c r="B282">
        <f t="shared" si="12"/>
        <v>0.3966339422367966</v>
      </c>
      <c r="C282">
        <f t="shared" si="13"/>
        <v>0.92236657819741175</v>
      </c>
      <c r="D282">
        <f t="shared" si="14"/>
        <v>0.3863157975340874</v>
      </c>
    </row>
    <row r="283" spans="1:4" x14ac:dyDescent="0.25">
      <c r="A283">
        <v>283</v>
      </c>
      <c r="B283">
        <f t="shared" si="12"/>
        <v>0.40922549595859969</v>
      </c>
      <c r="C283">
        <f t="shared" si="13"/>
        <v>0.91742927225076953</v>
      </c>
      <c r="D283">
        <f t="shared" si="14"/>
        <v>0.39789889471751921</v>
      </c>
    </row>
    <row r="284" spans="1:4" x14ac:dyDescent="0.25">
      <c r="A284">
        <v>284</v>
      </c>
      <c r="B284">
        <f t="shared" si="12"/>
        <v>0.42181704968040235</v>
      </c>
      <c r="C284">
        <f t="shared" si="13"/>
        <v>0.91234651236055175</v>
      </c>
      <c r="D284">
        <f t="shared" si="14"/>
        <v>0.40941890696881295</v>
      </c>
    </row>
    <row r="285" spans="1:4" x14ac:dyDescent="0.25">
      <c r="A285">
        <v>285</v>
      </c>
      <c r="B285">
        <f t="shared" si="12"/>
        <v>0.434408603402205</v>
      </c>
      <c r="C285">
        <f t="shared" si="13"/>
        <v>0.90711910437358789</v>
      </c>
      <c r="D285">
        <f t="shared" si="14"/>
        <v>0.42087400784612472</v>
      </c>
    </row>
    <row r="286" spans="1:4" x14ac:dyDescent="0.25">
      <c r="A286">
        <v>286</v>
      </c>
      <c r="B286">
        <f t="shared" si="12"/>
        <v>0.44700015712400809</v>
      </c>
      <c r="C286">
        <f t="shared" si="13"/>
        <v>0.90174787706995829</v>
      </c>
      <c r="D286">
        <f t="shared" si="14"/>
        <v>0.43226238119899291</v>
      </c>
    </row>
    <row r="287" spans="1:4" x14ac:dyDescent="0.25">
      <c r="A287">
        <v>287</v>
      </c>
      <c r="B287">
        <f t="shared" si="12"/>
        <v>0.45959171084581074</v>
      </c>
      <c r="C287">
        <f t="shared" si="13"/>
        <v>0.89623368203159648</v>
      </c>
      <c r="D287">
        <f t="shared" si="14"/>
        <v>0.44358222145627879</v>
      </c>
    </row>
    <row r="288" spans="1:4" x14ac:dyDescent="0.25">
      <c r="A288">
        <v>288</v>
      </c>
      <c r="B288">
        <f t="shared" si="12"/>
        <v>0.47218326456761339</v>
      </c>
      <c r="C288">
        <f t="shared" si="13"/>
        <v>0.89057739350727372</v>
      </c>
      <c r="D288">
        <f t="shared" si="14"/>
        <v>0.45483173391243337</v>
      </c>
    </row>
    <row r="289" spans="1:4" x14ac:dyDescent="0.25">
      <c r="A289">
        <v>289</v>
      </c>
      <c r="B289">
        <f t="shared" si="12"/>
        <v>0.48477481828941649</v>
      </c>
      <c r="C289">
        <f t="shared" si="13"/>
        <v>0.88477990827399111</v>
      </c>
      <c r="D289">
        <f t="shared" si="14"/>
        <v>0.46600913501203806</v>
      </c>
    </row>
    <row r="290" spans="1:4" x14ac:dyDescent="0.25">
      <c r="A290">
        <v>290</v>
      </c>
      <c r="B290">
        <f t="shared" si="12"/>
        <v>0.49736637201121914</v>
      </c>
      <c r="C290">
        <f t="shared" si="13"/>
        <v>0.87884214549480122</v>
      </c>
      <c r="D290">
        <f t="shared" si="14"/>
        <v>0.47711265263257752</v>
      </c>
    </row>
    <row r="291" spans="1:4" x14ac:dyDescent="0.25">
      <c r="A291">
        <v>291</v>
      </c>
      <c r="B291">
        <f t="shared" si="12"/>
        <v>0.50995792573302179</v>
      </c>
      <c r="C291">
        <f t="shared" si="13"/>
        <v>0.87276504657307785</v>
      </c>
      <c r="D291">
        <f t="shared" si="14"/>
        <v>0.48814052636540345</v>
      </c>
    </row>
    <row r="292" spans="1:4" x14ac:dyDescent="0.25">
      <c r="A292">
        <v>292</v>
      </c>
      <c r="B292">
        <f t="shared" si="12"/>
        <v>0.52254947945482488</v>
      </c>
      <c r="C292">
        <f t="shared" si="13"/>
        <v>0.86654957500326169</v>
      </c>
      <c r="D292">
        <f t="shared" si="14"/>
        <v>0.49909100779483756</v>
      </c>
    </row>
    <row r="293" spans="1:4" x14ac:dyDescent="0.25">
      <c r="A293">
        <v>293</v>
      </c>
      <c r="B293">
        <f t="shared" si="12"/>
        <v>0.53514103317662753</v>
      </c>
      <c r="C293">
        <f t="shared" si="13"/>
        <v>0.86019671621810334</v>
      </c>
      <c r="D293">
        <f t="shared" si="14"/>
        <v>0.50996236077537316</v>
      </c>
    </row>
    <row r="294" spans="1:4" x14ac:dyDescent="0.25">
      <c r="A294">
        <v>294</v>
      </c>
      <c r="B294">
        <f t="shared" si="12"/>
        <v>0.54773258689843018</v>
      </c>
      <c r="C294">
        <f t="shared" si="13"/>
        <v>0.85370747743242703</v>
      </c>
      <c r="D294">
        <f t="shared" si="14"/>
        <v>0.52075286170693491</v>
      </c>
    </row>
    <row r="295" spans="1:4" x14ac:dyDescent="0.25">
      <c r="A295">
        <v>295</v>
      </c>
      <c r="B295">
        <f t="shared" si="12"/>
        <v>0.56032414062023328</v>
      </c>
      <c r="C295">
        <f t="shared" si="13"/>
        <v>0.84708288748344174</v>
      </c>
      <c r="D295">
        <f t="shared" si="14"/>
        <v>0.53146079980814653</v>
      </c>
    </row>
    <row r="296" spans="1:4" x14ac:dyDescent="0.25">
      <c r="A296">
        <v>296</v>
      </c>
      <c r="B296">
        <f t="shared" si="12"/>
        <v>0.57291569434203593</v>
      </c>
      <c r="C296">
        <f t="shared" si="13"/>
        <v>0.84032399666762514</v>
      </c>
      <c r="D296">
        <f t="shared" si="14"/>
        <v>0.54208447738756471</v>
      </c>
    </row>
    <row r="297" spans="1:4" x14ac:dyDescent="0.25">
      <c r="A297">
        <v>297</v>
      </c>
      <c r="B297">
        <f t="shared" si="12"/>
        <v>0.58550724806383858</v>
      </c>
      <c r="C297">
        <f t="shared" si="13"/>
        <v>0.83343187657420248</v>
      </c>
      <c r="D297">
        <f t="shared" si="14"/>
        <v>0.55262221011284307</v>
      </c>
    </row>
    <row r="298" spans="1:4" x14ac:dyDescent="0.25">
      <c r="A298">
        <v>298</v>
      </c>
      <c r="B298">
        <f t="shared" si="12"/>
        <v>0.59809880178564168</v>
      </c>
      <c r="C298">
        <f t="shared" si="13"/>
        <v>0.82640761991525236</v>
      </c>
      <c r="D298">
        <f t="shared" si="14"/>
        <v>0.56307232727777323</v>
      </c>
    </row>
    <row r="299" spans="1:4" x14ac:dyDescent="0.25">
      <c r="A299">
        <v>299</v>
      </c>
      <c r="B299">
        <f t="shared" si="12"/>
        <v>0.61069035550744433</v>
      </c>
      <c r="C299">
        <f t="shared" si="13"/>
        <v>0.81925234035246286</v>
      </c>
      <c r="D299">
        <f t="shared" si="14"/>
        <v>0.57343317206716626</v>
      </c>
    </row>
    <row r="300" spans="1:4" x14ac:dyDescent="0.25">
      <c r="A300">
        <v>300</v>
      </c>
      <c r="B300">
        <f t="shared" si="12"/>
        <v>0.62328190922924698</v>
      </c>
      <c r="C300">
        <f t="shared" si="13"/>
        <v>0.81196717232056503</v>
      </c>
      <c r="D300">
        <f t="shared" si="14"/>
        <v>0.58370310181953444</v>
      </c>
    </row>
    <row r="301" spans="1:4" x14ac:dyDescent="0.25">
      <c r="A301">
        <v>301</v>
      </c>
      <c r="B301">
        <f t="shared" si="12"/>
        <v>0.63587346295105007</v>
      </c>
      <c r="C301">
        <f t="shared" si="13"/>
        <v>0.80455327084747397</v>
      </c>
      <c r="D301">
        <f t="shared" si="14"/>
        <v>0.59388048828752671</v>
      </c>
    </row>
    <row r="302" spans="1:4" x14ac:dyDescent="0.25">
      <c r="A302">
        <v>302</v>
      </c>
      <c r="B302">
        <f t="shared" si="12"/>
        <v>0.64846501667285272</v>
      </c>
      <c r="C302">
        <f t="shared" si="13"/>
        <v>0.79701181137116583</v>
      </c>
      <c r="D302">
        <f t="shared" si="14"/>
        <v>0.60396371789607795</v>
      </c>
    </row>
    <row r="303" spans="1:4" x14ac:dyDescent="0.25">
      <c r="A303">
        <v>303</v>
      </c>
      <c r="B303">
        <f t="shared" si="12"/>
        <v>0.66105657039465537</v>
      </c>
      <c r="C303">
        <f t="shared" si="13"/>
        <v>0.78934398955331608</v>
      </c>
      <c r="D303">
        <f t="shared" si="14"/>
        <v>0.61395119199823567</v>
      </c>
    </row>
    <row r="304" spans="1:4" x14ac:dyDescent="0.25">
      <c r="A304">
        <v>304</v>
      </c>
      <c r="B304">
        <f t="shared" si="12"/>
        <v>0.67364812411645847</v>
      </c>
      <c r="C304">
        <f t="shared" si="13"/>
        <v>0.7815510210897344</v>
      </c>
      <c r="D304">
        <f t="shared" si="14"/>
        <v>0.62384132712861662</v>
      </c>
    </row>
    <row r="305" spans="1:4" x14ac:dyDescent="0.25">
      <c r="A305">
        <v>305</v>
      </c>
      <c r="B305">
        <f t="shared" si="12"/>
        <v>0.68623967783826112</v>
      </c>
      <c r="C305">
        <f t="shared" si="13"/>
        <v>0.77363414151762222</v>
      </c>
      <c r="D305">
        <f t="shared" si="14"/>
        <v>0.63363255525445639</v>
      </c>
    </row>
    <row r="306" spans="1:4" x14ac:dyDescent="0.25">
      <c r="A306">
        <v>306</v>
      </c>
      <c r="B306">
        <f t="shared" si="12"/>
        <v>0.69883123156006377</v>
      </c>
      <c r="C306">
        <f t="shared" si="13"/>
        <v>0.76559460601968321</v>
      </c>
      <c r="D306">
        <f t="shared" si="14"/>
        <v>0.64332332402421566</v>
      </c>
    </row>
    <row r="307" spans="1:4" x14ac:dyDescent="0.25">
      <c r="A307">
        <v>307</v>
      </c>
      <c r="B307">
        <f t="shared" si="12"/>
        <v>0.71142278528186687</v>
      </c>
      <c r="C307">
        <f t="shared" si="13"/>
        <v>0.75743368922512078</v>
      </c>
      <c r="D307">
        <f t="shared" si="14"/>
        <v>0.65291209701369679</v>
      </c>
    </row>
    <row r="308" spans="1:4" x14ac:dyDescent="0.25">
      <c r="A308">
        <v>308</v>
      </c>
      <c r="B308">
        <f t="shared" si="12"/>
        <v>0.72401433900366952</v>
      </c>
      <c r="C308">
        <f t="shared" si="13"/>
        <v>0.74915268500755272</v>
      </c>
      <c r="D308">
        <f t="shared" si="14"/>
        <v>0.66239735396963551</v>
      </c>
    </row>
    <row r="309" spans="1:4" x14ac:dyDescent="0.25">
      <c r="A309">
        <v>309</v>
      </c>
      <c r="B309">
        <f t="shared" si="12"/>
        <v>0.73660589272547217</v>
      </c>
      <c r="C309">
        <f t="shared" si="13"/>
        <v>0.74075290627987178</v>
      </c>
      <c r="D309">
        <f t="shared" si="14"/>
        <v>0.6717775910507312</v>
      </c>
    </row>
    <row r="310" spans="1:4" x14ac:dyDescent="0.25">
      <c r="A310">
        <v>310</v>
      </c>
      <c r="B310">
        <f t="shared" si="12"/>
        <v>0.74919744644727526</v>
      </c>
      <c r="C310">
        <f t="shared" si="13"/>
        <v>0.73223568478609136</v>
      </c>
      <c r="D310">
        <f t="shared" si="14"/>
        <v>0.68105132106607336</v>
      </c>
    </row>
    <row r="311" spans="1:4" x14ac:dyDescent="0.25">
      <c r="A311">
        <v>311</v>
      </c>
      <c r="B311">
        <f t="shared" si="12"/>
        <v>0.76178900016907791</v>
      </c>
      <c r="C311">
        <f t="shared" si="13"/>
        <v>0.72360237089020418</v>
      </c>
      <c r="D311">
        <f t="shared" si="14"/>
        <v>0.69021707371092711</v>
      </c>
    </row>
    <row r="312" spans="1:4" x14ac:dyDescent="0.25">
      <c r="A312">
        <v>312</v>
      </c>
      <c r="B312">
        <f t="shared" si="12"/>
        <v>0.77438055389088056</v>
      </c>
      <c r="C312">
        <f t="shared" si="13"/>
        <v>0.71485433336208692</v>
      </c>
      <c r="D312">
        <f t="shared" si="14"/>
        <v>0.69927339579984471</v>
      </c>
    </row>
    <row r="313" spans="1:4" x14ac:dyDescent="0.25">
      <c r="A313">
        <v>313</v>
      </c>
      <c r="B313">
        <f t="shared" si="12"/>
        <v>0.78697210761268366</v>
      </c>
      <c r="C313">
        <f t="shared" si="13"/>
        <v>0.70599295916048987</v>
      </c>
      <c r="D313">
        <f t="shared" si="14"/>
        <v>0.7082188514970601</v>
      </c>
    </row>
    <row r="314" spans="1:4" x14ac:dyDescent="0.25">
      <c r="A314">
        <v>314</v>
      </c>
      <c r="B314">
        <f t="shared" si="12"/>
        <v>0.79956366133448631</v>
      </c>
      <c r="C314">
        <f t="shared" si="13"/>
        <v>0.69701965321314163</v>
      </c>
      <c r="D314">
        <f t="shared" si="14"/>
        <v>0.71705202254413303</v>
      </c>
    </row>
    <row r="315" spans="1:4" x14ac:dyDescent="0.25">
      <c r="A315">
        <v>315</v>
      </c>
      <c r="B315">
        <f t="shared" si="12"/>
        <v>0.81215521505628896</v>
      </c>
      <c r="C315">
        <f t="shared" si="13"/>
        <v>0.68793583819400306</v>
      </c>
      <c r="D315">
        <f t="shared" si="14"/>
        <v>0.72577150848480843</v>
      </c>
    </row>
    <row r="316" spans="1:4" x14ac:dyDescent="0.25">
      <c r="A316">
        <v>316</v>
      </c>
      <c r="B316">
        <f t="shared" si="12"/>
        <v>0.82474676877809205</v>
      </c>
      <c r="C316">
        <f t="shared" si="13"/>
        <v>0.67874295429771048</v>
      </c>
      <c r="D316">
        <f t="shared" si="14"/>
        <v>0.73437592688705156</v>
      </c>
    </row>
    <row r="317" spans="1:4" x14ac:dyDescent="0.25">
      <c r="A317">
        <v>317</v>
      </c>
      <c r="B317">
        <f t="shared" si="12"/>
        <v>0.8373383224998947</v>
      </c>
      <c r="C317">
        <f t="shared" si="13"/>
        <v>0.66944245901124033</v>
      </c>
      <c r="D317">
        <f t="shared" si="14"/>
        <v>0.74286391356222425</v>
      </c>
    </row>
    <row r="318" spans="1:4" x14ac:dyDescent="0.25">
      <c r="A318">
        <v>318</v>
      </c>
      <c r="B318">
        <f t="shared" si="12"/>
        <v>0.84992987622169736</v>
      </c>
      <c r="C318">
        <f t="shared" si="13"/>
        <v>0.66003582688283002</v>
      </c>
      <c r="D318">
        <f t="shared" si="14"/>
        <v>0.75123412278137291</v>
      </c>
    </row>
    <row r="319" spans="1:4" x14ac:dyDescent="0.25">
      <c r="A319">
        <v>319</v>
      </c>
      <c r="B319">
        <f t="shared" si="12"/>
        <v>0.86252142994350001</v>
      </c>
      <c r="C319">
        <f t="shared" si="13"/>
        <v>0.65052454928819659</v>
      </c>
      <c r="D319">
        <f t="shared" si="14"/>
        <v>0.7594852274885856</v>
      </c>
    </row>
    <row r="320" spans="1:4" x14ac:dyDescent="0.25">
      <c r="A320">
        <v>320</v>
      </c>
      <c r="B320">
        <f t="shared" si="12"/>
        <v>0.8751129836653031</v>
      </c>
      <c r="C320">
        <f t="shared" si="13"/>
        <v>0.64091013419408605</v>
      </c>
      <c r="D320">
        <f t="shared" si="14"/>
        <v>0.76761591951139119</v>
      </c>
    </row>
    <row r="321" spans="1:4" x14ac:dyDescent="0.25">
      <c r="A321">
        <v>321</v>
      </c>
      <c r="B321">
        <f t="shared" ref="B321:B384" si="15">-3.14159265358979+(A321-1)*0.0125915537218028</f>
        <v>0.8877045373871062</v>
      </c>
      <c r="C321">
        <f t="shared" ref="C321:C384" si="16">1*COS(B321)+0</f>
        <v>0.63119410591919323</v>
      </c>
      <c r="D321">
        <f t="shared" ref="D321:D384" si="17">1*SIN(B321)+0+0*COS(B321)</f>
        <v>0.77562490976816245</v>
      </c>
    </row>
    <row r="322" spans="1:4" x14ac:dyDescent="0.25">
      <c r="A322">
        <v>322</v>
      </c>
      <c r="B322">
        <f t="shared" si="15"/>
        <v>0.9002960911089084</v>
      </c>
      <c r="C322">
        <f t="shared" si="16"/>
        <v>0.6213780048924884</v>
      </c>
      <c r="D322">
        <f t="shared" si="17"/>
        <v>0.78351092847249459</v>
      </c>
    </row>
    <row r="323" spans="1:4" x14ac:dyDescent="0.25">
      <c r="A323">
        <v>323</v>
      </c>
      <c r="B323">
        <f t="shared" si="15"/>
        <v>0.9128876448307115</v>
      </c>
      <c r="C323">
        <f t="shared" si="16"/>
        <v>0.6114633874089872</v>
      </c>
      <c r="D323">
        <f t="shared" si="17"/>
        <v>0.79127272533452508</v>
      </c>
    </row>
    <row r="324" spans="1:4" x14ac:dyDescent="0.25">
      <c r="A324">
        <v>324</v>
      </c>
      <c r="B324">
        <f t="shared" si="15"/>
        <v>0.92547919855251459</v>
      </c>
      <c r="C324">
        <f t="shared" si="16"/>
        <v>0.60145182538301178</v>
      </c>
      <c r="D324">
        <f t="shared" si="17"/>
        <v>0.79890906975915799</v>
      </c>
    </row>
    <row r="325" spans="1:4" x14ac:dyDescent="0.25">
      <c r="A325">
        <v>325</v>
      </c>
      <c r="B325">
        <f t="shared" si="15"/>
        <v>0.9380707522743168</v>
      </c>
      <c r="C325">
        <f t="shared" si="16"/>
        <v>0.5913449060989695</v>
      </c>
      <c r="D325">
        <f t="shared" si="17"/>
        <v>0.80641875104117022</v>
      </c>
    </row>
    <row r="326" spans="1:4" x14ac:dyDescent="0.25">
      <c r="A326">
        <v>326</v>
      </c>
      <c r="B326">
        <f t="shared" si="15"/>
        <v>0.95066230599611989</v>
      </c>
      <c r="C326">
        <f t="shared" si="16"/>
        <v>0.58114423195969445</v>
      </c>
      <c r="D326">
        <f t="shared" si="17"/>
        <v>0.81380057855716526</v>
      </c>
    </row>
    <row r="327" spans="1:4" x14ac:dyDescent="0.25">
      <c r="A327">
        <v>327</v>
      </c>
      <c r="B327">
        <f t="shared" si="15"/>
        <v>0.96325385971792299</v>
      </c>
      <c r="C327">
        <f t="shared" si="16"/>
        <v>0.57085142023239865</v>
      </c>
      <c r="D327">
        <f t="shared" si="17"/>
        <v>0.8210533819543363</v>
      </c>
    </row>
    <row r="328" spans="1:4" x14ac:dyDescent="0.25">
      <c r="A328">
        <v>328</v>
      </c>
      <c r="B328">
        <f t="shared" si="15"/>
        <v>0.9758454134397252</v>
      </c>
      <c r="C328">
        <f t="shared" si="16"/>
        <v>0.56046810279226011</v>
      </c>
      <c r="D328">
        <f t="shared" si="17"/>
        <v>0.82817601133602303</v>
      </c>
    </row>
    <row r="329" spans="1:4" x14ac:dyDescent="0.25">
      <c r="A329">
        <v>329</v>
      </c>
      <c r="B329">
        <f t="shared" si="15"/>
        <v>0.98843696716152829</v>
      </c>
      <c r="C329">
        <f t="shared" si="16"/>
        <v>0.5499959258636945</v>
      </c>
      <c r="D329">
        <f t="shared" si="17"/>
        <v>0.83516733744402227</v>
      </c>
    </row>
    <row r="330" spans="1:4" x14ac:dyDescent="0.25">
      <c r="A330">
        <v>330</v>
      </c>
      <c r="B330">
        <f t="shared" si="15"/>
        <v>1.0010285208833314</v>
      </c>
      <c r="C330">
        <f t="shared" si="16"/>
        <v>0.53943654975935906</v>
      </c>
      <c r="D330">
        <f t="shared" si="17"/>
        <v>0.84202625183762447</v>
      </c>
    </row>
    <row r="331" spans="1:4" x14ac:dyDescent="0.25">
      <c r="A331">
        <v>331</v>
      </c>
      <c r="B331">
        <f t="shared" si="15"/>
        <v>1.0136200746051336</v>
      </c>
      <c r="C331">
        <f t="shared" si="16"/>
        <v>0.52879164861691552</v>
      </c>
      <c r="D331">
        <f t="shared" si="17"/>
        <v>0.84875166706935223</v>
      </c>
    </row>
    <row r="332" spans="1:4" x14ac:dyDescent="0.25">
      <c r="A332">
        <v>332</v>
      </c>
      <c r="B332">
        <f t="shared" si="15"/>
        <v>1.0262116283269367</v>
      </c>
      <c r="C332">
        <f t="shared" si="16"/>
        <v>0.51806291013360184</v>
      </c>
      <c r="D332">
        <f t="shared" si="17"/>
        <v>0.85534251685737195</v>
      </c>
    </row>
    <row r="333" spans="1:4" x14ac:dyDescent="0.25">
      <c r="A333">
        <v>333</v>
      </c>
      <c r="B333">
        <f t="shared" si="15"/>
        <v>1.0388031820487398</v>
      </c>
      <c r="C333">
        <f t="shared" si="16"/>
        <v>0.50725203529866036</v>
      </c>
      <c r="D333">
        <f t="shared" si="17"/>
        <v>0.86179775625454413</v>
      </c>
    </row>
    <row r="334" spans="1:4" x14ac:dyDescent="0.25">
      <c r="A334">
        <v>334</v>
      </c>
      <c r="B334">
        <f t="shared" si="15"/>
        <v>1.051394735770542</v>
      </c>
      <c r="C334">
        <f t="shared" si="16"/>
        <v>0.496360738123652</v>
      </c>
      <c r="D334">
        <f t="shared" si="17"/>
        <v>0.86811636181409657</v>
      </c>
    </row>
    <row r="335" spans="1:4" x14ac:dyDescent="0.25">
      <c r="A335">
        <v>335</v>
      </c>
      <c r="B335">
        <f t="shared" si="15"/>
        <v>1.0639862894923451</v>
      </c>
      <c r="C335">
        <f t="shared" si="16"/>
        <v>0.48539074537070576</v>
      </c>
      <c r="D335">
        <f t="shared" si="17"/>
        <v>0.87429733175188784</v>
      </c>
    </row>
    <row r="336" spans="1:4" x14ac:dyDescent="0.25">
      <c r="A336">
        <v>336</v>
      </c>
      <c r="B336">
        <f t="shared" si="15"/>
        <v>1.0765778432141482</v>
      </c>
      <c r="C336">
        <f t="shared" si="16"/>
        <v>0.4743437962787535</v>
      </c>
      <c r="D336">
        <f t="shared" si="17"/>
        <v>0.88033968610523317</v>
      </c>
    </row>
    <row r="337" spans="1:4" x14ac:dyDescent="0.25">
      <c r="A337">
        <v>337</v>
      </c>
      <c r="B337">
        <f t="shared" si="15"/>
        <v>1.0891693969359504</v>
      </c>
      <c r="C337">
        <f t="shared" si="16"/>
        <v>0.46322164228778012</v>
      </c>
      <c r="D337">
        <f t="shared" si="17"/>
        <v>0.88624246688827313</v>
      </c>
    </row>
    <row r="338" spans="1:4" x14ac:dyDescent="0.25">
      <c r="A338">
        <v>338</v>
      </c>
      <c r="B338">
        <f t="shared" si="15"/>
        <v>1.1017609506577535</v>
      </c>
      <c r="C338">
        <f t="shared" si="16"/>
        <v>0.4520260467611385</v>
      </c>
      <c r="D338">
        <f t="shared" si="17"/>
        <v>0.89200473824385995</v>
      </c>
    </row>
    <row r="339" spans="1:4" x14ac:dyDescent="0.25">
      <c r="A339">
        <v>339</v>
      </c>
      <c r="B339">
        <f t="shared" si="15"/>
        <v>1.1143525043795566</v>
      </c>
      <c r="C339">
        <f t="shared" si="16"/>
        <v>0.44075878470598173</v>
      </c>
      <c r="D339">
        <f t="shared" si="17"/>
        <v>0.89762558659192981</v>
      </c>
    </row>
    <row r="340" spans="1:4" x14ac:dyDescent="0.25">
      <c r="A340">
        <v>340</v>
      </c>
      <c r="B340">
        <f t="shared" si="15"/>
        <v>1.1269440581013588</v>
      </c>
      <c r="C340">
        <f t="shared" si="16"/>
        <v>0.42942164249184217</v>
      </c>
      <c r="D340">
        <f t="shared" si="17"/>
        <v>0.90310412077434821</v>
      </c>
    </row>
    <row r="341" spans="1:4" x14ac:dyDescent="0.25">
      <c r="A341">
        <v>341</v>
      </c>
      <c r="B341">
        <f t="shared" si="15"/>
        <v>1.1395356118231619</v>
      </c>
      <c r="C341">
        <f t="shared" si="16"/>
        <v>0.41801641756740859</v>
      </c>
      <c r="D341">
        <f t="shared" si="17"/>
        <v>0.90843947219619969</v>
      </c>
    </row>
    <row r="342" spans="1:4" x14ac:dyDescent="0.25">
      <c r="A342">
        <v>342</v>
      </c>
      <c r="B342">
        <f t="shared" si="15"/>
        <v>1.152127165544965</v>
      </c>
      <c r="C342">
        <f t="shared" si="16"/>
        <v>0.40654491817555433</v>
      </c>
      <c r="D342">
        <f t="shared" si="17"/>
        <v>0.91363079496349719</v>
      </c>
    </row>
    <row r="343" spans="1:4" x14ac:dyDescent="0.25">
      <c r="A343">
        <v>343</v>
      </c>
      <c r="B343">
        <f t="shared" si="15"/>
        <v>1.1647187192667672</v>
      </c>
      <c r="C343">
        <f t="shared" si="16"/>
        <v>0.39500896306664679</v>
      </c>
      <c r="D343">
        <f t="shared" si="17"/>
        <v>0.91867726601729538</v>
      </c>
    </row>
    <row r="344" spans="1:4" x14ac:dyDescent="0.25">
      <c r="A344">
        <v>344</v>
      </c>
      <c r="B344">
        <f t="shared" si="15"/>
        <v>1.1773102729885703</v>
      </c>
      <c r="C344">
        <f t="shared" si="16"/>
        <v>0.38341038121019116</v>
      </c>
      <c r="D344">
        <f t="shared" si="17"/>
        <v>0.92357808526418372</v>
      </c>
    </row>
    <row r="345" spans="1:4" x14ac:dyDescent="0.25">
      <c r="A345">
        <v>345</v>
      </c>
      <c r="B345">
        <f t="shared" si="15"/>
        <v>1.1899018267103734</v>
      </c>
      <c r="C345">
        <f t="shared" si="16"/>
        <v>0.37175101150486073</v>
      </c>
      <c r="D345">
        <f t="shared" si="17"/>
        <v>0.9283324757031356</v>
      </c>
    </row>
    <row r="346" spans="1:4" x14ac:dyDescent="0.25">
      <c r="A346">
        <v>346</v>
      </c>
      <c r="B346">
        <f t="shared" si="15"/>
        <v>1.2024933804321756</v>
      </c>
      <c r="C346">
        <f t="shared" si="16"/>
        <v>0.3600327024869463</v>
      </c>
      <c r="D346">
        <f t="shared" si="17"/>
        <v>0.93293968354869872</v>
      </c>
    </row>
    <row r="347" spans="1:4" x14ac:dyDescent="0.25">
      <c r="A347">
        <v>347</v>
      </c>
      <c r="B347">
        <f t="shared" si="15"/>
        <v>1.2150849341539787</v>
      </c>
      <c r="C347">
        <f t="shared" si="16"/>
        <v>0.34825731203727722</v>
      </c>
      <c r="D347">
        <f t="shared" si="17"/>
        <v>0.93739897835050501</v>
      </c>
    </row>
    <row r="348" spans="1:4" x14ac:dyDescent="0.25">
      <c r="A348">
        <v>348</v>
      </c>
      <c r="B348">
        <f t="shared" si="15"/>
        <v>1.2276764878757818</v>
      </c>
      <c r="C348">
        <f t="shared" si="16"/>
        <v>0.33642670708666833</v>
      </c>
      <c r="D348">
        <f t="shared" si="17"/>
        <v>0.9417096531090785</v>
      </c>
    </row>
    <row r="349" spans="1:4" x14ac:dyDescent="0.25">
      <c r="A349">
        <v>349</v>
      </c>
      <c r="B349">
        <f t="shared" si="15"/>
        <v>1.240268041597584</v>
      </c>
      <c r="C349">
        <f t="shared" si="16"/>
        <v>0.32454276331992477</v>
      </c>
      <c r="D349">
        <f t="shared" si="17"/>
        <v>0.94587102438792747</v>
      </c>
    </row>
    <row r="350" spans="1:4" x14ac:dyDescent="0.25">
      <c r="A350">
        <v>350</v>
      </c>
      <c r="B350">
        <f t="shared" si="15"/>
        <v>1.2528595953193871</v>
      </c>
      <c r="C350">
        <f t="shared" si="16"/>
        <v>0.31260736487845869</v>
      </c>
      <c r="D350">
        <f t="shared" si="17"/>
        <v>0.9498824324219004</v>
      </c>
    </row>
    <row r="351" spans="1:4" x14ac:dyDescent="0.25">
      <c r="A351">
        <v>351</v>
      </c>
      <c r="B351">
        <f t="shared" si="15"/>
        <v>1.2654511490411902</v>
      </c>
      <c r="C351">
        <f t="shared" si="16"/>
        <v>0.30062240406157281</v>
      </c>
      <c r="D351">
        <f t="shared" si="17"/>
        <v>0.95374324122178733</v>
      </c>
    </row>
    <row r="352" spans="1:4" x14ac:dyDescent="0.25">
      <c r="A352">
        <v>352</v>
      </c>
      <c r="B352">
        <f t="shared" si="15"/>
        <v>1.2780427027629924</v>
      </c>
      <c r="C352">
        <f t="shared" si="16"/>
        <v>0.28858978102644323</v>
      </c>
      <c r="D352">
        <f t="shared" si="17"/>
        <v>0.95745283867515352</v>
      </c>
    </row>
    <row r="353" spans="1:4" x14ac:dyDescent="0.25">
      <c r="A353">
        <v>353</v>
      </c>
      <c r="B353">
        <f t="shared" si="15"/>
        <v>1.2906342564847955</v>
      </c>
      <c r="C353">
        <f t="shared" si="16"/>
        <v>0.27651140348685604</v>
      </c>
      <c r="D353">
        <f t="shared" si="17"/>
        <v>0.96101063664338759</v>
      </c>
    </row>
    <row r="354" spans="1:4" x14ac:dyDescent="0.25">
      <c r="A354">
        <v>354</v>
      </c>
      <c r="B354">
        <f t="shared" si="15"/>
        <v>1.3032258102065986</v>
      </c>
      <c r="C354">
        <f t="shared" si="16"/>
        <v>0.26438918641075382</v>
      </c>
      <c r="D354">
        <f t="shared" si="17"/>
        <v>0.96441607105494653</v>
      </c>
    </row>
    <row r="355" spans="1:4" x14ac:dyDescent="0.25">
      <c r="A355">
        <v>355</v>
      </c>
      <c r="B355">
        <f t="shared" si="15"/>
        <v>1.3158173639284008</v>
      </c>
      <c r="C355">
        <f t="shared" si="16"/>
        <v>0.25222505171662413</v>
      </c>
      <c r="D355">
        <f t="shared" si="17"/>
        <v>0.96766860199478744</v>
      </c>
    </row>
    <row r="356" spans="1:4" x14ac:dyDescent="0.25">
      <c r="A356">
        <v>356</v>
      </c>
      <c r="B356">
        <f t="shared" si="15"/>
        <v>1.3284089176502039</v>
      </c>
      <c r="C356">
        <f t="shared" si="16"/>
        <v>0.24002092796878616</v>
      </c>
      <c r="D356">
        <f t="shared" si="17"/>
        <v>0.97076771378996884</v>
      </c>
    </row>
    <row r="357" spans="1:4" x14ac:dyDescent="0.25">
      <c r="A357">
        <v>357</v>
      </c>
      <c r="B357">
        <f t="shared" si="15"/>
        <v>1.341000471372007</v>
      </c>
      <c r="C357">
        <f t="shared" si="16"/>
        <v>0.22777875007163151</v>
      </c>
      <c r="D357">
        <f t="shared" si="17"/>
        <v>0.97371291509140678</v>
      </c>
    </row>
    <row r="358" spans="1:4" x14ac:dyDescent="0.25">
      <c r="A358">
        <v>358</v>
      </c>
      <c r="B358">
        <f t="shared" si="15"/>
        <v>1.3535920250938092</v>
      </c>
      <c r="C358">
        <f t="shared" si="16"/>
        <v>0.21550045896285175</v>
      </c>
      <c r="D358">
        <f t="shared" si="17"/>
        <v>0.976503738951777</v>
      </c>
    </row>
    <row r="359" spans="1:4" x14ac:dyDescent="0.25">
      <c r="A359">
        <v>359</v>
      </c>
      <c r="B359">
        <f t="shared" si="15"/>
        <v>1.3661835788156123</v>
      </c>
      <c r="C359">
        <f t="shared" si="16"/>
        <v>0.20318800130570971</v>
      </c>
      <c r="D359">
        <f t="shared" si="17"/>
        <v>0.97913974289954697</v>
      </c>
    </row>
    <row r="360" spans="1:4" x14ac:dyDescent="0.25">
      <c r="A360">
        <v>360</v>
      </c>
      <c r="B360">
        <f t="shared" si="15"/>
        <v>1.3787751325374153</v>
      </c>
      <c r="C360">
        <f t="shared" si="16"/>
        <v>0.19084332918041072</v>
      </c>
      <c r="D360">
        <f t="shared" si="17"/>
        <v>0.9816205090091269</v>
      </c>
    </row>
    <row r="361" spans="1:4" x14ac:dyDescent="0.25">
      <c r="A361">
        <v>361</v>
      </c>
      <c r="B361">
        <f t="shared" si="15"/>
        <v>1.3913666862592176</v>
      </c>
      <c r="C361">
        <f t="shared" si="16"/>
        <v>0.17846839977460716</v>
      </c>
      <c r="D361">
        <f t="shared" si="17"/>
        <v>0.98394564396713047</v>
      </c>
    </row>
    <row r="362" spans="1:4" x14ac:dyDescent="0.25">
      <c r="A362">
        <v>362</v>
      </c>
      <c r="B362">
        <f t="shared" si="15"/>
        <v>1.4039582399810207</v>
      </c>
      <c r="C362">
        <f t="shared" si="16"/>
        <v>0.16606517507309324</v>
      </c>
      <c r="D362">
        <f t="shared" si="17"/>
        <v>0.98611477913473278</v>
      </c>
    </row>
    <row r="363" spans="1:4" x14ac:dyDescent="0.25">
      <c r="A363">
        <v>363</v>
      </c>
      <c r="B363">
        <f t="shared" si="15"/>
        <v>1.4165497937028237</v>
      </c>
      <c r="C363">
        <f t="shared" si="16"/>
        <v>0.15363562154674718</v>
      </c>
      <c r="D363">
        <f t="shared" si="17"/>
        <v>0.988127570606116</v>
      </c>
    </row>
    <row r="364" spans="1:4" x14ac:dyDescent="0.25">
      <c r="A364">
        <v>364</v>
      </c>
      <c r="B364">
        <f t="shared" si="15"/>
        <v>1.429141347424626</v>
      </c>
      <c r="C364">
        <f t="shared" si="16"/>
        <v>0.14118170984075415</v>
      </c>
      <c r="D364">
        <f t="shared" si="17"/>
        <v>0.98998369926299346</v>
      </c>
    </row>
    <row r="365" spans="1:4" x14ac:dyDescent="0.25">
      <c r="A365">
        <v>365</v>
      </c>
      <c r="B365">
        <f t="shared" si="15"/>
        <v>1.441732901146429</v>
      </c>
      <c r="C365">
        <f t="shared" si="16"/>
        <v>0.12870541446216746</v>
      </c>
      <c r="D365">
        <f t="shared" si="17"/>
        <v>0.99168287082520579</v>
      </c>
    </row>
    <row r="366" spans="1:4" x14ac:dyDescent="0.25">
      <c r="A366">
        <v>366</v>
      </c>
      <c r="B366">
        <f t="shared" si="15"/>
        <v>1.4543244548682321</v>
      </c>
      <c r="C366">
        <f t="shared" si="16"/>
        <v>0.11620871346686536</v>
      </c>
      <c r="D366">
        <f t="shared" si="17"/>
        <v>0.99322481589737577</v>
      </c>
    </row>
    <row r="367" spans="1:4" x14ac:dyDescent="0.25">
      <c r="A367">
        <v>367</v>
      </c>
      <c r="B367">
        <f t="shared" si="15"/>
        <v>1.4669160085900343</v>
      </c>
      <c r="C367">
        <f t="shared" si="16"/>
        <v>0.10369358814593721</v>
      </c>
      <c r="D367">
        <f t="shared" si="17"/>
        <v>0.99460929001162102</v>
      </c>
    </row>
    <row r="368" spans="1:4" x14ac:dyDescent="0.25">
      <c r="A368">
        <v>368</v>
      </c>
      <c r="B368">
        <f t="shared" si="15"/>
        <v>1.4795075623118374</v>
      </c>
      <c r="C368">
        <f t="shared" si="16"/>
        <v>9.1162022711556878E-2</v>
      </c>
      <c r="D368">
        <f t="shared" si="17"/>
        <v>0.99583607366631266</v>
      </c>
    </row>
    <row r="369" spans="1:4" x14ac:dyDescent="0.25">
      <c r="A369">
        <v>369</v>
      </c>
      <c r="B369">
        <f t="shared" si="15"/>
        <v>1.4920991160336405</v>
      </c>
      <c r="C369">
        <f t="shared" si="16"/>
        <v>7.8616003982400817E-2</v>
      </c>
      <c r="D369">
        <f t="shared" si="17"/>
        <v>0.99690497236087605</v>
      </c>
    </row>
    <row r="370" spans="1:4" x14ac:dyDescent="0.25">
      <c r="A370">
        <v>370</v>
      </c>
      <c r="B370">
        <f t="shared" si="15"/>
        <v>1.5046906697554427</v>
      </c>
      <c r="C370">
        <f t="shared" si="16"/>
        <v>6.6057521068644959E-2</v>
      </c>
      <c r="D370">
        <f t="shared" si="17"/>
        <v>0.99781581662662855</v>
      </c>
    </row>
    <row r="371" spans="1:4" x14ac:dyDescent="0.25">
      <c r="A371">
        <v>371</v>
      </c>
      <c r="B371">
        <f t="shared" si="15"/>
        <v>1.5172822234772458</v>
      </c>
      <c r="C371">
        <f t="shared" si="16"/>
        <v>5.3488565056598353E-2</v>
      </c>
      <c r="D371">
        <f t="shared" si="17"/>
        <v>0.99856846205364713</v>
      </c>
    </row>
    <row r="372" spans="1:4" x14ac:dyDescent="0.25">
      <c r="A372">
        <v>372</v>
      </c>
      <c r="B372">
        <f t="shared" si="15"/>
        <v>1.5298737771990489</v>
      </c>
      <c r="C372">
        <f t="shared" si="16"/>
        <v>4.091112869303147E-2</v>
      </c>
      <c r="D372">
        <f t="shared" si="17"/>
        <v>0.99916278931366442</v>
      </c>
    </row>
    <row r="373" spans="1:4" x14ac:dyDescent="0.25">
      <c r="A373">
        <v>373</v>
      </c>
      <c r="B373">
        <f t="shared" si="15"/>
        <v>1.5424653309208511</v>
      </c>
      <c r="C373">
        <f t="shared" si="16"/>
        <v>2.8327206069233189E-2</v>
      </c>
      <c r="D373">
        <f t="shared" si="17"/>
        <v>0.99959870417898766</v>
      </c>
    </row>
    <row r="374" spans="1:4" x14ac:dyDescent="0.25">
      <c r="A374">
        <v>374</v>
      </c>
      <c r="B374">
        <f t="shared" si="15"/>
        <v>1.5550568846426542</v>
      </c>
      <c r="C374">
        <f t="shared" si="16"/>
        <v>1.5738792304854712E-2</v>
      </c>
      <c r="D374">
        <f t="shared" si="17"/>
        <v>0.99987613753743754</v>
      </c>
    </row>
    <row r="375" spans="1:4" x14ac:dyDescent="0.25">
      <c r="A375">
        <v>375</v>
      </c>
      <c r="B375">
        <f t="shared" si="15"/>
        <v>1.5676484383644573</v>
      </c>
      <c r="C375">
        <f t="shared" si="16"/>
        <v>3.1478832315983678E-3</v>
      </c>
      <c r="D375">
        <f t="shared" si="17"/>
        <v>0.99999504540330608</v>
      </c>
    </row>
    <row r="376" spans="1:4" x14ac:dyDescent="0.25">
      <c r="A376">
        <v>376</v>
      </c>
      <c r="B376">
        <f t="shared" si="15"/>
        <v>1.5802399920862595</v>
      </c>
      <c r="C376">
        <f t="shared" si="16"/>
        <v>-9.4435249232144355E-3</v>
      </c>
      <c r="D376">
        <f t="shared" si="17"/>
        <v>0.99995540892433032</v>
      </c>
    </row>
    <row r="377" spans="1:4" x14ac:dyDescent="0.25">
      <c r="A377">
        <v>377</v>
      </c>
      <c r="B377">
        <f t="shared" si="15"/>
        <v>1.5928315458080626</v>
      </c>
      <c r="C377">
        <f t="shared" si="16"/>
        <v>-2.2033435853138009E-2</v>
      </c>
      <c r="D377">
        <f t="shared" si="17"/>
        <v>0.99975723438468078</v>
      </c>
    </row>
    <row r="378" spans="1:4" x14ac:dyDescent="0.25">
      <c r="A378">
        <v>378</v>
      </c>
      <c r="B378">
        <f t="shared" si="15"/>
        <v>1.6054230995298657</v>
      </c>
      <c r="C378">
        <f t="shared" si="16"/>
        <v>-3.461985348910171E-2</v>
      </c>
      <c r="D378">
        <f t="shared" si="17"/>
        <v>0.99940055320396592</v>
      </c>
    </row>
    <row r="379" spans="1:4" x14ac:dyDescent="0.25">
      <c r="A379">
        <v>379</v>
      </c>
      <c r="B379">
        <f t="shared" si="15"/>
        <v>1.6180146532516679</v>
      </c>
      <c r="C379">
        <f t="shared" si="16"/>
        <v>-4.7200782315879652E-2</v>
      </c>
      <c r="D379">
        <f t="shared" si="17"/>
        <v>0.99888542193224994</v>
      </c>
    </row>
    <row r="380" spans="1:4" x14ac:dyDescent="0.25">
      <c r="A380">
        <v>380</v>
      </c>
      <c r="B380">
        <f t="shared" si="15"/>
        <v>1.630606206973471</v>
      </c>
      <c r="C380">
        <f t="shared" si="16"/>
        <v>-5.977422768847257E-2</v>
      </c>
      <c r="D380">
        <f t="shared" si="17"/>
        <v>0.99821192224108735</v>
      </c>
    </row>
    <row r="381" spans="1:4" x14ac:dyDescent="0.25">
      <c r="A381">
        <v>381</v>
      </c>
      <c r="B381">
        <f t="shared" si="15"/>
        <v>1.6431977606952741</v>
      </c>
      <c r="C381">
        <f t="shared" si="16"/>
        <v>-7.2338196148343761E-2</v>
      </c>
      <c r="D381">
        <f t="shared" si="17"/>
        <v>0.99738016091057469</v>
      </c>
    </row>
    <row r="382" spans="1:4" x14ac:dyDescent="0.25">
      <c r="A382">
        <v>382</v>
      </c>
      <c r="B382">
        <f t="shared" si="15"/>
        <v>1.6557893144170763</v>
      </c>
      <c r="C382">
        <f t="shared" si="16"/>
        <v>-8.4890695739474886E-2</v>
      </c>
      <c r="D382">
        <f t="shared" si="17"/>
        <v>0.9963902698124204</v>
      </c>
    </row>
    <row r="383" spans="1:4" x14ac:dyDescent="0.25">
      <c r="A383">
        <v>383</v>
      </c>
      <c r="B383">
        <f t="shared" si="15"/>
        <v>1.6683808681388794</v>
      </c>
      <c r="C383">
        <f t="shared" si="16"/>
        <v>-9.7429736324183544E-2</v>
      </c>
      <c r="D383">
        <f t="shared" si="17"/>
        <v>0.99524240588903767</v>
      </c>
    </row>
    <row r="384" spans="1:4" x14ac:dyDescent="0.25">
      <c r="A384">
        <v>384</v>
      </c>
      <c r="B384">
        <f t="shared" si="15"/>
        <v>1.6809724218606825</v>
      </c>
      <c r="C384">
        <f t="shared" si="16"/>
        <v>-0.10995332989864461</v>
      </c>
      <c r="D384">
        <f t="shared" si="17"/>
        <v>0.99393675112866198</v>
      </c>
    </row>
    <row r="385" spans="1:4" x14ac:dyDescent="0.25">
      <c r="A385">
        <v>385</v>
      </c>
      <c r="B385">
        <f t="shared" ref="B385:B448" si="18">-3.14159265358979+(A385-1)*0.0125915537218028</f>
        <v>1.6935639755824847</v>
      </c>
      <c r="C385">
        <f t="shared" ref="C385:C448" si="19">1*COS(B385)+0</f>
        <v>-0.12245949090808123</v>
      </c>
      <c r="D385">
        <f t="shared" ref="D385:D448" si="20">1*SIN(B385)+0+0*COS(B385)</f>
        <v>0.99247351253649763</v>
      </c>
    </row>
    <row r="386" spans="1:4" x14ac:dyDescent="0.25">
      <c r="A386">
        <v>386</v>
      </c>
      <c r="B386">
        <f t="shared" si="18"/>
        <v>1.7061555293042878</v>
      </c>
      <c r="C386">
        <f t="shared" si="19"/>
        <v>-0.13494623656156748</v>
      </c>
      <c r="D386">
        <f t="shared" si="20"/>
        <v>0.99085292210189779</v>
      </c>
    </row>
    <row r="387" spans="1:4" x14ac:dyDescent="0.25">
      <c r="A387">
        <v>387</v>
      </c>
      <c r="B387">
        <f t="shared" si="18"/>
        <v>1.7187470830260909</v>
      </c>
      <c r="C387">
        <f t="shared" si="19"/>
        <v>-0.14741158714638491</v>
      </c>
      <c r="D387">
        <f t="shared" si="20"/>
        <v>0.98907523676158415</v>
      </c>
    </row>
    <row r="388" spans="1:4" x14ac:dyDescent="0.25">
      <c r="A388">
        <v>388</v>
      </c>
      <c r="B388">
        <f t="shared" si="18"/>
        <v>1.731338636747894</v>
      </c>
      <c r="C388">
        <f t="shared" si="19"/>
        <v>-0.15985356634189996</v>
      </c>
      <c r="D388">
        <f t="shared" si="20"/>
        <v>0.98714073835891092</v>
      </c>
    </row>
    <row r="389" spans="1:4" x14ac:dyDescent="0.25">
      <c r="A389">
        <v>389</v>
      </c>
      <c r="B389">
        <f t="shared" si="18"/>
        <v>1.7439301904696962</v>
      </c>
      <c r="C389">
        <f t="shared" si="19"/>
        <v>-0.17227020153289807</v>
      </c>
      <c r="D389">
        <f t="shared" si="20"/>
        <v>0.98504973359917958</v>
      </c>
    </row>
    <row r="390" spans="1:4" x14ac:dyDescent="0.25">
      <c r="A390">
        <v>390</v>
      </c>
      <c r="B390">
        <f t="shared" si="18"/>
        <v>1.7565217441914993</v>
      </c>
      <c r="C390">
        <f t="shared" si="19"/>
        <v>-0.18465952412233588</v>
      </c>
      <c r="D390">
        <f t="shared" si="20"/>
        <v>0.98280255400101213</v>
      </c>
    </row>
    <row r="391" spans="1:4" x14ac:dyDescent="0.25">
      <c r="A391">
        <v>391</v>
      </c>
      <c r="B391">
        <f t="shared" si="18"/>
        <v>1.7691132979133024</v>
      </c>
      <c r="C391">
        <f t="shared" si="19"/>
        <v>-0.1970195698434474</v>
      </c>
      <c r="D391">
        <f t="shared" si="20"/>
        <v>0.98039955584379113</v>
      </c>
    </row>
    <row r="392" spans="1:4" x14ac:dyDescent="0.25">
      <c r="A392">
        <v>392</v>
      </c>
      <c r="B392">
        <f t="shared" si="18"/>
        <v>1.7817048516351046</v>
      </c>
      <c r="C392">
        <f t="shared" si="19"/>
        <v>-0.20934837907117143</v>
      </c>
      <c r="D392">
        <f t="shared" si="20"/>
        <v>0.97784112011117286</v>
      </c>
    </row>
    <row r="393" spans="1:4" x14ac:dyDescent="0.25">
      <c r="A393">
        <v>393</v>
      </c>
      <c r="B393">
        <f t="shared" si="18"/>
        <v>1.7942964053569077</v>
      </c>
      <c r="C393">
        <f t="shared" si="19"/>
        <v>-0.22164399713284344</v>
      </c>
      <c r="D393">
        <f t="shared" si="20"/>
        <v>0.97512765243068356</v>
      </c>
    </row>
    <row r="394" spans="1:4" x14ac:dyDescent="0.25">
      <c r="A394">
        <v>394</v>
      </c>
      <c r="B394">
        <f t="shared" si="18"/>
        <v>1.8068879590787108</v>
      </c>
      <c r="C394">
        <f t="shared" si="19"/>
        <v>-0.23390447461809394</v>
      </c>
      <c r="D394">
        <f t="shared" si="20"/>
        <v>0.97225958300941084</v>
      </c>
    </row>
    <row r="395" spans="1:4" x14ac:dyDescent="0.25">
      <c r="A395">
        <v>395</v>
      </c>
      <c r="B395">
        <f t="shared" si="18"/>
        <v>1.819479512800513</v>
      </c>
      <c r="C395">
        <f t="shared" si="19"/>
        <v>-0.24612786768792078</v>
      </c>
      <c r="D395">
        <f t="shared" si="20"/>
        <v>0.96923736656579507</v>
      </c>
    </row>
    <row r="396" spans="1:4" x14ac:dyDescent="0.25">
      <c r="A396">
        <v>396</v>
      </c>
      <c r="B396">
        <f t="shared" si="18"/>
        <v>1.8320710665223161</v>
      </c>
      <c r="C396">
        <f t="shared" si="19"/>
        <v>-0.25831223838287781</v>
      </c>
      <c r="D396">
        <f t="shared" si="20"/>
        <v>0.96606148225753585</v>
      </c>
    </row>
    <row r="397" spans="1:4" x14ac:dyDescent="0.25">
      <c r="A397">
        <v>397</v>
      </c>
      <c r="B397">
        <f t="shared" si="18"/>
        <v>1.8446626202441192</v>
      </c>
      <c r="C397">
        <f t="shared" si="19"/>
        <v>-0.27045565493032381</v>
      </c>
      <c r="D397">
        <f t="shared" si="20"/>
        <v>0.96273243360562522</v>
      </c>
    </row>
    <row r="398" spans="1:4" x14ac:dyDescent="0.25">
      <c r="A398">
        <v>398</v>
      </c>
      <c r="B398">
        <f t="shared" si="18"/>
        <v>1.8572541739659214</v>
      </c>
      <c r="C398">
        <f t="shared" si="19"/>
        <v>-0.28255619205069837</v>
      </c>
      <c r="D398">
        <f t="shared" si="20"/>
        <v>0.95925074841451585</v>
      </c>
    </row>
    <row r="399" spans="1:4" x14ac:dyDescent="0.25">
      <c r="A399">
        <v>399</v>
      </c>
      <c r="B399">
        <f t="shared" si="18"/>
        <v>1.8698457276877245</v>
      </c>
      <c r="C399">
        <f t="shared" si="19"/>
        <v>-0.29461193126276775</v>
      </c>
      <c r="D399">
        <f t="shared" si="20"/>
        <v>0.95561697868843987</v>
      </c>
    </row>
    <row r="400" spans="1:4" x14ac:dyDescent="0.25">
      <c r="A400">
        <v>400</v>
      </c>
      <c r="B400">
        <f t="shared" si="18"/>
        <v>1.8824372814095276</v>
      </c>
      <c r="C400">
        <f t="shared" si="19"/>
        <v>-0.30662096118778609</v>
      </c>
      <c r="D400">
        <f t="shared" si="20"/>
        <v>0.95183170054389243</v>
      </c>
    </row>
    <row r="401" spans="1:4" x14ac:dyDescent="0.25">
      <c r="A401">
        <v>401</v>
      </c>
      <c r="B401">
        <f t="shared" si="18"/>
        <v>1.8950288351313298</v>
      </c>
      <c r="C401">
        <f t="shared" si="19"/>
        <v>-0.31858137785253743</v>
      </c>
      <c r="D401">
        <f t="shared" si="20"/>
        <v>0.94789551411829076</v>
      </c>
    </row>
    <row r="402" spans="1:4" x14ac:dyDescent="0.25">
      <c r="A402">
        <v>402</v>
      </c>
      <c r="B402">
        <f t="shared" si="18"/>
        <v>1.9076203888531329</v>
      </c>
      <c r="C402">
        <f t="shared" si="19"/>
        <v>-0.330491284991204</v>
      </c>
      <c r="D402">
        <f t="shared" si="20"/>
        <v>0.94380904347482431</v>
      </c>
    </row>
    <row r="403" spans="1:4" x14ac:dyDescent="0.25">
      <c r="A403">
        <v>403</v>
      </c>
      <c r="B403">
        <f t="shared" si="18"/>
        <v>1.920211942574936</v>
      </c>
      <c r="C403">
        <f t="shared" si="19"/>
        <v>-0.34234879434600496</v>
      </c>
      <c r="D403">
        <f t="shared" si="20"/>
        <v>0.93957293650351426</v>
      </c>
    </row>
    <row r="404" spans="1:4" x14ac:dyDescent="0.25">
      <c r="A404">
        <v>404</v>
      </c>
      <c r="B404">
        <f t="shared" si="18"/>
        <v>1.9328034962967382</v>
      </c>
      <c r="C404">
        <f t="shared" si="19"/>
        <v>-0.35415202596657297</v>
      </c>
      <c r="D404">
        <f t="shared" si="20"/>
        <v>0.93518786481849292</v>
      </c>
    </row>
    <row r="405" spans="1:4" x14ac:dyDescent="0.25">
      <c r="A405">
        <v>405</v>
      </c>
      <c r="B405">
        <f t="shared" si="18"/>
        <v>1.9453950500185413</v>
      </c>
      <c r="C405">
        <f t="shared" si="19"/>
        <v>-0.3658991085080136</v>
      </c>
      <c r="D405">
        <f t="shared" si="20"/>
        <v>0.93065452365152179</v>
      </c>
    </row>
    <row r="406" spans="1:4" x14ac:dyDescent="0.25">
      <c r="A406">
        <v>406</v>
      </c>
      <c r="B406">
        <f t="shared" si="18"/>
        <v>1.9579866037403444</v>
      </c>
      <c r="C406">
        <f t="shared" si="19"/>
        <v>-0.37758817952759294</v>
      </c>
      <c r="D406">
        <f t="shared" si="20"/>
        <v>0.92597363174176739</v>
      </c>
    </row>
    <row r="407" spans="1:4" x14ac:dyDescent="0.25">
      <c r="A407">
        <v>407</v>
      </c>
      <c r="B407">
        <f t="shared" si="18"/>
        <v>1.9705781574621466</v>
      </c>
      <c r="C407">
        <f t="shared" si="19"/>
        <v>-0.38921738578002152</v>
      </c>
      <c r="D407">
        <f t="shared" si="20"/>
        <v>0.92114593122184818</v>
      </c>
    </row>
    <row r="408" spans="1:4" x14ac:dyDescent="0.25">
      <c r="A408">
        <v>408</v>
      </c>
      <c r="B408">
        <f t="shared" si="18"/>
        <v>1.9831697111839497</v>
      </c>
      <c r="C408">
        <f t="shared" si="19"/>
        <v>-0.40078488351127955</v>
      </c>
      <c r="D408">
        <f t="shared" si="20"/>
        <v>0.91617218750017182</v>
      </c>
    </row>
    <row r="409" spans="1:4" x14ac:dyDescent="0.25">
      <c r="A409">
        <v>409</v>
      </c>
      <c r="B409">
        <f t="shared" si="18"/>
        <v>1.9957612649057528</v>
      </c>
      <c r="C409">
        <f t="shared" si="19"/>
        <v>-0.41228883875093031</v>
      </c>
      <c r="D409">
        <f t="shared" si="20"/>
        <v>0.91105318913958555</v>
      </c>
    </row>
    <row r="410" spans="1:4" x14ac:dyDescent="0.25">
      <c r="A410">
        <v>410</v>
      </c>
      <c r="B410">
        <f t="shared" si="18"/>
        <v>2.008352818627555</v>
      </c>
      <c r="C410">
        <f t="shared" si="19"/>
        <v>-0.42372742760288978</v>
      </c>
      <c r="D410">
        <f t="shared" si="20"/>
        <v>0.90578974773235199</v>
      </c>
    </row>
    <row r="411" spans="1:4" x14ac:dyDescent="0.25">
      <c r="A411">
        <v>411</v>
      </c>
      <c r="B411">
        <f t="shared" si="18"/>
        <v>2.0209443723493581</v>
      </c>
      <c r="C411">
        <f t="shared" si="19"/>
        <v>-0.43509883653459874</v>
      </c>
      <c r="D411">
        <f t="shared" si="20"/>
        <v>0.90038269777147462</v>
      </c>
    </row>
    <row r="412" spans="1:4" x14ac:dyDescent="0.25">
      <c r="A412">
        <v>412</v>
      </c>
      <c r="B412">
        <f t="shared" si="18"/>
        <v>2.0335359260711612</v>
      </c>
      <c r="C412">
        <f t="shared" si="19"/>
        <v>-0.44640126266454477</v>
      </c>
      <c r="D412">
        <f t="shared" si="20"/>
        <v>0.8948328965183947</v>
      </c>
    </row>
    <row r="413" spans="1:4" x14ac:dyDescent="0.25">
      <c r="A413">
        <v>413</v>
      </c>
      <c r="B413">
        <f t="shared" si="18"/>
        <v>2.0461274797929634</v>
      </c>
      <c r="C413">
        <f t="shared" si="19"/>
        <v>-0.45763291404810286</v>
      </c>
      <c r="D413">
        <f t="shared" si="20"/>
        <v>0.88914122386707595</v>
      </c>
    </row>
    <row r="414" spans="1:4" x14ac:dyDescent="0.25">
      <c r="A414">
        <v>414</v>
      </c>
      <c r="B414">
        <f t="shared" si="18"/>
        <v>2.0587190335147665</v>
      </c>
      <c r="C414">
        <f t="shared" si="19"/>
        <v>-0.46879200996164166</v>
      </c>
      <c r="D414">
        <f t="shared" si="20"/>
        <v>0.88330858220450004</v>
      </c>
    </row>
    <row r="415" spans="1:4" x14ac:dyDescent="0.25">
      <c r="A415">
        <v>415</v>
      </c>
      <c r="B415">
        <f t="shared" si="18"/>
        <v>2.0713105872365696</v>
      </c>
      <c r="C415">
        <f t="shared" si="19"/>
        <v>-0.47987678118484395</v>
      </c>
      <c r="D415">
        <f t="shared" si="20"/>
        <v>0.87733589626760022</v>
      </c>
    </row>
    <row r="416" spans="1:4" x14ac:dyDescent="0.25">
      <c r="A416">
        <v>416</v>
      </c>
      <c r="B416">
        <f t="shared" si="18"/>
        <v>2.0839021409583718</v>
      </c>
      <c r="C416">
        <f t="shared" si="19"/>
        <v>-0.49088547028121021</v>
      </c>
      <c r="D416">
        <f t="shared" si="20"/>
        <v>0.87122411299664748</v>
      </c>
    </row>
    <row r="417" spans="1:4" x14ac:dyDescent="0.25">
      <c r="A417">
        <v>417</v>
      </c>
      <c r="B417">
        <f t="shared" si="18"/>
        <v>2.0964936946801749</v>
      </c>
      <c r="C417">
        <f t="shared" si="19"/>
        <v>-0.50181633187669406</v>
      </c>
      <c r="D417">
        <f t="shared" si="20"/>
        <v>0.86497420138511627</v>
      </c>
    </row>
    <row r="418" spans="1:4" x14ac:dyDescent="0.25">
      <c r="A418">
        <v>418</v>
      </c>
      <c r="B418">
        <f t="shared" si="18"/>
        <v>2.109085248401978</v>
      </c>
      <c r="C418">
        <f t="shared" si="19"/>
        <v>-0.51266763293641782</v>
      </c>
      <c r="D418">
        <f t="shared" si="20"/>
        <v>0.85858715232605853</v>
      </c>
    </row>
    <row r="419" spans="1:4" x14ac:dyDescent="0.25">
      <c r="A419">
        <v>419</v>
      </c>
      <c r="B419">
        <f t="shared" si="18"/>
        <v>2.1216768021237802</v>
      </c>
      <c r="C419">
        <f t="shared" si="19"/>
        <v>-0.52343765303943968</v>
      </c>
      <c r="D419">
        <f t="shared" si="20"/>
        <v>0.85206397845500026</v>
      </c>
    </row>
    <row r="420" spans="1:4" x14ac:dyDescent="0.25">
      <c r="A420">
        <v>420</v>
      </c>
      <c r="B420">
        <f t="shared" si="18"/>
        <v>2.1342683558455833</v>
      </c>
      <c r="C420">
        <f t="shared" si="19"/>
        <v>-0.53412468465151974</v>
      </c>
      <c r="D420">
        <f t="shared" si="20"/>
        <v>0.84540571398939246</v>
      </c>
    </row>
    <row r="421" spans="1:4" x14ac:dyDescent="0.25">
      <c r="A421">
        <v>421</v>
      </c>
      <c r="B421">
        <f t="shared" si="18"/>
        <v>2.1468599095673864</v>
      </c>
      <c r="C421">
        <f t="shared" si="19"/>
        <v>-0.54472703339583717</v>
      </c>
      <c r="D421">
        <f t="shared" si="20"/>
        <v>0.83861341456464344</v>
      </c>
    </row>
    <row r="422" spans="1:4" x14ac:dyDescent="0.25">
      <c r="A422">
        <v>422</v>
      </c>
      <c r="B422">
        <f t="shared" si="18"/>
        <v>2.1594514632891886</v>
      </c>
      <c r="C422">
        <f t="shared" si="19"/>
        <v>-0.55524301832162715</v>
      </c>
      <c r="D422">
        <f t="shared" si="20"/>
        <v>0.83168815706675137</v>
      </c>
    </row>
    <row r="423" spans="1:4" x14ac:dyDescent="0.25">
      <c r="A423">
        <v>423</v>
      </c>
      <c r="B423">
        <f t="shared" si="18"/>
        <v>2.1720430170109917</v>
      </c>
      <c r="C423">
        <f t="shared" si="19"/>
        <v>-0.56567097217069007</v>
      </c>
      <c r="D423">
        <f t="shared" si="20"/>
        <v>0.82463103946156813</v>
      </c>
    </row>
    <row r="424" spans="1:4" x14ac:dyDescent="0.25">
      <c r="A424">
        <v>424</v>
      </c>
      <c r="B424">
        <f t="shared" si="18"/>
        <v>2.1846345707327948</v>
      </c>
      <c r="C424">
        <f t="shared" si="19"/>
        <v>-0.57600924164172285</v>
      </c>
      <c r="D424">
        <f t="shared" si="20"/>
        <v>0.81744318062072507</v>
      </c>
    </row>
    <row r="425" spans="1:4" x14ac:dyDescent="0.25">
      <c r="A425">
        <v>425</v>
      </c>
      <c r="B425">
        <f t="shared" si="18"/>
        <v>2.197226124454597</v>
      </c>
      <c r="C425">
        <f t="shared" si="19"/>
        <v>-0.58625618765244358</v>
      </c>
      <c r="D425">
        <f t="shared" si="20"/>
        <v>0.81012572014423967</v>
      </c>
    </row>
    <row r="426" spans="1:4" x14ac:dyDescent="0.25">
      <c r="A426">
        <v>426</v>
      </c>
      <c r="B426">
        <f t="shared" si="18"/>
        <v>2.2098176781764001</v>
      </c>
      <c r="C426">
        <f t="shared" si="19"/>
        <v>-0.59641018559946257</v>
      </c>
      <c r="D426">
        <f t="shared" si="20"/>
        <v>0.80267981817983602</v>
      </c>
    </row>
    <row r="427" spans="1:4" x14ac:dyDescent="0.25">
      <c r="A427">
        <v>427</v>
      </c>
      <c r="B427">
        <f t="shared" si="18"/>
        <v>2.2224092318982032</v>
      </c>
      <c r="C427">
        <f t="shared" si="19"/>
        <v>-0.60646962561585072</v>
      </c>
      <c r="D427">
        <f t="shared" si="20"/>
        <v>0.79510665523901247</v>
      </c>
    </row>
    <row r="428" spans="1:4" x14ac:dyDescent="0.25">
      <c r="A428">
        <v>428</v>
      </c>
      <c r="B428">
        <f t="shared" si="18"/>
        <v>2.2350007856200054</v>
      </c>
      <c r="C428">
        <f t="shared" si="19"/>
        <v>-0.61643291282637847</v>
      </c>
      <c r="D428">
        <f t="shared" si="20"/>
        <v>0.7874074320098754</v>
      </c>
    </row>
    <row r="429" spans="1:4" x14ac:dyDescent="0.25">
      <c r="A429">
        <v>429</v>
      </c>
      <c r="B429">
        <f t="shared" si="18"/>
        <v>2.2475923393418085</v>
      </c>
      <c r="C429">
        <f t="shared" si="19"/>
        <v>-0.62629846760037755</v>
      </c>
      <c r="D429">
        <f t="shared" si="20"/>
        <v>0.77958336916677407</v>
      </c>
    </row>
    <row r="430" spans="1:4" x14ac:dyDescent="0.25">
      <c r="A430">
        <v>430</v>
      </c>
      <c r="B430">
        <f t="shared" si="18"/>
        <v>2.2601838930636116</v>
      </c>
      <c r="C430">
        <f t="shared" si="19"/>
        <v>-0.63606472580217954</v>
      </c>
      <c r="D430">
        <f t="shared" si="20"/>
        <v>0.77163570717677277</v>
      </c>
    </row>
    <row r="431" spans="1:4" x14ac:dyDescent="0.25">
      <c r="A431">
        <v>431</v>
      </c>
      <c r="B431">
        <f t="shared" si="18"/>
        <v>2.2727754467854138</v>
      </c>
      <c r="C431">
        <f t="shared" si="19"/>
        <v>-0.64573013903910359</v>
      </c>
      <c r="D431">
        <f t="shared" si="20"/>
        <v>0.76356570610297836</v>
      </c>
    </row>
    <row r="432" spans="1:4" x14ac:dyDescent="0.25">
      <c r="A432">
        <v>432</v>
      </c>
      <c r="B432">
        <f t="shared" si="18"/>
        <v>2.2853670005072169</v>
      </c>
      <c r="C432">
        <f t="shared" si="19"/>
        <v>-0.6552931749069496</v>
      </c>
      <c r="D432">
        <f t="shared" si="20"/>
        <v>0.75537464540476196</v>
      </c>
    </row>
    <row r="433" spans="1:4" x14ac:dyDescent="0.25">
      <c r="A433">
        <v>433</v>
      </c>
      <c r="B433">
        <f t="shared" si="18"/>
        <v>2.29795855422902</v>
      </c>
      <c r="C433">
        <f t="shared" si="19"/>
        <v>-0.66475231723294848</v>
      </c>
      <c r="D433">
        <f t="shared" si="20"/>
        <v>0.74706382373491054</v>
      </c>
    </row>
    <row r="434" spans="1:4" x14ac:dyDescent="0.25">
      <c r="A434">
        <v>434</v>
      </c>
      <c r="B434">
        <f t="shared" si="18"/>
        <v>2.3105501079508222</v>
      </c>
      <c r="C434">
        <f t="shared" si="19"/>
        <v>-0.67410606631614611</v>
      </c>
      <c r="D434">
        <f t="shared" si="20"/>
        <v>0.73863455873372974</v>
      </c>
    </row>
    <row r="435" spans="1:4" x14ac:dyDescent="0.25">
      <c r="A435">
        <v>435</v>
      </c>
      <c r="B435">
        <f t="shared" si="18"/>
        <v>2.3231416616726253</v>
      </c>
      <c r="C435">
        <f t="shared" si="19"/>
        <v>-0.68335293916517603</v>
      </c>
      <c r="D435">
        <f t="shared" si="20"/>
        <v>0.73008818682013699</v>
      </c>
    </row>
    <row r="436" spans="1:4" x14ac:dyDescent="0.25">
      <c r="A436">
        <v>436</v>
      </c>
      <c r="B436">
        <f t="shared" si="18"/>
        <v>2.3357332153944284</v>
      </c>
      <c r="C436">
        <f t="shared" si="19"/>
        <v>-0.69249146973337627</v>
      </c>
      <c r="D436">
        <f t="shared" si="20"/>
        <v>0.72142606297978207</v>
      </c>
    </row>
    <row r="437" spans="1:4" x14ac:dyDescent="0.25">
      <c r="A437">
        <v>437</v>
      </c>
      <c r="B437">
        <f t="shared" si="18"/>
        <v>2.3483247691162306</v>
      </c>
      <c r="C437">
        <f t="shared" si="19"/>
        <v>-0.7015202091512257</v>
      </c>
      <c r="D437">
        <f t="shared" si="20"/>
        <v>0.71264956055021922</v>
      </c>
    </row>
    <row r="438" spans="1:4" x14ac:dyDescent="0.25">
      <c r="A438">
        <v>438</v>
      </c>
      <c r="B438">
        <f t="shared" si="18"/>
        <v>2.3609163228380337</v>
      </c>
      <c r="C438">
        <f t="shared" si="19"/>
        <v>-0.7104377259560577</v>
      </c>
      <c r="D438">
        <f t="shared" si="20"/>
        <v>0.70376007100316906</v>
      </c>
    </row>
    <row r="439" spans="1:4" x14ac:dyDescent="0.25">
      <c r="A439">
        <v>439</v>
      </c>
      <c r="B439">
        <f t="shared" si="18"/>
        <v>2.3735078765598367</v>
      </c>
      <c r="C439">
        <f t="shared" si="19"/>
        <v>-0.71924260631900705</v>
      </c>
      <c r="D439">
        <f t="shared" si="20"/>
        <v>0.69475900372391142</v>
      </c>
    </row>
    <row r="440" spans="1:4" x14ac:dyDescent="0.25">
      <c r="A440">
        <v>440</v>
      </c>
      <c r="B440">
        <f t="shared" si="18"/>
        <v>2.386099430281639</v>
      </c>
      <c r="C440">
        <f t="shared" si="19"/>
        <v>-0.72793345426916811</v>
      </c>
      <c r="D440">
        <f t="shared" si="20"/>
        <v>0.68564778578783214</v>
      </c>
    </row>
    <row r="441" spans="1:4" x14ac:dyDescent="0.25">
      <c r="A441">
        <v>441</v>
      </c>
      <c r="B441">
        <f t="shared" si="18"/>
        <v>2.3986909840034421</v>
      </c>
      <c r="C441">
        <f t="shared" si="19"/>
        <v>-0.73650889191492097</v>
      </c>
      <c r="D441">
        <f t="shared" si="20"/>
        <v>0.67642786173416547</v>
      </c>
    </row>
    <row r="442" spans="1:4" x14ac:dyDescent="0.25">
      <c r="A442">
        <v>442</v>
      </c>
      <c r="B442">
        <f t="shared" si="18"/>
        <v>2.4112825377252451</v>
      </c>
      <c r="C442">
        <f t="shared" si="19"/>
        <v>-0.74496755966238526</v>
      </c>
      <c r="D442">
        <f t="shared" si="20"/>
        <v>0.6671006933369733</v>
      </c>
    </row>
    <row r="443" spans="1:4" x14ac:dyDescent="0.25">
      <c r="A443">
        <v>443</v>
      </c>
      <c r="B443">
        <f t="shared" si="18"/>
        <v>2.4238740914470474</v>
      </c>
      <c r="C443">
        <f t="shared" si="19"/>
        <v>-0.75330811643097972</v>
      </c>
      <c r="D443">
        <f t="shared" si="20"/>
        <v>0.65766775937338562</v>
      </c>
    </row>
    <row r="444" spans="1:4" x14ac:dyDescent="0.25">
      <c r="A444">
        <v>444</v>
      </c>
      <c r="B444">
        <f t="shared" si="18"/>
        <v>2.4364656451688504</v>
      </c>
      <c r="C444">
        <f t="shared" si="19"/>
        <v>-0.76152923986604526</v>
      </c>
      <c r="D444">
        <f t="shared" si="20"/>
        <v>0.64813055538914632</v>
      </c>
    </row>
    <row r="445" spans="1:4" x14ac:dyDescent="0.25">
      <c r="A445">
        <v>445</v>
      </c>
      <c r="B445">
        <f t="shared" si="18"/>
        <v>2.4490571988906535</v>
      </c>
      <c r="C445">
        <f t="shared" si="19"/>
        <v>-0.76962962654849454</v>
      </c>
      <c r="D445">
        <f t="shared" si="20"/>
        <v>0.63849059346150505</v>
      </c>
    </row>
    <row r="446" spans="1:4" x14ac:dyDescent="0.25">
      <c r="A446">
        <v>446</v>
      </c>
      <c r="B446">
        <f t="shared" si="18"/>
        <v>2.4616487526124557</v>
      </c>
      <c r="C446">
        <f t="shared" si="19"/>
        <v>-0.77760799220146415</v>
      </c>
      <c r="D446">
        <f t="shared" si="20"/>
        <v>0.62874940195948303</v>
      </c>
    </row>
    <row r="447" spans="1:4" x14ac:dyDescent="0.25">
      <c r="A447">
        <v>447</v>
      </c>
      <c r="B447">
        <f t="shared" si="18"/>
        <v>2.4742403063342588</v>
      </c>
      <c r="C447">
        <f t="shared" si="19"/>
        <v>-0.78546307189393294</v>
      </c>
      <c r="D447">
        <f t="shared" si="20"/>
        <v>0.61890852530155571</v>
      </c>
    </row>
    <row r="448" spans="1:4" x14ac:dyDescent="0.25">
      <c r="A448">
        <v>448</v>
      </c>
      <c r="B448">
        <f t="shared" si="18"/>
        <v>2.4868318600560619</v>
      </c>
      <c r="C448">
        <f t="shared" si="19"/>
        <v>-0.79319362024126616</v>
      </c>
      <c r="D448">
        <f t="shared" si="20"/>
        <v>0.60896952371079627</v>
      </c>
    </row>
    <row r="449" spans="1:4" x14ac:dyDescent="0.25">
      <c r="A449">
        <v>449</v>
      </c>
      <c r="B449">
        <f t="shared" ref="B449:B512" si="21">-3.14159265358979+(A449-1)*0.0125915537218028</f>
        <v>2.4994234137778641</v>
      </c>
      <c r="C449">
        <f t="shared" ref="C449:C512" si="22">1*COS(B449)+0</f>
        <v>-0.80079841160266774</v>
      </c>
      <c r="D449">
        <f t="shared" ref="D449:D500" si="23">1*SIN(B449)+0+0*COS(B449)</f>
        <v>0.59893397296750861</v>
      </c>
    </row>
    <row r="450" spans="1:4" x14ac:dyDescent="0.25">
      <c r="A450">
        <v>450</v>
      </c>
      <c r="B450">
        <f t="shared" si="21"/>
        <v>2.5120149674996672</v>
      </c>
      <c r="C450">
        <f t="shared" si="22"/>
        <v>-0.80827624027550105</v>
      </c>
      <c r="D450">
        <f t="shared" si="23"/>
        <v>0.588803464159392</v>
      </c>
    </row>
    <row r="451" spans="1:4" x14ac:dyDescent="0.25">
      <c r="A451">
        <v>451</v>
      </c>
      <c r="B451">
        <f t="shared" si="21"/>
        <v>2.5246065212214703</v>
      </c>
      <c r="C451">
        <f t="shared" si="22"/>
        <v>-0.81562592068644368</v>
      </c>
      <c r="D451">
        <f t="shared" si="23"/>
        <v>0.57857960342928716</v>
      </c>
    </row>
    <row r="452" spans="1:4" x14ac:dyDescent="0.25">
      <c r="A452">
        <v>452</v>
      </c>
      <c r="B452">
        <f t="shared" si="21"/>
        <v>2.5371980749432725</v>
      </c>
      <c r="C452">
        <f t="shared" si="22"/>
        <v>-0.82284628757945599</v>
      </c>
      <c r="D452">
        <f t="shared" si="23"/>
        <v>0.56826401172052687</v>
      </c>
    </row>
    <row r="453" spans="1:4" x14ac:dyDescent="0.25">
      <c r="A453">
        <v>453</v>
      </c>
      <c r="B453">
        <f t="shared" si="21"/>
        <v>2.5497896286650756</v>
      </c>
      <c r="C453">
        <f t="shared" si="22"/>
        <v>-0.82993619620052894</v>
      </c>
      <c r="D453">
        <f t="shared" si="23"/>
        <v>0.55785832451994222</v>
      </c>
    </row>
    <row r="454" spans="1:4" x14ac:dyDescent="0.25">
      <c r="A454">
        <v>454</v>
      </c>
      <c r="B454">
        <f t="shared" si="21"/>
        <v>2.5623811823868787</v>
      </c>
      <c r="C454">
        <f t="shared" si="22"/>
        <v>-0.83689452247917506</v>
      </c>
      <c r="D454">
        <f t="shared" si="23"/>
        <v>0.54736419159856775</v>
      </c>
    </row>
    <row r="455" spans="1:4" x14ac:dyDescent="0.25">
      <c r="A455">
        <v>455</v>
      </c>
      <c r="B455">
        <f t="shared" si="21"/>
        <v>2.5749727361086809</v>
      </c>
      <c r="C455">
        <f t="shared" si="22"/>
        <v>-0.843720163206647</v>
      </c>
      <c r="D455">
        <f t="shared" si="23"/>
        <v>0.5367832767500762</v>
      </c>
    </row>
    <row r="456" spans="1:4" x14ac:dyDescent="0.25">
      <c r="A456">
        <v>456</v>
      </c>
      <c r="B456">
        <f t="shared" si="21"/>
        <v>2.587564289830484</v>
      </c>
      <c r="C456">
        <f t="shared" si="22"/>
        <v>-0.85041203621084671</v>
      </c>
      <c r="D456">
        <f t="shared" si="23"/>
        <v>0.52611725752699035</v>
      </c>
    </row>
    <row r="457" spans="1:4" x14ac:dyDescent="0.25">
      <c r="A457">
        <v>457</v>
      </c>
      <c r="B457">
        <f t="shared" si="21"/>
        <v>2.6001558435522871</v>
      </c>
      <c r="C457">
        <f t="shared" si="22"/>
        <v>-0.85696908052789589</v>
      </c>
      <c r="D457">
        <f t="shared" si="23"/>
        <v>0.51536782497471911</v>
      </c>
    </row>
    <row r="458" spans="1:4" x14ac:dyDescent="0.25">
      <c r="A458">
        <v>458</v>
      </c>
      <c r="B458">
        <f t="shared" si="21"/>
        <v>2.6127473972740893</v>
      </c>
      <c r="C458">
        <f t="shared" si="22"/>
        <v>-0.86339025657034785</v>
      </c>
      <c r="D458">
        <f t="shared" si="23"/>
        <v>0.50453668336344881</v>
      </c>
    </row>
    <row r="459" spans="1:4" x14ac:dyDescent="0.25">
      <c r="A459">
        <v>459</v>
      </c>
      <c r="B459">
        <f t="shared" si="21"/>
        <v>2.6253389509958924</v>
      </c>
      <c r="C459">
        <f t="shared" si="22"/>
        <v>-0.8696745462920108</v>
      </c>
      <c r="D459">
        <f t="shared" si="23"/>
        <v>0.4936255499179365</v>
      </c>
    </row>
    <row r="460" spans="1:4" x14ac:dyDescent="0.25">
      <c r="A460">
        <v>460</v>
      </c>
      <c r="B460">
        <f t="shared" si="21"/>
        <v>2.6379305047176955</v>
      </c>
      <c r="C460">
        <f t="shared" si="22"/>
        <v>-0.87582095334935095</v>
      </c>
      <c r="D460">
        <f t="shared" si="23"/>
        <v>0.48263615454525777</v>
      </c>
    </row>
    <row r="461" spans="1:4" x14ac:dyDescent="0.25">
      <c r="A461">
        <v>461</v>
      </c>
      <c r="B461">
        <f t="shared" si="21"/>
        <v>2.6505220584394977</v>
      </c>
      <c r="C461">
        <f t="shared" si="22"/>
        <v>-0.88182850325945983</v>
      </c>
      <c r="D461">
        <f t="shared" si="23"/>
        <v>0.47157023956053545</v>
      </c>
    </row>
    <row r="462" spans="1:4" x14ac:dyDescent="0.25">
      <c r="A462">
        <v>462</v>
      </c>
      <c r="B462">
        <f t="shared" si="21"/>
        <v>2.6631136121613008</v>
      </c>
      <c r="C462">
        <f t="shared" si="22"/>
        <v>-0.88769624355455456</v>
      </c>
      <c r="D462">
        <f t="shared" si="23"/>
        <v>0.46042955941070179</v>
      </c>
    </row>
    <row r="463" spans="1:4" x14ac:dyDescent="0.25">
      <c r="A463">
        <v>463</v>
      </c>
      <c r="B463">
        <f t="shared" si="21"/>
        <v>2.6757051658831039</v>
      </c>
      <c r="C463">
        <f t="shared" si="22"/>
        <v>-0.89342324393298445</v>
      </c>
      <c r="D463">
        <f t="shared" si="23"/>
        <v>0.44921588039634452</v>
      </c>
    </row>
    <row r="464" spans="1:4" x14ac:dyDescent="0.25">
      <c r="A464">
        <v>464</v>
      </c>
      <c r="B464">
        <f t="shared" si="21"/>
        <v>2.6882967196049061</v>
      </c>
      <c r="C464">
        <f t="shared" si="22"/>
        <v>-0.8990085964067277</v>
      </c>
      <c r="D464">
        <f t="shared" si="23"/>
        <v>0.43793098039166556</v>
      </c>
    </row>
    <row r="465" spans="1:4" x14ac:dyDescent="0.25">
      <c r="A465">
        <v>465</v>
      </c>
      <c r="B465">
        <f t="shared" si="21"/>
        <v>2.7008882733267092</v>
      </c>
      <c r="C465">
        <f t="shared" si="22"/>
        <v>-0.90445141544534879</v>
      </c>
      <c r="D465">
        <f t="shared" si="23"/>
        <v>0.42657664856260591</v>
      </c>
    </row>
    <row r="466" spans="1:4" x14ac:dyDescent="0.25">
      <c r="A466">
        <v>466</v>
      </c>
      <c r="B466">
        <f t="shared" si="21"/>
        <v>2.7134798270485123</v>
      </c>
      <c r="C466">
        <f t="shared" si="22"/>
        <v>-0.90975083811639346</v>
      </c>
      <c r="D466">
        <f t="shared" si="23"/>
        <v>0.41515468508318643</v>
      </c>
    </row>
    <row r="467" spans="1:4" x14ac:dyDescent="0.25">
      <c r="A467">
        <v>467</v>
      </c>
      <c r="B467">
        <f t="shared" si="21"/>
        <v>2.7260713807703145</v>
      </c>
      <c r="C467">
        <f t="shared" si="22"/>
        <v>-0.91490602422220291</v>
      </c>
      <c r="D467">
        <f t="shared" si="23"/>
        <v>0.40366690085009682</v>
      </c>
    </row>
    <row r="468" spans="1:4" x14ac:dyDescent="0.25">
      <c r="A468">
        <v>468</v>
      </c>
      <c r="B468">
        <f t="shared" si="21"/>
        <v>2.7386629344921176</v>
      </c>
      <c r="C468">
        <f t="shared" si="22"/>
        <v>-0.91991615643312463</v>
      </c>
      <c r="D468">
        <f t="shared" si="23"/>
        <v>0.39211511719558451</v>
      </c>
    </row>
    <row r="469" spans="1:4" x14ac:dyDescent="0.25">
      <c r="A469">
        <v>469</v>
      </c>
      <c r="B469">
        <f t="shared" si="21"/>
        <v>2.7512544882139207</v>
      </c>
      <c r="C469">
        <f t="shared" si="22"/>
        <v>-0.92478044041709373</v>
      </c>
      <c r="D469">
        <f t="shared" si="23"/>
        <v>0.38050116559869573</v>
      </c>
    </row>
    <row r="470" spans="1:4" x14ac:dyDescent="0.25">
      <c r="A470">
        <v>470</v>
      </c>
      <c r="B470">
        <f t="shared" si="21"/>
        <v>2.7638460419357229</v>
      </c>
      <c r="C470">
        <f t="shared" si="22"/>
        <v>-0.92949810496557161</v>
      </c>
      <c r="D470">
        <f t="shared" si="23"/>
        <v>0.36882688739490138</v>
      </c>
    </row>
    <row r="471" spans="1:4" x14ac:dyDescent="0.25">
      <c r="A471">
        <v>471</v>
      </c>
      <c r="B471">
        <f t="shared" si="21"/>
        <v>2.776437595657526</v>
      </c>
      <c r="C471">
        <f t="shared" si="22"/>
        <v>-0.93406840211581788</v>
      </c>
      <c r="D471">
        <f t="shared" si="23"/>
        <v>0.35709413348415964</v>
      </c>
    </row>
    <row r="472" spans="1:4" x14ac:dyDescent="0.25">
      <c r="A472">
        <v>472</v>
      </c>
      <c r="B472">
        <f t="shared" si="21"/>
        <v>2.7890291493793291</v>
      </c>
      <c r="C472">
        <f t="shared" si="22"/>
        <v>-0.93849060726947464</v>
      </c>
      <c r="D472">
        <f t="shared" si="23"/>
        <v>0.34530476403746974</v>
      </c>
    </row>
    <row r="473" spans="1:4" x14ac:dyDescent="0.25">
      <c r="A473">
        <v>473</v>
      </c>
      <c r="B473">
        <f t="shared" si="21"/>
        <v>2.8016207031011313</v>
      </c>
      <c r="C473">
        <f t="shared" si="22"/>
        <v>-0.94276401930744913</v>
      </c>
      <c r="D473">
        <f t="shared" si="23"/>
        <v>0.33346064820194843</v>
      </c>
    </row>
    <row r="474" spans="1:4" x14ac:dyDescent="0.25">
      <c r="A474">
        <v>474</v>
      </c>
      <c r="B474">
        <f t="shared" si="21"/>
        <v>2.8142122568229344</v>
      </c>
      <c r="C474">
        <f t="shared" si="22"/>
        <v>-0.94688796070107328</v>
      </c>
      <c r="D474">
        <f t="shared" si="23"/>
        <v>0.32156366380448331</v>
      </c>
    </row>
    <row r="475" spans="1:4" x14ac:dyDescent="0.25">
      <c r="A475">
        <v>475</v>
      </c>
      <c r="B475">
        <f t="shared" si="21"/>
        <v>2.8268038105447375</v>
      </c>
      <c r="C475">
        <f t="shared" si="22"/>
        <v>-0.95086177761952073</v>
      </c>
      <c r="D475">
        <f t="shared" si="23"/>
        <v>0.30961569705401759</v>
      </c>
    </row>
    <row r="476" spans="1:4" x14ac:dyDescent="0.25">
      <c r="A476">
        <v>476</v>
      </c>
      <c r="B476">
        <f t="shared" si="21"/>
        <v>2.8393953642665397</v>
      </c>
      <c r="C476">
        <f t="shared" si="22"/>
        <v>-0.95468484003346987</v>
      </c>
      <c r="D476">
        <f t="shared" si="23"/>
        <v>0.29761864224249818</v>
      </c>
    </row>
    <row r="477" spans="1:4" x14ac:dyDescent="0.25">
      <c r="A477">
        <v>477</v>
      </c>
      <c r="B477">
        <f t="shared" si="21"/>
        <v>2.8519869179883428</v>
      </c>
      <c r="C477">
        <f t="shared" si="22"/>
        <v>-0.95835654181499241</v>
      </c>
      <c r="D477">
        <f t="shared" si="23"/>
        <v>0.28557440144454255</v>
      </c>
    </row>
    <row r="478" spans="1:4" x14ac:dyDescent="0.25">
      <c r="A478">
        <v>478</v>
      </c>
      <c r="B478">
        <f t="shared" si="21"/>
        <v>2.8645784717101459</v>
      </c>
      <c r="C478">
        <f t="shared" si="22"/>
        <v>-0.96187630083365039</v>
      </c>
      <c r="D478">
        <f t="shared" si="23"/>
        <v>0.27348488421587913</v>
      </c>
    </row>
    <row r="479" spans="1:4" x14ac:dyDescent="0.25">
      <c r="A479">
        <v>479</v>
      </c>
      <c r="B479">
        <f t="shared" si="21"/>
        <v>2.8771700254319481</v>
      </c>
      <c r="C479">
        <f t="shared" si="22"/>
        <v>-0.96524355904879122</v>
      </c>
      <c r="D479">
        <f t="shared" si="23"/>
        <v>0.26135200729059388</v>
      </c>
    </row>
    <row r="480" spans="1:4" x14ac:dyDescent="0.25">
      <c r="A480">
        <v>480</v>
      </c>
      <c r="B480">
        <f t="shared" si="21"/>
        <v>2.8897615791537512</v>
      </c>
      <c r="C480">
        <f t="shared" si="22"/>
        <v>-0.96845778259802262</v>
      </c>
      <c r="D480">
        <f t="shared" si="23"/>
        <v>0.24917769427723904</v>
      </c>
    </row>
    <row r="481" spans="1:4" x14ac:dyDescent="0.25">
      <c r="A481">
        <v>481</v>
      </c>
      <c r="B481">
        <f t="shared" si="21"/>
        <v>2.9023531328755543</v>
      </c>
      <c r="C481">
        <f t="shared" si="22"/>
        <v>-0.97151846188185254</v>
      </c>
      <c r="D481">
        <f t="shared" si="23"/>
        <v>0.23696387535385935</v>
      </c>
    </row>
    <row r="482" spans="1:4" x14ac:dyDescent="0.25">
      <c r="A482">
        <v>482</v>
      </c>
      <c r="B482">
        <f t="shared" si="21"/>
        <v>2.9149446865973565</v>
      </c>
      <c r="C482">
        <f t="shared" si="22"/>
        <v>-0.97442511164448486</v>
      </c>
      <c r="D482">
        <f t="shared" si="23"/>
        <v>0.22471248696196916</v>
      </c>
    </row>
    <row r="483" spans="1:4" x14ac:dyDescent="0.25">
      <c r="A483">
        <v>483</v>
      </c>
      <c r="B483">
        <f t="shared" si="21"/>
        <v>2.9275362403191596</v>
      </c>
      <c r="C483">
        <f t="shared" si="22"/>
        <v>-0.97717727105075436</v>
      </c>
      <c r="D483">
        <f t="shared" si="23"/>
        <v>0.21242547149953661</v>
      </c>
    </row>
    <row r="484" spans="1:4" x14ac:dyDescent="0.25">
      <c r="A484">
        <v>484</v>
      </c>
      <c r="B484">
        <f t="shared" si="21"/>
        <v>2.9401277940409627</v>
      </c>
      <c r="C484">
        <f t="shared" si="22"/>
        <v>-0.97977450375918906</v>
      </c>
      <c r="D484">
        <f t="shared" si="23"/>
        <v>0.20010477701303092</v>
      </c>
    </row>
    <row r="485" spans="1:4" x14ac:dyDescent="0.25">
      <c r="A485">
        <v>485</v>
      </c>
      <c r="B485">
        <f t="shared" si="21"/>
        <v>2.9527193477627649</v>
      </c>
      <c r="C485">
        <f t="shared" si="22"/>
        <v>-0.98221639799119032</v>
      </c>
      <c r="D485">
        <f t="shared" si="23"/>
        <v>0.18775235688856662</v>
      </c>
    </row>
    <row r="486" spans="1:4" x14ac:dyDescent="0.25">
      <c r="A486">
        <v>486</v>
      </c>
      <c r="B486">
        <f t="shared" si="21"/>
        <v>2.965310901484568</v>
      </c>
      <c r="C486">
        <f t="shared" si="22"/>
        <v>-0.98450256659631907</v>
      </c>
      <c r="D486">
        <f t="shared" si="23"/>
        <v>0.17537016954220097</v>
      </c>
    </row>
    <row r="487" spans="1:4" x14ac:dyDescent="0.25">
      <c r="A487">
        <v>487</v>
      </c>
      <c r="B487">
        <f t="shared" si="21"/>
        <v>2.9779024552063711</v>
      </c>
      <c r="C487">
        <f t="shared" si="22"/>
        <v>-0.98663264711367571</v>
      </c>
      <c r="D487">
        <f t="shared" si="23"/>
        <v>0.16296017810944194</v>
      </c>
    </row>
    <row r="488" spans="1:4" x14ac:dyDescent="0.25">
      <c r="A488">
        <v>488</v>
      </c>
      <c r="B488">
        <f t="shared" si="21"/>
        <v>2.9904940089281733</v>
      </c>
      <c r="C488">
        <f t="shared" si="22"/>
        <v>-0.98860630182936671</v>
      </c>
      <c r="D488">
        <f t="shared" si="23"/>
        <v>0.15052435013400009</v>
      </c>
    </row>
    <row r="489" spans="1:4" x14ac:dyDescent="0.25">
      <c r="A489">
        <v>489</v>
      </c>
      <c r="B489">
        <f t="shared" si="21"/>
        <v>3.0030855626499764</v>
      </c>
      <c r="C489">
        <f t="shared" si="22"/>
        <v>-0.99042321783004816</v>
      </c>
      <c r="D489">
        <f t="shared" si="23"/>
        <v>0.13806465725584124</v>
      </c>
    </row>
    <row r="490" spans="1:4" x14ac:dyDescent="0.25">
      <c r="A490">
        <v>490</v>
      </c>
      <c r="B490">
        <f t="shared" si="21"/>
        <v>3.0156771163717795</v>
      </c>
      <c r="C490">
        <f t="shared" si="22"/>
        <v>-0.99208310705253577</v>
      </c>
      <c r="D490">
        <f t="shared" si="23"/>
        <v>0.12558307489859807</v>
      </c>
    </row>
    <row r="491" spans="1:4" x14ac:dyDescent="0.25">
      <c r="A491">
        <v>491</v>
      </c>
      <c r="B491">
        <f t="shared" si="21"/>
        <v>3.0282686700935817</v>
      </c>
      <c r="C491">
        <f t="shared" si="22"/>
        <v>-0.99358570632947618</v>
      </c>
      <c r="D491">
        <f t="shared" si="23"/>
        <v>0.11308158195637352</v>
      </c>
    </row>
    <row r="492" spans="1:4" x14ac:dyDescent="0.25">
      <c r="A492">
        <v>492</v>
      </c>
      <c r="B492">
        <f t="shared" si="21"/>
        <v>3.0408602238153848</v>
      </c>
      <c r="C492">
        <f t="shared" si="22"/>
        <v>-0.99493077743107128</v>
      </c>
      <c r="D492">
        <f t="shared" si="23"/>
        <v>0.10056216047999419</v>
      </c>
    </row>
    <row r="493" spans="1:4" x14ac:dyDescent="0.25">
      <c r="A493">
        <v>493</v>
      </c>
      <c r="B493">
        <f t="shared" si="21"/>
        <v>3.0534517775371879</v>
      </c>
      <c r="C493">
        <f t="shared" si="22"/>
        <v>-0.99611810710284798</v>
      </c>
      <c r="D493">
        <f t="shared" si="23"/>
        <v>8.8026795362771124E-2</v>
      </c>
    </row>
    <row r="494" spans="1:4" x14ac:dyDescent="0.25">
      <c r="A494">
        <v>494</v>
      </c>
      <c r="B494">
        <f t="shared" si="21"/>
        <v>3.0660433312589901</v>
      </c>
      <c r="C494">
        <f t="shared" si="22"/>
        <v>-0.99714750709946842</v>
      </c>
      <c r="D494">
        <f t="shared" si="23"/>
        <v>7.5477474025801961E-2</v>
      </c>
    </row>
    <row r="495" spans="1:4" x14ac:dyDescent="0.25">
      <c r="A495">
        <v>495</v>
      </c>
      <c r="B495">
        <f t="shared" si="21"/>
        <v>3.0786348849807932</v>
      </c>
      <c r="C495">
        <f t="shared" si="22"/>
        <v>-0.99801881421457617</v>
      </c>
      <c r="D495">
        <f t="shared" si="23"/>
        <v>6.2916186102872362E-2</v>
      </c>
    </row>
    <row r="496" spans="1:4" x14ac:dyDescent="0.25">
      <c r="A496">
        <v>496</v>
      </c>
      <c r="B496">
        <f t="shared" si="21"/>
        <v>3.0912264387025963</v>
      </c>
      <c r="C496">
        <f t="shared" si="22"/>
        <v>-0.99873189030667098</v>
      </c>
      <c r="D496">
        <f t="shared" si="23"/>
        <v>5.0344923125014603E-2</v>
      </c>
    </row>
    <row r="497" spans="1:4" x14ac:dyDescent="0.25">
      <c r="A497">
        <v>497</v>
      </c>
      <c r="B497">
        <f t="shared" si="21"/>
        <v>3.1038179924243985</v>
      </c>
      <c r="C497">
        <f t="shared" si="22"/>
        <v>-0.99928662232101095</v>
      </c>
      <c r="D497">
        <f t="shared" si="23"/>
        <v>3.7765678204757333E-2</v>
      </c>
    </row>
    <row r="498" spans="1:4" x14ac:dyDescent="0.25">
      <c r="A498">
        <v>498</v>
      </c>
      <c r="B498">
        <f t="shared" si="21"/>
        <v>3.1164095461462016</v>
      </c>
      <c r="C498">
        <f t="shared" si="22"/>
        <v>-0.99968292230753641</v>
      </c>
      <c r="D498">
        <f t="shared" si="23"/>
        <v>2.5180445720124629E-2</v>
      </c>
    </row>
    <row r="499" spans="1:4" x14ac:dyDescent="0.25">
      <c r="A499">
        <v>499</v>
      </c>
      <c r="B499">
        <f t="shared" si="21"/>
        <v>3.1290010998680047</v>
      </c>
      <c r="C499">
        <f t="shared" si="22"/>
        <v>-0.99992072743481442</v>
      </c>
      <c r="D499">
        <f t="shared" si="23"/>
        <v>1.2591220998442417E-2</v>
      </c>
    </row>
    <row r="500" spans="1:4" x14ac:dyDescent="0.25">
      <c r="A500">
        <v>500</v>
      </c>
      <c r="B500">
        <f t="shared" si="21"/>
        <v>3.1415926535898069</v>
      </c>
      <c r="C500">
        <f t="shared" si="22"/>
        <v>-1</v>
      </c>
      <c r="D500">
        <f t="shared" si="23"/>
        <v>-1.3644250659861079E-14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C344B-6047-4CF0-BA0B-B988B25C29D8}">
  <sheetPr codeName="XLSTAT_20220714_134407_1_HID">
    <tabColor rgb="FF007800"/>
  </sheetPr>
  <dimension ref="A1:B23"/>
  <sheetViews>
    <sheetView workbookViewId="0"/>
  </sheetViews>
  <sheetFormatPr baseColWidth="10" defaultRowHeight="15" x14ac:dyDescent="0.25"/>
  <sheetData>
    <row r="1" spans="1:2" x14ac:dyDescent="0.25">
      <c r="A1">
        <v>0.50698153691005043</v>
      </c>
      <c r="B1">
        <v>-0.23581796560869142</v>
      </c>
    </row>
    <row r="2" spans="1:2" x14ac:dyDescent="0.25">
      <c r="A2">
        <v>0.47097402251831849</v>
      </c>
      <c r="B2">
        <v>-0.57816677492981439</v>
      </c>
    </row>
    <row r="3" spans="1:2" x14ac:dyDescent="0.25">
      <c r="A3">
        <v>0.25419287280822667</v>
      </c>
      <c r="B3">
        <v>0.44183356475079028</v>
      </c>
    </row>
    <row r="4" spans="1:2" x14ac:dyDescent="0.25">
      <c r="A4">
        <v>0.64196762720127276</v>
      </c>
      <c r="B4">
        <v>0.2496413556208803</v>
      </c>
    </row>
    <row r="5" spans="1:2" x14ac:dyDescent="0.25">
      <c r="A5">
        <v>0.70878627283546125</v>
      </c>
      <c r="B5">
        <v>9.2505630700425362E-2</v>
      </c>
    </row>
    <row r="6" spans="1:2" x14ac:dyDescent="0.25">
      <c r="A6">
        <v>0.80529545280941672</v>
      </c>
      <c r="B6">
        <v>0.2868930121796377</v>
      </c>
    </row>
    <row r="7" spans="1:2" x14ac:dyDescent="0.25">
      <c r="A7">
        <v>0.59738634847995975</v>
      </c>
      <c r="B7">
        <v>0.45546299922516092</v>
      </c>
    </row>
    <row r="8" spans="1:2" x14ac:dyDescent="0.25">
      <c r="A8">
        <v>0.65416385073842609</v>
      </c>
      <c r="B8">
        <v>-0.2499036048085633</v>
      </c>
    </row>
    <row r="9" spans="1:2" x14ac:dyDescent="0.25">
      <c r="A9">
        <v>0.85478450349662161</v>
      </c>
      <c r="B9">
        <v>0.11322432454073453</v>
      </c>
    </row>
    <row r="10" spans="1:2" x14ac:dyDescent="0.25">
      <c r="A10">
        <v>0.67868663266840201</v>
      </c>
      <c r="B10">
        <v>-0.29901881631761762</v>
      </c>
    </row>
    <row r="11" spans="1:2" x14ac:dyDescent="0.25">
      <c r="A11">
        <v>-0.43431641003286892</v>
      </c>
      <c r="B11">
        <v>0.20339847510185624</v>
      </c>
    </row>
    <row r="12" spans="1:2" x14ac:dyDescent="0.25">
      <c r="A12">
        <v>0.52790044362693334</v>
      </c>
      <c r="B12">
        <v>0.22261571289776957</v>
      </c>
    </row>
    <row r="13" spans="1:2" x14ac:dyDescent="0.25">
      <c r="A13">
        <v>0.23566793830940122</v>
      </c>
      <c r="B13">
        <v>0.73589058005066277</v>
      </c>
    </row>
    <row r="14" spans="1:2" x14ac:dyDescent="0.25">
      <c r="A14">
        <v>0.49947314371589924</v>
      </c>
      <c r="B14">
        <v>-0.50077722510232703</v>
      </c>
    </row>
    <row r="15" spans="1:2" x14ac:dyDescent="0.25">
      <c r="A15">
        <v>0.24505480386972225</v>
      </c>
      <c r="B15">
        <v>-0.37967475172873993</v>
      </c>
    </row>
    <row r="16" spans="1:2" x14ac:dyDescent="0.25">
      <c r="A16">
        <v>0.13181278595584339</v>
      </c>
      <c r="B16">
        <v>6.6650919066485917E-2</v>
      </c>
    </row>
    <row r="17" spans="1:2" x14ac:dyDescent="0.25">
      <c r="A17">
        <v>0.12223624318834536</v>
      </c>
      <c r="B17">
        <v>0.33199616924227515</v>
      </c>
    </row>
    <row r="18" spans="1:2" x14ac:dyDescent="0.25">
      <c r="A18">
        <v>0.56141593016253355</v>
      </c>
      <c r="B18">
        <v>-0.56272021306871689</v>
      </c>
    </row>
    <row r="19" spans="1:2" x14ac:dyDescent="0.25">
      <c r="A19">
        <v>0.33784359469172415</v>
      </c>
      <c r="B19">
        <v>-0.21516723391239689</v>
      </c>
    </row>
    <row r="20" spans="1:2" x14ac:dyDescent="0.25">
      <c r="A20">
        <v>0.28457283360939933</v>
      </c>
      <c r="B20">
        <v>-0.33248083193982453</v>
      </c>
    </row>
    <row r="21" spans="1:2" x14ac:dyDescent="0.25">
      <c r="A21">
        <v>0.81151276262898531</v>
      </c>
      <c r="B21">
        <v>0.30913723772801599</v>
      </c>
    </row>
    <row r="22" spans="1:2" x14ac:dyDescent="0.25">
      <c r="A22">
        <v>0.80253332003408739</v>
      </c>
      <c r="B22">
        <v>0.2786683606723766</v>
      </c>
    </row>
    <row r="23" spans="1:2" x14ac:dyDescent="0.25">
      <c r="A23">
        <v>-0.22839532010818311</v>
      </c>
      <c r="B23">
        <v>0.34964083447768357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60F8-C553-4279-97D6-C249A09BE339}">
  <sheetPr codeName="XLSTAT_20220714_134302_1">
    <tabColor rgb="FF007800"/>
  </sheetPr>
  <dimension ref="B1:Z95"/>
  <sheetViews>
    <sheetView topLeftCell="A22" zoomScaleNormal="100" workbookViewId="0">
      <selection activeCell="C13" sqref="C13:M36"/>
    </sheetView>
  </sheetViews>
  <sheetFormatPr baseColWidth="10" defaultRowHeight="15" x14ac:dyDescent="0.25"/>
  <cols>
    <col min="1" max="1" width="6" customWidth="1"/>
  </cols>
  <sheetData>
    <row r="1" spans="2:26" x14ac:dyDescent="0.25">
      <c r="B1" s="8" t="s">
        <v>35</v>
      </c>
      <c r="C1" s="7"/>
      <c r="D1" s="7"/>
      <c r="E1" s="7"/>
      <c r="F1" s="7"/>
      <c r="G1" s="7"/>
      <c r="H1" s="7"/>
      <c r="I1" s="7"/>
      <c r="J1" s="7"/>
      <c r="K1" s="7"/>
      <c r="L1" s="7"/>
      <c r="M1" s="6"/>
    </row>
    <row r="2" spans="2:26" x14ac:dyDescent="0.25">
      <c r="B2" s="7"/>
      <c r="C2" s="7"/>
      <c r="D2" s="7"/>
      <c r="E2" s="7"/>
      <c r="F2" s="7"/>
      <c r="G2" s="7"/>
      <c r="H2" s="7"/>
      <c r="I2" s="7"/>
      <c r="J2" s="7"/>
      <c r="K2" s="7"/>
      <c r="L2" s="7"/>
      <c r="M2" s="6"/>
    </row>
    <row r="3" spans="2:26" x14ac:dyDescent="0.25">
      <c r="B3" t="s">
        <v>1168</v>
      </c>
    </row>
    <row r="4" spans="2:26" x14ac:dyDescent="0.25">
      <c r="B4" t="s">
        <v>1167</v>
      </c>
    </row>
    <row r="5" spans="2:26" x14ac:dyDescent="0.25">
      <c r="B5" t="s">
        <v>37</v>
      </c>
    </row>
    <row r="6" spans="2:26" ht="38.1" customHeight="1" x14ac:dyDescent="0.25"/>
    <row r="7" spans="2:26" ht="15.75" customHeight="1" x14ac:dyDescent="0.25">
      <c r="B7" s="32"/>
    </row>
    <row r="10" spans="2:26" x14ac:dyDescent="0.25">
      <c r="B10" s="10" t="s">
        <v>38</v>
      </c>
    </row>
    <row r="11" spans="2:26" ht="15.75" thickBot="1" x14ac:dyDescent="0.3"/>
    <row r="12" spans="2:26" x14ac:dyDescent="0.25">
      <c r="B12" s="12" t="s">
        <v>39</v>
      </c>
      <c r="C12" s="13" t="s">
        <v>8</v>
      </c>
      <c r="D12" s="13" t="s">
        <v>7</v>
      </c>
      <c r="E12" s="13" t="s">
        <v>28</v>
      </c>
      <c r="F12" s="13" t="s">
        <v>40</v>
      </c>
      <c r="G12" s="13" t="s">
        <v>41</v>
      </c>
      <c r="H12" s="13" t="s">
        <v>4</v>
      </c>
      <c r="I12" s="13" t="s">
        <v>30</v>
      </c>
      <c r="J12" s="13" t="s">
        <v>31</v>
      </c>
      <c r="K12" s="13" t="s">
        <v>32</v>
      </c>
      <c r="L12" s="13" t="s">
        <v>33</v>
      </c>
      <c r="M12" s="13" t="s">
        <v>9</v>
      </c>
      <c r="N12" s="13" t="s">
        <v>10</v>
      </c>
      <c r="O12" s="13" t="s">
        <v>17</v>
      </c>
      <c r="P12" s="13" t="s">
        <v>11</v>
      </c>
      <c r="Q12" s="13" t="s">
        <v>12</v>
      </c>
      <c r="R12" s="13" t="s">
        <v>1</v>
      </c>
      <c r="S12" s="13" t="s">
        <v>2</v>
      </c>
      <c r="T12" s="13" t="s">
        <v>26</v>
      </c>
      <c r="U12" s="13" t="s">
        <v>16</v>
      </c>
      <c r="V12" s="13" t="s">
        <v>15</v>
      </c>
      <c r="W12" s="13" t="s">
        <v>27</v>
      </c>
      <c r="X12" s="13" t="s">
        <v>14</v>
      </c>
      <c r="Y12" s="13" t="s">
        <v>13</v>
      </c>
      <c r="Z12" s="13" t="s">
        <v>3</v>
      </c>
    </row>
    <row r="13" spans="2:26" x14ac:dyDescent="0.25">
      <c r="B13" s="14" t="s">
        <v>8</v>
      </c>
      <c r="C13" s="20">
        <v>1</v>
      </c>
      <c r="D13" s="19">
        <v>0.5158294317927703</v>
      </c>
      <c r="E13" s="19">
        <v>0.21512282808159941</v>
      </c>
      <c r="F13" s="19">
        <v>0.22246646570851494</v>
      </c>
      <c r="G13" s="19">
        <v>0.35819297363032293</v>
      </c>
      <c r="H13" s="19">
        <v>0.26898096375892583</v>
      </c>
      <c r="I13" s="16">
        <v>0.11740670948338855</v>
      </c>
      <c r="J13" s="19">
        <v>0.22292949404734128</v>
      </c>
      <c r="K13" s="19">
        <v>0.36864946898036832</v>
      </c>
      <c r="L13" s="19">
        <v>0.43889207801607305</v>
      </c>
      <c r="M13" s="16">
        <v>-0.11327274221225282</v>
      </c>
      <c r="N13" s="19">
        <v>0.29975929891886877</v>
      </c>
      <c r="O13" s="16">
        <v>-0.10078030211753521</v>
      </c>
      <c r="P13" s="19">
        <v>0.42313417986647361</v>
      </c>
      <c r="Q13" s="19">
        <v>0.22912002113791466</v>
      </c>
      <c r="R13" s="19">
        <v>0.17062316000307873</v>
      </c>
      <c r="S13" s="16">
        <v>3.840765985398488E-2</v>
      </c>
      <c r="T13" s="19">
        <v>0.30051298171379826</v>
      </c>
      <c r="U13" s="16">
        <v>-1.2673447107353023E-2</v>
      </c>
      <c r="V13" s="16">
        <v>3.0149807770005213E-2</v>
      </c>
      <c r="W13" s="19">
        <v>0.27049024986296488</v>
      </c>
      <c r="X13" s="19">
        <v>0.37467255918360903</v>
      </c>
      <c r="Y13" s="19">
        <v>-0.15445385921864757</v>
      </c>
      <c r="Z13" s="16"/>
    </row>
    <row r="14" spans="2:26" x14ac:dyDescent="0.25">
      <c r="B14" s="11" t="s">
        <v>7</v>
      </c>
      <c r="C14" s="21">
        <v>0.5158294317927703</v>
      </c>
      <c r="D14" s="22">
        <v>1</v>
      </c>
      <c r="E14" s="17">
        <v>-5.558108614802474E-2</v>
      </c>
      <c r="F14" s="21">
        <v>0.24262856710837688</v>
      </c>
      <c r="G14" s="21">
        <v>0.36335943114967661</v>
      </c>
      <c r="H14" s="21">
        <v>0.18966018146301714</v>
      </c>
      <c r="I14" s="17">
        <v>2.7679978653748008E-3</v>
      </c>
      <c r="J14" s="21">
        <v>0.43512013167444247</v>
      </c>
      <c r="K14" s="21">
        <v>0.33203640905364418</v>
      </c>
      <c r="L14" s="21">
        <v>0.44233656101297797</v>
      </c>
      <c r="M14" s="21">
        <v>-0.24802273081946924</v>
      </c>
      <c r="N14" s="17">
        <v>6.6582167559852246E-2</v>
      </c>
      <c r="O14" s="21">
        <v>-0.31765495536389526</v>
      </c>
      <c r="P14" s="21">
        <v>0.4215390027207615</v>
      </c>
      <c r="Q14" s="21">
        <v>0.25180029702784273</v>
      </c>
      <c r="R14" s="21">
        <v>0.18346454119757957</v>
      </c>
      <c r="S14" s="17">
        <v>-9.2552924775792703E-2</v>
      </c>
      <c r="T14" s="21">
        <v>0.47987830113320262</v>
      </c>
      <c r="U14" s="21">
        <v>0.16009411234463644</v>
      </c>
      <c r="V14" s="21">
        <v>0.29046891449081258</v>
      </c>
      <c r="W14" s="17">
        <v>0.12233169598056322</v>
      </c>
      <c r="X14" s="21">
        <v>0.190800745911128</v>
      </c>
      <c r="Y14" s="21">
        <v>-0.18396611107686139</v>
      </c>
      <c r="Z14" s="17"/>
    </row>
    <row r="15" spans="2:26" x14ac:dyDescent="0.25">
      <c r="B15" s="11" t="s">
        <v>28</v>
      </c>
      <c r="C15" s="21">
        <v>0.21512282808159941</v>
      </c>
      <c r="D15" s="17">
        <v>-5.558108614802474E-2</v>
      </c>
      <c r="E15" s="22">
        <v>1</v>
      </c>
      <c r="F15" s="21">
        <v>0.22197951161186086</v>
      </c>
      <c r="G15" s="21">
        <v>0.28950619508605263</v>
      </c>
      <c r="H15" s="21">
        <v>0.23543722319168403</v>
      </c>
      <c r="I15" s="21">
        <v>0.1991461373730628</v>
      </c>
      <c r="J15" s="17">
        <v>-3.8293468142455288E-2</v>
      </c>
      <c r="K15" s="21">
        <v>0.21985885786833914</v>
      </c>
      <c r="L15" s="17">
        <v>-1.2140010114175279E-3</v>
      </c>
      <c r="M15" s="21">
        <v>0.13260900221089522</v>
      </c>
      <c r="N15" s="21">
        <v>0.27704263252285877</v>
      </c>
      <c r="O15" s="21">
        <v>0.25565389573656366</v>
      </c>
      <c r="P15" s="17">
        <v>2.0000428130149843E-2</v>
      </c>
      <c r="Q15" s="17">
        <v>-5.658510017911008E-2</v>
      </c>
      <c r="R15" s="17">
        <v>8.6597432688285417E-2</v>
      </c>
      <c r="S15" s="21">
        <v>0.15347806545835699</v>
      </c>
      <c r="T15" s="17">
        <v>-8.3525631330938224E-2</v>
      </c>
      <c r="U15" s="17">
        <v>-4.1082981213109333E-2</v>
      </c>
      <c r="V15" s="17">
        <v>-6.8347854465206637E-2</v>
      </c>
      <c r="W15" s="21">
        <v>0.31871226018859072</v>
      </c>
      <c r="X15" s="21">
        <v>0.30200695348169904</v>
      </c>
      <c r="Y15" s="17">
        <v>8.6487941719717867E-2</v>
      </c>
      <c r="Z15" s="17"/>
    </row>
    <row r="16" spans="2:26" x14ac:dyDescent="0.25">
      <c r="B16" s="11" t="s">
        <v>40</v>
      </c>
      <c r="C16" s="21">
        <v>0.22246646570851494</v>
      </c>
      <c r="D16" s="21">
        <v>0.24262856710837688</v>
      </c>
      <c r="E16" s="21">
        <v>0.22197951161186086</v>
      </c>
      <c r="F16" s="22">
        <v>1</v>
      </c>
      <c r="G16" s="21">
        <v>0.46013569813215666</v>
      </c>
      <c r="H16" s="21">
        <v>0.60568737242568049</v>
      </c>
      <c r="I16" s="21">
        <v>0.44907224535143264</v>
      </c>
      <c r="J16" s="21">
        <v>0.20620401227518095</v>
      </c>
      <c r="K16" s="21">
        <v>0.52331677623112238</v>
      </c>
      <c r="L16" s="21">
        <v>0.23434769588789736</v>
      </c>
      <c r="M16" s="21">
        <v>-0.26712134284795225</v>
      </c>
      <c r="N16" s="21">
        <v>0.3555432598805261</v>
      </c>
      <c r="O16" s="21">
        <v>0.30269343623034772</v>
      </c>
      <c r="P16" s="21">
        <v>0.14307943519879757</v>
      </c>
      <c r="Q16" s="17">
        <v>6.4509326382105936E-2</v>
      </c>
      <c r="R16" s="17">
        <v>9.0017077873023876E-2</v>
      </c>
      <c r="S16" s="17">
        <v>4.6700267594309723E-2</v>
      </c>
      <c r="T16" s="21">
        <v>0.26865632185006477</v>
      </c>
      <c r="U16" s="21">
        <v>0.21872635928135339</v>
      </c>
      <c r="V16" s="21">
        <v>0.13625336024646215</v>
      </c>
      <c r="W16" s="21">
        <v>0.53328821675912774</v>
      </c>
      <c r="X16" s="21">
        <v>0.55249872853926751</v>
      </c>
      <c r="Y16" s="17">
        <v>-2.1232085789590138E-2</v>
      </c>
      <c r="Z16" s="17"/>
    </row>
    <row r="17" spans="2:26" x14ac:dyDescent="0.25">
      <c r="B17" s="11" t="s">
        <v>41</v>
      </c>
      <c r="C17" s="21">
        <v>0.35819297363032293</v>
      </c>
      <c r="D17" s="21">
        <v>0.36335943114967661</v>
      </c>
      <c r="E17" s="21">
        <v>0.28950619508605263</v>
      </c>
      <c r="F17" s="21">
        <v>0.46013569813215666</v>
      </c>
      <c r="G17" s="22">
        <v>1</v>
      </c>
      <c r="H17" s="21">
        <v>0.5559338602068512</v>
      </c>
      <c r="I17" s="21">
        <v>0.36810386017566943</v>
      </c>
      <c r="J17" s="21">
        <v>0.40230391035838137</v>
      </c>
      <c r="K17" s="21">
        <v>0.53640378808602607</v>
      </c>
      <c r="L17" s="21">
        <v>0.44960812357607666</v>
      </c>
      <c r="M17" s="17">
        <v>-3.27494447552657E-2</v>
      </c>
      <c r="N17" s="21">
        <v>0.45455475293988656</v>
      </c>
      <c r="O17" s="21">
        <v>0.17853629052371894</v>
      </c>
      <c r="P17" s="21">
        <v>0.31784903136530468</v>
      </c>
      <c r="Q17" s="21">
        <v>0.15043963919809356</v>
      </c>
      <c r="R17" s="17">
        <v>8.0849878931036678E-2</v>
      </c>
      <c r="S17" s="17">
        <v>8.4270660035931547E-2</v>
      </c>
      <c r="T17" s="21">
        <v>0.32681853848019637</v>
      </c>
      <c r="U17" s="21">
        <v>0.16094347779504944</v>
      </c>
      <c r="V17" s="21">
        <v>0.1697165607265691</v>
      </c>
      <c r="W17" s="21">
        <v>0.54622820127337657</v>
      </c>
      <c r="X17" s="21">
        <v>0.56736291379330994</v>
      </c>
      <c r="Y17" s="17">
        <v>-2.6124178882790113E-2</v>
      </c>
      <c r="Z17" s="17"/>
    </row>
    <row r="18" spans="2:26" x14ac:dyDescent="0.25">
      <c r="B18" s="11" t="s">
        <v>4</v>
      </c>
      <c r="C18" s="21">
        <v>0.26898096375892583</v>
      </c>
      <c r="D18" s="21">
        <v>0.18966018146301714</v>
      </c>
      <c r="E18" s="21">
        <v>0.23543722319168403</v>
      </c>
      <c r="F18" s="21">
        <v>0.60568737242568049</v>
      </c>
      <c r="G18" s="21">
        <v>0.5559338602068512</v>
      </c>
      <c r="H18" s="22">
        <v>1</v>
      </c>
      <c r="I18" s="21">
        <v>0.51719797333958273</v>
      </c>
      <c r="J18" s="21">
        <v>0.37708996369314529</v>
      </c>
      <c r="K18" s="21">
        <v>0.76409091280310049</v>
      </c>
      <c r="L18" s="21">
        <v>0.46324859090265053</v>
      </c>
      <c r="M18" s="21">
        <v>-0.35785615609907934</v>
      </c>
      <c r="N18" s="21">
        <v>0.4912043421387684</v>
      </c>
      <c r="O18" s="21">
        <v>0.35818925988638167</v>
      </c>
      <c r="P18" s="21">
        <v>0.27680972699206957</v>
      </c>
      <c r="Q18" s="17">
        <v>8.8088038505303973E-2</v>
      </c>
      <c r="R18" s="17">
        <v>4.6308093007674869E-2</v>
      </c>
      <c r="S18" s="17">
        <v>8.1795426965117102E-2</v>
      </c>
      <c r="T18" s="21">
        <v>0.22675476738011699</v>
      </c>
      <c r="U18" s="17">
        <v>9.8140466572762847E-2</v>
      </c>
      <c r="V18" s="17">
        <v>3.3868230506345361E-2</v>
      </c>
      <c r="W18" s="21">
        <v>0.78375667782522884</v>
      </c>
      <c r="X18" s="21">
        <v>0.69457934277828393</v>
      </c>
      <c r="Y18" s="21">
        <v>-0.22065791592585299</v>
      </c>
      <c r="Z18" s="17"/>
    </row>
    <row r="19" spans="2:26" x14ac:dyDescent="0.25">
      <c r="B19" s="11" t="s">
        <v>30</v>
      </c>
      <c r="C19" s="17">
        <v>0.11740670948338855</v>
      </c>
      <c r="D19" s="17">
        <v>2.7679978653748008E-3</v>
      </c>
      <c r="E19" s="21">
        <v>0.1991461373730628</v>
      </c>
      <c r="F19" s="21">
        <v>0.44907224535143264</v>
      </c>
      <c r="G19" s="21">
        <v>0.36810386017566943</v>
      </c>
      <c r="H19" s="21">
        <v>0.51719797333958273</v>
      </c>
      <c r="I19" s="22">
        <v>1</v>
      </c>
      <c r="J19" s="21">
        <v>0.43923210598896562</v>
      </c>
      <c r="K19" s="21">
        <v>0.57333267479894046</v>
      </c>
      <c r="L19" s="21">
        <v>0.34016464491911363</v>
      </c>
      <c r="M19" s="21">
        <v>-0.23041588047198958</v>
      </c>
      <c r="N19" s="21">
        <v>0.29730482434039895</v>
      </c>
      <c r="O19" s="21">
        <v>0.50557457627730296</v>
      </c>
      <c r="P19" s="17">
        <v>-0.10788099712600087</v>
      </c>
      <c r="Q19" s="17">
        <v>8.3018694691698158E-3</v>
      </c>
      <c r="R19" s="17">
        <v>0.10655018078666555</v>
      </c>
      <c r="S19" s="21">
        <v>0.1782991930410841</v>
      </c>
      <c r="T19" s="17">
        <v>7.3516559190561923E-2</v>
      </c>
      <c r="U19" s="21">
        <v>0.15282712533090634</v>
      </c>
      <c r="V19" s="17">
        <v>0.12704456251121407</v>
      </c>
      <c r="W19" s="21">
        <v>0.54207722188952756</v>
      </c>
      <c r="X19" s="21">
        <v>0.56727435401737081</v>
      </c>
      <c r="Y19" s="17">
        <v>-1.0533147075571932E-2</v>
      </c>
      <c r="Z19" s="17"/>
    </row>
    <row r="20" spans="2:26" x14ac:dyDescent="0.25">
      <c r="B20" s="11" t="s">
        <v>31</v>
      </c>
      <c r="C20" s="21">
        <v>0.22292949404734128</v>
      </c>
      <c r="D20" s="21">
        <v>0.43512013167444247</v>
      </c>
      <c r="E20" s="17">
        <v>-3.8293468142455288E-2</v>
      </c>
      <c r="F20" s="21">
        <v>0.20620401227518095</v>
      </c>
      <c r="G20" s="21">
        <v>0.40230391035838137</v>
      </c>
      <c r="H20" s="21">
        <v>0.37708996369314529</v>
      </c>
      <c r="I20" s="21">
        <v>0.43923210598896562</v>
      </c>
      <c r="J20" s="22">
        <v>1</v>
      </c>
      <c r="K20" s="21">
        <v>0.56189630544187363</v>
      </c>
      <c r="L20" s="21">
        <v>0.55595737452257832</v>
      </c>
      <c r="M20" s="21">
        <v>-0.3719433189175792</v>
      </c>
      <c r="N20" s="17">
        <v>0.12598933409630617</v>
      </c>
      <c r="O20" s="17">
        <v>6.1431997779589895E-2</v>
      </c>
      <c r="P20" s="21">
        <v>0.3912442097972369</v>
      </c>
      <c r="Q20" s="21">
        <v>0.17146620457637049</v>
      </c>
      <c r="R20" s="17">
        <v>0.10226013796194766</v>
      </c>
      <c r="S20" s="17">
        <v>6.0317201674942152E-2</v>
      </c>
      <c r="T20" s="21">
        <v>0.45922611341847031</v>
      </c>
      <c r="U20" s="21">
        <v>0.3119962629576134</v>
      </c>
      <c r="V20" s="21">
        <v>0.24702464891911316</v>
      </c>
      <c r="W20" s="21">
        <v>0.37942688954777315</v>
      </c>
      <c r="X20" s="21">
        <v>0.44918619904805407</v>
      </c>
      <c r="Y20" s="21">
        <v>-0.21913651030529913</v>
      </c>
      <c r="Z20" s="17"/>
    </row>
    <row r="21" spans="2:26" x14ac:dyDescent="0.25">
      <c r="B21" s="11" t="s">
        <v>32</v>
      </c>
      <c r="C21" s="21">
        <v>0.36864946898036832</v>
      </c>
      <c r="D21" s="21">
        <v>0.33203640905364418</v>
      </c>
      <c r="E21" s="21">
        <v>0.21985885786833914</v>
      </c>
      <c r="F21" s="21">
        <v>0.52331677623112238</v>
      </c>
      <c r="G21" s="21">
        <v>0.53640378808602607</v>
      </c>
      <c r="H21" s="21">
        <v>0.76409091280310049</v>
      </c>
      <c r="I21" s="21">
        <v>0.57333267479894046</v>
      </c>
      <c r="J21" s="21">
        <v>0.56189630544187363</v>
      </c>
      <c r="K21" s="22">
        <v>1</v>
      </c>
      <c r="L21" s="21">
        <v>0.49813334838864165</v>
      </c>
      <c r="M21" s="21">
        <v>-0.38009842771081048</v>
      </c>
      <c r="N21" s="21">
        <v>0.41988085345316656</v>
      </c>
      <c r="O21" s="21">
        <v>0.28081656566691116</v>
      </c>
      <c r="P21" s="21">
        <v>0.3633021935827318</v>
      </c>
      <c r="Q21" s="17">
        <v>0.10366422562469751</v>
      </c>
      <c r="R21" s="17">
        <v>3.837785941557708E-2</v>
      </c>
      <c r="S21" s="17">
        <v>-6.3196510277288348E-4</v>
      </c>
      <c r="T21" s="21">
        <v>0.37047630544501242</v>
      </c>
      <c r="U21" s="21">
        <v>0.19567353433493623</v>
      </c>
      <c r="V21" s="21">
        <v>0.13614196350274801</v>
      </c>
      <c r="W21" s="21">
        <v>0.74697647639306586</v>
      </c>
      <c r="X21" s="21">
        <v>0.68185520333943461</v>
      </c>
      <c r="Y21" s="21">
        <v>-0.25611346943386648</v>
      </c>
      <c r="Z21" s="17"/>
    </row>
    <row r="22" spans="2:26" x14ac:dyDescent="0.25">
      <c r="B22" s="11" t="s">
        <v>33</v>
      </c>
      <c r="C22" s="21">
        <v>0.43889207801607305</v>
      </c>
      <c r="D22" s="21">
        <v>0.44233656101297797</v>
      </c>
      <c r="E22" s="17">
        <v>-1.2140010114175279E-3</v>
      </c>
      <c r="F22" s="21">
        <v>0.23434769588789736</v>
      </c>
      <c r="G22" s="21">
        <v>0.44960812357607666</v>
      </c>
      <c r="H22" s="21">
        <v>0.46324859090265053</v>
      </c>
      <c r="I22" s="21">
        <v>0.34016464491911363</v>
      </c>
      <c r="J22" s="21">
        <v>0.55595737452257832</v>
      </c>
      <c r="K22" s="21">
        <v>0.49813334838864165</v>
      </c>
      <c r="L22" s="22">
        <v>1</v>
      </c>
      <c r="M22" s="21">
        <v>-0.28844312438252279</v>
      </c>
      <c r="N22" s="21">
        <v>0.24790778110489625</v>
      </c>
      <c r="O22" s="17">
        <v>-8.8333103400663526E-2</v>
      </c>
      <c r="P22" s="21">
        <v>0.43157627116116237</v>
      </c>
      <c r="Q22" s="21">
        <v>0.2369714503187933</v>
      </c>
      <c r="R22" s="17">
        <v>0.10780761022327744</v>
      </c>
      <c r="S22" s="17">
        <v>3.8776384241198218E-2</v>
      </c>
      <c r="T22" s="21">
        <v>0.49769647513459875</v>
      </c>
      <c r="U22" s="21">
        <v>0.16795883091257746</v>
      </c>
      <c r="V22" s="21">
        <v>0.14938902337129725</v>
      </c>
      <c r="W22" s="21">
        <v>0.42485942736828308</v>
      </c>
      <c r="X22" s="21">
        <v>0.46055696681635655</v>
      </c>
      <c r="Y22" s="21">
        <v>-0.25556019639340655</v>
      </c>
      <c r="Z22" s="17"/>
    </row>
    <row r="23" spans="2:26" x14ac:dyDescent="0.25">
      <c r="B23" s="11" t="s">
        <v>9</v>
      </c>
      <c r="C23" s="17">
        <v>-0.11327274221225282</v>
      </c>
      <c r="D23" s="21">
        <v>-0.24802273081946924</v>
      </c>
      <c r="E23" s="21">
        <v>0.13260900221089522</v>
      </c>
      <c r="F23" s="21">
        <v>-0.26712134284795225</v>
      </c>
      <c r="G23" s="17">
        <v>-3.27494447552657E-2</v>
      </c>
      <c r="H23" s="21">
        <v>-0.35785615609907934</v>
      </c>
      <c r="I23" s="21">
        <v>-0.23041588047198958</v>
      </c>
      <c r="J23" s="21">
        <v>-0.3719433189175792</v>
      </c>
      <c r="K23" s="21">
        <v>-0.38009842771081048</v>
      </c>
      <c r="L23" s="21">
        <v>-0.28844312438252279</v>
      </c>
      <c r="M23" s="22">
        <v>1</v>
      </c>
      <c r="N23" s="21">
        <v>0.14653686870067656</v>
      </c>
      <c r="O23" s="17">
        <v>4.1556464704590665E-2</v>
      </c>
      <c r="P23" s="21">
        <v>-0.20229294901813594</v>
      </c>
      <c r="Q23" s="17">
        <v>-8.8500296959531308E-2</v>
      </c>
      <c r="R23" s="17">
        <v>-5.4522828623720508E-2</v>
      </c>
      <c r="S23" s="17">
        <v>-2.605964203711252E-3</v>
      </c>
      <c r="T23" s="21">
        <v>-0.35567615935625657</v>
      </c>
      <c r="U23" s="21">
        <v>-0.21183705408032891</v>
      </c>
      <c r="V23" s="21">
        <v>-0.15985091383493449</v>
      </c>
      <c r="W23" s="21">
        <v>-0.35017086744288378</v>
      </c>
      <c r="X23" s="21">
        <v>-0.40114526886050195</v>
      </c>
      <c r="Y23" s="21">
        <v>0.14636480139039479</v>
      </c>
      <c r="Z23" s="17"/>
    </row>
    <row r="24" spans="2:26" x14ac:dyDescent="0.25">
      <c r="B24" s="11" t="s">
        <v>10</v>
      </c>
      <c r="C24" s="21">
        <v>0.29975929891886877</v>
      </c>
      <c r="D24" s="17">
        <v>6.6582167559852246E-2</v>
      </c>
      <c r="E24" s="21">
        <v>0.27704263252285877</v>
      </c>
      <c r="F24" s="21">
        <v>0.3555432598805261</v>
      </c>
      <c r="G24" s="21">
        <v>0.45455475293988656</v>
      </c>
      <c r="H24" s="21">
        <v>0.4912043421387684</v>
      </c>
      <c r="I24" s="21">
        <v>0.29730482434039895</v>
      </c>
      <c r="J24" s="17">
        <v>0.12598933409630617</v>
      </c>
      <c r="K24" s="21">
        <v>0.41988085345316656</v>
      </c>
      <c r="L24" s="21">
        <v>0.24790778110489625</v>
      </c>
      <c r="M24" s="21">
        <v>0.14653686870067656</v>
      </c>
      <c r="N24" s="22">
        <v>1</v>
      </c>
      <c r="O24" s="21">
        <v>0.2566550403880366</v>
      </c>
      <c r="P24" s="21">
        <v>0.31715094725560833</v>
      </c>
      <c r="Q24" s="21">
        <v>0.15371198745423506</v>
      </c>
      <c r="R24" s="17">
        <v>2.0192139411084588E-2</v>
      </c>
      <c r="S24" s="17">
        <v>4.1683716900458086E-2</v>
      </c>
      <c r="T24" s="21">
        <v>0.13234391567264805</v>
      </c>
      <c r="U24" s="21">
        <v>0.14396416431922568</v>
      </c>
      <c r="V24" s="17">
        <v>0.11472942505069998</v>
      </c>
      <c r="W24" s="21">
        <v>0.47456313149374835</v>
      </c>
      <c r="X24" s="21">
        <v>0.39041214501566895</v>
      </c>
      <c r="Y24" s="17">
        <v>-0.11688976977333577</v>
      </c>
      <c r="Z24" s="17"/>
    </row>
    <row r="25" spans="2:26" x14ac:dyDescent="0.25">
      <c r="B25" s="11" t="s">
        <v>17</v>
      </c>
      <c r="C25" s="17">
        <v>-0.10078030211753521</v>
      </c>
      <c r="D25" s="21">
        <v>-0.31765495536389526</v>
      </c>
      <c r="E25" s="21">
        <v>0.25565389573656366</v>
      </c>
      <c r="F25" s="21">
        <v>0.30269343623034772</v>
      </c>
      <c r="G25" s="21">
        <v>0.17853629052371894</v>
      </c>
      <c r="H25" s="21">
        <v>0.35818925988638167</v>
      </c>
      <c r="I25" s="21">
        <v>0.50557457627730296</v>
      </c>
      <c r="J25" s="17">
        <v>6.1431997779589895E-2</v>
      </c>
      <c r="K25" s="21">
        <v>0.28081656566691116</v>
      </c>
      <c r="L25" s="17">
        <v>-8.8333103400663526E-2</v>
      </c>
      <c r="M25" s="17">
        <v>4.1556464704590665E-2</v>
      </c>
      <c r="N25" s="21">
        <v>0.2566550403880366</v>
      </c>
      <c r="O25" s="22">
        <v>1</v>
      </c>
      <c r="P25" s="21">
        <v>-0.20137548190327481</v>
      </c>
      <c r="Q25" s="21">
        <v>-0.19400761728860494</v>
      </c>
      <c r="R25" s="17">
        <v>0.11555087323766731</v>
      </c>
      <c r="S25" s="21">
        <v>0.23810952655274306</v>
      </c>
      <c r="T25" s="21">
        <v>-0.25211659245827245</v>
      </c>
      <c r="U25" s="17">
        <v>5.9717645727169914E-2</v>
      </c>
      <c r="V25" s="17">
        <v>-2.1405742955755196E-2</v>
      </c>
      <c r="W25" s="21">
        <v>0.31758817976956555</v>
      </c>
      <c r="X25" s="21">
        <v>0.3251574780344364</v>
      </c>
      <c r="Y25" s="21">
        <v>0.13567778784275214</v>
      </c>
      <c r="Z25" s="17"/>
    </row>
    <row r="26" spans="2:26" x14ac:dyDescent="0.25">
      <c r="B26" s="11" t="s">
        <v>11</v>
      </c>
      <c r="C26" s="21">
        <v>0.42313417986647361</v>
      </c>
      <c r="D26" s="21">
        <v>0.4215390027207615</v>
      </c>
      <c r="E26" s="17">
        <v>2.0000428130149843E-2</v>
      </c>
      <c r="F26" s="21">
        <v>0.14307943519879757</v>
      </c>
      <c r="G26" s="21">
        <v>0.31784903136530468</v>
      </c>
      <c r="H26" s="21">
        <v>0.27680972699206957</v>
      </c>
      <c r="I26" s="17">
        <v>-0.10788099712600087</v>
      </c>
      <c r="J26" s="21">
        <v>0.3912442097972369</v>
      </c>
      <c r="K26" s="21">
        <v>0.3633021935827318</v>
      </c>
      <c r="L26" s="21">
        <v>0.43157627116116237</v>
      </c>
      <c r="M26" s="21">
        <v>-0.20229294901813594</v>
      </c>
      <c r="N26" s="21">
        <v>0.31715094725560833</v>
      </c>
      <c r="O26" s="21">
        <v>-0.20137548190327481</v>
      </c>
      <c r="P26" s="22">
        <v>1</v>
      </c>
      <c r="Q26" s="21">
        <v>0.31944446727117948</v>
      </c>
      <c r="R26" s="17">
        <v>-8.6409968339316481E-2</v>
      </c>
      <c r="S26" s="17">
        <v>-5.8786009324752878E-2</v>
      </c>
      <c r="T26" s="21">
        <v>0.50115608178394899</v>
      </c>
      <c r="U26" s="17">
        <v>0.11224289557153157</v>
      </c>
      <c r="V26" s="21">
        <v>0.17786531324615609</v>
      </c>
      <c r="W26" s="21">
        <v>0.30472176085302871</v>
      </c>
      <c r="X26" s="21">
        <v>0.23560549784414964</v>
      </c>
      <c r="Y26" s="21">
        <v>-0.33349316694319325</v>
      </c>
      <c r="Z26" s="17"/>
    </row>
    <row r="27" spans="2:26" x14ac:dyDescent="0.25">
      <c r="B27" s="11" t="s">
        <v>12</v>
      </c>
      <c r="C27" s="21">
        <v>0.22912002113791466</v>
      </c>
      <c r="D27" s="21">
        <v>0.25180029702784273</v>
      </c>
      <c r="E27" s="17">
        <v>-5.658510017911008E-2</v>
      </c>
      <c r="F27" s="17">
        <v>6.4509326382105936E-2</v>
      </c>
      <c r="G27" s="21">
        <v>0.15043963919809356</v>
      </c>
      <c r="H27" s="17">
        <v>8.8088038505303973E-2</v>
      </c>
      <c r="I27" s="17">
        <v>8.3018694691698158E-3</v>
      </c>
      <c r="J27" s="21">
        <v>0.17146620457637049</v>
      </c>
      <c r="K27" s="17">
        <v>0.10366422562469751</v>
      </c>
      <c r="L27" s="21">
        <v>0.2369714503187933</v>
      </c>
      <c r="M27" s="17">
        <v>-8.8500296959531308E-2</v>
      </c>
      <c r="N27" s="21">
        <v>0.15371198745423506</v>
      </c>
      <c r="O27" s="21">
        <v>-0.19400761728860494</v>
      </c>
      <c r="P27" s="21">
        <v>0.31944446727117948</v>
      </c>
      <c r="Q27" s="22">
        <v>1</v>
      </c>
      <c r="R27" s="17">
        <v>-3.0991818799298902E-2</v>
      </c>
      <c r="S27" s="17">
        <v>-4.3162953199568518E-2</v>
      </c>
      <c r="T27" s="21">
        <v>0.26772363570037028</v>
      </c>
      <c r="U27" s="17">
        <v>0.11088706714653498</v>
      </c>
      <c r="V27" s="17">
        <v>0.11871245541309715</v>
      </c>
      <c r="W27" s="17">
        <v>0.1020556842130096</v>
      </c>
      <c r="X27" s="17">
        <v>8.1704555051336045E-2</v>
      </c>
      <c r="Y27" s="17">
        <v>-0.10695943364922136</v>
      </c>
      <c r="Z27" s="17"/>
    </row>
    <row r="28" spans="2:26" x14ac:dyDescent="0.25">
      <c r="B28" s="11" t="s">
        <v>1</v>
      </c>
      <c r="C28" s="21">
        <v>0.17062316000307873</v>
      </c>
      <c r="D28" s="21">
        <v>0.18346454119757957</v>
      </c>
      <c r="E28" s="17">
        <v>8.6597432688285417E-2</v>
      </c>
      <c r="F28" s="17">
        <v>9.0017077873023876E-2</v>
      </c>
      <c r="G28" s="17">
        <v>8.0849878931036678E-2</v>
      </c>
      <c r="H28" s="17">
        <v>4.6308093007674869E-2</v>
      </c>
      <c r="I28" s="17">
        <v>0.10655018078666555</v>
      </c>
      <c r="J28" s="17">
        <v>0.10226013796194766</v>
      </c>
      <c r="K28" s="17">
        <v>3.837785941557708E-2</v>
      </c>
      <c r="L28" s="17">
        <v>0.10780761022327744</v>
      </c>
      <c r="M28" s="17">
        <v>-5.4522828623720508E-2</v>
      </c>
      <c r="N28" s="17">
        <v>2.0192139411084588E-2</v>
      </c>
      <c r="O28" s="17">
        <v>0.11555087323766731</v>
      </c>
      <c r="P28" s="17">
        <v>-8.6409968339316481E-2</v>
      </c>
      <c r="Q28" s="17">
        <v>-3.0991818799298902E-2</v>
      </c>
      <c r="R28" s="22">
        <v>1</v>
      </c>
      <c r="S28" s="17">
        <v>0.12215273642023262</v>
      </c>
      <c r="T28" s="17">
        <v>3.9305359116616589E-2</v>
      </c>
      <c r="U28" s="17">
        <v>8.0107640041455944E-2</v>
      </c>
      <c r="V28" s="17">
        <v>4.2145283893411455E-2</v>
      </c>
      <c r="W28" s="17">
        <v>4.2383097503487087E-2</v>
      </c>
      <c r="X28" s="17">
        <v>0.10890254380864257</v>
      </c>
      <c r="Y28" s="17">
        <v>0.11538851228371953</v>
      </c>
      <c r="Z28" s="17"/>
    </row>
    <row r="29" spans="2:26" x14ac:dyDescent="0.25">
      <c r="B29" s="11" t="s">
        <v>2</v>
      </c>
      <c r="C29" s="17">
        <v>3.840765985398488E-2</v>
      </c>
      <c r="D29" s="17">
        <v>-9.2552924775792703E-2</v>
      </c>
      <c r="E29" s="21">
        <v>0.15347806545835699</v>
      </c>
      <c r="F29" s="17">
        <v>4.6700267594309723E-2</v>
      </c>
      <c r="G29" s="17">
        <v>8.4270660035931547E-2</v>
      </c>
      <c r="H29" s="17">
        <v>8.1795426965117102E-2</v>
      </c>
      <c r="I29" s="21">
        <v>0.1782991930410841</v>
      </c>
      <c r="J29" s="17">
        <v>6.0317201674942152E-2</v>
      </c>
      <c r="K29" s="17">
        <v>-6.3196510277288348E-4</v>
      </c>
      <c r="L29" s="17">
        <v>3.8776384241198218E-2</v>
      </c>
      <c r="M29" s="17">
        <v>-2.605964203711252E-3</v>
      </c>
      <c r="N29" s="17">
        <v>4.1683716900458086E-2</v>
      </c>
      <c r="O29" s="21">
        <v>0.23810952655274306</v>
      </c>
      <c r="P29" s="17">
        <v>-5.8786009324752878E-2</v>
      </c>
      <c r="Q29" s="17">
        <v>-4.3162953199568518E-2</v>
      </c>
      <c r="R29" s="17">
        <v>0.12215273642023262</v>
      </c>
      <c r="S29" s="22">
        <v>1</v>
      </c>
      <c r="T29" s="17">
        <v>-1.0448963144734098E-2</v>
      </c>
      <c r="U29" s="17">
        <v>7.2381028494567318E-2</v>
      </c>
      <c r="V29" s="17">
        <v>-4.0833453258339633E-2</v>
      </c>
      <c r="W29" s="21">
        <v>0.30928204343141502</v>
      </c>
      <c r="X29" s="21">
        <v>0.13803207004456594</v>
      </c>
      <c r="Y29" s="21">
        <v>0.24470430482654273</v>
      </c>
      <c r="Z29" s="17"/>
    </row>
    <row r="30" spans="2:26" x14ac:dyDescent="0.25">
      <c r="B30" s="11" t="s">
        <v>26</v>
      </c>
      <c r="C30" s="21">
        <v>0.30051298171379826</v>
      </c>
      <c r="D30" s="21">
        <v>0.47987830113320262</v>
      </c>
      <c r="E30" s="17">
        <v>-8.3525631330938224E-2</v>
      </c>
      <c r="F30" s="21">
        <v>0.26865632185006477</v>
      </c>
      <c r="G30" s="21">
        <v>0.32681853848019637</v>
      </c>
      <c r="H30" s="21">
        <v>0.22675476738011699</v>
      </c>
      <c r="I30" s="17">
        <v>7.3516559190561923E-2</v>
      </c>
      <c r="J30" s="21">
        <v>0.45922611341847031</v>
      </c>
      <c r="K30" s="21">
        <v>0.37047630544501242</v>
      </c>
      <c r="L30" s="21">
        <v>0.49769647513459875</v>
      </c>
      <c r="M30" s="21">
        <v>-0.35567615935625657</v>
      </c>
      <c r="N30" s="21">
        <v>0.13234391567264805</v>
      </c>
      <c r="O30" s="21">
        <v>-0.25211659245827245</v>
      </c>
      <c r="P30" s="21">
        <v>0.50115608178394899</v>
      </c>
      <c r="Q30" s="21">
        <v>0.26772363570037028</v>
      </c>
      <c r="R30" s="17">
        <v>3.9305359116616589E-2</v>
      </c>
      <c r="S30" s="17">
        <v>-1.0448963144734098E-2</v>
      </c>
      <c r="T30" s="22">
        <v>1</v>
      </c>
      <c r="U30" s="21">
        <v>0.52493616865319848</v>
      </c>
      <c r="V30" s="21">
        <v>0.43566972450735492</v>
      </c>
      <c r="W30" s="21">
        <v>0.32533853106341987</v>
      </c>
      <c r="X30" s="21">
        <v>0.28300446851599026</v>
      </c>
      <c r="Y30" s="21">
        <v>-0.18947974007783247</v>
      </c>
      <c r="Z30" s="17"/>
    </row>
    <row r="31" spans="2:26" x14ac:dyDescent="0.25">
      <c r="B31" s="11" t="s">
        <v>16</v>
      </c>
      <c r="C31" s="17">
        <v>-1.2673447107353023E-2</v>
      </c>
      <c r="D31" s="21">
        <v>0.16009411234463644</v>
      </c>
      <c r="E31" s="17">
        <v>-4.1082981213109333E-2</v>
      </c>
      <c r="F31" s="21">
        <v>0.21872635928135339</v>
      </c>
      <c r="G31" s="21">
        <v>0.16094347779504944</v>
      </c>
      <c r="H31" s="17">
        <v>9.8140466572762847E-2</v>
      </c>
      <c r="I31" s="21">
        <v>0.15282712533090634</v>
      </c>
      <c r="J31" s="21">
        <v>0.3119962629576134</v>
      </c>
      <c r="K31" s="21">
        <v>0.19567353433493623</v>
      </c>
      <c r="L31" s="21">
        <v>0.16795883091257746</v>
      </c>
      <c r="M31" s="21">
        <v>-0.21183705408032891</v>
      </c>
      <c r="N31" s="21">
        <v>0.14396416431922568</v>
      </c>
      <c r="O31" s="17">
        <v>5.9717645727169914E-2</v>
      </c>
      <c r="P31" s="17">
        <v>0.11224289557153157</v>
      </c>
      <c r="Q31" s="17">
        <v>0.11088706714653498</v>
      </c>
      <c r="R31" s="17">
        <v>8.0107640041455944E-2</v>
      </c>
      <c r="S31" s="17">
        <v>7.2381028494567318E-2</v>
      </c>
      <c r="T31" s="21">
        <v>0.52493616865319848</v>
      </c>
      <c r="U31" s="22">
        <v>1</v>
      </c>
      <c r="V31" s="21">
        <v>0.50483293957623898</v>
      </c>
      <c r="W31" s="21">
        <v>0.17582663313956629</v>
      </c>
      <c r="X31" s="21">
        <v>0.16867578171021455</v>
      </c>
      <c r="Y31" s="17">
        <v>2.7090978992515828E-2</v>
      </c>
      <c r="Z31" s="17"/>
    </row>
    <row r="32" spans="2:26" x14ac:dyDescent="0.25">
      <c r="B32" s="11" t="s">
        <v>15</v>
      </c>
      <c r="C32" s="17">
        <v>3.0149807770005213E-2</v>
      </c>
      <c r="D32" s="21">
        <v>0.29046891449081258</v>
      </c>
      <c r="E32" s="17">
        <v>-6.8347854465206637E-2</v>
      </c>
      <c r="F32" s="21">
        <v>0.13625336024646215</v>
      </c>
      <c r="G32" s="21">
        <v>0.1697165607265691</v>
      </c>
      <c r="H32" s="17">
        <v>3.3868230506345361E-2</v>
      </c>
      <c r="I32" s="17">
        <v>0.12704456251121407</v>
      </c>
      <c r="J32" s="21">
        <v>0.24702464891911316</v>
      </c>
      <c r="K32" s="21">
        <v>0.13614196350274801</v>
      </c>
      <c r="L32" s="21">
        <v>0.14938902337129725</v>
      </c>
      <c r="M32" s="21">
        <v>-0.15985091383493449</v>
      </c>
      <c r="N32" s="17">
        <v>0.11472942505069998</v>
      </c>
      <c r="O32" s="17">
        <v>-2.1405742955755196E-2</v>
      </c>
      <c r="P32" s="21">
        <v>0.17786531324615609</v>
      </c>
      <c r="Q32" s="17">
        <v>0.11871245541309715</v>
      </c>
      <c r="R32" s="17">
        <v>4.2145283893411455E-2</v>
      </c>
      <c r="S32" s="17">
        <v>-4.0833453258339633E-2</v>
      </c>
      <c r="T32" s="21">
        <v>0.43566972450735492</v>
      </c>
      <c r="U32" s="21">
        <v>0.50483293957623898</v>
      </c>
      <c r="V32" s="22">
        <v>1</v>
      </c>
      <c r="W32" s="17">
        <v>0.10047714318426708</v>
      </c>
      <c r="X32" s="17">
        <v>8.8425600243490596E-2</v>
      </c>
      <c r="Y32" s="17">
        <v>-7.8519540591635933E-2</v>
      </c>
      <c r="Z32" s="17"/>
    </row>
    <row r="33" spans="2:26" x14ac:dyDescent="0.25">
      <c r="B33" s="11" t="s">
        <v>27</v>
      </c>
      <c r="C33" s="21">
        <v>0.27049024986296488</v>
      </c>
      <c r="D33" s="17">
        <v>0.12233169598056322</v>
      </c>
      <c r="E33" s="21">
        <v>0.31871226018859072</v>
      </c>
      <c r="F33" s="21">
        <v>0.53328821675912774</v>
      </c>
      <c r="G33" s="21">
        <v>0.54622820127337657</v>
      </c>
      <c r="H33" s="21">
        <v>0.78375667782522884</v>
      </c>
      <c r="I33" s="21">
        <v>0.54207722188952756</v>
      </c>
      <c r="J33" s="21">
        <v>0.37942688954777315</v>
      </c>
      <c r="K33" s="21">
        <v>0.74697647639306586</v>
      </c>
      <c r="L33" s="21">
        <v>0.42485942736828308</v>
      </c>
      <c r="M33" s="21">
        <v>-0.35017086744288378</v>
      </c>
      <c r="N33" s="21">
        <v>0.47456313149374835</v>
      </c>
      <c r="O33" s="21">
        <v>0.31758817976956555</v>
      </c>
      <c r="P33" s="21">
        <v>0.30472176085302871</v>
      </c>
      <c r="Q33" s="17">
        <v>0.1020556842130096</v>
      </c>
      <c r="R33" s="17">
        <v>4.2383097503487087E-2</v>
      </c>
      <c r="S33" s="21">
        <v>0.30928204343141502</v>
      </c>
      <c r="T33" s="21">
        <v>0.32533853106341987</v>
      </c>
      <c r="U33" s="21">
        <v>0.17582663313956629</v>
      </c>
      <c r="V33" s="17">
        <v>0.10047714318426708</v>
      </c>
      <c r="W33" s="22">
        <v>1</v>
      </c>
      <c r="X33" s="21">
        <v>0.73679711481361843</v>
      </c>
      <c r="Y33" s="17">
        <v>-9.3880472783394744E-2</v>
      </c>
      <c r="Z33" s="17"/>
    </row>
    <row r="34" spans="2:26" x14ac:dyDescent="0.25">
      <c r="B34" s="11" t="s">
        <v>14</v>
      </c>
      <c r="C34" s="21">
        <v>0.37467255918360903</v>
      </c>
      <c r="D34" s="21">
        <v>0.190800745911128</v>
      </c>
      <c r="E34" s="21">
        <v>0.30200695348169904</v>
      </c>
      <c r="F34" s="21">
        <v>0.55249872853926751</v>
      </c>
      <c r="G34" s="21">
        <v>0.56736291379330994</v>
      </c>
      <c r="H34" s="21">
        <v>0.69457934277828393</v>
      </c>
      <c r="I34" s="21">
        <v>0.56727435401737081</v>
      </c>
      <c r="J34" s="21">
        <v>0.44918619904805407</v>
      </c>
      <c r="K34" s="21">
        <v>0.68185520333943461</v>
      </c>
      <c r="L34" s="21">
        <v>0.46055696681635655</v>
      </c>
      <c r="M34" s="21">
        <v>-0.40114526886050195</v>
      </c>
      <c r="N34" s="21">
        <v>0.39041214501566895</v>
      </c>
      <c r="O34" s="21">
        <v>0.3251574780344364</v>
      </c>
      <c r="P34" s="21">
        <v>0.23560549784414964</v>
      </c>
      <c r="Q34" s="17">
        <v>8.1704555051336045E-2</v>
      </c>
      <c r="R34" s="17">
        <v>0.10890254380864257</v>
      </c>
      <c r="S34" s="21">
        <v>0.13803207004456594</v>
      </c>
      <c r="T34" s="21">
        <v>0.28300446851599026</v>
      </c>
      <c r="U34" s="21">
        <v>0.16867578171021455</v>
      </c>
      <c r="V34" s="17">
        <v>8.8425600243490596E-2</v>
      </c>
      <c r="W34" s="21">
        <v>0.73679711481361843</v>
      </c>
      <c r="X34" s="22">
        <v>1</v>
      </c>
      <c r="Y34" s="17">
        <v>5.0167097874015548E-3</v>
      </c>
      <c r="Z34" s="17"/>
    </row>
    <row r="35" spans="2:26" x14ac:dyDescent="0.25">
      <c r="B35" s="11" t="s">
        <v>13</v>
      </c>
      <c r="C35" s="21">
        <v>-0.15445385921864757</v>
      </c>
      <c r="D35" s="21">
        <v>-0.18396611107686139</v>
      </c>
      <c r="E35" s="17">
        <v>8.6487941719717867E-2</v>
      </c>
      <c r="F35" s="17">
        <v>-2.1232085789590138E-2</v>
      </c>
      <c r="G35" s="17">
        <v>-2.6124178882790113E-2</v>
      </c>
      <c r="H35" s="21">
        <v>-0.22065791592585299</v>
      </c>
      <c r="I35" s="17">
        <v>-1.0533147075571932E-2</v>
      </c>
      <c r="J35" s="21">
        <v>-0.21913651030529913</v>
      </c>
      <c r="K35" s="21">
        <v>-0.25611346943386648</v>
      </c>
      <c r="L35" s="21">
        <v>-0.25556019639340655</v>
      </c>
      <c r="M35" s="21">
        <v>0.14636480139039479</v>
      </c>
      <c r="N35" s="17">
        <v>-0.11688976977333577</v>
      </c>
      <c r="O35" s="21">
        <v>0.13567778784275214</v>
      </c>
      <c r="P35" s="21">
        <v>-0.33349316694319325</v>
      </c>
      <c r="Q35" s="17">
        <v>-0.10695943364922136</v>
      </c>
      <c r="R35" s="17">
        <v>0.11538851228371953</v>
      </c>
      <c r="S35" s="21">
        <v>0.24470430482654273</v>
      </c>
      <c r="T35" s="21">
        <v>-0.18947974007783247</v>
      </c>
      <c r="U35" s="17">
        <v>2.7090978992515828E-2</v>
      </c>
      <c r="V35" s="17">
        <v>-7.8519540591635933E-2</v>
      </c>
      <c r="W35" s="17">
        <v>-9.3880472783394744E-2</v>
      </c>
      <c r="X35" s="17">
        <v>5.0167097874015548E-3</v>
      </c>
      <c r="Y35" s="22">
        <v>1</v>
      </c>
      <c r="Z35" s="17"/>
    </row>
    <row r="36" spans="2:26" ht="15.75" thickBot="1" x14ac:dyDescent="0.3">
      <c r="B36" s="15" t="s">
        <v>3</v>
      </c>
      <c r="C36" s="18"/>
      <c r="D36" s="18"/>
      <c r="E36" s="18"/>
      <c r="F36" s="18"/>
      <c r="G36" s="18"/>
      <c r="H36" s="18"/>
      <c r="I36" s="18"/>
      <c r="J36" s="18"/>
      <c r="K36" s="18"/>
      <c r="L36" s="18"/>
      <c r="M36" s="18"/>
      <c r="N36" s="18"/>
      <c r="O36" s="18"/>
      <c r="P36" s="18"/>
      <c r="Q36" s="18"/>
      <c r="R36" s="18"/>
      <c r="S36" s="18"/>
      <c r="T36" s="18"/>
      <c r="U36" s="18"/>
      <c r="V36" s="18"/>
      <c r="W36" s="18"/>
      <c r="X36" s="18"/>
      <c r="Y36" s="18"/>
      <c r="Z36" s="24"/>
    </row>
    <row r="37" spans="2:26" x14ac:dyDescent="0.25">
      <c r="B37" s="25" t="s">
        <v>42</v>
      </c>
    </row>
    <row r="40" spans="2:26" x14ac:dyDescent="0.25">
      <c r="B40" s="10" t="s">
        <v>43</v>
      </c>
    </row>
    <row r="41" spans="2:26" ht="15.75" thickBot="1" x14ac:dyDescent="0.3"/>
    <row r="42" spans="2:26" x14ac:dyDescent="0.25">
      <c r="B42" s="12" t="s">
        <v>39</v>
      </c>
      <c r="C42" s="13" t="s">
        <v>8</v>
      </c>
      <c r="D42" s="13" t="s">
        <v>7</v>
      </c>
      <c r="E42" s="13" t="s">
        <v>28</v>
      </c>
      <c r="F42" s="13" t="s">
        <v>40</v>
      </c>
      <c r="G42" s="13" t="s">
        <v>41</v>
      </c>
      <c r="H42" s="13" t="s">
        <v>4</v>
      </c>
      <c r="I42" s="13" t="s">
        <v>30</v>
      </c>
      <c r="J42" s="13" t="s">
        <v>31</v>
      </c>
      <c r="K42" s="13" t="s">
        <v>32</v>
      </c>
      <c r="L42" s="13" t="s">
        <v>33</v>
      </c>
      <c r="M42" s="13" t="s">
        <v>9</v>
      </c>
      <c r="N42" s="13" t="s">
        <v>10</v>
      </c>
      <c r="O42" s="13" t="s">
        <v>17</v>
      </c>
      <c r="P42" s="13" t="s">
        <v>11</v>
      </c>
      <c r="Q42" s="13" t="s">
        <v>12</v>
      </c>
      <c r="R42" s="13" t="s">
        <v>1</v>
      </c>
      <c r="S42" s="13" t="s">
        <v>2</v>
      </c>
      <c r="T42" s="13" t="s">
        <v>26</v>
      </c>
      <c r="U42" s="13" t="s">
        <v>16</v>
      </c>
      <c r="V42" s="13" t="s">
        <v>15</v>
      </c>
      <c r="W42" s="13" t="s">
        <v>27</v>
      </c>
      <c r="X42" s="13" t="s">
        <v>14</v>
      </c>
      <c r="Y42" s="13" t="s">
        <v>13</v>
      </c>
      <c r="Z42" s="13" t="s">
        <v>3</v>
      </c>
    </row>
    <row r="43" spans="2:26" x14ac:dyDescent="0.25">
      <c r="B43" s="14" t="s">
        <v>8</v>
      </c>
      <c r="C43" s="20">
        <v>0</v>
      </c>
      <c r="D43" s="29">
        <v>0</v>
      </c>
      <c r="E43" s="29">
        <v>1.0527914651023984E-3</v>
      </c>
      <c r="F43" s="29">
        <v>6.9715324650321264E-4</v>
      </c>
      <c r="G43" s="29">
        <v>2.4480155458306285E-8</v>
      </c>
      <c r="H43" s="29">
        <v>3.7168064358272801E-5</v>
      </c>
      <c r="I43" s="26">
        <v>7.6212032440159172E-2</v>
      </c>
      <c r="J43" s="29">
        <v>6.7896237401221526E-4</v>
      </c>
      <c r="K43" s="29">
        <v>8.8183484958648251E-9</v>
      </c>
      <c r="L43" s="29">
        <v>3.3608671401452739E-12</v>
      </c>
      <c r="M43" s="26">
        <v>8.7218528067581458E-2</v>
      </c>
      <c r="N43" s="29">
        <v>3.8746898836095056E-6</v>
      </c>
      <c r="O43" s="26">
        <v>0.12835747601827974</v>
      </c>
      <c r="P43" s="29">
        <v>2.3123947201497685E-11</v>
      </c>
      <c r="Q43" s="29">
        <v>4.7433235312133171E-4</v>
      </c>
      <c r="R43" s="29">
        <v>9.6853736280433367E-3</v>
      </c>
      <c r="S43" s="26">
        <v>0.56309790114236868</v>
      </c>
      <c r="T43" s="29">
        <v>3.6536418455135333E-6</v>
      </c>
      <c r="U43" s="26">
        <v>0.84872755837876301</v>
      </c>
      <c r="V43" s="26">
        <v>0.64993257452946951</v>
      </c>
      <c r="W43" s="29">
        <v>3.3472579111570866E-5</v>
      </c>
      <c r="X43" s="29">
        <v>4.8159707333184087E-9</v>
      </c>
      <c r="Y43" s="29">
        <v>1.9357632226163934E-2</v>
      </c>
      <c r="Z43" s="26"/>
    </row>
    <row r="44" spans="2:26" x14ac:dyDescent="0.25">
      <c r="B44" s="11" t="s">
        <v>7</v>
      </c>
      <c r="C44" s="30">
        <v>0</v>
      </c>
      <c r="D44" s="22">
        <v>0</v>
      </c>
      <c r="E44" s="27">
        <v>0.4025143815496337</v>
      </c>
      <c r="F44" s="30">
        <v>2.096545184131493E-4</v>
      </c>
      <c r="G44" s="30">
        <v>1.4849363960678374E-8</v>
      </c>
      <c r="H44" s="30">
        <v>3.9696385044063476E-3</v>
      </c>
      <c r="I44" s="27">
        <v>0.96677112193612413</v>
      </c>
      <c r="J44" s="30">
        <v>5.3814730449630588E-12</v>
      </c>
      <c r="K44" s="30">
        <v>2.6923165608039312E-7</v>
      </c>
      <c r="L44" s="30">
        <v>2.1753709944505317E-12</v>
      </c>
      <c r="M44" s="30">
        <v>1.4934931402565965E-4</v>
      </c>
      <c r="N44" s="27">
        <v>0.3157783753376473</v>
      </c>
      <c r="O44" s="30">
        <v>9.1818316305669612E-7</v>
      </c>
      <c r="P44" s="30">
        <v>2.7955415760061442E-11</v>
      </c>
      <c r="Q44" s="30">
        <v>1.1724090559606104E-4</v>
      </c>
      <c r="R44" s="30">
        <v>5.3559745048077367E-3</v>
      </c>
      <c r="S44" s="27">
        <v>0.16274054570150076</v>
      </c>
      <c r="T44" s="30">
        <v>1.354472090042691E-14</v>
      </c>
      <c r="U44" s="30">
        <v>1.5305508434367177E-2</v>
      </c>
      <c r="V44" s="30">
        <v>7.8860918111267608E-6</v>
      </c>
      <c r="W44" s="27">
        <v>6.4597851279869278E-2</v>
      </c>
      <c r="X44" s="30">
        <v>3.7529724540401599E-3</v>
      </c>
      <c r="Y44" s="30">
        <v>5.2294087920612409E-3</v>
      </c>
      <c r="Z44" s="27"/>
    </row>
    <row r="45" spans="2:26" x14ac:dyDescent="0.25">
      <c r="B45" s="11" t="s">
        <v>28</v>
      </c>
      <c r="C45" s="30">
        <v>1.0527914651023984E-3</v>
      </c>
      <c r="D45" s="27">
        <v>0.4025143815496337</v>
      </c>
      <c r="E45" s="22">
        <v>0</v>
      </c>
      <c r="F45" s="30">
        <v>7.1676868032777286E-4</v>
      </c>
      <c r="G45" s="30">
        <v>8.4767637409388641E-6</v>
      </c>
      <c r="H45" s="30">
        <v>3.2568036678837231E-4</v>
      </c>
      <c r="I45" s="30">
        <v>2.4656967016731812E-3</v>
      </c>
      <c r="J45" s="27">
        <v>0.56425987800701938</v>
      </c>
      <c r="K45" s="30">
        <v>8.082760537588829E-4</v>
      </c>
      <c r="L45" s="27">
        <v>0.98542294674283815</v>
      </c>
      <c r="M45" s="30">
        <v>4.5003829355206415E-2</v>
      </c>
      <c r="N45" s="30">
        <v>2.1090872681650552E-5</v>
      </c>
      <c r="O45" s="30">
        <v>9.1233642523391723E-5</v>
      </c>
      <c r="P45" s="27">
        <v>0.76338760095211566</v>
      </c>
      <c r="Q45" s="27">
        <v>0.39405581159390168</v>
      </c>
      <c r="R45" s="27">
        <v>0.19164098716561795</v>
      </c>
      <c r="S45" s="30">
        <v>2.0145937052407081E-2</v>
      </c>
      <c r="T45" s="27">
        <v>0.20793753651172775</v>
      </c>
      <c r="U45" s="27">
        <v>0.53620794996424159</v>
      </c>
      <c r="V45" s="27">
        <v>0.30308719872794754</v>
      </c>
      <c r="W45" s="30">
        <v>8.4079520989988055E-7</v>
      </c>
      <c r="X45" s="30">
        <v>3.2504653497689162E-6</v>
      </c>
      <c r="Y45" s="27">
        <v>0.19220533409439766</v>
      </c>
      <c r="Z45" s="27"/>
    </row>
    <row r="46" spans="2:26" x14ac:dyDescent="0.25">
      <c r="B46" s="11" t="s">
        <v>40</v>
      </c>
      <c r="C46" s="30">
        <v>6.9715324650321264E-4</v>
      </c>
      <c r="D46" s="30">
        <v>2.096545184131493E-4</v>
      </c>
      <c r="E46" s="30">
        <v>7.1676868032777286E-4</v>
      </c>
      <c r="F46" s="22">
        <v>0</v>
      </c>
      <c r="G46" s="30">
        <v>2.1227464230832993E-13</v>
      </c>
      <c r="H46" s="30">
        <v>0</v>
      </c>
      <c r="I46" s="30">
        <v>9.1593399531575415E-13</v>
      </c>
      <c r="J46" s="30">
        <v>1.706043039523486E-3</v>
      </c>
      <c r="K46" s="30">
        <v>0</v>
      </c>
      <c r="L46" s="30">
        <v>3.4775185718327606E-4</v>
      </c>
      <c r="M46" s="30">
        <v>4.2251004691129523E-5</v>
      </c>
      <c r="N46" s="30">
        <v>3.1526196098141668E-8</v>
      </c>
      <c r="O46" s="30">
        <v>3.0797624259726319E-6</v>
      </c>
      <c r="P46" s="30">
        <v>3.0427154237552267E-2</v>
      </c>
      <c r="Q46" s="27">
        <v>0.33111329006867218</v>
      </c>
      <c r="R46" s="27">
        <v>0.17461961957591798</v>
      </c>
      <c r="S46" s="27">
        <v>0.48191877823455309</v>
      </c>
      <c r="T46" s="30">
        <v>3.8011712191865499E-5</v>
      </c>
      <c r="U46" s="30">
        <v>8.6144337717919406E-4</v>
      </c>
      <c r="V46" s="30">
        <v>3.9377315064333729E-2</v>
      </c>
      <c r="W46" s="30">
        <v>0</v>
      </c>
      <c r="X46" s="30">
        <v>0</v>
      </c>
      <c r="Y46" s="27">
        <v>0.74928859398625969</v>
      </c>
      <c r="Z46" s="27"/>
    </row>
    <row r="47" spans="2:26" x14ac:dyDescent="0.25">
      <c r="B47" s="11" t="s">
        <v>41</v>
      </c>
      <c r="C47" s="30">
        <v>2.4480155458306285E-8</v>
      </c>
      <c r="D47" s="30">
        <v>1.4849363960678374E-8</v>
      </c>
      <c r="E47" s="30">
        <v>8.4767637409388641E-6</v>
      </c>
      <c r="F47" s="30">
        <v>2.1227464230832993E-13</v>
      </c>
      <c r="G47" s="22">
        <v>0</v>
      </c>
      <c r="H47" s="30">
        <v>0</v>
      </c>
      <c r="I47" s="30">
        <v>9.3093515118880532E-9</v>
      </c>
      <c r="J47" s="30">
        <v>2.5508284373643164E-10</v>
      </c>
      <c r="K47" s="30">
        <v>0</v>
      </c>
      <c r="L47" s="30">
        <v>8.5442763975152047E-13</v>
      </c>
      <c r="M47" s="27">
        <v>0.62200601238319631</v>
      </c>
      <c r="N47" s="30">
        <v>4.4675374510916299E-13</v>
      </c>
      <c r="O47" s="30">
        <v>6.7535712069148879E-3</v>
      </c>
      <c r="P47" s="30">
        <v>9.0348558323682937E-7</v>
      </c>
      <c r="Q47" s="30">
        <v>2.2781361098172859E-2</v>
      </c>
      <c r="R47" s="27">
        <v>0.22292706161742748</v>
      </c>
      <c r="S47" s="27">
        <v>0.20389619532165848</v>
      </c>
      <c r="T47" s="30">
        <v>4.2327169613720628E-7</v>
      </c>
      <c r="U47" s="30">
        <v>1.4764518656054326E-2</v>
      </c>
      <c r="V47" s="30">
        <v>1.0084579738662169E-2</v>
      </c>
      <c r="W47" s="30">
        <v>0</v>
      </c>
      <c r="X47" s="30">
        <v>0</v>
      </c>
      <c r="Y47" s="27">
        <v>0.69414641443843994</v>
      </c>
      <c r="Z47" s="27"/>
    </row>
    <row r="48" spans="2:26" x14ac:dyDescent="0.25">
      <c r="B48" s="11" t="s">
        <v>4</v>
      </c>
      <c r="C48" s="30">
        <v>3.7168064358272801E-5</v>
      </c>
      <c r="D48" s="30">
        <v>3.9696385044063476E-3</v>
      </c>
      <c r="E48" s="30">
        <v>3.2568036678837231E-4</v>
      </c>
      <c r="F48" s="30">
        <v>0</v>
      </c>
      <c r="G48" s="30">
        <v>0</v>
      </c>
      <c r="H48" s="22">
        <v>0</v>
      </c>
      <c r="I48" s="30">
        <v>0</v>
      </c>
      <c r="J48" s="30">
        <v>3.7646568085136778E-9</v>
      </c>
      <c r="K48" s="30">
        <v>0</v>
      </c>
      <c r="L48" s="30">
        <v>1.3922196728799463E-13</v>
      </c>
      <c r="M48" s="30">
        <v>2.5283339866177812E-8</v>
      </c>
      <c r="N48" s="30">
        <v>2.6645352591003757E-15</v>
      </c>
      <c r="O48" s="30">
        <v>2.4488875594030901E-8</v>
      </c>
      <c r="P48" s="30">
        <v>2.144434622697311E-5</v>
      </c>
      <c r="Q48" s="27">
        <v>0.18407808639443712</v>
      </c>
      <c r="R48" s="27">
        <v>0.48561005757349585</v>
      </c>
      <c r="S48" s="27">
        <v>0.21754473797506901</v>
      </c>
      <c r="T48" s="30">
        <v>5.4461621285728512E-4</v>
      </c>
      <c r="U48" s="27">
        <v>0.13871742627764139</v>
      </c>
      <c r="V48" s="27">
        <v>0.61014885356182358</v>
      </c>
      <c r="W48" s="30">
        <v>0</v>
      </c>
      <c r="X48" s="30">
        <v>0</v>
      </c>
      <c r="Y48" s="30">
        <v>7.7260104200882473E-4</v>
      </c>
      <c r="Z48" s="27"/>
    </row>
    <row r="49" spans="2:26" x14ac:dyDescent="0.25">
      <c r="B49" s="11" t="s">
        <v>30</v>
      </c>
      <c r="C49" s="27">
        <v>7.6212032440159172E-2</v>
      </c>
      <c r="D49" s="27">
        <v>0.96677112193612413</v>
      </c>
      <c r="E49" s="30">
        <v>2.4656967016731812E-3</v>
      </c>
      <c r="F49" s="30">
        <v>9.1593399531575415E-13</v>
      </c>
      <c r="G49" s="30">
        <v>9.3093515118880532E-9</v>
      </c>
      <c r="H49" s="30">
        <v>0</v>
      </c>
      <c r="I49" s="22">
        <v>0</v>
      </c>
      <c r="J49" s="30">
        <v>3.2203129052277291E-12</v>
      </c>
      <c r="K49" s="30">
        <v>0</v>
      </c>
      <c r="L49" s="30">
        <v>1.3082600780478515E-7</v>
      </c>
      <c r="M49" s="30">
        <v>4.3948657882553199E-4</v>
      </c>
      <c r="N49" s="30">
        <v>4.6862117437651563E-6</v>
      </c>
      <c r="O49" s="30">
        <v>2.2204460492503131E-16</v>
      </c>
      <c r="P49" s="27">
        <v>0.1034490424429908</v>
      </c>
      <c r="Q49" s="27">
        <v>0.90056728908043593</v>
      </c>
      <c r="R49" s="27">
        <v>0.10780133756652699</v>
      </c>
      <c r="S49" s="30">
        <v>6.8283562351993954E-3</v>
      </c>
      <c r="T49" s="27">
        <v>0.2678966417679014</v>
      </c>
      <c r="U49" s="30">
        <v>2.0687148370461594E-2</v>
      </c>
      <c r="V49" s="27">
        <v>5.4883339671365938E-2</v>
      </c>
      <c r="W49" s="30">
        <v>0</v>
      </c>
      <c r="X49" s="30">
        <v>0</v>
      </c>
      <c r="Y49" s="27">
        <v>0.87404108929353952</v>
      </c>
      <c r="Z49" s="27"/>
    </row>
    <row r="50" spans="2:26" x14ac:dyDescent="0.25">
      <c r="B50" s="11" t="s">
        <v>31</v>
      </c>
      <c r="C50" s="30">
        <v>6.7896237401221526E-4</v>
      </c>
      <c r="D50" s="30">
        <v>5.3814730449630588E-12</v>
      </c>
      <c r="E50" s="27">
        <v>0.56425987800701938</v>
      </c>
      <c r="F50" s="30">
        <v>1.706043039523486E-3</v>
      </c>
      <c r="G50" s="30">
        <v>2.5508284373643164E-10</v>
      </c>
      <c r="H50" s="30">
        <v>3.7646568085136778E-9</v>
      </c>
      <c r="I50" s="30">
        <v>3.2203129052277291E-12</v>
      </c>
      <c r="J50" s="22">
        <v>0</v>
      </c>
      <c r="K50" s="30">
        <v>0</v>
      </c>
      <c r="L50" s="30">
        <v>0</v>
      </c>
      <c r="M50" s="30">
        <v>6.3443872377888511E-9</v>
      </c>
      <c r="N50" s="27">
        <v>5.6946140087834385E-2</v>
      </c>
      <c r="O50" s="27">
        <v>0.35474644708562364</v>
      </c>
      <c r="P50" s="30">
        <v>8.5437190655568429E-10</v>
      </c>
      <c r="Q50" s="30">
        <v>9.3267751412804412E-3</v>
      </c>
      <c r="R50" s="27">
        <v>0.12281711489262559</v>
      </c>
      <c r="S50" s="27">
        <v>0.36356258907342598</v>
      </c>
      <c r="T50" s="30">
        <v>2.3980817331903381E-13</v>
      </c>
      <c r="U50" s="30">
        <v>1.4625394608724918E-6</v>
      </c>
      <c r="V50" s="30">
        <v>1.5911343541974432E-4</v>
      </c>
      <c r="W50" s="30">
        <v>2.961366041276392E-9</v>
      </c>
      <c r="X50" s="30">
        <v>9.0261131902025227E-13</v>
      </c>
      <c r="Y50" s="30">
        <v>8.4182672091270838E-4</v>
      </c>
      <c r="Z50" s="27"/>
    </row>
    <row r="51" spans="2:26" x14ac:dyDescent="0.25">
      <c r="B51" s="11" t="s">
        <v>32</v>
      </c>
      <c r="C51" s="30">
        <v>8.8183484958648251E-9</v>
      </c>
      <c r="D51" s="30">
        <v>2.6923165608039312E-7</v>
      </c>
      <c r="E51" s="30">
        <v>8.082760537588829E-4</v>
      </c>
      <c r="F51" s="30">
        <v>0</v>
      </c>
      <c r="G51" s="30">
        <v>0</v>
      </c>
      <c r="H51" s="30">
        <v>0</v>
      </c>
      <c r="I51" s="30">
        <v>0</v>
      </c>
      <c r="J51" s="30">
        <v>0</v>
      </c>
      <c r="K51" s="22">
        <v>0</v>
      </c>
      <c r="L51" s="30">
        <v>8.8817841970012523E-16</v>
      </c>
      <c r="M51" s="30">
        <v>2.7630386867372181E-9</v>
      </c>
      <c r="N51" s="30">
        <v>3.4014568939255696E-11</v>
      </c>
      <c r="O51" s="30">
        <v>1.6077583093077052E-5</v>
      </c>
      <c r="P51" s="30">
        <v>1.4932560077340895E-8</v>
      </c>
      <c r="Q51" s="27">
        <v>0.11773365008091052</v>
      </c>
      <c r="R51" s="27">
        <v>0.56340102989896823</v>
      </c>
      <c r="S51" s="27">
        <v>0.99241140655152105</v>
      </c>
      <c r="T51" s="30">
        <v>7.3498094277368864E-9</v>
      </c>
      <c r="U51" s="30">
        <v>2.9425823000914786E-3</v>
      </c>
      <c r="V51" s="30">
        <v>3.9540067439222559E-2</v>
      </c>
      <c r="W51" s="30">
        <v>0</v>
      </c>
      <c r="X51" s="30">
        <v>0</v>
      </c>
      <c r="Y51" s="30">
        <v>8.852191544450605E-5</v>
      </c>
      <c r="Z51" s="27"/>
    </row>
    <row r="52" spans="2:26" x14ac:dyDescent="0.25">
      <c r="B52" s="11" t="s">
        <v>33</v>
      </c>
      <c r="C52" s="30">
        <v>3.3608671401452739E-12</v>
      </c>
      <c r="D52" s="30">
        <v>2.1753709944505317E-12</v>
      </c>
      <c r="E52" s="27">
        <v>0.98542294674283815</v>
      </c>
      <c r="F52" s="30">
        <v>3.4775185718327606E-4</v>
      </c>
      <c r="G52" s="30">
        <v>8.5442763975152047E-13</v>
      </c>
      <c r="H52" s="30">
        <v>1.3922196728799463E-13</v>
      </c>
      <c r="I52" s="30">
        <v>1.3082600780478515E-7</v>
      </c>
      <c r="J52" s="30">
        <v>0</v>
      </c>
      <c r="K52" s="30">
        <v>8.8817841970012523E-16</v>
      </c>
      <c r="L52" s="22">
        <v>0</v>
      </c>
      <c r="M52" s="30">
        <v>9.1777312625218599E-6</v>
      </c>
      <c r="N52" s="30">
        <v>1.5044460212965127E-4</v>
      </c>
      <c r="O52" s="27">
        <v>0.18285600827608239</v>
      </c>
      <c r="P52" s="30">
        <v>8.3311135767871747E-12</v>
      </c>
      <c r="Q52" s="30">
        <v>2.9680176439716988E-4</v>
      </c>
      <c r="R52" s="27">
        <v>0.10368537509785036</v>
      </c>
      <c r="S52" s="27">
        <v>0.55935373272591926</v>
      </c>
      <c r="T52" s="30">
        <v>8.8817841970012523E-16</v>
      </c>
      <c r="U52" s="30">
        <v>1.0900229975800979E-2</v>
      </c>
      <c r="V52" s="30">
        <v>2.3759404194376721E-2</v>
      </c>
      <c r="W52" s="30">
        <v>1.8812729152273278E-11</v>
      </c>
      <c r="X52" s="30">
        <v>2.0050627824730327E-13</v>
      </c>
      <c r="Y52" s="30">
        <v>9.1795998806709633E-5</v>
      </c>
      <c r="Z52" s="27"/>
    </row>
    <row r="53" spans="2:26" x14ac:dyDescent="0.25">
      <c r="B53" s="11" t="s">
        <v>9</v>
      </c>
      <c r="C53" s="27">
        <v>8.7218528067581458E-2</v>
      </c>
      <c r="D53" s="30">
        <v>1.4934931402565965E-4</v>
      </c>
      <c r="E53" s="30">
        <v>4.5003829355206415E-2</v>
      </c>
      <c r="F53" s="30">
        <v>4.2251004691129523E-5</v>
      </c>
      <c r="G53" s="27">
        <v>0.62200601238319631</v>
      </c>
      <c r="H53" s="30">
        <v>2.5283339866177812E-8</v>
      </c>
      <c r="I53" s="30">
        <v>4.3948657882553199E-4</v>
      </c>
      <c r="J53" s="30">
        <v>6.3443872377888511E-9</v>
      </c>
      <c r="K53" s="30">
        <v>2.7630386867372181E-9</v>
      </c>
      <c r="L53" s="30">
        <v>9.1777312625218599E-6</v>
      </c>
      <c r="M53" s="22">
        <v>0</v>
      </c>
      <c r="N53" s="30">
        <v>2.6598941145054233E-2</v>
      </c>
      <c r="O53" s="27">
        <v>0.53151667117971679</v>
      </c>
      <c r="P53" s="30">
        <v>2.0954138233126862E-3</v>
      </c>
      <c r="Q53" s="27">
        <v>0.18202569019290027</v>
      </c>
      <c r="R53" s="27">
        <v>0.41154597815941374</v>
      </c>
      <c r="S53" s="27">
        <v>0.96871525990865748</v>
      </c>
      <c r="T53" s="30">
        <v>3.1130454214434167E-8</v>
      </c>
      <c r="U53" s="30">
        <v>1.2605587372114258E-3</v>
      </c>
      <c r="V53" s="30">
        <v>1.5463568177150888E-2</v>
      </c>
      <c r="W53" s="30">
        <v>5.2281055484826311E-8</v>
      </c>
      <c r="X53" s="30">
        <v>2.9012814373174933E-10</v>
      </c>
      <c r="Y53" s="30">
        <v>2.6779189342021947E-2</v>
      </c>
      <c r="Z53" s="27"/>
    </row>
    <row r="54" spans="2:26" x14ac:dyDescent="0.25">
      <c r="B54" s="11" t="s">
        <v>10</v>
      </c>
      <c r="C54" s="30">
        <v>3.8746898836095056E-6</v>
      </c>
      <c r="D54" s="27">
        <v>0.3157783753376473</v>
      </c>
      <c r="E54" s="30">
        <v>2.1090872681650552E-5</v>
      </c>
      <c r="F54" s="30">
        <v>3.1526196098141668E-8</v>
      </c>
      <c r="G54" s="30">
        <v>4.4675374510916299E-13</v>
      </c>
      <c r="H54" s="30">
        <v>2.6645352591003757E-15</v>
      </c>
      <c r="I54" s="30">
        <v>4.6862117437651563E-6</v>
      </c>
      <c r="J54" s="27">
        <v>5.6946140087834385E-2</v>
      </c>
      <c r="K54" s="30">
        <v>3.4014568939255696E-11</v>
      </c>
      <c r="L54" s="30">
        <v>1.5044460212965127E-4</v>
      </c>
      <c r="M54" s="30">
        <v>2.6598941145054233E-2</v>
      </c>
      <c r="N54" s="22">
        <v>0</v>
      </c>
      <c r="O54" s="30">
        <v>8.5423473914048031E-5</v>
      </c>
      <c r="P54" s="30">
        <v>9.5742791628161683E-7</v>
      </c>
      <c r="Q54" s="30">
        <v>1.9954467514267105E-2</v>
      </c>
      <c r="R54" s="27">
        <v>0.7611877849012183</v>
      </c>
      <c r="S54" s="27">
        <v>0.53025938848374232</v>
      </c>
      <c r="T54" s="30">
        <v>4.5438128567556468E-2</v>
      </c>
      <c r="U54" s="30">
        <v>2.9405314667467541E-2</v>
      </c>
      <c r="V54" s="27">
        <v>8.3203190176300401E-2</v>
      </c>
      <c r="W54" s="30">
        <v>2.9087843245179101E-14</v>
      </c>
      <c r="X54" s="30">
        <v>9.3403484946463777E-10</v>
      </c>
      <c r="Y54" s="27">
        <v>7.7523503167319818E-2</v>
      </c>
      <c r="Z54" s="27"/>
    </row>
    <row r="55" spans="2:26" x14ac:dyDescent="0.25">
      <c r="B55" s="11" t="s">
        <v>17</v>
      </c>
      <c r="C55" s="27">
        <v>0.12835747601827974</v>
      </c>
      <c r="D55" s="30">
        <v>9.1818316305669612E-7</v>
      </c>
      <c r="E55" s="30">
        <v>9.1233642523391723E-5</v>
      </c>
      <c r="F55" s="30">
        <v>3.0797624259726319E-6</v>
      </c>
      <c r="G55" s="30">
        <v>6.7535712069148879E-3</v>
      </c>
      <c r="H55" s="30">
        <v>2.4488875594030901E-8</v>
      </c>
      <c r="I55" s="30">
        <v>2.2204460492503131E-16</v>
      </c>
      <c r="J55" s="27">
        <v>0.35474644708562364</v>
      </c>
      <c r="K55" s="30">
        <v>1.6077583093077052E-5</v>
      </c>
      <c r="L55" s="27">
        <v>0.18285600827608239</v>
      </c>
      <c r="M55" s="27">
        <v>0.53151667117971679</v>
      </c>
      <c r="N55" s="30">
        <v>8.5423473914048031E-5</v>
      </c>
      <c r="O55" s="22">
        <v>0</v>
      </c>
      <c r="P55" s="30">
        <v>2.1977627767351127E-3</v>
      </c>
      <c r="Q55" s="30">
        <v>3.1998006906417409E-3</v>
      </c>
      <c r="R55" s="27">
        <v>8.1005310327120883E-2</v>
      </c>
      <c r="S55" s="30">
        <v>2.769390847690012E-4</v>
      </c>
      <c r="T55" s="30">
        <v>1.1486907824531656E-4</v>
      </c>
      <c r="U55" s="27">
        <v>0.36835986786633801</v>
      </c>
      <c r="V55" s="27">
        <v>0.74730726581011186</v>
      </c>
      <c r="W55" s="30">
        <v>9.2329281664582652E-7</v>
      </c>
      <c r="X55" s="30">
        <v>4.8798491825152723E-7</v>
      </c>
      <c r="Y55" s="30">
        <v>4.0224354097782022E-2</v>
      </c>
      <c r="Z55" s="27"/>
    </row>
    <row r="56" spans="2:26" x14ac:dyDescent="0.25">
      <c r="B56" s="11" t="s">
        <v>11</v>
      </c>
      <c r="C56" s="30">
        <v>2.3123947201497685E-11</v>
      </c>
      <c r="D56" s="30">
        <v>2.7955415760061442E-11</v>
      </c>
      <c r="E56" s="27">
        <v>0.76338760095211566</v>
      </c>
      <c r="F56" s="30">
        <v>3.0427154237552267E-2</v>
      </c>
      <c r="G56" s="30">
        <v>9.0348558323682937E-7</v>
      </c>
      <c r="H56" s="30">
        <v>2.144434622697311E-5</v>
      </c>
      <c r="I56" s="27">
        <v>0.1034490424429908</v>
      </c>
      <c r="J56" s="30">
        <v>8.5437190655568429E-10</v>
      </c>
      <c r="K56" s="30">
        <v>1.4932560077340895E-8</v>
      </c>
      <c r="L56" s="30">
        <v>8.3311135767871747E-12</v>
      </c>
      <c r="M56" s="30">
        <v>2.0954138233126862E-3</v>
      </c>
      <c r="N56" s="30">
        <v>9.5742791628161683E-7</v>
      </c>
      <c r="O56" s="30">
        <v>2.1977627767351127E-3</v>
      </c>
      <c r="P56" s="22">
        <v>0</v>
      </c>
      <c r="Q56" s="30">
        <v>7.9090247040447537E-7</v>
      </c>
      <c r="R56" s="27">
        <v>0.19260796992019769</v>
      </c>
      <c r="S56" s="27">
        <v>0.37589148920713233</v>
      </c>
      <c r="T56" s="30">
        <v>6.6613381477509392E-16</v>
      </c>
      <c r="U56" s="27">
        <v>9.0149923553503486E-2</v>
      </c>
      <c r="V56" s="30">
        <v>6.9671263389337046E-3</v>
      </c>
      <c r="W56" s="30">
        <v>2.6238880901363615E-6</v>
      </c>
      <c r="X56" s="30">
        <v>3.2238994650235497E-4</v>
      </c>
      <c r="Y56" s="30">
        <v>2.3692628814409034E-7</v>
      </c>
      <c r="Z56" s="27"/>
    </row>
    <row r="57" spans="2:26" x14ac:dyDescent="0.25">
      <c r="B57" s="11" t="s">
        <v>12</v>
      </c>
      <c r="C57" s="30">
        <v>4.7433235312133171E-4</v>
      </c>
      <c r="D57" s="30">
        <v>1.1724090559606104E-4</v>
      </c>
      <c r="E57" s="27">
        <v>0.39405581159390168</v>
      </c>
      <c r="F57" s="27">
        <v>0.33111329006867218</v>
      </c>
      <c r="G57" s="30">
        <v>2.2781361098172859E-2</v>
      </c>
      <c r="H57" s="27">
        <v>0.18407808639443712</v>
      </c>
      <c r="I57" s="27">
        <v>0.90056728908043593</v>
      </c>
      <c r="J57" s="30">
        <v>9.3267751412804412E-3</v>
      </c>
      <c r="K57" s="27">
        <v>0.11773365008091052</v>
      </c>
      <c r="L57" s="30">
        <v>2.9680176439716988E-4</v>
      </c>
      <c r="M57" s="27">
        <v>0.18202569019290027</v>
      </c>
      <c r="N57" s="30">
        <v>1.9954467514267105E-2</v>
      </c>
      <c r="O57" s="30">
        <v>3.1998006906417409E-3</v>
      </c>
      <c r="P57" s="30">
        <v>7.9090247040447537E-7</v>
      </c>
      <c r="Q57" s="22">
        <v>0</v>
      </c>
      <c r="R57" s="27">
        <v>0.64083119407114619</v>
      </c>
      <c r="S57" s="27">
        <v>0.51575512126932233</v>
      </c>
      <c r="T57" s="30">
        <v>4.0537068509038932E-5</v>
      </c>
      <c r="U57" s="27">
        <v>9.4128724249317619E-2</v>
      </c>
      <c r="V57" s="27">
        <v>7.2979295595462679E-2</v>
      </c>
      <c r="W57" s="27">
        <v>0.12357133055947767</v>
      </c>
      <c r="X57" s="27">
        <v>0.21805793786833227</v>
      </c>
      <c r="Y57" s="27">
        <v>0.10644784998519907</v>
      </c>
      <c r="Z57" s="27"/>
    </row>
    <row r="58" spans="2:26" x14ac:dyDescent="0.25">
      <c r="B58" s="11" t="s">
        <v>1</v>
      </c>
      <c r="C58" s="30">
        <v>9.6853736280433367E-3</v>
      </c>
      <c r="D58" s="30">
        <v>5.3559745048077367E-3</v>
      </c>
      <c r="E58" s="27">
        <v>0.19164098716561795</v>
      </c>
      <c r="F58" s="27">
        <v>0.17461961957591798</v>
      </c>
      <c r="G58" s="27">
        <v>0.22292706161742748</v>
      </c>
      <c r="H58" s="27">
        <v>0.48561005757349585</v>
      </c>
      <c r="I58" s="27">
        <v>0.10780133756652699</v>
      </c>
      <c r="J58" s="27">
        <v>0.12281711489262559</v>
      </c>
      <c r="K58" s="27">
        <v>0.56340102989896823</v>
      </c>
      <c r="L58" s="27">
        <v>0.10368537509785036</v>
      </c>
      <c r="M58" s="27">
        <v>0.41154597815941374</v>
      </c>
      <c r="N58" s="27">
        <v>0.7611877849012183</v>
      </c>
      <c r="O58" s="27">
        <v>8.1005310327120883E-2</v>
      </c>
      <c r="P58" s="27">
        <v>0.19260796992019769</v>
      </c>
      <c r="Q58" s="27">
        <v>0.64083119407114619</v>
      </c>
      <c r="R58" s="22">
        <v>0</v>
      </c>
      <c r="S58" s="27">
        <v>6.4992876822641099E-2</v>
      </c>
      <c r="T58" s="27">
        <v>0.55400337129845201</v>
      </c>
      <c r="U58" s="27">
        <v>0.22721792178147182</v>
      </c>
      <c r="V58" s="27">
        <v>0.52571162129987981</v>
      </c>
      <c r="W58" s="27">
        <v>0.52337622917891125</v>
      </c>
      <c r="X58" s="27">
        <v>0.100203269635879</v>
      </c>
      <c r="Y58" s="27">
        <v>8.1435972745125484E-2</v>
      </c>
      <c r="Z58" s="27"/>
    </row>
    <row r="59" spans="2:26" x14ac:dyDescent="0.25">
      <c r="B59" s="11" t="s">
        <v>2</v>
      </c>
      <c r="C59" s="27">
        <v>0.56309790114236868</v>
      </c>
      <c r="D59" s="27">
        <v>0.16274054570150076</v>
      </c>
      <c r="E59" s="30">
        <v>2.0145937052407081E-2</v>
      </c>
      <c r="F59" s="27">
        <v>0.48191877823455309</v>
      </c>
      <c r="G59" s="27">
        <v>0.20389619532165848</v>
      </c>
      <c r="H59" s="27">
        <v>0.21754473797506901</v>
      </c>
      <c r="I59" s="30">
        <v>6.8283562351993954E-3</v>
      </c>
      <c r="J59" s="27">
        <v>0.36356258907342598</v>
      </c>
      <c r="K59" s="27">
        <v>0.99241140655152105</v>
      </c>
      <c r="L59" s="27">
        <v>0.55935373272591926</v>
      </c>
      <c r="M59" s="27">
        <v>0.96871525990865748</v>
      </c>
      <c r="N59" s="27">
        <v>0.53025938848374232</v>
      </c>
      <c r="O59" s="30">
        <v>2.769390847690012E-4</v>
      </c>
      <c r="P59" s="27">
        <v>0.37589148920713233</v>
      </c>
      <c r="Q59" s="27">
        <v>0.51575512126932233</v>
      </c>
      <c r="R59" s="27">
        <v>6.4992876822641099E-2</v>
      </c>
      <c r="S59" s="22">
        <v>0</v>
      </c>
      <c r="T59" s="27">
        <v>0.87503953886576236</v>
      </c>
      <c r="U59" s="27">
        <v>0.27537800082694286</v>
      </c>
      <c r="V59" s="27">
        <v>0.53868857836575934</v>
      </c>
      <c r="W59" s="30">
        <v>1.8222670918888184E-6</v>
      </c>
      <c r="X59" s="30">
        <v>3.6854174589266542E-2</v>
      </c>
      <c r="Y59" s="30">
        <v>1.841665141795179E-4</v>
      </c>
      <c r="Z59" s="27"/>
    </row>
    <row r="60" spans="2:26" x14ac:dyDescent="0.25">
      <c r="B60" s="11" t="s">
        <v>26</v>
      </c>
      <c r="C60" s="30">
        <v>3.6536418455135333E-6</v>
      </c>
      <c r="D60" s="30">
        <v>1.354472090042691E-14</v>
      </c>
      <c r="E60" s="27">
        <v>0.20793753651172775</v>
      </c>
      <c r="F60" s="30">
        <v>3.8011712191865499E-5</v>
      </c>
      <c r="G60" s="30">
        <v>4.2327169613720628E-7</v>
      </c>
      <c r="H60" s="30">
        <v>5.4461621285728512E-4</v>
      </c>
      <c r="I60" s="27">
        <v>0.2678966417679014</v>
      </c>
      <c r="J60" s="30">
        <v>2.3980817331903381E-13</v>
      </c>
      <c r="K60" s="30">
        <v>7.3498094277368864E-9</v>
      </c>
      <c r="L60" s="30">
        <v>8.8817841970012523E-16</v>
      </c>
      <c r="M60" s="30">
        <v>3.1130454214434167E-8</v>
      </c>
      <c r="N60" s="30">
        <v>4.5438128567556468E-2</v>
      </c>
      <c r="O60" s="30">
        <v>1.1486907824531656E-4</v>
      </c>
      <c r="P60" s="30">
        <v>6.6613381477509392E-16</v>
      </c>
      <c r="Q60" s="30">
        <v>4.0537068509038932E-5</v>
      </c>
      <c r="R60" s="27">
        <v>0.55400337129845201</v>
      </c>
      <c r="S60" s="27">
        <v>0.87503953886576236</v>
      </c>
      <c r="T60" s="22">
        <v>0</v>
      </c>
      <c r="U60" s="30">
        <v>0</v>
      </c>
      <c r="V60" s="30">
        <v>5.0264237216879337E-12</v>
      </c>
      <c r="W60" s="30">
        <v>4.8049573186936811E-7</v>
      </c>
      <c r="X60" s="30">
        <v>1.3711825613160755E-5</v>
      </c>
      <c r="Y60" s="30">
        <v>4.0049310290637408E-3</v>
      </c>
      <c r="Z60" s="27"/>
    </row>
    <row r="61" spans="2:26" x14ac:dyDescent="0.25">
      <c r="B61" s="11" t="s">
        <v>16</v>
      </c>
      <c r="C61" s="27">
        <v>0.84872755837876301</v>
      </c>
      <c r="D61" s="30">
        <v>1.5305508434367177E-2</v>
      </c>
      <c r="E61" s="27">
        <v>0.53620794996424159</v>
      </c>
      <c r="F61" s="30">
        <v>8.6144337717919406E-4</v>
      </c>
      <c r="G61" s="30">
        <v>1.4764518656054326E-2</v>
      </c>
      <c r="H61" s="27">
        <v>0.13871742627764139</v>
      </c>
      <c r="I61" s="30">
        <v>2.0687148370461594E-2</v>
      </c>
      <c r="J61" s="30">
        <v>1.4625394608724918E-6</v>
      </c>
      <c r="K61" s="30">
        <v>2.9425823000914786E-3</v>
      </c>
      <c r="L61" s="30">
        <v>1.0900229975800979E-2</v>
      </c>
      <c r="M61" s="30">
        <v>1.2605587372114258E-3</v>
      </c>
      <c r="N61" s="30">
        <v>2.9405314667467541E-2</v>
      </c>
      <c r="O61" s="27">
        <v>0.36835986786633801</v>
      </c>
      <c r="P61" s="27">
        <v>9.0149923553503486E-2</v>
      </c>
      <c r="Q61" s="27">
        <v>9.4128724249317619E-2</v>
      </c>
      <c r="R61" s="27">
        <v>0.22721792178147182</v>
      </c>
      <c r="S61" s="27">
        <v>0.27537800082694286</v>
      </c>
      <c r="T61" s="30">
        <v>0</v>
      </c>
      <c r="U61" s="22">
        <v>0</v>
      </c>
      <c r="V61" s="30">
        <v>2.2204460492503131E-16</v>
      </c>
      <c r="W61" s="30">
        <v>7.6534271174559798E-3</v>
      </c>
      <c r="X61" s="30">
        <v>1.056075773657561E-2</v>
      </c>
      <c r="Y61" s="27">
        <v>0.68342613347153081</v>
      </c>
      <c r="Z61" s="27"/>
    </row>
    <row r="62" spans="2:26" x14ac:dyDescent="0.25">
      <c r="B62" s="11" t="s">
        <v>15</v>
      </c>
      <c r="C62" s="27">
        <v>0.64993257452946951</v>
      </c>
      <c r="D62" s="30">
        <v>7.8860918111267608E-6</v>
      </c>
      <c r="E62" s="27">
        <v>0.30308719872794754</v>
      </c>
      <c r="F62" s="30">
        <v>3.9377315064333729E-2</v>
      </c>
      <c r="G62" s="30">
        <v>1.0084579738662169E-2</v>
      </c>
      <c r="H62" s="27">
        <v>0.61014885356182358</v>
      </c>
      <c r="I62" s="27">
        <v>5.4883339671365938E-2</v>
      </c>
      <c r="J62" s="30">
        <v>1.5911343541974432E-4</v>
      </c>
      <c r="K62" s="30">
        <v>3.9540067439222559E-2</v>
      </c>
      <c r="L62" s="30">
        <v>2.3759404194376721E-2</v>
      </c>
      <c r="M62" s="30">
        <v>1.5463568177150888E-2</v>
      </c>
      <c r="N62" s="27">
        <v>8.3203190176300401E-2</v>
      </c>
      <c r="O62" s="27">
        <v>0.74730726581011186</v>
      </c>
      <c r="P62" s="30">
        <v>6.9671263389337046E-3</v>
      </c>
      <c r="Q62" s="27">
        <v>7.2979295595462679E-2</v>
      </c>
      <c r="R62" s="27">
        <v>0.52571162129987981</v>
      </c>
      <c r="S62" s="27">
        <v>0.53868857836575934</v>
      </c>
      <c r="T62" s="30">
        <v>5.0264237216879337E-12</v>
      </c>
      <c r="U62" s="30">
        <v>2.2204460492503131E-16</v>
      </c>
      <c r="V62" s="22">
        <v>0</v>
      </c>
      <c r="W62" s="27">
        <v>0.12951593146571039</v>
      </c>
      <c r="X62" s="27">
        <v>0.18239630568011256</v>
      </c>
      <c r="Y62" s="27">
        <v>0.23659433376574635</v>
      </c>
      <c r="Z62" s="27"/>
    </row>
    <row r="63" spans="2:26" x14ac:dyDescent="0.25">
      <c r="B63" s="11" t="s">
        <v>27</v>
      </c>
      <c r="C63" s="30">
        <v>3.3472579111570866E-5</v>
      </c>
      <c r="D63" s="27">
        <v>6.4597851279869278E-2</v>
      </c>
      <c r="E63" s="30">
        <v>8.4079520989988055E-7</v>
      </c>
      <c r="F63" s="30">
        <v>0</v>
      </c>
      <c r="G63" s="30">
        <v>0</v>
      </c>
      <c r="H63" s="30">
        <v>0</v>
      </c>
      <c r="I63" s="30">
        <v>0</v>
      </c>
      <c r="J63" s="30">
        <v>2.961366041276392E-9</v>
      </c>
      <c r="K63" s="30">
        <v>0</v>
      </c>
      <c r="L63" s="30">
        <v>1.8812729152273278E-11</v>
      </c>
      <c r="M63" s="30">
        <v>5.2281055484826311E-8</v>
      </c>
      <c r="N63" s="30">
        <v>2.9087843245179101E-14</v>
      </c>
      <c r="O63" s="30">
        <v>9.2329281664582652E-7</v>
      </c>
      <c r="P63" s="30">
        <v>2.6238880901363615E-6</v>
      </c>
      <c r="Q63" s="27">
        <v>0.12357133055947767</v>
      </c>
      <c r="R63" s="27">
        <v>0.52337622917891125</v>
      </c>
      <c r="S63" s="30">
        <v>1.8222670918888184E-6</v>
      </c>
      <c r="T63" s="30">
        <v>4.8049573186936811E-7</v>
      </c>
      <c r="U63" s="30">
        <v>7.6534271174559798E-3</v>
      </c>
      <c r="V63" s="27">
        <v>0.12951593146571039</v>
      </c>
      <c r="W63" s="22">
        <v>0</v>
      </c>
      <c r="X63" s="30">
        <v>0</v>
      </c>
      <c r="Y63" s="27">
        <v>0.15676839108451857</v>
      </c>
      <c r="Z63" s="27"/>
    </row>
    <row r="64" spans="2:26" x14ac:dyDescent="0.25">
      <c r="B64" s="11" t="s">
        <v>14</v>
      </c>
      <c r="C64" s="30">
        <v>4.8159707333184087E-9</v>
      </c>
      <c r="D64" s="30">
        <v>3.7529724540401599E-3</v>
      </c>
      <c r="E64" s="30">
        <v>3.2504653497689162E-6</v>
      </c>
      <c r="F64" s="30">
        <v>0</v>
      </c>
      <c r="G64" s="30">
        <v>0</v>
      </c>
      <c r="H64" s="30">
        <v>0</v>
      </c>
      <c r="I64" s="30">
        <v>0</v>
      </c>
      <c r="J64" s="30">
        <v>9.0261131902025227E-13</v>
      </c>
      <c r="K64" s="30">
        <v>0</v>
      </c>
      <c r="L64" s="30">
        <v>2.0050627824730327E-13</v>
      </c>
      <c r="M64" s="30">
        <v>2.9012814373174933E-10</v>
      </c>
      <c r="N64" s="30">
        <v>9.3403484946463777E-10</v>
      </c>
      <c r="O64" s="30">
        <v>4.8798491825152723E-7</v>
      </c>
      <c r="P64" s="30">
        <v>3.2238994650235497E-4</v>
      </c>
      <c r="Q64" s="27">
        <v>0.21805793786833227</v>
      </c>
      <c r="R64" s="27">
        <v>0.100203269635879</v>
      </c>
      <c r="S64" s="30">
        <v>3.6854174589266542E-2</v>
      </c>
      <c r="T64" s="30">
        <v>1.3711825613160755E-5</v>
      </c>
      <c r="U64" s="30">
        <v>1.056075773657561E-2</v>
      </c>
      <c r="V64" s="27">
        <v>0.18239630568011256</v>
      </c>
      <c r="W64" s="30">
        <v>0</v>
      </c>
      <c r="X64" s="22">
        <v>0</v>
      </c>
      <c r="Y64" s="27">
        <v>0.93981559843523499</v>
      </c>
      <c r="Z64" s="27"/>
    </row>
    <row r="65" spans="2:26" x14ac:dyDescent="0.25">
      <c r="B65" s="11" t="s">
        <v>13</v>
      </c>
      <c r="C65" s="30">
        <v>1.9357632226163934E-2</v>
      </c>
      <c r="D65" s="30">
        <v>5.2294087920612409E-3</v>
      </c>
      <c r="E65" s="27">
        <v>0.19220533409439766</v>
      </c>
      <c r="F65" s="27">
        <v>0.74928859398625969</v>
      </c>
      <c r="G65" s="27">
        <v>0.69414641443843994</v>
      </c>
      <c r="H65" s="30">
        <v>7.7260104200882473E-4</v>
      </c>
      <c r="I65" s="27">
        <v>0.87404108929353952</v>
      </c>
      <c r="J65" s="30">
        <v>8.4182672091270838E-4</v>
      </c>
      <c r="K65" s="30">
        <v>8.852191544450605E-5</v>
      </c>
      <c r="L65" s="30">
        <v>9.1795998806709633E-5</v>
      </c>
      <c r="M65" s="30">
        <v>2.6779189342021947E-2</v>
      </c>
      <c r="N65" s="27">
        <v>7.7523503167319818E-2</v>
      </c>
      <c r="O65" s="30">
        <v>4.0224354097782022E-2</v>
      </c>
      <c r="P65" s="30">
        <v>2.3692628814409034E-7</v>
      </c>
      <c r="Q65" s="27">
        <v>0.10644784998519907</v>
      </c>
      <c r="R65" s="27">
        <v>8.1435972745125484E-2</v>
      </c>
      <c r="S65" s="30">
        <v>1.841665141795179E-4</v>
      </c>
      <c r="T65" s="30">
        <v>4.0049310290637408E-3</v>
      </c>
      <c r="U65" s="27">
        <v>0.68342613347153081</v>
      </c>
      <c r="V65" s="27">
        <v>0.23659433376574635</v>
      </c>
      <c r="W65" s="27">
        <v>0.15676839108451857</v>
      </c>
      <c r="X65" s="27">
        <v>0.93981559843523499</v>
      </c>
      <c r="Y65" s="22">
        <v>0</v>
      </c>
      <c r="Z65" s="27"/>
    </row>
    <row r="66" spans="2:26" ht="15.75" thickBot="1" x14ac:dyDescent="0.3">
      <c r="B66" s="15" t="s">
        <v>3</v>
      </c>
      <c r="C66" s="28"/>
      <c r="D66" s="28"/>
      <c r="E66" s="28"/>
      <c r="F66" s="28"/>
      <c r="G66" s="28"/>
      <c r="H66" s="28"/>
      <c r="I66" s="28"/>
      <c r="J66" s="28"/>
      <c r="K66" s="28"/>
      <c r="L66" s="28"/>
      <c r="M66" s="28"/>
      <c r="N66" s="28"/>
      <c r="O66" s="28"/>
      <c r="P66" s="28"/>
      <c r="Q66" s="28"/>
      <c r="R66" s="28"/>
      <c r="S66" s="28"/>
      <c r="T66" s="28"/>
      <c r="U66" s="28"/>
      <c r="V66" s="28"/>
      <c r="W66" s="28"/>
      <c r="X66" s="28"/>
      <c r="Y66" s="28"/>
      <c r="Z66" s="24"/>
    </row>
    <row r="69" spans="2:26" x14ac:dyDescent="0.25">
      <c r="B69" s="10" t="s">
        <v>44</v>
      </c>
    </row>
    <row r="70" spans="2:26" ht="15.75" thickBot="1" x14ac:dyDescent="0.3"/>
    <row r="71" spans="2:26" x14ac:dyDescent="0.25">
      <c r="B71" s="12" t="s">
        <v>39</v>
      </c>
      <c r="C71" s="13" t="s">
        <v>8</v>
      </c>
      <c r="D71" s="13" t="s">
        <v>7</v>
      </c>
      <c r="E71" s="13" t="s">
        <v>28</v>
      </c>
      <c r="F71" s="13" t="s">
        <v>40</v>
      </c>
      <c r="G71" s="13" t="s">
        <v>41</v>
      </c>
      <c r="H71" s="13" t="s">
        <v>4</v>
      </c>
      <c r="I71" s="13" t="s">
        <v>30</v>
      </c>
      <c r="J71" s="13" t="s">
        <v>31</v>
      </c>
      <c r="K71" s="13" t="s">
        <v>32</v>
      </c>
      <c r="L71" s="13" t="s">
        <v>33</v>
      </c>
      <c r="M71" s="13" t="s">
        <v>9</v>
      </c>
      <c r="N71" s="13" t="s">
        <v>10</v>
      </c>
      <c r="O71" s="13" t="s">
        <v>17</v>
      </c>
      <c r="P71" s="13" t="s">
        <v>11</v>
      </c>
      <c r="Q71" s="13" t="s">
        <v>12</v>
      </c>
      <c r="R71" s="13" t="s">
        <v>1</v>
      </c>
      <c r="S71" s="13" t="s">
        <v>2</v>
      </c>
      <c r="T71" s="13" t="s">
        <v>26</v>
      </c>
      <c r="U71" s="13" t="s">
        <v>16</v>
      </c>
      <c r="V71" s="13" t="s">
        <v>15</v>
      </c>
      <c r="W71" s="13" t="s">
        <v>27</v>
      </c>
      <c r="X71" s="13" t="s">
        <v>14</v>
      </c>
      <c r="Y71" s="13" t="s">
        <v>13</v>
      </c>
      <c r="Z71" s="13" t="s">
        <v>3</v>
      </c>
    </row>
    <row r="72" spans="2:26" x14ac:dyDescent="0.25">
      <c r="B72" s="14" t="s">
        <v>8</v>
      </c>
      <c r="C72" s="20">
        <v>1</v>
      </c>
      <c r="D72" s="16">
        <v>0.26608000270365229</v>
      </c>
      <c r="E72" s="16">
        <v>4.6277831161825378E-2</v>
      </c>
      <c r="F72" s="16">
        <v>4.9491328364837855E-2</v>
      </c>
      <c r="G72" s="16">
        <v>0.12830220635813322</v>
      </c>
      <c r="H72" s="16">
        <v>7.2350758864680564E-2</v>
      </c>
      <c r="I72" s="16">
        <v>1.3784335431716799E-2</v>
      </c>
      <c r="J72" s="16">
        <v>4.9697559316203573E-2</v>
      </c>
      <c r="K72" s="16">
        <v>0.13590243097950755</v>
      </c>
      <c r="L72" s="16">
        <v>0.19262625614526677</v>
      </c>
      <c r="M72" s="16">
        <v>1.2830714128283483E-2</v>
      </c>
      <c r="N72" s="16">
        <v>8.9855637288331722E-2</v>
      </c>
      <c r="O72" s="16">
        <v>1.0156669294901671E-2</v>
      </c>
      <c r="P72" s="16">
        <v>0.17904253417127325</v>
      </c>
      <c r="Q72" s="16">
        <v>5.2495984086238463E-2</v>
      </c>
      <c r="R72" s="16">
        <v>2.9112262729436206E-2</v>
      </c>
      <c r="S72" s="16">
        <v>1.4751483354594019E-3</v>
      </c>
      <c r="T72" s="16">
        <v>9.0308052178517645E-2</v>
      </c>
      <c r="U72" s="16">
        <v>1.606162615828747E-4</v>
      </c>
      <c r="V72" s="16">
        <v>9.0901090856826676E-4</v>
      </c>
      <c r="W72" s="16">
        <v>7.3164975270929175E-2</v>
      </c>
      <c r="X72" s="16">
        <v>0.14037952660519501</v>
      </c>
      <c r="Y72" s="16">
        <v>2.3855994627533805E-2</v>
      </c>
      <c r="Z72" s="16"/>
    </row>
    <row r="73" spans="2:26" x14ac:dyDescent="0.25">
      <c r="B73" s="11" t="s">
        <v>7</v>
      </c>
      <c r="C73" s="17">
        <v>0.26608000270365229</v>
      </c>
      <c r="D73" s="22">
        <v>1</v>
      </c>
      <c r="E73" s="17">
        <v>3.0892571373941475E-3</v>
      </c>
      <c r="F73" s="17">
        <v>5.8868621577064142E-2</v>
      </c>
      <c r="G73" s="17">
        <v>0.13203007620541657</v>
      </c>
      <c r="H73" s="17">
        <v>3.5970984432584591E-2</v>
      </c>
      <c r="I73" s="17">
        <v>7.6618121827194533E-6</v>
      </c>
      <c r="J73" s="17">
        <v>0.18932952898838415</v>
      </c>
      <c r="K73" s="17">
        <v>0.11024817693723891</v>
      </c>
      <c r="L73" s="17">
        <v>0.19566163320878799</v>
      </c>
      <c r="M73" s="17">
        <v>6.1515275003146894E-2</v>
      </c>
      <c r="N73" s="17">
        <v>4.433185036968241E-3</v>
      </c>
      <c r="O73" s="17">
        <v>0.10090467066723829</v>
      </c>
      <c r="P73" s="17">
        <v>0.17769513081481417</v>
      </c>
      <c r="Q73" s="17">
        <v>6.3403389583309822E-2</v>
      </c>
      <c r="R73" s="17">
        <v>3.3659237876838374E-2</v>
      </c>
      <c r="S73" s="17">
        <v>8.5660438845535421E-3</v>
      </c>
      <c r="T73" s="17">
        <v>0.2302831838984887</v>
      </c>
      <c r="U73" s="17">
        <v>2.5630124807417075E-2</v>
      </c>
      <c r="V73" s="17">
        <v>8.4372190285470994E-2</v>
      </c>
      <c r="W73" s="17">
        <v>1.4965043841480946E-2</v>
      </c>
      <c r="X73" s="17">
        <v>3.6404924640242829E-2</v>
      </c>
      <c r="Y73" s="17">
        <v>3.3843530024744106E-2</v>
      </c>
      <c r="Z73" s="17"/>
    </row>
    <row r="74" spans="2:26" x14ac:dyDescent="0.25">
      <c r="B74" s="11" t="s">
        <v>28</v>
      </c>
      <c r="C74" s="17">
        <v>4.6277831161825378E-2</v>
      </c>
      <c r="D74" s="17">
        <v>3.0892571373941475E-3</v>
      </c>
      <c r="E74" s="22">
        <v>1</v>
      </c>
      <c r="F74" s="17">
        <v>4.9274903575440267E-2</v>
      </c>
      <c r="G74" s="17">
        <v>8.3813836993203564E-2</v>
      </c>
      <c r="H74" s="17">
        <v>5.5430686064210838E-2</v>
      </c>
      <c r="I74" s="17">
        <v>3.9659184030610799E-2</v>
      </c>
      <c r="J74" s="17">
        <v>1.466389702377238E-3</v>
      </c>
      <c r="K74" s="17">
        <v>4.8337917383170552E-2</v>
      </c>
      <c r="L74" s="17">
        <v>1.4737984557227806E-6</v>
      </c>
      <c r="M74" s="17">
        <v>1.7585147467369215E-2</v>
      </c>
      <c r="N74" s="17">
        <v>7.6752620235195759E-2</v>
      </c>
      <c r="O74" s="17">
        <v>6.5358914405281771E-2</v>
      </c>
      <c r="P74" s="17">
        <v>4.0001712538928914E-4</v>
      </c>
      <c r="Q74" s="17">
        <v>3.2018735622799236E-3</v>
      </c>
      <c r="R74" s="17">
        <v>7.499115348202124E-3</v>
      </c>
      <c r="S74" s="17">
        <v>2.3555516576839713E-2</v>
      </c>
      <c r="T74" s="17">
        <v>6.9765310892318088E-3</v>
      </c>
      <c r="U74" s="17">
        <v>1.6878113453566944E-3</v>
      </c>
      <c r="V74" s="17">
        <v>4.671429209997067E-3</v>
      </c>
      <c r="W74" s="17">
        <v>0.10157750479451995</v>
      </c>
      <c r="X74" s="17">
        <v>9.1208199951297128E-2</v>
      </c>
      <c r="Y74" s="17">
        <v>7.4801640629133144E-3</v>
      </c>
      <c r="Z74" s="17"/>
    </row>
    <row r="75" spans="2:26" x14ac:dyDescent="0.25">
      <c r="B75" s="11" t="s">
        <v>40</v>
      </c>
      <c r="C75" s="17">
        <v>4.9491328364837855E-2</v>
      </c>
      <c r="D75" s="17">
        <v>5.8868621577064142E-2</v>
      </c>
      <c r="E75" s="17">
        <v>4.9274903575440267E-2</v>
      </c>
      <c r="F75" s="22">
        <v>1</v>
      </c>
      <c r="G75" s="17">
        <v>0.2117248606955672</v>
      </c>
      <c r="H75" s="17">
        <v>0.36685719311592496</v>
      </c>
      <c r="I75" s="17">
        <v>0.2016658815449773</v>
      </c>
      <c r="J75" s="17">
        <v>4.2520094678382976E-2</v>
      </c>
      <c r="K75" s="17">
        <v>0.27386044828493461</v>
      </c>
      <c r="L75" s="17">
        <v>5.4918842567966426E-2</v>
      </c>
      <c r="M75" s="17">
        <v>7.1353811804893252E-2</v>
      </c>
      <c r="N75" s="17">
        <v>0.12641100964647131</v>
      </c>
      <c r="O75" s="17">
        <v>9.1623316336935587E-2</v>
      </c>
      <c r="P75" s="17">
        <v>2.0471724776806911E-2</v>
      </c>
      <c r="Q75" s="17">
        <v>4.1614531902730689E-3</v>
      </c>
      <c r="R75" s="17">
        <v>8.1030743087980445E-3</v>
      </c>
      <c r="S75" s="17">
        <v>2.180914993380135E-3</v>
      </c>
      <c r="T75" s="17">
        <v>7.2176219270005587E-2</v>
      </c>
      <c r="U75" s="17">
        <v>4.7841220244475686E-2</v>
      </c>
      <c r="V75" s="17">
        <v>1.856497817845219E-2</v>
      </c>
      <c r="W75" s="17">
        <v>0.28439632213413041</v>
      </c>
      <c r="X75" s="17">
        <v>0.30525484503750722</v>
      </c>
      <c r="Y75" s="17">
        <v>4.5080146697651548E-4</v>
      </c>
      <c r="Z75" s="17"/>
    </row>
    <row r="76" spans="2:26" x14ac:dyDescent="0.25">
      <c r="B76" s="11" t="s">
        <v>41</v>
      </c>
      <c r="C76" s="17">
        <v>0.12830220635813322</v>
      </c>
      <c r="D76" s="17">
        <v>0.13203007620541657</v>
      </c>
      <c r="E76" s="17">
        <v>8.3813836993203564E-2</v>
      </c>
      <c r="F76" s="17">
        <v>0.2117248606955672</v>
      </c>
      <c r="G76" s="22">
        <v>1</v>
      </c>
      <c r="H76" s="17">
        <v>0.3090624569244908</v>
      </c>
      <c r="I76" s="17">
        <v>0.13550045187622878</v>
      </c>
      <c r="J76" s="17">
        <v>0.16184843628964454</v>
      </c>
      <c r="K76" s="17">
        <v>0.28772902387303834</v>
      </c>
      <c r="L76" s="17">
        <v>0.20214746478560061</v>
      </c>
      <c r="M76" s="17">
        <v>1.0725261317782E-3</v>
      </c>
      <c r="N76" s="17">
        <v>0.2066200234202413</v>
      </c>
      <c r="O76" s="17">
        <v>3.1875207033969774E-2</v>
      </c>
      <c r="P76" s="17">
        <v>0.10102800673986244</v>
      </c>
      <c r="Q76" s="17">
        <v>2.2632085042052566E-2</v>
      </c>
      <c r="R76" s="17">
        <v>6.536702923163289E-3</v>
      </c>
      <c r="S76" s="17">
        <v>7.1015441428915506E-3</v>
      </c>
      <c r="T76" s="17">
        <v>0.10681035709433159</v>
      </c>
      <c r="U76" s="17">
        <v>2.5902803044765575E-2</v>
      </c>
      <c r="V76" s="17">
        <v>2.8803710984855218E-2</v>
      </c>
      <c r="W76" s="17">
        <v>0.29836524786634838</v>
      </c>
      <c r="X76" s="17">
        <v>0.32190067594803484</v>
      </c>
      <c r="Y76" s="17">
        <v>6.8247272230001694E-4</v>
      </c>
      <c r="Z76" s="17"/>
    </row>
    <row r="77" spans="2:26" x14ac:dyDescent="0.25">
      <c r="B77" s="11" t="s">
        <v>4</v>
      </c>
      <c r="C77" s="17">
        <v>7.2350758864680564E-2</v>
      </c>
      <c r="D77" s="17">
        <v>3.5970984432584591E-2</v>
      </c>
      <c r="E77" s="17">
        <v>5.5430686064210838E-2</v>
      </c>
      <c r="F77" s="17">
        <v>0.36685719311592496</v>
      </c>
      <c r="G77" s="17">
        <v>0.3090624569244908</v>
      </c>
      <c r="H77" s="22">
        <v>1</v>
      </c>
      <c r="I77" s="17">
        <v>0.26749374362657174</v>
      </c>
      <c r="J77" s="17">
        <v>0.14219684071809763</v>
      </c>
      <c r="K77" s="17">
        <v>0.58383492302827533</v>
      </c>
      <c r="L77" s="17">
        <v>0.21459925697329127</v>
      </c>
      <c r="M77" s="17">
        <v>0.12806102845800862</v>
      </c>
      <c r="N77" s="17">
        <v>0.24128170573598023</v>
      </c>
      <c r="O77" s="17">
        <v>0.12829954589795386</v>
      </c>
      <c r="P77" s="17">
        <v>7.6623624957424086E-2</v>
      </c>
      <c r="Q77" s="17">
        <v>7.7595025277119156E-3</v>
      </c>
      <c r="R77" s="17">
        <v>2.1444394780074662E-3</v>
      </c>
      <c r="S77" s="17">
        <v>6.6904918724058062E-3</v>
      </c>
      <c r="T77" s="17">
        <v>5.1417724529610971E-2</v>
      </c>
      <c r="U77" s="17">
        <v>9.6315511791195824E-3</v>
      </c>
      <c r="V77" s="17">
        <v>1.1470570376309426E-3</v>
      </c>
      <c r="W77" s="17">
        <v>0.61427453003563959</v>
      </c>
      <c r="X77" s="17">
        <v>0.48244046341431285</v>
      </c>
      <c r="Y77" s="17">
        <v>4.8689915860740805E-2</v>
      </c>
      <c r="Z77" s="17"/>
    </row>
    <row r="78" spans="2:26" x14ac:dyDescent="0.25">
      <c r="B78" s="11" t="s">
        <v>30</v>
      </c>
      <c r="C78" s="17">
        <v>1.3784335431716799E-2</v>
      </c>
      <c r="D78" s="17">
        <v>7.6618121827194533E-6</v>
      </c>
      <c r="E78" s="17">
        <v>3.9659184030610799E-2</v>
      </c>
      <c r="F78" s="17">
        <v>0.2016658815449773</v>
      </c>
      <c r="G78" s="17">
        <v>0.13550045187622878</v>
      </c>
      <c r="H78" s="17">
        <v>0.26749374362657174</v>
      </c>
      <c r="I78" s="22">
        <v>1</v>
      </c>
      <c r="J78" s="17">
        <v>0.19292484293150192</v>
      </c>
      <c r="K78" s="17">
        <v>0.32871035599210763</v>
      </c>
      <c r="L78" s="17">
        <v>0.11571198565294666</v>
      </c>
      <c r="M78" s="17">
        <v>5.3091477973682188E-2</v>
      </c>
      <c r="N78" s="17">
        <v>8.8390158576075475E-2</v>
      </c>
      <c r="O78" s="17">
        <v>0.25560565217797443</v>
      </c>
      <c r="P78" s="17">
        <v>1.1638309540900208E-2</v>
      </c>
      <c r="Q78" s="17">
        <v>6.892103668313392E-5</v>
      </c>
      <c r="R78" s="17">
        <v>1.1352941025671111E-2</v>
      </c>
      <c r="S78" s="17">
        <v>3.1790602239101774E-2</v>
      </c>
      <c r="T78" s="17">
        <v>5.404684475219395E-3</v>
      </c>
      <c r="U78" s="17">
        <v>2.3356130236908555E-2</v>
      </c>
      <c r="V78" s="17">
        <v>1.6140320863665781E-2</v>
      </c>
      <c r="W78" s="17">
        <v>0.29384771449146807</v>
      </c>
      <c r="X78" s="17">
        <v>0.32180019272582533</v>
      </c>
      <c r="Y78" s="17">
        <v>1.1094718731562954E-4</v>
      </c>
      <c r="Z78" s="17"/>
    </row>
    <row r="79" spans="2:26" x14ac:dyDescent="0.25">
      <c r="B79" s="11" t="s">
        <v>31</v>
      </c>
      <c r="C79" s="17">
        <v>4.9697559316203573E-2</v>
      </c>
      <c r="D79" s="17">
        <v>0.18932952898838415</v>
      </c>
      <c r="E79" s="17">
        <v>1.466389702377238E-3</v>
      </c>
      <c r="F79" s="17">
        <v>4.2520094678382976E-2</v>
      </c>
      <c r="G79" s="17">
        <v>0.16184843628964454</v>
      </c>
      <c r="H79" s="17">
        <v>0.14219684071809763</v>
      </c>
      <c r="I79" s="17">
        <v>0.19292484293150192</v>
      </c>
      <c r="J79" s="22">
        <v>1</v>
      </c>
      <c r="K79" s="17">
        <v>0.31572745806922736</v>
      </c>
      <c r="L79" s="17">
        <v>0.30908860228603841</v>
      </c>
      <c r="M79" s="17">
        <v>0.13834183248742404</v>
      </c>
      <c r="N79" s="17">
        <v>1.5873312306030656E-2</v>
      </c>
      <c r="O79" s="17">
        <v>3.7738903511915379E-3</v>
      </c>
      <c r="P79" s="17">
        <v>0.15307203169986433</v>
      </c>
      <c r="Q79" s="17">
        <v>2.9400659311825738E-2</v>
      </c>
      <c r="R79" s="17">
        <v>1.045713581599657E-2</v>
      </c>
      <c r="S79" s="17">
        <v>3.6381648178956442E-3</v>
      </c>
      <c r="T79" s="17">
        <v>0.21088862324543375</v>
      </c>
      <c r="U79" s="17">
        <v>9.7341668099516249E-2</v>
      </c>
      <c r="V79" s="17">
        <v>6.1021177173611114E-2</v>
      </c>
      <c r="W79" s="17">
        <v>0.14396476451189805</v>
      </c>
      <c r="X79" s="17">
        <v>0.20176824141523805</v>
      </c>
      <c r="Y79" s="17">
        <v>4.8020810148784468E-2</v>
      </c>
      <c r="Z79" s="17"/>
    </row>
    <row r="80" spans="2:26" x14ac:dyDescent="0.25">
      <c r="B80" s="11" t="s">
        <v>32</v>
      </c>
      <c r="C80" s="17">
        <v>0.13590243097950755</v>
      </c>
      <c r="D80" s="17">
        <v>0.11024817693723891</v>
      </c>
      <c r="E80" s="17">
        <v>4.8337917383170552E-2</v>
      </c>
      <c r="F80" s="17">
        <v>0.27386044828493461</v>
      </c>
      <c r="G80" s="17">
        <v>0.28772902387303834</v>
      </c>
      <c r="H80" s="17">
        <v>0.58383492302827533</v>
      </c>
      <c r="I80" s="17">
        <v>0.32871035599210763</v>
      </c>
      <c r="J80" s="17">
        <v>0.31572745806922736</v>
      </c>
      <c r="K80" s="22">
        <v>1</v>
      </c>
      <c r="L80" s="17">
        <v>0.24813683277687984</v>
      </c>
      <c r="M80" s="17">
        <v>0.14447481474823023</v>
      </c>
      <c r="N80" s="17">
        <v>0.17629993109655953</v>
      </c>
      <c r="O80" s="17">
        <v>7.8857943552958623E-2</v>
      </c>
      <c r="P80" s="17">
        <v>0.13198848386202475</v>
      </c>
      <c r="Q80" s="17">
        <v>1.0746271674368193E-2</v>
      </c>
      <c r="R80" s="17">
        <v>1.4728600933217983E-3</v>
      </c>
      <c r="S80" s="17">
        <v>3.9937989112274116E-7</v>
      </c>
      <c r="T80" s="17">
        <v>0.13725269289618613</v>
      </c>
      <c r="U80" s="17">
        <v>3.8288132039125469E-2</v>
      </c>
      <c r="V80" s="17">
        <v>1.8534634226383573E-2</v>
      </c>
      <c r="W80" s="17">
        <v>0.5579738562846005</v>
      </c>
      <c r="X80" s="17">
        <v>0.46492651832106174</v>
      </c>
      <c r="Y80" s="17">
        <v>6.5594109225452057E-2</v>
      </c>
      <c r="Z80" s="17"/>
    </row>
    <row r="81" spans="2:26" x14ac:dyDescent="0.25">
      <c r="B81" s="11" t="s">
        <v>33</v>
      </c>
      <c r="C81" s="17">
        <v>0.19262625614526677</v>
      </c>
      <c r="D81" s="17">
        <v>0.19566163320878799</v>
      </c>
      <c r="E81" s="17">
        <v>1.4737984557227806E-6</v>
      </c>
      <c r="F81" s="17">
        <v>5.4918842567966426E-2</v>
      </c>
      <c r="G81" s="17">
        <v>0.20214746478560061</v>
      </c>
      <c r="H81" s="17">
        <v>0.21459925697329127</v>
      </c>
      <c r="I81" s="17">
        <v>0.11571198565294666</v>
      </c>
      <c r="J81" s="17">
        <v>0.30908860228603841</v>
      </c>
      <c r="K81" s="17">
        <v>0.24813683277687984</v>
      </c>
      <c r="L81" s="22">
        <v>1</v>
      </c>
      <c r="M81" s="17">
        <v>8.3199436003551508E-2</v>
      </c>
      <c r="N81" s="17">
        <v>6.1458267932353157E-2</v>
      </c>
      <c r="O81" s="17">
        <v>7.8027371563923146E-3</v>
      </c>
      <c r="P81" s="17">
        <v>0.18625807782937315</v>
      </c>
      <c r="Q81" s="17">
        <v>5.6155468266192318E-2</v>
      </c>
      <c r="R81" s="17">
        <v>1.1622480822054113E-2</v>
      </c>
      <c r="S81" s="17">
        <v>1.5036079748210456E-3</v>
      </c>
      <c r="T81" s="17">
        <v>0.24770178136140428</v>
      </c>
      <c r="U81" s="17">
        <v>2.8210168881519785E-2</v>
      </c>
      <c r="V81" s="17">
        <v>2.2317080303829995E-2</v>
      </c>
      <c r="W81" s="17">
        <v>0.18050553302370539</v>
      </c>
      <c r="X81" s="17">
        <v>0.21211271968308254</v>
      </c>
      <c r="Y81" s="17">
        <v>6.5311013980636531E-2</v>
      </c>
      <c r="Z81" s="17"/>
    </row>
    <row r="82" spans="2:26" x14ac:dyDescent="0.25">
      <c r="B82" s="11" t="s">
        <v>9</v>
      </c>
      <c r="C82" s="17">
        <v>1.2830714128283483E-2</v>
      </c>
      <c r="D82" s="17">
        <v>6.1515275003146894E-2</v>
      </c>
      <c r="E82" s="17">
        <v>1.7585147467369215E-2</v>
      </c>
      <c r="F82" s="17">
        <v>7.1353811804893252E-2</v>
      </c>
      <c r="G82" s="17">
        <v>1.0725261317782E-3</v>
      </c>
      <c r="H82" s="17">
        <v>0.12806102845800862</v>
      </c>
      <c r="I82" s="17">
        <v>5.3091477973682188E-2</v>
      </c>
      <c r="J82" s="17">
        <v>0.13834183248742404</v>
      </c>
      <c r="K82" s="17">
        <v>0.14447481474823023</v>
      </c>
      <c r="L82" s="17">
        <v>8.3199436003551508E-2</v>
      </c>
      <c r="M82" s="22">
        <v>1</v>
      </c>
      <c r="N82" s="17">
        <v>2.1473053888599321E-2</v>
      </c>
      <c r="O82" s="17">
        <v>1.7269397587438898E-3</v>
      </c>
      <c r="P82" s="17">
        <v>4.0922437222454144E-2</v>
      </c>
      <c r="Q82" s="17">
        <v>7.8323025619252262E-3</v>
      </c>
      <c r="R82" s="17">
        <v>2.9727388411315962E-3</v>
      </c>
      <c r="S82" s="17">
        <v>6.7910494310244192E-6</v>
      </c>
      <c r="T82" s="17">
        <v>0.12650553033441722</v>
      </c>
      <c r="U82" s="17">
        <v>4.4874937481432196E-2</v>
      </c>
      <c r="V82" s="17">
        <v>2.555231465386365E-2</v>
      </c>
      <c r="W82" s="17">
        <v>0.12261963640570168</v>
      </c>
      <c r="X82" s="17">
        <v>0.1609175267291644</v>
      </c>
      <c r="Y82" s="17">
        <v>2.1422655086049711E-2</v>
      </c>
      <c r="Z82" s="17"/>
    </row>
    <row r="83" spans="2:26" x14ac:dyDescent="0.25">
      <c r="B83" s="11" t="s">
        <v>10</v>
      </c>
      <c r="C83" s="17">
        <v>8.9855637288331722E-2</v>
      </c>
      <c r="D83" s="17">
        <v>4.433185036968241E-3</v>
      </c>
      <c r="E83" s="17">
        <v>7.6752620235195759E-2</v>
      </c>
      <c r="F83" s="17">
        <v>0.12641100964647131</v>
      </c>
      <c r="G83" s="17">
        <v>0.2066200234202413</v>
      </c>
      <c r="H83" s="17">
        <v>0.24128170573598023</v>
      </c>
      <c r="I83" s="17">
        <v>8.8390158576075475E-2</v>
      </c>
      <c r="J83" s="17">
        <v>1.5873312306030656E-2</v>
      </c>
      <c r="K83" s="17">
        <v>0.17629993109655953</v>
      </c>
      <c r="L83" s="17">
        <v>6.1458267932353157E-2</v>
      </c>
      <c r="M83" s="17">
        <v>2.1473053888599321E-2</v>
      </c>
      <c r="N83" s="22">
        <v>1</v>
      </c>
      <c r="O83" s="17">
        <v>6.5871809756584701E-2</v>
      </c>
      <c r="P83" s="17">
        <v>0.10058472334512966</v>
      </c>
      <c r="Q83" s="17">
        <v>2.3627375087130916E-2</v>
      </c>
      <c r="R83" s="17">
        <v>4.0772249399667544E-4</v>
      </c>
      <c r="S83" s="17">
        <v>1.737532254637535E-3</v>
      </c>
      <c r="T83" s="17">
        <v>1.7514912015568981E-2</v>
      </c>
      <c r="U83" s="17">
        <v>2.0725680608133012E-2</v>
      </c>
      <c r="V83" s="17">
        <v>1.3162840972464184E-2</v>
      </c>
      <c r="W83" s="17">
        <v>0.22521016577315267</v>
      </c>
      <c r="X83" s="17">
        <v>0.15242164297573574</v>
      </c>
      <c r="Y83" s="17">
        <v>1.3663218277663442E-2</v>
      </c>
      <c r="Z83" s="17"/>
    </row>
    <row r="84" spans="2:26" x14ac:dyDescent="0.25">
      <c r="B84" s="11" t="s">
        <v>17</v>
      </c>
      <c r="C84" s="17">
        <v>1.0156669294901671E-2</v>
      </c>
      <c r="D84" s="17">
        <v>0.10090467066723829</v>
      </c>
      <c r="E84" s="17">
        <v>6.5358914405281771E-2</v>
      </c>
      <c r="F84" s="17">
        <v>9.1623316336935587E-2</v>
      </c>
      <c r="G84" s="17">
        <v>3.1875207033969774E-2</v>
      </c>
      <c r="H84" s="17">
        <v>0.12829954589795386</v>
      </c>
      <c r="I84" s="17">
        <v>0.25560565217797443</v>
      </c>
      <c r="J84" s="17">
        <v>3.7738903511915379E-3</v>
      </c>
      <c r="K84" s="17">
        <v>7.8857943552958623E-2</v>
      </c>
      <c r="L84" s="17">
        <v>7.8027371563923146E-3</v>
      </c>
      <c r="M84" s="17">
        <v>1.7269397587438898E-3</v>
      </c>
      <c r="N84" s="17">
        <v>6.5871809756584701E-2</v>
      </c>
      <c r="O84" s="22">
        <v>1</v>
      </c>
      <c r="P84" s="17">
        <v>4.0552084711776161E-2</v>
      </c>
      <c r="Q84" s="17">
        <v>3.7638955566001803E-2</v>
      </c>
      <c r="R84" s="17">
        <v>1.335200430598746E-2</v>
      </c>
      <c r="S84" s="17">
        <v>5.6696146635171453E-2</v>
      </c>
      <c r="T84" s="17">
        <v>6.3562776192770634E-2</v>
      </c>
      <c r="U84" s="17">
        <v>3.566197211195775E-3</v>
      </c>
      <c r="V84" s="17">
        <v>4.582058314878632E-4</v>
      </c>
      <c r="W84" s="17">
        <v>0.10086225192934588</v>
      </c>
      <c r="X84" s="17">
        <v>0.10572738552171498</v>
      </c>
      <c r="Y84" s="17">
        <v>1.840846211390286E-2</v>
      </c>
      <c r="Z84" s="17"/>
    </row>
    <row r="85" spans="2:26" x14ac:dyDescent="0.25">
      <c r="B85" s="11" t="s">
        <v>11</v>
      </c>
      <c r="C85" s="17">
        <v>0.17904253417127325</v>
      </c>
      <c r="D85" s="17">
        <v>0.17769513081481417</v>
      </c>
      <c r="E85" s="17">
        <v>4.0001712538928914E-4</v>
      </c>
      <c r="F85" s="17">
        <v>2.0471724776806911E-2</v>
      </c>
      <c r="G85" s="17">
        <v>0.10102800673986244</v>
      </c>
      <c r="H85" s="17">
        <v>7.6623624957424086E-2</v>
      </c>
      <c r="I85" s="17">
        <v>1.1638309540900208E-2</v>
      </c>
      <c r="J85" s="17">
        <v>0.15307203169986433</v>
      </c>
      <c r="K85" s="17">
        <v>0.13198848386202475</v>
      </c>
      <c r="L85" s="17">
        <v>0.18625807782937315</v>
      </c>
      <c r="M85" s="17">
        <v>4.0922437222454144E-2</v>
      </c>
      <c r="N85" s="17">
        <v>0.10058472334512966</v>
      </c>
      <c r="O85" s="17">
        <v>4.0552084711776161E-2</v>
      </c>
      <c r="P85" s="22">
        <v>1</v>
      </c>
      <c r="Q85" s="17">
        <v>0.10204476767016765</v>
      </c>
      <c r="R85" s="17">
        <v>7.4666826284016767E-3</v>
      </c>
      <c r="S85" s="17">
        <v>3.4557948923299325E-3</v>
      </c>
      <c r="T85" s="17">
        <v>0.25115741830904015</v>
      </c>
      <c r="U85" s="17">
        <v>1.259846760628174E-2</v>
      </c>
      <c r="V85" s="17">
        <v>3.1636069656153232E-2</v>
      </c>
      <c r="W85" s="17">
        <v>9.2855351537370415E-2</v>
      </c>
      <c r="X85" s="17">
        <v>5.5509950614389597E-2</v>
      </c>
      <c r="Y85" s="17">
        <v>0.11121769239780056</v>
      </c>
      <c r="Z85" s="17"/>
    </row>
    <row r="86" spans="2:26" x14ac:dyDescent="0.25">
      <c r="B86" s="11" t="s">
        <v>12</v>
      </c>
      <c r="C86" s="17">
        <v>5.2495984086238463E-2</v>
      </c>
      <c r="D86" s="17">
        <v>6.3403389583309822E-2</v>
      </c>
      <c r="E86" s="17">
        <v>3.2018735622799236E-3</v>
      </c>
      <c r="F86" s="17">
        <v>4.1614531902730689E-3</v>
      </c>
      <c r="G86" s="17">
        <v>2.2632085042052566E-2</v>
      </c>
      <c r="H86" s="17">
        <v>7.7595025277119156E-3</v>
      </c>
      <c r="I86" s="17">
        <v>6.892103668313392E-5</v>
      </c>
      <c r="J86" s="17">
        <v>2.9400659311825738E-2</v>
      </c>
      <c r="K86" s="17">
        <v>1.0746271674368193E-2</v>
      </c>
      <c r="L86" s="17">
        <v>5.6155468266192318E-2</v>
      </c>
      <c r="M86" s="17">
        <v>7.8323025619252262E-3</v>
      </c>
      <c r="N86" s="17">
        <v>2.3627375087130916E-2</v>
      </c>
      <c r="O86" s="17">
        <v>3.7638955566001803E-2</v>
      </c>
      <c r="P86" s="17">
        <v>0.10204476767016765</v>
      </c>
      <c r="Q86" s="22">
        <v>1</v>
      </c>
      <c r="R86" s="17">
        <v>9.6049283248857685E-4</v>
      </c>
      <c r="S86" s="17">
        <v>1.8630405289081422E-3</v>
      </c>
      <c r="T86" s="17">
        <v>7.1675945112624581E-2</v>
      </c>
      <c r="U86" s="17">
        <v>1.2295941660360158E-2</v>
      </c>
      <c r="V86" s="17">
        <v>1.4092647070206578E-2</v>
      </c>
      <c r="W86" s="17">
        <v>1.0415362680185537E-2</v>
      </c>
      <c r="X86" s="17">
        <v>6.6756343161368022E-3</v>
      </c>
      <c r="Y86" s="17">
        <v>1.1440320446562187E-2</v>
      </c>
      <c r="Z86" s="17"/>
    </row>
    <row r="87" spans="2:26" x14ac:dyDescent="0.25">
      <c r="B87" s="11" t="s">
        <v>1</v>
      </c>
      <c r="C87" s="17">
        <v>2.9112262729436206E-2</v>
      </c>
      <c r="D87" s="17">
        <v>3.3659237876838374E-2</v>
      </c>
      <c r="E87" s="17">
        <v>7.499115348202124E-3</v>
      </c>
      <c r="F87" s="17">
        <v>8.1030743087980445E-3</v>
      </c>
      <c r="G87" s="17">
        <v>6.536702923163289E-3</v>
      </c>
      <c r="H87" s="17">
        <v>2.1444394780074662E-3</v>
      </c>
      <c r="I87" s="17">
        <v>1.1352941025671111E-2</v>
      </c>
      <c r="J87" s="17">
        <v>1.045713581599657E-2</v>
      </c>
      <c r="K87" s="17">
        <v>1.4728600933217983E-3</v>
      </c>
      <c r="L87" s="17">
        <v>1.1622480822054113E-2</v>
      </c>
      <c r="M87" s="17">
        <v>2.9727388411315962E-3</v>
      </c>
      <c r="N87" s="17">
        <v>4.0772249399667544E-4</v>
      </c>
      <c r="O87" s="17">
        <v>1.335200430598746E-2</v>
      </c>
      <c r="P87" s="17">
        <v>7.4666826284016767E-3</v>
      </c>
      <c r="Q87" s="17">
        <v>9.6049283248857685E-4</v>
      </c>
      <c r="R87" s="22">
        <v>1</v>
      </c>
      <c r="S87" s="17">
        <v>1.4921291014950825E-2</v>
      </c>
      <c r="T87" s="17">
        <v>1.5449112552861949E-3</v>
      </c>
      <c r="U87" s="17">
        <v>6.4172339930114756E-3</v>
      </c>
      <c r="V87" s="17">
        <v>1.776224954456247E-3</v>
      </c>
      <c r="W87" s="17">
        <v>1.7963269539900933E-3</v>
      </c>
      <c r="X87" s="17">
        <v>1.1859764047993314E-2</v>
      </c>
      <c r="Y87" s="17">
        <v>1.3314508767050093E-2</v>
      </c>
      <c r="Z87" s="17"/>
    </row>
    <row r="88" spans="2:26" x14ac:dyDescent="0.25">
      <c r="B88" s="11" t="s">
        <v>2</v>
      </c>
      <c r="C88" s="17">
        <v>1.4751483354594019E-3</v>
      </c>
      <c r="D88" s="17">
        <v>8.5660438845535421E-3</v>
      </c>
      <c r="E88" s="17">
        <v>2.3555516576839713E-2</v>
      </c>
      <c r="F88" s="17">
        <v>2.180914993380135E-3</v>
      </c>
      <c r="G88" s="17">
        <v>7.1015441428915506E-3</v>
      </c>
      <c r="H88" s="17">
        <v>6.6904918724058062E-3</v>
      </c>
      <c r="I88" s="17">
        <v>3.1790602239101774E-2</v>
      </c>
      <c r="J88" s="17">
        <v>3.6381648178956442E-3</v>
      </c>
      <c r="K88" s="17">
        <v>3.9937989112274116E-7</v>
      </c>
      <c r="L88" s="17">
        <v>1.5036079748210456E-3</v>
      </c>
      <c r="M88" s="17">
        <v>6.7910494310244192E-6</v>
      </c>
      <c r="N88" s="17">
        <v>1.737532254637535E-3</v>
      </c>
      <c r="O88" s="17">
        <v>5.6696146635171453E-2</v>
      </c>
      <c r="P88" s="17">
        <v>3.4557948923299325E-3</v>
      </c>
      <c r="Q88" s="17">
        <v>1.8630405289081422E-3</v>
      </c>
      <c r="R88" s="17">
        <v>1.4921291014950825E-2</v>
      </c>
      <c r="S88" s="22">
        <v>1</v>
      </c>
      <c r="T88" s="17">
        <v>1.0918083080001149E-4</v>
      </c>
      <c r="U88" s="17">
        <v>5.2390132859313661E-3</v>
      </c>
      <c r="V88" s="17">
        <v>1.6673709050010076E-3</v>
      </c>
      <c r="W88" s="17">
        <v>9.5655382389111684E-2</v>
      </c>
      <c r="X88" s="17">
        <v>1.9052852360787957E-2</v>
      </c>
      <c r="Y88" s="17">
        <v>5.9880196800641543E-2</v>
      </c>
      <c r="Z88" s="17"/>
    </row>
    <row r="89" spans="2:26" x14ac:dyDescent="0.25">
      <c r="B89" s="11" t="s">
        <v>26</v>
      </c>
      <c r="C89" s="17">
        <v>9.0308052178517645E-2</v>
      </c>
      <c r="D89" s="17">
        <v>0.2302831838984887</v>
      </c>
      <c r="E89" s="17">
        <v>6.9765310892318088E-3</v>
      </c>
      <c r="F89" s="17">
        <v>7.2176219270005587E-2</v>
      </c>
      <c r="G89" s="17">
        <v>0.10681035709433159</v>
      </c>
      <c r="H89" s="17">
        <v>5.1417724529610971E-2</v>
      </c>
      <c r="I89" s="17">
        <v>5.404684475219395E-3</v>
      </c>
      <c r="J89" s="17">
        <v>0.21088862324543375</v>
      </c>
      <c r="K89" s="17">
        <v>0.13725269289618613</v>
      </c>
      <c r="L89" s="17">
        <v>0.24770178136140428</v>
      </c>
      <c r="M89" s="17">
        <v>0.12650553033441722</v>
      </c>
      <c r="N89" s="17">
        <v>1.7514912015568981E-2</v>
      </c>
      <c r="O89" s="17">
        <v>6.3562776192770634E-2</v>
      </c>
      <c r="P89" s="17">
        <v>0.25115741830904015</v>
      </c>
      <c r="Q89" s="17">
        <v>7.1675945112624581E-2</v>
      </c>
      <c r="R89" s="17">
        <v>1.5449112552861949E-3</v>
      </c>
      <c r="S89" s="17">
        <v>1.0918083080001149E-4</v>
      </c>
      <c r="T89" s="22">
        <v>1</v>
      </c>
      <c r="U89" s="17">
        <v>0.27555798116029923</v>
      </c>
      <c r="V89" s="17">
        <v>0.18980810885231453</v>
      </c>
      <c r="W89" s="17">
        <v>0.10584515979450382</v>
      </c>
      <c r="X89" s="17">
        <v>8.0091529200018122E-2</v>
      </c>
      <c r="Y89" s="17">
        <v>3.5902571899962953E-2</v>
      </c>
      <c r="Z89" s="17"/>
    </row>
    <row r="90" spans="2:26" x14ac:dyDescent="0.25">
      <c r="B90" s="11" t="s">
        <v>16</v>
      </c>
      <c r="C90" s="17">
        <v>1.606162615828747E-4</v>
      </c>
      <c r="D90" s="17">
        <v>2.5630124807417075E-2</v>
      </c>
      <c r="E90" s="17">
        <v>1.6878113453566944E-3</v>
      </c>
      <c r="F90" s="17">
        <v>4.7841220244475686E-2</v>
      </c>
      <c r="G90" s="17">
        <v>2.5902803044765575E-2</v>
      </c>
      <c r="H90" s="17">
        <v>9.6315511791195824E-3</v>
      </c>
      <c r="I90" s="17">
        <v>2.3356130236908555E-2</v>
      </c>
      <c r="J90" s="17">
        <v>9.7341668099516249E-2</v>
      </c>
      <c r="K90" s="17">
        <v>3.8288132039125469E-2</v>
      </c>
      <c r="L90" s="17">
        <v>2.8210168881519785E-2</v>
      </c>
      <c r="M90" s="17">
        <v>4.4874937481432196E-2</v>
      </c>
      <c r="N90" s="17">
        <v>2.0725680608133012E-2</v>
      </c>
      <c r="O90" s="17">
        <v>3.566197211195775E-3</v>
      </c>
      <c r="P90" s="17">
        <v>1.259846760628174E-2</v>
      </c>
      <c r="Q90" s="17">
        <v>1.2295941660360158E-2</v>
      </c>
      <c r="R90" s="17">
        <v>6.4172339930114756E-3</v>
      </c>
      <c r="S90" s="17">
        <v>5.2390132859313661E-3</v>
      </c>
      <c r="T90" s="17">
        <v>0.27555798116029923</v>
      </c>
      <c r="U90" s="22">
        <v>1</v>
      </c>
      <c r="V90" s="17">
        <v>0.25485629688118655</v>
      </c>
      <c r="W90" s="17">
        <v>3.091500492119563E-2</v>
      </c>
      <c r="X90" s="17">
        <v>2.8451519335551949E-2</v>
      </c>
      <c r="Y90" s="17">
        <v>7.3392114277293389E-4</v>
      </c>
      <c r="Z90" s="17"/>
    </row>
    <row r="91" spans="2:26" x14ac:dyDescent="0.25">
      <c r="B91" s="11" t="s">
        <v>15</v>
      </c>
      <c r="C91" s="17">
        <v>9.0901090856826676E-4</v>
      </c>
      <c r="D91" s="17">
        <v>8.4372190285470994E-2</v>
      </c>
      <c r="E91" s="17">
        <v>4.671429209997067E-3</v>
      </c>
      <c r="F91" s="17">
        <v>1.856497817845219E-2</v>
      </c>
      <c r="G91" s="17">
        <v>2.8803710984855218E-2</v>
      </c>
      <c r="H91" s="17">
        <v>1.1470570376309426E-3</v>
      </c>
      <c r="I91" s="17">
        <v>1.6140320863665781E-2</v>
      </c>
      <c r="J91" s="17">
        <v>6.1021177173611114E-2</v>
      </c>
      <c r="K91" s="17">
        <v>1.8534634226383573E-2</v>
      </c>
      <c r="L91" s="17">
        <v>2.2317080303829995E-2</v>
      </c>
      <c r="M91" s="17">
        <v>2.555231465386365E-2</v>
      </c>
      <c r="N91" s="17">
        <v>1.3162840972464184E-2</v>
      </c>
      <c r="O91" s="17">
        <v>4.582058314878632E-4</v>
      </c>
      <c r="P91" s="17">
        <v>3.1636069656153232E-2</v>
      </c>
      <c r="Q91" s="17">
        <v>1.4092647070206578E-2</v>
      </c>
      <c r="R91" s="17">
        <v>1.776224954456247E-3</v>
      </c>
      <c r="S91" s="17">
        <v>1.6673709050010076E-3</v>
      </c>
      <c r="T91" s="17">
        <v>0.18980810885231453</v>
      </c>
      <c r="U91" s="17">
        <v>0.25485629688118655</v>
      </c>
      <c r="V91" s="22">
        <v>1</v>
      </c>
      <c r="W91" s="17">
        <v>1.0095656302471709E-2</v>
      </c>
      <c r="X91" s="17">
        <v>7.8190867784216044E-3</v>
      </c>
      <c r="Y91" s="17">
        <v>6.1653182547215628E-3</v>
      </c>
      <c r="Z91" s="17"/>
    </row>
    <row r="92" spans="2:26" x14ac:dyDescent="0.25">
      <c r="B92" s="11" t="s">
        <v>27</v>
      </c>
      <c r="C92" s="17">
        <v>7.3164975270929175E-2</v>
      </c>
      <c r="D92" s="17">
        <v>1.4965043841480946E-2</v>
      </c>
      <c r="E92" s="17">
        <v>0.10157750479451995</v>
      </c>
      <c r="F92" s="17">
        <v>0.28439632213413041</v>
      </c>
      <c r="G92" s="17">
        <v>0.29836524786634838</v>
      </c>
      <c r="H92" s="17">
        <v>0.61427453003563959</v>
      </c>
      <c r="I92" s="17">
        <v>0.29384771449146807</v>
      </c>
      <c r="J92" s="17">
        <v>0.14396476451189805</v>
      </c>
      <c r="K92" s="17">
        <v>0.5579738562846005</v>
      </c>
      <c r="L92" s="17">
        <v>0.18050553302370539</v>
      </c>
      <c r="M92" s="17">
        <v>0.12261963640570168</v>
      </c>
      <c r="N92" s="17">
        <v>0.22521016577315267</v>
      </c>
      <c r="O92" s="17">
        <v>0.10086225192934588</v>
      </c>
      <c r="P92" s="17">
        <v>9.2855351537370415E-2</v>
      </c>
      <c r="Q92" s="17">
        <v>1.0415362680185537E-2</v>
      </c>
      <c r="R92" s="17">
        <v>1.7963269539900933E-3</v>
      </c>
      <c r="S92" s="17">
        <v>9.5655382389111684E-2</v>
      </c>
      <c r="T92" s="17">
        <v>0.10584515979450382</v>
      </c>
      <c r="U92" s="17">
        <v>3.091500492119563E-2</v>
      </c>
      <c r="V92" s="17">
        <v>1.0095656302471709E-2</v>
      </c>
      <c r="W92" s="22">
        <v>1</v>
      </c>
      <c r="X92" s="17">
        <v>0.54286998839767242</v>
      </c>
      <c r="Y92" s="17">
        <v>8.8135431700337215E-3</v>
      </c>
      <c r="Z92" s="17"/>
    </row>
    <row r="93" spans="2:26" x14ac:dyDescent="0.25">
      <c r="B93" s="11" t="s">
        <v>14</v>
      </c>
      <c r="C93" s="17">
        <v>0.14037952660519501</v>
      </c>
      <c r="D93" s="17">
        <v>3.6404924640242829E-2</v>
      </c>
      <c r="E93" s="17">
        <v>9.1208199951297128E-2</v>
      </c>
      <c r="F93" s="17">
        <v>0.30525484503750722</v>
      </c>
      <c r="G93" s="17">
        <v>0.32190067594803484</v>
      </c>
      <c r="H93" s="17">
        <v>0.48244046341431285</v>
      </c>
      <c r="I93" s="17">
        <v>0.32180019272582533</v>
      </c>
      <c r="J93" s="17">
        <v>0.20176824141523805</v>
      </c>
      <c r="K93" s="17">
        <v>0.46492651832106174</v>
      </c>
      <c r="L93" s="17">
        <v>0.21211271968308254</v>
      </c>
      <c r="M93" s="17">
        <v>0.1609175267291644</v>
      </c>
      <c r="N93" s="17">
        <v>0.15242164297573574</v>
      </c>
      <c r="O93" s="17">
        <v>0.10572738552171498</v>
      </c>
      <c r="P93" s="17">
        <v>5.5509950614389597E-2</v>
      </c>
      <c r="Q93" s="17">
        <v>6.6756343161368022E-3</v>
      </c>
      <c r="R93" s="17">
        <v>1.1859764047993314E-2</v>
      </c>
      <c r="S93" s="17">
        <v>1.9052852360787957E-2</v>
      </c>
      <c r="T93" s="17">
        <v>8.0091529200018122E-2</v>
      </c>
      <c r="U93" s="17">
        <v>2.8451519335551949E-2</v>
      </c>
      <c r="V93" s="17">
        <v>7.8190867784216044E-3</v>
      </c>
      <c r="W93" s="17">
        <v>0.54286998839767242</v>
      </c>
      <c r="X93" s="22">
        <v>1</v>
      </c>
      <c r="Y93" s="17">
        <v>2.5167377091010552E-5</v>
      </c>
      <c r="Z93" s="17"/>
    </row>
    <row r="94" spans="2:26" x14ac:dyDescent="0.25">
      <c r="B94" s="11" t="s">
        <v>13</v>
      </c>
      <c r="C94" s="17">
        <v>2.3855994627533805E-2</v>
      </c>
      <c r="D94" s="17">
        <v>3.3843530024744106E-2</v>
      </c>
      <c r="E94" s="17">
        <v>7.4801640629133144E-3</v>
      </c>
      <c r="F94" s="17">
        <v>4.5080146697651548E-4</v>
      </c>
      <c r="G94" s="17">
        <v>6.8247272230001694E-4</v>
      </c>
      <c r="H94" s="17">
        <v>4.8689915860740805E-2</v>
      </c>
      <c r="I94" s="17">
        <v>1.1094718731562954E-4</v>
      </c>
      <c r="J94" s="17">
        <v>4.8020810148784468E-2</v>
      </c>
      <c r="K94" s="17">
        <v>6.5594109225452057E-2</v>
      </c>
      <c r="L94" s="17">
        <v>6.5311013980636531E-2</v>
      </c>
      <c r="M94" s="17">
        <v>2.1422655086049711E-2</v>
      </c>
      <c r="N94" s="17">
        <v>1.3663218277663442E-2</v>
      </c>
      <c r="O94" s="17">
        <v>1.840846211390286E-2</v>
      </c>
      <c r="P94" s="17">
        <v>0.11121769239780056</v>
      </c>
      <c r="Q94" s="17">
        <v>1.1440320446562187E-2</v>
      </c>
      <c r="R94" s="17">
        <v>1.3314508767050093E-2</v>
      </c>
      <c r="S94" s="17">
        <v>5.9880196800641543E-2</v>
      </c>
      <c r="T94" s="17">
        <v>3.5902571899962953E-2</v>
      </c>
      <c r="U94" s="17">
        <v>7.3392114277293389E-4</v>
      </c>
      <c r="V94" s="17">
        <v>6.1653182547215628E-3</v>
      </c>
      <c r="W94" s="17">
        <v>8.8135431700337215E-3</v>
      </c>
      <c r="X94" s="17">
        <v>2.5167377091010552E-5</v>
      </c>
      <c r="Y94" s="22">
        <v>1</v>
      </c>
      <c r="Z94" s="17"/>
    </row>
    <row r="95" spans="2:26" ht="15.75" thickBot="1" x14ac:dyDescent="0.3">
      <c r="B95" s="15" t="s">
        <v>3</v>
      </c>
      <c r="C95" s="18"/>
      <c r="D95" s="18"/>
      <c r="E95" s="18"/>
      <c r="F95" s="18"/>
      <c r="G95" s="18"/>
      <c r="H95" s="18"/>
      <c r="I95" s="18"/>
      <c r="J95" s="18"/>
      <c r="K95" s="18"/>
      <c r="L95" s="18"/>
      <c r="M95" s="18"/>
      <c r="N95" s="18"/>
      <c r="O95" s="18"/>
      <c r="P95" s="18"/>
      <c r="Q95" s="18"/>
      <c r="R95" s="18"/>
      <c r="S95" s="18"/>
      <c r="T95" s="18"/>
      <c r="U95" s="18"/>
      <c r="V95" s="18"/>
      <c r="W95" s="18"/>
      <c r="X95" s="18"/>
      <c r="Y95" s="18"/>
      <c r="Z95" s="24"/>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37889" r:id="rId3" name="DD894731">
              <controlPr defaultSize="0" autoFill="0" autoPict="0" macro="[0]!GoToResultsNew0714202213431129">
                <anchor moveWithCells="1">
                  <from>
                    <xdr:col>1</xdr:col>
                    <xdr:colOff>0</xdr:colOff>
                    <xdr:row>5</xdr:row>
                    <xdr:rowOff>466725</xdr:rowOff>
                  </from>
                  <to>
                    <xdr:col>4</xdr:col>
                    <xdr:colOff>0</xdr:colOff>
                    <xdr:row>6</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28BB-3C3B-4C2D-98D7-6EA188E7A53B}">
  <sheetPr codeName="XLSTAT_20220714_123546_1_HID">
    <tabColor rgb="FF007800"/>
  </sheetPr>
  <dimension ref="B1:F167"/>
  <sheetViews>
    <sheetView workbookViewId="0">
      <selection activeCell="B164" sqref="B164"/>
    </sheetView>
  </sheetViews>
  <sheetFormatPr baseColWidth="10" defaultRowHeight="15" x14ac:dyDescent="0.25"/>
  <sheetData>
    <row r="1" spans="2:6" ht="15.75" thickBot="1" x14ac:dyDescent="0.3"/>
    <row r="2" spans="2:6" ht="45" x14ac:dyDescent="0.25">
      <c r="B2" s="12" t="s">
        <v>690</v>
      </c>
      <c r="C2" s="13" t="s">
        <v>691</v>
      </c>
      <c r="D2" s="13" t="s">
        <v>674</v>
      </c>
      <c r="E2" s="13" t="s">
        <v>677</v>
      </c>
      <c r="F2" s="13" t="s">
        <v>678</v>
      </c>
    </row>
    <row r="3" spans="2:6" x14ac:dyDescent="0.25">
      <c r="B3" s="14" t="s">
        <v>630</v>
      </c>
      <c r="C3" s="16">
        <v>5.3338499999999991</v>
      </c>
      <c r="D3" s="16">
        <v>9.1769707574273954E-2</v>
      </c>
      <c r="E3" s="16">
        <v>5.152872883756789</v>
      </c>
      <c r="F3" s="16">
        <v>5.5148271162432092</v>
      </c>
    </row>
    <row r="4" spans="2:6" x14ac:dyDescent="0.25">
      <c r="B4" s="11" t="s">
        <v>614</v>
      </c>
      <c r="C4" s="17">
        <v>5.5850781249999981</v>
      </c>
      <c r="D4" s="17">
        <v>5.1300826102838266E-2</v>
      </c>
      <c r="E4" s="17">
        <v>5.4839088414270742</v>
      </c>
      <c r="F4" s="17">
        <v>5.686247408572922</v>
      </c>
    </row>
    <row r="5" spans="2:6" x14ac:dyDescent="0.25">
      <c r="B5" s="11" t="s">
        <v>615</v>
      </c>
      <c r="C5" s="17">
        <v>6.3430000000000017</v>
      </c>
      <c r="D5" s="17">
        <v>0.10596653074292037</v>
      </c>
      <c r="E5" s="17">
        <v>6.1340256264396436</v>
      </c>
      <c r="F5" s="17">
        <v>6.5519743735603599</v>
      </c>
    </row>
    <row r="6" spans="2:6" ht="15.75" thickBot="1" x14ac:dyDescent="0.3">
      <c r="B6" s="15" t="s">
        <v>616</v>
      </c>
      <c r="C6" s="18">
        <v>6.2300000000000253</v>
      </c>
      <c r="D6" s="18">
        <v>0.33509559289388252</v>
      </c>
      <c r="E6" s="18">
        <v>5.5691650069424234</v>
      </c>
      <c r="F6" s="18">
        <v>6.8908349930576271</v>
      </c>
    </row>
    <row r="8" spans="2:6" ht="15.75" thickBot="1" x14ac:dyDescent="0.3"/>
    <row r="9" spans="2:6" ht="45" x14ac:dyDescent="0.25">
      <c r="B9" s="12" t="s">
        <v>690</v>
      </c>
      <c r="C9" s="13" t="s">
        <v>691</v>
      </c>
      <c r="D9" s="13" t="s">
        <v>674</v>
      </c>
      <c r="E9" s="13" t="s">
        <v>677</v>
      </c>
      <c r="F9" s="13" t="s">
        <v>678</v>
      </c>
    </row>
    <row r="10" spans="2:6" x14ac:dyDescent="0.25">
      <c r="B10" s="14" t="s">
        <v>630</v>
      </c>
      <c r="C10" s="16">
        <v>3.0323025000000019</v>
      </c>
      <c r="D10" s="16">
        <v>5.8591501875862241E-2</v>
      </c>
      <c r="E10" s="16">
        <v>2.9167554275930203</v>
      </c>
      <c r="F10" s="16">
        <v>3.1478495724069835</v>
      </c>
    </row>
    <row r="11" spans="2:6" x14ac:dyDescent="0.25">
      <c r="B11" s="11" t="s">
        <v>614</v>
      </c>
      <c r="C11" s="17">
        <v>3.2359617187499992</v>
      </c>
      <c r="D11" s="17">
        <v>3.2753645274558499E-2</v>
      </c>
      <c r="E11" s="17">
        <v>3.1713689416242241</v>
      </c>
      <c r="F11" s="17">
        <v>3.3005544958757742</v>
      </c>
    </row>
    <row r="12" spans="2:6" x14ac:dyDescent="0.25">
      <c r="B12" s="11" t="s">
        <v>615</v>
      </c>
      <c r="C12" s="17">
        <v>3.6209333333333338</v>
      </c>
      <c r="D12" s="17">
        <v>6.765563876050687E-2</v>
      </c>
      <c r="E12" s="17">
        <v>3.4875110666168458</v>
      </c>
      <c r="F12" s="17">
        <v>3.7543556000498217</v>
      </c>
    </row>
    <row r="13" spans="2:6" ht="15.75" thickBot="1" x14ac:dyDescent="0.3">
      <c r="B13" s="15" t="s">
        <v>616</v>
      </c>
      <c r="C13" s="18">
        <v>3.5033333333334347</v>
      </c>
      <c r="D13" s="18">
        <v>0.21394591503677279</v>
      </c>
      <c r="E13" s="18">
        <v>3.0814150799268583</v>
      </c>
      <c r="F13" s="18">
        <v>3.9252515867400111</v>
      </c>
    </row>
    <row r="15" spans="2:6" ht="15.75" thickBot="1" x14ac:dyDescent="0.3"/>
    <row r="16" spans="2:6" ht="45" x14ac:dyDescent="0.25">
      <c r="B16" s="12" t="s">
        <v>690</v>
      </c>
      <c r="C16" s="13" t="s">
        <v>691</v>
      </c>
      <c r="D16" s="13" t="s">
        <v>674</v>
      </c>
      <c r="E16" s="13" t="s">
        <v>677</v>
      </c>
      <c r="F16" s="13" t="s">
        <v>678</v>
      </c>
    </row>
    <row r="17" spans="2:6" x14ac:dyDescent="0.25">
      <c r="B17" s="14" t="s">
        <v>630</v>
      </c>
      <c r="C17" s="16">
        <v>1.5178999999999998</v>
      </c>
      <c r="D17" s="16">
        <v>4.1478925764001737E-2</v>
      </c>
      <c r="E17" s="16">
        <v>1.436100280157157</v>
      </c>
      <c r="F17" s="16">
        <v>1.5996997198428426</v>
      </c>
    </row>
    <row r="18" spans="2:6" x14ac:dyDescent="0.25">
      <c r="B18" s="11" t="s">
        <v>614</v>
      </c>
      <c r="C18" s="17">
        <v>1.5331210937500006</v>
      </c>
      <c r="D18" s="17">
        <v>2.3187424410493686E-2</v>
      </c>
      <c r="E18" s="17">
        <v>1.4873936602227422</v>
      </c>
      <c r="F18" s="17">
        <v>1.578848527277259</v>
      </c>
    </row>
    <row r="19" spans="2:6" x14ac:dyDescent="0.25">
      <c r="B19" s="11" t="s">
        <v>615</v>
      </c>
      <c r="C19" s="17">
        <v>1.6246333333333336</v>
      </c>
      <c r="D19" s="17">
        <v>4.789573791108568E-2</v>
      </c>
      <c r="E19" s="17">
        <v>1.5301791527915314</v>
      </c>
      <c r="F19" s="17">
        <v>1.7190875138751358</v>
      </c>
    </row>
    <row r="20" spans="2:6" ht="15.75" thickBot="1" x14ac:dyDescent="0.3">
      <c r="B20" s="15" t="s">
        <v>616</v>
      </c>
      <c r="C20" s="18">
        <v>1.5763333333333043</v>
      </c>
      <c r="D20" s="18">
        <v>0.15145962201350563</v>
      </c>
      <c r="E20" s="18">
        <v>1.2776429882964528</v>
      </c>
      <c r="F20" s="18">
        <v>1.8750236783701557</v>
      </c>
    </row>
    <row r="22" spans="2:6" ht="15.75" thickBot="1" x14ac:dyDescent="0.3"/>
    <row r="23" spans="2:6" ht="45" x14ac:dyDescent="0.25">
      <c r="B23" s="12" t="s">
        <v>690</v>
      </c>
      <c r="C23" s="13" t="s">
        <v>691</v>
      </c>
      <c r="D23" s="13" t="s">
        <v>674</v>
      </c>
      <c r="E23" s="13" t="s">
        <v>677</v>
      </c>
      <c r="F23" s="13" t="s">
        <v>678</v>
      </c>
    </row>
    <row r="24" spans="2:6" x14ac:dyDescent="0.25">
      <c r="B24" s="14" t="s">
        <v>630</v>
      </c>
      <c r="C24" s="16">
        <v>1.0906750000000001</v>
      </c>
      <c r="D24" s="16">
        <v>3.2993804906796209E-2</v>
      </c>
      <c r="E24" s="16">
        <v>1.0256086090987291</v>
      </c>
      <c r="F24" s="16">
        <v>1.155741390901271</v>
      </c>
    </row>
    <row r="25" spans="2:6" x14ac:dyDescent="0.25">
      <c r="B25" s="11" t="s">
        <v>614</v>
      </c>
      <c r="C25" s="17">
        <v>1.4820390624999997</v>
      </c>
      <c r="D25" s="17">
        <v>1.8444097651990621E-2</v>
      </c>
      <c r="E25" s="17">
        <v>1.4456658442235457</v>
      </c>
      <c r="F25" s="17">
        <v>1.5184122807764537</v>
      </c>
    </row>
    <row r="26" spans="2:6" x14ac:dyDescent="0.25">
      <c r="B26" s="11" t="s">
        <v>615</v>
      </c>
      <c r="C26" s="17">
        <v>2.203440000000001</v>
      </c>
      <c r="D26" s="17">
        <v>3.8097964289057387E-2</v>
      </c>
      <c r="E26" s="17">
        <v>2.1283078033959089</v>
      </c>
      <c r="F26" s="17">
        <v>2.278572196604093</v>
      </c>
    </row>
    <row r="27" spans="2:6" ht="15.75" thickBot="1" x14ac:dyDescent="0.3">
      <c r="B27" s="15" t="s">
        <v>616</v>
      </c>
      <c r="C27" s="18">
        <v>3.8366666666666323</v>
      </c>
      <c r="D27" s="18">
        <v>0.12047634136917883</v>
      </c>
      <c r="E27" s="18">
        <v>3.5990777997861332</v>
      </c>
      <c r="F27" s="18">
        <v>4.0742555335471318</v>
      </c>
    </row>
    <row r="29" spans="2:6" ht="15.75" thickBot="1" x14ac:dyDescent="0.3"/>
    <row r="30" spans="2:6" ht="45" x14ac:dyDescent="0.25">
      <c r="B30" s="12" t="s">
        <v>690</v>
      </c>
      <c r="C30" s="13" t="s">
        <v>691</v>
      </c>
      <c r="D30" s="13" t="s">
        <v>674</v>
      </c>
      <c r="E30" s="13" t="s">
        <v>677</v>
      </c>
      <c r="F30" s="13" t="s">
        <v>678</v>
      </c>
    </row>
    <row r="31" spans="2:6" x14ac:dyDescent="0.25">
      <c r="B31" s="14" t="s">
        <v>630</v>
      </c>
      <c r="C31" s="16">
        <v>1.5273999999999988</v>
      </c>
      <c r="D31" s="16">
        <v>3.1819112829727103E-2</v>
      </c>
      <c r="E31" s="16">
        <v>1.4646501947150614</v>
      </c>
      <c r="F31" s="16">
        <v>1.5901498052849361</v>
      </c>
    </row>
    <row r="32" spans="2:6" x14ac:dyDescent="0.25">
      <c r="B32" s="11" t="s">
        <v>614</v>
      </c>
      <c r="C32" s="17">
        <v>1.8857414062500002</v>
      </c>
      <c r="D32" s="17">
        <v>1.7787424817751252E-2</v>
      </c>
      <c r="E32" s="17">
        <v>1.8506631987020015</v>
      </c>
      <c r="F32" s="17">
        <v>1.9208196137979989</v>
      </c>
    </row>
    <row r="33" spans="2:6" x14ac:dyDescent="0.25">
      <c r="B33" s="11" t="s">
        <v>615</v>
      </c>
      <c r="C33" s="17">
        <v>2.8329666666666666</v>
      </c>
      <c r="D33" s="17">
        <v>3.6741546715235947E-2</v>
      </c>
      <c r="E33" s="17">
        <v>2.7605094327209563</v>
      </c>
      <c r="F33" s="17">
        <v>2.905423900612377</v>
      </c>
    </row>
    <row r="34" spans="2:6" ht="15.75" thickBot="1" x14ac:dyDescent="0.3">
      <c r="B34" s="15" t="s">
        <v>616</v>
      </c>
      <c r="C34" s="18">
        <v>3.4299999999998572</v>
      </c>
      <c r="D34" s="18">
        <v>0.11618697237762315</v>
      </c>
      <c r="E34" s="18">
        <v>3.2008701077757444</v>
      </c>
      <c r="F34" s="18">
        <v>3.6591298922239699</v>
      </c>
    </row>
    <row r="36" spans="2:6" ht="15.75" thickBot="1" x14ac:dyDescent="0.3"/>
    <row r="37" spans="2:6" ht="45" x14ac:dyDescent="0.25">
      <c r="B37" s="12" t="s">
        <v>690</v>
      </c>
      <c r="C37" s="13" t="s">
        <v>691</v>
      </c>
      <c r="D37" s="13" t="s">
        <v>674</v>
      </c>
      <c r="E37" s="13" t="s">
        <v>677</v>
      </c>
      <c r="F37" s="13" t="s">
        <v>678</v>
      </c>
    </row>
    <row r="38" spans="2:6" x14ac:dyDescent="0.25">
      <c r="B38" s="14" t="s">
        <v>630</v>
      </c>
      <c r="C38" s="16">
        <v>1.5182750000000012</v>
      </c>
      <c r="D38" s="16">
        <v>6.1970340159622002E-2</v>
      </c>
      <c r="E38" s="16">
        <v>1.3960645914550887</v>
      </c>
      <c r="F38" s="16">
        <v>1.6404854085449136</v>
      </c>
    </row>
    <row r="39" spans="2:6" x14ac:dyDescent="0.25">
      <c r="B39" s="11" t="s">
        <v>614</v>
      </c>
      <c r="C39" s="17">
        <v>1.9856796875000009</v>
      </c>
      <c r="D39" s="17">
        <v>3.4642473296424905E-2</v>
      </c>
      <c r="E39" s="17">
        <v>1.9173619922338898</v>
      </c>
      <c r="F39" s="17">
        <v>2.053997382766112</v>
      </c>
    </row>
    <row r="40" spans="2:6" x14ac:dyDescent="0.25">
      <c r="B40" s="11" t="s">
        <v>615</v>
      </c>
      <c r="C40" s="17">
        <v>2.9724000000000008</v>
      </c>
      <c r="D40" s="17">
        <v>7.1557185145860847E-2</v>
      </c>
      <c r="E40" s="17">
        <v>2.8312835754576424</v>
      </c>
      <c r="F40" s="17">
        <v>3.1135164245423592</v>
      </c>
    </row>
    <row r="41" spans="2:6" ht="15.75" thickBot="1" x14ac:dyDescent="0.3">
      <c r="B41" s="15" t="s">
        <v>616</v>
      </c>
      <c r="C41" s="18">
        <v>3.0866666666666553</v>
      </c>
      <c r="D41" s="18">
        <v>0.22628368801128784</v>
      </c>
      <c r="E41" s="18">
        <v>2.6404173498535188</v>
      </c>
      <c r="F41" s="18">
        <v>3.5329159834797919</v>
      </c>
    </row>
    <row r="43" spans="2:6" ht="15.75" thickBot="1" x14ac:dyDescent="0.3"/>
    <row r="44" spans="2:6" ht="45" x14ac:dyDescent="0.25">
      <c r="B44" s="12" t="s">
        <v>690</v>
      </c>
      <c r="C44" s="13" t="s">
        <v>691</v>
      </c>
      <c r="D44" s="13" t="s">
        <v>674</v>
      </c>
      <c r="E44" s="13" t="s">
        <v>677</v>
      </c>
      <c r="F44" s="13" t="s">
        <v>678</v>
      </c>
    </row>
    <row r="45" spans="2:6" x14ac:dyDescent="0.25">
      <c r="B45" s="14" t="s">
        <v>630</v>
      </c>
      <c r="C45" s="16">
        <v>3.3571249999999964</v>
      </c>
      <c r="D45" s="16">
        <v>5.9899509765049604E-2</v>
      </c>
      <c r="E45" s="16">
        <v>3.2389984326587316</v>
      </c>
      <c r="F45" s="16">
        <v>3.4752515673412612</v>
      </c>
    </row>
    <row r="46" spans="2:6" x14ac:dyDescent="0.25">
      <c r="B46" s="11" t="s">
        <v>614</v>
      </c>
      <c r="C46" s="17">
        <v>4.5643749999999992</v>
      </c>
      <c r="D46" s="17">
        <v>3.348484391339078E-2</v>
      </c>
      <c r="E46" s="17">
        <v>4.4983402413690552</v>
      </c>
      <c r="F46" s="17">
        <v>4.6304097586309432</v>
      </c>
    </row>
    <row r="47" spans="2:6" x14ac:dyDescent="0.25">
      <c r="B47" s="11" t="s">
        <v>615</v>
      </c>
      <c r="C47" s="17">
        <v>4.8676333333333339</v>
      </c>
      <c r="D47" s="17">
        <v>6.9165996174355815E-2</v>
      </c>
      <c r="E47" s="17">
        <v>4.7312325224274829</v>
      </c>
      <c r="F47" s="17">
        <v>5.0040341442391849</v>
      </c>
    </row>
    <row r="48" spans="2:6" ht="15.75" thickBot="1" x14ac:dyDescent="0.3">
      <c r="B48" s="15" t="s">
        <v>616</v>
      </c>
      <c r="C48" s="18">
        <v>6.4133333333331608</v>
      </c>
      <c r="D48" s="18">
        <v>0.21872208454545708</v>
      </c>
      <c r="E48" s="18">
        <v>5.9819960961767364</v>
      </c>
      <c r="F48" s="18">
        <v>6.8446705704895852</v>
      </c>
    </row>
    <row r="50" spans="2:6" ht="15.75" thickBot="1" x14ac:dyDescent="0.3"/>
    <row r="51" spans="2:6" ht="45" x14ac:dyDescent="0.25">
      <c r="B51" s="12" t="s">
        <v>690</v>
      </c>
      <c r="C51" s="13" t="s">
        <v>691</v>
      </c>
      <c r="D51" s="13" t="s">
        <v>674</v>
      </c>
      <c r="E51" s="13" t="s">
        <v>677</v>
      </c>
      <c r="F51" s="13" t="s">
        <v>678</v>
      </c>
    </row>
    <row r="52" spans="2:6" x14ac:dyDescent="0.25">
      <c r="B52" s="14" t="s">
        <v>630</v>
      </c>
      <c r="C52" s="16">
        <v>0.8490000000000002</v>
      </c>
      <c r="D52" s="16">
        <v>4.0243080169557424E-2</v>
      </c>
      <c r="E52" s="16">
        <v>0.76963746534294863</v>
      </c>
      <c r="F52" s="16">
        <v>0.92836253465705176</v>
      </c>
    </row>
    <row r="53" spans="2:6" x14ac:dyDescent="0.25">
      <c r="B53" s="11" t="s">
        <v>614</v>
      </c>
      <c r="C53" s="17">
        <v>1.5515468750000008</v>
      </c>
      <c r="D53" s="17">
        <v>2.2496565720776185E-2</v>
      </c>
      <c r="E53" s="17">
        <v>1.5071818694100378</v>
      </c>
      <c r="F53" s="17">
        <v>1.5959118805899637</v>
      </c>
    </row>
    <row r="54" spans="2:6" x14ac:dyDescent="0.25">
      <c r="B54" s="11" t="s">
        <v>615</v>
      </c>
      <c r="C54" s="17">
        <v>1.8633666666666671</v>
      </c>
      <c r="D54" s="17">
        <v>4.6468706337827306E-2</v>
      </c>
      <c r="E54" s="17">
        <v>1.7717267051710277</v>
      </c>
      <c r="F54" s="17">
        <v>1.9550066281623064</v>
      </c>
    </row>
    <row r="55" spans="2:6" ht="15.75" thickBot="1" x14ac:dyDescent="0.3">
      <c r="B55" s="15" t="s">
        <v>616</v>
      </c>
      <c r="C55" s="18">
        <v>1.6833333333332863</v>
      </c>
      <c r="D55" s="18">
        <v>0.14694695194903559</v>
      </c>
      <c r="E55" s="18">
        <v>1.3935423303169361</v>
      </c>
      <c r="F55" s="18">
        <v>1.9731243363496365</v>
      </c>
    </row>
    <row r="57" spans="2:6" ht="15.75" thickBot="1" x14ac:dyDescent="0.3"/>
    <row r="58" spans="2:6" ht="45" x14ac:dyDescent="0.25">
      <c r="B58" s="12" t="s">
        <v>690</v>
      </c>
      <c r="C58" s="13" t="s">
        <v>691</v>
      </c>
      <c r="D58" s="13" t="s">
        <v>674</v>
      </c>
      <c r="E58" s="13" t="s">
        <v>677</v>
      </c>
      <c r="F58" s="13" t="s">
        <v>678</v>
      </c>
    </row>
    <row r="59" spans="2:6" x14ac:dyDescent="0.25">
      <c r="B59" s="14" t="s">
        <v>630</v>
      </c>
      <c r="C59" s="16">
        <v>3.1884499999999996</v>
      </c>
      <c r="D59" s="16">
        <v>6.740207684132514E-2</v>
      </c>
      <c r="E59" s="16">
        <v>3.0555277774280949</v>
      </c>
      <c r="F59" s="16">
        <v>3.3213722225719042</v>
      </c>
    </row>
    <row r="60" spans="2:6" x14ac:dyDescent="0.25">
      <c r="B60" s="11" t="s">
        <v>614</v>
      </c>
      <c r="C60" s="17">
        <v>3.3295390625000025</v>
      </c>
      <c r="D60" s="17">
        <v>3.7678906410466735E-2</v>
      </c>
      <c r="E60" s="17">
        <v>3.2552332811522189</v>
      </c>
      <c r="F60" s="17">
        <v>3.4038448438477862</v>
      </c>
    </row>
    <row r="61" spans="2:6" x14ac:dyDescent="0.25">
      <c r="B61" s="11" t="s">
        <v>615</v>
      </c>
      <c r="C61" s="17">
        <v>3.3044000000000016</v>
      </c>
      <c r="D61" s="17">
        <v>7.7829214416557727E-2</v>
      </c>
      <c r="E61" s="17">
        <v>3.1509146380336563</v>
      </c>
      <c r="F61" s="17">
        <v>3.4578853619663468</v>
      </c>
    </row>
    <row r="62" spans="2:6" ht="15.75" thickBot="1" x14ac:dyDescent="0.3">
      <c r="B62" s="15" t="s">
        <v>616</v>
      </c>
      <c r="C62" s="18">
        <v>4.2399999999998688</v>
      </c>
      <c r="D62" s="18">
        <v>0.24611758605793452</v>
      </c>
      <c r="E62" s="18">
        <v>3.7546366686908401</v>
      </c>
      <c r="F62" s="18">
        <v>4.7253633313088974</v>
      </c>
    </row>
    <row r="64" spans="2:6" ht="15.75" thickBot="1" x14ac:dyDescent="0.3"/>
    <row r="65" spans="2:6" ht="45" x14ac:dyDescent="0.25">
      <c r="B65" s="12" t="s">
        <v>690</v>
      </c>
      <c r="C65" s="13" t="s">
        <v>691</v>
      </c>
      <c r="D65" s="13" t="s">
        <v>674</v>
      </c>
      <c r="E65" s="13" t="s">
        <v>677</v>
      </c>
      <c r="F65" s="13" t="s">
        <v>678</v>
      </c>
    </row>
    <row r="66" spans="2:6" x14ac:dyDescent="0.25">
      <c r="B66" s="14" t="s">
        <v>630</v>
      </c>
      <c r="C66" s="16">
        <v>0.98102749999999972</v>
      </c>
      <c r="D66" s="16">
        <v>2.9598327516473334E-2</v>
      </c>
      <c r="E66" s="16">
        <v>0.92265725886985339</v>
      </c>
      <c r="F66" s="16">
        <v>1.039397741130146</v>
      </c>
    </row>
    <row r="67" spans="2:6" x14ac:dyDescent="0.25">
      <c r="B67" s="11" t="s">
        <v>614</v>
      </c>
      <c r="C67" s="17">
        <v>0.80114062499999972</v>
      </c>
      <c r="D67" s="17">
        <v>1.6545968086784206E-2</v>
      </c>
      <c r="E67" s="17">
        <v>0.76851066824248437</v>
      </c>
      <c r="F67" s="17">
        <v>0.83377058175751506</v>
      </c>
    </row>
    <row r="68" spans="2:6" x14ac:dyDescent="0.25">
      <c r="B68" s="11" t="s">
        <v>615</v>
      </c>
      <c r="C68" s="17">
        <v>0.8311666666666665</v>
      </c>
      <c r="D68" s="17">
        <v>3.4177204718397164E-2</v>
      </c>
      <c r="E68" s="17">
        <v>0.7637665178083598</v>
      </c>
      <c r="F68" s="17">
        <v>0.89856681552497319</v>
      </c>
    </row>
    <row r="69" spans="2:6" ht="15.75" thickBot="1" x14ac:dyDescent="0.3">
      <c r="B69" s="15" t="s">
        <v>616</v>
      </c>
      <c r="C69" s="18">
        <v>1.5199999999999894</v>
      </c>
      <c r="D69" s="18">
        <v>0.10807781096798844</v>
      </c>
      <c r="E69" s="18">
        <v>1.3068620149733432</v>
      </c>
      <c r="F69" s="18">
        <v>1.7331379850266355</v>
      </c>
    </row>
    <row r="71" spans="2:6" ht="15.75" thickBot="1" x14ac:dyDescent="0.3"/>
    <row r="72" spans="2:6" ht="45" x14ac:dyDescent="0.25">
      <c r="B72" s="12" t="s">
        <v>690</v>
      </c>
      <c r="C72" s="13" t="s">
        <v>691</v>
      </c>
      <c r="D72" s="13" t="s">
        <v>674</v>
      </c>
      <c r="E72" s="13" t="s">
        <v>677</v>
      </c>
      <c r="F72" s="13" t="s">
        <v>678</v>
      </c>
    </row>
    <row r="73" spans="2:6" x14ac:dyDescent="0.25">
      <c r="B73" s="14" t="s">
        <v>630</v>
      </c>
      <c r="C73" s="16">
        <v>1.4145750000000012</v>
      </c>
      <c r="D73" s="16">
        <v>3.4016201320337829E-2</v>
      </c>
      <c r="E73" s="16">
        <v>1.3474923625673745</v>
      </c>
      <c r="F73" s="16">
        <v>1.481657637432628</v>
      </c>
    </row>
    <row r="74" spans="2:6" x14ac:dyDescent="0.25">
      <c r="B74" s="11" t="s">
        <v>614</v>
      </c>
      <c r="C74" s="17">
        <v>1.5023671875000004</v>
      </c>
      <c r="D74" s="17">
        <v>1.9015634622148246E-2</v>
      </c>
      <c r="E74" s="17">
        <v>1.4648668531476692</v>
      </c>
      <c r="F74" s="17">
        <v>1.5398675218523317</v>
      </c>
    </row>
    <row r="75" spans="2:6" x14ac:dyDescent="0.25">
      <c r="B75" s="11" t="s">
        <v>615</v>
      </c>
      <c r="C75" s="17">
        <v>1.3436000000000001</v>
      </c>
      <c r="D75" s="17">
        <v>3.9278525978211007E-2</v>
      </c>
      <c r="E75" s="17">
        <v>1.2661396424406459</v>
      </c>
      <c r="F75" s="17">
        <v>1.4210603575593543</v>
      </c>
    </row>
    <row r="76" spans="2:6" ht="15.75" thickBot="1" x14ac:dyDescent="0.3">
      <c r="B76" s="15" t="s">
        <v>616</v>
      </c>
      <c r="C76" s="18">
        <v>1.6203333333333887</v>
      </c>
      <c r="D76" s="18">
        <v>0.12420960522523977</v>
      </c>
      <c r="E76" s="18">
        <v>1.3753821750747888</v>
      </c>
      <c r="F76" s="18">
        <v>1.8652844915919886</v>
      </c>
    </row>
    <row r="78" spans="2:6" ht="15.75" thickBot="1" x14ac:dyDescent="0.3"/>
    <row r="79" spans="2:6" ht="45" x14ac:dyDescent="0.25">
      <c r="B79" s="12" t="s">
        <v>690</v>
      </c>
      <c r="C79" s="13" t="s">
        <v>691</v>
      </c>
      <c r="D79" s="13" t="s">
        <v>674</v>
      </c>
      <c r="E79" s="13" t="s">
        <v>677</v>
      </c>
      <c r="F79" s="13" t="s">
        <v>678</v>
      </c>
    </row>
    <row r="80" spans="2:6" x14ac:dyDescent="0.25">
      <c r="B80" s="14" t="s">
        <v>630</v>
      </c>
      <c r="C80" s="16">
        <v>1.5253999999999996</v>
      </c>
      <c r="D80" s="16">
        <v>3.0827121437108727E-2</v>
      </c>
      <c r="E80" s="16">
        <v>1.4646064801421337</v>
      </c>
      <c r="F80" s="16">
        <v>1.5861935198578656</v>
      </c>
    </row>
    <row r="81" spans="2:6" x14ac:dyDescent="0.25">
      <c r="B81" s="11" t="s">
        <v>614</v>
      </c>
      <c r="C81" s="17">
        <v>1.8730078125000003</v>
      </c>
      <c r="D81" s="17">
        <v>1.7232884771004032E-2</v>
      </c>
      <c r="E81" s="17">
        <v>1.8390232017515824</v>
      </c>
      <c r="F81" s="17">
        <v>1.9069924232484181</v>
      </c>
    </row>
    <row r="82" spans="2:6" x14ac:dyDescent="0.25">
      <c r="B82" s="11" t="s">
        <v>615</v>
      </c>
      <c r="C82" s="17">
        <v>1.7115666666666673</v>
      </c>
      <c r="D82" s="17">
        <v>3.5596093720111958E-2</v>
      </c>
      <c r="E82" s="17">
        <v>1.64136835655682</v>
      </c>
      <c r="F82" s="17">
        <v>1.7817649767765147</v>
      </c>
    </row>
    <row r="83" spans="2:6" ht="15.75" thickBot="1" x14ac:dyDescent="0.3">
      <c r="B83" s="15" t="s">
        <v>616</v>
      </c>
      <c r="C83" s="18">
        <v>1.9519999999999693</v>
      </c>
      <c r="D83" s="18">
        <v>0.11256473196036976</v>
      </c>
      <c r="E83" s="18">
        <v>1.7300134521580273</v>
      </c>
      <c r="F83" s="18">
        <v>2.1739865478419116</v>
      </c>
    </row>
    <row r="85" spans="2:6" ht="15.75" thickBot="1" x14ac:dyDescent="0.3"/>
    <row r="86" spans="2:6" ht="45" x14ac:dyDescent="0.25">
      <c r="B86" s="12" t="s">
        <v>690</v>
      </c>
      <c r="C86" s="13" t="s">
        <v>691</v>
      </c>
      <c r="D86" s="13" t="s">
        <v>674</v>
      </c>
      <c r="E86" s="13" t="s">
        <v>677</v>
      </c>
      <c r="F86" s="13" t="s">
        <v>678</v>
      </c>
    </row>
    <row r="87" spans="2:6" x14ac:dyDescent="0.25">
      <c r="B87" s="14" t="s">
        <v>630</v>
      </c>
      <c r="C87" s="16">
        <v>0.55152499999999993</v>
      </c>
      <c r="D87" s="16">
        <v>1.3359538519670014E-2</v>
      </c>
      <c r="E87" s="16">
        <v>0.52517893418440242</v>
      </c>
      <c r="F87" s="16">
        <v>0.57787106581559744</v>
      </c>
    </row>
    <row r="88" spans="2:6" x14ac:dyDescent="0.25">
      <c r="B88" s="11" t="s">
        <v>614</v>
      </c>
      <c r="C88" s="17">
        <v>0.67784374999999975</v>
      </c>
      <c r="D88" s="17">
        <v>7.4682090695022529E-3</v>
      </c>
      <c r="E88" s="17">
        <v>0.66311585147415986</v>
      </c>
      <c r="F88" s="17">
        <v>0.69257164852583963</v>
      </c>
    </row>
    <row r="89" spans="2:6" x14ac:dyDescent="0.25">
      <c r="B89" s="11" t="s">
        <v>615</v>
      </c>
      <c r="C89" s="17">
        <v>0.58443333333333358</v>
      </c>
      <c r="D89" s="17">
        <v>1.5426266321161248E-2</v>
      </c>
      <c r="E89" s="17">
        <v>0.55401151695188811</v>
      </c>
      <c r="F89" s="17">
        <v>0.61485514971477906</v>
      </c>
    </row>
    <row r="90" spans="2:6" ht="15.75" thickBot="1" x14ac:dyDescent="0.3">
      <c r="B90" s="15" t="s">
        <v>616</v>
      </c>
      <c r="C90" s="18">
        <v>0.79233333333332645</v>
      </c>
      <c r="D90" s="18">
        <v>4.8782137367215934E-2</v>
      </c>
      <c r="E90" s="18">
        <v>0.69613110300853709</v>
      </c>
      <c r="F90" s="18">
        <v>0.88853556365811581</v>
      </c>
    </row>
    <row r="92" spans="2:6" ht="15.75" thickBot="1" x14ac:dyDescent="0.3"/>
    <row r="93" spans="2:6" ht="45" x14ac:dyDescent="0.25">
      <c r="B93" s="12" t="s">
        <v>690</v>
      </c>
      <c r="C93" s="13" t="s">
        <v>691</v>
      </c>
      <c r="D93" s="13" t="s">
        <v>674</v>
      </c>
      <c r="E93" s="13" t="s">
        <v>677</v>
      </c>
      <c r="F93" s="13" t="s">
        <v>678</v>
      </c>
    </row>
    <row r="94" spans="2:6" x14ac:dyDescent="0.25">
      <c r="B94" s="14" t="s">
        <v>630</v>
      </c>
      <c r="C94" s="16">
        <v>0.49632499999999879</v>
      </c>
      <c r="D94" s="16">
        <v>1.2823544278385205E-2</v>
      </c>
      <c r="E94" s="16">
        <v>0.47103595718986507</v>
      </c>
      <c r="F94" s="16">
        <v>0.52161404281013257</v>
      </c>
    </row>
    <row r="95" spans="2:6" x14ac:dyDescent="0.25">
      <c r="B95" s="11" t="s">
        <v>614</v>
      </c>
      <c r="C95" s="17">
        <v>0.61418749999999633</v>
      </c>
      <c r="D95" s="17">
        <v>7.1685791797369168E-3</v>
      </c>
      <c r="E95" s="17">
        <v>0.60005049529765608</v>
      </c>
      <c r="F95" s="17">
        <v>0.62832450470233658</v>
      </c>
    </row>
    <row r="96" spans="2:6" x14ac:dyDescent="0.25">
      <c r="B96" s="11" t="s">
        <v>615</v>
      </c>
      <c r="C96" s="17">
        <v>0.55116666666666614</v>
      </c>
      <c r="D96" s="17">
        <v>1.4807353482181557E-2</v>
      </c>
      <c r="E96" s="17">
        <v>0.52196539531870878</v>
      </c>
      <c r="F96" s="17">
        <v>0.5803679380146235</v>
      </c>
    </row>
    <row r="97" spans="2:6" ht="15.75" thickBot="1" x14ac:dyDescent="0.3">
      <c r="B97" s="15" t="s">
        <v>616</v>
      </c>
      <c r="C97" s="18">
        <v>8.4456666666666163</v>
      </c>
      <c r="D97" s="18">
        <v>4.6824963122919047E-2</v>
      </c>
      <c r="E97" s="18">
        <v>8.3533241386344557</v>
      </c>
      <c r="F97" s="18">
        <v>8.5380091946987768</v>
      </c>
    </row>
    <row r="99" spans="2:6" ht="15.75" thickBot="1" x14ac:dyDescent="0.3"/>
    <row r="100" spans="2:6" ht="45" x14ac:dyDescent="0.25">
      <c r="B100" s="12" t="s">
        <v>690</v>
      </c>
      <c r="C100" s="13" t="s">
        <v>691</v>
      </c>
      <c r="D100" s="13" t="s">
        <v>674</v>
      </c>
      <c r="E100" s="13" t="s">
        <v>677</v>
      </c>
      <c r="F100" s="13" t="s">
        <v>678</v>
      </c>
    </row>
    <row r="101" spans="2:6" x14ac:dyDescent="0.25">
      <c r="B101" s="14" t="s">
        <v>630</v>
      </c>
      <c r="C101" s="16">
        <v>0.34065000000000006</v>
      </c>
      <c r="D101" s="16">
        <v>1.1987609854658118E-2</v>
      </c>
      <c r="E101" s="16">
        <v>0.31700948594051226</v>
      </c>
      <c r="F101" s="16">
        <v>0.36429051405948787</v>
      </c>
    </row>
    <row r="102" spans="2:6" x14ac:dyDescent="0.25">
      <c r="B102" s="11" t="s">
        <v>614</v>
      </c>
      <c r="C102" s="17">
        <v>0.35067187500000019</v>
      </c>
      <c r="D102" s="17">
        <v>6.7012776306904697E-3</v>
      </c>
      <c r="E102" s="17">
        <v>0.33745642588498664</v>
      </c>
      <c r="F102" s="17">
        <v>0.36388732411501373</v>
      </c>
    </row>
    <row r="103" spans="2:6" x14ac:dyDescent="0.25">
      <c r="B103" s="11" t="s">
        <v>615</v>
      </c>
      <c r="C103" s="17">
        <v>0.25533333333333341</v>
      </c>
      <c r="D103" s="17">
        <v>1.3842099553054141E-2</v>
      </c>
      <c r="E103" s="17">
        <v>0.22803561902128056</v>
      </c>
      <c r="F103" s="17">
        <v>0.28263104764538627</v>
      </c>
    </row>
    <row r="104" spans="2:6" ht="15.75" thickBot="1" x14ac:dyDescent="0.3">
      <c r="B104" s="15" t="s">
        <v>616</v>
      </c>
      <c r="C104" s="18">
        <v>0.5809999999999933</v>
      </c>
      <c r="D104" s="18">
        <v>4.3772562186449746E-2</v>
      </c>
      <c r="E104" s="18">
        <v>0.49467704785733008</v>
      </c>
      <c r="F104" s="18">
        <v>0.66732295214265647</v>
      </c>
    </row>
    <row r="106" spans="2:6" ht="15.75" thickBot="1" x14ac:dyDescent="0.3"/>
    <row r="107" spans="2:6" ht="45" x14ac:dyDescent="0.25">
      <c r="B107" s="12" t="s">
        <v>690</v>
      </c>
      <c r="C107" s="13" t="s">
        <v>691</v>
      </c>
      <c r="D107" s="13" t="s">
        <v>674</v>
      </c>
      <c r="E107" s="13" t="s">
        <v>677</v>
      </c>
      <c r="F107" s="13" t="s">
        <v>678</v>
      </c>
    </row>
    <row r="108" spans="2:6" x14ac:dyDescent="0.25">
      <c r="B108" s="14" t="s">
        <v>630</v>
      </c>
      <c r="C108" s="16">
        <v>0.34302500000000008</v>
      </c>
      <c r="D108" s="16">
        <v>1.2870645776231635E-2</v>
      </c>
      <c r="E108" s="16">
        <v>0.31764306931350383</v>
      </c>
      <c r="F108" s="16">
        <v>0.36840693068649633</v>
      </c>
    </row>
    <row r="109" spans="2:6" x14ac:dyDescent="0.25">
      <c r="B109" s="11" t="s">
        <v>614</v>
      </c>
      <c r="C109" s="17">
        <v>0.39894531249999998</v>
      </c>
      <c r="D109" s="17">
        <v>7.1949097174935526E-3</v>
      </c>
      <c r="E109" s="17">
        <v>0.38475638189620176</v>
      </c>
      <c r="F109" s="17">
        <v>0.4131342431037982</v>
      </c>
    </row>
    <row r="110" spans="2:6" x14ac:dyDescent="0.25">
      <c r="B110" s="11" t="s">
        <v>615</v>
      </c>
      <c r="C110" s="17">
        <v>0.53450000000000009</v>
      </c>
      <c r="D110" s="17">
        <v>1.4861741607103275E-2</v>
      </c>
      <c r="E110" s="17">
        <v>0.5051914709711981</v>
      </c>
      <c r="F110" s="17">
        <v>0.56380852902880207</v>
      </c>
    </row>
    <row r="111" spans="2:6" ht="15.75" thickBot="1" x14ac:dyDescent="0.3">
      <c r="B111" s="15" t="s">
        <v>616</v>
      </c>
      <c r="C111" s="18">
        <v>0.47633333333333566</v>
      </c>
      <c r="D111" s="18">
        <v>4.6996953475337513E-2</v>
      </c>
      <c r="E111" s="18">
        <v>0.38365162673315883</v>
      </c>
      <c r="F111" s="18">
        <v>0.56901503993351243</v>
      </c>
    </row>
    <row r="113" spans="2:6" ht="15.75" thickBot="1" x14ac:dyDescent="0.3"/>
    <row r="114" spans="2:6" ht="45" x14ac:dyDescent="0.25">
      <c r="B114" s="12" t="s">
        <v>690</v>
      </c>
      <c r="C114" s="13" t="s">
        <v>691</v>
      </c>
      <c r="D114" s="13" t="s">
        <v>674</v>
      </c>
      <c r="E114" s="13" t="s">
        <v>677</v>
      </c>
      <c r="F114" s="13" t="s">
        <v>678</v>
      </c>
    </row>
    <row r="115" spans="2:6" x14ac:dyDescent="0.25">
      <c r="B115" s="14" t="s">
        <v>630</v>
      </c>
      <c r="C115" s="16">
        <v>0.31620000000000004</v>
      </c>
      <c r="D115" s="16">
        <v>8.530022713300639E-3</v>
      </c>
      <c r="E115" s="16">
        <v>0.29937812104944544</v>
      </c>
      <c r="F115" s="16">
        <v>0.33302187895055463</v>
      </c>
    </row>
    <row r="116" spans="2:6" x14ac:dyDescent="0.25">
      <c r="B116" s="11" t="s">
        <v>614</v>
      </c>
      <c r="C116" s="17">
        <v>0.37375312500000013</v>
      </c>
      <c r="D116" s="17">
        <v>4.7684276591393408E-3</v>
      </c>
      <c r="E116" s="17">
        <v>0.36434940878932193</v>
      </c>
      <c r="F116" s="17">
        <v>0.38315684121067833</v>
      </c>
    </row>
    <row r="117" spans="2:6" x14ac:dyDescent="0.25">
      <c r="B117" s="11" t="s">
        <v>615</v>
      </c>
      <c r="C117" s="17">
        <v>0.49480000000000007</v>
      </c>
      <c r="D117" s="17">
        <v>9.8496218194354928E-3</v>
      </c>
      <c r="E117" s="17">
        <v>0.47537576731924408</v>
      </c>
      <c r="F117" s="17">
        <v>0.51422423268075612</v>
      </c>
    </row>
    <row r="118" spans="2:6" ht="15.75" thickBot="1" x14ac:dyDescent="0.3">
      <c r="B118" s="15" t="s">
        <v>616</v>
      </c>
      <c r="C118" s="18">
        <v>0.46966666666666407</v>
      </c>
      <c r="D118" s="18">
        <v>3.1147239040707798E-2</v>
      </c>
      <c r="E118" s="18">
        <v>0.40824184959439702</v>
      </c>
      <c r="F118" s="18">
        <v>0.53109148373893111</v>
      </c>
    </row>
    <row r="120" spans="2:6" ht="15.75" thickBot="1" x14ac:dyDescent="0.3"/>
    <row r="121" spans="2:6" ht="45" x14ac:dyDescent="0.25">
      <c r="B121" s="12" t="s">
        <v>690</v>
      </c>
      <c r="C121" s="13" t="s">
        <v>691</v>
      </c>
      <c r="D121" s="13" t="s">
        <v>674</v>
      </c>
      <c r="E121" s="13" t="s">
        <v>677</v>
      </c>
      <c r="F121" s="13" t="s">
        <v>678</v>
      </c>
    </row>
    <row r="122" spans="2:6" x14ac:dyDescent="0.25">
      <c r="B122" s="14" t="s">
        <v>630</v>
      </c>
      <c r="C122" s="16">
        <v>0.86175000000000046</v>
      </c>
      <c r="D122" s="16">
        <v>3.2063631099702339E-2</v>
      </c>
      <c r="E122" s="16">
        <v>0.79851798536146912</v>
      </c>
      <c r="F122" s="16">
        <v>0.9249820146385318</v>
      </c>
    </row>
    <row r="123" spans="2:6" x14ac:dyDescent="0.25">
      <c r="B123" s="11" t="s">
        <v>614</v>
      </c>
      <c r="C123" s="17">
        <v>0.97128125000000021</v>
      </c>
      <c r="D123" s="17">
        <v>1.7924114686102732E-2</v>
      </c>
      <c r="E123" s="17">
        <v>0.93593347922849568</v>
      </c>
      <c r="F123" s="17">
        <v>1.0066290207715047</v>
      </c>
    </row>
    <row r="124" spans="2:6" x14ac:dyDescent="0.25">
      <c r="B124" s="11" t="s">
        <v>615</v>
      </c>
      <c r="C124" s="17">
        <v>1.0483666666666664</v>
      </c>
      <c r="D124" s="17">
        <v>3.702389209321999E-2</v>
      </c>
      <c r="E124" s="17">
        <v>0.97535262532074962</v>
      </c>
      <c r="F124" s="17">
        <v>1.1213807080125833</v>
      </c>
    </row>
    <row r="125" spans="2:6" ht="15.75" thickBot="1" x14ac:dyDescent="0.3">
      <c r="B125" s="15" t="s">
        <v>616</v>
      </c>
      <c r="C125" s="18">
        <v>0.8650000000000152</v>
      </c>
      <c r="D125" s="18">
        <v>0.11707982685887408</v>
      </c>
      <c r="E125" s="18">
        <v>0.63410932817321253</v>
      </c>
      <c r="F125" s="18">
        <v>1.095890671826818</v>
      </c>
    </row>
    <row r="127" spans="2:6" ht="15.75" thickBot="1" x14ac:dyDescent="0.3"/>
    <row r="128" spans="2:6" ht="45" x14ac:dyDescent="0.25">
      <c r="B128" s="12" t="s">
        <v>690</v>
      </c>
      <c r="C128" s="13" t="s">
        <v>691</v>
      </c>
      <c r="D128" s="13" t="s">
        <v>674</v>
      </c>
      <c r="E128" s="13" t="s">
        <v>677</v>
      </c>
      <c r="F128" s="13" t="s">
        <v>678</v>
      </c>
    </row>
    <row r="129" spans="2:6" x14ac:dyDescent="0.25">
      <c r="B129" s="14" t="s">
        <v>630</v>
      </c>
      <c r="C129" s="16">
        <v>0.76770000000000005</v>
      </c>
      <c r="D129" s="16">
        <v>2.3401185003386268E-2</v>
      </c>
      <c r="E129" s="16">
        <v>0.72155101368925012</v>
      </c>
      <c r="F129" s="16">
        <v>0.81384898631074998</v>
      </c>
    </row>
    <row r="130" spans="2:6" x14ac:dyDescent="0.25">
      <c r="B130" s="11" t="s">
        <v>614</v>
      </c>
      <c r="C130" s="17">
        <v>0.90391406250000073</v>
      </c>
      <c r="D130" s="17">
        <v>1.3081660105405098E-2</v>
      </c>
      <c r="E130" s="17">
        <v>0.87811599487911463</v>
      </c>
      <c r="F130" s="17">
        <v>0.92971213012088683</v>
      </c>
    </row>
    <row r="131" spans="2:6" x14ac:dyDescent="0.25">
      <c r="B131" s="11" t="s">
        <v>615</v>
      </c>
      <c r="C131" s="17">
        <v>1.0228999999999999</v>
      </c>
      <c r="D131" s="17">
        <v>2.7021360922122546E-2</v>
      </c>
      <c r="E131" s="17">
        <v>0.96961174066132028</v>
      </c>
      <c r="F131" s="17">
        <v>1.0761882593386796</v>
      </c>
    </row>
    <row r="132" spans="2:6" ht="15.75" thickBot="1" x14ac:dyDescent="0.3">
      <c r="B132" s="15" t="s">
        <v>616</v>
      </c>
      <c r="C132" s="18">
        <v>0.76033333333331132</v>
      </c>
      <c r="D132" s="18">
        <v>8.544904599137472E-2</v>
      </c>
      <c r="E132" s="18">
        <v>0.59182106127734624</v>
      </c>
      <c r="F132" s="18">
        <v>0.92884560538927641</v>
      </c>
    </row>
    <row r="134" spans="2:6" ht="15.75" thickBot="1" x14ac:dyDescent="0.3"/>
    <row r="135" spans="2:6" ht="45" x14ac:dyDescent="0.25">
      <c r="B135" s="12" t="s">
        <v>690</v>
      </c>
      <c r="C135" s="13" t="s">
        <v>691</v>
      </c>
      <c r="D135" s="13" t="s">
        <v>674</v>
      </c>
      <c r="E135" s="13" t="s">
        <v>677</v>
      </c>
      <c r="F135" s="13" t="s">
        <v>678</v>
      </c>
    </row>
    <row r="136" spans="2:6" x14ac:dyDescent="0.25">
      <c r="B136" s="14" t="s">
        <v>630</v>
      </c>
      <c r="C136" s="16">
        <v>0.63582500000000008</v>
      </c>
      <c r="D136" s="16">
        <v>2.4931353171887577E-2</v>
      </c>
      <c r="E136" s="16">
        <v>0.58665840112599343</v>
      </c>
      <c r="F136" s="16">
        <v>0.68499159887400674</v>
      </c>
    </row>
    <row r="137" spans="2:6" x14ac:dyDescent="0.25">
      <c r="B137" s="11" t="s">
        <v>614</v>
      </c>
      <c r="C137" s="17">
        <v>0.70590624999999996</v>
      </c>
      <c r="D137" s="17">
        <v>1.3937050115849023E-2</v>
      </c>
      <c r="E137" s="17">
        <v>0.67842128567381388</v>
      </c>
      <c r="F137" s="17">
        <v>0.73339121432618604</v>
      </c>
    </row>
    <row r="138" spans="2:6" x14ac:dyDescent="0.25">
      <c r="B138" s="11" t="s">
        <v>615</v>
      </c>
      <c r="C138" s="17">
        <v>0.75663333333333316</v>
      </c>
      <c r="D138" s="17">
        <v>2.8788246930101787E-2</v>
      </c>
      <c r="E138" s="17">
        <v>0.69986063514324115</v>
      </c>
      <c r="F138" s="17">
        <v>0.81340603152342517</v>
      </c>
    </row>
    <row r="139" spans="2:6" ht="15.75" thickBot="1" x14ac:dyDescent="0.3">
      <c r="B139" s="15" t="s">
        <v>616</v>
      </c>
      <c r="C139" s="18">
        <v>0.68866666666667775</v>
      </c>
      <c r="D139" s="18">
        <v>9.1036430142471605E-2</v>
      </c>
      <c r="E139" s="18">
        <v>0.50913563147266827</v>
      </c>
      <c r="F139" s="18">
        <v>0.86819770186068723</v>
      </c>
    </row>
    <row r="141" spans="2:6" ht="15.75" thickBot="1" x14ac:dyDescent="0.3"/>
    <row r="142" spans="2:6" ht="45" x14ac:dyDescent="0.25">
      <c r="B142" s="12" t="s">
        <v>690</v>
      </c>
      <c r="C142" s="13" t="s">
        <v>691</v>
      </c>
      <c r="D142" s="13" t="s">
        <v>674</v>
      </c>
      <c r="E142" s="13" t="s">
        <v>677</v>
      </c>
      <c r="F142" s="13" t="s">
        <v>678</v>
      </c>
    </row>
    <row r="143" spans="2:6" x14ac:dyDescent="0.25">
      <c r="B143" s="14" t="s">
        <v>630</v>
      </c>
      <c r="C143" s="16">
        <v>0.46857500000000007</v>
      </c>
      <c r="D143" s="16">
        <v>2.7956334888314355E-2</v>
      </c>
      <c r="E143" s="16">
        <v>0.41344289810546486</v>
      </c>
      <c r="F143" s="16">
        <v>0.52370710189453529</v>
      </c>
    </row>
    <row r="144" spans="2:6" x14ac:dyDescent="0.25">
      <c r="B144" s="11" t="s">
        <v>614</v>
      </c>
      <c r="C144" s="17">
        <v>0.56688281250000006</v>
      </c>
      <c r="D144" s="17">
        <v>1.5628066303004982E-2</v>
      </c>
      <c r="E144" s="17">
        <v>0.53606303060534366</v>
      </c>
      <c r="F144" s="17">
        <v>0.59770259439465645</v>
      </c>
    </row>
    <row r="145" spans="2:6" x14ac:dyDescent="0.25">
      <c r="B145" s="11" t="s">
        <v>615</v>
      </c>
      <c r="C145" s="17">
        <v>0.54746666666666666</v>
      </c>
      <c r="D145" s="17">
        <v>3.2281194946647232E-2</v>
      </c>
      <c r="E145" s="17">
        <v>0.48380559892706709</v>
      </c>
      <c r="F145" s="17">
        <v>0.61112773440626622</v>
      </c>
    </row>
    <row r="146" spans="2:6" ht="15.75" thickBot="1" x14ac:dyDescent="0.3">
      <c r="B146" s="15" t="s">
        <v>616</v>
      </c>
      <c r="C146" s="18">
        <v>0.52099999999999769</v>
      </c>
      <c r="D146" s="18">
        <v>0.10208210162332276</v>
      </c>
      <c r="E146" s="18">
        <v>0.31968602766459653</v>
      </c>
      <c r="F146" s="18">
        <v>0.72231397233539885</v>
      </c>
    </row>
    <row r="148" spans="2:6" ht="15.75" thickBot="1" x14ac:dyDescent="0.3"/>
    <row r="149" spans="2:6" ht="45" x14ac:dyDescent="0.25">
      <c r="B149" s="12" t="s">
        <v>690</v>
      </c>
      <c r="C149" s="13" t="s">
        <v>691</v>
      </c>
      <c r="D149" s="13" t="s">
        <v>674</v>
      </c>
      <c r="E149" s="13" t="s">
        <v>677</v>
      </c>
      <c r="F149" s="13" t="s">
        <v>678</v>
      </c>
    </row>
    <row r="150" spans="2:6" x14ac:dyDescent="0.25">
      <c r="B150" s="14" t="s">
        <v>630</v>
      </c>
      <c r="C150" s="16">
        <v>0.76022500000000026</v>
      </c>
      <c r="D150" s="16">
        <v>3.1610756880538236E-2</v>
      </c>
      <c r="E150" s="16">
        <v>0.69788608911402128</v>
      </c>
      <c r="F150" s="16">
        <v>0.82256391088597924</v>
      </c>
    </row>
    <row r="151" spans="2:6" x14ac:dyDescent="0.25">
      <c r="B151" s="11" t="s">
        <v>614</v>
      </c>
      <c r="C151" s="17">
        <v>1.1773906249999999</v>
      </c>
      <c r="D151" s="17">
        <v>1.7670950301275554E-2</v>
      </c>
      <c r="E151" s="17">
        <v>1.1425421144039125</v>
      </c>
      <c r="F151" s="17">
        <v>1.2122391355960873</v>
      </c>
    </row>
    <row r="152" spans="2:6" x14ac:dyDescent="0.25">
      <c r="B152" s="11" t="s">
        <v>615</v>
      </c>
      <c r="C152" s="17">
        <v>1.6865666666666661</v>
      </c>
      <c r="D152" s="17">
        <v>3.6500957988533055E-2</v>
      </c>
      <c r="E152" s="17">
        <v>1.6145838927046501</v>
      </c>
      <c r="F152" s="17">
        <v>1.7585494406286821</v>
      </c>
    </row>
    <row r="153" spans="2:6" ht="15.75" thickBot="1" x14ac:dyDescent="0.3">
      <c r="B153" s="15" t="s">
        <v>616</v>
      </c>
      <c r="C153" s="18">
        <v>1.6929999999999907</v>
      </c>
      <c r="D153" s="18">
        <v>0.11542616402188254</v>
      </c>
      <c r="E153" s="18">
        <v>1.4653704819829578</v>
      </c>
      <c r="F153" s="18">
        <v>1.9206295180170236</v>
      </c>
    </row>
    <row r="155" spans="2:6" ht="15.75" thickBot="1" x14ac:dyDescent="0.3"/>
    <row r="156" spans="2:6" ht="45" x14ac:dyDescent="0.25">
      <c r="B156" s="12" t="s">
        <v>690</v>
      </c>
      <c r="C156" s="13" t="s">
        <v>691</v>
      </c>
      <c r="D156" s="13" t="s">
        <v>674</v>
      </c>
      <c r="E156" s="13" t="s">
        <v>677</v>
      </c>
      <c r="F156" s="13" t="s">
        <v>678</v>
      </c>
    </row>
    <row r="157" spans="2:6" x14ac:dyDescent="0.25">
      <c r="B157" s="14" t="s">
        <v>630</v>
      </c>
      <c r="C157" s="16">
        <v>0.37099999999999994</v>
      </c>
      <c r="D157" s="16">
        <v>3.5785007839203353E-2</v>
      </c>
      <c r="E157" s="16">
        <v>0.30042913631670765</v>
      </c>
      <c r="F157" s="16">
        <v>0.44157086368329224</v>
      </c>
    </row>
    <row r="158" spans="2:6" x14ac:dyDescent="0.25">
      <c r="B158" s="11" t="s">
        <v>614</v>
      </c>
      <c r="C158" s="17">
        <v>0.42438671874999989</v>
      </c>
      <c r="D158" s="17">
        <v>2.0004427525955347E-2</v>
      </c>
      <c r="E158" s="17">
        <v>0.38493640664332179</v>
      </c>
      <c r="F158" s="17">
        <v>0.46383703085667799</v>
      </c>
    </row>
    <row r="159" spans="2:6" x14ac:dyDescent="0.25">
      <c r="B159" s="11" t="s">
        <v>615</v>
      </c>
      <c r="C159" s="17">
        <v>0.40383333333333354</v>
      </c>
      <c r="D159" s="17">
        <v>4.1320967817833822E-2</v>
      </c>
      <c r="E159" s="17">
        <v>0.32234511904434726</v>
      </c>
      <c r="F159" s="17">
        <v>0.48532154762231983</v>
      </c>
    </row>
    <row r="160" spans="2:6" ht="15.75" thickBot="1" x14ac:dyDescent="0.3">
      <c r="B160" s="15" t="s">
        <v>616</v>
      </c>
      <c r="C160" s="18">
        <v>0.60099999999999743</v>
      </c>
      <c r="D160" s="18">
        <v>0.13066837342687213</v>
      </c>
      <c r="E160" s="18">
        <v>0.34331164038692297</v>
      </c>
      <c r="F160" s="18">
        <v>0.85868835961307188</v>
      </c>
    </row>
    <row r="162" spans="2:6" ht="15.75" thickBot="1" x14ac:dyDescent="0.3"/>
    <row r="163" spans="2:6" ht="45" x14ac:dyDescent="0.25">
      <c r="B163" s="12" t="s">
        <v>690</v>
      </c>
      <c r="C163" s="13" t="s">
        <v>691</v>
      </c>
      <c r="D163" s="13" t="s">
        <v>674</v>
      </c>
      <c r="E163" s="13" t="s">
        <v>677</v>
      </c>
      <c r="F163" s="13" t="s">
        <v>678</v>
      </c>
    </row>
    <row r="164" spans="2:6" x14ac:dyDescent="0.25">
      <c r="B164" s="14" t="s">
        <v>630</v>
      </c>
      <c r="C164" s="16">
        <v>6.9249999999999989</v>
      </c>
      <c r="D164" s="16">
        <v>7.1528513595567209E-2</v>
      </c>
      <c r="E164" s="16">
        <v>6.7839401180208405</v>
      </c>
      <c r="F164" s="16">
        <v>7.0660598819791574</v>
      </c>
    </row>
    <row r="165" spans="2:6" x14ac:dyDescent="0.25">
      <c r="B165" s="11" t="s">
        <v>614</v>
      </c>
      <c r="C165" s="17">
        <v>6.5937499999999991</v>
      </c>
      <c r="D165" s="17">
        <v>3.998565468230135E-2</v>
      </c>
      <c r="E165" s="17">
        <v>6.5148951287491252</v>
      </c>
      <c r="F165" s="17">
        <v>6.672604871250873</v>
      </c>
    </row>
    <row r="166" spans="2:6" x14ac:dyDescent="0.25">
      <c r="B166" s="11" t="s">
        <v>615</v>
      </c>
      <c r="C166" s="17">
        <v>6.3333333333333339</v>
      </c>
      <c r="D166" s="17">
        <v>8.2594013158268795E-2</v>
      </c>
      <c r="E166" s="17">
        <v>6.170451411668286</v>
      </c>
      <c r="F166" s="17">
        <v>6.4962152549983818</v>
      </c>
    </row>
    <row r="167" spans="2:6" ht="15.75" thickBot="1" x14ac:dyDescent="0.3">
      <c r="B167" s="15" t="s">
        <v>616</v>
      </c>
      <c r="C167" s="18">
        <v>5.9999999999999982</v>
      </c>
      <c r="D167" s="18">
        <v>0.2611852026740456</v>
      </c>
      <c r="E167" s="18">
        <v>5.4849221378733244</v>
      </c>
      <c r="F167" s="18">
        <v>6.5150778621266721</v>
      </c>
    </row>
  </sheetData>
  <pageMargins left="0.7" right="0.7" top="0.75" bottom="0.75" header="0.3" footer="0.3"/>
  <ignoredErrors>
    <ignoredError sqref="B3:B7 B10:B14 B17:B21 B24:B28 B31:B35 B38:B42 B45:B49 B52:B56 B59:B63 B66:B70 B73:B77 B80:B84 B87:B91 B94:B98 B101:B105 B108:B112 B115:B119 B122:B126 B129:B133 B136:B140 B143:B147 B150:B154 B157:B161 B164:B1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F423-6299-4030-A58C-235F541DAF8C}">
  <sheetPr codeName="XLSTAT_20220714_122049_1">
    <tabColor rgb="FF007800"/>
  </sheetPr>
  <dimension ref="B1:Z2177"/>
  <sheetViews>
    <sheetView topLeftCell="A139" zoomScaleNormal="100" workbookViewId="0">
      <selection activeCell="B3" sqref="B3"/>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968</v>
      </c>
    </row>
    <row r="4" spans="2:13" x14ac:dyDescent="0.25">
      <c r="B4" t="s">
        <v>966</v>
      </c>
    </row>
    <row r="5" spans="2:13" x14ac:dyDescent="0.25">
      <c r="B5" t="s">
        <v>967</v>
      </c>
    </row>
    <row r="6" spans="2:13" x14ac:dyDescent="0.25">
      <c r="B6" t="s">
        <v>647</v>
      </c>
    </row>
    <row r="7" spans="2:13" x14ac:dyDescent="0.25">
      <c r="B7" t="s">
        <v>648</v>
      </c>
    </row>
    <row r="8" spans="2:13" x14ac:dyDescent="0.25">
      <c r="B8" t="s">
        <v>649</v>
      </c>
    </row>
    <row r="9" spans="2:13" x14ac:dyDescent="0.25">
      <c r="B9" t="s">
        <v>650</v>
      </c>
    </row>
    <row r="10" spans="2:13" ht="38.1" customHeight="1" x14ac:dyDescent="0.25"/>
    <row r="11" spans="2:13" ht="15.75" customHeight="1" x14ac:dyDescent="0.25">
      <c r="B11" s="32"/>
    </row>
    <row r="14" spans="2:13" x14ac:dyDescent="0.25">
      <c r="B14" s="9" t="s">
        <v>651</v>
      </c>
    </row>
    <row r="16" spans="2:13" x14ac:dyDescent="0.25">
      <c r="B16" s="10" t="s">
        <v>652</v>
      </c>
    </row>
    <row r="17" spans="2:3" ht="15.75" thickBot="1" x14ac:dyDescent="0.3"/>
    <row r="18" spans="2:3" x14ac:dyDescent="0.25">
      <c r="B18" s="58" t="s">
        <v>53</v>
      </c>
      <c r="C18" s="83">
        <v>201</v>
      </c>
    </row>
    <row r="19" spans="2:3" x14ac:dyDescent="0.25">
      <c r="B19" s="11" t="s">
        <v>342</v>
      </c>
      <c r="C19" s="43">
        <v>201</v>
      </c>
    </row>
    <row r="20" spans="2:3" x14ac:dyDescent="0.25">
      <c r="B20" s="11" t="s">
        <v>653</v>
      </c>
      <c r="C20" s="43">
        <v>196</v>
      </c>
    </row>
    <row r="21" spans="2:3" x14ac:dyDescent="0.25">
      <c r="B21" s="11" t="s">
        <v>654</v>
      </c>
      <c r="C21" s="17">
        <v>8.0491636598865823E-2</v>
      </c>
    </row>
    <row r="22" spans="2:3" x14ac:dyDescent="0.25">
      <c r="B22" s="11" t="s">
        <v>655</v>
      </c>
      <c r="C22" s="17">
        <v>6.1726159794761044E-2</v>
      </c>
    </row>
    <row r="23" spans="2:3" x14ac:dyDescent="0.25">
      <c r="B23" s="11" t="s">
        <v>656</v>
      </c>
      <c r="C23" s="17">
        <v>0.40488725956450533</v>
      </c>
    </row>
    <row r="24" spans="2:3" x14ac:dyDescent="0.25">
      <c r="B24" s="11" t="s">
        <v>657</v>
      </c>
      <c r="C24" s="17">
        <v>0.63630751965107668</v>
      </c>
    </row>
    <row r="25" spans="2:3" x14ac:dyDescent="0.25">
      <c r="B25" s="11" t="s">
        <v>658</v>
      </c>
      <c r="C25" s="17"/>
    </row>
    <row r="26" spans="2:3" x14ac:dyDescent="0.25">
      <c r="B26" s="11" t="s">
        <v>659</v>
      </c>
      <c r="C26" s="17"/>
    </row>
    <row r="27" spans="2:3" x14ac:dyDescent="0.25">
      <c r="B27" s="11" t="s">
        <v>660</v>
      </c>
      <c r="C27" s="17">
        <v>5</v>
      </c>
    </row>
    <row r="28" spans="2:3" x14ac:dyDescent="0.25">
      <c r="B28" s="11" t="s">
        <v>661</v>
      </c>
      <c r="C28" s="17">
        <v>-176.79671105137135</v>
      </c>
    </row>
    <row r="29" spans="2:3" x14ac:dyDescent="0.25">
      <c r="B29" s="11" t="s">
        <v>662</v>
      </c>
      <c r="C29" s="17">
        <v>-160.28018651107595</v>
      </c>
    </row>
    <row r="30" spans="2:3" ht="15.75" thickBot="1" x14ac:dyDescent="0.3">
      <c r="B30" s="15" t="s">
        <v>663</v>
      </c>
      <c r="C30" s="18">
        <v>0.96642205541139614</v>
      </c>
    </row>
    <row r="33" spans="2:8" x14ac:dyDescent="0.25">
      <c r="B33" s="10" t="s">
        <v>664</v>
      </c>
    </row>
    <row r="34" spans="2:8" ht="15.75" thickBot="1" x14ac:dyDescent="0.3"/>
    <row r="35" spans="2:8" ht="30" x14ac:dyDescent="0.25">
      <c r="B35" s="12" t="s">
        <v>665</v>
      </c>
      <c r="C35" s="13" t="s">
        <v>653</v>
      </c>
      <c r="D35" s="13" t="s">
        <v>666</v>
      </c>
      <c r="E35" s="13" t="s">
        <v>667</v>
      </c>
      <c r="F35" s="13" t="s">
        <v>322</v>
      </c>
      <c r="G35" s="13" t="s">
        <v>668</v>
      </c>
    </row>
    <row r="36" spans="2:8" x14ac:dyDescent="0.25">
      <c r="B36" s="14" t="s">
        <v>669</v>
      </c>
      <c r="C36" s="42">
        <v>4</v>
      </c>
      <c r="D36" s="16">
        <v>6.9468073741133054</v>
      </c>
      <c r="E36" s="16">
        <v>1.7367018435283263</v>
      </c>
      <c r="F36" s="16">
        <v>4.2893467317206131</v>
      </c>
      <c r="G36" s="29">
        <v>2.3838002719868165E-3</v>
      </c>
    </row>
    <row r="37" spans="2:8" x14ac:dyDescent="0.25">
      <c r="B37" s="11" t="s">
        <v>670</v>
      </c>
      <c r="C37" s="43">
        <v>196</v>
      </c>
      <c r="D37" s="17">
        <v>79.357902874643045</v>
      </c>
      <c r="E37" s="17">
        <v>0.40488725956450533</v>
      </c>
      <c r="F37" s="17"/>
      <c r="G37" s="30"/>
    </row>
    <row r="38" spans="2:8" ht="15.75" thickBot="1" x14ac:dyDescent="0.3">
      <c r="B38" s="15" t="s">
        <v>671</v>
      </c>
      <c r="C38" s="44">
        <v>200</v>
      </c>
      <c r="D38" s="18">
        <v>86.304710248756351</v>
      </c>
      <c r="E38" s="18"/>
      <c r="F38" s="18"/>
      <c r="G38" s="31"/>
    </row>
    <row r="39" spans="2:8" x14ac:dyDescent="0.25">
      <c r="B39" s="25" t="s">
        <v>672</v>
      </c>
    </row>
    <row r="42" spans="2:8" x14ac:dyDescent="0.25">
      <c r="B42" s="10" t="s">
        <v>673</v>
      </c>
    </row>
    <row r="43" spans="2:8" ht="15.75" thickBot="1" x14ac:dyDescent="0.3"/>
    <row r="44" spans="2:8" ht="45" x14ac:dyDescent="0.25">
      <c r="B44" s="12" t="s">
        <v>665</v>
      </c>
      <c r="C44" s="13" t="s">
        <v>300</v>
      </c>
      <c r="D44" s="13" t="s">
        <v>674</v>
      </c>
      <c r="E44" s="13" t="s">
        <v>675</v>
      </c>
      <c r="F44" s="13" t="s">
        <v>676</v>
      </c>
      <c r="G44" s="13" t="s">
        <v>677</v>
      </c>
      <c r="H44" s="13" t="s">
        <v>678</v>
      </c>
    </row>
    <row r="45" spans="2:8" x14ac:dyDescent="0.25">
      <c r="B45" s="14" t="s">
        <v>375</v>
      </c>
      <c r="C45" s="16">
        <v>5.7635599999999974</v>
      </c>
      <c r="D45" s="16">
        <v>7.3474463551586433E-2</v>
      </c>
      <c r="E45" s="16">
        <v>78.443036143481351</v>
      </c>
      <c r="F45" s="29">
        <v>5.4436794044138452E-150</v>
      </c>
      <c r="G45" s="16">
        <v>5.6186579816904088</v>
      </c>
      <c r="H45" s="16">
        <v>5.908462018309586</v>
      </c>
    </row>
    <row r="46" spans="2:8" x14ac:dyDescent="0.25">
      <c r="B46" s="11" t="s">
        <v>679</v>
      </c>
      <c r="C46" s="17">
        <v>-8.8559999999997141E-2</v>
      </c>
      <c r="D46" s="17">
        <v>0.13292030578541228</v>
      </c>
      <c r="E46" s="17">
        <v>-0.66626389005581432</v>
      </c>
      <c r="F46" s="27">
        <v>0.50602588941526361</v>
      </c>
      <c r="G46" s="17">
        <v>-0.35069761423533213</v>
      </c>
      <c r="H46" s="17">
        <v>0.17357761423533785</v>
      </c>
    </row>
    <row r="47" spans="2:8" x14ac:dyDescent="0.25">
      <c r="B47" s="11" t="s">
        <v>680</v>
      </c>
      <c r="C47" s="17">
        <v>-0.36150285714285341</v>
      </c>
      <c r="D47" s="17">
        <v>0.13025630199849114</v>
      </c>
      <c r="E47" s="17">
        <v>-2.7753195169554328</v>
      </c>
      <c r="F47" s="30">
        <v>6.0487569444180878E-3</v>
      </c>
      <c r="G47" s="17">
        <v>-0.61838667969533745</v>
      </c>
      <c r="H47" s="17">
        <v>-0.10461903459036936</v>
      </c>
    </row>
    <row r="48" spans="2:8" x14ac:dyDescent="0.25">
      <c r="B48" s="11" t="s">
        <v>681</v>
      </c>
      <c r="C48" s="17">
        <v>6.0225714285718157E-2</v>
      </c>
      <c r="D48" s="17">
        <v>0.12263225367319701</v>
      </c>
      <c r="E48" s="17">
        <v>0.49110827275680513</v>
      </c>
      <c r="F48" s="27">
        <v>0.62389931517832431</v>
      </c>
      <c r="G48" s="17">
        <v>-0.1816224082885099</v>
      </c>
      <c r="H48" s="17">
        <v>0.30207383685994621</v>
      </c>
    </row>
    <row r="49" spans="2:8" x14ac:dyDescent="0.25">
      <c r="B49" s="11" t="s">
        <v>682</v>
      </c>
      <c r="C49" s="17">
        <v>-0.51287249999999729</v>
      </c>
      <c r="D49" s="17">
        <v>0.17522542771234711</v>
      </c>
      <c r="E49" s="17">
        <v>-2.9269296511116929</v>
      </c>
      <c r="F49" s="30">
        <v>3.8279275607580043E-3</v>
      </c>
      <c r="G49" s="17">
        <v>-0.85844178907487922</v>
      </c>
      <c r="H49" s="17">
        <v>-0.16730321092511541</v>
      </c>
    </row>
    <row r="50" spans="2:8" ht="15.75" thickBot="1" x14ac:dyDescent="0.3">
      <c r="B50" s="15" t="s">
        <v>683</v>
      </c>
      <c r="C50" s="18">
        <v>0</v>
      </c>
      <c r="D50" s="18">
        <v>0</v>
      </c>
      <c r="E50" s="18"/>
      <c r="F50" s="31"/>
      <c r="G50" s="18"/>
      <c r="H50" s="18"/>
    </row>
    <row r="53" spans="2:8" x14ac:dyDescent="0.25">
      <c r="B53" s="10" t="s">
        <v>684</v>
      </c>
    </row>
    <row r="55" spans="2:8" x14ac:dyDescent="0.25">
      <c r="B55" t="s">
        <v>685</v>
      </c>
    </row>
    <row r="58" spans="2:8" x14ac:dyDescent="0.25">
      <c r="B58" s="10" t="s">
        <v>686</v>
      </c>
    </row>
    <row r="60" spans="2:8" x14ac:dyDescent="0.25">
      <c r="B60" s="84" t="s">
        <v>687</v>
      </c>
      <c r="C60" s="84"/>
      <c r="D60" s="84"/>
      <c r="E60" s="84"/>
      <c r="F60" s="84"/>
      <c r="G60" s="84"/>
      <c r="H60" s="84"/>
    </row>
    <row r="61" spans="2:8" x14ac:dyDescent="0.25">
      <c r="B61" s="84"/>
      <c r="C61" s="84"/>
      <c r="D61" s="84"/>
      <c r="E61" s="84"/>
      <c r="F61" s="84"/>
      <c r="G61" s="84"/>
      <c r="H61" s="84"/>
    </row>
    <row r="63" spans="2:8" x14ac:dyDescent="0.25">
      <c r="B63" s="84" t="s">
        <v>688</v>
      </c>
      <c r="C63" s="84"/>
      <c r="D63" s="84"/>
      <c r="E63" s="84"/>
      <c r="F63" s="84"/>
      <c r="G63" s="84"/>
      <c r="H63" s="84"/>
    </row>
    <row r="64" spans="2:8" x14ac:dyDescent="0.25">
      <c r="B64" s="84"/>
      <c r="C64" s="84"/>
      <c r="D64" s="84"/>
      <c r="E64" s="84"/>
      <c r="F64" s="84"/>
      <c r="G64" s="84"/>
      <c r="H64" s="84"/>
    </row>
    <row r="65" spans="2:8" x14ac:dyDescent="0.25">
      <c r="B65" s="84"/>
      <c r="C65" s="84"/>
      <c r="D65" s="84"/>
      <c r="E65" s="84"/>
      <c r="F65" s="84"/>
      <c r="G65" s="84"/>
      <c r="H65" s="84"/>
    </row>
    <row r="69" spans="2:8" x14ac:dyDescent="0.25">
      <c r="B69" s="9" t="s">
        <v>689</v>
      </c>
    </row>
    <row r="71" spans="2:8" x14ac:dyDescent="0.25">
      <c r="B71" s="9" t="s">
        <v>715</v>
      </c>
    </row>
    <row r="72" spans="2:8" ht="15.75" thickBot="1" x14ac:dyDescent="0.3"/>
    <row r="73" spans="2:8" ht="45" x14ac:dyDescent="0.25">
      <c r="B73" s="12" t="s">
        <v>692</v>
      </c>
      <c r="C73" s="13" t="s">
        <v>693</v>
      </c>
      <c r="D73" s="13" t="s">
        <v>694</v>
      </c>
      <c r="E73" s="13" t="s">
        <v>695</v>
      </c>
      <c r="F73" s="13" t="s">
        <v>696</v>
      </c>
      <c r="G73" s="13" t="s">
        <v>716</v>
      </c>
      <c r="H73" s="13" t="s">
        <v>697</v>
      </c>
    </row>
    <row r="74" spans="2:8" x14ac:dyDescent="0.25">
      <c r="B74" s="14" t="s">
        <v>698</v>
      </c>
      <c r="C74" s="85">
        <v>0.5730982142857155</v>
      </c>
      <c r="D74" s="85">
        <v>3.0657210749382733</v>
      </c>
      <c r="E74" s="85">
        <v>3.1057827926200217</v>
      </c>
      <c r="F74" s="87">
        <v>2.068301122783256E-2</v>
      </c>
      <c r="G74" s="87">
        <v>0.18549375000000012</v>
      </c>
      <c r="H74" s="89" t="s">
        <v>708</v>
      </c>
    </row>
    <row r="75" spans="2:8" x14ac:dyDescent="0.25">
      <c r="B75" s="11" t="s">
        <v>699</v>
      </c>
      <c r="C75" s="61">
        <v>0.42172857142857156</v>
      </c>
      <c r="D75" s="61">
        <v>2.8958714144336297</v>
      </c>
      <c r="E75" s="61">
        <v>3.0337140626881043</v>
      </c>
      <c r="F75" s="62">
        <v>2.1725473067658707E-2</v>
      </c>
      <c r="G75" s="62">
        <v>0.14262500000000011</v>
      </c>
      <c r="H75" s="90" t="s">
        <v>708</v>
      </c>
    </row>
    <row r="76" spans="2:8" x14ac:dyDescent="0.25">
      <c r="B76" s="11" t="s">
        <v>700</v>
      </c>
      <c r="C76" s="61">
        <v>0.1487857142857153</v>
      </c>
      <c r="D76" s="61">
        <v>1.0051830626432658</v>
      </c>
      <c r="E76" s="61">
        <v>2.935812796710032</v>
      </c>
      <c r="F76" s="62">
        <v>0.57446926552185529</v>
      </c>
      <c r="G76" s="62">
        <v>9.7500000000000031E-2</v>
      </c>
      <c r="H76" s="90" t="s">
        <v>709</v>
      </c>
    </row>
    <row r="77" spans="2:8" x14ac:dyDescent="0.25">
      <c r="B77" s="11" t="s">
        <v>701</v>
      </c>
      <c r="C77" s="61">
        <v>6.0225714285718157E-2</v>
      </c>
      <c r="D77" s="61">
        <v>0.49110827275680513</v>
      </c>
      <c r="E77" s="61">
        <v>2.7890288648068546</v>
      </c>
      <c r="F77" s="62">
        <v>0.62389931517825459</v>
      </c>
      <c r="G77" s="62">
        <v>5.0000000000000044E-2</v>
      </c>
      <c r="H77" s="90" t="s">
        <v>709</v>
      </c>
    </row>
    <row r="78" spans="2:8" x14ac:dyDescent="0.25">
      <c r="B78" s="11" t="s">
        <v>702</v>
      </c>
      <c r="C78" s="61">
        <v>0.51287249999999729</v>
      </c>
      <c r="D78" s="61">
        <v>2.9269296511116929</v>
      </c>
      <c r="E78" s="61">
        <v>3.0337140626881043</v>
      </c>
      <c r="F78" s="62">
        <v>1.9853775533694051E-2</v>
      </c>
      <c r="G78" s="62">
        <v>0.14262500000000011</v>
      </c>
      <c r="H78" s="90" t="s">
        <v>708</v>
      </c>
    </row>
    <row r="79" spans="2:8" x14ac:dyDescent="0.25">
      <c r="B79" s="11" t="s">
        <v>703</v>
      </c>
      <c r="C79" s="61">
        <v>0.36150285714285341</v>
      </c>
      <c r="D79" s="61">
        <v>2.7753195169554328</v>
      </c>
      <c r="E79" s="61">
        <v>2.935812796710032</v>
      </c>
      <c r="F79" s="62">
        <v>1.6586956621409965E-2</v>
      </c>
      <c r="G79" s="62">
        <v>9.7500000000000031E-2</v>
      </c>
      <c r="H79" s="90" t="s">
        <v>708</v>
      </c>
    </row>
    <row r="80" spans="2:8" x14ac:dyDescent="0.25">
      <c r="B80" s="11" t="s">
        <v>704</v>
      </c>
      <c r="C80" s="61">
        <v>8.8559999999997141E-2</v>
      </c>
      <c r="D80" s="61">
        <v>0.66626389005581432</v>
      </c>
      <c r="E80" s="61">
        <v>2.7890288648068546</v>
      </c>
      <c r="F80" s="62">
        <v>0.50602588941518256</v>
      </c>
      <c r="G80" s="62">
        <v>5.0000000000000044E-2</v>
      </c>
      <c r="H80" s="90" t="s">
        <v>709</v>
      </c>
    </row>
    <row r="81" spans="2:9" x14ac:dyDescent="0.25">
      <c r="B81" s="11" t="s">
        <v>705</v>
      </c>
      <c r="C81" s="61">
        <v>0.42431250000000015</v>
      </c>
      <c r="D81" s="61">
        <v>2.1889593251979629</v>
      </c>
      <c r="E81" s="61">
        <v>2.935812796710032</v>
      </c>
      <c r="F81" s="62">
        <v>7.557252084395083E-2</v>
      </c>
      <c r="G81" s="62">
        <v>9.7500000000000031E-2</v>
      </c>
      <c r="H81" s="90" t="s">
        <v>708</v>
      </c>
    </row>
    <row r="82" spans="2:9" x14ac:dyDescent="0.25">
      <c r="B82" s="11" t="s">
        <v>706</v>
      </c>
      <c r="C82" s="61">
        <v>0.27294285714285627</v>
      </c>
      <c r="D82" s="61">
        <v>1.7678329062778215</v>
      </c>
      <c r="E82" s="61">
        <v>2.7890288648068546</v>
      </c>
      <c r="F82" s="62">
        <v>7.8644707996396446E-2</v>
      </c>
      <c r="G82" s="62">
        <v>5.0000000000000044E-2</v>
      </c>
      <c r="H82" s="90" t="s">
        <v>709</v>
      </c>
    </row>
    <row r="83" spans="2:9" ht="15.75" thickBot="1" x14ac:dyDescent="0.3">
      <c r="B83" s="15" t="s">
        <v>707</v>
      </c>
      <c r="C83" s="86">
        <v>0.15136964285714388</v>
      </c>
      <c r="D83" s="86">
        <v>0.78828026897338266</v>
      </c>
      <c r="E83" s="86">
        <v>2.7890288648068546</v>
      </c>
      <c r="F83" s="88">
        <v>0.43148513716445702</v>
      </c>
      <c r="G83" s="88">
        <v>5.0000000000000044E-2</v>
      </c>
      <c r="H83" s="91" t="s">
        <v>709</v>
      </c>
    </row>
    <row r="85" spans="2:9" ht="15.75" thickBot="1" x14ac:dyDescent="0.3"/>
    <row r="86" spans="2:9" ht="45" x14ac:dyDescent="0.25">
      <c r="B86" s="12" t="s">
        <v>690</v>
      </c>
      <c r="C86" s="13" t="s">
        <v>710</v>
      </c>
      <c r="D86" s="13" t="s">
        <v>674</v>
      </c>
      <c r="E86" s="13" t="s">
        <v>677</v>
      </c>
      <c r="F86" s="13" t="s">
        <v>678</v>
      </c>
      <c r="G86" s="95" t="s">
        <v>713</v>
      </c>
      <c r="H86" s="96"/>
      <c r="I86" s="96"/>
    </row>
    <row r="87" spans="2:9" x14ac:dyDescent="0.25">
      <c r="B87" s="14" t="s">
        <v>29</v>
      </c>
      <c r="C87" s="16">
        <v>5.8237857142857159</v>
      </c>
      <c r="D87" s="16">
        <v>9.8184381888230768E-2</v>
      </c>
      <c r="E87" s="16">
        <v>5.6301522474405283</v>
      </c>
      <c r="F87" s="16">
        <v>6.0174191811309035</v>
      </c>
      <c r="G87" s="92" t="s">
        <v>711</v>
      </c>
      <c r="H87" s="92"/>
      <c r="I87" s="92"/>
    </row>
    <row r="88" spans="2:9" x14ac:dyDescent="0.25">
      <c r="B88" s="11" t="s">
        <v>23</v>
      </c>
      <c r="C88" s="17">
        <v>5.7635599999999974</v>
      </c>
      <c r="D88" s="17">
        <v>7.3474463551586433E-2</v>
      </c>
      <c r="E88" s="17">
        <v>5.6186579816904088</v>
      </c>
      <c r="F88" s="17">
        <v>5.908462018309586</v>
      </c>
      <c r="G88" s="93" t="s">
        <v>711</v>
      </c>
      <c r="H88" s="93"/>
      <c r="I88" s="93"/>
    </row>
    <row r="89" spans="2:9" x14ac:dyDescent="0.25">
      <c r="B89" s="11" t="s">
        <v>22</v>
      </c>
      <c r="C89" s="17">
        <v>5.6749999999999998</v>
      </c>
      <c r="D89" s="17">
        <v>0.11076692148784356</v>
      </c>
      <c r="E89" s="17">
        <v>5.4565519881372211</v>
      </c>
      <c r="F89" s="17">
        <v>5.8934480118627786</v>
      </c>
      <c r="G89" s="93" t="s">
        <v>711</v>
      </c>
      <c r="H89" s="93" t="s">
        <v>712</v>
      </c>
      <c r="I89" s="93"/>
    </row>
    <row r="90" spans="2:9" x14ac:dyDescent="0.25">
      <c r="B90" s="11" t="s">
        <v>24</v>
      </c>
      <c r="C90" s="17">
        <v>5.402057142857144</v>
      </c>
      <c r="D90" s="17">
        <v>0.10755560150977134</v>
      </c>
      <c r="E90" s="17">
        <v>5.1899423074990683</v>
      </c>
      <c r="F90" s="17">
        <v>5.6141719782152197</v>
      </c>
      <c r="G90" s="93"/>
      <c r="H90" s="93" t="s">
        <v>712</v>
      </c>
      <c r="I90" s="93" t="s">
        <v>714</v>
      </c>
    </row>
    <row r="91" spans="2:9" ht="15.75" thickBot="1" x14ac:dyDescent="0.3">
      <c r="B91" s="15" t="s">
        <v>25</v>
      </c>
      <c r="C91" s="18">
        <v>5.2506874999999997</v>
      </c>
      <c r="D91" s="18">
        <v>0.15907687991276917</v>
      </c>
      <c r="E91" s="18">
        <v>4.9369654277106454</v>
      </c>
      <c r="F91" s="18">
        <v>5.5644095722893541</v>
      </c>
      <c r="G91" s="94"/>
      <c r="H91" s="94"/>
      <c r="I91" s="94" t="s">
        <v>714</v>
      </c>
    </row>
    <row r="94" spans="2:9" x14ac:dyDescent="0.25">
      <c r="B94" s="9" t="s">
        <v>717</v>
      </c>
    </row>
    <row r="96" spans="2:9" x14ac:dyDescent="0.25">
      <c r="B96" s="10" t="s">
        <v>718</v>
      </c>
    </row>
    <row r="97" spans="2:3" ht="15.75" thickBot="1" x14ac:dyDescent="0.3"/>
    <row r="98" spans="2:3" x14ac:dyDescent="0.25">
      <c r="B98" s="58" t="s">
        <v>53</v>
      </c>
      <c r="C98" s="83">
        <v>201</v>
      </c>
    </row>
    <row r="99" spans="2:3" x14ac:dyDescent="0.25">
      <c r="B99" s="11" t="s">
        <v>342</v>
      </c>
      <c r="C99" s="43">
        <v>201</v>
      </c>
    </row>
    <row r="100" spans="2:3" x14ac:dyDescent="0.25">
      <c r="B100" s="11" t="s">
        <v>653</v>
      </c>
      <c r="C100" s="43">
        <v>196</v>
      </c>
    </row>
    <row r="101" spans="2:3" x14ac:dyDescent="0.25">
      <c r="B101" s="11" t="s">
        <v>654</v>
      </c>
      <c r="C101" s="17">
        <v>6.4776741447601593E-2</v>
      </c>
    </row>
    <row r="102" spans="2:3" x14ac:dyDescent="0.25">
      <c r="B102" s="11" t="s">
        <v>655</v>
      </c>
      <c r="C102" s="17">
        <v>4.5690552497552647E-2</v>
      </c>
    </row>
    <row r="103" spans="2:3" x14ac:dyDescent="0.25">
      <c r="B103" s="11" t="s">
        <v>656</v>
      </c>
      <c r="C103" s="17">
        <v>0.15881346487432604</v>
      </c>
    </row>
    <row r="104" spans="2:3" x14ac:dyDescent="0.25">
      <c r="B104" s="11" t="s">
        <v>657</v>
      </c>
      <c r="C104" s="17">
        <v>0.39851407111208265</v>
      </c>
    </row>
    <row r="105" spans="2:3" x14ac:dyDescent="0.25">
      <c r="B105" s="11" t="s">
        <v>658</v>
      </c>
      <c r="C105" s="17"/>
    </row>
    <row r="106" spans="2:3" x14ac:dyDescent="0.25">
      <c r="B106" s="11" t="s">
        <v>659</v>
      </c>
      <c r="C106" s="17"/>
    </row>
    <row r="107" spans="2:3" x14ac:dyDescent="0.25">
      <c r="B107" s="11" t="s">
        <v>660</v>
      </c>
      <c r="C107" s="17">
        <v>5</v>
      </c>
    </row>
    <row r="108" spans="2:3" x14ac:dyDescent="0.25">
      <c r="B108" s="11" t="s">
        <v>661</v>
      </c>
      <c r="C108" s="17">
        <v>-364.90825342963416</v>
      </c>
    </row>
    <row r="109" spans="2:3" x14ac:dyDescent="0.25">
      <c r="B109" s="11" t="s">
        <v>662</v>
      </c>
      <c r="C109" s="17">
        <v>-348.39172888933876</v>
      </c>
    </row>
    <row r="110" spans="2:3" ht="15.75" thickBot="1" x14ac:dyDescent="0.3">
      <c r="B110" s="15" t="s">
        <v>663</v>
      </c>
      <c r="C110" s="18">
        <v>0.98293873092752082</v>
      </c>
    </row>
    <row r="113" spans="2:8" x14ac:dyDescent="0.25">
      <c r="B113" s="10" t="s">
        <v>719</v>
      </c>
    </row>
    <row r="114" spans="2:8" ht="15.75" thickBot="1" x14ac:dyDescent="0.3"/>
    <row r="115" spans="2:8" ht="30" x14ac:dyDescent="0.25">
      <c r="B115" s="12" t="s">
        <v>665</v>
      </c>
      <c r="C115" s="13" t="s">
        <v>653</v>
      </c>
      <c r="D115" s="13" t="s">
        <v>666</v>
      </c>
      <c r="E115" s="13" t="s">
        <v>667</v>
      </c>
      <c r="F115" s="13" t="s">
        <v>322</v>
      </c>
      <c r="G115" s="13" t="s">
        <v>668</v>
      </c>
    </row>
    <row r="116" spans="2:8" x14ac:dyDescent="0.25">
      <c r="B116" s="14" t="s">
        <v>669</v>
      </c>
      <c r="C116" s="42">
        <v>4</v>
      </c>
      <c r="D116" s="16">
        <v>2.1559922265226454</v>
      </c>
      <c r="E116" s="16">
        <v>0.53899805663066136</v>
      </c>
      <c r="F116" s="16">
        <v>3.3939065371893182</v>
      </c>
      <c r="G116" s="29">
        <v>1.037231218054028E-2</v>
      </c>
    </row>
    <row r="117" spans="2:8" x14ac:dyDescent="0.25">
      <c r="B117" s="11" t="s">
        <v>670</v>
      </c>
      <c r="C117" s="43">
        <v>196</v>
      </c>
      <c r="D117" s="17">
        <v>31.127439115367903</v>
      </c>
      <c r="E117" s="17">
        <v>0.15881346487432604</v>
      </c>
      <c r="F117" s="17"/>
      <c r="G117" s="30"/>
    </row>
    <row r="118" spans="2:8" ht="15.75" thickBot="1" x14ac:dyDescent="0.3">
      <c r="B118" s="15" t="s">
        <v>671</v>
      </c>
      <c r="C118" s="44">
        <v>200</v>
      </c>
      <c r="D118" s="18">
        <v>33.283431341890548</v>
      </c>
      <c r="E118" s="18"/>
      <c r="F118" s="18"/>
      <c r="G118" s="31"/>
    </row>
    <row r="119" spans="2:8" x14ac:dyDescent="0.25">
      <c r="B119" s="25" t="s">
        <v>672</v>
      </c>
    </row>
    <row r="122" spans="2:8" x14ac:dyDescent="0.25">
      <c r="B122" s="10" t="s">
        <v>720</v>
      </c>
    </row>
    <row r="123" spans="2:8" ht="15.75" thickBot="1" x14ac:dyDescent="0.3"/>
    <row r="124" spans="2:8" ht="45" x14ac:dyDescent="0.25">
      <c r="B124" s="12" t="s">
        <v>665</v>
      </c>
      <c r="C124" s="13" t="s">
        <v>300</v>
      </c>
      <c r="D124" s="13" t="s">
        <v>674</v>
      </c>
      <c r="E124" s="13" t="s">
        <v>675</v>
      </c>
      <c r="F124" s="13" t="s">
        <v>676</v>
      </c>
      <c r="G124" s="13" t="s">
        <v>677</v>
      </c>
      <c r="H124" s="13" t="s">
        <v>678</v>
      </c>
    </row>
    <row r="125" spans="2:8" x14ac:dyDescent="0.25">
      <c r="B125" s="14" t="s">
        <v>375</v>
      </c>
      <c r="C125" s="16">
        <v>3.3486266666666702</v>
      </c>
      <c r="D125" s="16">
        <v>4.6016441246482909E-2</v>
      </c>
      <c r="E125" s="16">
        <v>72.770222467444924</v>
      </c>
      <c r="F125" s="29">
        <v>8.2111919466125285E-144</v>
      </c>
      <c r="G125" s="16">
        <v>3.2578757460102921</v>
      </c>
      <c r="H125" s="16">
        <v>3.4393775873230483</v>
      </c>
    </row>
    <row r="126" spans="2:8" x14ac:dyDescent="0.25">
      <c r="B126" s="11" t="s">
        <v>679</v>
      </c>
      <c r="C126" s="17">
        <v>-3.4535757575759662E-2</v>
      </c>
      <c r="D126" s="17">
        <v>8.3246874437464355E-2</v>
      </c>
      <c r="E126" s="17">
        <v>-0.41485951045168873</v>
      </c>
      <c r="F126" s="27">
        <v>0.67869848344034112</v>
      </c>
      <c r="G126" s="17">
        <v>-0.19871035022840713</v>
      </c>
      <c r="H126" s="17">
        <v>0.12963883507688781</v>
      </c>
    </row>
    <row r="127" spans="2:8" x14ac:dyDescent="0.25">
      <c r="B127" s="11" t="s">
        <v>680</v>
      </c>
      <c r="C127" s="17">
        <v>-0.1045695238095273</v>
      </c>
      <c r="D127" s="17">
        <v>8.1578431174109373E-2</v>
      </c>
      <c r="E127" s="17">
        <v>-1.281828080100597</v>
      </c>
      <c r="F127" s="27">
        <v>0.2014171702760752</v>
      </c>
      <c r="G127" s="17">
        <v>-0.26545371072650809</v>
      </c>
      <c r="H127" s="17">
        <v>5.6314663107453478E-2</v>
      </c>
    </row>
    <row r="128" spans="2:8" x14ac:dyDescent="0.25">
      <c r="B128" s="11" t="s">
        <v>681</v>
      </c>
      <c r="C128" s="17">
        <v>-0.19739809523809887</v>
      </c>
      <c r="D128" s="17">
        <v>7.6803553551832826E-2</v>
      </c>
      <c r="E128" s="17">
        <v>-2.5701687761736149</v>
      </c>
      <c r="F128" s="30">
        <v>1.0907143988731827E-2</v>
      </c>
      <c r="G128" s="17">
        <v>-0.34886554916779644</v>
      </c>
      <c r="H128" s="17">
        <v>-4.5930641308401299E-2</v>
      </c>
    </row>
    <row r="129" spans="2:8" x14ac:dyDescent="0.25">
      <c r="B129" s="11" t="s">
        <v>682</v>
      </c>
      <c r="C129" s="17">
        <v>-0.33440166666667043</v>
      </c>
      <c r="D129" s="17">
        <v>0.10974221803679927</v>
      </c>
      <c r="E129" s="17">
        <v>-3.0471560776595319</v>
      </c>
      <c r="F129" s="30">
        <v>2.6285142997131139E-3</v>
      </c>
      <c r="G129" s="17">
        <v>-0.55082881861366584</v>
      </c>
      <c r="H129" s="17">
        <v>-0.11797451471967504</v>
      </c>
    </row>
    <row r="130" spans="2:8" ht="15.75" thickBot="1" x14ac:dyDescent="0.3">
      <c r="B130" s="15" t="s">
        <v>683</v>
      </c>
      <c r="C130" s="18">
        <v>0</v>
      </c>
      <c r="D130" s="18">
        <v>0</v>
      </c>
      <c r="E130" s="18"/>
      <c r="F130" s="31"/>
      <c r="G130" s="18"/>
      <c r="H130" s="18"/>
    </row>
    <row r="133" spans="2:8" x14ac:dyDescent="0.25">
      <c r="B133" s="10" t="s">
        <v>721</v>
      </c>
    </row>
    <row r="135" spans="2:8" x14ac:dyDescent="0.25">
      <c r="B135" t="s">
        <v>722</v>
      </c>
    </row>
    <row r="138" spans="2:8" x14ac:dyDescent="0.25">
      <c r="B138" s="10" t="s">
        <v>723</v>
      </c>
    </row>
    <row r="140" spans="2:8" x14ac:dyDescent="0.25">
      <c r="B140" s="84" t="s">
        <v>724</v>
      </c>
      <c r="C140" s="84"/>
      <c r="D140" s="84"/>
      <c r="E140" s="84"/>
      <c r="F140" s="84"/>
      <c r="G140" s="84"/>
      <c r="H140" s="84"/>
    </row>
    <row r="141" spans="2:8" x14ac:dyDescent="0.25">
      <c r="B141" s="84"/>
      <c r="C141" s="84"/>
      <c r="D141" s="84"/>
      <c r="E141" s="84"/>
      <c r="F141" s="84"/>
      <c r="G141" s="84"/>
      <c r="H141" s="84"/>
    </row>
    <row r="143" spans="2:8" x14ac:dyDescent="0.25">
      <c r="B143" s="84" t="s">
        <v>688</v>
      </c>
      <c r="C143" s="84"/>
      <c r="D143" s="84"/>
      <c r="E143" s="84"/>
      <c r="F143" s="84"/>
      <c r="G143" s="84"/>
      <c r="H143" s="84"/>
    </row>
    <row r="144" spans="2:8" x14ac:dyDescent="0.25">
      <c r="B144" s="84"/>
      <c r="C144" s="84"/>
      <c r="D144" s="84"/>
      <c r="E144" s="84"/>
      <c r="F144" s="84"/>
      <c r="G144" s="84"/>
      <c r="H144" s="84"/>
    </row>
    <row r="145" spans="2:8" x14ac:dyDescent="0.25">
      <c r="B145" s="84"/>
      <c r="C145" s="84"/>
      <c r="D145" s="84"/>
      <c r="E145" s="84"/>
      <c r="F145" s="84"/>
      <c r="G145" s="84"/>
      <c r="H145" s="84"/>
    </row>
    <row r="149" spans="2:8" x14ac:dyDescent="0.25">
      <c r="B149" s="9" t="s">
        <v>689</v>
      </c>
    </row>
    <row r="151" spans="2:8" x14ac:dyDescent="0.25">
      <c r="B151" s="9" t="s">
        <v>728</v>
      </c>
    </row>
    <row r="152" spans="2:8" ht="15.75" thickBot="1" x14ac:dyDescent="0.3"/>
    <row r="153" spans="2:8" ht="45" x14ac:dyDescent="0.25">
      <c r="B153" s="12" t="s">
        <v>692</v>
      </c>
      <c r="C153" s="13" t="s">
        <v>693</v>
      </c>
      <c r="D153" s="13" t="s">
        <v>694</v>
      </c>
      <c r="E153" s="13" t="s">
        <v>695</v>
      </c>
      <c r="F153" s="13" t="s">
        <v>696</v>
      </c>
      <c r="G153" s="13" t="s">
        <v>716</v>
      </c>
      <c r="H153" s="13" t="s">
        <v>697</v>
      </c>
    </row>
    <row r="154" spans="2:8" x14ac:dyDescent="0.25">
      <c r="B154" s="14" t="s">
        <v>702</v>
      </c>
      <c r="C154" s="85">
        <v>0.33440166666667043</v>
      </c>
      <c r="D154" s="85">
        <v>3.0471560776595319</v>
      </c>
      <c r="E154" s="85">
        <v>3.1057827926200217</v>
      </c>
      <c r="F154" s="87">
        <v>2.18578509221663E-2</v>
      </c>
      <c r="G154" s="87">
        <v>0.18549375000000012</v>
      </c>
      <c r="H154" s="89" t="s">
        <v>708</v>
      </c>
    </row>
    <row r="155" spans="2:8" x14ac:dyDescent="0.25">
      <c r="B155" s="11" t="s">
        <v>725</v>
      </c>
      <c r="C155" s="61">
        <v>0.19739809523809887</v>
      </c>
      <c r="D155" s="61">
        <v>2.5701687761736149</v>
      </c>
      <c r="E155" s="61">
        <v>3.0337140626881043</v>
      </c>
      <c r="F155" s="62">
        <v>5.2780808922590849E-2</v>
      </c>
      <c r="G155" s="62">
        <v>0.14262500000000011</v>
      </c>
      <c r="H155" s="90" t="s">
        <v>708</v>
      </c>
    </row>
    <row r="156" spans="2:8" x14ac:dyDescent="0.25">
      <c r="B156" s="11" t="s">
        <v>703</v>
      </c>
      <c r="C156" s="61">
        <v>0.1045695238095273</v>
      </c>
      <c r="D156" s="61">
        <v>1.281828080100597</v>
      </c>
      <c r="E156" s="61">
        <v>2.935812796710032</v>
      </c>
      <c r="F156" s="62">
        <v>0.40711353688568197</v>
      </c>
      <c r="G156" s="62">
        <v>9.7500000000000031E-2</v>
      </c>
      <c r="H156" s="90" t="s">
        <v>709</v>
      </c>
    </row>
    <row r="157" spans="2:8" x14ac:dyDescent="0.25">
      <c r="B157" s="11" t="s">
        <v>704</v>
      </c>
      <c r="C157" s="61">
        <v>3.4535757575759662E-2</v>
      </c>
      <c r="D157" s="61">
        <v>0.41485951045168873</v>
      </c>
      <c r="E157" s="61">
        <v>2.7890288648068546</v>
      </c>
      <c r="F157" s="62">
        <v>0.67869848344029349</v>
      </c>
      <c r="G157" s="62">
        <v>5.0000000000000044E-2</v>
      </c>
      <c r="H157" s="90" t="s">
        <v>709</v>
      </c>
    </row>
    <row r="158" spans="2:8" x14ac:dyDescent="0.25">
      <c r="B158" s="11" t="s">
        <v>705</v>
      </c>
      <c r="C158" s="61">
        <v>0.29986590909091076</v>
      </c>
      <c r="D158" s="61">
        <v>2.470030725499536</v>
      </c>
      <c r="E158" s="61">
        <v>3.0337140626881043</v>
      </c>
      <c r="F158" s="62">
        <v>6.7865431059608072E-2</v>
      </c>
      <c r="G158" s="62">
        <v>0.14262500000000011</v>
      </c>
      <c r="H158" s="90" t="s">
        <v>708</v>
      </c>
    </row>
    <row r="159" spans="2:8" x14ac:dyDescent="0.25">
      <c r="B159" s="11" t="s">
        <v>726</v>
      </c>
      <c r="C159" s="61">
        <v>0.16286233766233921</v>
      </c>
      <c r="D159" s="61">
        <v>1.756822913607877</v>
      </c>
      <c r="E159" s="61">
        <v>2.935812796710032</v>
      </c>
      <c r="F159" s="62">
        <v>0.18700469348334148</v>
      </c>
      <c r="G159" s="62">
        <v>9.7500000000000031E-2</v>
      </c>
      <c r="H159" s="90" t="s">
        <v>709</v>
      </c>
    </row>
    <row r="160" spans="2:8" x14ac:dyDescent="0.25">
      <c r="B160" s="11" t="s">
        <v>706</v>
      </c>
      <c r="C160" s="61">
        <v>7.0033766233767641E-2</v>
      </c>
      <c r="D160" s="61">
        <v>0.724269767901774</v>
      </c>
      <c r="E160" s="61">
        <v>2.7890288648068546</v>
      </c>
      <c r="F160" s="62">
        <v>0.46976376874272674</v>
      </c>
      <c r="G160" s="62">
        <v>5.0000000000000044E-2</v>
      </c>
      <c r="H160" s="90" t="s">
        <v>709</v>
      </c>
    </row>
    <row r="161" spans="2:9" x14ac:dyDescent="0.25">
      <c r="B161" s="11" t="s">
        <v>707</v>
      </c>
      <c r="C161" s="61">
        <v>0.22983214285714312</v>
      </c>
      <c r="D161" s="61">
        <v>1.9110675192286177</v>
      </c>
      <c r="E161" s="61">
        <v>2.935812796710032</v>
      </c>
      <c r="F161" s="62">
        <v>0.13823958897563959</v>
      </c>
      <c r="G161" s="62">
        <v>9.7500000000000031E-2</v>
      </c>
      <c r="H161" s="90" t="s">
        <v>709</v>
      </c>
    </row>
    <row r="162" spans="2:9" x14ac:dyDescent="0.25">
      <c r="B162" s="11" t="s">
        <v>727</v>
      </c>
      <c r="C162" s="61">
        <v>9.2828571428571566E-2</v>
      </c>
      <c r="D162" s="61">
        <v>1.0177739041118397</v>
      </c>
      <c r="E162" s="61">
        <v>2.7890288648068546</v>
      </c>
      <c r="F162" s="62">
        <v>0.31004008175357867</v>
      </c>
      <c r="G162" s="62">
        <v>5.0000000000000044E-2</v>
      </c>
      <c r="H162" s="90" t="s">
        <v>709</v>
      </c>
    </row>
    <row r="163" spans="2:9" ht="15.75" thickBot="1" x14ac:dyDescent="0.3">
      <c r="B163" s="15" t="s">
        <v>698</v>
      </c>
      <c r="C163" s="86">
        <v>0.13700357142857156</v>
      </c>
      <c r="D163" s="86">
        <v>1.1701966966776063</v>
      </c>
      <c r="E163" s="86">
        <v>2.7890288648068546</v>
      </c>
      <c r="F163" s="88">
        <v>0.2433427282888202</v>
      </c>
      <c r="G163" s="88">
        <v>5.0000000000000044E-2</v>
      </c>
      <c r="H163" s="91" t="s">
        <v>709</v>
      </c>
    </row>
    <row r="165" spans="2:9" ht="15.75" thickBot="1" x14ac:dyDescent="0.3"/>
    <row r="166" spans="2:9" ht="45" x14ac:dyDescent="0.25">
      <c r="B166" s="12" t="s">
        <v>690</v>
      </c>
      <c r="C166" s="13" t="s">
        <v>710</v>
      </c>
      <c r="D166" s="13" t="s">
        <v>674</v>
      </c>
      <c r="E166" s="13" t="s">
        <v>677</v>
      </c>
      <c r="F166" s="13" t="s">
        <v>678</v>
      </c>
      <c r="G166" s="95" t="s">
        <v>713</v>
      </c>
      <c r="H166" s="96"/>
      <c r="I166" s="96"/>
    </row>
    <row r="167" spans="2:9" x14ac:dyDescent="0.25">
      <c r="B167" s="14" t="s">
        <v>23</v>
      </c>
      <c r="C167" s="16">
        <v>3.3486266666666702</v>
      </c>
      <c r="D167" s="16">
        <v>4.6016441246482909E-2</v>
      </c>
      <c r="E167" s="16">
        <v>3.2578757460102921</v>
      </c>
      <c r="F167" s="16">
        <v>3.4393775873230483</v>
      </c>
      <c r="G167" s="92" t="s">
        <v>711</v>
      </c>
      <c r="H167" s="92"/>
      <c r="I167" s="92"/>
    </row>
    <row r="168" spans="2:9" x14ac:dyDescent="0.25">
      <c r="B168" s="11" t="s">
        <v>22</v>
      </c>
      <c r="C168" s="17">
        <v>3.3140909090909103</v>
      </c>
      <c r="D168" s="17">
        <v>6.9372395364553627E-2</v>
      </c>
      <c r="E168" s="17">
        <v>3.1772787485470375</v>
      </c>
      <c r="F168" s="17">
        <v>3.4509030696347831</v>
      </c>
      <c r="G168" s="93" t="s">
        <v>711</v>
      </c>
      <c r="H168" s="93" t="s">
        <v>712</v>
      </c>
      <c r="I168" s="93"/>
    </row>
    <row r="169" spans="2:9" x14ac:dyDescent="0.25">
      <c r="B169" s="11" t="s">
        <v>24</v>
      </c>
      <c r="C169" s="17">
        <v>3.2440571428571428</v>
      </c>
      <c r="D169" s="17">
        <v>6.7361172553911858E-2</v>
      </c>
      <c r="E169" s="17">
        <v>3.1112113977240834</v>
      </c>
      <c r="F169" s="17">
        <v>3.3769028879902021</v>
      </c>
      <c r="G169" s="93" t="s">
        <v>711</v>
      </c>
      <c r="H169" s="93" t="s">
        <v>712</v>
      </c>
      <c r="I169" s="93" t="s">
        <v>714</v>
      </c>
    </row>
    <row r="170" spans="2:9" x14ac:dyDescent="0.25">
      <c r="B170" s="11" t="s">
        <v>29</v>
      </c>
      <c r="C170" s="17">
        <v>3.1512285714285713</v>
      </c>
      <c r="D170" s="17">
        <v>6.1492056179625665E-2</v>
      </c>
      <c r="E170" s="17">
        <v>3.0299575526319735</v>
      </c>
      <c r="F170" s="17">
        <v>3.272499590225169</v>
      </c>
      <c r="G170" s="93"/>
      <c r="H170" s="93" t="s">
        <v>712</v>
      </c>
      <c r="I170" s="93" t="s">
        <v>714</v>
      </c>
    </row>
    <row r="171" spans="2:9" ht="15.75" thickBot="1" x14ac:dyDescent="0.3">
      <c r="B171" s="15" t="s">
        <v>25</v>
      </c>
      <c r="C171" s="18">
        <v>3.0142249999999997</v>
      </c>
      <c r="D171" s="18">
        <v>9.9628517778020662E-2</v>
      </c>
      <c r="E171" s="18">
        <v>2.8177434932368755</v>
      </c>
      <c r="F171" s="18">
        <v>3.210706506763124</v>
      </c>
      <c r="G171" s="94"/>
      <c r="H171" s="94"/>
      <c r="I171" s="94" t="s">
        <v>714</v>
      </c>
    </row>
    <row r="174" spans="2:9" x14ac:dyDescent="0.25">
      <c r="B174" s="9" t="s">
        <v>729</v>
      </c>
    </row>
    <row r="176" spans="2:9" x14ac:dyDescent="0.25">
      <c r="B176" s="10" t="s">
        <v>730</v>
      </c>
    </row>
    <row r="177" spans="2:3" ht="15.75" thickBot="1" x14ac:dyDescent="0.3"/>
    <row r="178" spans="2:3" x14ac:dyDescent="0.25">
      <c r="B178" s="58" t="s">
        <v>53</v>
      </c>
      <c r="C178" s="83">
        <v>201</v>
      </c>
    </row>
    <row r="179" spans="2:3" x14ac:dyDescent="0.25">
      <c r="B179" s="11" t="s">
        <v>342</v>
      </c>
      <c r="C179" s="43">
        <v>201</v>
      </c>
    </row>
    <row r="180" spans="2:3" x14ac:dyDescent="0.25">
      <c r="B180" s="11" t="s">
        <v>653</v>
      </c>
      <c r="C180" s="43">
        <v>196</v>
      </c>
    </row>
    <row r="181" spans="2:3" x14ac:dyDescent="0.25">
      <c r="B181" s="11" t="s">
        <v>654</v>
      </c>
      <c r="C181" s="17">
        <v>5.2584259114739185E-2</v>
      </c>
    </row>
    <row r="182" spans="2:3" x14ac:dyDescent="0.25">
      <c r="B182" s="11" t="s">
        <v>655</v>
      </c>
      <c r="C182" s="17">
        <v>3.3249243994631819E-2</v>
      </c>
    </row>
    <row r="183" spans="2:3" x14ac:dyDescent="0.25">
      <c r="B183" s="11" t="s">
        <v>656</v>
      </c>
      <c r="C183" s="17">
        <v>6.6696638846187886E-2</v>
      </c>
    </row>
    <row r="184" spans="2:3" x14ac:dyDescent="0.25">
      <c r="B184" s="11" t="s">
        <v>657</v>
      </c>
      <c r="C184" s="17">
        <v>0.25825692410115142</v>
      </c>
    </row>
    <row r="185" spans="2:3" x14ac:dyDescent="0.25">
      <c r="B185" s="11" t="s">
        <v>658</v>
      </c>
      <c r="C185" s="17"/>
    </row>
    <row r="186" spans="2:3" x14ac:dyDescent="0.25">
      <c r="B186" s="11" t="s">
        <v>659</v>
      </c>
      <c r="C186" s="17"/>
    </row>
    <row r="187" spans="2:3" x14ac:dyDescent="0.25">
      <c r="B187" s="11" t="s">
        <v>660</v>
      </c>
      <c r="C187" s="17">
        <v>4.9999999999999716</v>
      </c>
    </row>
    <row r="188" spans="2:3" x14ac:dyDescent="0.25">
      <c r="B188" s="11" t="s">
        <v>661</v>
      </c>
      <c r="C188" s="17">
        <v>-539.29098462226375</v>
      </c>
    </row>
    <row r="189" spans="2:3" x14ac:dyDescent="0.25">
      <c r="B189" s="11" t="s">
        <v>662</v>
      </c>
      <c r="C189" s="17">
        <v>-522.77446008196841</v>
      </c>
    </row>
    <row r="190" spans="2:3" ht="15.75" thickBot="1" x14ac:dyDescent="0.3">
      <c r="B190" s="15" t="s">
        <v>663</v>
      </c>
      <c r="C190" s="18">
        <v>0.99575327868552921</v>
      </c>
    </row>
    <row r="193" spans="2:8" x14ac:dyDescent="0.25">
      <c r="B193" s="10" t="s">
        <v>731</v>
      </c>
    </row>
    <row r="194" spans="2:8" ht="15.75" thickBot="1" x14ac:dyDescent="0.3"/>
    <row r="195" spans="2:8" ht="30" x14ac:dyDescent="0.25">
      <c r="B195" s="12" t="s">
        <v>665</v>
      </c>
      <c r="C195" s="13" t="s">
        <v>653</v>
      </c>
      <c r="D195" s="13" t="s">
        <v>666</v>
      </c>
      <c r="E195" s="13" t="s">
        <v>667</v>
      </c>
      <c r="F195" s="13" t="s">
        <v>322</v>
      </c>
      <c r="G195" s="13" t="s">
        <v>668</v>
      </c>
    </row>
    <row r="196" spans="2:8" x14ac:dyDescent="0.25">
      <c r="B196" s="14" t="s">
        <v>669</v>
      </c>
      <c r="C196" s="42">
        <v>4</v>
      </c>
      <c r="D196" s="16">
        <v>0.7255630921173335</v>
      </c>
      <c r="E196" s="16">
        <v>0.18139077302933337</v>
      </c>
      <c r="F196" s="16">
        <v>2.7196388928630539</v>
      </c>
      <c r="G196" s="29">
        <v>3.0908896190888838E-2</v>
      </c>
    </row>
    <row r="197" spans="2:8" x14ac:dyDescent="0.25">
      <c r="B197" s="11" t="s">
        <v>670</v>
      </c>
      <c r="C197" s="43">
        <v>196</v>
      </c>
      <c r="D197" s="17">
        <v>13.072541213852825</v>
      </c>
      <c r="E197" s="17">
        <v>6.6696638846187886E-2</v>
      </c>
      <c r="F197" s="17"/>
      <c r="G197" s="30"/>
    </row>
    <row r="198" spans="2:8" ht="15.75" thickBot="1" x14ac:dyDescent="0.3">
      <c r="B198" s="15" t="s">
        <v>671</v>
      </c>
      <c r="C198" s="44">
        <v>200</v>
      </c>
      <c r="D198" s="18">
        <v>13.798104305970158</v>
      </c>
      <c r="E198" s="18"/>
      <c r="F198" s="18"/>
      <c r="G198" s="31"/>
    </row>
    <row r="199" spans="2:8" x14ac:dyDescent="0.25">
      <c r="B199" s="25" t="s">
        <v>672</v>
      </c>
    </row>
    <row r="202" spans="2:8" x14ac:dyDescent="0.25">
      <c r="B202" s="10" t="s">
        <v>732</v>
      </c>
    </row>
    <row r="203" spans="2:8" ht="15.75" thickBot="1" x14ac:dyDescent="0.3"/>
    <row r="204" spans="2:8" ht="45" x14ac:dyDescent="0.25">
      <c r="B204" s="12" t="s">
        <v>665</v>
      </c>
      <c r="C204" s="13" t="s">
        <v>300</v>
      </c>
      <c r="D204" s="13" t="s">
        <v>674</v>
      </c>
      <c r="E204" s="13" t="s">
        <v>675</v>
      </c>
      <c r="F204" s="13" t="s">
        <v>676</v>
      </c>
      <c r="G204" s="13" t="s">
        <v>677</v>
      </c>
      <c r="H204" s="13" t="s">
        <v>678</v>
      </c>
    </row>
    <row r="205" spans="2:8" x14ac:dyDescent="0.25">
      <c r="B205" s="14" t="s">
        <v>375</v>
      </c>
      <c r="C205" s="16">
        <v>1.6047666666666665</v>
      </c>
      <c r="D205" s="16">
        <v>2.9820940929976898E-2</v>
      </c>
      <c r="E205" s="16">
        <v>53.813414889719567</v>
      </c>
      <c r="F205" s="29">
        <v>2.3364589750442312E-119</v>
      </c>
      <c r="G205" s="16">
        <v>1.5459555597899102</v>
      </c>
      <c r="H205" s="16">
        <v>1.6635777735434227</v>
      </c>
    </row>
    <row r="206" spans="2:8" x14ac:dyDescent="0.25">
      <c r="B206" s="11" t="s">
        <v>679</v>
      </c>
      <c r="C206" s="17">
        <v>-0.17591818181818186</v>
      </c>
      <c r="D206" s="17">
        <v>5.3948111978228408E-2</v>
      </c>
      <c r="E206" s="17">
        <v>-3.2608774499685245</v>
      </c>
      <c r="F206" s="30">
        <v>1.3098140440537254E-3</v>
      </c>
      <c r="G206" s="17">
        <v>-0.28231147728128581</v>
      </c>
      <c r="H206" s="17">
        <v>-6.9524886355077906E-2</v>
      </c>
    </row>
    <row r="207" spans="2:8" x14ac:dyDescent="0.25">
      <c r="B207" s="11" t="s">
        <v>680</v>
      </c>
      <c r="C207" s="17">
        <v>-6.2366666666666445E-2</v>
      </c>
      <c r="D207" s="17">
        <v>5.2866877822483484E-2</v>
      </c>
      <c r="E207" s="17">
        <v>-1.1796926399943908</v>
      </c>
      <c r="F207" s="27">
        <v>0.23955236466685026</v>
      </c>
      <c r="G207" s="17">
        <v>-0.16662761568095688</v>
      </c>
      <c r="H207" s="17">
        <v>4.189428234762399E-2</v>
      </c>
    </row>
    <row r="208" spans="2:8" x14ac:dyDescent="0.25">
      <c r="B208" s="11" t="s">
        <v>681</v>
      </c>
      <c r="C208" s="17">
        <v>-7.6814285714285266E-2</v>
      </c>
      <c r="D208" s="17">
        <v>4.9772519813373842E-2</v>
      </c>
      <c r="E208" s="17">
        <v>-1.543307150256944</v>
      </c>
      <c r="F208" s="27">
        <v>0.1243692754390584</v>
      </c>
      <c r="G208" s="17">
        <v>-0.17497272374423051</v>
      </c>
      <c r="H208" s="17">
        <v>2.1344152315659962E-2</v>
      </c>
    </row>
    <row r="209" spans="2:8" x14ac:dyDescent="0.25">
      <c r="B209" s="11" t="s">
        <v>682</v>
      </c>
      <c r="C209" s="17">
        <v>-5.7516666666666223E-2</v>
      </c>
      <c r="D209" s="17">
        <v>7.111841144061018E-2</v>
      </c>
      <c r="E209" s="17">
        <v>-0.80874509851358889</v>
      </c>
      <c r="F209" s="27">
        <v>0.41964237404921834</v>
      </c>
      <c r="G209" s="17">
        <v>-0.19777221748781484</v>
      </c>
      <c r="H209" s="17">
        <v>8.2738884154482412E-2</v>
      </c>
    </row>
    <row r="210" spans="2:8" ht="15.75" thickBot="1" x14ac:dyDescent="0.3">
      <c r="B210" s="15" t="s">
        <v>683</v>
      </c>
      <c r="C210" s="18">
        <v>0</v>
      </c>
      <c r="D210" s="18">
        <v>0</v>
      </c>
      <c r="E210" s="18"/>
      <c r="F210" s="31"/>
      <c r="G210" s="18"/>
      <c r="H210" s="18"/>
    </row>
    <row r="213" spans="2:8" x14ac:dyDescent="0.25">
      <c r="B213" s="10" t="s">
        <v>733</v>
      </c>
    </row>
    <row r="215" spans="2:8" x14ac:dyDescent="0.25">
      <c r="B215" t="s">
        <v>734</v>
      </c>
    </row>
    <row r="218" spans="2:8" x14ac:dyDescent="0.25">
      <c r="B218" s="10" t="s">
        <v>735</v>
      </c>
    </row>
    <row r="220" spans="2:8" x14ac:dyDescent="0.25">
      <c r="B220" s="84" t="s">
        <v>736</v>
      </c>
      <c r="C220" s="84"/>
      <c r="D220" s="84"/>
      <c r="E220" s="84"/>
      <c r="F220" s="84"/>
      <c r="G220" s="84"/>
      <c r="H220" s="84"/>
    </row>
    <row r="221" spans="2:8" x14ac:dyDescent="0.25">
      <c r="B221" s="84"/>
      <c r="C221" s="84"/>
      <c r="D221" s="84"/>
      <c r="E221" s="84"/>
      <c r="F221" s="84"/>
      <c r="G221" s="84"/>
      <c r="H221" s="84"/>
    </row>
    <row r="223" spans="2:8" x14ac:dyDescent="0.25">
      <c r="B223" s="84" t="s">
        <v>688</v>
      </c>
      <c r="C223" s="84"/>
      <c r="D223" s="84"/>
      <c r="E223" s="84"/>
      <c r="F223" s="84"/>
      <c r="G223" s="84"/>
      <c r="H223" s="84"/>
    </row>
    <row r="224" spans="2:8" x14ac:dyDescent="0.25">
      <c r="B224" s="84"/>
      <c r="C224" s="84"/>
      <c r="D224" s="84"/>
      <c r="E224" s="84"/>
      <c r="F224" s="84"/>
      <c r="G224" s="84"/>
      <c r="H224" s="84"/>
    </row>
    <row r="225" spans="2:8" x14ac:dyDescent="0.25">
      <c r="B225" s="84"/>
      <c r="C225" s="84"/>
      <c r="D225" s="84"/>
      <c r="E225" s="84"/>
      <c r="F225" s="84"/>
      <c r="G225" s="84"/>
      <c r="H225" s="84"/>
    </row>
    <row r="229" spans="2:8" x14ac:dyDescent="0.25">
      <c r="B229" s="9" t="s">
        <v>689</v>
      </c>
    </row>
    <row r="231" spans="2:8" x14ac:dyDescent="0.25">
      <c r="B231" s="9" t="s">
        <v>741</v>
      </c>
    </row>
    <row r="232" spans="2:8" ht="15.75" thickBot="1" x14ac:dyDescent="0.3"/>
    <row r="233" spans="2:8" ht="45" x14ac:dyDescent="0.25">
      <c r="B233" s="12" t="s">
        <v>692</v>
      </c>
      <c r="C233" s="13" t="s">
        <v>693</v>
      </c>
      <c r="D233" s="13" t="s">
        <v>694</v>
      </c>
      <c r="E233" s="13" t="s">
        <v>695</v>
      </c>
      <c r="F233" s="13" t="s">
        <v>696</v>
      </c>
      <c r="G233" s="13" t="s">
        <v>716</v>
      </c>
      <c r="H233" s="13" t="s">
        <v>697</v>
      </c>
    </row>
    <row r="234" spans="2:8" x14ac:dyDescent="0.25">
      <c r="B234" s="14" t="s">
        <v>704</v>
      </c>
      <c r="C234" s="85">
        <v>0.17591818181818186</v>
      </c>
      <c r="D234" s="85">
        <v>3.2608774499685245</v>
      </c>
      <c r="E234" s="85">
        <v>3.1057827926200217</v>
      </c>
      <c r="F234" s="87">
        <v>1.1336253412559727E-2</v>
      </c>
      <c r="G234" s="87">
        <v>0.18549375000000012</v>
      </c>
      <c r="H234" s="89" t="s">
        <v>708</v>
      </c>
    </row>
    <row r="235" spans="2:8" x14ac:dyDescent="0.25">
      <c r="B235" s="11" t="s">
        <v>725</v>
      </c>
      <c r="C235" s="61">
        <v>7.6814285714285266E-2</v>
      </c>
      <c r="D235" s="61">
        <v>1.543307150256944</v>
      </c>
      <c r="E235" s="61">
        <v>3.0337140626881043</v>
      </c>
      <c r="F235" s="62">
        <v>0.4137178910330912</v>
      </c>
      <c r="G235" s="62">
        <v>0.14262500000000011</v>
      </c>
      <c r="H235" s="90" t="s">
        <v>709</v>
      </c>
    </row>
    <row r="236" spans="2:8" x14ac:dyDescent="0.25">
      <c r="B236" s="11" t="s">
        <v>703</v>
      </c>
      <c r="C236" s="61">
        <v>6.2366666666666445E-2</v>
      </c>
      <c r="D236" s="61">
        <v>1.1796926399943908</v>
      </c>
      <c r="E236" s="61">
        <v>2.935812796710032</v>
      </c>
      <c r="F236" s="62">
        <v>0.46669579707893094</v>
      </c>
      <c r="G236" s="62">
        <v>9.7500000000000031E-2</v>
      </c>
      <c r="H236" s="90" t="s">
        <v>709</v>
      </c>
    </row>
    <row r="237" spans="2:8" x14ac:dyDescent="0.25">
      <c r="B237" s="11" t="s">
        <v>702</v>
      </c>
      <c r="C237" s="61">
        <v>5.7516666666666223E-2</v>
      </c>
      <c r="D237" s="61">
        <v>0.80874509851358889</v>
      </c>
      <c r="E237" s="61">
        <v>2.7890288648068546</v>
      </c>
      <c r="F237" s="62">
        <v>0.41964237404913329</v>
      </c>
      <c r="G237" s="62">
        <v>5.0000000000000044E-2</v>
      </c>
      <c r="H237" s="90" t="s">
        <v>709</v>
      </c>
    </row>
    <row r="238" spans="2:8" x14ac:dyDescent="0.25">
      <c r="B238" s="11" t="s">
        <v>737</v>
      </c>
      <c r="C238" s="61">
        <v>0.11840151515151565</v>
      </c>
      <c r="D238" s="61">
        <v>1.5049574009629114</v>
      </c>
      <c r="E238" s="61">
        <v>3.0337140626881043</v>
      </c>
      <c r="F238" s="62">
        <v>0.43647743000150174</v>
      </c>
      <c r="G238" s="62">
        <v>0.14262500000000011</v>
      </c>
      <c r="H238" s="90" t="s">
        <v>709</v>
      </c>
    </row>
    <row r="239" spans="2:8" x14ac:dyDescent="0.25">
      <c r="B239" s="11" t="s">
        <v>738</v>
      </c>
      <c r="C239" s="61">
        <v>1.9297619047619043E-2</v>
      </c>
      <c r="D239" s="61">
        <v>0.25434452551412745</v>
      </c>
      <c r="E239" s="61">
        <v>2.935812796710032</v>
      </c>
      <c r="F239" s="62">
        <v>0.96497345413576707</v>
      </c>
      <c r="G239" s="62">
        <v>9.7500000000000031E-2</v>
      </c>
      <c r="H239" s="90" t="s">
        <v>709</v>
      </c>
    </row>
    <row r="240" spans="2:8" x14ac:dyDescent="0.25">
      <c r="B240" s="11" t="s">
        <v>739</v>
      </c>
      <c r="C240" s="61">
        <v>4.8500000000002222E-3</v>
      </c>
      <c r="D240" s="61">
        <v>6.2229840790439653E-2</v>
      </c>
      <c r="E240" s="61">
        <v>2.7890288648068546</v>
      </c>
      <c r="F240" s="62">
        <v>0.95044321238742602</v>
      </c>
      <c r="G240" s="62">
        <v>5.0000000000000044E-2</v>
      </c>
      <c r="H240" s="90" t="s">
        <v>709</v>
      </c>
    </row>
    <row r="241" spans="2:8" x14ac:dyDescent="0.25">
      <c r="B241" s="11" t="s">
        <v>740</v>
      </c>
      <c r="C241" s="61">
        <v>0.11355151515151542</v>
      </c>
      <c r="D241" s="61">
        <v>1.812080534217221</v>
      </c>
      <c r="E241" s="61">
        <v>2.935812796710032</v>
      </c>
      <c r="F241" s="62">
        <v>0.16828135400067801</v>
      </c>
      <c r="G241" s="62">
        <v>9.7500000000000031E-2</v>
      </c>
      <c r="H241" s="90" t="s">
        <v>709</v>
      </c>
    </row>
    <row r="242" spans="2:8" x14ac:dyDescent="0.25">
      <c r="B242" s="11" t="s">
        <v>727</v>
      </c>
      <c r="C242" s="61">
        <v>1.444761904761882E-2</v>
      </c>
      <c r="D242" s="61">
        <v>0.24443174731803252</v>
      </c>
      <c r="E242" s="61">
        <v>2.7890288648068546</v>
      </c>
      <c r="F242" s="62">
        <v>0.80715214937175039</v>
      </c>
      <c r="G242" s="62">
        <v>5.0000000000000044E-2</v>
      </c>
      <c r="H242" s="90" t="s">
        <v>709</v>
      </c>
    </row>
    <row r="243" spans="2:8" ht="15.75" thickBot="1" x14ac:dyDescent="0.3">
      <c r="B243" s="15" t="s">
        <v>700</v>
      </c>
      <c r="C243" s="86">
        <v>9.9103896103896597E-2</v>
      </c>
      <c r="D243" s="86">
        <v>1.6496421230750136</v>
      </c>
      <c r="E243" s="86">
        <v>2.7890288648068546</v>
      </c>
      <c r="F243" s="88">
        <v>0.10061785276697766</v>
      </c>
      <c r="G243" s="88">
        <v>5.0000000000000044E-2</v>
      </c>
      <c r="H243" s="91" t="s">
        <v>709</v>
      </c>
    </row>
    <row r="245" spans="2:8" ht="15.75" thickBot="1" x14ac:dyDescent="0.3"/>
    <row r="246" spans="2:8" ht="45" x14ac:dyDescent="0.25">
      <c r="B246" s="12" t="s">
        <v>690</v>
      </c>
      <c r="C246" s="13" t="s">
        <v>710</v>
      </c>
      <c r="D246" s="13" t="s">
        <v>674</v>
      </c>
      <c r="E246" s="13" t="s">
        <v>677</v>
      </c>
      <c r="F246" s="13" t="s">
        <v>678</v>
      </c>
      <c r="G246" s="95" t="s">
        <v>713</v>
      </c>
      <c r="H246" s="96"/>
    </row>
    <row r="247" spans="2:8" x14ac:dyDescent="0.25">
      <c r="B247" s="14" t="s">
        <v>23</v>
      </c>
      <c r="C247" s="16">
        <v>1.6047666666666665</v>
      </c>
      <c r="D247" s="16">
        <v>2.9820940929976898E-2</v>
      </c>
      <c r="E247" s="16">
        <v>1.5459555597899102</v>
      </c>
      <c r="F247" s="16">
        <v>1.6635777735434227</v>
      </c>
      <c r="G247" s="92" t="s">
        <v>711</v>
      </c>
      <c r="H247" s="92"/>
    </row>
    <row r="248" spans="2:8" x14ac:dyDescent="0.25">
      <c r="B248" s="11" t="s">
        <v>25</v>
      </c>
      <c r="C248" s="17">
        <v>1.5472500000000002</v>
      </c>
      <c r="D248" s="17">
        <v>6.4564231025287855E-2</v>
      </c>
      <c r="E248" s="17">
        <v>1.4199202185501187</v>
      </c>
      <c r="F248" s="17">
        <v>1.6745797814498817</v>
      </c>
      <c r="G248" s="93" t="s">
        <v>711</v>
      </c>
      <c r="H248" s="93" t="s">
        <v>712</v>
      </c>
    </row>
    <row r="249" spans="2:8" x14ac:dyDescent="0.25">
      <c r="B249" s="11" t="s">
        <v>24</v>
      </c>
      <c r="C249" s="17">
        <v>1.5424</v>
      </c>
      <c r="D249" s="17">
        <v>4.3653387643437534E-2</v>
      </c>
      <c r="E249" s="17">
        <v>1.4563093547631845</v>
      </c>
      <c r="F249" s="17">
        <v>1.6284906452368155</v>
      </c>
      <c r="G249" s="93" t="s">
        <v>711</v>
      </c>
      <c r="H249" s="93" t="s">
        <v>712</v>
      </c>
    </row>
    <row r="250" spans="2:8" x14ac:dyDescent="0.25">
      <c r="B250" s="11" t="s">
        <v>29</v>
      </c>
      <c r="C250" s="17">
        <v>1.5279523809523812</v>
      </c>
      <c r="D250" s="17">
        <v>3.9849908539713368E-2</v>
      </c>
      <c r="E250" s="17">
        <v>1.4493627336417503</v>
      </c>
      <c r="F250" s="17">
        <v>1.6065420282630121</v>
      </c>
      <c r="G250" s="93" t="s">
        <v>711</v>
      </c>
      <c r="H250" s="93" t="s">
        <v>712</v>
      </c>
    </row>
    <row r="251" spans="2:8" ht="15.75" thickBot="1" x14ac:dyDescent="0.3">
      <c r="B251" s="15" t="s">
        <v>22</v>
      </c>
      <c r="C251" s="18">
        <v>1.4288484848484846</v>
      </c>
      <c r="D251" s="18">
        <v>4.4956759981857004E-2</v>
      </c>
      <c r="E251" s="18">
        <v>1.340187405295898</v>
      </c>
      <c r="F251" s="18">
        <v>1.5175095644010712</v>
      </c>
      <c r="G251" s="94"/>
      <c r="H251" s="94" t="s">
        <v>712</v>
      </c>
    </row>
    <row r="254" spans="2:8" x14ac:dyDescent="0.25">
      <c r="B254" s="9" t="s">
        <v>742</v>
      </c>
    </row>
    <row r="256" spans="2:8" x14ac:dyDescent="0.25">
      <c r="B256" s="10" t="s">
        <v>743</v>
      </c>
    </row>
    <row r="257" spans="2:3" ht="15.75" thickBot="1" x14ac:dyDescent="0.3"/>
    <row r="258" spans="2:3" x14ac:dyDescent="0.25">
      <c r="B258" s="58" t="s">
        <v>53</v>
      </c>
      <c r="C258" s="83">
        <v>201</v>
      </c>
    </row>
    <row r="259" spans="2:3" x14ac:dyDescent="0.25">
      <c r="B259" s="11" t="s">
        <v>342</v>
      </c>
      <c r="C259" s="43">
        <v>201</v>
      </c>
    </row>
    <row r="260" spans="2:3" x14ac:dyDescent="0.25">
      <c r="B260" s="11" t="s">
        <v>653</v>
      </c>
      <c r="C260" s="43">
        <v>196</v>
      </c>
    </row>
    <row r="261" spans="2:3" x14ac:dyDescent="0.25">
      <c r="B261" s="11" t="s">
        <v>654</v>
      </c>
      <c r="C261" s="17">
        <v>4.0097574668896852E-2</v>
      </c>
    </row>
    <row r="262" spans="2:3" x14ac:dyDescent="0.25">
      <c r="B262" s="11" t="s">
        <v>655</v>
      </c>
      <c r="C262" s="17">
        <v>2.050772925397638E-2</v>
      </c>
    </row>
    <row r="263" spans="2:3" x14ac:dyDescent="0.25">
      <c r="B263" s="11" t="s">
        <v>656</v>
      </c>
      <c r="C263" s="17">
        <v>0.22578606006868968</v>
      </c>
    </row>
    <row r="264" spans="2:3" x14ac:dyDescent="0.25">
      <c r="B264" s="11" t="s">
        <v>657</v>
      </c>
      <c r="C264" s="17">
        <v>0.47516950666966168</v>
      </c>
    </row>
    <row r="265" spans="2:3" x14ac:dyDescent="0.25">
      <c r="B265" s="11" t="s">
        <v>658</v>
      </c>
      <c r="C265" s="17"/>
    </row>
    <row r="266" spans="2:3" x14ac:dyDescent="0.25">
      <c r="B266" s="11" t="s">
        <v>659</v>
      </c>
      <c r="C266" s="17"/>
    </row>
    <row r="267" spans="2:3" x14ac:dyDescent="0.25">
      <c r="B267" s="11" t="s">
        <v>660</v>
      </c>
      <c r="C267" s="17">
        <v>5</v>
      </c>
    </row>
    <row r="268" spans="2:3" x14ac:dyDescent="0.25">
      <c r="B268" s="11" t="s">
        <v>661</v>
      </c>
      <c r="C268" s="17">
        <v>-294.18488036299806</v>
      </c>
    </row>
    <row r="269" spans="2:3" x14ac:dyDescent="0.25">
      <c r="B269" s="11" t="s">
        <v>662</v>
      </c>
      <c r="C269" s="17">
        <v>-277.66835582270267</v>
      </c>
    </row>
    <row r="270" spans="2:3" ht="15.75" thickBot="1" x14ac:dyDescent="0.3">
      <c r="B270" s="15" t="s">
        <v>663</v>
      </c>
      <c r="C270" s="18">
        <v>1.0088770388684043</v>
      </c>
    </row>
    <row r="273" spans="2:8" x14ac:dyDescent="0.25">
      <c r="B273" s="10" t="s">
        <v>744</v>
      </c>
    </row>
    <row r="274" spans="2:8" ht="15.75" thickBot="1" x14ac:dyDescent="0.3"/>
    <row r="275" spans="2:8" ht="30" x14ac:dyDescent="0.25">
      <c r="B275" s="12" t="s">
        <v>665</v>
      </c>
      <c r="C275" s="13" t="s">
        <v>653</v>
      </c>
      <c r="D275" s="13" t="s">
        <v>666</v>
      </c>
      <c r="E275" s="13" t="s">
        <v>667</v>
      </c>
      <c r="F275" s="13" t="s">
        <v>322</v>
      </c>
      <c r="G275" s="13" t="s">
        <v>668</v>
      </c>
    </row>
    <row r="276" spans="2:8" x14ac:dyDescent="0.25">
      <c r="B276" s="14" t="s">
        <v>669</v>
      </c>
      <c r="C276" s="42">
        <v>4</v>
      </c>
      <c r="D276" s="16">
        <v>1.8486053791735984</v>
      </c>
      <c r="E276" s="16">
        <v>0.46215134479339959</v>
      </c>
      <c r="F276" s="16">
        <v>2.0468550833156032</v>
      </c>
      <c r="G276" s="26">
        <v>8.9343524630318805E-2</v>
      </c>
    </row>
    <row r="277" spans="2:8" x14ac:dyDescent="0.25">
      <c r="B277" s="11" t="s">
        <v>670</v>
      </c>
      <c r="C277" s="43">
        <v>196</v>
      </c>
      <c r="D277" s="17">
        <v>44.254067773463177</v>
      </c>
      <c r="E277" s="17">
        <v>0.22578606006868968</v>
      </c>
      <c r="F277" s="17"/>
      <c r="G277" s="30"/>
    </row>
    <row r="278" spans="2:8" ht="15.75" thickBot="1" x14ac:dyDescent="0.3">
      <c r="B278" s="15" t="s">
        <v>671</v>
      </c>
      <c r="C278" s="44">
        <v>200</v>
      </c>
      <c r="D278" s="18">
        <v>46.102673152636775</v>
      </c>
      <c r="E278" s="18"/>
      <c r="F278" s="18"/>
      <c r="G278" s="31"/>
    </row>
    <row r="279" spans="2:8" x14ac:dyDescent="0.25">
      <c r="B279" s="25" t="s">
        <v>672</v>
      </c>
    </row>
    <row r="282" spans="2:8" x14ac:dyDescent="0.25">
      <c r="B282" s="10" t="s">
        <v>745</v>
      </c>
    </row>
    <row r="283" spans="2:8" ht="15.75" thickBot="1" x14ac:dyDescent="0.3"/>
    <row r="284" spans="2:8" ht="45" x14ac:dyDescent="0.25">
      <c r="B284" s="12" t="s">
        <v>665</v>
      </c>
      <c r="C284" s="13" t="s">
        <v>300</v>
      </c>
      <c r="D284" s="13" t="s">
        <v>674</v>
      </c>
      <c r="E284" s="13" t="s">
        <v>675</v>
      </c>
      <c r="F284" s="13" t="s">
        <v>676</v>
      </c>
      <c r="G284" s="13" t="s">
        <v>677</v>
      </c>
      <c r="H284" s="13" t="s">
        <v>678</v>
      </c>
    </row>
    <row r="285" spans="2:8" x14ac:dyDescent="0.25">
      <c r="B285" s="14" t="s">
        <v>375</v>
      </c>
      <c r="C285" s="16">
        <v>1.629413333333332</v>
      </c>
      <c r="D285" s="16">
        <v>5.4867848517286169E-2</v>
      </c>
      <c r="E285" s="16">
        <v>29.697051686289171</v>
      </c>
      <c r="F285" s="29">
        <v>1.7626582182190407E-74</v>
      </c>
      <c r="G285" s="16">
        <v>1.5212061875284835</v>
      </c>
      <c r="H285" s="16">
        <v>1.7376204791381806</v>
      </c>
    </row>
    <row r="286" spans="2:8" x14ac:dyDescent="0.25">
      <c r="B286" s="11" t="s">
        <v>679</v>
      </c>
      <c r="C286" s="17">
        <v>3.1624242424244781E-3</v>
      </c>
      <c r="D286" s="17">
        <v>9.925967268321606E-2</v>
      </c>
      <c r="E286" s="17">
        <v>3.1860111533082019E-2</v>
      </c>
      <c r="F286" s="27">
        <v>0.97461602882338116</v>
      </c>
      <c r="G286" s="17">
        <v>-0.19259166790482757</v>
      </c>
      <c r="H286" s="17">
        <v>0.1989165163896765</v>
      </c>
    </row>
    <row r="287" spans="2:8" x14ac:dyDescent="0.25">
      <c r="B287" s="11" t="s">
        <v>680</v>
      </c>
      <c r="C287" s="17">
        <v>-0.24124190476190366</v>
      </c>
      <c r="D287" s="17">
        <v>9.7270299108169228E-2</v>
      </c>
      <c r="E287" s="17">
        <v>-2.4801188746590683</v>
      </c>
      <c r="F287" s="30">
        <v>1.3976929569867513E-2</v>
      </c>
      <c r="G287" s="17">
        <v>-0.4330726712765206</v>
      </c>
      <c r="H287" s="17">
        <v>-4.9411138247286684E-2</v>
      </c>
    </row>
    <row r="288" spans="2:8" x14ac:dyDescent="0.25">
      <c r="B288" s="11" t="s">
        <v>681</v>
      </c>
      <c r="C288" s="17">
        <v>-0.14969428571428459</v>
      </c>
      <c r="D288" s="17">
        <v>9.1576958750440612E-2</v>
      </c>
      <c r="E288" s="17">
        <v>-1.6346282706572668</v>
      </c>
      <c r="F288" s="27">
        <v>0.10373206726760342</v>
      </c>
      <c r="G288" s="17">
        <v>-0.33029698102047289</v>
      </c>
      <c r="H288" s="17">
        <v>3.0908409591903691E-2</v>
      </c>
    </row>
    <row r="289" spans="2:8" x14ac:dyDescent="0.25">
      <c r="B289" s="11" t="s">
        <v>682</v>
      </c>
      <c r="C289" s="17">
        <v>-0.12153833333333221</v>
      </c>
      <c r="D289" s="17">
        <v>0.13085147899511479</v>
      </c>
      <c r="E289" s="17">
        <v>-0.92882659230676112</v>
      </c>
      <c r="F289" s="27">
        <v>0.35412142541502534</v>
      </c>
      <c r="G289" s="17">
        <v>-0.37959592897504274</v>
      </c>
      <c r="H289" s="17">
        <v>0.13651926230837835</v>
      </c>
    </row>
    <row r="290" spans="2:8" ht="15.75" thickBot="1" x14ac:dyDescent="0.3">
      <c r="B290" s="15" t="s">
        <v>683</v>
      </c>
      <c r="C290" s="18">
        <v>0</v>
      </c>
      <c r="D290" s="18">
        <v>0</v>
      </c>
      <c r="E290" s="18"/>
      <c r="F290" s="31"/>
      <c r="G290" s="18"/>
      <c r="H290" s="18"/>
    </row>
    <row r="293" spans="2:8" x14ac:dyDescent="0.25">
      <c r="B293" s="10" t="s">
        <v>746</v>
      </c>
    </row>
    <row r="295" spans="2:8" x14ac:dyDescent="0.25">
      <c r="B295" t="s">
        <v>747</v>
      </c>
    </row>
    <row r="298" spans="2:8" x14ac:dyDescent="0.25">
      <c r="B298" s="10" t="s">
        <v>748</v>
      </c>
    </row>
    <row r="300" spans="2:8" x14ac:dyDescent="0.25">
      <c r="B300" s="84" t="s">
        <v>749</v>
      </c>
      <c r="C300" s="84"/>
      <c r="D300" s="84"/>
      <c r="E300" s="84"/>
      <c r="F300" s="84"/>
      <c r="G300" s="84"/>
      <c r="H300" s="84"/>
    </row>
    <row r="301" spans="2:8" x14ac:dyDescent="0.25">
      <c r="B301" s="84"/>
      <c r="C301" s="84"/>
      <c r="D301" s="84"/>
      <c r="E301" s="84"/>
      <c r="F301" s="84"/>
      <c r="G301" s="84"/>
      <c r="H301" s="84"/>
    </row>
    <row r="303" spans="2:8" x14ac:dyDescent="0.25">
      <c r="B303" s="84" t="s">
        <v>750</v>
      </c>
      <c r="C303" s="84"/>
      <c r="D303" s="84"/>
      <c r="E303" s="84"/>
      <c r="F303" s="84"/>
      <c r="G303" s="84"/>
      <c r="H303" s="84"/>
    </row>
    <row r="304" spans="2:8" x14ac:dyDescent="0.25">
      <c r="B304" s="84"/>
      <c r="C304" s="84"/>
      <c r="D304" s="84"/>
      <c r="E304" s="84"/>
      <c r="F304" s="84"/>
      <c r="G304" s="84"/>
      <c r="H304" s="84"/>
    </row>
    <row r="305" spans="2:8" x14ac:dyDescent="0.25">
      <c r="B305" s="84"/>
      <c r="C305" s="84"/>
      <c r="D305" s="84"/>
      <c r="E305" s="84"/>
      <c r="F305" s="84"/>
      <c r="G305" s="84"/>
      <c r="H305" s="84"/>
    </row>
    <row r="306" spans="2:8" x14ac:dyDescent="0.25">
      <c r="B306" s="84"/>
      <c r="C306" s="84"/>
      <c r="D306" s="84"/>
      <c r="E306" s="84"/>
      <c r="F306" s="84"/>
      <c r="G306" s="84"/>
      <c r="H306" s="84"/>
    </row>
    <row r="307" spans="2:8" x14ac:dyDescent="0.25">
      <c r="B307" s="84"/>
      <c r="C307" s="84"/>
      <c r="D307" s="84"/>
      <c r="E307" s="84"/>
      <c r="F307" s="84"/>
      <c r="G307" s="84"/>
      <c r="H307" s="84"/>
    </row>
    <row r="308" spans="2:8" x14ac:dyDescent="0.25">
      <c r="B308" s="84"/>
      <c r="C308" s="84"/>
      <c r="D308" s="84"/>
      <c r="E308" s="84"/>
      <c r="F308" s="84"/>
      <c r="G308" s="84"/>
      <c r="H308" s="84"/>
    </row>
    <row r="309" spans="2:8" x14ac:dyDescent="0.25">
      <c r="B309" s="84"/>
      <c r="C309" s="84"/>
      <c r="D309" s="84"/>
      <c r="E309" s="84"/>
      <c r="F309" s="84"/>
      <c r="G309" s="84"/>
      <c r="H309" s="84"/>
    </row>
    <row r="313" spans="2:8" x14ac:dyDescent="0.25">
      <c r="B313" s="9" t="s">
        <v>689</v>
      </c>
    </row>
    <row r="315" spans="2:8" x14ac:dyDescent="0.25">
      <c r="B315" t="s">
        <v>752</v>
      </c>
    </row>
    <row r="316" spans="2:8" x14ac:dyDescent="0.25">
      <c r="B316" s="97" t="s">
        <v>753</v>
      </c>
      <c r="D316" s="1">
        <v>31.542295350583736</v>
      </c>
    </row>
    <row r="319" spans="2:8" x14ac:dyDescent="0.25">
      <c r="B319" s="9" t="s">
        <v>754</v>
      </c>
    </row>
    <row r="320" spans="2:8" ht="15.75" thickBot="1" x14ac:dyDescent="0.3"/>
    <row r="321" spans="2:8" ht="45" x14ac:dyDescent="0.25">
      <c r="B321" s="12" t="s">
        <v>692</v>
      </c>
      <c r="C321" s="13" t="s">
        <v>693</v>
      </c>
      <c r="D321" s="13" t="s">
        <v>694</v>
      </c>
      <c r="E321" s="13" t="s">
        <v>695</v>
      </c>
      <c r="F321" s="13" t="s">
        <v>696</v>
      </c>
      <c r="G321" s="13" t="s">
        <v>716</v>
      </c>
      <c r="H321" s="13" t="s">
        <v>697</v>
      </c>
    </row>
    <row r="322" spans="2:8" x14ac:dyDescent="0.25">
      <c r="B322" s="14" t="s">
        <v>706</v>
      </c>
      <c r="C322" s="85">
        <v>0.24440432900432812</v>
      </c>
      <c r="D322" s="85">
        <v>2.0426406978457776</v>
      </c>
      <c r="E322" s="85">
        <v>3.1057827926200217</v>
      </c>
      <c r="F322" s="87">
        <v>0.24973341863423859</v>
      </c>
      <c r="G322" s="87">
        <v>0.18549375000000012</v>
      </c>
      <c r="H322" s="89" t="s">
        <v>709</v>
      </c>
    </row>
    <row r="323" spans="2:8" x14ac:dyDescent="0.25">
      <c r="B323" s="11" t="s">
        <v>726</v>
      </c>
      <c r="C323" s="61">
        <v>0.15285670995670905</v>
      </c>
      <c r="D323" s="61">
        <v>1.2775196657455792</v>
      </c>
      <c r="E323" s="61">
        <v>3.0337140626881043</v>
      </c>
      <c r="F323" s="62">
        <v>0.5783323220441654</v>
      </c>
      <c r="G323" s="62">
        <v>0.14262500000000011</v>
      </c>
      <c r="H323" s="90" t="s">
        <v>709</v>
      </c>
    </row>
    <row r="324" spans="2:8" x14ac:dyDescent="0.25">
      <c r="B324" s="11" t="s">
        <v>705</v>
      </c>
      <c r="C324" s="61">
        <v>0.12470075757575669</v>
      </c>
      <c r="D324" s="61">
        <v>1.042202662752058</v>
      </c>
      <c r="E324" s="61">
        <v>2.935812796710032</v>
      </c>
      <c r="F324" s="62">
        <v>0.5511927699333905</v>
      </c>
      <c r="G324" s="62">
        <v>9.7500000000000031E-2</v>
      </c>
      <c r="H324" s="90" t="s">
        <v>709</v>
      </c>
    </row>
    <row r="325" spans="2:8" x14ac:dyDescent="0.25">
      <c r="B325" s="11" t="s">
        <v>751</v>
      </c>
      <c r="C325" s="61">
        <v>3.1624242424244781E-3</v>
      </c>
      <c r="D325" s="61">
        <v>2.6430368429832301E-2</v>
      </c>
      <c r="E325" s="61">
        <v>2.7890288648068546</v>
      </c>
      <c r="F325" s="62">
        <v>0.97894096266171682</v>
      </c>
      <c r="G325" s="62">
        <v>5.0000000000000044E-2</v>
      </c>
      <c r="H325" s="90" t="s">
        <v>709</v>
      </c>
    </row>
    <row r="326" spans="2:8" x14ac:dyDescent="0.25">
      <c r="B326" s="11" t="s">
        <v>703</v>
      </c>
      <c r="C326" s="61">
        <v>0.24124190476190366</v>
      </c>
      <c r="D326" s="61">
        <v>2.0162103294159457</v>
      </c>
      <c r="E326" s="61">
        <v>3.0337140626881043</v>
      </c>
      <c r="F326" s="62">
        <v>0.18552101037383362</v>
      </c>
      <c r="G326" s="62">
        <v>0.14262500000000011</v>
      </c>
      <c r="H326" s="90" t="s">
        <v>709</v>
      </c>
    </row>
    <row r="327" spans="2:8" x14ac:dyDescent="0.25">
      <c r="B327" s="11" t="s">
        <v>725</v>
      </c>
      <c r="C327" s="61">
        <v>0.14969428571428459</v>
      </c>
      <c r="D327" s="61">
        <v>1.251089297315747</v>
      </c>
      <c r="E327" s="61">
        <v>2.935812796710032</v>
      </c>
      <c r="F327" s="62">
        <v>0.42468874247137312</v>
      </c>
      <c r="G327" s="62">
        <v>9.7500000000000031E-2</v>
      </c>
      <c r="H327" s="90" t="s">
        <v>709</v>
      </c>
    </row>
    <row r="328" spans="2:8" x14ac:dyDescent="0.25">
      <c r="B328" s="11" t="s">
        <v>702</v>
      </c>
      <c r="C328" s="61">
        <v>0.12153833333333221</v>
      </c>
      <c r="D328" s="61">
        <v>1.0157722943222256</v>
      </c>
      <c r="E328" s="61">
        <v>2.7890288648068546</v>
      </c>
      <c r="F328" s="62">
        <v>0.31099007466082484</v>
      </c>
      <c r="G328" s="62">
        <v>5.0000000000000044E-2</v>
      </c>
      <c r="H328" s="90" t="s">
        <v>709</v>
      </c>
    </row>
    <row r="329" spans="2:8" x14ac:dyDescent="0.25">
      <c r="B329" s="11" t="s">
        <v>739</v>
      </c>
      <c r="C329" s="61">
        <v>0.11970357142857145</v>
      </c>
      <c r="D329" s="61">
        <v>1.0004380350937199</v>
      </c>
      <c r="E329" s="61">
        <v>2.935812796710032</v>
      </c>
      <c r="F329" s="62">
        <v>0.57746174627373015</v>
      </c>
      <c r="G329" s="62">
        <v>9.7500000000000031E-2</v>
      </c>
      <c r="H329" s="90" t="s">
        <v>709</v>
      </c>
    </row>
    <row r="330" spans="2:8" x14ac:dyDescent="0.25">
      <c r="B330" s="11" t="s">
        <v>738</v>
      </c>
      <c r="C330" s="61">
        <v>2.8155952380952379E-2</v>
      </c>
      <c r="D330" s="61">
        <v>0.23531700299352135</v>
      </c>
      <c r="E330" s="61">
        <v>2.7890288648068546</v>
      </c>
      <c r="F330" s="62">
        <v>0.81420837874787444</v>
      </c>
      <c r="G330" s="62">
        <v>5.0000000000000044E-2</v>
      </c>
      <c r="H330" s="90" t="s">
        <v>709</v>
      </c>
    </row>
    <row r="331" spans="2:8" ht="15.75" thickBot="1" x14ac:dyDescent="0.3">
      <c r="B331" s="15" t="s">
        <v>699</v>
      </c>
      <c r="C331" s="86">
        <v>9.1547619047619072E-2</v>
      </c>
      <c r="D331" s="86">
        <v>0.76512103210019866</v>
      </c>
      <c r="E331" s="86">
        <v>2.7890288648068546</v>
      </c>
      <c r="F331" s="88">
        <v>0.44511976665529818</v>
      </c>
      <c r="G331" s="88">
        <v>5.0000000000000044E-2</v>
      </c>
      <c r="H331" s="91" t="s">
        <v>709</v>
      </c>
    </row>
    <row r="333" spans="2:8" ht="15.75" thickBot="1" x14ac:dyDescent="0.3"/>
    <row r="334" spans="2:8" ht="45" x14ac:dyDescent="0.25">
      <c r="B334" s="12" t="s">
        <v>690</v>
      </c>
      <c r="C334" s="13" t="s">
        <v>710</v>
      </c>
      <c r="D334" s="13" t="s">
        <v>674</v>
      </c>
      <c r="E334" s="13" t="s">
        <v>677</v>
      </c>
      <c r="F334" s="13" t="s">
        <v>678</v>
      </c>
      <c r="G334" s="13" t="s">
        <v>713</v>
      </c>
    </row>
    <row r="335" spans="2:8" x14ac:dyDescent="0.25">
      <c r="B335" s="14" t="s">
        <v>22</v>
      </c>
      <c r="C335" s="16">
        <v>1.6325757575757565</v>
      </c>
      <c r="D335" s="16">
        <v>8.2716393902680055E-2</v>
      </c>
      <c r="E335" s="16">
        <v>1.4694473474530465</v>
      </c>
      <c r="F335" s="16">
        <v>1.7957041676984664</v>
      </c>
      <c r="G335" s="92" t="s">
        <v>711</v>
      </c>
    </row>
    <row r="336" spans="2:8" x14ac:dyDescent="0.25">
      <c r="B336" s="11" t="s">
        <v>23</v>
      </c>
      <c r="C336" s="17">
        <v>1.629413333333332</v>
      </c>
      <c r="D336" s="17">
        <v>5.4867848517286169E-2</v>
      </c>
      <c r="E336" s="17">
        <v>1.5212061875284835</v>
      </c>
      <c r="F336" s="17">
        <v>1.7376204791381806</v>
      </c>
      <c r="G336" s="93" t="s">
        <v>711</v>
      </c>
    </row>
    <row r="337" spans="2:7" x14ac:dyDescent="0.25">
      <c r="B337" s="11" t="s">
        <v>25</v>
      </c>
      <c r="C337" s="17">
        <v>1.5078749999999999</v>
      </c>
      <c r="D337" s="17">
        <v>0.11879237666741543</v>
      </c>
      <c r="E337" s="17">
        <v>1.2735996571549859</v>
      </c>
      <c r="F337" s="17">
        <v>1.7421503428450138</v>
      </c>
      <c r="G337" s="93" t="s">
        <v>711</v>
      </c>
    </row>
    <row r="338" spans="2:7" x14ac:dyDescent="0.25">
      <c r="B338" s="11" t="s">
        <v>29</v>
      </c>
      <c r="C338" s="17">
        <v>1.4797190476190474</v>
      </c>
      <c r="D338" s="17">
        <v>7.3320246678963377E-2</v>
      </c>
      <c r="E338" s="17">
        <v>1.3351211667610343</v>
      </c>
      <c r="F338" s="17">
        <v>1.6243169284770604</v>
      </c>
      <c r="G338" s="93" t="s">
        <v>711</v>
      </c>
    </row>
    <row r="339" spans="2:7" ht="15.75" thickBot="1" x14ac:dyDescent="0.3">
      <c r="B339" s="15" t="s">
        <v>24</v>
      </c>
      <c r="C339" s="18">
        <v>1.3881714285714284</v>
      </c>
      <c r="D339" s="18">
        <v>8.0318306055822963E-2</v>
      </c>
      <c r="E339" s="18">
        <v>1.2297723863446719</v>
      </c>
      <c r="F339" s="18">
        <v>1.5465704707981849</v>
      </c>
      <c r="G339" s="94" t="s">
        <v>711</v>
      </c>
    </row>
    <row r="342" spans="2:7" x14ac:dyDescent="0.25">
      <c r="B342" s="9" t="s">
        <v>755</v>
      </c>
    </row>
    <row r="344" spans="2:7" x14ac:dyDescent="0.25">
      <c r="B344" s="10" t="s">
        <v>756</v>
      </c>
    </row>
    <row r="345" spans="2:7" ht="15.75" thickBot="1" x14ac:dyDescent="0.3"/>
    <row r="346" spans="2:7" x14ac:dyDescent="0.25">
      <c r="B346" s="58" t="s">
        <v>53</v>
      </c>
      <c r="C346" s="83">
        <v>201</v>
      </c>
    </row>
    <row r="347" spans="2:7" x14ac:dyDescent="0.25">
      <c r="B347" s="11" t="s">
        <v>342</v>
      </c>
      <c r="C347" s="43">
        <v>201</v>
      </c>
    </row>
    <row r="348" spans="2:7" x14ac:dyDescent="0.25">
      <c r="B348" s="11" t="s">
        <v>653</v>
      </c>
      <c r="C348" s="43">
        <v>196</v>
      </c>
    </row>
    <row r="349" spans="2:7" x14ac:dyDescent="0.25">
      <c r="B349" s="11" t="s">
        <v>654</v>
      </c>
      <c r="C349" s="17">
        <v>0.13565461051197203</v>
      </c>
    </row>
    <row r="350" spans="2:7" x14ac:dyDescent="0.25">
      <c r="B350" s="11" t="s">
        <v>655</v>
      </c>
      <c r="C350" s="17">
        <v>0.11801490868568575</v>
      </c>
    </row>
    <row r="351" spans="2:7" x14ac:dyDescent="0.25">
      <c r="B351" s="11" t="s">
        <v>656</v>
      </c>
      <c r="C351" s="17">
        <v>0.20040052121710658</v>
      </c>
    </row>
    <row r="352" spans="2:7" x14ac:dyDescent="0.25">
      <c r="B352" s="11" t="s">
        <v>657</v>
      </c>
      <c r="C352" s="17">
        <v>0.44766116786818416</v>
      </c>
    </row>
    <row r="353" spans="2:7" x14ac:dyDescent="0.25">
      <c r="B353" s="11" t="s">
        <v>658</v>
      </c>
      <c r="C353" s="17"/>
    </row>
    <row r="354" spans="2:7" x14ac:dyDescent="0.25">
      <c r="B354" s="11" t="s">
        <v>659</v>
      </c>
      <c r="C354" s="17"/>
    </row>
    <row r="355" spans="2:7" x14ac:dyDescent="0.25">
      <c r="B355" s="11" t="s">
        <v>660</v>
      </c>
      <c r="C355" s="17">
        <v>5</v>
      </c>
    </row>
    <row r="356" spans="2:7" x14ac:dyDescent="0.25">
      <c r="B356" s="11" t="s">
        <v>661</v>
      </c>
      <c r="C356" s="17">
        <v>-318.15813910164013</v>
      </c>
    </row>
    <row r="357" spans="2:7" x14ac:dyDescent="0.25">
      <c r="B357" s="11" t="s">
        <v>662</v>
      </c>
      <c r="C357" s="17">
        <v>-301.64161456134474</v>
      </c>
    </row>
    <row r="358" spans="2:7" ht="15.75" thickBot="1" x14ac:dyDescent="0.3">
      <c r="B358" s="15" t="s">
        <v>663</v>
      </c>
      <c r="C358" s="18">
        <v>0.9084446440537437</v>
      </c>
    </row>
    <row r="361" spans="2:7" x14ac:dyDescent="0.25">
      <c r="B361" s="10" t="s">
        <v>757</v>
      </c>
    </row>
    <row r="362" spans="2:7" ht="15.75" thickBot="1" x14ac:dyDescent="0.3"/>
    <row r="363" spans="2:7" ht="30" x14ac:dyDescent="0.25">
      <c r="B363" s="12" t="s">
        <v>665</v>
      </c>
      <c r="C363" s="13" t="s">
        <v>653</v>
      </c>
      <c r="D363" s="13" t="s">
        <v>666</v>
      </c>
      <c r="E363" s="13" t="s">
        <v>667</v>
      </c>
      <c r="F363" s="13" t="s">
        <v>322</v>
      </c>
      <c r="G363" s="13" t="s">
        <v>668</v>
      </c>
    </row>
    <row r="364" spans="2:7" x14ac:dyDescent="0.25">
      <c r="B364" s="14" t="s">
        <v>669</v>
      </c>
      <c r="C364" s="42">
        <v>4</v>
      </c>
      <c r="D364" s="16">
        <v>6.16456103846199</v>
      </c>
      <c r="E364" s="16">
        <v>1.5411402596154975</v>
      </c>
      <c r="F364" s="16">
        <v>7.6903006551858351</v>
      </c>
      <c r="G364" s="29">
        <v>8.9230993350117559E-6</v>
      </c>
    </row>
    <row r="365" spans="2:7" x14ac:dyDescent="0.25">
      <c r="B365" s="11" t="s">
        <v>670</v>
      </c>
      <c r="C365" s="43">
        <v>196</v>
      </c>
      <c r="D365" s="17">
        <v>39.27850215855289</v>
      </c>
      <c r="E365" s="17">
        <v>0.20040052121710658</v>
      </c>
      <c r="F365" s="17"/>
      <c r="G365" s="30"/>
    </row>
    <row r="366" spans="2:7" ht="15.75" thickBot="1" x14ac:dyDescent="0.3">
      <c r="B366" s="15" t="s">
        <v>671</v>
      </c>
      <c r="C366" s="44">
        <v>200</v>
      </c>
      <c r="D366" s="18">
        <v>45.44306319701488</v>
      </c>
      <c r="E366" s="18"/>
      <c r="F366" s="18"/>
      <c r="G366" s="31"/>
    </row>
    <row r="367" spans="2:7" x14ac:dyDescent="0.25">
      <c r="B367" s="25" t="s">
        <v>672</v>
      </c>
    </row>
    <row r="370" spans="2:8" x14ac:dyDescent="0.25">
      <c r="B370" s="10" t="s">
        <v>758</v>
      </c>
    </row>
    <row r="371" spans="2:8" ht="15.75" thickBot="1" x14ac:dyDescent="0.3"/>
    <row r="372" spans="2:8" ht="45" x14ac:dyDescent="0.25">
      <c r="B372" s="12" t="s">
        <v>665</v>
      </c>
      <c r="C372" s="13" t="s">
        <v>300</v>
      </c>
      <c r="D372" s="13" t="s">
        <v>674</v>
      </c>
      <c r="E372" s="13" t="s">
        <v>675</v>
      </c>
      <c r="F372" s="13" t="s">
        <v>676</v>
      </c>
      <c r="G372" s="13" t="s">
        <v>677</v>
      </c>
      <c r="H372" s="13" t="s">
        <v>678</v>
      </c>
    </row>
    <row r="373" spans="2:8" x14ac:dyDescent="0.25">
      <c r="B373" s="14" t="s">
        <v>375</v>
      </c>
      <c r="C373" s="16">
        <v>2.1213853333333286</v>
      </c>
      <c r="D373" s="16">
        <v>5.1691459154887674E-2</v>
      </c>
      <c r="E373" s="16">
        <v>41.039378032971264</v>
      </c>
      <c r="F373" s="29">
        <v>3.5262631065230112E-98</v>
      </c>
      <c r="G373" s="16">
        <v>2.0194424759261147</v>
      </c>
      <c r="H373" s="16">
        <v>2.2233281907405424</v>
      </c>
    </row>
    <row r="374" spans="2:8" x14ac:dyDescent="0.25">
      <c r="B374" s="11" t="s">
        <v>679</v>
      </c>
      <c r="C374" s="17">
        <v>-8.4233818181815828E-2</v>
      </c>
      <c r="D374" s="17">
        <v>9.3513368117860401E-2</v>
      </c>
      <c r="E374" s="17">
        <v>-0.90076766431566224</v>
      </c>
      <c r="F374" s="27">
        <v>0.36881732498880071</v>
      </c>
      <c r="G374" s="17">
        <v>-0.26865538622350515</v>
      </c>
      <c r="H374" s="17">
        <v>0.10018774985987353</v>
      </c>
    </row>
    <row r="375" spans="2:8" x14ac:dyDescent="0.25">
      <c r="B375" s="11" t="s">
        <v>680</v>
      </c>
      <c r="C375" s="17">
        <v>-0.46378533333332805</v>
      </c>
      <c r="D375" s="17">
        <v>9.163916262817462E-2</v>
      </c>
      <c r="E375" s="17">
        <v>-5.0609948850704187</v>
      </c>
      <c r="F375" s="30">
        <v>9.5726808213569825E-7</v>
      </c>
      <c r="G375" s="17">
        <v>-0.64451070347094275</v>
      </c>
      <c r="H375" s="17">
        <v>-0.28305996319571336</v>
      </c>
    </row>
    <row r="376" spans="2:8" x14ac:dyDescent="0.25">
      <c r="B376" s="11" t="s">
        <v>681</v>
      </c>
      <c r="C376" s="17">
        <v>-8.9932952380947881E-2</v>
      </c>
      <c r="D376" s="17">
        <v>8.6275419042280532E-2</v>
      </c>
      <c r="E376" s="17">
        <v>-1.0423936896426422</v>
      </c>
      <c r="F376" s="27">
        <v>0.29851321639668926</v>
      </c>
      <c r="G376" s="17">
        <v>-0.26008026269039553</v>
      </c>
      <c r="H376" s="17">
        <v>8.0214357928499749E-2</v>
      </c>
    </row>
    <row r="377" spans="2:8" x14ac:dyDescent="0.25">
      <c r="B377" s="11" t="s">
        <v>682</v>
      </c>
      <c r="C377" s="17">
        <v>-0.36619783333332828</v>
      </c>
      <c r="D377" s="17">
        <v>0.12327627316572554</v>
      </c>
      <c r="E377" s="17">
        <v>-2.9705459447255755</v>
      </c>
      <c r="F377" s="30">
        <v>3.3443893774891542E-3</v>
      </c>
      <c r="G377" s="17">
        <v>-0.60931605329632577</v>
      </c>
      <c r="H377" s="17">
        <v>-0.12307961337033085</v>
      </c>
    </row>
    <row r="378" spans="2:8" ht="15.75" thickBot="1" x14ac:dyDescent="0.3">
      <c r="B378" s="15" t="s">
        <v>683</v>
      </c>
      <c r="C378" s="18">
        <v>0</v>
      </c>
      <c r="D378" s="18">
        <v>0</v>
      </c>
      <c r="E378" s="18"/>
      <c r="F378" s="31"/>
      <c r="G378" s="18"/>
      <c r="H378" s="18"/>
    </row>
    <row r="381" spans="2:8" x14ac:dyDescent="0.25">
      <c r="B381" s="10" t="s">
        <v>759</v>
      </c>
    </row>
    <row r="383" spans="2:8" x14ac:dyDescent="0.25">
      <c r="B383" t="s">
        <v>760</v>
      </c>
    </row>
    <row r="386" spans="2:8" x14ac:dyDescent="0.25">
      <c r="B386" s="10" t="s">
        <v>761</v>
      </c>
    </row>
    <row r="388" spans="2:8" x14ac:dyDescent="0.25">
      <c r="B388" s="84" t="s">
        <v>762</v>
      </c>
      <c r="C388" s="84"/>
      <c r="D388" s="84"/>
      <c r="E388" s="84"/>
      <c r="F388" s="84"/>
      <c r="G388" s="84"/>
      <c r="H388" s="84"/>
    </row>
    <row r="389" spans="2:8" x14ac:dyDescent="0.25">
      <c r="B389" s="84"/>
      <c r="C389" s="84"/>
      <c r="D389" s="84"/>
      <c r="E389" s="84"/>
      <c r="F389" s="84"/>
      <c r="G389" s="84"/>
      <c r="H389" s="84"/>
    </row>
    <row r="391" spans="2:8" x14ac:dyDescent="0.25">
      <c r="B391" s="84" t="s">
        <v>688</v>
      </c>
      <c r="C391" s="84"/>
      <c r="D391" s="84"/>
      <c r="E391" s="84"/>
      <c r="F391" s="84"/>
      <c r="G391" s="84"/>
      <c r="H391" s="84"/>
    </row>
    <row r="392" spans="2:8" x14ac:dyDescent="0.25">
      <c r="B392" s="84"/>
      <c r="C392" s="84"/>
      <c r="D392" s="84"/>
      <c r="E392" s="84"/>
      <c r="F392" s="84"/>
      <c r="G392" s="84"/>
      <c r="H392" s="84"/>
    </row>
    <row r="393" spans="2:8" x14ac:dyDescent="0.25">
      <c r="B393" s="84"/>
      <c r="C393" s="84"/>
      <c r="D393" s="84"/>
      <c r="E393" s="84"/>
      <c r="F393" s="84"/>
      <c r="G393" s="84"/>
      <c r="H393" s="84"/>
    </row>
    <row r="397" spans="2:8" x14ac:dyDescent="0.25">
      <c r="B397" s="9" t="s">
        <v>689</v>
      </c>
    </row>
    <row r="399" spans="2:8" x14ac:dyDescent="0.25">
      <c r="B399" t="s">
        <v>752</v>
      </c>
    </row>
    <row r="400" spans="2:8" x14ac:dyDescent="0.25">
      <c r="B400" s="97" t="s">
        <v>753</v>
      </c>
      <c r="D400" s="1">
        <v>31.542295350583736</v>
      </c>
    </row>
    <row r="403" spans="2:8" x14ac:dyDescent="0.25">
      <c r="B403" s="9" t="s">
        <v>763</v>
      </c>
    </row>
    <row r="404" spans="2:8" ht="15.75" thickBot="1" x14ac:dyDescent="0.3"/>
    <row r="405" spans="2:8" ht="45" x14ac:dyDescent="0.25">
      <c r="B405" s="12" t="s">
        <v>692</v>
      </c>
      <c r="C405" s="13" t="s">
        <v>693</v>
      </c>
      <c r="D405" s="13" t="s">
        <v>694</v>
      </c>
      <c r="E405" s="13" t="s">
        <v>695</v>
      </c>
      <c r="F405" s="13" t="s">
        <v>696</v>
      </c>
      <c r="G405" s="13" t="s">
        <v>716</v>
      </c>
      <c r="H405" s="13" t="s">
        <v>697</v>
      </c>
    </row>
    <row r="406" spans="2:8" x14ac:dyDescent="0.25">
      <c r="B406" s="14" t="s">
        <v>703</v>
      </c>
      <c r="C406" s="85">
        <v>0.46378533333332805</v>
      </c>
      <c r="D406" s="85">
        <v>4.1143310785064493</v>
      </c>
      <c r="E406" s="85">
        <v>3.1057827926200217</v>
      </c>
      <c r="F406" s="87">
        <v>5.4297466259589644E-4</v>
      </c>
      <c r="G406" s="87">
        <v>0.18549375000000012</v>
      </c>
      <c r="H406" s="89" t="s">
        <v>708</v>
      </c>
    </row>
    <row r="407" spans="2:8" x14ac:dyDescent="0.25">
      <c r="B407" s="11" t="s">
        <v>702</v>
      </c>
      <c r="C407" s="61">
        <v>0.36619783333332828</v>
      </c>
      <c r="D407" s="61">
        <v>3.2486131368931921</v>
      </c>
      <c r="E407" s="61">
        <v>3.0337140626881043</v>
      </c>
      <c r="F407" s="62">
        <v>7.401812598341051E-3</v>
      </c>
      <c r="G407" s="62">
        <v>0.14262500000000011</v>
      </c>
      <c r="H407" s="90" t="s">
        <v>708</v>
      </c>
    </row>
    <row r="408" spans="2:8" x14ac:dyDescent="0.25">
      <c r="B408" s="11" t="s">
        <v>725</v>
      </c>
      <c r="C408" s="61">
        <v>8.9932952380947881E-2</v>
      </c>
      <c r="D408" s="61">
        <v>0.79781294139554215</v>
      </c>
      <c r="E408" s="61">
        <v>2.935812796710032</v>
      </c>
      <c r="F408" s="62">
        <v>0.70480972740878911</v>
      </c>
      <c r="G408" s="62">
        <v>9.7500000000000031E-2</v>
      </c>
      <c r="H408" s="90" t="s">
        <v>709</v>
      </c>
    </row>
    <row r="409" spans="2:8" x14ac:dyDescent="0.25">
      <c r="B409" s="11" t="s">
        <v>704</v>
      </c>
      <c r="C409" s="61">
        <v>8.4233818181815828E-2</v>
      </c>
      <c r="D409" s="61">
        <v>0.74725479893005908</v>
      </c>
      <c r="E409" s="61">
        <v>2.7890288648068546</v>
      </c>
      <c r="F409" s="62">
        <v>0.45580528733584402</v>
      </c>
      <c r="G409" s="62">
        <v>5.0000000000000044E-2</v>
      </c>
      <c r="H409" s="90" t="s">
        <v>709</v>
      </c>
    </row>
    <row r="410" spans="2:8" x14ac:dyDescent="0.25">
      <c r="B410" s="11" t="s">
        <v>706</v>
      </c>
      <c r="C410" s="61">
        <v>0.3795515151515122</v>
      </c>
      <c r="D410" s="61">
        <v>3.36707627957639</v>
      </c>
      <c r="E410" s="61">
        <v>3.0337140626881043</v>
      </c>
      <c r="F410" s="62">
        <v>5.0251084815254865E-3</v>
      </c>
      <c r="G410" s="62">
        <v>0.14262500000000011</v>
      </c>
      <c r="H410" s="90" t="s">
        <v>708</v>
      </c>
    </row>
    <row r="411" spans="2:8" x14ac:dyDescent="0.25">
      <c r="B411" s="11" t="s">
        <v>705</v>
      </c>
      <c r="C411" s="61">
        <v>0.28196401515151248</v>
      </c>
      <c r="D411" s="61">
        <v>2.5013583379631332</v>
      </c>
      <c r="E411" s="61">
        <v>2.935812796710032</v>
      </c>
      <c r="F411" s="62">
        <v>3.5063052381679616E-2</v>
      </c>
      <c r="G411" s="62">
        <v>9.7500000000000031E-2</v>
      </c>
      <c r="H411" s="90" t="s">
        <v>708</v>
      </c>
    </row>
    <row r="412" spans="2:8" x14ac:dyDescent="0.25">
      <c r="B412" s="11" t="s">
        <v>726</v>
      </c>
      <c r="C412" s="61">
        <v>5.6991341991320527E-3</v>
      </c>
      <c r="D412" s="61">
        <v>5.0558142465483097E-2</v>
      </c>
      <c r="E412" s="61">
        <v>2.7890288648068546</v>
      </c>
      <c r="F412" s="62">
        <v>0.95972910365050024</v>
      </c>
      <c r="G412" s="62">
        <v>5.0000000000000044E-2</v>
      </c>
      <c r="H412" s="90" t="s">
        <v>709</v>
      </c>
    </row>
    <row r="413" spans="2:8" x14ac:dyDescent="0.25">
      <c r="B413" s="11" t="s">
        <v>699</v>
      </c>
      <c r="C413" s="61">
        <v>0.37385238095238016</v>
      </c>
      <c r="D413" s="61">
        <v>3.3165181371109069</v>
      </c>
      <c r="E413" s="61">
        <v>2.935812796710032</v>
      </c>
      <c r="F413" s="62">
        <v>3.1050499934226483E-3</v>
      </c>
      <c r="G413" s="62">
        <v>9.7500000000000031E-2</v>
      </c>
      <c r="H413" s="90" t="s">
        <v>708</v>
      </c>
    </row>
    <row r="414" spans="2:8" x14ac:dyDescent="0.25">
      <c r="B414" s="11" t="s">
        <v>698</v>
      </c>
      <c r="C414" s="61">
        <v>0.27626488095238039</v>
      </c>
      <c r="D414" s="61">
        <v>2.4508001954976497</v>
      </c>
      <c r="E414" s="61">
        <v>2.7890288648068546</v>
      </c>
      <c r="F414" s="62">
        <v>1.5130649307898647E-2</v>
      </c>
      <c r="G414" s="62">
        <v>5.0000000000000044E-2</v>
      </c>
      <c r="H414" s="90" t="s">
        <v>708</v>
      </c>
    </row>
    <row r="415" spans="2:8" ht="15.75" thickBot="1" x14ac:dyDescent="0.3">
      <c r="B415" s="15" t="s">
        <v>739</v>
      </c>
      <c r="C415" s="86">
        <v>9.7587499999999772E-2</v>
      </c>
      <c r="D415" s="86">
        <v>0.86571794161325732</v>
      </c>
      <c r="E415" s="86">
        <v>2.7890288648068546</v>
      </c>
      <c r="F415" s="88">
        <v>0.38770329194622666</v>
      </c>
      <c r="G415" s="88">
        <v>5.0000000000000044E-2</v>
      </c>
      <c r="H415" s="91" t="s">
        <v>709</v>
      </c>
    </row>
    <row r="417" spans="2:8" ht="15.75" thickBot="1" x14ac:dyDescent="0.3"/>
    <row r="418" spans="2:8" ht="45" x14ac:dyDescent="0.25">
      <c r="B418" s="12" t="s">
        <v>690</v>
      </c>
      <c r="C418" s="13" t="s">
        <v>710</v>
      </c>
      <c r="D418" s="13" t="s">
        <v>674</v>
      </c>
      <c r="E418" s="13" t="s">
        <v>677</v>
      </c>
      <c r="F418" s="13" t="s">
        <v>678</v>
      </c>
      <c r="G418" s="95" t="s">
        <v>713</v>
      </c>
      <c r="H418" s="96"/>
    </row>
    <row r="419" spans="2:8" x14ac:dyDescent="0.25">
      <c r="B419" s="14" t="s">
        <v>23</v>
      </c>
      <c r="C419" s="16">
        <v>2.1213853333333286</v>
      </c>
      <c r="D419" s="16">
        <v>5.1691459154887674E-2</v>
      </c>
      <c r="E419" s="16">
        <v>2.0194424759261147</v>
      </c>
      <c r="F419" s="16">
        <v>2.2233281907405424</v>
      </c>
      <c r="G419" s="92" t="s">
        <v>711</v>
      </c>
      <c r="H419" s="92"/>
    </row>
    <row r="420" spans="2:8" x14ac:dyDescent="0.25">
      <c r="B420" s="11" t="s">
        <v>22</v>
      </c>
      <c r="C420" s="17">
        <v>2.0371515151515127</v>
      </c>
      <c r="D420" s="17">
        <v>7.7927806764883659E-2</v>
      </c>
      <c r="E420" s="17">
        <v>1.8834668751167716</v>
      </c>
      <c r="F420" s="17">
        <v>2.1908361551862536</v>
      </c>
      <c r="G420" s="93" t="s">
        <v>711</v>
      </c>
      <c r="H420" s="93"/>
    </row>
    <row r="421" spans="2:8" x14ac:dyDescent="0.25">
      <c r="B421" s="11" t="s">
        <v>29</v>
      </c>
      <c r="C421" s="17">
        <v>2.0314523809523806</v>
      </c>
      <c r="D421" s="17">
        <v>6.9075617850003199E-2</v>
      </c>
      <c r="E421" s="17">
        <v>1.8952255075786151</v>
      </c>
      <c r="F421" s="17">
        <v>2.1676792543261461</v>
      </c>
      <c r="G421" s="93" t="s">
        <v>711</v>
      </c>
      <c r="H421" s="93"/>
    </row>
    <row r="422" spans="2:8" x14ac:dyDescent="0.25">
      <c r="B422" s="11" t="s">
        <v>25</v>
      </c>
      <c r="C422" s="17">
        <v>1.7551875000000003</v>
      </c>
      <c r="D422" s="17">
        <v>0.11191529196704604</v>
      </c>
      <c r="E422" s="17">
        <v>1.5344747393774463</v>
      </c>
      <c r="F422" s="17">
        <v>1.9759002606225544</v>
      </c>
      <c r="G422" s="93"/>
      <c r="H422" s="93" t="s">
        <v>712</v>
      </c>
    </row>
    <row r="423" spans="2:8" ht="15.75" thickBot="1" x14ac:dyDescent="0.3">
      <c r="B423" s="15" t="s">
        <v>24</v>
      </c>
      <c r="C423" s="18">
        <v>1.6576000000000004</v>
      </c>
      <c r="D423" s="18">
        <v>7.5668548140106512E-2</v>
      </c>
      <c r="E423" s="18">
        <v>1.5083709370295777</v>
      </c>
      <c r="F423" s="18">
        <v>1.8068290629704231</v>
      </c>
      <c r="G423" s="94"/>
      <c r="H423" s="94" t="s">
        <v>712</v>
      </c>
    </row>
    <row r="426" spans="2:8" x14ac:dyDescent="0.25">
      <c r="B426" s="9" t="s">
        <v>764</v>
      </c>
    </row>
    <row r="428" spans="2:8" x14ac:dyDescent="0.25">
      <c r="B428" s="10" t="s">
        <v>765</v>
      </c>
    </row>
    <row r="429" spans="2:8" ht="15.75" thickBot="1" x14ac:dyDescent="0.3"/>
    <row r="430" spans="2:8" x14ac:dyDescent="0.25">
      <c r="B430" s="58" t="s">
        <v>53</v>
      </c>
      <c r="C430" s="83">
        <v>201</v>
      </c>
    </row>
    <row r="431" spans="2:8" x14ac:dyDescent="0.25">
      <c r="B431" s="11" t="s">
        <v>342</v>
      </c>
      <c r="C431" s="43">
        <v>201</v>
      </c>
    </row>
    <row r="432" spans="2:8" x14ac:dyDescent="0.25">
      <c r="B432" s="11" t="s">
        <v>653</v>
      </c>
      <c r="C432" s="43">
        <v>196</v>
      </c>
    </row>
    <row r="433" spans="2:7" x14ac:dyDescent="0.25">
      <c r="B433" s="11" t="s">
        <v>654</v>
      </c>
      <c r="C433" s="17">
        <v>0.48415662947725935</v>
      </c>
    </row>
    <row r="434" spans="2:7" x14ac:dyDescent="0.25">
      <c r="B434" s="11" t="s">
        <v>655</v>
      </c>
      <c r="C434" s="17">
        <v>0.47362921375230543</v>
      </c>
    </row>
    <row r="435" spans="2:7" x14ac:dyDescent="0.25">
      <c r="B435" s="11" t="s">
        <v>656</v>
      </c>
      <c r="C435" s="17">
        <v>0.18644339793626813</v>
      </c>
    </row>
    <row r="436" spans="2:7" x14ac:dyDescent="0.25">
      <c r="B436" s="11" t="s">
        <v>657</v>
      </c>
      <c r="C436" s="17">
        <v>0.43179091923785073</v>
      </c>
    </row>
    <row r="437" spans="2:7" x14ac:dyDescent="0.25">
      <c r="B437" s="11" t="s">
        <v>658</v>
      </c>
      <c r="C437" s="17"/>
    </row>
    <row r="438" spans="2:7" x14ac:dyDescent="0.25">
      <c r="B438" s="11" t="s">
        <v>659</v>
      </c>
      <c r="C438" s="17"/>
    </row>
    <row r="439" spans="2:7" x14ac:dyDescent="0.25">
      <c r="B439" s="11" t="s">
        <v>660</v>
      </c>
      <c r="C439" s="17">
        <v>5</v>
      </c>
    </row>
    <row r="440" spans="2:7" x14ac:dyDescent="0.25">
      <c r="B440" s="11" t="s">
        <v>661</v>
      </c>
      <c r="C440" s="17">
        <v>-332.66838405339786</v>
      </c>
    </row>
    <row r="441" spans="2:7" x14ac:dyDescent="0.25">
      <c r="B441" s="11" t="s">
        <v>662</v>
      </c>
      <c r="C441" s="17">
        <v>-316.15185951310247</v>
      </c>
    </row>
    <row r="442" spans="2:7" ht="15.75" thickBot="1" x14ac:dyDescent="0.3">
      <c r="B442" s="15" t="s">
        <v>663</v>
      </c>
      <c r="C442" s="18">
        <v>0.54216190983512536</v>
      </c>
    </row>
    <row r="445" spans="2:7" x14ac:dyDescent="0.25">
      <c r="B445" s="10" t="s">
        <v>766</v>
      </c>
    </row>
    <row r="446" spans="2:7" ht="15.75" thickBot="1" x14ac:dyDescent="0.3"/>
    <row r="447" spans="2:7" ht="30" x14ac:dyDescent="0.25">
      <c r="B447" s="12" t="s">
        <v>665</v>
      </c>
      <c r="C447" s="13" t="s">
        <v>653</v>
      </c>
      <c r="D447" s="13" t="s">
        <v>666</v>
      </c>
      <c r="E447" s="13" t="s">
        <v>667</v>
      </c>
      <c r="F447" s="13" t="s">
        <v>322</v>
      </c>
      <c r="G447" s="13" t="s">
        <v>668</v>
      </c>
    </row>
    <row r="448" spans="2:7" x14ac:dyDescent="0.25">
      <c r="B448" s="14" t="s">
        <v>669</v>
      </c>
      <c r="C448" s="42">
        <v>4</v>
      </c>
      <c r="D448" s="16">
        <v>34.298182760710297</v>
      </c>
      <c r="E448" s="16">
        <v>8.5745456901775743</v>
      </c>
      <c r="F448" s="16">
        <v>45.990074119484817</v>
      </c>
      <c r="G448" s="29">
        <v>3.2510201780079391E-27</v>
      </c>
    </row>
    <row r="449" spans="2:8" x14ac:dyDescent="0.25">
      <c r="B449" s="11" t="s">
        <v>670</v>
      </c>
      <c r="C449" s="43">
        <v>196</v>
      </c>
      <c r="D449" s="17">
        <v>36.542905995508555</v>
      </c>
      <c r="E449" s="17">
        <v>0.18644339793626813</v>
      </c>
      <c r="F449" s="17"/>
      <c r="G449" s="30"/>
    </row>
    <row r="450" spans="2:8" ht="15.75" thickBot="1" x14ac:dyDescent="0.3">
      <c r="B450" s="15" t="s">
        <v>671</v>
      </c>
      <c r="C450" s="44">
        <v>200</v>
      </c>
      <c r="D450" s="18">
        <v>70.841088756218852</v>
      </c>
      <c r="E450" s="18"/>
      <c r="F450" s="18"/>
      <c r="G450" s="31"/>
    </row>
    <row r="451" spans="2:8" x14ac:dyDescent="0.25">
      <c r="B451" s="25" t="s">
        <v>672</v>
      </c>
    </row>
    <row r="454" spans="2:8" x14ac:dyDescent="0.25">
      <c r="B454" s="10" t="s">
        <v>767</v>
      </c>
    </row>
    <row r="455" spans="2:8" ht="15.75" thickBot="1" x14ac:dyDescent="0.3"/>
    <row r="456" spans="2:8" ht="45" x14ac:dyDescent="0.25">
      <c r="B456" s="12" t="s">
        <v>665</v>
      </c>
      <c r="C456" s="13" t="s">
        <v>300</v>
      </c>
      <c r="D456" s="13" t="s">
        <v>674</v>
      </c>
      <c r="E456" s="13" t="s">
        <v>675</v>
      </c>
      <c r="F456" s="13" t="s">
        <v>676</v>
      </c>
      <c r="G456" s="13" t="s">
        <v>677</v>
      </c>
      <c r="H456" s="13" t="s">
        <v>678</v>
      </c>
    </row>
    <row r="457" spans="2:8" x14ac:dyDescent="0.25">
      <c r="B457" s="14" t="s">
        <v>375</v>
      </c>
      <c r="C457" s="16">
        <v>2.3794666666666675</v>
      </c>
      <c r="D457" s="16">
        <v>4.9858920691121807E-2</v>
      </c>
      <c r="E457" s="16">
        <v>47.723990685790561</v>
      </c>
      <c r="F457" s="29">
        <v>7.3817408886183249E-110</v>
      </c>
      <c r="G457" s="16">
        <v>2.2811378339041277</v>
      </c>
      <c r="H457" s="16">
        <v>2.4777954994292073</v>
      </c>
    </row>
    <row r="458" spans="2:8" x14ac:dyDescent="0.25">
      <c r="B458" s="11" t="s">
        <v>679</v>
      </c>
      <c r="C458" s="17">
        <v>-0.26034545454545482</v>
      </c>
      <c r="D458" s="17">
        <v>9.0198181300657321E-2</v>
      </c>
      <c r="E458" s="17">
        <v>-2.886371441100859</v>
      </c>
      <c r="F458" s="30">
        <v>4.3341641672127729E-3</v>
      </c>
      <c r="G458" s="17">
        <v>-0.43822900600742742</v>
      </c>
      <c r="H458" s="17">
        <v>-8.2461903083482252E-2</v>
      </c>
    </row>
    <row r="459" spans="2:8" x14ac:dyDescent="0.25">
      <c r="B459" s="11" t="s">
        <v>680</v>
      </c>
      <c r="C459" s="17">
        <v>-1.1264952380952391</v>
      </c>
      <c r="D459" s="17">
        <v>8.8390419159737513E-2</v>
      </c>
      <c r="E459" s="17">
        <v>-12.744540062192238</v>
      </c>
      <c r="F459" s="30">
        <v>0</v>
      </c>
      <c r="G459" s="17">
        <v>-1.3008136273201436</v>
      </c>
      <c r="H459" s="17">
        <v>-0.95217684887033449</v>
      </c>
    </row>
    <row r="460" spans="2:8" x14ac:dyDescent="0.25">
      <c r="B460" s="11" t="s">
        <v>681</v>
      </c>
      <c r="C460" s="17">
        <v>-0.13608571428571561</v>
      </c>
      <c r="D460" s="17">
        <v>8.3216828194636647E-2</v>
      </c>
      <c r="E460" s="17">
        <v>-1.6353148424189325</v>
      </c>
      <c r="F460" s="27">
        <v>0.10358799182063683</v>
      </c>
      <c r="G460" s="17">
        <v>-0.30020105150432652</v>
      </c>
      <c r="H460" s="17">
        <v>2.8029622932895265E-2</v>
      </c>
    </row>
    <row r="461" spans="2:8" x14ac:dyDescent="0.25">
      <c r="B461" s="11" t="s">
        <v>682</v>
      </c>
      <c r="C461" s="17">
        <v>-0.70052916666666776</v>
      </c>
      <c r="D461" s="17">
        <v>0.11890594746899892</v>
      </c>
      <c r="E461" s="17">
        <v>-5.8914560758141157</v>
      </c>
      <c r="F461" s="30">
        <v>1.6431488836232688E-8</v>
      </c>
      <c r="G461" s="17">
        <v>-0.93502848717106168</v>
      </c>
      <c r="H461" s="17">
        <v>-0.46602984616227378</v>
      </c>
    </row>
    <row r="462" spans="2:8" ht="15.75" thickBot="1" x14ac:dyDescent="0.3">
      <c r="B462" s="15" t="s">
        <v>683</v>
      </c>
      <c r="C462" s="18">
        <v>0</v>
      </c>
      <c r="D462" s="18">
        <v>0</v>
      </c>
      <c r="E462" s="18"/>
      <c r="F462" s="31"/>
      <c r="G462" s="18"/>
      <c r="H462" s="18"/>
    </row>
    <row r="465" spans="2:8" x14ac:dyDescent="0.25">
      <c r="B465" s="10" t="s">
        <v>768</v>
      </c>
    </row>
    <row r="467" spans="2:8" x14ac:dyDescent="0.25">
      <c r="B467" t="s">
        <v>769</v>
      </c>
    </row>
    <row r="470" spans="2:8" x14ac:dyDescent="0.25">
      <c r="B470" s="10" t="s">
        <v>770</v>
      </c>
    </row>
    <row r="472" spans="2:8" x14ac:dyDescent="0.25">
      <c r="B472" s="84" t="s">
        <v>771</v>
      </c>
      <c r="C472" s="84"/>
      <c r="D472" s="84"/>
      <c r="E472" s="84"/>
      <c r="F472" s="84"/>
      <c r="G472" s="84"/>
      <c r="H472" s="84"/>
    </row>
    <row r="473" spans="2:8" x14ac:dyDescent="0.25">
      <c r="B473" s="84"/>
      <c r="C473" s="84"/>
      <c r="D473" s="84"/>
      <c r="E473" s="84"/>
      <c r="F473" s="84"/>
      <c r="G473" s="84"/>
      <c r="H473" s="84"/>
    </row>
    <row r="475" spans="2:8" x14ac:dyDescent="0.25">
      <c r="B475" s="84" t="s">
        <v>688</v>
      </c>
      <c r="C475" s="84"/>
      <c r="D475" s="84"/>
      <c r="E475" s="84"/>
      <c r="F475" s="84"/>
      <c r="G475" s="84"/>
      <c r="H475" s="84"/>
    </row>
    <row r="476" spans="2:8" x14ac:dyDescent="0.25">
      <c r="B476" s="84"/>
      <c r="C476" s="84"/>
      <c r="D476" s="84"/>
      <c r="E476" s="84"/>
      <c r="F476" s="84"/>
      <c r="G476" s="84"/>
      <c r="H476" s="84"/>
    </row>
    <row r="477" spans="2:8" x14ac:dyDescent="0.25">
      <c r="B477" s="84"/>
      <c r="C477" s="84"/>
      <c r="D477" s="84"/>
      <c r="E477" s="84"/>
      <c r="F477" s="84"/>
      <c r="G477" s="84"/>
      <c r="H477" s="84"/>
    </row>
    <row r="481" spans="2:8" x14ac:dyDescent="0.25">
      <c r="B481" s="9" t="s">
        <v>689</v>
      </c>
    </row>
    <row r="483" spans="2:8" x14ac:dyDescent="0.25">
      <c r="B483" s="9" t="s">
        <v>773</v>
      </c>
    </row>
    <row r="484" spans="2:8" ht="15.75" thickBot="1" x14ac:dyDescent="0.3"/>
    <row r="485" spans="2:8" ht="45" x14ac:dyDescent="0.25">
      <c r="B485" s="12" t="s">
        <v>692</v>
      </c>
      <c r="C485" s="13" t="s">
        <v>693</v>
      </c>
      <c r="D485" s="13" t="s">
        <v>694</v>
      </c>
      <c r="E485" s="13" t="s">
        <v>695</v>
      </c>
      <c r="F485" s="13" t="s">
        <v>696</v>
      </c>
      <c r="G485" s="13" t="s">
        <v>716</v>
      </c>
      <c r="H485" s="13" t="s">
        <v>697</v>
      </c>
    </row>
    <row r="486" spans="2:8" x14ac:dyDescent="0.25">
      <c r="B486" s="14" t="s">
        <v>703</v>
      </c>
      <c r="C486" s="85">
        <v>1.1264952380952391</v>
      </c>
      <c r="D486" s="85">
        <v>12.744540062192238</v>
      </c>
      <c r="E486" s="85">
        <v>3.1057827926200217</v>
      </c>
      <c r="F486" s="87">
        <v>0</v>
      </c>
      <c r="G486" s="87">
        <v>0.18549375000000012</v>
      </c>
      <c r="H486" s="89" t="s">
        <v>708</v>
      </c>
    </row>
    <row r="487" spans="2:8" x14ac:dyDescent="0.25">
      <c r="B487" s="11" t="s">
        <v>702</v>
      </c>
      <c r="C487" s="61">
        <v>0.70052916666666776</v>
      </c>
      <c r="D487" s="61">
        <v>5.8914560758141157</v>
      </c>
      <c r="E487" s="61">
        <v>3.0337140626881043</v>
      </c>
      <c r="F487" s="62">
        <v>9.8295086736754911E-8</v>
      </c>
      <c r="G487" s="62">
        <v>0.14262500000000011</v>
      </c>
      <c r="H487" s="90" t="s">
        <v>708</v>
      </c>
    </row>
    <row r="488" spans="2:8" x14ac:dyDescent="0.25">
      <c r="B488" s="11" t="s">
        <v>704</v>
      </c>
      <c r="C488" s="61">
        <v>0.26034545454545482</v>
      </c>
      <c r="D488" s="61">
        <v>2.886371441100859</v>
      </c>
      <c r="E488" s="61">
        <v>2.935812796710032</v>
      </c>
      <c r="F488" s="62">
        <v>1.2010315402889993E-2</v>
      </c>
      <c r="G488" s="62">
        <v>9.7500000000000031E-2</v>
      </c>
      <c r="H488" s="90" t="s">
        <v>708</v>
      </c>
    </row>
    <row r="489" spans="2:8" x14ac:dyDescent="0.25">
      <c r="B489" s="11" t="s">
        <v>725</v>
      </c>
      <c r="C489" s="61">
        <v>0.13608571428571561</v>
      </c>
      <c r="D489" s="61">
        <v>1.6353148424189325</v>
      </c>
      <c r="E489" s="61">
        <v>2.7890288648068546</v>
      </c>
      <c r="F489" s="62">
        <v>0.10358799182050138</v>
      </c>
      <c r="G489" s="62">
        <v>5.0000000000000044E-2</v>
      </c>
      <c r="H489" s="90" t="s">
        <v>709</v>
      </c>
    </row>
    <row r="490" spans="2:8" x14ac:dyDescent="0.25">
      <c r="B490" s="11" t="s">
        <v>699</v>
      </c>
      <c r="C490" s="61">
        <v>0.99040952380952352</v>
      </c>
      <c r="D490" s="61">
        <v>10.022004836515439</v>
      </c>
      <c r="E490" s="61">
        <v>3.0337140626881043</v>
      </c>
      <c r="F490" s="62">
        <v>0</v>
      </c>
      <c r="G490" s="62">
        <v>0.14262500000000011</v>
      </c>
      <c r="H490" s="90" t="s">
        <v>708</v>
      </c>
    </row>
    <row r="491" spans="2:8" x14ac:dyDescent="0.25">
      <c r="B491" s="11" t="s">
        <v>698</v>
      </c>
      <c r="C491" s="61">
        <v>0.56444345238095217</v>
      </c>
      <c r="D491" s="61">
        <v>4.4495651966644783</v>
      </c>
      <c r="E491" s="61">
        <v>2.935812796710032</v>
      </c>
      <c r="F491" s="62">
        <v>4.2748062856645674E-5</v>
      </c>
      <c r="G491" s="62">
        <v>9.7500000000000031E-2</v>
      </c>
      <c r="H491" s="90" t="s">
        <v>708</v>
      </c>
    </row>
    <row r="492" spans="2:8" x14ac:dyDescent="0.25">
      <c r="B492" s="11" t="s">
        <v>700</v>
      </c>
      <c r="C492" s="61">
        <v>0.12425974025973921</v>
      </c>
      <c r="D492" s="61">
        <v>1.2371088684505251</v>
      </c>
      <c r="E492" s="61">
        <v>2.7890288648068546</v>
      </c>
      <c r="F492" s="62">
        <v>0.21752680499007326</v>
      </c>
      <c r="G492" s="62">
        <v>5.0000000000000044E-2</v>
      </c>
      <c r="H492" s="90" t="s">
        <v>709</v>
      </c>
    </row>
    <row r="493" spans="2:8" x14ac:dyDescent="0.25">
      <c r="B493" s="11" t="s">
        <v>706</v>
      </c>
      <c r="C493" s="61">
        <v>0.86614978354978422</v>
      </c>
      <c r="D493" s="61">
        <v>8.2671540867781061</v>
      </c>
      <c r="E493" s="61">
        <v>2.935812796710032</v>
      </c>
      <c r="F493" s="62">
        <v>0</v>
      </c>
      <c r="G493" s="62">
        <v>9.7500000000000031E-2</v>
      </c>
      <c r="H493" s="90" t="s">
        <v>708</v>
      </c>
    </row>
    <row r="494" spans="2:8" x14ac:dyDescent="0.25">
      <c r="B494" s="11" t="s">
        <v>705</v>
      </c>
      <c r="C494" s="61">
        <v>0.44018371212121293</v>
      </c>
      <c r="D494" s="61">
        <v>3.3464118165990189</v>
      </c>
      <c r="E494" s="61">
        <v>2.7890288648068546</v>
      </c>
      <c r="F494" s="62">
        <v>9.8124330550419803E-4</v>
      </c>
      <c r="G494" s="62">
        <v>5.0000000000000044E-2</v>
      </c>
      <c r="H494" s="90" t="s">
        <v>708</v>
      </c>
    </row>
    <row r="495" spans="2:8" ht="15.75" thickBot="1" x14ac:dyDescent="0.3">
      <c r="B495" s="15" t="s">
        <v>739</v>
      </c>
      <c r="C495" s="86">
        <v>0.42596607142857135</v>
      </c>
      <c r="D495" s="86">
        <v>3.2689661937569303</v>
      </c>
      <c r="E495" s="86">
        <v>2.7890288648068546</v>
      </c>
      <c r="F495" s="88">
        <v>1.2748354852073485E-3</v>
      </c>
      <c r="G495" s="88">
        <v>5.0000000000000044E-2</v>
      </c>
      <c r="H495" s="91" t="s">
        <v>708</v>
      </c>
    </row>
    <row r="497" spans="2:10" ht="15.75" thickBot="1" x14ac:dyDescent="0.3"/>
    <row r="498" spans="2:10" ht="45" x14ac:dyDescent="0.25">
      <c r="B498" s="12" t="s">
        <v>690</v>
      </c>
      <c r="C498" s="13" t="s">
        <v>710</v>
      </c>
      <c r="D498" s="13" t="s">
        <v>674</v>
      </c>
      <c r="E498" s="13" t="s">
        <v>677</v>
      </c>
      <c r="F498" s="13" t="s">
        <v>678</v>
      </c>
      <c r="G498" s="95" t="s">
        <v>713</v>
      </c>
      <c r="H498" s="96"/>
      <c r="I498" s="96"/>
      <c r="J498" s="96"/>
    </row>
    <row r="499" spans="2:10" x14ac:dyDescent="0.25">
      <c r="B499" s="14" t="s">
        <v>23</v>
      </c>
      <c r="C499" s="16">
        <v>2.3794666666666675</v>
      </c>
      <c r="D499" s="16">
        <v>4.9858920691121807E-2</v>
      </c>
      <c r="E499" s="16">
        <v>2.2811378339041277</v>
      </c>
      <c r="F499" s="16">
        <v>2.4777954994292073</v>
      </c>
      <c r="G499" s="92" t="s">
        <v>711</v>
      </c>
      <c r="H499" s="92"/>
      <c r="I499" s="92"/>
      <c r="J499" s="92"/>
    </row>
    <row r="500" spans="2:10" x14ac:dyDescent="0.25">
      <c r="B500" s="11" t="s">
        <v>29</v>
      </c>
      <c r="C500" s="17">
        <v>2.243380952380952</v>
      </c>
      <c r="D500" s="17">
        <v>6.6626785321611454E-2</v>
      </c>
      <c r="E500" s="17">
        <v>2.1119835225813746</v>
      </c>
      <c r="F500" s="17">
        <v>2.3747783821805295</v>
      </c>
      <c r="G500" s="93" t="s">
        <v>711</v>
      </c>
      <c r="H500" s="93" t="s">
        <v>712</v>
      </c>
      <c r="I500" s="93"/>
      <c r="J500" s="93"/>
    </row>
    <row r="501" spans="2:10" x14ac:dyDescent="0.25">
      <c r="B501" s="11" t="s">
        <v>22</v>
      </c>
      <c r="C501" s="17">
        <v>2.1191212121212128</v>
      </c>
      <c r="D501" s="17">
        <v>7.5165151083881096E-2</v>
      </c>
      <c r="E501" s="17">
        <v>1.9708849192362357</v>
      </c>
      <c r="F501" s="17">
        <v>2.2673575050061898</v>
      </c>
      <c r="G501" s="93"/>
      <c r="H501" s="93" t="s">
        <v>712</v>
      </c>
      <c r="I501" s="93"/>
      <c r="J501" s="93"/>
    </row>
    <row r="502" spans="2:10" x14ac:dyDescent="0.25">
      <c r="B502" s="11" t="s">
        <v>25</v>
      </c>
      <c r="C502" s="17">
        <v>1.6789374999999997</v>
      </c>
      <c r="D502" s="17">
        <v>0.10794772980946267</v>
      </c>
      <c r="E502" s="17">
        <v>1.4660493322579222</v>
      </c>
      <c r="F502" s="17">
        <v>1.8918256677420773</v>
      </c>
      <c r="G502" s="93"/>
      <c r="H502" s="93"/>
      <c r="I502" s="93" t="s">
        <v>714</v>
      </c>
      <c r="J502" s="93"/>
    </row>
    <row r="503" spans="2:10" ht="15.75" thickBot="1" x14ac:dyDescent="0.3">
      <c r="B503" s="15" t="s">
        <v>24</v>
      </c>
      <c r="C503" s="18">
        <v>1.2529714285714284</v>
      </c>
      <c r="D503" s="18">
        <v>7.2985986509401371E-2</v>
      </c>
      <c r="E503" s="18">
        <v>1.1090327559725683</v>
      </c>
      <c r="F503" s="18">
        <v>1.3969101011702885</v>
      </c>
      <c r="G503" s="94"/>
      <c r="H503" s="94"/>
      <c r="I503" s="94"/>
      <c r="J503" s="94" t="s">
        <v>772</v>
      </c>
    </row>
    <row r="506" spans="2:10" x14ac:dyDescent="0.25">
      <c r="B506" s="9" t="s">
        <v>774</v>
      </c>
    </row>
    <row r="508" spans="2:10" x14ac:dyDescent="0.25">
      <c r="B508" s="10" t="s">
        <v>775</v>
      </c>
    </row>
    <row r="509" spans="2:10" ht="15.75" thickBot="1" x14ac:dyDescent="0.3"/>
    <row r="510" spans="2:10" x14ac:dyDescent="0.25">
      <c r="B510" s="58" t="s">
        <v>53</v>
      </c>
      <c r="C510" s="83">
        <v>201</v>
      </c>
    </row>
    <row r="511" spans="2:10" x14ac:dyDescent="0.25">
      <c r="B511" s="11" t="s">
        <v>342</v>
      </c>
      <c r="C511" s="43">
        <v>201</v>
      </c>
    </row>
    <row r="512" spans="2:10" x14ac:dyDescent="0.25">
      <c r="B512" s="11" t="s">
        <v>653</v>
      </c>
      <c r="C512" s="43">
        <v>196</v>
      </c>
    </row>
    <row r="513" spans="2:7" x14ac:dyDescent="0.25">
      <c r="B513" s="11" t="s">
        <v>654</v>
      </c>
      <c r="C513" s="17">
        <v>0.1129103723600503</v>
      </c>
    </row>
    <row r="514" spans="2:7" x14ac:dyDescent="0.25">
      <c r="B514" s="11" t="s">
        <v>655</v>
      </c>
      <c r="C514" s="17">
        <v>9.4806502408214588E-2</v>
      </c>
    </row>
    <row r="515" spans="2:7" x14ac:dyDescent="0.25">
      <c r="B515" s="11" t="s">
        <v>656</v>
      </c>
      <c r="C515" s="17">
        <v>0.42523352310147788</v>
      </c>
    </row>
    <row r="516" spans="2:7" x14ac:dyDescent="0.25">
      <c r="B516" s="11" t="s">
        <v>657</v>
      </c>
      <c r="C516" s="17">
        <v>0.6520993199670414</v>
      </c>
    </row>
    <row r="517" spans="2:7" x14ac:dyDescent="0.25">
      <c r="B517" s="11" t="s">
        <v>658</v>
      </c>
      <c r="C517" s="17"/>
    </row>
    <row r="518" spans="2:7" x14ac:dyDescent="0.25">
      <c r="B518" s="11" t="s">
        <v>659</v>
      </c>
      <c r="C518" s="17"/>
    </row>
    <row r="519" spans="2:7" x14ac:dyDescent="0.25">
      <c r="B519" s="11" t="s">
        <v>660</v>
      </c>
      <c r="C519" s="17">
        <v>5</v>
      </c>
    </row>
    <row r="520" spans="2:7" x14ac:dyDescent="0.25">
      <c r="B520" s="11" t="s">
        <v>661</v>
      </c>
      <c r="C520" s="17">
        <v>-166.94171577694422</v>
      </c>
    </row>
    <row r="521" spans="2:7" x14ac:dyDescent="0.25">
      <c r="B521" s="11" t="s">
        <v>662</v>
      </c>
      <c r="C521" s="17">
        <v>-150.42519123664886</v>
      </c>
    </row>
    <row r="522" spans="2:7" ht="15.75" thickBot="1" x14ac:dyDescent="0.3">
      <c r="B522" s="15" t="s">
        <v>663</v>
      </c>
      <c r="C522" s="18">
        <v>0.93234930251953896</v>
      </c>
    </row>
    <row r="525" spans="2:7" x14ac:dyDescent="0.25">
      <c r="B525" s="10" t="s">
        <v>776</v>
      </c>
    </row>
    <row r="526" spans="2:7" ht="15.75" thickBot="1" x14ac:dyDescent="0.3"/>
    <row r="527" spans="2:7" ht="30" x14ac:dyDescent="0.25">
      <c r="B527" s="12" t="s">
        <v>665</v>
      </c>
      <c r="C527" s="13" t="s">
        <v>653</v>
      </c>
      <c r="D527" s="13" t="s">
        <v>666</v>
      </c>
      <c r="E527" s="13" t="s">
        <v>667</v>
      </c>
      <c r="F527" s="13" t="s">
        <v>322</v>
      </c>
      <c r="G527" s="13" t="s">
        <v>668</v>
      </c>
    </row>
    <row r="528" spans="2:7" x14ac:dyDescent="0.25">
      <c r="B528" s="14" t="s">
        <v>669</v>
      </c>
      <c r="C528" s="42">
        <v>4</v>
      </c>
      <c r="D528" s="16">
        <v>10.608400427334146</v>
      </c>
      <c r="E528" s="16">
        <v>2.6521001068335366</v>
      </c>
      <c r="F528" s="16">
        <v>6.2368086304443091</v>
      </c>
      <c r="G528" s="29">
        <v>9.6017466395837382E-5</v>
      </c>
    </row>
    <row r="529" spans="2:8" x14ac:dyDescent="0.25">
      <c r="B529" s="11" t="s">
        <v>670</v>
      </c>
      <c r="C529" s="43">
        <v>196</v>
      </c>
      <c r="D529" s="17">
        <v>83.34577052788967</v>
      </c>
      <c r="E529" s="17">
        <v>0.42523352310147788</v>
      </c>
      <c r="F529" s="17"/>
      <c r="G529" s="30"/>
    </row>
    <row r="530" spans="2:8" ht="15.75" thickBot="1" x14ac:dyDescent="0.3">
      <c r="B530" s="15" t="s">
        <v>671</v>
      </c>
      <c r="C530" s="44">
        <v>200</v>
      </c>
      <c r="D530" s="18">
        <v>93.954170955223816</v>
      </c>
      <c r="E530" s="18"/>
      <c r="F530" s="18"/>
      <c r="G530" s="31"/>
    </row>
    <row r="531" spans="2:8" x14ac:dyDescent="0.25">
      <c r="B531" s="25" t="s">
        <v>672</v>
      </c>
    </row>
    <row r="534" spans="2:8" x14ac:dyDescent="0.25">
      <c r="B534" s="10" t="s">
        <v>777</v>
      </c>
    </row>
    <row r="535" spans="2:8" ht="15.75" thickBot="1" x14ac:dyDescent="0.3"/>
    <row r="536" spans="2:8" ht="45" x14ac:dyDescent="0.25">
      <c r="B536" s="12" t="s">
        <v>665</v>
      </c>
      <c r="C536" s="13" t="s">
        <v>300</v>
      </c>
      <c r="D536" s="13" t="s">
        <v>674</v>
      </c>
      <c r="E536" s="13" t="s">
        <v>675</v>
      </c>
      <c r="F536" s="13" t="s">
        <v>676</v>
      </c>
      <c r="G536" s="13" t="s">
        <v>677</v>
      </c>
      <c r="H536" s="13" t="s">
        <v>678</v>
      </c>
    </row>
    <row r="537" spans="2:8" x14ac:dyDescent="0.25">
      <c r="B537" s="14" t="s">
        <v>375</v>
      </c>
      <c r="C537" s="16">
        <v>4.4412266666666609</v>
      </c>
      <c r="D537" s="16">
        <v>7.5297943584268653E-2</v>
      </c>
      <c r="E537" s="16">
        <v>58.982044598552996</v>
      </c>
      <c r="F537" s="29">
        <v>1.0334350541695481E-126</v>
      </c>
      <c r="G537" s="16">
        <v>4.2927284882177421</v>
      </c>
      <c r="H537" s="16">
        <v>4.5897248451155797</v>
      </c>
    </row>
    <row r="538" spans="2:8" x14ac:dyDescent="0.25">
      <c r="B538" s="11" t="s">
        <v>679</v>
      </c>
      <c r="C538" s="17">
        <v>0.34765212121212413</v>
      </c>
      <c r="D538" s="17">
        <v>0.13621910528420061</v>
      </c>
      <c r="E538" s="17">
        <v>2.5521539029844633</v>
      </c>
      <c r="F538" s="30">
        <v>1.1467970750463241E-2</v>
      </c>
      <c r="G538" s="17">
        <v>7.9008808503230554E-2</v>
      </c>
      <c r="H538" s="17">
        <v>0.61629543392101771</v>
      </c>
    </row>
    <row r="539" spans="2:8" x14ac:dyDescent="0.25">
      <c r="B539" s="11" t="s">
        <v>680</v>
      </c>
      <c r="C539" s="17">
        <v>-0.4199409523809462</v>
      </c>
      <c r="D539" s="17">
        <v>0.13348898658500072</v>
      </c>
      <c r="E539" s="17">
        <v>-3.1458846390562996</v>
      </c>
      <c r="F539" s="30">
        <v>1.9138874596618116E-3</v>
      </c>
      <c r="G539" s="17">
        <v>-0.68320008546311728</v>
      </c>
      <c r="H539" s="17">
        <v>-0.15668181929877512</v>
      </c>
    </row>
    <row r="540" spans="2:8" x14ac:dyDescent="0.25">
      <c r="B540" s="11" t="s">
        <v>681</v>
      </c>
      <c r="C540" s="17">
        <v>-0.14115523809523195</v>
      </c>
      <c r="D540" s="17">
        <v>0.12567572558339193</v>
      </c>
      <c r="E540" s="17">
        <v>-1.12317026569756</v>
      </c>
      <c r="F540" s="27">
        <v>0.26273905655935281</v>
      </c>
      <c r="G540" s="17">
        <v>-0.38900551708052589</v>
      </c>
      <c r="H540" s="17">
        <v>0.10669504089006202</v>
      </c>
    </row>
    <row r="541" spans="2:8" x14ac:dyDescent="0.25">
      <c r="B541" s="11" t="s">
        <v>682</v>
      </c>
      <c r="C541" s="17">
        <v>1.6335833333338393E-2</v>
      </c>
      <c r="D541" s="17">
        <v>0.17957415042778868</v>
      </c>
      <c r="E541" s="17">
        <v>9.0969848914348311E-2</v>
      </c>
      <c r="F541" s="27">
        <v>0.92760945039900111</v>
      </c>
      <c r="G541" s="17">
        <v>-0.33780975107024391</v>
      </c>
      <c r="H541" s="17">
        <v>0.37048141773692067</v>
      </c>
    </row>
    <row r="542" spans="2:8" ht="15.75" thickBot="1" x14ac:dyDescent="0.3">
      <c r="B542" s="15" t="s">
        <v>683</v>
      </c>
      <c r="C542" s="18">
        <v>0</v>
      </c>
      <c r="D542" s="18">
        <v>0</v>
      </c>
      <c r="E542" s="18"/>
      <c r="F542" s="31"/>
      <c r="G542" s="18"/>
      <c r="H542" s="18"/>
    </row>
    <row r="545" spans="2:8" x14ac:dyDescent="0.25">
      <c r="B545" s="10" t="s">
        <v>778</v>
      </c>
    </row>
    <row r="547" spans="2:8" x14ac:dyDescent="0.25">
      <c r="B547" t="s">
        <v>779</v>
      </c>
    </row>
    <row r="550" spans="2:8" x14ac:dyDescent="0.25">
      <c r="B550" s="10" t="s">
        <v>780</v>
      </c>
    </row>
    <row r="552" spans="2:8" x14ac:dyDescent="0.25">
      <c r="B552" s="84" t="s">
        <v>781</v>
      </c>
      <c r="C552" s="84"/>
      <c r="D552" s="84"/>
      <c r="E552" s="84"/>
      <c r="F552" s="84"/>
      <c r="G552" s="84"/>
      <c r="H552" s="84"/>
    </row>
    <row r="553" spans="2:8" x14ac:dyDescent="0.25">
      <c r="B553" s="84"/>
      <c r="C553" s="84"/>
      <c r="D553" s="84"/>
      <c r="E553" s="84"/>
      <c r="F553" s="84"/>
      <c r="G553" s="84"/>
      <c r="H553" s="84"/>
    </row>
    <row r="555" spans="2:8" x14ac:dyDescent="0.25">
      <c r="B555" s="84" t="s">
        <v>688</v>
      </c>
      <c r="C555" s="84"/>
      <c r="D555" s="84"/>
      <c r="E555" s="84"/>
      <c r="F555" s="84"/>
      <c r="G555" s="84"/>
      <c r="H555" s="84"/>
    </row>
    <row r="556" spans="2:8" x14ac:dyDescent="0.25">
      <c r="B556" s="84"/>
      <c r="C556" s="84"/>
      <c r="D556" s="84"/>
      <c r="E556" s="84"/>
      <c r="F556" s="84"/>
      <c r="G556" s="84"/>
      <c r="H556" s="84"/>
    </row>
    <row r="557" spans="2:8" x14ac:dyDescent="0.25">
      <c r="B557" s="84"/>
      <c r="C557" s="84"/>
      <c r="D557" s="84"/>
      <c r="E557" s="84"/>
      <c r="F557" s="84"/>
      <c r="G557" s="84"/>
      <c r="H557" s="84"/>
    </row>
    <row r="561" spans="2:8" x14ac:dyDescent="0.25">
      <c r="B561" s="9" t="s">
        <v>689</v>
      </c>
    </row>
    <row r="563" spans="2:8" x14ac:dyDescent="0.25">
      <c r="B563" s="9" t="s">
        <v>783</v>
      </c>
    </row>
    <row r="564" spans="2:8" ht="15.75" thickBot="1" x14ac:dyDescent="0.3"/>
    <row r="565" spans="2:8" ht="45" x14ac:dyDescent="0.25">
      <c r="B565" s="12" t="s">
        <v>692</v>
      </c>
      <c r="C565" s="13" t="s">
        <v>693</v>
      </c>
      <c r="D565" s="13" t="s">
        <v>694</v>
      </c>
      <c r="E565" s="13" t="s">
        <v>695</v>
      </c>
      <c r="F565" s="13" t="s">
        <v>696</v>
      </c>
      <c r="G565" s="13" t="s">
        <v>716</v>
      </c>
      <c r="H565" s="13" t="s">
        <v>697</v>
      </c>
    </row>
    <row r="566" spans="2:8" x14ac:dyDescent="0.25">
      <c r="B566" s="14" t="s">
        <v>706</v>
      </c>
      <c r="C566" s="85">
        <v>0.76759307359307027</v>
      </c>
      <c r="D566" s="85">
        <v>4.8512520096781975</v>
      </c>
      <c r="E566" s="85">
        <v>3.1057827926200217</v>
      </c>
      <c r="F566" s="87">
        <v>2.4486271374302149E-5</v>
      </c>
      <c r="G566" s="87">
        <v>0.18549375000000012</v>
      </c>
      <c r="H566" s="89" t="s">
        <v>708</v>
      </c>
    </row>
    <row r="567" spans="2:8" x14ac:dyDescent="0.25">
      <c r="B567" s="11" t="s">
        <v>726</v>
      </c>
      <c r="C567" s="61">
        <v>0.48880735930735608</v>
      </c>
      <c r="D567" s="61">
        <v>3.2223667824204343</v>
      </c>
      <c r="E567" s="61">
        <v>3.0337140626881043</v>
      </c>
      <c r="F567" s="62">
        <v>8.0511653245151082E-3</v>
      </c>
      <c r="G567" s="62">
        <v>0.14262500000000011</v>
      </c>
      <c r="H567" s="90" t="s">
        <v>708</v>
      </c>
    </row>
    <row r="568" spans="2:8" x14ac:dyDescent="0.25">
      <c r="B568" s="11" t="s">
        <v>751</v>
      </c>
      <c r="C568" s="61">
        <v>0.34765212121212413</v>
      </c>
      <c r="D568" s="61">
        <v>2.5521539029844633</v>
      </c>
      <c r="E568" s="61">
        <v>2.935812796710032</v>
      </c>
      <c r="F568" s="62">
        <v>3.0679156743346869E-2</v>
      </c>
      <c r="G568" s="62">
        <v>9.7500000000000031E-2</v>
      </c>
      <c r="H568" s="90" t="s">
        <v>708</v>
      </c>
    </row>
    <row r="569" spans="2:8" x14ac:dyDescent="0.25">
      <c r="B569" s="11" t="s">
        <v>705</v>
      </c>
      <c r="C569" s="61">
        <v>0.33131628787878575</v>
      </c>
      <c r="D569" s="61">
        <v>1.6678153274778609</v>
      </c>
      <c r="E569" s="61">
        <v>2.7890288648068546</v>
      </c>
      <c r="F569" s="62">
        <v>9.6949249155401485E-2</v>
      </c>
      <c r="G569" s="62">
        <v>5.0000000000000044E-2</v>
      </c>
      <c r="H569" s="90" t="s">
        <v>709</v>
      </c>
    </row>
    <row r="570" spans="2:8" x14ac:dyDescent="0.25">
      <c r="B570" s="11" t="s">
        <v>739</v>
      </c>
      <c r="C570" s="61">
        <v>0.43627678571428458</v>
      </c>
      <c r="D570" s="61">
        <v>2.2169570678890267</v>
      </c>
      <c r="E570" s="61">
        <v>3.0337140626881043</v>
      </c>
      <c r="F570" s="62">
        <v>0.12222466053015157</v>
      </c>
      <c r="G570" s="62">
        <v>0.14262500000000011</v>
      </c>
      <c r="H570" s="90" t="s">
        <v>708</v>
      </c>
    </row>
    <row r="571" spans="2:8" x14ac:dyDescent="0.25">
      <c r="B571" s="11" t="s">
        <v>738</v>
      </c>
      <c r="C571" s="61">
        <v>0.15749107142857033</v>
      </c>
      <c r="D571" s="61">
        <v>0.82207762896204029</v>
      </c>
      <c r="E571" s="61">
        <v>2.935812796710032</v>
      </c>
      <c r="F571" s="62">
        <v>0.68979625087470997</v>
      </c>
      <c r="G571" s="62">
        <v>9.7500000000000031E-2</v>
      </c>
      <c r="H571" s="90" t="s">
        <v>709</v>
      </c>
    </row>
    <row r="572" spans="2:8" x14ac:dyDescent="0.25">
      <c r="B572" s="11" t="s">
        <v>782</v>
      </c>
      <c r="C572" s="61">
        <v>1.6335833333338393E-2</v>
      </c>
      <c r="D572" s="61">
        <v>9.0969848914348311E-2</v>
      </c>
      <c r="E572" s="61">
        <v>2.7890288648068546</v>
      </c>
      <c r="F572" s="62">
        <v>0.92760945039897713</v>
      </c>
      <c r="G572" s="62">
        <v>5.0000000000000044E-2</v>
      </c>
      <c r="H572" s="90" t="s">
        <v>709</v>
      </c>
    </row>
    <row r="573" spans="2:8" x14ac:dyDescent="0.25">
      <c r="B573" s="11" t="s">
        <v>703</v>
      </c>
      <c r="C573" s="61">
        <v>0.4199409523809462</v>
      </c>
      <c r="D573" s="61">
        <v>3.1458846390562996</v>
      </c>
      <c r="E573" s="61">
        <v>2.935812796710032</v>
      </c>
      <c r="F573" s="62">
        <v>5.4128462435527602E-3</v>
      </c>
      <c r="G573" s="62">
        <v>9.7500000000000031E-2</v>
      </c>
      <c r="H573" s="90" t="s">
        <v>708</v>
      </c>
    </row>
    <row r="574" spans="2:8" x14ac:dyDescent="0.25">
      <c r="B574" s="11" t="s">
        <v>725</v>
      </c>
      <c r="C574" s="61">
        <v>0.14115523809523195</v>
      </c>
      <c r="D574" s="61">
        <v>1.12317026569756</v>
      </c>
      <c r="E574" s="61">
        <v>2.7890288648068546</v>
      </c>
      <c r="F574" s="62">
        <v>0.26273905655924112</v>
      </c>
      <c r="G574" s="62">
        <v>5.0000000000000044E-2</v>
      </c>
      <c r="H574" s="90" t="s">
        <v>709</v>
      </c>
    </row>
    <row r="575" spans="2:8" ht="15.75" thickBot="1" x14ac:dyDescent="0.3">
      <c r="B575" s="15" t="s">
        <v>699</v>
      </c>
      <c r="C575" s="86">
        <v>0.27878571428571425</v>
      </c>
      <c r="D575" s="86">
        <v>1.8679707569784991</v>
      </c>
      <c r="E575" s="86">
        <v>2.7890288648068546</v>
      </c>
      <c r="F575" s="88">
        <v>6.3258647497873133E-2</v>
      </c>
      <c r="G575" s="88">
        <v>5.0000000000000044E-2</v>
      </c>
      <c r="H575" s="91" t="s">
        <v>709</v>
      </c>
    </row>
    <row r="577" spans="2:9" ht="15.75" thickBot="1" x14ac:dyDescent="0.3"/>
    <row r="578" spans="2:9" ht="45" x14ac:dyDescent="0.25">
      <c r="B578" s="12" t="s">
        <v>690</v>
      </c>
      <c r="C578" s="13" t="s">
        <v>710</v>
      </c>
      <c r="D578" s="13" t="s">
        <v>674</v>
      </c>
      <c r="E578" s="13" t="s">
        <v>677</v>
      </c>
      <c r="F578" s="13" t="s">
        <v>678</v>
      </c>
      <c r="G578" s="95" t="s">
        <v>713</v>
      </c>
      <c r="H578" s="96"/>
      <c r="I578" s="96"/>
    </row>
    <row r="579" spans="2:9" x14ac:dyDescent="0.25">
      <c r="B579" s="14" t="s">
        <v>22</v>
      </c>
      <c r="C579" s="16">
        <v>4.7888787878787848</v>
      </c>
      <c r="D579" s="16">
        <v>0.11351592107016718</v>
      </c>
      <c r="E579" s="16">
        <v>4.5650093606213735</v>
      </c>
      <c r="F579" s="16">
        <v>5.0127482151361962</v>
      </c>
      <c r="G579" s="92" t="s">
        <v>711</v>
      </c>
      <c r="H579" s="92"/>
      <c r="I579" s="92"/>
    </row>
    <row r="580" spans="2:9" x14ac:dyDescent="0.25">
      <c r="B580" s="11" t="s">
        <v>25</v>
      </c>
      <c r="C580" s="17">
        <v>4.457562499999999</v>
      </c>
      <c r="D580" s="17">
        <v>0.16302482999176035</v>
      </c>
      <c r="E580" s="17">
        <v>4.1360545126188022</v>
      </c>
      <c r="F580" s="17">
        <v>4.7790704873811958</v>
      </c>
      <c r="G580" s="93" t="s">
        <v>711</v>
      </c>
      <c r="H580" s="93" t="s">
        <v>712</v>
      </c>
      <c r="I580" s="93"/>
    </row>
    <row r="581" spans="2:9" x14ac:dyDescent="0.25">
      <c r="B581" s="11" t="s">
        <v>23</v>
      </c>
      <c r="C581" s="17">
        <v>4.4412266666666609</v>
      </c>
      <c r="D581" s="17">
        <v>7.5297943584268653E-2</v>
      </c>
      <c r="E581" s="17">
        <v>4.2927284882177421</v>
      </c>
      <c r="F581" s="17">
        <v>4.5897248451155797</v>
      </c>
      <c r="G581" s="93"/>
      <c r="H581" s="93" t="s">
        <v>712</v>
      </c>
      <c r="I581" s="93"/>
    </row>
    <row r="582" spans="2:9" x14ac:dyDescent="0.25">
      <c r="B582" s="11" t="s">
        <v>29</v>
      </c>
      <c r="C582" s="17">
        <v>4.300071428571429</v>
      </c>
      <c r="D582" s="17">
        <v>0.10062110957891655</v>
      </c>
      <c r="E582" s="17">
        <v>4.1016323906014742</v>
      </c>
      <c r="F582" s="17">
        <v>4.4985104665413838</v>
      </c>
      <c r="G582" s="93"/>
      <c r="H582" s="93" t="s">
        <v>712</v>
      </c>
      <c r="I582" s="93" t="s">
        <v>714</v>
      </c>
    </row>
    <row r="583" spans="2:9" ht="15.75" thickBot="1" x14ac:dyDescent="0.3">
      <c r="B583" s="15" t="s">
        <v>24</v>
      </c>
      <c r="C583" s="18">
        <v>4.0212857142857148</v>
      </c>
      <c r="D583" s="18">
        <v>0.11022490295514348</v>
      </c>
      <c r="E583" s="18">
        <v>3.8039066395141781</v>
      </c>
      <c r="F583" s="18">
        <v>4.2386647890572515</v>
      </c>
      <c r="G583" s="94"/>
      <c r="H583" s="94"/>
      <c r="I583" s="94" t="s">
        <v>714</v>
      </c>
    </row>
    <row r="586" spans="2:9" x14ac:dyDescent="0.25">
      <c r="B586" s="9" t="s">
        <v>784</v>
      </c>
    </row>
    <row r="588" spans="2:9" x14ac:dyDescent="0.25">
      <c r="B588" s="10" t="s">
        <v>785</v>
      </c>
    </row>
    <row r="589" spans="2:9" ht="15.75" thickBot="1" x14ac:dyDescent="0.3"/>
    <row r="590" spans="2:9" x14ac:dyDescent="0.25">
      <c r="B590" s="58" t="s">
        <v>53</v>
      </c>
      <c r="C590" s="83">
        <v>201</v>
      </c>
    </row>
    <row r="591" spans="2:9" x14ac:dyDescent="0.25">
      <c r="B591" s="11" t="s">
        <v>342</v>
      </c>
      <c r="C591" s="43">
        <v>201</v>
      </c>
    </row>
    <row r="592" spans="2:9" x14ac:dyDescent="0.25">
      <c r="B592" s="11" t="s">
        <v>653</v>
      </c>
      <c r="C592" s="43">
        <v>196</v>
      </c>
    </row>
    <row r="593" spans="2:7" x14ac:dyDescent="0.25">
      <c r="B593" s="11" t="s">
        <v>654</v>
      </c>
      <c r="C593" s="17">
        <v>0.19387885418871764</v>
      </c>
    </row>
    <row r="594" spans="2:7" x14ac:dyDescent="0.25">
      <c r="B594" s="11" t="s">
        <v>655</v>
      </c>
      <c r="C594" s="17">
        <v>0.17742740223338535</v>
      </c>
    </row>
    <row r="595" spans="2:7" x14ac:dyDescent="0.25">
      <c r="B595" s="11" t="s">
        <v>656</v>
      </c>
      <c r="C595" s="17">
        <v>0.1390067532776747</v>
      </c>
    </row>
    <row r="596" spans="2:7" x14ac:dyDescent="0.25">
      <c r="B596" s="11" t="s">
        <v>657</v>
      </c>
      <c r="C596" s="17">
        <v>0.37283609438689636</v>
      </c>
    </row>
    <row r="597" spans="2:7" x14ac:dyDescent="0.25">
      <c r="B597" s="11" t="s">
        <v>658</v>
      </c>
      <c r="C597" s="17"/>
    </row>
    <row r="598" spans="2:7" x14ac:dyDescent="0.25">
      <c r="B598" s="11" t="s">
        <v>659</v>
      </c>
      <c r="C598" s="17"/>
    </row>
    <row r="599" spans="2:7" x14ac:dyDescent="0.25">
      <c r="B599" s="11" t="s">
        <v>660</v>
      </c>
      <c r="C599" s="17">
        <v>5</v>
      </c>
    </row>
    <row r="600" spans="2:7" x14ac:dyDescent="0.25">
      <c r="B600" s="11" t="s">
        <v>661</v>
      </c>
      <c r="C600" s="17">
        <v>-391.68302523687493</v>
      </c>
    </row>
    <row r="601" spans="2:7" x14ac:dyDescent="0.25">
      <c r="B601" s="11" t="s">
        <v>662</v>
      </c>
      <c r="C601" s="17">
        <v>-375.16650069657953</v>
      </c>
    </row>
    <row r="602" spans="2:7" ht="15.75" thickBot="1" x14ac:dyDescent="0.3">
      <c r="B602" s="15" t="s">
        <v>663</v>
      </c>
      <c r="C602" s="18">
        <v>0.84724977569961302</v>
      </c>
    </row>
    <row r="605" spans="2:7" x14ac:dyDescent="0.25">
      <c r="B605" s="10" t="s">
        <v>786</v>
      </c>
    </row>
    <row r="606" spans="2:7" ht="15.75" thickBot="1" x14ac:dyDescent="0.3"/>
    <row r="607" spans="2:7" ht="30" x14ac:dyDescent="0.25">
      <c r="B607" s="12" t="s">
        <v>665</v>
      </c>
      <c r="C607" s="13" t="s">
        <v>653</v>
      </c>
      <c r="D607" s="13" t="s">
        <v>666</v>
      </c>
      <c r="E607" s="13" t="s">
        <v>667</v>
      </c>
      <c r="F607" s="13" t="s">
        <v>322</v>
      </c>
      <c r="G607" s="13" t="s">
        <v>668</v>
      </c>
    </row>
    <row r="608" spans="2:7" x14ac:dyDescent="0.25">
      <c r="B608" s="14" t="s">
        <v>669</v>
      </c>
      <c r="C608" s="42">
        <v>4</v>
      </c>
      <c r="D608" s="16">
        <v>6.5527274123021293</v>
      </c>
      <c r="E608" s="16">
        <v>1.6381818530755323</v>
      </c>
      <c r="F608" s="16">
        <v>11.784908390768335</v>
      </c>
      <c r="G608" s="29">
        <v>1.3435798871332728E-8</v>
      </c>
    </row>
    <row r="609" spans="2:8" x14ac:dyDescent="0.25">
      <c r="B609" s="11" t="s">
        <v>670</v>
      </c>
      <c r="C609" s="43">
        <v>196</v>
      </c>
      <c r="D609" s="17">
        <v>27.245323642424243</v>
      </c>
      <c r="E609" s="17">
        <v>0.1390067532776747</v>
      </c>
      <c r="F609" s="17"/>
      <c r="G609" s="30"/>
    </row>
    <row r="610" spans="2:8" ht="15.75" thickBot="1" x14ac:dyDescent="0.3">
      <c r="B610" s="15" t="s">
        <v>671</v>
      </c>
      <c r="C610" s="44">
        <v>200</v>
      </c>
      <c r="D610" s="18">
        <v>33.798051054726372</v>
      </c>
      <c r="E610" s="18"/>
      <c r="F610" s="18"/>
      <c r="G610" s="31"/>
    </row>
    <row r="611" spans="2:8" x14ac:dyDescent="0.25">
      <c r="B611" s="25" t="s">
        <v>672</v>
      </c>
    </row>
    <row r="614" spans="2:8" x14ac:dyDescent="0.25">
      <c r="B614" s="10" t="s">
        <v>787</v>
      </c>
    </row>
    <row r="615" spans="2:8" ht="15.75" thickBot="1" x14ac:dyDescent="0.3"/>
    <row r="616" spans="2:8" ht="45" x14ac:dyDescent="0.25">
      <c r="B616" s="12" t="s">
        <v>665</v>
      </c>
      <c r="C616" s="13" t="s">
        <v>300</v>
      </c>
      <c r="D616" s="13" t="s">
        <v>674</v>
      </c>
      <c r="E616" s="13" t="s">
        <v>675</v>
      </c>
      <c r="F616" s="13" t="s">
        <v>676</v>
      </c>
      <c r="G616" s="13" t="s">
        <v>677</v>
      </c>
      <c r="H616" s="13" t="s">
        <v>678</v>
      </c>
    </row>
    <row r="617" spans="2:8" x14ac:dyDescent="0.25">
      <c r="B617" s="14" t="s">
        <v>375</v>
      </c>
      <c r="C617" s="16">
        <v>1.5371333333333332</v>
      </c>
      <c r="D617" s="16">
        <v>4.3051403891576662E-2</v>
      </c>
      <c r="E617" s="16">
        <v>35.704604133341284</v>
      </c>
      <c r="F617" s="29">
        <v>1.0145517773175982E-87</v>
      </c>
      <c r="G617" s="16">
        <v>1.4522298850683333</v>
      </c>
      <c r="H617" s="16">
        <v>1.6220367815983332</v>
      </c>
    </row>
    <row r="618" spans="2:8" x14ac:dyDescent="0.25">
      <c r="B618" s="11" t="s">
        <v>679</v>
      </c>
      <c r="C618" s="17">
        <v>0.12738181818181796</v>
      </c>
      <c r="D618" s="17">
        <v>7.7882920039857889E-2</v>
      </c>
      <c r="E618" s="17">
        <v>1.6355552426209519</v>
      </c>
      <c r="F618" s="27">
        <v>0.10353758231035992</v>
      </c>
      <c r="G618" s="17">
        <v>-2.6214298892194426E-2</v>
      </c>
      <c r="H618" s="17">
        <v>0.28097793525583037</v>
      </c>
    </row>
    <row r="619" spans="2:8" x14ac:dyDescent="0.25">
      <c r="B619" s="11" t="s">
        <v>680</v>
      </c>
      <c r="C619" s="17">
        <v>-0.43653333333333361</v>
      </c>
      <c r="D619" s="17">
        <v>7.6321981756601015E-2</v>
      </c>
      <c r="E619" s="17">
        <v>-5.7196278619374068</v>
      </c>
      <c r="F619" s="30">
        <v>3.9412786145831546E-8</v>
      </c>
      <c r="G619" s="17">
        <v>-0.58705105967446469</v>
      </c>
      <c r="H619" s="17">
        <v>-0.28601560699220252</v>
      </c>
    </row>
    <row r="620" spans="2:8" x14ac:dyDescent="0.25">
      <c r="B620" s="11" t="s">
        <v>681</v>
      </c>
      <c r="C620" s="17">
        <v>-3.8800000000000043E-2</v>
      </c>
      <c r="D620" s="17">
        <v>7.1854770049628994E-2</v>
      </c>
      <c r="E620" s="17">
        <v>-0.53997806928059855</v>
      </c>
      <c r="F620" s="27">
        <v>0.58982513884034549</v>
      </c>
      <c r="G620" s="17">
        <v>-0.18050775398792041</v>
      </c>
      <c r="H620" s="17">
        <v>0.10290775398792031</v>
      </c>
    </row>
    <row r="621" spans="2:8" x14ac:dyDescent="0.25">
      <c r="B621" s="11" t="s">
        <v>682</v>
      </c>
      <c r="C621" s="17">
        <v>-0.17188333333333342</v>
      </c>
      <c r="D621" s="17">
        <v>0.10267105462052258</v>
      </c>
      <c r="E621" s="17">
        <v>-1.6741167602555844</v>
      </c>
      <c r="F621" s="27">
        <v>9.5702639926125377E-2</v>
      </c>
      <c r="G621" s="17">
        <v>-0.37436515242198093</v>
      </c>
      <c r="H621" s="17">
        <v>3.0598485755314098E-2</v>
      </c>
    </row>
    <row r="622" spans="2:8" ht="15.75" thickBot="1" x14ac:dyDescent="0.3">
      <c r="B622" s="15" t="s">
        <v>683</v>
      </c>
      <c r="C622" s="18">
        <v>0</v>
      </c>
      <c r="D622" s="18">
        <v>0</v>
      </c>
      <c r="E622" s="18"/>
      <c r="F622" s="31"/>
      <c r="G622" s="18"/>
      <c r="H622" s="18"/>
    </row>
    <row r="625" spans="2:8" x14ac:dyDescent="0.25">
      <c r="B625" s="10" t="s">
        <v>788</v>
      </c>
    </row>
    <row r="627" spans="2:8" x14ac:dyDescent="0.25">
      <c r="B627" t="s">
        <v>789</v>
      </c>
    </row>
    <row r="630" spans="2:8" x14ac:dyDescent="0.25">
      <c r="B630" s="10" t="s">
        <v>790</v>
      </c>
    </row>
    <row r="632" spans="2:8" x14ac:dyDescent="0.25">
      <c r="B632" s="84" t="s">
        <v>791</v>
      </c>
      <c r="C632" s="84"/>
      <c r="D632" s="84"/>
      <c r="E632" s="84"/>
      <c r="F632" s="84"/>
      <c r="G632" s="84"/>
      <c r="H632" s="84"/>
    </row>
    <row r="633" spans="2:8" x14ac:dyDescent="0.25">
      <c r="B633" s="84"/>
      <c r="C633" s="84"/>
      <c r="D633" s="84"/>
      <c r="E633" s="84"/>
      <c r="F633" s="84"/>
      <c r="G633" s="84"/>
      <c r="H633" s="84"/>
    </row>
    <row r="635" spans="2:8" x14ac:dyDescent="0.25">
      <c r="B635" s="84" t="s">
        <v>688</v>
      </c>
      <c r="C635" s="84"/>
      <c r="D635" s="84"/>
      <c r="E635" s="84"/>
      <c r="F635" s="84"/>
      <c r="G635" s="84"/>
      <c r="H635" s="84"/>
    </row>
    <row r="636" spans="2:8" x14ac:dyDescent="0.25">
      <c r="B636" s="84"/>
      <c r="C636" s="84"/>
      <c r="D636" s="84"/>
      <c r="E636" s="84"/>
      <c r="F636" s="84"/>
      <c r="G636" s="84"/>
      <c r="H636" s="84"/>
    </row>
    <row r="637" spans="2:8" x14ac:dyDescent="0.25">
      <c r="B637" s="84"/>
      <c r="C637" s="84"/>
      <c r="D637" s="84"/>
      <c r="E637" s="84"/>
      <c r="F637" s="84"/>
      <c r="G637" s="84"/>
      <c r="H637" s="84"/>
    </row>
    <row r="641" spans="2:8" x14ac:dyDescent="0.25">
      <c r="B641" s="9" t="s">
        <v>689</v>
      </c>
    </row>
    <row r="643" spans="2:8" x14ac:dyDescent="0.25">
      <c r="B643" s="9" t="s">
        <v>792</v>
      </c>
    </row>
    <row r="644" spans="2:8" ht="15.75" thickBot="1" x14ac:dyDescent="0.3"/>
    <row r="645" spans="2:8" ht="45" x14ac:dyDescent="0.25">
      <c r="B645" s="12" t="s">
        <v>692</v>
      </c>
      <c r="C645" s="13" t="s">
        <v>693</v>
      </c>
      <c r="D645" s="13" t="s">
        <v>694</v>
      </c>
      <c r="E645" s="13" t="s">
        <v>695</v>
      </c>
      <c r="F645" s="13" t="s">
        <v>696</v>
      </c>
      <c r="G645" s="13" t="s">
        <v>716</v>
      </c>
      <c r="H645" s="13" t="s">
        <v>697</v>
      </c>
    </row>
    <row r="646" spans="2:8" x14ac:dyDescent="0.25">
      <c r="B646" s="14" t="s">
        <v>706</v>
      </c>
      <c r="C646" s="85">
        <v>0.56391515151515159</v>
      </c>
      <c r="D646" s="85">
        <v>6.2335055344760111</v>
      </c>
      <c r="E646" s="85">
        <v>3.1057827926200217</v>
      </c>
      <c r="F646" s="87">
        <v>2.7336169106106922E-8</v>
      </c>
      <c r="G646" s="87">
        <v>0.18549375000000012</v>
      </c>
      <c r="H646" s="89" t="s">
        <v>708</v>
      </c>
    </row>
    <row r="647" spans="2:8" x14ac:dyDescent="0.25">
      <c r="B647" s="11" t="s">
        <v>705</v>
      </c>
      <c r="C647" s="61">
        <v>0.29926515151515137</v>
      </c>
      <c r="D647" s="61">
        <v>2.634857418101038</v>
      </c>
      <c r="E647" s="61">
        <v>3.0337140626881043</v>
      </c>
      <c r="F647" s="62">
        <v>4.4624835576535182E-2</v>
      </c>
      <c r="G647" s="62">
        <v>0.14262500000000011</v>
      </c>
      <c r="H647" s="90" t="s">
        <v>708</v>
      </c>
    </row>
    <row r="648" spans="2:8" x14ac:dyDescent="0.25">
      <c r="B648" s="11" t="s">
        <v>726</v>
      </c>
      <c r="C648" s="61">
        <v>0.16618181818181799</v>
      </c>
      <c r="D648" s="61">
        <v>1.9160928035958873</v>
      </c>
      <c r="E648" s="61">
        <v>2.935812796710032</v>
      </c>
      <c r="F648" s="62">
        <v>0.13683064029513414</v>
      </c>
      <c r="G648" s="62">
        <v>9.7500000000000031E-2</v>
      </c>
      <c r="H648" s="90" t="s">
        <v>709</v>
      </c>
    </row>
    <row r="649" spans="2:8" x14ac:dyDescent="0.25">
      <c r="B649" s="11" t="s">
        <v>751</v>
      </c>
      <c r="C649" s="61">
        <v>0.12738181818181796</v>
      </c>
      <c r="D649" s="61">
        <v>1.6355552426209519</v>
      </c>
      <c r="E649" s="61">
        <v>2.7890288648068546</v>
      </c>
      <c r="F649" s="62">
        <v>0.10353758231022359</v>
      </c>
      <c r="G649" s="62">
        <v>5.0000000000000044E-2</v>
      </c>
      <c r="H649" s="90" t="s">
        <v>709</v>
      </c>
    </row>
    <row r="650" spans="2:8" x14ac:dyDescent="0.25">
      <c r="B650" s="11" t="s">
        <v>703</v>
      </c>
      <c r="C650" s="61">
        <v>0.43653333333333361</v>
      </c>
      <c r="D650" s="61">
        <v>5.7196278619374068</v>
      </c>
      <c r="E650" s="61">
        <v>3.0337140626881043</v>
      </c>
      <c r="F650" s="62">
        <v>2.35573495488417E-7</v>
      </c>
      <c r="G650" s="62">
        <v>0.14262500000000011</v>
      </c>
      <c r="H650" s="90" t="s">
        <v>708</v>
      </c>
    </row>
    <row r="651" spans="2:8" x14ac:dyDescent="0.25">
      <c r="B651" s="11" t="s">
        <v>702</v>
      </c>
      <c r="C651" s="61">
        <v>0.17188333333333342</v>
      </c>
      <c r="D651" s="61">
        <v>1.6741167602555844</v>
      </c>
      <c r="E651" s="61">
        <v>2.935812796710032</v>
      </c>
      <c r="F651" s="62">
        <v>0.21773141905262861</v>
      </c>
      <c r="G651" s="62">
        <v>9.7500000000000031E-2</v>
      </c>
      <c r="H651" s="90" t="s">
        <v>709</v>
      </c>
    </row>
    <row r="652" spans="2:8" x14ac:dyDescent="0.25">
      <c r="B652" s="11" t="s">
        <v>725</v>
      </c>
      <c r="C652" s="61">
        <v>3.8800000000000043E-2</v>
      </c>
      <c r="D652" s="61">
        <v>0.53997806928059855</v>
      </c>
      <c r="E652" s="61">
        <v>2.7890288648068546</v>
      </c>
      <c r="F652" s="62">
        <v>0.58982513884027665</v>
      </c>
      <c r="G652" s="62">
        <v>5.0000000000000044E-2</v>
      </c>
      <c r="H652" s="90" t="s">
        <v>709</v>
      </c>
    </row>
    <row r="653" spans="2:8" x14ac:dyDescent="0.25">
      <c r="B653" s="11" t="s">
        <v>699</v>
      </c>
      <c r="C653" s="61">
        <v>0.39773333333333355</v>
      </c>
      <c r="D653" s="61">
        <v>4.6610884559427568</v>
      </c>
      <c r="E653" s="61">
        <v>2.935812796710032</v>
      </c>
      <c r="F653" s="62">
        <v>1.7262714424592929E-5</v>
      </c>
      <c r="G653" s="62">
        <v>9.7500000000000031E-2</v>
      </c>
      <c r="H653" s="90" t="s">
        <v>708</v>
      </c>
    </row>
    <row r="654" spans="2:8" x14ac:dyDescent="0.25">
      <c r="B654" s="11" t="s">
        <v>698</v>
      </c>
      <c r="C654" s="61">
        <v>0.13308333333333339</v>
      </c>
      <c r="D654" s="61">
        <v>1.2150002293808619</v>
      </c>
      <c r="E654" s="61">
        <v>2.7890288648068546</v>
      </c>
      <c r="F654" s="62">
        <v>0.22582762752432417</v>
      </c>
      <c r="G654" s="62">
        <v>5.0000000000000044E-2</v>
      </c>
      <c r="H654" s="90" t="s">
        <v>709</v>
      </c>
    </row>
    <row r="655" spans="2:8" ht="15.75" thickBot="1" x14ac:dyDescent="0.3">
      <c r="B655" s="15" t="s">
        <v>739</v>
      </c>
      <c r="C655" s="86">
        <v>0.26465000000000016</v>
      </c>
      <c r="D655" s="86">
        <v>2.3521384097185618</v>
      </c>
      <c r="E655" s="86">
        <v>2.7890288648068546</v>
      </c>
      <c r="F655" s="88">
        <v>1.9657681444090969E-2</v>
      </c>
      <c r="G655" s="88">
        <v>5.0000000000000044E-2</v>
      </c>
      <c r="H655" s="91" t="s">
        <v>708</v>
      </c>
    </row>
    <row r="657" spans="2:9" ht="15.75" thickBot="1" x14ac:dyDescent="0.3"/>
    <row r="658" spans="2:9" ht="45" x14ac:dyDescent="0.25">
      <c r="B658" s="12" t="s">
        <v>690</v>
      </c>
      <c r="C658" s="13" t="s">
        <v>710</v>
      </c>
      <c r="D658" s="13" t="s">
        <v>674</v>
      </c>
      <c r="E658" s="13" t="s">
        <v>677</v>
      </c>
      <c r="F658" s="13" t="s">
        <v>678</v>
      </c>
      <c r="G658" s="95" t="s">
        <v>713</v>
      </c>
      <c r="H658" s="96"/>
      <c r="I658" s="96"/>
    </row>
    <row r="659" spans="2:9" x14ac:dyDescent="0.25">
      <c r="B659" s="14" t="s">
        <v>22</v>
      </c>
      <c r="C659" s="16">
        <v>1.6645151515151513</v>
      </c>
      <c r="D659" s="16">
        <v>6.4902433366548232E-2</v>
      </c>
      <c r="E659" s="16">
        <v>1.5365183872868076</v>
      </c>
      <c r="F659" s="16">
        <v>1.792511915743495</v>
      </c>
      <c r="G659" s="92" t="s">
        <v>711</v>
      </c>
      <c r="H659" s="92"/>
      <c r="I659" s="92"/>
    </row>
    <row r="660" spans="2:9" x14ac:dyDescent="0.25">
      <c r="B660" s="11" t="s">
        <v>23</v>
      </c>
      <c r="C660" s="17">
        <v>1.5371333333333332</v>
      </c>
      <c r="D660" s="17">
        <v>4.3051403891576662E-2</v>
      </c>
      <c r="E660" s="17">
        <v>1.4522298850683333</v>
      </c>
      <c r="F660" s="17">
        <v>1.6220367815983332</v>
      </c>
      <c r="G660" s="93" t="s">
        <v>711</v>
      </c>
      <c r="H660" s="93" t="s">
        <v>712</v>
      </c>
      <c r="I660" s="93"/>
    </row>
    <row r="661" spans="2:9" x14ac:dyDescent="0.25">
      <c r="B661" s="11" t="s">
        <v>29</v>
      </c>
      <c r="C661" s="17">
        <v>1.4983333333333333</v>
      </c>
      <c r="D661" s="17">
        <v>5.7529858350680807E-2</v>
      </c>
      <c r="E661" s="17">
        <v>1.3848763282035774</v>
      </c>
      <c r="F661" s="17">
        <v>1.6117903384630892</v>
      </c>
      <c r="G661" s="93" t="s">
        <v>711</v>
      </c>
      <c r="H661" s="93" t="s">
        <v>712</v>
      </c>
      <c r="I661" s="93"/>
    </row>
    <row r="662" spans="2:9" x14ac:dyDescent="0.25">
      <c r="B662" s="11" t="s">
        <v>25</v>
      </c>
      <c r="C662" s="17">
        <v>1.3652499999999999</v>
      </c>
      <c r="D662" s="17">
        <v>9.3209023596724089E-2</v>
      </c>
      <c r="E662" s="17">
        <v>1.1814286423340303</v>
      </c>
      <c r="F662" s="17">
        <v>1.5490713576659694</v>
      </c>
      <c r="G662" s="93"/>
      <c r="H662" s="93" t="s">
        <v>712</v>
      </c>
      <c r="I662" s="93"/>
    </row>
    <row r="663" spans="2:9" ht="15.75" thickBot="1" x14ac:dyDescent="0.3">
      <c r="B663" s="15" t="s">
        <v>24</v>
      </c>
      <c r="C663" s="18">
        <v>1.1005999999999996</v>
      </c>
      <c r="D663" s="18">
        <v>6.3020802297489659E-2</v>
      </c>
      <c r="E663" s="18">
        <v>0.97631407796690639</v>
      </c>
      <c r="F663" s="18">
        <v>1.2248859220330928</v>
      </c>
      <c r="G663" s="94"/>
      <c r="H663" s="94"/>
      <c r="I663" s="94" t="s">
        <v>714</v>
      </c>
    </row>
    <row r="666" spans="2:9" x14ac:dyDescent="0.25">
      <c r="B666" s="9" t="s">
        <v>793</v>
      </c>
    </row>
    <row r="668" spans="2:9" x14ac:dyDescent="0.25">
      <c r="B668" s="10" t="s">
        <v>794</v>
      </c>
    </row>
    <row r="669" spans="2:9" ht="15.75" thickBot="1" x14ac:dyDescent="0.3"/>
    <row r="670" spans="2:9" x14ac:dyDescent="0.25">
      <c r="B670" s="58" t="s">
        <v>53</v>
      </c>
      <c r="C670" s="83">
        <v>201</v>
      </c>
    </row>
    <row r="671" spans="2:9" x14ac:dyDescent="0.25">
      <c r="B671" s="11" t="s">
        <v>342</v>
      </c>
      <c r="C671" s="43">
        <v>201</v>
      </c>
    </row>
    <row r="672" spans="2:9" x14ac:dyDescent="0.25">
      <c r="B672" s="11" t="s">
        <v>653</v>
      </c>
      <c r="C672" s="43">
        <v>196</v>
      </c>
    </row>
    <row r="673" spans="2:7" x14ac:dyDescent="0.25">
      <c r="B673" s="11" t="s">
        <v>654</v>
      </c>
      <c r="C673" s="17">
        <v>0.10481090780692193</v>
      </c>
    </row>
    <row r="674" spans="2:7" x14ac:dyDescent="0.25">
      <c r="B674" s="11" t="s">
        <v>655</v>
      </c>
      <c r="C674" s="17">
        <v>8.6541742660124418E-2</v>
      </c>
    </row>
    <row r="675" spans="2:7" x14ac:dyDescent="0.25">
      <c r="B675" s="11" t="s">
        <v>656</v>
      </c>
      <c r="C675" s="17">
        <v>0.17828101868142088</v>
      </c>
    </row>
    <row r="676" spans="2:7" x14ac:dyDescent="0.25">
      <c r="B676" s="11" t="s">
        <v>657</v>
      </c>
      <c r="C676" s="17">
        <v>0.42223336992878818</v>
      </c>
    </row>
    <row r="677" spans="2:7" x14ac:dyDescent="0.25">
      <c r="B677" s="11" t="s">
        <v>658</v>
      </c>
      <c r="C677" s="17"/>
    </row>
    <row r="678" spans="2:7" x14ac:dyDescent="0.25">
      <c r="B678" s="11" t="s">
        <v>659</v>
      </c>
      <c r="C678" s="17"/>
    </row>
    <row r="679" spans="2:7" x14ac:dyDescent="0.25">
      <c r="B679" s="11" t="s">
        <v>660</v>
      </c>
      <c r="C679" s="17">
        <v>5</v>
      </c>
    </row>
    <row r="680" spans="2:7" x14ac:dyDescent="0.25">
      <c r="B680" s="11" t="s">
        <v>661</v>
      </c>
      <c r="C680" s="17">
        <v>-341.66647762731878</v>
      </c>
    </row>
    <row r="681" spans="2:7" x14ac:dyDescent="0.25">
      <c r="B681" s="11" t="s">
        <v>662</v>
      </c>
      <c r="C681" s="17">
        <v>-325.14995308702339</v>
      </c>
    </row>
    <row r="682" spans="2:7" ht="15.75" thickBot="1" x14ac:dyDescent="0.3">
      <c r="B682" s="15" t="s">
        <v>663</v>
      </c>
      <c r="C682" s="18">
        <v>0.94086200506007178</v>
      </c>
    </row>
    <row r="685" spans="2:7" x14ac:dyDescent="0.25">
      <c r="B685" s="10" t="s">
        <v>795</v>
      </c>
    </row>
    <row r="686" spans="2:7" ht="15.75" thickBot="1" x14ac:dyDescent="0.3"/>
    <row r="687" spans="2:7" ht="30" x14ac:dyDescent="0.25">
      <c r="B687" s="12" t="s">
        <v>665</v>
      </c>
      <c r="C687" s="13" t="s">
        <v>653</v>
      </c>
      <c r="D687" s="13" t="s">
        <v>666</v>
      </c>
      <c r="E687" s="13" t="s">
        <v>667</v>
      </c>
      <c r="F687" s="13" t="s">
        <v>322</v>
      </c>
      <c r="G687" s="13" t="s">
        <v>668</v>
      </c>
    </row>
    <row r="688" spans="2:7" x14ac:dyDescent="0.25">
      <c r="B688" s="14" t="s">
        <v>669</v>
      </c>
      <c r="C688" s="42">
        <v>4</v>
      </c>
      <c r="D688" s="16">
        <v>4.0912204279937967</v>
      </c>
      <c r="E688" s="16">
        <v>1.0228051069984492</v>
      </c>
      <c r="F688" s="16">
        <v>5.7370387187777405</v>
      </c>
      <c r="G688" s="29">
        <v>2.1858941464628857E-4</v>
      </c>
    </row>
    <row r="689" spans="2:8" x14ac:dyDescent="0.25">
      <c r="B689" s="11" t="s">
        <v>670</v>
      </c>
      <c r="C689" s="43">
        <v>196</v>
      </c>
      <c r="D689" s="17">
        <v>34.943079661558492</v>
      </c>
      <c r="E689" s="17">
        <v>0.17828101868142088</v>
      </c>
      <c r="F689" s="17"/>
      <c r="G689" s="30"/>
    </row>
    <row r="690" spans="2:8" ht="15.75" thickBot="1" x14ac:dyDescent="0.3">
      <c r="B690" s="15" t="s">
        <v>671</v>
      </c>
      <c r="C690" s="44">
        <v>200</v>
      </c>
      <c r="D690" s="18">
        <v>39.034300089552289</v>
      </c>
      <c r="E690" s="18"/>
      <c r="F690" s="18"/>
      <c r="G690" s="31"/>
    </row>
    <row r="691" spans="2:8" x14ac:dyDescent="0.25">
      <c r="B691" s="25" t="s">
        <v>672</v>
      </c>
    </row>
    <row r="694" spans="2:8" x14ac:dyDescent="0.25">
      <c r="B694" s="10" t="s">
        <v>796</v>
      </c>
    </row>
    <row r="695" spans="2:8" ht="15.75" thickBot="1" x14ac:dyDescent="0.3"/>
    <row r="696" spans="2:8" ht="45" x14ac:dyDescent="0.25">
      <c r="B696" s="12" t="s">
        <v>665</v>
      </c>
      <c r="C696" s="13" t="s">
        <v>300</v>
      </c>
      <c r="D696" s="13" t="s">
        <v>674</v>
      </c>
      <c r="E696" s="13" t="s">
        <v>675</v>
      </c>
      <c r="F696" s="13" t="s">
        <v>676</v>
      </c>
      <c r="G696" s="13" t="s">
        <v>677</v>
      </c>
      <c r="H696" s="13" t="s">
        <v>678</v>
      </c>
    </row>
    <row r="697" spans="2:8" x14ac:dyDescent="0.25">
      <c r="B697" s="14" t="s">
        <v>375</v>
      </c>
      <c r="C697" s="16">
        <v>3.3703866666666658</v>
      </c>
      <c r="D697" s="16">
        <v>4.8755309957845737E-2</v>
      </c>
      <c r="E697" s="16">
        <v>69.128607111322466</v>
      </c>
      <c r="F697" s="29">
        <v>1.3221646359933589E-139</v>
      </c>
      <c r="G697" s="16">
        <v>3.2742343101238882</v>
      </c>
      <c r="H697" s="16">
        <v>3.4665390232094433</v>
      </c>
    </row>
    <row r="698" spans="2:8" x14ac:dyDescent="0.25">
      <c r="B698" s="11" t="s">
        <v>679</v>
      </c>
      <c r="C698" s="17">
        <v>1.0704242424242644E-2</v>
      </c>
      <c r="D698" s="17">
        <v>8.8201674364174185E-2</v>
      </c>
      <c r="E698" s="17">
        <v>0.12136098890873777</v>
      </c>
      <c r="F698" s="27">
        <v>0.90352944395893919</v>
      </c>
      <c r="G698" s="17">
        <v>-0.16324191540895736</v>
      </c>
      <c r="H698" s="17">
        <v>0.18465040025744264</v>
      </c>
    </row>
    <row r="699" spans="2:8" x14ac:dyDescent="0.25">
      <c r="B699" s="11" t="s">
        <v>680</v>
      </c>
      <c r="C699" s="17">
        <v>-0.32390095238095234</v>
      </c>
      <c r="D699" s="17">
        <v>8.6433926440856262E-2</v>
      </c>
      <c r="E699" s="17">
        <v>-3.7473821416939392</v>
      </c>
      <c r="F699" s="30">
        <v>2.3499798838022556E-4</v>
      </c>
      <c r="G699" s="17">
        <v>-0.4943608616650696</v>
      </c>
      <c r="H699" s="17">
        <v>-0.15344104309683509</v>
      </c>
    </row>
    <row r="700" spans="2:8" x14ac:dyDescent="0.25">
      <c r="B700" s="11" t="s">
        <v>681</v>
      </c>
      <c r="C700" s="17">
        <v>6.9732380952381434E-2</v>
      </c>
      <c r="D700" s="17">
        <v>8.1374851202119333E-2</v>
      </c>
      <c r="E700" s="17">
        <v>0.8569279073602204</v>
      </c>
      <c r="F700" s="27">
        <v>0.39253125010304446</v>
      </c>
      <c r="G700" s="17">
        <v>-9.0750317509932982E-2</v>
      </c>
      <c r="H700" s="17">
        <v>0.23021507941469585</v>
      </c>
    </row>
    <row r="701" spans="2:8" x14ac:dyDescent="0.25">
      <c r="B701" s="11" t="s">
        <v>682</v>
      </c>
      <c r="C701" s="17">
        <v>-0.23888666666666489</v>
      </c>
      <c r="D701" s="17">
        <v>0.11627400361505756</v>
      </c>
      <c r="E701" s="17">
        <v>-2.0545148463067879</v>
      </c>
      <c r="F701" s="30">
        <v>4.1252785634811273E-2</v>
      </c>
      <c r="G701" s="17">
        <v>-0.46819542220360105</v>
      </c>
      <c r="H701" s="17">
        <v>-9.5779111297287223E-3</v>
      </c>
    </row>
    <row r="702" spans="2:8" ht="15.75" thickBot="1" x14ac:dyDescent="0.3">
      <c r="B702" s="15" t="s">
        <v>683</v>
      </c>
      <c r="C702" s="18">
        <v>0</v>
      </c>
      <c r="D702" s="18">
        <v>0</v>
      </c>
      <c r="E702" s="18"/>
      <c r="F702" s="31"/>
      <c r="G702" s="18"/>
      <c r="H702" s="18"/>
    </row>
    <row r="705" spans="2:8" x14ac:dyDescent="0.25">
      <c r="B705" s="10" t="s">
        <v>797</v>
      </c>
    </row>
    <row r="707" spans="2:8" x14ac:dyDescent="0.25">
      <c r="B707" t="s">
        <v>798</v>
      </c>
    </row>
    <row r="710" spans="2:8" x14ac:dyDescent="0.25">
      <c r="B710" s="10" t="s">
        <v>799</v>
      </c>
    </row>
    <row r="712" spans="2:8" x14ac:dyDescent="0.25">
      <c r="B712" s="84" t="s">
        <v>800</v>
      </c>
      <c r="C712" s="84"/>
      <c r="D712" s="84"/>
      <c r="E712" s="84"/>
      <c r="F712" s="84"/>
      <c r="G712" s="84"/>
      <c r="H712" s="84"/>
    </row>
    <row r="713" spans="2:8" x14ac:dyDescent="0.25">
      <c r="B713" s="84"/>
      <c r="C713" s="84"/>
      <c r="D713" s="84"/>
      <c r="E713" s="84"/>
      <c r="F713" s="84"/>
      <c r="G713" s="84"/>
      <c r="H713" s="84"/>
    </row>
    <row r="715" spans="2:8" x14ac:dyDescent="0.25">
      <c r="B715" s="84" t="s">
        <v>688</v>
      </c>
      <c r="C715" s="84"/>
      <c r="D715" s="84"/>
      <c r="E715" s="84"/>
      <c r="F715" s="84"/>
      <c r="G715" s="84"/>
      <c r="H715" s="84"/>
    </row>
    <row r="716" spans="2:8" x14ac:dyDescent="0.25">
      <c r="B716" s="84"/>
      <c r="C716" s="84"/>
      <c r="D716" s="84"/>
      <c r="E716" s="84"/>
      <c r="F716" s="84"/>
      <c r="G716" s="84"/>
      <c r="H716" s="84"/>
    </row>
    <row r="717" spans="2:8" x14ac:dyDescent="0.25">
      <c r="B717" s="84"/>
      <c r="C717" s="84"/>
      <c r="D717" s="84"/>
      <c r="E717" s="84"/>
      <c r="F717" s="84"/>
      <c r="G717" s="84"/>
      <c r="H717" s="84"/>
    </row>
    <row r="721" spans="2:8" x14ac:dyDescent="0.25">
      <c r="B721" s="9" t="s">
        <v>689</v>
      </c>
    </row>
    <row r="723" spans="2:8" x14ac:dyDescent="0.25">
      <c r="B723" t="s">
        <v>752</v>
      </c>
    </row>
    <row r="724" spans="2:8" x14ac:dyDescent="0.25">
      <c r="B724" s="97" t="s">
        <v>753</v>
      </c>
      <c r="D724" s="1">
        <v>31.542295350583736</v>
      </c>
    </row>
    <row r="727" spans="2:8" x14ac:dyDescent="0.25">
      <c r="B727" s="9" t="s">
        <v>801</v>
      </c>
    </row>
    <row r="728" spans="2:8" ht="15.75" thickBot="1" x14ac:dyDescent="0.3"/>
    <row r="729" spans="2:8" ht="45" x14ac:dyDescent="0.25">
      <c r="B729" s="12" t="s">
        <v>692</v>
      </c>
      <c r="C729" s="13" t="s">
        <v>693</v>
      </c>
      <c r="D729" s="13" t="s">
        <v>694</v>
      </c>
      <c r="E729" s="13" t="s">
        <v>695</v>
      </c>
      <c r="F729" s="13" t="s">
        <v>696</v>
      </c>
      <c r="G729" s="13" t="s">
        <v>716</v>
      </c>
      <c r="H729" s="13" t="s">
        <v>697</v>
      </c>
    </row>
    <row r="730" spans="2:8" x14ac:dyDescent="0.25">
      <c r="B730" s="14" t="s">
        <v>699</v>
      </c>
      <c r="C730" s="85">
        <v>0.39363333333333378</v>
      </c>
      <c r="D730" s="85">
        <v>3.7022945146548745</v>
      </c>
      <c r="E730" s="85">
        <v>3.1057827926200217</v>
      </c>
      <c r="F730" s="87">
        <v>2.5493508751948113E-3</v>
      </c>
      <c r="G730" s="87">
        <v>0.18549375000000012</v>
      </c>
      <c r="H730" s="89" t="s">
        <v>708</v>
      </c>
    </row>
    <row r="731" spans="2:8" x14ac:dyDescent="0.25">
      <c r="B731" s="11" t="s">
        <v>698</v>
      </c>
      <c r="C731" s="61">
        <v>0.30861904761904635</v>
      </c>
      <c r="D731" s="61">
        <v>2.9026977909679199</v>
      </c>
      <c r="E731" s="61">
        <v>3.0337140626881043</v>
      </c>
      <c r="F731" s="62">
        <v>2.1301206912301085E-2</v>
      </c>
      <c r="G731" s="62">
        <v>0.14262500000000011</v>
      </c>
      <c r="H731" s="90" t="s">
        <v>708</v>
      </c>
    </row>
    <row r="732" spans="2:8" x14ac:dyDescent="0.25">
      <c r="B732" s="11" t="s">
        <v>701</v>
      </c>
      <c r="C732" s="61">
        <v>6.9732380952381434E-2</v>
      </c>
      <c r="D732" s="61">
        <v>0.65586369250696641</v>
      </c>
      <c r="E732" s="61">
        <v>2.935812796710032</v>
      </c>
      <c r="F732" s="62">
        <v>0.78926272931561603</v>
      </c>
      <c r="G732" s="62">
        <v>9.7500000000000031E-2</v>
      </c>
      <c r="H732" s="90" t="s">
        <v>709</v>
      </c>
    </row>
    <row r="733" spans="2:8" x14ac:dyDescent="0.25">
      <c r="B733" s="11" t="s">
        <v>700</v>
      </c>
      <c r="C733" s="61">
        <v>5.902813852813879E-2</v>
      </c>
      <c r="D733" s="61">
        <v>0.55518558764421044</v>
      </c>
      <c r="E733" s="61">
        <v>2.7890288648068546</v>
      </c>
      <c r="F733" s="62">
        <v>0.57940079682380952</v>
      </c>
      <c r="G733" s="62">
        <v>5.0000000000000044E-2</v>
      </c>
      <c r="H733" s="90" t="s">
        <v>709</v>
      </c>
    </row>
    <row r="734" spans="2:8" x14ac:dyDescent="0.25">
      <c r="B734" s="11" t="s">
        <v>706</v>
      </c>
      <c r="C734" s="61">
        <v>0.33460519480519502</v>
      </c>
      <c r="D734" s="61">
        <v>3.1471089270106645</v>
      </c>
      <c r="E734" s="61">
        <v>3.0337140626881043</v>
      </c>
      <c r="F734" s="62">
        <v>1.0210839101127966E-2</v>
      </c>
      <c r="G734" s="62">
        <v>0.14262500000000011</v>
      </c>
      <c r="H734" s="90" t="s">
        <v>708</v>
      </c>
    </row>
    <row r="735" spans="2:8" x14ac:dyDescent="0.25">
      <c r="B735" s="11" t="s">
        <v>705</v>
      </c>
      <c r="C735" s="61">
        <v>0.24959090909090753</v>
      </c>
      <c r="D735" s="61">
        <v>2.347512203323709</v>
      </c>
      <c r="E735" s="61">
        <v>2.935812796710032</v>
      </c>
      <c r="F735" s="62">
        <v>5.1775989935385791E-2</v>
      </c>
      <c r="G735" s="62">
        <v>9.7500000000000031E-2</v>
      </c>
      <c r="H735" s="90" t="s">
        <v>708</v>
      </c>
    </row>
    <row r="736" spans="2:8" x14ac:dyDescent="0.25">
      <c r="B736" s="11" t="s">
        <v>751</v>
      </c>
      <c r="C736" s="61">
        <v>1.0704242424242644E-2</v>
      </c>
      <c r="D736" s="61">
        <v>0.10067810486275593</v>
      </c>
      <c r="E736" s="61">
        <v>2.7890288648068546</v>
      </c>
      <c r="F736" s="62">
        <v>0.91990890273520909</v>
      </c>
      <c r="G736" s="62">
        <v>5.0000000000000044E-2</v>
      </c>
      <c r="H736" s="90" t="s">
        <v>709</v>
      </c>
    </row>
    <row r="737" spans="2:8" x14ac:dyDescent="0.25">
      <c r="B737" s="11" t="s">
        <v>703</v>
      </c>
      <c r="C737" s="61">
        <v>0.32390095238095234</v>
      </c>
      <c r="D737" s="61">
        <v>3.0464308221479079</v>
      </c>
      <c r="E737" s="61">
        <v>2.935812796710032</v>
      </c>
      <c r="F737" s="62">
        <v>7.3976815521249462E-3</v>
      </c>
      <c r="G737" s="62">
        <v>9.7500000000000031E-2</v>
      </c>
      <c r="H737" s="90" t="s">
        <v>708</v>
      </c>
    </row>
    <row r="738" spans="2:8" x14ac:dyDescent="0.25">
      <c r="B738" s="11" t="s">
        <v>702</v>
      </c>
      <c r="C738" s="61">
        <v>0.23888666666666489</v>
      </c>
      <c r="D738" s="61">
        <v>2.2468340984609534</v>
      </c>
      <c r="E738" s="61">
        <v>2.7890288648068546</v>
      </c>
      <c r="F738" s="62">
        <v>2.57656982189155E-2</v>
      </c>
      <c r="G738" s="62">
        <v>5.0000000000000044E-2</v>
      </c>
      <c r="H738" s="90" t="s">
        <v>708</v>
      </c>
    </row>
    <row r="739" spans="2:8" ht="15.75" thickBot="1" x14ac:dyDescent="0.3">
      <c r="B739" s="15" t="s">
        <v>739</v>
      </c>
      <c r="C739" s="86">
        <v>8.5014285714287458E-2</v>
      </c>
      <c r="D739" s="86">
        <v>0.79959672368695489</v>
      </c>
      <c r="E739" s="86">
        <v>2.7890288648068546</v>
      </c>
      <c r="F739" s="88">
        <v>0.42491246705604446</v>
      </c>
      <c r="G739" s="88">
        <v>5.0000000000000044E-2</v>
      </c>
      <c r="H739" s="91" t="s">
        <v>709</v>
      </c>
    </row>
    <row r="741" spans="2:8" ht="15.75" thickBot="1" x14ac:dyDescent="0.3"/>
    <row r="742" spans="2:8" ht="45" x14ac:dyDescent="0.25">
      <c r="B742" s="12" t="s">
        <v>690</v>
      </c>
      <c r="C742" s="13" t="s">
        <v>710</v>
      </c>
      <c r="D742" s="13" t="s">
        <v>674</v>
      </c>
      <c r="E742" s="13" t="s">
        <v>677</v>
      </c>
      <c r="F742" s="13" t="s">
        <v>678</v>
      </c>
      <c r="G742" s="95" t="s">
        <v>713</v>
      </c>
      <c r="H742" s="96"/>
    </row>
    <row r="743" spans="2:8" x14ac:dyDescent="0.25">
      <c r="B743" s="14" t="s">
        <v>29</v>
      </c>
      <c r="C743" s="16">
        <v>3.4401190476190471</v>
      </c>
      <c r="D743" s="16">
        <v>6.5152023445795224E-2</v>
      </c>
      <c r="E743" s="16">
        <v>3.3116300565069023</v>
      </c>
      <c r="F743" s="16">
        <v>3.5686080387311918</v>
      </c>
      <c r="G743" s="92" t="s">
        <v>711</v>
      </c>
      <c r="H743" s="92"/>
    </row>
    <row r="744" spans="2:8" x14ac:dyDescent="0.25">
      <c r="B744" s="11" t="s">
        <v>22</v>
      </c>
      <c r="C744" s="17">
        <v>3.3810909090909083</v>
      </c>
      <c r="D744" s="17">
        <v>7.3501395303478489E-2</v>
      </c>
      <c r="E744" s="17">
        <v>3.2361357775632418</v>
      </c>
      <c r="F744" s="17">
        <v>3.5260460406185747</v>
      </c>
      <c r="G744" s="93" t="s">
        <v>711</v>
      </c>
      <c r="H744" s="93"/>
    </row>
    <row r="745" spans="2:8" x14ac:dyDescent="0.25">
      <c r="B745" s="11" t="s">
        <v>23</v>
      </c>
      <c r="C745" s="17">
        <v>3.3703866666666658</v>
      </c>
      <c r="D745" s="17">
        <v>4.8755309957845737E-2</v>
      </c>
      <c r="E745" s="17">
        <v>3.2742343101238882</v>
      </c>
      <c r="F745" s="17">
        <v>3.4665390232094433</v>
      </c>
      <c r="G745" s="93" t="s">
        <v>711</v>
      </c>
      <c r="H745" s="93"/>
    </row>
    <row r="746" spans="2:8" x14ac:dyDescent="0.25">
      <c r="B746" s="11" t="s">
        <v>25</v>
      </c>
      <c r="C746" s="17">
        <v>3.1315000000000008</v>
      </c>
      <c r="D746" s="17">
        <v>0.10555834248219706</v>
      </c>
      <c r="E746" s="17">
        <v>2.9233240415005408</v>
      </c>
      <c r="F746" s="17">
        <v>3.3396759584994609</v>
      </c>
      <c r="G746" s="93"/>
      <c r="H746" s="93" t="s">
        <v>712</v>
      </c>
    </row>
    <row r="747" spans="2:8" ht="15.75" thickBot="1" x14ac:dyDescent="0.3">
      <c r="B747" s="15" t="s">
        <v>24</v>
      </c>
      <c r="C747" s="18">
        <v>3.0464857142857134</v>
      </c>
      <c r="D747" s="18">
        <v>7.1370465816735007E-2</v>
      </c>
      <c r="E747" s="18">
        <v>2.9057330766393088</v>
      </c>
      <c r="F747" s="18">
        <v>3.1872383519321179</v>
      </c>
      <c r="G747" s="94"/>
      <c r="H747" s="94" t="s">
        <v>712</v>
      </c>
    </row>
    <row r="750" spans="2:8" x14ac:dyDescent="0.25">
      <c r="B750" s="9" t="s">
        <v>802</v>
      </c>
    </row>
    <row r="752" spans="2:8" x14ac:dyDescent="0.25">
      <c r="B752" s="10" t="s">
        <v>803</v>
      </c>
    </row>
    <row r="753" spans="2:3" ht="15.75" thickBot="1" x14ac:dyDescent="0.3"/>
    <row r="754" spans="2:3" x14ac:dyDescent="0.25">
      <c r="B754" s="58" t="s">
        <v>53</v>
      </c>
      <c r="C754" s="83">
        <v>201</v>
      </c>
    </row>
    <row r="755" spans="2:3" x14ac:dyDescent="0.25">
      <c r="B755" s="11" t="s">
        <v>342</v>
      </c>
      <c r="C755" s="43">
        <v>201</v>
      </c>
    </row>
    <row r="756" spans="2:3" x14ac:dyDescent="0.25">
      <c r="B756" s="11" t="s">
        <v>653</v>
      </c>
      <c r="C756" s="43">
        <v>196</v>
      </c>
    </row>
    <row r="757" spans="2:3" x14ac:dyDescent="0.25">
      <c r="B757" s="11" t="s">
        <v>654</v>
      </c>
      <c r="C757" s="17">
        <v>0.12108474104012101</v>
      </c>
    </row>
    <row r="758" spans="2:3" x14ac:dyDescent="0.25">
      <c r="B758" s="11" t="s">
        <v>655</v>
      </c>
      <c r="C758" s="17">
        <v>0.103147694938899</v>
      </c>
    </row>
    <row r="759" spans="2:3" x14ac:dyDescent="0.25">
      <c r="B759" s="11" t="s">
        <v>656</v>
      </c>
      <c r="C759" s="17">
        <v>4.1488689434082064E-2</v>
      </c>
    </row>
    <row r="760" spans="2:3" x14ac:dyDescent="0.25">
      <c r="B760" s="11" t="s">
        <v>657</v>
      </c>
      <c r="C760" s="17">
        <v>0.20368772529065679</v>
      </c>
    </row>
    <row r="761" spans="2:3" x14ac:dyDescent="0.25">
      <c r="B761" s="11" t="s">
        <v>658</v>
      </c>
      <c r="C761" s="17"/>
    </row>
    <row r="762" spans="2:3" x14ac:dyDescent="0.25">
      <c r="B762" s="11" t="s">
        <v>659</v>
      </c>
      <c r="C762" s="17"/>
    </row>
    <row r="763" spans="2:3" x14ac:dyDescent="0.25">
      <c r="B763" s="11" t="s">
        <v>660</v>
      </c>
      <c r="C763" s="17">
        <v>4.9999999999999716</v>
      </c>
    </row>
    <row r="764" spans="2:3" x14ac:dyDescent="0.25">
      <c r="B764" s="11" t="s">
        <v>661</v>
      </c>
      <c r="C764" s="17">
        <v>-634.71246097705807</v>
      </c>
    </row>
    <row r="765" spans="2:3" x14ac:dyDescent="0.25">
      <c r="B765" s="11" t="s">
        <v>662</v>
      </c>
      <c r="C765" s="17">
        <v>-618.19593643676274</v>
      </c>
    </row>
    <row r="766" spans="2:3" ht="15.75" thickBot="1" x14ac:dyDescent="0.3">
      <c r="B766" s="15" t="s">
        <v>663</v>
      </c>
      <c r="C766" s="18">
        <v>0.92375787421293398</v>
      </c>
    </row>
    <row r="769" spans="2:8" x14ac:dyDescent="0.25">
      <c r="B769" s="10" t="s">
        <v>804</v>
      </c>
    </row>
    <row r="770" spans="2:8" ht="15.75" thickBot="1" x14ac:dyDescent="0.3"/>
    <row r="771" spans="2:8" ht="30" x14ac:dyDescent="0.25">
      <c r="B771" s="12" t="s">
        <v>665</v>
      </c>
      <c r="C771" s="13" t="s">
        <v>653</v>
      </c>
      <c r="D771" s="13" t="s">
        <v>666</v>
      </c>
      <c r="E771" s="13" t="s">
        <v>667</v>
      </c>
      <c r="F771" s="13" t="s">
        <v>322</v>
      </c>
      <c r="G771" s="13" t="s">
        <v>668</v>
      </c>
    </row>
    <row r="772" spans="2:8" x14ac:dyDescent="0.25">
      <c r="B772" s="14" t="s">
        <v>669</v>
      </c>
      <c r="C772" s="42">
        <v>4</v>
      </c>
      <c r="D772" s="16">
        <v>1.1202841734074767</v>
      </c>
      <c r="E772" s="16">
        <v>0.28007104335186916</v>
      </c>
      <c r="F772" s="16">
        <v>6.7505396572444356</v>
      </c>
      <c r="G772" s="29">
        <v>4.1329510225450347E-5</v>
      </c>
    </row>
    <row r="773" spans="2:8" x14ac:dyDescent="0.25">
      <c r="B773" s="11" t="s">
        <v>670</v>
      </c>
      <c r="C773" s="43">
        <v>196</v>
      </c>
      <c r="D773" s="17">
        <v>8.1317831290800839</v>
      </c>
      <c r="E773" s="17">
        <v>4.1488689434082064E-2</v>
      </c>
      <c r="F773" s="17"/>
      <c r="G773" s="30"/>
    </row>
    <row r="774" spans="2:8" ht="15.75" thickBot="1" x14ac:dyDescent="0.3">
      <c r="B774" s="15" t="s">
        <v>671</v>
      </c>
      <c r="C774" s="44">
        <v>200</v>
      </c>
      <c r="D774" s="18">
        <v>9.2520673024875606</v>
      </c>
      <c r="E774" s="18"/>
      <c r="F774" s="18"/>
      <c r="G774" s="31"/>
    </row>
    <row r="775" spans="2:8" x14ac:dyDescent="0.25">
      <c r="B775" s="25" t="s">
        <v>672</v>
      </c>
    </row>
    <row r="778" spans="2:8" x14ac:dyDescent="0.25">
      <c r="B778" s="10" t="s">
        <v>805</v>
      </c>
    </row>
    <row r="779" spans="2:8" ht="15.75" thickBot="1" x14ac:dyDescent="0.3"/>
    <row r="780" spans="2:8" ht="45" x14ac:dyDescent="0.25">
      <c r="B780" s="12" t="s">
        <v>665</v>
      </c>
      <c r="C780" s="13" t="s">
        <v>300</v>
      </c>
      <c r="D780" s="13" t="s">
        <v>674</v>
      </c>
      <c r="E780" s="13" t="s">
        <v>675</v>
      </c>
      <c r="F780" s="13" t="s">
        <v>676</v>
      </c>
      <c r="G780" s="13" t="s">
        <v>677</v>
      </c>
      <c r="H780" s="13" t="s">
        <v>678</v>
      </c>
    </row>
    <row r="781" spans="2:8" x14ac:dyDescent="0.25">
      <c r="B781" s="14" t="s">
        <v>375</v>
      </c>
      <c r="C781" s="16">
        <v>0.8632666666666664</v>
      </c>
      <c r="D781" s="16">
        <v>2.3519832605436646E-2</v>
      </c>
      <c r="E781" s="16">
        <v>36.703775964252436</v>
      </c>
      <c r="F781" s="29">
        <v>9.1423677541106351E-90</v>
      </c>
      <c r="G781" s="16">
        <v>0.81688223525889392</v>
      </c>
      <c r="H781" s="16">
        <v>0.90965109807443889</v>
      </c>
    </row>
    <row r="782" spans="2:8" x14ac:dyDescent="0.25">
      <c r="B782" s="11" t="s">
        <v>679</v>
      </c>
      <c r="C782" s="17">
        <v>-1.7478787878787733E-2</v>
      </c>
      <c r="D782" s="17">
        <v>4.2548978118654775E-2</v>
      </c>
      <c r="E782" s="17">
        <v>-0.41079218941628348</v>
      </c>
      <c r="F782" s="27">
        <v>0.6816736707422022</v>
      </c>
      <c r="G782" s="17">
        <v>-0.10139138156618301</v>
      </c>
      <c r="H782" s="17">
        <v>6.6433805808607541E-2</v>
      </c>
    </row>
    <row r="783" spans="2:8" x14ac:dyDescent="0.25">
      <c r="B783" s="11" t="s">
        <v>680</v>
      </c>
      <c r="C783" s="17">
        <v>-0.14512380952380938</v>
      </c>
      <c r="D783" s="17">
        <v>4.1696206691686229E-2</v>
      </c>
      <c r="E783" s="17">
        <v>-3.480503888444737</v>
      </c>
      <c r="F783" s="30">
        <v>6.1682635285720266E-4</v>
      </c>
      <c r="G783" s="17">
        <v>-0.22735461752742442</v>
      </c>
      <c r="H783" s="17">
        <v>-6.2893001520194336E-2</v>
      </c>
    </row>
    <row r="784" spans="2:8" x14ac:dyDescent="0.25">
      <c r="B784" s="11" t="s">
        <v>681</v>
      </c>
      <c r="C784" s="17">
        <v>9.4878571428571826E-2</v>
      </c>
      <c r="D784" s="17">
        <v>3.9255680667827891E-2</v>
      </c>
      <c r="E784" s="17">
        <v>2.4169386395668804</v>
      </c>
      <c r="F784" s="30">
        <v>1.6567663500562269E-2</v>
      </c>
      <c r="G784" s="17">
        <v>1.746082539914677E-2</v>
      </c>
      <c r="H784" s="17">
        <v>0.17229631745799689</v>
      </c>
    </row>
    <row r="785" spans="2:8" x14ac:dyDescent="0.25">
      <c r="B785" s="11" t="s">
        <v>682</v>
      </c>
      <c r="C785" s="17">
        <v>-3.5204166666666502E-2</v>
      </c>
      <c r="D785" s="17">
        <v>5.6091225832726188E-2</v>
      </c>
      <c r="E785" s="17">
        <v>-0.62762341425112478</v>
      </c>
      <c r="F785" s="27">
        <v>0.53098118492015489</v>
      </c>
      <c r="G785" s="17">
        <v>-0.14582398530494056</v>
      </c>
      <c r="H785" s="17">
        <v>7.5415651971607545E-2</v>
      </c>
    </row>
    <row r="786" spans="2:8" ht="15.75" thickBot="1" x14ac:dyDescent="0.3">
      <c r="B786" s="15" t="s">
        <v>683</v>
      </c>
      <c r="C786" s="18">
        <v>0</v>
      </c>
      <c r="D786" s="18">
        <v>0</v>
      </c>
      <c r="E786" s="18"/>
      <c r="F786" s="31"/>
      <c r="G786" s="18"/>
      <c r="H786" s="18"/>
    </row>
    <row r="789" spans="2:8" x14ac:dyDescent="0.25">
      <c r="B789" s="10" t="s">
        <v>806</v>
      </c>
    </row>
    <row r="791" spans="2:8" x14ac:dyDescent="0.25">
      <c r="B791" t="s">
        <v>807</v>
      </c>
    </row>
    <row r="794" spans="2:8" x14ac:dyDescent="0.25">
      <c r="B794" s="10" t="s">
        <v>808</v>
      </c>
    </row>
    <row r="796" spans="2:8" x14ac:dyDescent="0.25">
      <c r="B796" s="84" t="s">
        <v>809</v>
      </c>
      <c r="C796" s="84"/>
      <c r="D796" s="84"/>
      <c r="E796" s="84"/>
      <c r="F796" s="84"/>
      <c r="G796" s="84"/>
      <c r="H796" s="84"/>
    </row>
    <row r="797" spans="2:8" x14ac:dyDescent="0.25">
      <c r="B797" s="84"/>
      <c r="C797" s="84"/>
      <c r="D797" s="84"/>
      <c r="E797" s="84"/>
      <c r="F797" s="84"/>
      <c r="G797" s="84"/>
      <c r="H797" s="84"/>
    </row>
    <row r="799" spans="2:8" x14ac:dyDescent="0.25">
      <c r="B799" s="84" t="s">
        <v>688</v>
      </c>
      <c r="C799" s="84"/>
      <c r="D799" s="84"/>
      <c r="E799" s="84"/>
      <c r="F799" s="84"/>
      <c r="G799" s="84"/>
      <c r="H799" s="84"/>
    </row>
    <row r="800" spans="2:8" x14ac:dyDescent="0.25">
      <c r="B800" s="84"/>
      <c r="C800" s="84"/>
      <c r="D800" s="84"/>
      <c r="E800" s="84"/>
      <c r="F800" s="84"/>
      <c r="G800" s="84"/>
      <c r="H800" s="84"/>
    </row>
    <row r="801" spans="2:8" x14ac:dyDescent="0.25">
      <c r="B801" s="84"/>
      <c r="C801" s="84"/>
      <c r="D801" s="84"/>
      <c r="E801" s="84"/>
      <c r="F801" s="84"/>
      <c r="G801" s="84"/>
      <c r="H801" s="84"/>
    </row>
    <row r="805" spans="2:8" x14ac:dyDescent="0.25">
      <c r="B805" s="9" t="s">
        <v>689</v>
      </c>
    </row>
    <row r="807" spans="2:8" x14ac:dyDescent="0.25">
      <c r="B807" s="9" t="s">
        <v>810</v>
      </c>
    </row>
    <row r="808" spans="2:8" ht="15.75" thickBot="1" x14ac:dyDescent="0.3"/>
    <row r="809" spans="2:8" ht="45" x14ac:dyDescent="0.25">
      <c r="B809" s="12" t="s">
        <v>692</v>
      </c>
      <c r="C809" s="13" t="s">
        <v>693</v>
      </c>
      <c r="D809" s="13" t="s">
        <v>694</v>
      </c>
      <c r="E809" s="13" t="s">
        <v>695</v>
      </c>
      <c r="F809" s="13" t="s">
        <v>696</v>
      </c>
      <c r="G809" s="13" t="s">
        <v>716</v>
      </c>
      <c r="H809" s="13" t="s">
        <v>697</v>
      </c>
    </row>
    <row r="810" spans="2:8" x14ac:dyDescent="0.25">
      <c r="B810" s="14" t="s">
        <v>699</v>
      </c>
      <c r="C810" s="85">
        <v>0.24000238095238119</v>
      </c>
      <c r="D810" s="85">
        <v>5.1483017871582986</v>
      </c>
      <c r="E810" s="85">
        <v>3.1057827926200217</v>
      </c>
      <c r="F810" s="87">
        <v>6.28885637932175E-6</v>
      </c>
      <c r="G810" s="87">
        <v>0.18549375000000012</v>
      </c>
      <c r="H810" s="89" t="s">
        <v>708</v>
      </c>
    </row>
    <row r="811" spans="2:8" x14ac:dyDescent="0.25">
      <c r="B811" s="11" t="s">
        <v>698</v>
      </c>
      <c r="C811" s="61">
        <v>0.13008273809523832</v>
      </c>
      <c r="D811" s="61">
        <v>2.1738293662354899</v>
      </c>
      <c r="E811" s="61">
        <v>3.0337140626881043</v>
      </c>
      <c r="F811" s="62">
        <v>0.1341901837584718</v>
      </c>
      <c r="G811" s="62">
        <v>0.14262500000000011</v>
      </c>
      <c r="H811" s="90" t="s">
        <v>708</v>
      </c>
    </row>
    <row r="812" spans="2:8" x14ac:dyDescent="0.25">
      <c r="B812" s="11" t="s">
        <v>700</v>
      </c>
      <c r="C812" s="61">
        <v>0.11235735930735956</v>
      </c>
      <c r="D812" s="61">
        <v>2.3713062658572941</v>
      </c>
      <c r="E812" s="61">
        <v>2.935812796710032</v>
      </c>
      <c r="F812" s="62">
        <v>4.881819349813632E-2</v>
      </c>
      <c r="G812" s="62">
        <v>9.7500000000000031E-2</v>
      </c>
      <c r="H812" s="90" t="s">
        <v>708</v>
      </c>
    </row>
    <row r="813" spans="2:8" x14ac:dyDescent="0.25">
      <c r="B813" s="11" t="s">
        <v>701</v>
      </c>
      <c r="C813" s="61">
        <v>9.4878571428571826E-2</v>
      </c>
      <c r="D813" s="61">
        <v>2.4169386395668804</v>
      </c>
      <c r="E813" s="61">
        <v>2.7890288648068546</v>
      </c>
      <c r="F813" s="62">
        <v>1.6567663500468788E-2</v>
      </c>
      <c r="G813" s="62">
        <v>5.0000000000000044E-2</v>
      </c>
      <c r="H813" s="90" t="s">
        <v>708</v>
      </c>
    </row>
    <row r="814" spans="2:8" x14ac:dyDescent="0.25">
      <c r="B814" s="11" t="s">
        <v>703</v>
      </c>
      <c r="C814" s="61">
        <v>0.14512380952380938</v>
      </c>
      <c r="D814" s="61">
        <v>3.480503888444737</v>
      </c>
      <c r="E814" s="61">
        <v>3.0337140626881043</v>
      </c>
      <c r="F814" s="62">
        <v>3.4279203611063958E-3</v>
      </c>
      <c r="G814" s="62">
        <v>0.14262500000000011</v>
      </c>
      <c r="H814" s="90" t="s">
        <v>708</v>
      </c>
    </row>
    <row r="815" spans="2:8" x14ac:dyDescent="0.25">
      <c r="B815" s="11" t="s">
        <v>702</v>
      </c>
      <c r="C815" s="61">
        <v>3.5204166666666502E-2</v>
      </c>
      <c r="D815" s="61">
        <v>0.62762341425112478</v>
      </c>
      <c r="E815" s="61">
        <v>2.935812796710032</v>
      </c>
      <c r="F815" s="62">
        <v>0.80512849475113268</v>
      </c>
      <c r="G815" s="62">
        <v>9.7500000000000031E-2</v>
      </c>
      <c r="H815" s="90" t="s">
        <v>709</v>
      </c>
    </row>
    <row r="816" spans="2:8" x14ac:dyDescent="0.25">
      <c r="B816" s="11" t="s">
        <v>704</v>
      </c>
      <c r="C816" s="61">
        <v>1.7478787878787733E-2</v>
      </c>
      <c r="D816" s="61">
        <v>0.41079218941628348</v>
      </c>
      <c r="E816" s="61">
        <v>2.7890288648068546</v>
      </c>
      <c r="F816" s="62">
        <v>0.68167367074214846</v>
      </c>
      <c r="G816" s="62">
        <v>5.0000000000000044E-2</v>
      </c>
      <c r="H816" s="90" t="s">
        <v>709</v>
      </c>
    </row>
    <row r="817" spans="2:9" x14ac:dyDescent="0.25">
      <c r="B817" s="11" t="s">
        <v>706</v>
      </c>
      <c r="C817" s="61">
        <v>0.12764502164502164</v>
      </c>
      <c r="D817" s="61">
        <v>2.5827094934299639</v>
      </c>
      <c r="E817" s="61">
        <v>2.935812796710032</v>
      </c>
      <c r="F817" s="62">
        <v>2.8278027569654918E-2</v>
      </c>
      <c r="G817" s="62">
        <v>9.7500000000000031E-2</v>
      </c>
      <c r="H817" s="90" t="s">
        <v>708</v>
      </c>
    </row>
    <row r="818" spans="2:9" x14ac:dyDescent="0.25">
      <c r="B818" s="11" t="s">
        <v>705</v>
      </c>
      <c r="C818" s="61">
        <v>1.7725378787878769E-2</v>
      </c>
      <c r="D818" s="61">
        <v>0.28566010259166524</v>
      </c>
      <c r="E818" s="61">
        <v>2.7890288648068546</v>
      </c>
      <c r="F818" s="62">
        <v>0.77544013031280468</v>
      </c>
      <c r="G818" s="62">
        <v>5.0000000000000044E-2</v>
      </c>
      <c r="H818" s="90" t="s">
        <v>709</v>
      </c>
    </row>
    <row r="819" spans="2:9" ht="15.75" thickBot="1" x14ac:dyDescent="0.3">
      <c r="B819" s="15" t="s">
        <v>739</v>
      </c>
      <c r="C819" s="86">
        <v>0.10991964285714287</v>
      </c>
      <c r="D819" s="86">
        <v>1.7882135275667375</v>
      </c>
      <c r="E819" s="86">
        <v>2.7890288648068546</v>
      </c>
      <c r="F819" s="88">
        <v>7.5286245484385894E-2</v>
      </c>
      <c r="G819" s="88">
        <v>5.0000000000000044E-2</v>
      </c>
      <c r="H819" s="91" t="s">
        <v>709</v>
      </c>
    </row>
    <row r="821" spans="2:9" ht="15.75" thickBot="1" x14ac:dyDescent="0.3"/>
    <row r="822" spans="2:9" ht="45" x14ac:dyDescent="0.25">
      <c r="B822" s="12" t="s">
        <v>690</v>
      </c>
      <c r="C822" s="13" t="s">
        <v>710</v>
      </c>
      <c r="D822" s="13" t="s">
        <v>674</v>
      </c>
      <c r="E822" s="13" t="s">
        <v>677</v>
      </c>
      <c r="F822" s="13" t="s">
        <v>678</v>
      </c>
      <c r="G822" s="95" t="s">
        <v>713</v>
      </c>
      <c r="H822" s="96"/>
      <c r="I822" s="96"/>
    </row>
    <row r="823" spans="2:9" x14ac:dyDescent="0.25">
      <c r="B823" s="14" t="s">
        <v>29</v>
      </c>
      <c r="C823" s="16">
        <v>0.95814523809523822</v>
      </c>
      <c r="D823" s="16">
        <v>3.1429698358506654E-2</v>
      </c>
      <c r="E823" s="16">
        <v>0.89616143437802342</v>
      </c>
      <c r="F823" s="16">
        <v>1.0201290418124529</v>
      </c>
      <c r="G823" s="92" t="s">
        <v>711</v>
      </c>
      <c r="H823" s="92"/>
      <c r="I823" s="92"/>
    </row>
    <row r="824" spans="2:9" x14ac:dyDescent="0.25">
      <c r="B824" s="11" t="s">
        <v>23</v>
      </c>
      <c r="C824" s="17">
        <v>0.8632666666666664</v>
      </c>
      <c r="D824" s="17">
        <v>2.3519832605436646E-2</v>
      </c>
      <c r="E824" s="17">
        <v>0.81688223525889392</v>
      </c>
      <c r="F824" s="17">
        <v>0.90965109807443889</v>
      </c>
      <c r="G824" s="93"/>
      <c r="H824" s="93" t="s">
        <v>712</v>
      </c>
      <c r="I824" s="93"/>
    </row>
    <row r="825" spans="2:9" x14ac:dyDescent="0.25">
      <c r="B825" s="11" t="s">
        <v>22</v>
      </c>
      <c r="C825" s="17">
        <v>0.84578787878787864</v>
      </c>
      <c r="D825" s="17">
        <v>3.5457481765545647E-2</v>
      </c>
      <c r="E825" s="17">
        <v>0.77586071738171591</v>
      </c>
      <c r="F825" s="17">
        <v>0.91571504019404137</v>
      </c>
      <c r="G825" s="93"/>
      <c r="H825" s="93" t="s">
        <v>712</v>
      </c>
      <c r="I825" s="93"/>
    </row>
    <row r="826" spans="2:9" x14ac:dyDescent="0.25">
      <c r="B826" s="11" t="s">
        <v>25</v>
      </c>
      <c r="C826" s="17">
        <v>0.82806249999999992</v>
      </c>
      <c r="D826" s="17">
        <v>5.0921931322664198E-2</v>
      </c>
      <c r="E826" s="17">
        <v>0.72763726015193042</v>
      </c>
      <c r="F826" s="17">
        <v>0.92848773984806943</v>
      </c>
      <c r="G826" s="93"/>
      <c r="H826" s="93" t="s">
        <v>712</v>
      </c>
      <c r="I826" s="93" t="s">
        <v>714</v>
      </c>
    </row>
    <row r="827" spans="2:9" ht="15.75" thickBot="1" x14ac:dyDescent="0.3">
      <c r="B827" s="15" t="s">
        <v>24</v>
      </c>
      <c r="C827" s="18">
        <v>0.71814285714285697</v>
      </c>
      <c r="D827" s="18">
        <v>3.4429509533074366E-2</v>
      </c>
      <c r="E827" s="18">
        <v>0.65024300215107478</v>
      </c>
      <c r="F827" s="18">
        <v>0.78604271213463917</v>
      </c>
      <c r="G827" s="94"/>
      <c r="H827" s="94"/>
      <c r="I827" s="94" t="s">
        <v>714</v>
      </c>
    </row>
    <row r="830" spans="2:9" x14ac:dyDescent="0.25">
      <c r="B830" s="9" t="s">
        <v>811</v>
      </c>
    </row>
    <row r="832" spans="2:9" x14ac:dyDescent="0.25">
      <c r="B832" s="10" t="s">
        <v>812</v>
      </c>
    </row>
    <row r="833" spans="2:3" ht="15.75" thickBot="1" x14ac:dyDescent="0.3"/>
    <row r="834" spans="2:3" x14ac:dyDescent="0.25">
      <c r="B834" s="58" t="s">
        <v>53</v>
      </c>
      <c r="C834" s="83">
        <v>201</v>
      </c>
    </row>
    <row r="835" spans="2:3" x14ac:dyDescent="0.25">
      <c r="B835" s="11" t="s">
        <v>342</v>
      </c>
      <c r="C835" s="43">
        <v>201</v>
      </c>
    </row>
    <row r="836" spans="2:3" x14ac:dyDescent="0.25">
      <c r="B836" s="11" t="s">
        <v>653</v>
      </c>
      <c r="C836" s="43">
        <v>196</v>
      </c>
    </row>
    <row r="837" spans="2:3" x14ac:dyDescent="0.25">
      <c r="B837" s="11" t="s">
        <v>654</v>
      </c>
      <c r="C837" s="17">
        <v>0.22547210493922143</v>
      </c>
    </row>
    <row r="838" spans="2:3" x14ac:dyDescent="0.25">
      <c r="B838" s="11" t="s">
        <v>655</v>
      </c>
      <c r="C838" s="17">
        <v>0.20966541320328719</v>
      </c>
    </row>
    <row r="839" spans="2:3" x14ac:dyDescent="0.25">
      <c r="B839" s="11" t="s">
        <v>656</v>
      </c>
      <c r="C839" s="17">
        <v>3.9169320707273303E-2</v>
      </c>
    </row>
    <row r="840" spans="2:3" x14ac:dyDescent="0.25">
      <c r="B840" s="11" t="s">
        <v>657</v>
      </c>
      <c r="C840" s="17">
        <v>0.19791240665322957</v>
      </c>
    </row>
    <row r="841" spans="2:3" x14ac:dyDescent="0.25">
      <c r="B841" s="11" t="s">
        <v>658</v>
      </c>
      <c r="C841" s="17"/>
    </row>
    <row r="842" spans="2:3" x14ac:dyDescent="0.25">
      <c r="B842" s="11" t="s">
        <v>659</v>
      </c>
      <c r="C842" s="17"/>
    </row>
    <row r="843" spans="2:3" x14ac:dyDescent="0.25">
      <c r="B843" s="11" t="s">
        <v>660</v>
      </c>
      <c r="C843" s="17">
        <v>5</v>
      </c>
    </row>
    <row r="844" spans="2:3" x14ac:dyDescent="0.25">
      <c r="B844" s="11" t="s">
        <v>661</v>
      </c>
      <c r="C844" s="17">
        <v>-646.27539621274934</v>
      </c>
    </row>
    <row r="845" spans="2:3" x14ac:dyDescent="0.25">
      <c r="B845" s="11" t="s">
        <v>662</v>
      </c>
      <c r="C845" s="17">
        <v>-629.75887167245401</v>
      </c>
    </row>
    <row r="846" spans="2:3" ht="15.75" thickBot="1" x14ac:dyDescent="0.3">
      <c r="B846" s="15" t="s">
        <v>663</v>
      </c>
      <c r="C846" s="18">
        <v>0.8140446244006142</v>
      </c>
    </row>
    <row r="849" spans="2:8" x14ac:dyDescent="0.25">
      <c r="B849" s="10" t="s">
        <v>813</v>
      </c>
    </row>
    <row r="850" spans="2:8" ht="15.75" thickBot="1" x14ac:dyDescent="0.3"/>
    <row r="851" spans="2:8" ht="30" x14ac:dyDescent="0.25">
      <c r="B851" s="12" t="s">
        <v>665</v>
      </c>
      <c r="C851" s="13" t="s">
        <v>653</v>
      </c>
      <c r="D851" s="13" t="s">
        <v>666</v>
      </c>
      <c r="E851" s="13" t="s">
        <v>667</v>
      </c>
      <c r="F851" s="13" t="s">
        <v>322</v>
      </c>
      <c r="G851" s="13" t="s">
        <v>668</v>
      </c>
    </row>
    <row r="852" spans="2:8" x14ac:dyDescent="0.25">
      <c r="B852" s="14" t="s">
        <v>669</v>
      </c>
      <c r="C852" s="42">
        <v>4</v>
      </c>
      <c r="D852" s="16">
        <v>2.2348988229664748</v>
      </c>
      <c r="E852" s="16">
        <v>0.5587247057416187</v>
      </c>
      <c r="F852" s="16">
        <v>14.26434504486747</v>
      </c>
      <c r="G852" s="29">
        <v>3.0844236497029079E-10</v>
      </c>
    </row>
    <row r="853" spans="2:8" x14ac:dyDescent="0.25">
      <c r="B853" s="11" t="s">
        <v>670</v>
      </c>
      <c r="C853" s="43">
        <v>196</v>
      </c>
      <c r="D853" s="17">
        <v>7.6771868586255678</v>
      </c>
      <c r="E853" s="17">
        <v>3.9169320707273303E-2</v>
      </c>
      <c r="F853" s="17"/>
      <c r="G853" s="30"/>
    </row>
    <row r="854" spans="2:8" ht="15.75" thickBot="1" x14ac:dyDescent="0.3">
      <c r="B854" s="15" t="s">
        <v>671</v>
      </c>
      <c r="C854" s="44">
        <v>200</v>
      </c>
      <c r="D854" s="18">
        <v>9.9120856815920426</v>
      </c>
      <c r="E854" s="18"/>
      <c r="F854" s="18"/>
      <c r="G854" s="31"/>
    </row>
    <row r="855" spans="2:8" x14ac:dyDescent="0.25">
      <c r="B855" s="25" t="s">
        <v>672</v>
      </c>
    </row>
    <row r="858" spans="2:8" x14ac:dyDescent="0.25">
      <c r="B858" s="10" t="s">
        <v>814</v>
      </c>
    </row>
    <row r="859" spans="2:8" ht="15.75" thickBot="1" x14ac:dyDescent="0.3"/>
    <row r="860" spans="2:8" ht="45" x14ac:dyDescent="0.25">
      <c r="B860" s="12" t="s">
        <v>665</v>
      </c>
      <c r="C860" s="13" t="s">
        <v>300</v>
      </c>
      <c r="D860" s="13" t="s">
        <v>674</v>
      </c>
      <c r="E860" s="13" t="s">
        <v>675</v>
      </c>
      <c r="F860" s="13" t="s">
        <v>676</v>
      </c>
      <c r="G860" s="13" t="s">
        <v>677</v>
      </c>
      <c r="H860" s="13" t="s">
        <v>678</v>
      </c>
    </row>
    <row r="861" spans="2:8" x14ac:dyDescent="0.25">
      <c r="B861" s="14" t="s">
        <v>375</v>
      </c>
      <c r="C861" s="16">
        <v>1.3923600000000032</v>
      </c>
      <c r="D861" s="16">
        <v>2.285295625144175E-2</v>
      </c>
      <c r="E861" s="16">
        <v>60.926909616437996</v>
      </c>
      <c r="F861" s="29">
        <v>2.4825738222605677E-129</v>
      </c>
      <c r="G861" s="16">
        <v>1.3472907429396956</v>
      </c>
      <c r="H861" s="16">
        <v>1.4374292570603107</v>
      </c>
    </row>
    <row r="862" spans="2:8" x14ac:dyDescent="0.25">
      <c r="B862" s="11" t="s">
        <v>679</v>
      </c>
      <c r="C862" s="17">
        <v>6.8003636363635156E-2</v>
      </c>
      <c r="D862" s="17">
        <v>4.1342553401694071E-2</v>
      </c>
      <c r="E862" s="17">
        <v>1.6448823492563622</v>
      </c>
      <c r="F862" s="27">
        <v>0.1015969048146117</v>
      </c>
      <c r="G862" s="17">
        <v>-1.3529717408609948E-2</v>
      </c>
      <c r="H862" s="17">
        <v>0.14953699013588026</v>
      </c>
    </row>
    <row r="863" spans="2:8" x14ac:dyDescent="0.25">
      <c r="B863" s="11" t="s">
        <v>680</v>
      </c>
      <c r="C863" s="17">
        <v>0.26641142857142586</v>
      </c>
      <c r="D863" s="17">
        <v>4.0513961275214096E-2</v>
      </c>
      <c r="E863" s="17">
        <v>6.5757931386090558</v>
      </c>
      <c r="F863" s="30">
        <v>4.2903169905628147E-10</v>
      </c>
      <c r="G863" s="17">
        <v>0.1865121754877565</v>
      </c>
      <c r="H863" s="17">
        <v>0.34631068165509521</v>
      </c>
    </row>
    <row r="864" spans="2:8" x14ac:dyDescent="0.25">
      <c r="B864" s="11" t="s">
        <v>681</v>
      </c>
      <c r="C864" s="17">
        <v>-1.1026666666670286E-2</v>
      </c>
      <c r="D864" s="17">
        <v>3.8142633409519698E-2</v>
      </c>
      <c r="E864" s="17">
        <v>-0.28909033490902686</v>
      </c>
      <c r="F864" s="27">
        <v>0.77281779177987731</v>
      </c>
      <c r="G864" s="17">
        <v>-8.624932631632784E-2</v>
      </c>
      <c r="H864" s="17">
        <v>6.4195992982987254E-2</v>
      </c>
    </row>
    <row r="865" spans="2:8" x14ac:dyDescent="0.25">
      <c r="B865" s="11" t="s">
        <v>682</v>
      </c>
      <c r="C865" s="17">
        <v>0.19282749999999688</v>
      </c>
      <c r="D865" s="17">
        <v>5.4500827091291851E-2</v>
      </c>
      <c r="E865" s="17">
        <v>3.5380655724178336</v>
      </c>
      <c r="F865" s="30">
        <v>5.0323037818023053E-4</v>
      </c>
      <c r="G865" s="17">
        <v>8.5344172278584915E-2</v>
      </c>
      <c r="H865" s="17">
        <v>0.30031082772140882</v>
      </c>
    </row>
    <row r="866" spans="2:8" ht="15.75" thickBot="1" x14ac:dyDescent="0.3">
      <c r="B866" s="15" t="s">
        <v>683</v>
      </c>
      <c r="C866" s="18">
        <v>0</v>
      </c>
      <c r="D866" s="18">
        <v>0</v>
      </c>
      <c r="E866" s="18"/>
      <c r="F866" s="31"/>
      <c r="G866" s="18"/>
      <c r="H866" s="18"/>
    </row>
    <row r="869" spans="2:8" x14ac:dyDescent="0.25">
      <c r="B869" s="10" t="s">
        <v>815</v>
      </c>
    </row>
    <row r="871" spans="2:8" x14ac:dyDescent="0.25">
      <c r="B871" t="s">
        <v>816</v>
      </c>
    </row>
    <row r="874" spans="2:8" x14ac:dyDescent="0.25">
      <c r="B874" s="10" t="s">
        <v>817</v>
      </c>
    </row>
    <row r="876" spans="2:8" x14ac:dyDescent="0.25">
      <c r="B876" s="84" t="s">
        <v>818</v>
      </c>
      <c r="C876" s="84"/>
      <c r="D876" s="84"/>
      <c r="E876" s="84"/>
      <c r="F876" s="84"/>
      <c r="G876" s="84"/>
      <c r="H876" s="84"/>
    </row>
    <row r="877" spans="2:8" x14ac:dyDescent="0.25">
      <c r="B877" s="84"/>
      <c r="C877" s="84"/>
      <c r="D877" s="84"/>
      <c r="E877" s="84"/>
      <c r="F877" s="84"/>
      <c r="G877" s="84"/>
      <c r="H877" s="84"/>
    </row>
    <row r="879" spans="2:8" x14ac:dyDescent="0.25">
      <c r="B879" s="84" t="s">
        <v>688</v>
      </c>
      <c r="C879" s="84"/>
      <c r="D879" s="84"/>
      <c r="E879" s="84"/>
      <c r="F879" s="84"/>
      <c r="G879" s="84"/>
      <c r="H879" s="84"/>
    </row>
    <row r="880" spans="2:8" x14ac:dyDescent="0.25">
      <c r="B880" s="84"/>
      <c r="C880" s="84"/>
      <c r="D880" s="84"/>
      <c r="E880" s="84"/>
      <c r="F880" s="84"/>
      <c r="G880" s="84"/>
      <c r="H880" s="84"/>
    </row>
    <row r="881" spans="2:8" x14ac:dyDescent="0.25">
      <c r="B881" s="84"/>
      <c r="C881" s="84"/>
      <c r="D881" s="84"/>
      <c r="E881" s="84"/>
      <c r="F881" s="84"/>
      <c r="G881" s="84"/>
      <c r="H881" s="84"/>
    </row>
    <row r="885" spans="2:8" x14ac:dyDescent="0.25">
      <c r="B885" s="9" t="s">
        <v>689</v>
      </c>
    </row>
    <row r="887" spans="2:8" x14ac:dyDescent="0.25">
      <c r="B887" s="9" t="s">
        <v>820</v>
      </c>
    </row>
    <row r="888" spans="2:8" ht="15.75" thickBot="1" x14ac:dyDescent="0.3"/>
    <row r="889" spans="2:8" ht="45" x14ac:dyDescent="0.25">
      <c r="B889" s="12" t="s">
        <v>692</v>
      </c>
      <c r="C889" s="13" t="s">
        <v>693</v>
      </c>
      <c r="D889" s="13" t="s">
        <v>694</v>
      </c>
      <c r="E889" s="13" t="s">
        <v>695</v>
      </c>
      <c r="F889" s="13" t="s">
        <v>696</v>
      </c>
      <c r="G889" s="13" t="s">
        <v>716</v>
      </c>
      <c r="H889" s="13" t="s">
        <v>697</v>
      </c>
    </row>
    <row r="890" spans="2:8" x14ac:dyDescent="0.25">
      <c r="B890" s="14" t="s">
        <v>727</v>
      </c>
      <c r="C890" s="85">
        <v>0.27743809523809615</v>
      </c>
      <c r="D890" s="85">
        <v>6.1250040329181834</v>
      </c>
      <c r="E890" s="85">
        <v>3.1057827926200217</v>
      </c>
      <c r="F890" s="87">
        <v>4.8558528309428084E-8</v>
      </c>
      <c r="G890" s="87">
        <v>0.18549375000000012</v>
      </c>
      <c r="H890" s="89" t="s">
        <v>708</v>
      </c>
    </row>
    <row r="891" spans="2:8" x14ac:dyDescent="0.25">
      <c r="B891" s="11" t="s">
        <v>819</v>
      </c>
      <c r="C891" s="61">
        <v>0.26641142857142586</v>
      </c>
      <c r="D891" s="61">
        <v>6.5757931386090558</v>
      </c>
      <c r="E891" s="61">
        <v>3.0337140626881043</v>
      </c>
      <c r="F891" s="62">
        <v>2.5712529883037405E-9</v>
      </c>
      <c r="G891" s="62">
        <v>0.14262500000000011</v>
      </c>
      <c r="H891" s="90" t="s">
        <v>708</v>
      </c>
    </row>
    <row r="892" spans="2:8" x14ac:dyDescent="0.25">
      <c r="B892" s="11" t="s">
        <v>740</v>
      </c>
      <c r="C892" s="61">
        <v>0.1984077922077907</v>
      </c>
      <c r="D892" s="61">
        <v>4.1316377831973172</v>
      </c>
      <c r="E892" s="61">
        <v>2.935812796710032</v>
      </c>
      <c r="F892" s="62">
        <v>1.5720184105227908E-4</v>
      </c>
      <c r="G892" s="62">
        <v>9.7500000000000031E-2</v>
      </c>
      <c r="H892" s="90" t="s">
        <v>708</v>
      </c>
    </row>
    <row r="893" spans="2:8" x14ac:dyDescent="0.25">
      <c r="B893" s="11" t="s">
        <v>707</v>
      </c>
      <c r="C893" s="61">
        <v>7.358392857142898E-2</v>
      </c>
      <c r="D893" s="61">
        <v>1.2320231720553643</v>
      </c>
      <c r="E893" s="61">
        <v>2.7890288648068546</v>
      </c>
      <c r="F893" s="62">
        <v>0.21941640230781301</v>
      </c>
      <c r="G893" s="62">
        <v>5.0000000000000044E-2</v>
      </c>
      <c r="H893" s="90" t="s">
        <v>709</v>
      </c>
    </row>
    <row r="894" spans="2:8" x14ac:dyDescent="0.25">
      <c r="B894" s="11" t="s">
        <v>738</v>
      </c>
      <c r="C894" s="61">
        <v>0.20385416666666717</v>
      </c>
      <c r="D894" s="61">
        <v>3.5060427918358741</v>
      </c>
      <c r="E894" s="61">
        <v>3.0337140626881043</v>
      </c>
      <c r="F894" s="62">
        <v>3.140183909057459E-3</v>
      </c>
      <c r="G894" s="62">
        <v>0.14262500000000011</v>
      </c>
      <c r="H894" s="90" t="s">
        <v>708</v>
      </c>
    </row>
    <row r="895" spans="2:8" x14ac:dyDescent="0.25">
      <c r="B895" s="11" t="s">
        <v>782</v>
      </c>
      <c r="C895" s="61">
        <v>0.19282749999999688</v>
      </c>
      <c r="D895" s="61">
        <v>3.5380655724178336</v>
      </c>
      <c r="E895" s="61">
        <v>2.935812796710032</v>
      </c>
      <c r="F895" s="62">
        <v>1.4549693049621393E-3</v>
      </c>
      <c r="G895" s="62">
        <v>9.7500000000000031E-2</v>
      </c>
      <c r="H895" s="90" t="s">
        <v>708</v>
      </c>
    </row>
    <row r="896" spans="2:8" x14ac:dyDescent="0.25">
      <c r="B896" s="11" t="s">
        <v>737</v>
      </c>
      <c r="C896" s="61">
        <v>0.12482386363636172</v>
      </c>
      <c r="D896" s="61">
        <v>2.070348816190871</v>
      </c>
      <c r="E896" s="61">
        <v>2.7890288648068546</v>
      </c>
      <c r="F896" s="62">
        <v>3.973032776008445E-2</v>
      </c>
      <c r="G896" s="62">
        <v>5.0000000000000044E-2</v>
      </c>
      <c r="H896" s="90" t="s">
        <v>708</v>
      </c>
    </row>
    <row r="897" spans="2:8" x14ac:dyDescent="0.25">
      <c r="B897" s="11" t="s">
        <v>726</v>
      </c>
      <c r="C897" s="61">
        <v>7.9030303030305449E-2</v>
      </c>
      <c r="D897" s="61">
        <v>1.7166098914454093</v>
      </c>
      <c r="E897" s="61">
        <v>2.935812796710032</v>
      </c>
      <c r="F897" s="62">
        <v>0.20153597961982106</v>
      </c>
      <c r="G897" s="62">
        <v>9.7500000000000031E-2</v>
      </c>
      <c r="H897" s="90" t="s">
        <v>709</v>
      </c>
    </row>
    <row r="898" spans="2:8" x14ac:dyDescent="0.25">
      <c r="B898" s="11" t="s">
        <v>751</v>
      </c>
      <c r="C898" s="61">
        <v>6.8003636363635156E-2</v>
      </c>
      <c r="D898" s="61">
        <v>1.6448823492563622</v>
      </c>
      <c r="E898" s="61">
        <v>2.7890288648068546</v>
      </c>
      <c r="F898" s="62">
        <v>0.1015969048144747</v>
      </c>
      <c r="G898" s="62">
        <v>5.0000000000000044E-2</v>
      </c>
      <c r="H898" s="90" t="s">
        <v>709</v>
      </c>
    </row>
    <row r="899" spans="2:8" ht="15.75" thickBot="1" x14ac:dyDescent="0.3">
      <c r="B899" s="15" t="s">
        <v>725</v>
      </c>
      <c r="C899" s="86">
        <v>1.1026666666670286E-2</v>
      </c>
      <c r="D899" s="86">
        <v>0.28909033490902686</v>
      </c>
      <c r="E899" s="86">
        <v>2.7890288648068546</v>
      </c>
      <c r="F899" s="88">
        <v>0.77281779177984555</v>
      </c>
      <c r="G899" s="88">
        <v>5.0000000000000044E-2</v>
      </c>
      <c r="H899" s="91" t="s">
        <v>709</v>
      </c>
    </row>
    <row r="901" spans="2:8" ht="15.75" thickBot="1" x14ac:dyDescent="0.3"/>
    <row r="902" spans="2:8" ht="45" x14ac:dyDescent="0.25">
      <c r="B902" s="12" t="s">
        <v>690</v>
      </c>
      <c r="C902" s="13" t="s">
        <v>710</v>
      </c>
      <c r="D902" s="13" t="s">
        <v>674</v>
      </c>
      <c r="E902" s="13" t="s">
        <v>677</v>
      </c>
      <c r="F902" s="13" t="s">
        <v>678</v>
      </c>
      <c r="G902" s="95" t="s">
        <v>713</v>
      </c>
      <c r="H902" s="96"/>
    </row>
    <row r="903" spans="2:8" x14ac:dyDescent="0.25">
      <c r="B903" s="14" t="s">
        <v>24</v>
      </c>
      <c r="C903" s="16">
        <v>1.658771428571429</v>
      </c>
      <c r="D903" s="16">
        <v>3.3453302509307462E-2</v>
      </c>
      <c r="E903" s="16">
        <v>1.5927967916920935</v>
      </c>
      <c r="F903" s="16">
        <v>1.7247460654507645</v>
      </c>
      <c r="G903" s="92" t="s">
        <v>711</v>
      </c>
      <c r="H903" s="92"/>
    </row>
    <row r="904" spans="2:8" x14ac:dyDescent="0.25">
      <c r="B904" s="11" t="s">
        <v>25</v>
      </c>
      <c r="C904" s="17">
        <v>1.5851875</v>
      </c>
      <c r="D904" s="17">
        <v>4.9478101663307385E-2</v>
      </c>
      <c r="E904" s="17">
        <v>1.4876096961402063</v>
      </c>
      <c r="F904" s="17">
        <v>1.6827653038597936</v>
      </c>
      <c r="G904" s="93" t="s">
        <v>711</v>
      </c>
      <c r="H904" s="93"/>
    </row>
    <row r="905" spans="2:8" x14ac:dyDescent="0.25">
      <c r="B905" s="11" t="s">
        <v>22</v>
      </c>
      <c r="C905" s="17">
        <v>1.4603636363636383</v>
      </c>
      <c r="D905" s="17">
        <v>3.4452127834745057E-2</v>
      </c>
      <c r="E905" s="17">
        <v>1.3924191748867674</v>
      </c>
      <c r="F905" s="17">
        <v>1.5283080978405092</v>
      </c>
      <c r="G905" s="93"/>
      <c r="H905" s="93" t="s">
        <v>712</v>
      </c>
    </row>
    <row r="906" spans="2:8" x14ac:dyDescent="0.25">
      <c r="B906" s="11" t="s">
        <v>23</v>
      </c>
      <c r="C906" s="17">
        <v>1.3923600000000032</v>
      </c>
      <c r="D906" s="17">
        <v>2.285295625144175E-2</v>
      </c>
      <c r="E906" s="17">
        <v>1.3472907429396956</v>
      </c>
      <c r="F906" s="17">
        <v>1.4374292570603107</v>
      </c>
      <c r="G906" s="93"/>
      <c r="H906" s="93" t="s">
        <v>712</v>
      </c>
    </row>
    <row r="907" spans="2:8" ht="15.75" thickBot="1" x14ac:dyDescent="0.3">
      <c r="B907" s="15" t="s">
        <v>29</v>
      </c>
      <c r="C907" s="18">
        <v>1.3813333333333329</v>
      </c>
      <c r="D907" s="18">
        <v>3.0538547345653127E-2</v>
      </c>
      <c r="E907" s="18">
        <v>1.3211070052632925</v>
      </c>
      <c r="F907" s="18">
        <v>1.4415596614033732</v>
      </c>
      <c r="G907" s="94"/>
      <c r="H907" s="94" t="s">
        <v>712</v>
      </c>
    </row>
    <row r="910" spans="2:8" x14ac:dyDescent="0.25">
      <c r="B910" s="9" t="s">
        <v>821</v>
      </c>
    </row>
    <row r="912" spans="2:8" x14ac:dyDescent="0.25">
      <c r="B912" s="10" t="s">
        <v>822</v>
      </c>
    </row>
    <row r="913" spans="2:3" ht="15.75" thickBot="1" x14ac:dyDescent="0.3"/>
    <row r="914" spans="2:3" x14ac:dyDescent="0.25">
      <c r="B914" s="58" t="s">
        <v>53</v>
      </c>
      <c r="C914" s="83">
        <v>201</v>
      </c>
    </row>
    <row r="915" spans="2:3" x14ac:dyDescent="0.25">
      <c r="B915" s="11" t="s">
        <v>342</v>
      </c>
      <c r="C915" s="43">
        <v>201</v>
      </c>
    </row>
    <row r="916" spans="2:3" x14ac:dyDescent="0.25">
      <c r="B916" s="11" t="s">
        <v>653</v>
      </c>
      <c r="C916" s="43">
        <v>196</v>
      </c>
    </row>
    <row r="917" spans="2:3" x14ac:dyDescent="0.25">
      <c r="B917" s="11" t="s">
        <v>654</v>
      </c>
      <c r="C917" s="17">
        <v>5.7150163211515226E-2</v>
      </c>
    </row>
    <row r="918" spans="2:3" x14ac:dyDescent="0.25">
      <c r="B918" s="11" t="s">
        <v>655</v>
      </c>
      <c r="C918" s="17">
        <v>3.7908329807668596E-2</v>
      </c>
    </row>
    <row r="919" spans="2:3" x14ac:dyDescent="0.25">
      <c r="B919" s="11" t="s">
        <v>656</v>
      </c>
      <c r="C919" s="17">
        <v>5.4924060338369142E-2</v>
      </c>
    </row>
    <row r="920" spans="2:3" x14ac:dyDescent="0.25">
      <c r="B920" s="11" t="s">
        <v>657</v>
      </c>
      <c r="C920" s="17">
        <v>0.23435882816392717</v>
      </c>
    </row>
    <row r="921" spans="2:3" x14ac:dyDescent="0.25">
      <c r="B921" s="11" t="s">
        <v>658</v>
      </c>
      <c r="C921" s="17"/>
    </row>
    <row r="922" spans="2:3" x14ac:dyDescent="0.25">
      <c r="B922" s="11" t="s">
        <v>659</v>
      </c>
      <c r="C922" s="17"/>
    </row>
    <row r="923" spans="2:3" x14ac:dyDescent="0.25">
      <c r="B923" s="11" t="s">
        <v>660</v>
      </c>
      <c r="C923" s="17">
        <v>5</v>
      </c>
    </row>
    <row r="924" spans="2:3" x14ac:dyDescent="0.25">
      <c r="B924" s="11" t="s">
        <v>661</v>
      </c>
      <c r="C924" s="17">
        <v>-578.32579757227245</v>
      </c>
    </row>
    <row r="925" spans="2:3" x14ac:dyDescent="0.25">
      <c r="B925" s="11" t="s">
        <v>662</v>
      </c>
      <c r="C925" s="17">
        <v>-561.80927303197711</v>
      </c>
    </row>
    <row r="926" spans="2:3" ht="15.75" thickBot="1" x14ac:dyDescent="0.3">
      <c r="B926" s="15" t="s">
        <v>663</v>
      </c>
      <c r="C926" s="18">
        <v>0.99095442029810132</v>
      </c>
    </row>
    <row r="929" spans="2:8" x14ac:dyDescent="0.25">
      <c r="B929" s="10" t="s">
        <v>823</v>
      </c>
    </row>
    <row r="930" spans="2:8" ht="15.75" thickBot="1" x14ac:dyDescent="0.3"/>
    <row r="931" spans="2:8" ht="30" x14ac:dyDescent="0.25">
      <c r="B931" s="12" t="s">
        <v>665</v>
      </c>
      <c r="C931" s="13" t="s">
        <v>653</v>
      </c>
      <c r="D931" s="13" t="s">
        <v>666</v>
      </c>
      <c r="E931" s="13" t="s">
        <v>667</v>
      </c>
      <c r="F931" s="13" t="s">
        <v>322</v>
      </c>
      <c r="G931" s="13" t="s">
        <v>668</v>
      </c>
    </row>
    <row r="932" spans="2:8" x14ac:dyDescent="0.25">
      <c r="B932" s="14" t="s">
        <v>669</v>
      </c>
      <c r="C932" s="42">
        <v>4</v>
      </c>
      <c r="D932" s="16">
        <v>0.65251973586870449</v>
      </c>
      <c r="E932" s="16">
        <v>0.16312993396717612</v>
      </c>
      <c r="F932" s="16">
        <v>2.9700996787598375</v>
      </c>
      <c r="G932" s="29">
        <v>2.0651852248372453E-2</v>
      </c>
    </row>
    <row r="933" spans="2:8" x14ac:dyDescent="0.25">
      <c r="B933" s="11" t="s">
        <v>670</v>
      </c>
      <c r="C933" s="43">
        <v>196</v>
      </c>
      <c r="D933" s="17">
        <v>10.765115826320352</v>
      </c>
      <c r="E933" s="17">
        <v>5.4924060338369142E-2</v>
      </c>
      <c r="F933" s="17"/>
      <c r="G933" s="30"/>
    </row>
    <row r="934" spans="2:8" ht="15.75" thickBot="1" x14ac:dyDescent="0.3">
      <c r="B934" s="15" t="s">
        <v>671</v>
      </c>
      <c r="C934" s="44">
        <v>200</v>
      </c>
      <c r="D934" s="18">
        <v>11.417635562189057</v>
      </c>
      <c r="E934" s="18"/>
      <c r="F934" s="18"/>
      <c r="G934" s="31"/>
    </row>
    <row r="935" spans="2:8" x14ac:dyDescent="0.25">
      <c r="B935" s="25" t="s">
        <v>672</v>
      </c>
    </row>
    <row r="938" spans="2:8" x14ac:dyDescent="0.25">
      <c r="B938" s="10" t="s">
        <v>824</v>
      </c>
    </row>
    <row r="939" spans="2:8" ht="15.75" thickBot="1" x14ac:dyDescent="0.3"/>
    <row r="940" spans="2:8" ht="45" x14ac:dyDescent="0.25">
      <c r="B940" s="12" t="s">
        <v>665</v>
      </c>
      <c r="C940" s="13" t="s">
        <v>300</v>
      </c>
      <c r="D940" s="13" t="s">
        <v>674</v>
      </c>
      <c r="E940" s="13" t="s">
        <v>675</v>
      </c>
      <c r="F940" s="13" t="s">
        <v>676</v>
      </c>
      <c r="G940" s="13" t="s">
        <v>677</v>
      </c>
      <c r="H940" s="13" t="s">
        <v>678</v>
      </c>
    </row>
    <row r="941" spans="2:8" x14ac:dyDescent="0.25">
      <c r="B941" s="14" t="s">
        <v>375</v>
      </c>
      <c r="C941" s="16">
        <v>1.803106666666666</v>
      </c>
      <c r="D941" s="16">
        <v>2.7061426505481722E-2</v>
      </c>
      <c r="E941" s="16">
        <v>66.630141108836895</v>
      </c>
      <c r="F941" s="29">
        <v>1.3411487683044707E-136</v>
      </c>
      <c r="G941" s="16">
        <v>1.7497377119382278</v>
      </c>
      <c r="H941" s="16">
        <v>1.8564756213951041</v>
      </c>
    </row>
    <row r="942" spans="2:8" x14ac:dyDescent="0.25">
      <c r="B942" s="11" t="s">
        <v>679</v>
      </c>
      <c r="C942" s="17">
        <v>7.1135757575758074E-2</v>
      </c>
      <c r="D942" s="17">
        <v>4.8955962551160755E-2</v>
      </c>
      <c r="E942" s="17">
        <v>1.4530560501474898</v>
      </c>
      <c r="F942" s="27">
        <v>0.14780733640330634</v>
      </c>
      <c r="G942" s="17">
        <v>-2.5412314217529222E-2</v>
      </c>
      <c r="H942" s="17">
        <v>0.16768382936904536</v>
      </c>
    </row>
    <row r="943" spans="2:8" x14ac:dyDescent="0.25">
      <c r="B943" s="11" t="s">
        <v>680</v>
      </c>
      <c r="C943" s="17">
        <v>-0.11182095238095156</v>
      </c>
      <c r="D943" s="17">
        <v>4.7974781618284987E-2</v>
      </c>
      <c r="E943" s="17">
        <v>-2.3308277517689087</v>
      </c>
      <c r="F943" s="30">
        <v>2.0779325980585073E-2</v>
      </c>
      <c r="G943" s="17">
        <v>-0.20643399681060576</v>
      </c>
      <c r="H943" s="17">
        <v>-1.7207907951297383E-2</v>
      </c>
    </row>
    <row r="944" spans="2:8" x14ac:dyDescent="0.25">
      <c r="B944" s="11" t="s">
        <v>681</v>
      </c>
      <c r="C944" s="17">
        <v>-5.3916190476189771E-2</v>
      </c>
      <c r="D944" s="17">
        <v>4.5166763519801936E-2</v>
      </c>
      <c r="E944" s="17">
        <v>-1.1937138345666924</v>
      </c>
      <c r="F944" s="27">
        <v>0.23403272680466691</v>
      </c>
      <c r="G944" s="17">
        <v>-0.14299142666265247</v>
      </c>
      <c r="H944" s="17">
        <v>3.5159045710272924E-2</v>
      </c>
    </row>
    <row r="945" spans="2:8" x14ac:dyDescent="0.25">
      <c r="B945" s="11" t="s">
        <v>682</v>
      </c>
      <c r="C945" s="17">
        <v>-3.935666666666586E-2</v>
      </c>
      <c r="D945" s="17">
        <v>6.4537388974606508E-2</v>
      </c>
      <c r="E945" s="17">
        <v>-0.60982737746256677</v>
      </c>
      <c r="F945" s="27">
        <v>0.54268250094746495</v>
      </c>
      <c r="G945" s="17">
        <v>-0.16663351180192465</v>
      </c>
      <c r="H945" s="17">
        <v>8.7920178468592944E-2</v>
      </c>
    </row>
    <row r="946" spans="2:8" ht="15.75" thickBot="1" x14ac:dyDescent="0.3">
      <c r="B946" s="15" t="s">
        <v>683</v>
      </c>
      <c r="C946" s="18">
        <v>0</v>
      </c>
      <c r="D946" s="18">
        <v>0</v>
      </c>
      <c r="E946" s="18"/>
      <c r="F946" s="31"/>
      <c r="G946" s="18"/>
      <c r="H946" s="18"/>
    </row>
    <row r="949" spans="2:8" x14ac:dyDescent="0.25">
      <c r="B949" s="10" t="s">
        <v>825</v>
      </c>
    </row>
    <row r="951" spans="2:8" x14ac:dyDescent="0.25">
      <c r="B951" t="s">
        <v>826</v>
      </c>
    </row>
    <row r="954" spans="2:8" x14ac:dyDescent="0.25">
      <c r="B954" s="10" t="s">
        <v>827</v>
      </c>
    </row>
    <row r="956" spans="2:8" x14ac:dyDescent="0.25">
      <c r="B956" s="84" t="s">
        <v>828</v>
      </c>
      <c r="C956" s="84"/>
      <c r="D956" s="84"/>
      <c r="E956" s="84"/>
      <c r="F956" s="84"/>
      <c r="G956" s="84"/>
      <c r="H956" s="84"/>
    </row>
    <row r="957" spans="2:8" x14ac:dyDescent="0.25">
      <c r="B957" s="84"/>
      <c r="C957" s="84"/>
      <c r="D957" s="84"/>
      <c r="E957" s="84"/>
      <c r="F957" s="84"/>
      <c r="G957" s="84"/>
      <c r="H957" s="84"/>
    </row>
    <row r="959" spans="2:8" x14ac:dyDescent="0.25">
      <c r="B959" s="84" t="s">
        <v>688</v>
      </c>
      <c r="C959" s="84"/>
      <c r="D959" s="84"/>
      <c r="E959" s="84"/>
      <c r="F959" s="84"/>
      <c r="G959" s="84"/>
      <c r="H959" s="84"/>
    </row>
    <row r="960" spans="2:8" x14ac:dyDescent="0.25">
      <c r="B960" s="84"/>
      <c r="C960" s="84"/>
      <c r="D960" s="84"/>
      <c r="E960" s="84"/>
      <c r="F960" s="84"/>
      <c r="G960" s="84"/>
      <c r="H960" s="84"/>
    </row>
    <row r="961" spans="2:8" x14ac:dyDescent="0.25">
      <c r="B961" s="84"/>
      <c r="C961" s="84"/>
      <c r="D961" s="84"/>
      <c r="E961" s="84"/>
      <c r="F961" s="84"/>
      <c r="G961" s="84"/>
      <c r="H961" s="84"/>
    </row>
    <row r="965" spans="2:8" x14ac:dyDescent="0.25">
      <c r="B965" s="9" t="s">
        <v>689</v>
      </c>
    </row>
    <row r="967" spans="2:8" x14ac:dyDescent="0.25">
      <c r="B967" s="9" t="s">
        <v>829</v>
      </c>
    </row>
    <row r="968" spans="2:8" ht="15.75" thickBot="1" x14ac:dyDescent="0.3"/>
    <row r="969" spans="2:8" ht="45" x14ac:dyDescent="0.25">
      <c r="B969" s="12" t="s">
        <v>692</v>
      </c>
      <c r="C969" s="13" t="s">
        <v>693</v>
      </c>
      <c r="D969" s="13" t="s">
        <v>694</v>
      </c>
      <c r="E969" s="13" t="s">
        <v>695</v>
      </c>
      <c r="F969" s="13" t="s">
        <v>696</v>
      </c>
      <c r="G969" s="13" t="s">
        <v>716</v>
      </c>
      <c r="H969" s="13" t="s">
        <v>697</v>
      </c>
    </row>
    <row r="970" spans="2:8" x14ac:dyDescent="0.25">
      <c r="B970" s="14" t="s">
        <v>706</v>
      </c>
      <c r="C970" s="85">
        <v>0.18295670995670965</v>
      </c>
      <c r="D970" s="85">
        <v>3.2173889052955982</v>
      </c>
      <c r="E970" s="85">
        <v>3.1057827926200217</v>
      </c>
      <c r="F970" s="87">
        <v>1.3003380754362581E-2</v>
      </c>
      <c r="G970" s="87">
        <v>0.18549375000000012</v>
      </c>
      <c r="H970" s="89" t="s">
        <v>708</v>
      </c>
    </row>
    <row r="971" spans="2:8" x14ac:dyDescent="0.25">
      <c r="B971" s="11" t="s">
        <v>726</v>
      </c>
      <c r="C971" s="61">
        <v>0.12505194805194786</v>
      </c>
      <c r="D971" s="61">
        <v>2.2938241837409752</v>
      </c>
      <c r="E971" s="61">
        <v>3.0337140626881043</v>
      </c>
      <c r="F971" s="62">
        <v>0.10296536440046833</v>
      </c>
      <c r="G971" s="62">
        <v>0.14262500000000011</v>
      </c>
      <c r="H971" s="90" t="s">
        <v>708</v>
      </c>
    </row>
    <row r="972" spans="2:8" x14ac:dyDescent="0.25">
      <c r="B972" s="11" t="s">
        <v>705</v>
      </c>
      <c r="C972" s="61">
        <v>0.11049242424242393</v>
      </c>
      <c r="D972" s="61">
        <v>1.5476405695640258</v>
      </c>
      <c r="E972" s="61">
        <v>2.935812796710032</v>
      </c>
      <c r="F972" s="62">
        <v>0.27107892847651482</v>
      </c>
      <c r="G972" s="62">
        <v>9.7500000000000031E-2</v>
      </c>
      <c r="H972" s="90" t="s">
        <v>709</v>
      </c>
    </row>
    <row r="973" spans="2:8" x14ac:dyDescent="0.25">
      <c r="B973" s="11" t="s">
        <v>751</v>
      </c>
      <c r="C973" s="61">
        <v>7.1135757575758074E-2</v>
      </c>
      <c r="D973" s="61">
        <v>1.4530560501474898</v>
      </c>
      <c r="E973" s="61">
        <v>2.7890288648068546</v>
      </c>
      <c r="F973" s="62">
        <v>0.14780733640317933</v>
      </c>
      <c r="G973" s="62">
        <v>5.0000000000000044E-2</v>
      </c>
      <c r="H973" s="90" t="s">
        <v>709</v>
      </c>
    </row>
    <row r="974" spans="2:8" x14ac:dyDescent="0.25">
      <c r="B974" s="11" t="s">
        <v>703</v>
      </c>
      <c r="C974" s="61">
        <v>0.11182095238095156</v>
      </c>
      <c r="D974" s="61">
        <v>2.3308277517689087</v>
      </c>
      <c r="E974" s="61">
        <v>3.0337140626881043</v>
      </c>
      <c r="F974" s="62">
        <v>9.4592850773061565E-2</v>
      </c>
      <c r="G974" s="62">
        <v>0.14262500000000011</v>
      </c>
      <c r="H974" s="90" t="s">
        <v>708</v>
      </c>
    </row>
    <row r="975" spans="2:8" x14ac:dyDescent="0.25">
      <c r="B975" s="11" t="s">
        <v>725</v>
      </c>
      <c r="C975" s="61">
        <v>5.3916190476189771E-2</v>
      </c>
      <c r="D975" s="61">
        <v>1.1937138345666924</v>
      </c>
      <c r="E975" s="61">
        <v>2.935812796710032</v>
      </c>
      <c r="F975" s="62">
        <v>0.45832548800455386</v>
      </c>
      <c r="G975" s="62">
        <v>9.7500000000000031E-2</v>
      </c>
      <c r="H975" s="90" t="s">
        <v>709</v>
      </c>
    </row>
    <row r="976" spans="2:8" x14ac:dyDescent="0.25">
      <c r="B976" s="11" t="s">
        <v>702</v>
      </c>
      <c r="C976" s="61">
        <v>3.935666666666586E-2</v>
      </c>
      <c r="D976" s="61">
        <v>0.60982737746256677</v>
      </c>
      <c r="E976" s="61">
        <v>2.7890288648068546</v>
      </c>
      <c r="F976" s="62">
        <v>0.5426825009473879</v>
      </c>
      <c r="G976" s="62">
        <v>5.0000000000000044E-2</v>
      </c>
      <c r="H976" s="90" t="s">
        <v>709</v>
      </c>
    </row>
    <row r="977" spans="2:9" x14ac:dyDescent="0.25">
      <c r="B977" s="11" t="s">
        <v>739</v>
      </c>
      <c r="C977" s="61">
        <v>7.2464285714285703E-2</v>
      </c>
      <c r="D977" s="61">
        <v>1.0245935636058801</v>
      </c>
      <c r="E977" s="61">
        <v>2.935812796710032</v>
      </c>
      <c r="F977" s="62">
        <v>0.56224742676695194</v>
      </c>
      <c r="G977" s="62">
        <v>9.7500000000000031E-2</v>
      </c>
      <c r="H977" s="90" t="s">
        <v>709</v>
      </c>
    </row>
    <row r="978" spans="2:9" x14ac:dyDescent="0.25">
      <c r="B978" s="11" t="s">
        <v>738</v>
      </c>
      <c r="C978" s="61">
        <v>1.4559523809523911E-2</v>
      </c>
      <c r="D978" s="61">
        <v>0.21146402433351552</v>
      </c>
      <c r="E978" s="61">
        <v>2.7890288648068546</v>
      </c>
      <c r="F978" s="62">
        <v>0.8327449175705639</v>
      </c>
      <c r="G978" s="62">
        <v>5.0000000000000044E-2</v>
      </c>
      <c r="H978" s="90" t="s">
        <v>709</v>
      </c>
    </row>
    <row r="979" spans="2:9" ht="15.75" thickBot="1" x14ac:dyDescent="0.3">
      <c r="B979" s="15" t="s">
        <v>699</v>
      </c>
      <c r="C979" s="86">
        <v>5.7904761904761792E-2</v>
      </c>
      <c r="D979" s="86">
        <v>1.0795587137442082</v>
      </c>
      <c r="E979" s="86">
        <v>2.7890288648068546</v>
      </c>
      <c r="F979" s="88">
        <v>0.28166540894130099</v>
      </c>
      <c r="G979" s="88">
        <v>5.0000000000000044E-2</v>
      </c>
      <c r="H979" s="91" t="s">
        <v>709</v>
      </c>
    </row>
    <row r="981" spans="2:9" ht="15.75" thickBot="1" x14ac:dyDescent="0.3"/>
    <row r="982" spans="2:9" ht="45" x14ac:dyDescent="0.25">
      <c r="B982" s="12" t="s">
        <v>690</v>
      </c>
      <c r="C982" s="13" t="s">
        <v>710</v>
      </c>
      <c r="D982" s="13" t="s">
        <v>674</v>
      </c>
      <c r="E982" s="13" t="s">
        <v>677</v>
      </c>
      <c r="F982" s="13" t="s">
        <v>678</v>
      </c>
      <c r="G982" s="95" t="s">
        <v>713</v>
      </c>
      <c r="H982" s="96"/>
      <c r="I982" s="96"/>
    </row>
    <row r="983" spans="2:9" x14ac:dyDescent="0.25">
      <c r="B983" s="14" t="s">
        <v>22</v>
      </c>
      <c r="C983" s="16">
        <v>1.874242424242424</v>
      </c>
      <c r="D983" s="16">
        <v>4.0796635459300623E-2</v>
      </c>
      <c r="E983" s="16">
        <v>1.793785697748018</v>
      </c>
      <c r="F983" s="16">
        <v>1.9546991507368301</v>
      </c>
      <c r="G983" s="92" t="s">
        <v>711</v>
      </c>
      <c r="H983" s="92"/>
      <c r="I983" s="92"/>
    </row>
    <row r="984" spans="2:9" x14ac:dyDescent="0.25">
      <c r="B984" s="11" t="s">
        <v>23</v>
      </c>
      <c r="C984" s="17">
        <v>1.803106666666666</v>
      </c>
      <c r="D984" s="17">
        <v>2.7061426505481722E-2</v>
      </c>
      <c r="E984" s="17">
        <v>1.7497377119382278</v>
      </c>
      <c r="F984" s="17">
        <v>1.8564756213951041</v>
      </c>
      <c r="G984" s="93" t="s">
        <v>711</v>
      </c>
      <c r="H984" s="93" t="s">
        <v>712</v>
      </c>
      <c r="I984" s="93"/>
    </row>
    <row r="985" spans="2:9" x14ac:dyDescent="0.25">
      <c r="B985" s="11" t="s">
        <v>25</v>
      </c>
      <c r="C985" s="17">
        <v>1.7637500000000002</v>
      </c>
      <c r="D985" s="17">
        <v>5.8589707040981799E-2</v>
      </c>
      <c r="E985" s="17">
        <v>1.6482028235793773</v>
      </c>
      <c r="F985" s="17">
        <v>1.879297176420623</v>
      </c>
      <c r="G985" s="93" t="s">
        <v>711</v>
      </c>
      <c r="H985" s="93" t="s">
        <v>712</v>
      </c>
      <c r="I985" s="93" t="s">
        <v>714</v>
      </c>
    </row>
    <row r="986" spans="2:9" x14ac:dyDescent="0.25">
      <c r="B986" s="11" t="s">
        <v>29</v>
      </c>
      <c r="C986" s="17">
        <v>1.7491904761904762</v>
      </c>
      <c r="D986" s="17">
        <v>3.6162352278884223E-2</v>
      </c>
      <c r="E986" s="17">
        <v>1.6778732105890244</v>
      </c>
      <c r="F986" s="17">
        <v>1.820507741791928</v>
      </c>
      <c r="G986" s="93"/>
      <c r="H986" s="93" t="s">
        <v>712</v>
      </c>
      <c r="I986" s="93" t="s">
        <v>714</v>
      </c>
    </row>
    <row r="987" spans="2:9" ht="15.75" thickBot="1" x14ac:dyDescent="0.3">
      <c r="B987" s="15" t="s">
        <v>24</v>
      </c>
      <c r="C987" s="18">
        <v>1.6912857142857145</v>
      </c>
      <c r="D987" s="18">
        <v>3.9613872151186467E-2</v>
      </c>
      <c r="E987" s="18">
        <v>1.6131615640667096</v>
      </c>
      <c r="F987" s="18">
        <v>1.7694098645047194</v>
      </c>
      <c r="G987" s="94"/>
      <c r="H987" s="94"/>
      <c r="I987" s="94" t="s">
        <v>714</v>
      </c>
    </row>
    <row r="990" spans="2:9" x14ac:dyDescent="0.25">
      <c r="B990" s="9" t="s">
        <v>830</v>
      </c>
    </row>
    <row r="992" spans="2:9" x14ac:dyDescent="0.25">
      <c r="B992" s="10" t="s">
        <v>831</v>
      </c>
    </row>
    <row r="993" spans="2:3" ht="15.75" thickBot="1" x14ac:dyDescent="0.3"/>
    <row r="994" spans="2:3" x14ac:dyDescent="0.25">
      <c r="B994" s="58" t="s">
        <v>53</v>
      </c>
      <c r="C994" s="83">
        <v>201</v>
      </c>
    </row>
    <row r="995" spans="2:3" x14ac:dyDescent="0.25">
      <c r="B995" s="11" t="s">
        <v>342</v>
      </c>
      <c r="C995" s="43">
        <v>201</v>
      </c>
    </row>
    <row r="996" spans="2:3" x14ac:dyDescent="0.25">
      <c r="B996" s="11" t="s">
        <v>653</v>
      </c>
      <c r="C996" s="43">
        <v>196</v>
      </c>
    </row>
    <row r="997" spans="2:3" x14ac:dyDescent="0.25">
      <c r="B997" s="11" t="s">
        <v>654</v>
      </c>
      <c r="C997" s="17">
        <v>0.11151129789667935</v>
      </c>
    </row>
    <row r="998" spans="2:3" x14ac:dyDescent="0.25">
      <c r="B998" s="11" t="s">
        <v>655</v>
      </c>
      <c r="C998" s="17">
        <v>9.3378875404774853E-2</v>
      </c>
    </row>
    <row r="999" spans="2:3" x14ac:dyDescent="0.25">
      <c r="B999" s="11" t="s">
        <v>656</v>
      </c>
      <c r="C999" s="17">
        <v>9.3609995556696649E-3</v>
      </c>
    </row>
    <row r="1000" spans="2:3" x14ac:dyDescent="0.25">
      <c r="B1000" s="11" t="s">
        <v>657</v>
      </c>
      <c r="C1000" s="17">
        <v>9.6752258659266788E-2</v>
      </c>
    </row>
    <row r="1001" spans="2:3" x14ac:dyDescent="0.25">
      <c r="B1001" s="11" t="s">
        <v>658</v>
      </c>
      <c r="C1001" s="17"/>
    </row>
    <row r="1002" spans="2:3" x14ac:dyDescent="0.25">
      <c r="B1002" s="11" t="s">
        <v>659</v>
      </c>
      <c r="C1002" s="17"/>
    </row>
    <row r="1003" spans="2:3" x14ac:dyDescent="0.25">
      <c r="B1003" s="11" t="s">
        <v>660</v>
      </c>
      <c r="C1003" s="17">
        <v>5</v>
      </c>
    </row>
    <row r="1004" spans="2:3" x14ac:dyDescent="0.25">
      <c r="B1004" s="11" t="s">
        <v>661</v>
      </c>
      <c r="C1004" s="17">
        <v>-933.97508403032862</v>
      </c>
    </row>
    <row r="1005" spans="2:3" x14ac:dyDescent="0.25">
      <c r="B1005" s="11" t="s">
        <v>662</v>
      </c>
      <c r="C1005" s="17">
        <v>-917.45855949003328</v>
      </c>
    </row>
    <row r="1006" spans="2:3" ht="15.75" thickBot="1" x14ac:dyDescent="0.3">
      <c r="B1006" s="15" t="s">
        <v>663</v>
      </c>
      <c r="C1006" s="18">
        <v>0.93381975833308195</v>
      </c>
    </row>
    <row r="1009" spans="2:8" x14ac:dyDescent="0.25">
      <c r="B1009" s="10" t="s">
        <v>832</v>
      </c>
    </row>
    <row r="1010" spans="2:8" ht="15.75" thickBot="1" x14ac:dyDescent="0.3"/>
    <row r="1011" spans="2:8" ht="30" x14ac:dyDescent="0.25">
      <c r="B1011" s="12" t="s">
        <v>665</v>
      </c>
      <c r="C1011" s="13" t="s">
        <v>653</v>
      </c>
      <c r="D1011" s="13" t="s">
        <v>666</v>
      </c>
      <c r="E1011" s="13" t="s">
        <v>667</v>
      </c>
      <c r="F1011" s="13" t="s">
        <v>322</v>
      </c>
      <c r="G1011" s="13" t="s">
        <v>668</v>
      </c>
    </row>
    <row r="1012" spans="2:8" x14ac:dyDescent="0.25">
      <c r="B1012" s="14" t="s">
        <v>669</v>
      </c>
      <c r="C1012" s="42">
        <v>4</v>
      </c>
      <c r="D1012" s="16">
        <v>0.23027418659123122</v>
      </c>
      <c r="E1012" s="16">
        <v>5.7568546647807806E-2</v>
      </c>
      <c r="F1012" s="16">
        <v>6.1498290118965269</v>
      </c>
      <c r="G1012" s="29">
        <v>1.1077931841033722E-4</v>
      </c>
    </row>
    <row r="1013" spans="2:8" x14ac:dyDescent="0.25">
      <c r="B1013" s="11" t="s">
        <v>670</v>
      </c>
      <c r="C1013" s="43">
        <v>196</v>
      </c>
      <c r="D1013" s="17">
        <v>1.8347559129112543</v>
      </c>
      <c r="E1013" s="17">
        <v>9.3609995556696649E-3</v>
      </c>
      <c r="F1013" s="17"/>
      <c r="G1013" s="30"/>
    </row>
    <row r="1014" spans="2:8" ht="15.75" thickBot="1" x14ac:dyDescent="0.3">
      <c r="B1014" s="15" t="s">
        <v>671</v>
      </c>
      <c r="C1014" s="44">
        <v>200</v>
      </c>
      <c r="D1014" s="18">
        <v>2.0650300995024855</v>
      </c>
      <c r="E1014" s="18"/>
      <c r="F1014" s="18"/>
      <c r="G1014" s="31"/>
    </row>
    <row r="1015" spans="2:8" x14ac:dyDescent="0.25">
      <c r="B1015" s="25" t="s">
        <v>672</v>
      </c>
    </row>
    <row r="1018" spans="2:8" x14ac:dyDescent="0.25">
      <c r="B1018" s="10" t="s">
        <v>833</v>
      </c>
    </row>
    <row r="1019" spans="2:8" ht="15.75" thickBot="1" x14ac:dyDescent="0.3"/>
    <row r="1020" spans="2:8" ht="45" x14ac:dyDescent="0.25">
      <c r="B1020" s="12" t="s">
        <v>665</v>
      </c>
      <c r="C1020" s="13" t="s">
        <v>300</v>
      </c>
      <c r="D1020" s="13" t="s">
        <v>674</v>
      </c>
      <c r="E1020" s="13" t="s">
        <v>675</v>
      </c>
      <c r="F1020" s="13" t="s">
        <v>676</v>
      </c>
      <c r="G1020" s="13" t="s">
        <v>677</v>
      </c>
      <c r="H1020" s="13" t="s">
        <v>678</v>
      </c>
    </row>
    <row r="1021" spans="2:8" x14ac:dyDescent="0.25">
      <c r="B1021" s="14" t="s">
        <v>375</v>
      </c>
      <c r="C1021" s="16">
        <v>0.6257199999999995</v>
      </c>
      <c r="D1021" s="16">
        <v>1.1171988516326396E-2</v>
      </c>
      <c r="E1021" s="16">
        <v>56.007934405373923</v>
      </c>
      <c r="F1021" s="29">
        <v>1.4891460968712614E-122</v>
      </c>
      <c r="G1021" s="16">
        <v>0.60368726091901725</v>
      </c>
      <c r="H1021" s="16">
        <v>0.64775273908098174</v>
      </c>
    </row>
    <row r="1022" spans="2:8" x14ac:dyDescent="0.25">
      <c r="B1022" s="11" t="s">
        <v>679</v>
      </c>
      <c r="C1022" s="17">
        <v>6.9310303030303014E-2</v>
      </c>
      <c r="D1022" s="17">
        <v>2.0210887674989436E-2</v>
      </c>
      <c r="E1022" s="17">
        <v>3.4293547193413532</v>
      </c>
      <c r="F1022" s="30">
        <v>7.3753286953981423E-4</v>
      </c>
      <c r="G1022" s="17">
        <v>2.9451578320075063E-2</v>
      </c>
      <c r="H1022" s="17">
        <v>0.10916902774053097</v>
      </c>
    </row>
    <row r="1023" spans="2:8" x14ac:dyDescent="0.25">
      <c r="B1023" s="11" t="s">
        <v>680</v>
      </c>
      <c r="C1023" s="17">
        <v>2.9194285714286172E-2</v>
      </c>
      <c r="D1023" s="17">
        <v>1.9805818780624023E-2</v>
      </c>
      <c r="E1023" s="17">
        <v>1.4740256910179781</v>
      </c>
      <c r="F1023" s="27">
        <v>0.14207897759441379</v>
      </c>
      <c r="G1023" s="17">
        <v>-9.8655859317506797E-3</v>
      </c>
      <c r="H1023" s="17">
        <v>6.8254157360323031E-2</v>
      </c>
    </row>
    <row r="1024" spans="2:8" x14ac:dyDescent="0.25">
      <c r="B1024" s="11" t="s">
        <v>681</v>
      </c>
      <c r="C1024" s="17">
        <v>-2.9362857142856597E-2</v>
      </c>
      <c r="D1024" s="17">
        <v>1.8646561860315897E-2</v>
      </c>
      <c r="E1024" s="17">
        <v>-1.5747062307152397</v>
      </c>
      <c r="F1024" s="27">
        <v>0.11693701188493488</v>
      </c>
      <c r="G1024" s="17">
        <v>-6.6136510429856812E-2</v>
      </c>
      <c r="H1024" s="17">
        <v>7.4107961441436145E-3</v>
      </c>
    </row>
    <row r="1025" spans="2:8" x14ac:dyDescent="0.25">
      <c r="B1025" s="11" t="s">
        <v>682</v>
      </c>
      <c r="C1025" s="17">
        <v>5.5592500000000468E-2</v>
      </c>
      <c r="D1025" s="17">
        <v>2.6643494508759222E-2</v>
      </c>
      <c r="E1025" s="17">
        <v>2.0865318542101927</v>
      </c>
      <c r="F1025" s="30">
        <v>3.8224212633417798E-2</v>
      </c>
      <c r="G1025" s="17">
        <v>3.0477661901501807E-3</v>
      </c>
      <c r="H1025" s="17">
        <v>0.10813723380985076</v>
      </c>
    </row>
    <row r="1026" spans="2:8" ht="15.75" thickBot="1" x14ac:dyDescent="0.3">
      <c r="B1026" s="15" t="s">
        <v>683</v>
      </c>
      <c r="C1026" s="18">
        <v>0</v>
      </c>
      <c r="D1026" s="18">
        <v>0</v>
      </c>
      <c r="E1026" s="18"/>
      <c r="F1026" s="31"/>
      <c r="G1026" s="18"/>
      <c r="H1026" s="18"/>
    </row>
    <row r="1029" spans="2:8" x14ac:dyDescent="0.25">
      <c r="B1029" s="10" t="s">
        <v>834</v>
      </c>
    </row>
    <row r="1031" spans="2:8" x14ac:dyDescent="0.25">
      <c r="B1031" t="s">
        <v>835</v>
      </c>
    </row>
    <row r="1034" spans="2:8" x14ac:dyDescent="0.25">
      <c r="B1034" s="10" t="s">
        <v>836</v>
      </c>
    </row>
    <row r="1036" spans="2:8" x14ac:dyDescent="0.25">
      <c r="B1036" s="84" t="s">
        <v>837</v>
      </c>
      <c r="C1036" s="84"/>
      <c r="D1036" s="84"/>
      <c r="E1036" s="84"/>
      <c r="F1036" s="84"/>
      <c r="G1036" s="84"/>
      <c r="H1036" s="84"/>
    </row>
    <row r="1037" spans="2:8" x14ac:dyDescent="0.25">
      <c r="B1037" s="84"/>
      <c r="C1037" s="84"/>
      <c r="D1037" s="84"/>
      <c r="E1037" s="84"/>
      <c r="F1037" s="84"/>
      <c r="G1037" s="84"/>
      <c r="H1037" s="84"/>
    </row>
    <row r="1039" spans="2:8" x14ac:dyDescent="0.25">
      <c r="B1039" s="84" t="s">
        <v>688</v>
      </c>
      <c r="C1039" s="84"/>
      <c r="D1039" s="84"/>
      <c r="E1039" s="84"/>
      <c r="F1039" s="84"/>
      <c r="G1039" s="84"/>
      <c r="H1039" s="84"/>
    </row>
    <row r="1040" spans="2:8" x14ac:dyDescent="0.25">
      <c r="B1040" s="84"/>
      <c r="C1040" s="84"/>
      <c r="D1040" s="84"/>
      <c r="E1040" s="84"/>
      <c r="F1040" s="84"/>
      <c r="G1040" s="84"/>
      <c r="H1040" s="84"/>
    </row>
    <row r="1041" spans="2:8" x14ac:dyDescent="0.25">
      <c r="B1041" s="84"/>
      <c r="C1041" s="84"/>
      <c r="D1041" s="84"/>
      <c r="E1041" s="84"/>
      <c r="F1041" s="84"/>
      <c r="G1041" s="84"/>
      <c r="H1041" s="84"/>
    </row>
    <row r="1045" spans="2:8" x14ac:dyDescent="0.25">
      <c r="B1045" s="9" t="s">
        <v>689</v>
      </c>
    </row>
    <row r="1047" spans="2:8" x14ac:dyDescent="0.25">
      <c r="B1047" s="9" t="s">
        <v>838</v>
      </c>
    </row>
    <row r="1048" spans="2:8" ht="15.75" thickBot="1" x14ac:dyDescent="0.3"/>
    <row r="1049" spans="2:8" ht="45" x14ac:dyDescent="0.25">
      <c r="B1049" s="12" t="s">
        <v>692</v>
      </c>
      <c r="C1049" s="13" t="s">
        <v>693</v>
      </c>
      <c r="D1049" s="13" t="s">
        <v>694</v>
      </c>
      <c r="E1049" s="13" t="s">
        <v>695</v>
      </c>
      <c r="F1049" s="13" t="s">
        <v>696</v>
      </c>
      <c r="G1049" s="13" t="s">
        <v>716</v>
      </c>
      <c r="H1049" s="13" t="s">
        <v>697</v>
      </c>
    </row>
    <row r="1050" spans="2:8" x14ac:dyDescent="0.25">
      <c r="B1050" s="14" t="s">
        <v>726</v>
      </c>
      <c r="C1050" s="85">
        <v>9.8673160173159608E-2</v>
      </c>
      <c r="D1050" s="85">
        <v>4.3841853706814851</v>
      </c>
      <c r="E1050" s="85">
        <v>3.1057827926200217</v>
      </c>
      <c r="F1050" s="87">
        <v>1.8303133102848257E-4</v>
      </c>
      <c r="G1050" s="87">
        <v>0.18549375000000012</v>
      </c>
      <c r="H1050" s="89" t="s">
        <v>708</v>
      </c>
    </row>
    <row r="1051" spans="2:8" x14ac:dyDescent="0.25">
      <c r="B1051" s="11" t="s">
        <v>751</v>
      </c>
      <c r="C1051" s="61">
        <v>6.9310303030303014E-2</v>
      </c>
      <c r="D1051" s="61">
        <v>3.4293547193413532</v>
      </c>
      <c r="E1051" s="61">
        <v>3.0337140626881043</v>
      </c>
      <c r="F1051" s="62">
        <v>4.0789305030038969E-3</v>
      </c>
      <c r="G1051" s="62">
        <v>0.14262500000000011</v>
      </c>
      <c r="H1051" s="90" t="s">
        <v>708</v>
      </c>
    </row>
    <row r="1052" spans="2:8" x14ac:dyDescent="0.25">
      <c r="B1052" s="11" t="s">
        <v>706</v>
      </c>
      <c r="C1052" s="61">
        <v>4.0116017316016842E-2</v>
      </c>
      <c r="D1052" s="61">
        <v>1.7088078622544791</v>
      </c>
      <c r="E1052" s="61">
        <v>2.935812796710032</v>
      </c>
      <c r="F1052" s="62">
        <v>0.20444463690396186</v>
      </c>
      <c r="G1052" s="62">
        <v>9.7500000000000031E-2</v>
      </c>
      <c r="H1052" s="90" t="s">
        <v>709</v>
      </c>
    </row>
    <row r="1053" spans="2:8" x14ac:dyDescent="0.25">
      <c r="B1053" s="11" t="s">
        <v>705</v>
      </c>
      <c r="C1053" s="61">
        <v>1.3717803030302546E-2</v>
      </c>
      <c r="D1053" s="61">
        <v>0.46541713841364424</v>
      </c>
      <c r="E1053" s="61">
        <v>2.7890288648068546</v>
      </c>
      <c r="F1053" s="62">
        <v>0.64214947449671067</v>
      </c>
      <c r="G1053" s="62">
        <v>5.0000000000000044E-2</v>
      </c>
      <c r="H1053" s="90" t="s">
        <v>709</v>
      </c>
    </row>
    <row r="1054" spans="2:8" x14ac:dyDescent="0.25">
      <c r="B1054" s="11" t="s">
        <v>738</v>
      </c>
      <c r="C1054" s="61">
        <v>8.4955357142857069E-2</v>
      </c>
      <c r="D1054" s="61">
        <v>2.9888236935617911</v>
      </c>
      <c r="E1054" s="61">
        <v>3.0337140626881043</v>
      </c>
      <c r="F1054" s="62">
        <v>1.654525388776984E-2</v>
      </c>
      <c r="G1054" s="62">
        <v>0.14262500000000011</v>
      </c>
      <c r="H1054" s="90" t="s">
        <v>708</v>
      </c>
    </row>
    <row r="1055" spans="2:8" x14ac:dyDescent="0.25">
      <c r="B1055" s="11" t="s">
        <v>782</v>
      </c>
      <c r="C1055" s="61">
        <v>5.5592500000000468E-2</v>
      </c>
      <c r="D1055" s="61">
        <v>2.0865318542101927</v>
      </c>
      <c r="E1055" s="61">
        <v>2.935812796710032</v>
      </c>
      <c r="F1055" s="62">
        <v>9.5248773191248692E-2</v>
      </c>
      <c r="G1055" s="62">
        <v>9.7500000000000031E-2</v>
      </c>
      <c r="H1055" s="90" t="s">
        <v>708</v>
      </c>
    </row>
    <row r="1056" spans="2:8" x14ac:dyDescent="0.25">
      <c r="B1056" s="11" t="s">
        <v>739</v>
      </c>
      <c r="C1056" s="61">
        <v>2.6398214285714296E-2</v>
      </c>
      <c r="D1056" s="61">
        <v>0.90411226958849256</v>
      </c>
      <c r="E1056" s="61">
        <v>2.7890288648068546</v>
      </c>
      <c r="F1056" s="62">
        <v>0.36704577796112103</v>
      </c>
      <c r="G1056" s="62">
        <v>5.0000000000000044E-2</v>
      </c>
      <c r="H1056" s="90" t="s">
        <v>709</v>
      </c>
    </row>
    <row r="1057" spans="2:9" x14ac:dyDescent="0.25">
      <c r="B1057" s="11" t="s">
        <v>727</v>
      </c>
      <c r="C1057" s="61">
        <v>5.8557142857142766E-2</v>
      </c>
      <c r="D1057" s="61">
        <v>2.6444299717582695</v>
      </c>
      <c r="E1057" s="61">
        <v>2.935812796710032</v>
      </c>
      <c r="F1057" s="62">
        <v>2.3922855648608743E-2</v>
      </c>
      <c r="G1057" s="62">
        <v>9.7500000000000031E-2</v>
      </c>
      <c r="H1057" s="90" t="s">
        <v>708</v>
      </c>
    </row>
    <row r="1058" spans="2:9" x14ac:dyDescent="0.25">
      <c r="B1058" s="11" t="s">
        <v>819</v>
      </c>
      <c r="C1058" s="61">
        <v>2.9194285714286172E-2</v>
      </c>
      <c r="D1058" s="61">
        <v>1.4740256910179781</v>
      </c>
      <c r="E1058" s="61">
        <v>2.7890288648068546</v>
      </c>
      <c r="F1058" s="62">
        <v>0.14207897759428345</v>
      </c>
      <c r="G1058" s="62">
        <v>5.0000000000000044E-2</v>
      </c>
      <c r="H1058" s="90" t="s">
        <v>709</v>
      </c>
    </row>
    <row r="1059" spans="2:9" ht="15.75" thickBot="1" x14ac:dyDescent="0.3">
      <c r="B1059" s="15" t="s">
        <v>725</v>
      </c>
      <c r="C1059" s="86">
        <v>2.9362857142856597E-2</v>
      </c>
      <c r="D1059" s="86">
        <v>1.5747062307152397</v>
      </c>
      <c r="E1059" s="86">
        <v>2.7890288648068546</v>
      </c>
      <c r="F1059" s="88">
        <v>0.11693701188480166</v>
      </c>
      <c r="G1059" s="88">
        <v>5.0000000000000044E-2</v>
      </c>
      <c r="H1059" s="91" t="s">
        <v>709</v>
      </c>
    </row>
    <row r="1061" spans="2:9" ht="15.75" thickBot="1" x14ac:dyDescent="0.3"/>
    <row r="1062" spans="2:9" ht="45" x14ac:dyDescent="0.25">
      <c r="B1062" s="12" t="s">
        <v>690</v>
      </c>
      <c r="C1062" s="13" t="s">
        <v>710</v>
      </c>
      <c r="D1062" s="13" t="s">
        <v>674</v>
      </c>
      <c r="E1062" s="13" t="s">
        <v>677</v>
      </c>
      <c r="F1062" s="13" t="s">
        <v>678</v>
      </c>
      <c r="G1062" s="95" t="s">
        <v>713</v>
      </c>
      <c r="H1062" s="96"/>
      <c r="I1062" s="96"/>
    </row>
    <row r="1063" spans="2:9" x14ac:dyDescent="0.25">
      <c r="B1063" s="14" t="s">
        <v>22</v>
      </c>
      <c r="C1063" s="16">
        <v>0.69503030303030255</v>
      </c>
      <c r="D1063" s="16">
        <v>1.684240639582453E-2</v>
      </c>
      <c r="E1063" s="16">
        <v>0.66181469910511259</v>
      </c>
      <c r="F1063" s="16">
        <v>0.72824590695549252</v>
      </c>
      <c r="G1063" s="92" t="s">
        <v>711</v>
      </c>
      <c r="H1063" s="92"/>
      <c r="I1063" s="92"/>
    </row>
    <row r="1064" spans="2:9" x14ac:dyDescent="0.25">
      <c r="B1064" s="11" t="s">
        <v>25</v>
      </c>
      <c r="C1064" s="17">
        <v>0.68131249999999999</v>
      </c>
      <c r="D1064" s="17">
        <v>2.4188064664816697E-2</v>
      </c>
      <c r="E1064" s="17">
        <v>0.633610220602288</v>
      </c>
      <c r="F1064" s="17">
        <v>0.72901477939771198</v>
      </c>
      <c r="G1064" s="93" t="s">
        <v>711</v>
      </c>
      <c r="H1064" s="93"/>
      <c r="I1064" s="93"/>
    </row>
    <row r="1065" spans="2:9" x14ac:dyDescent="0.25">
      <c r="B1065" s="11" t="s">
        <v>24</v>
      </c>
      <c r="C1065" s="17">
        <v>0.65491428571428567</v>
      </c>
      <c r="D1065" s="17">
        <v>1.6354116612094658E-2</v>
      </c>
      <c r="E1065" s="17">
        <v>0.62266165819970587</v>
      </c>
      <c r="F1065" s="17">
        <v>0.68716691322886547</v>
      </c>
      <c r="G1065" s="93" t="s">
        <v>711</v>
      </c>
      <c r="H1065" s="93" t="s">
        <v>712</v>
      </c>
      <c r="I1065" s="93"/>
    </row>
    <row r="1066" spans="2:9" x14ac:dyDescent="0.25">
      <c r="B1066" s="11" t="s">
        <v>23</v>
      </c>
      <c r="C1066" s="17">
        <v>0.6257199999999995</v>
      </c>
      <c r="D1066" s="17">
        <v>1.1171988516326396E-2</v>
      </c>
      <c r="E1066" s="17">
        <v>0.60368726091901725</v>
      </c>
      <c r="F1066" s="17">
        <v>0.64775273908098174</v>
      </c>
      <c r="G1066" s="93"/>
      <c r="H1066" s="93" t="s">
        <v>712</v>
      </c>
      <c r="I1066" s="93" t="s">
        <v>714</v>
      </c>
    </row>
    <row r="1067" spans="2:9" ht="15.75" thickBot="1" x14ac:dyDescent="0.3">
      <c r="B1067" s="15" t="s">
        <v>29</v>
      </c>
      <c r="C1067" s="18">
        <v>0.59635714285714292</v>
      </c>
      <c r="D1067" s="18">
        <v>1.4929197627523679E-2</v>
      </c>
      <c r="E1067" s="18">
        <v>0.56691465680956432</v>
      </c>
      <c r="F1067" s="18">
        <v>0.62579962890472152</v>
      </c>
      <c r="G1067" s="94"/>
      <c r="H1067" s="94"/>
      <c r="I1067" s="94" t="s">
        <v>714</v>
      </c>
    </row>
    <row r="1070" spans="2:9" x14ac:dyDescent="0.25">
      <c r="B1070" s="9" t="s">
        <v>839</v>
      </c>
    </row>
    <row r="1072" spans="2:9" x14ac:dyDescent="0.25">
      <c r="B1072" s="10" t="s">
        <v>840</v>
      </c>
    </row>
    <row r="1073" spans="2:3" ht="15.75" thickBot="1" x14ac:dyDescent="0.3"/>
    <row r="1074" spans="2:3" x14ac:dyDescent="0.25">
      <c r="B1074" s="58" t="s">
        <v>53</v>
      </c>
      <c r="C1074" s="83">
        <v>201</v>
      </c>
    </row>
    <row r="1075" spans="2:3" x14ac:dyDescent="0.25">
      <c r="B1075" s="11" t="s">
        <v>342</v>
      </c>
      <c r="C1075" s="43">
        <v>201</v>
      </c>
    </row>
    <row r="1076" spans="2:3" x14ac:dyDescent="0.25">
      <c r="B1076" s="11" t="s">
        <v>653</v>
      </c>
      <c r="C1076" s="43">
        <v>196</v>
      </c>
    </row>
    <row r="1077" spans="2:3" x14ac:dyDescent="0.25">
      <c r="B1077" s="11" t="s">
        <v>654</v>
      </c>
      <c r="C1077" s="17">
        <v>8.7316545002933843E-2</v>
      </c>
    </row>
    <row r="1078" spans="2:3" x14ac:dyDescent="0.25">
      <c r="B1078" s="11" t="s">
        <v>655</v>
      </c>
      <c r="C1078" s="17">
        <v>6.8690352043810049E-2</v>
      </c>
    </row>
    <row r="1079" spans="2:3" x14ac:dyDescent="0.25">
      <c r="B1079" s="11" t="s">
        <v>656</v>
      </c>
      <c r="C1079" s="17">
        <v>0.85935514559369242</v>
      </c>
    </row>
    <row r="1080" spans="2:3" x14ac:dyDescent="0.25">
      <c r="B1080" s="11" t="s">
        <v>657</v>
      </c>
      <c r="C1080" s="17">
        <v>0.92701410215470426</v>
      </c>
    </row>
    <row r="1081" spans="2:3" x14ac:dyDescent="0.25">
      <c r="B1081" s="11" t="s">
        <v>658</v>
      </c>
      <c r="C1081" s="17"/>
    </row>
    <row r="1082" spans="2:3" x14ac:dyDescent="0.25">
      <c r="B1082" s="11" t="s">
        <v>659</v>
      </c>
      <c r="C1082" s="17"/>
    </row>
    <row r="1083" spans="2:3" x14ac:dyDescent="0.25">
      <c r="B1083" s="11" t="s">
        <v>660</v>
      </c>
      <c r="C1083" s="17">
        <v>5</v>
      </c>
    </row>
    <row r="1084" spans="2:3" x14ac:dyDescent="0.25">
      <c r="B1084" s="11" t="s">
        <v>661</v>
      </c>
      <c r="C1084" s="17">
        <v>-25.529413356892377</v>
      </c>
    </row>
    <row r="1085" spans="2:3" x14ac:dyDescent="0.25">
      <c r="B1085" s="11" t="s">
        <v>662</v>
      </c>
      <c r="C1085" s="17">
        <v>-9.0128888165969983</v>
      </c>
    </row>
    <row r="1086" spans="2:3" ht="15.75" thickBot="1" x14ac:dyDescent="0.3">
      <c r="B1086" s="15" t="s">
        <v>663</v>
      </c>
      <c r="C1086" s="18">
        <v>0.9592489373948756</v>
      </c>
    </row>
    <row r="1089" spans="2:8" x14ac:dyDescent="0.25">
      <c r="B1089" s="10" t="s">
        <v>841</v>
      </c>
    </row>
    <row r="1090" spans="2:8" ht="15.75" thickBot="1" x14ac:dyDescent="0.3"/>
    <row r="1091" spans="2:8" ht="30" x14ac:dyDescent="0.25">
      <c r="B1091" s="12" t="s">
        <v>665</v>
      </c>
      <c r="C1091" s="13" t="s">
        <v>653</v>
      </c>
      <c r="D1091" s="13" t="s">
        <v>666</v>
      </c>
      <c r="E1091" s="13" t="s">
        <v>667</v>
      </c>
      <c r="F1091" s="13" t="s">
        <v>322</v>
      </c>
      <c r="G1091" s="13" t="s">
        <v>668</v>
      </c>
    </row>
    <row r="1092" spans="2:8" x14ac:dyDescent="0.25">
      <c r="B1092" s="14" t="s">
        <v>669</v>
      </c>
      <c r="C1092" s="42">
        <v>4</v>
      </c>
      <c r="D1092" s="16">
        <v>16.114065264631364</v>
      </c>
      <c r="E1092" s="16">
        <v>4.028516316157841</v>
      </c>
      <c r="F1092" s="16">
        <v>4.6878363815168731</v>
      </c>
      <c r="G1092" s="29">
        <v>1.2350939101617978E-3</v>
      </c>
    </row>
    <row r="1093" spans="2:8" x14ac:dyDescent="0.25">
      <c r="B1093" s="11" t="s">
        <v>670</v>
      </c>
      <c r="C1093" s="43">
        <v>196</v>
      </c>
      <c r="D1093" s="17">
        <v>168.43360853636372</v>
      </c>
      <c r="E1093" s="17">
        <v>0.85935514559369242</v>
      </c>
      <c r="F1093" s="17"/>
      <c r="G1093" s="30"/>
    </row>
    <row r="1094" spans="2:8" ht="15.75" thickBot="1" x14ac:dyDescent="0.3">
      <c r="B1094" s="15" t="s">
        <v>671</v>
      </c>
      <c r="C1094" s="44">
        <v>200</v>
      </c>
      <c r="D1094" s="18">
        <v>184.54767380099509</v>
      </c>
      <c r="E1094" s="18"/>
      <c r="F1094" s="18"/>
      <c r="G1094" s="31"/>
    </row>
    <row r="1095" spans="2:8" x14ac:dyDescent="0.25">
      <c r="B1095" s="25" t="s">
        <v>672</v>
      </c>
    </row>
    <row r="1098" spans="2:8" x14ac:dyDescent="0.25">
      <c r="B1098" s="10" t="s">
        <v>842</v>
      </c>
    </row>
    <row r="1099" spans="2:8" ht="15.75" thickBot="1" x14ac:dyDescent="0.3"/>
    <row r="1100" spans="2:8" ht="45" x14ac:dyDescent="0.25">
      <c r="B1100" s="12" t="s">
        <v>665</v>
      </c>
      <c r="C1100" s="13" t="s">
        <v>300</v>
      </c>
      <c r="D1100" s="13" t="s">
        <v>674</v>
      </c>
      <c r="E1100" s="13" t="s">
        <v>675</v>
      </c>
      <c r="F1100" s="13" t="s">
        <v>676</v>
      </c>
      <c r="G1100" s="13" t="s">
        <v>677</v>
      </c>
      <c r="H1100" s="13" t="s">
        <v>678</v>
      </c>
    </row>
    <row r="1101" spans="2:8" x14ac:dyDescent="0.25">
      <c r="B1101" s="14" t="s">
        <v>375</v>
      </c>
      <c r="C1101" s="16">
        <v>0.58246666666666669</v>
      </c>
      <c r="D1101" s="16">
        <v>0.10704236828431954</v>
      </c>
      <c r="E1101" s="16">
        <v>5.4414590783301202</v>
      </c>
      <c r="F1101" s="29">
        <v>1.5660960503067182E-7</v>
      </c>
      <c r="G1101" s="16">
        <v>0.37136399970883066</v>
      </c>
      <c r="H1101" s="16">
        <v>0.79356933362450266</v>
      </c>
    </row>
    <row r="1102" spans="2:8" x14ac:dyDescent="0.25">
      <c r="B1102" s="11" t="s">
        <v>679</v>
      </c>
      <c r="C1102" s="17">
        <v>0.75389696969696907</v>
      </c>
      <c r="D1102" s="17">
        <v>0.19364693032916011</v>
      </c>
      <c r="E1102" s="17">
        <v>3.8931521837991374</v>
      </c>
      <c r="F1102" s="30">
        <v>1.3560761438191626E-4</v>
      </c>
      <c r="G1102" s="17">
        <v>0.37199787594651512</v>
      </c>
      <c r="H1102" s="17">
        <v>1.1357960634474229</v>
      </c>
    </row>
    <row r="1103" spans="2:8" x14ac:dyDescent="0.25">
      <c r="B1103" s="11" t="s">
        <v>680</v>
      </c>
      <c r="C1103" s="17">
        <v>-3.5066666666666982E-2</v>
      </c>
      <c r="D1103" s="17">
        <v>0.1897658366717668</v>
      </c>
      <c r="E1103" s="17">
        <v>-0.18478914477805039</v>
      </c>
      <c r="F1103" s="27">
        <v>0.85358548791390554</v>
      </c>
      <c r="G1103" s="17">
        <v>-0.40931169563024444</v>
      </c>
      <c r="H1103" s="17">
        <v>0.33917836229691051</v>
      </c>
    </row>
    <row r="1104" spans="2:8" x14ac:dyDescent="0.25">
      <c r="B1104" s="11" t="s">
        <v>681</v>
      </c>
      <c r="C1104" s="17">
        <v>-1.2633333333333342E-2</v>
      </c>
      <c r="D1104" s="17">
        <v>0.17865862813691849</v>
      </c>
      <c r="E1104" s="17">
        <v>-7.0712136688139929E-2</v>
      </c>
      <c r="F1104" s="27">
        <v>0.94369895856779928</v>
      </c>
      <c r="G1104" s="17">
        <v>-0.36497337848774003</v>
      </c>
      <c r="H1104" s="17">
        <v>0.33970671182107337</v>
      </c>
    </row>
    <row r="1105" spans="2:8" x14ac:dyDescent="0.25">
      <c r="B1105" s="11" t="s">
        <v>682</v>
      </c>
      <c r="C1105" s="17">
        <v>9.0333333333332908E-3</v>
      </c>
      <c r="D1105" s="17">
        <v>0.25527977829730597</v>
      </c>
      <c r="E1105" s="17">
        <v>3.53860121376822E-2</v>
      </c>
      <c r="F1105" s="27">
        <v>0.97180795049812918</v>
      </c>
      <c r="G1105" s="17">
        <v>-0.49441444050353062</v>
      </c>
      <c r="H1105" s="17">
        <v>0.51248110717019724</v>
      </c>
    </row>
    <row r="1106" spans="2:8" ht="15.75" thickBot="1" x14ac:dyDescent="0.3">
      <c r="B1106" s="15" t="s">
        <v>683</v>
      </c>
      <c r="C1106" s="18">
        <v>0</v>
      </c>
      <c r="D1106" s="18">
        <v>0</v>
      </c>
      <c r="E1106" s="18"/>
      <c r="F1106" s="31"/>
      <c r="G1106" s="18"/>
      <c r="H1106" s="18"/>
    </row>
    <row r="1109" spans="2:8" x14ac:dyDescent="0.25">
      <c r="B1109" s="10" t="s">
        <v>843</v>
      </c>
    </row>
    <row r="1111" spans="2:8" x14ac:dyDescent="0.25">
      <c r="B1111" t="s">
        <v>844</v>
      </c>
    </row>
    <row r="1114" spans="2:8" x14ac:dyDescent="0.25">
      <c r="B1114" s="10" t="s">
        <v>845</v>
      </c>
    </row>
    <row r="1116" spans="2:8" x14ac:dyDescent="0.25">
      <c r="B1116" s="84" t="s">
        <v>846</v>
      </c>
      <c r="C1116" s="84"/>
      <c r="D1116" s="84"/>
      <c r="E1116" s="84"/>
      <c r="F1116" s="84"/>
      <c r="G1116" s="84"/>
      <c r="H1116" s="84"/>
    </row>
    <row r="1117" spans="2:8" x14ac:dyDescent="0.25">
      <c r="B1117" s="84"/>
      <c r="C1117" s="84"/>
      <c r="D1117" s="84"/>
      <c r="E1117" s="84"/>
      <c r="F1117" s="84"/>
      <c r="G1117" s="84"/>
      <c r="H1117" s="84"/>
    </row>
    <row r="1119" spans="2:8" x14ac:dyDescent="0.25">
      <c r="B1119" s="84" t="s">
        <v>688</v>
      </c>
      <c r="C1119" s="84"/>
      <c r="D1119" s="84"/>
      <c r="E1119" s="84"/>
      <c r="F1119" s="84"/>
      <c r="G1119" s="84"/>
      <c r="H1119" s="84"/>
    </row>
    <row r="1120" spans="2:8" x14ac:dyDescent="0.25">
      <c r="B1120" s="84"/>
      <c r="C1120" s="84"/>
      <c r="D1120" s="84"/>
      <c r="E1120" s="84"/>
      <c r="F1120" s="84"/>
      <c r="G1120" s="84"/>
      <c r="H1120" s="84"/>
    </row>
    <row r="1121" spans="2:8" x14ac:dyDescent="0.25">
      <c r="B1121" s="84"/>
      <c r="C1121" s="84"/>
      <c r="D1121" s="84"/>
      <c r="E1121" s="84"/>
      <c r="F1121" s="84"/>
      <c r="G1121" s="84"/>
      <c r="H1121" s="84"/>
    </row>
    <row r="1125" spans="2:8" x14ac:dyDescent="0.25">
      <c r="B1125" s="9" t="s">
        <v>689</v>
      </c>
    </row>
    <row r="1127" spans="2:8" x14ac:dyDescent="0.25">
      <c r="B1127" s="9" t="s">
        <v>847</v>
      </c>
    </row>
    <row r="1128" spans="2:8" ht="15.75" thickBot="1" x14ac:dyDescent="0.3"/>
    <row r="1129" spans="2:8" ht="45" x14ac:dyDescent="0.25">
      <c r="B1129" s="12" t="s">
        <v>692</v>
      </c>
      <c r="C1129" s="13" t="s">
        <v>693</v>
      </c>
      <c r="D1129" s="13" t="s">
        <v>694</v>
      </c>
      <c r="E1129" s="13" t="s">
        <v>695</v>
      </c>
      <c r="F1129" s="13" t="s">
        <v>696</v>
      </c>
      <c r="G1129" s="13" t="s">
        <v>716</v>
      </c>
      <c r="H1129" s="13" t="s">
        <v>697</v>
      </c>
    </row>
    <row r="1130" spans="2:8" x14ac:dyDescent="0.25">
      <c r="B1130" s="14" t="s">
        <v>706</v>
      </c>
      <c r="C1130" s="85">
        <v>0.78896363636363609</v>
      </c>
      <c r="D1130" s="85">
        <v>3.5075767424480184</v>
      </c>
      <c r="E1130" s="85">
        <v>3.1057827926200217</v>
      </c>
      <c r="F1130" s="87">
        <v>5.0326351996923258E-3</v>
      </c>
      <c r="G1130" s="87">
        <v>0.18549375000000012</v>
      </c>
      <c r="H1130" s="89" t="s">
        <v>708</v>
      </c>
    </row>
    <row r="1131" spans="2:8" x14ac:dyDescent="0.25">
      <c r="B1131" s="11" t="s">
        <v>726</v>
      </c>
      <c r="C1131" s="61">
        <v>0.76653030303030245</v>
      </c>
      <c r="D1131" s="61">
        <v>3.5546264728008574</v>
      </c>
      <c r="E1131" s="61">
        <v>3.0337140626881043</v>
      </c>
      <c r="F1131" s="62">
        <v>2.6536644005527021E-3</v>
      </c>
      <c r="G1131" s="62">
        <v>0.14262500000000011</v>
      </c>
      <c r="H1131" s="90" t="s">
        <v>708</v>
      </c>
    </row>
    <row r="1132" spans="2:8" x14ac:dyDescent="0.25">
      <c r="B1132" s="11" t="s">
        <v>751</v>
      </c>
      <c r="C1132" s="61">
        <v>0.75389696969696907</v>
      </c>
      <c r="D1132" s="61">
        <v>3.8931521837991374</v>
      </c>
      <c r="E1132" s="61">
        <v>2.935812796710032</v>
      </c>
      <c r="F1132" s="62">
        <v>3.9729332671589734E-4</v>
      </c>
      <c r="G1132" s="62">
        <v>9.7500000000000031E-2</v>
      </c>
      <c r="H1132" s="90" t="s">
        <v>708</v>
      </c>
    </row>
    <row r="1133" spans="2:8" x14ac:dyDescent="0.25">
      <c r="B1133" s="11" t="s">
        <v>705</v>
      </c>
      <c r="C1133" s="61">
        <v>0.74486363636363573</v>
      </c>
      <c r="D1133" s="61">
        <v>2.6376025454957763</v>
      </c>
      <c r="E1133" s="61">
        <v>2.7890288648068546</v>
      </c>
      <c r="F1133" s="62">
        <v>9.0195106573791595E-3</v>
      </c>
      <c r="G1133" s="62">
        <v>5.0000000000000044E-2</v>
      </c>
      <c r="H1133" s="90" t="s">
        <v>708</v>
      </c>
    </row>
    <row r="1134" spans="2:8" x14ac:dyDescent="0.25">
      <c r="B1134" s="11" t="s">
        <v>739</v>
      </c>
      <c r="C1134" s="61">
        <v>4.4100000000000271E-2</v>
      </c>
      <c r="D1134" s="61">
        <v>0.15763809358904432</v>
      </c>
      <c r="E1134" s="61">
        <v>3.0337140626881043</v>
      </c>
      <c r="F1134" s="62">
        <v>0.99860092710594706</v>
      </c>
      <c r="G1134" s="62">
        <v>0.14262500000000011</v>
      </c>
      <c r="H1134" s="90" t="s">
        <v>709</v>
      </c>
    </row>
    <row r="1135" spans="2:8" x14ac:dyDescent="0.25">
      <c r="B1135" s="11" t="s">
        <v>738</v>
      </c>
      <c r="C1135" s="61">
        <v>2.1666666666666633E-2</v>
      </c>
      <c r="D1135" s="61">
        <v>7.9556634132783605E-2</v>
      </c>
      <c r="E1135" s="61">
        <v>2.935812796710032</v>
      </c>
      <c r="F1135" s="62">
        <v>0.9965166872861092</v>
      </c>
      <c r="G1135" s="62">
        <v>9.7500000000000031E-2</v>
      </c>
      <c r="H1135" s="90" t="s">
        <v>709</v>
      </c>
    </row>
    <row r="1136" spans="2:8" x14ac:dyDescent="0.25">
      <c r="B1136" s="11" t="s">
        <v>782</v>
      </c>
      <c r="C1136" s="61">
        <v>9.0333333333332908E-3</v>
      </c>
      <c r="D1136" s="61">
        <v>3.53860121376822E-2</v>
      </c>
      <c r="E1136" s="61">
        <v>2.7890288648068546</v>
      </c>
      <c r="F1136" s="62">
        <v>0.97180795049805224</v>
      </c>
      <c r="G1136" s="62">
        <v>5.0000000000000044E-2</v>
      </c>
      <c r="H1136" s="90" t="s">
        <v>709</v>
      </c>
    </row>
    <row r="1137" spans="2:8" x14ac:dyDescent="0.25">
      <c r="B1137" s="11" t="s">
        <v>703</v>
      </c>
      <c r="C1137" s="61">
        <v>3.5066666666666982E-2</v>
      </c>
      <c r="D1137" s="61">
        <v>0.18478914477805039</v>
      </c>
      <c r="E1137" s="61">
        <v>2.935812796710032</v>
      </c>
      <c r="F1137" s="62">
        <v>0.9813529836992253</v>
      </c>
      <c r="G1137" s="62">
        <v>9.7500000000000031E-2</v>
      </c>
      <c r="H1137" s="90" t="s">
        <v>709</v>
      </c>
    </row>
    <row r="1138" spans="2:8" x14ac:dyDescent="0.25">
      <c r="B1138" s="11" t="s">
        <v>725</v>
      </c>
      <c r="C1138" s="61">
        <v>1.2633333333333342E-2</v>
      </c>
      <c r="D1138" s="61">
        <v>7.0712136688139929E-2</v>
      </c>
      <c r="E1138" s="61">
        <v>2.7890288648068546</v>
      </c>
      <c r="F1138" s="62">
        <v>0.94369895856783736</v>
      </c>
      <c r="G1138" s="62">
        <v>5.0000000000000044E-2</v>
      </c>
      <c r="H1138" s="90" t="s">
        <v>709</v>
      </c>
    </row>
    <row r="1139" spans="2:8" ht="15.75" thickBot="1" x14ac:dyDescent="0.3">
      <c r="B1139" s="15" t="s">
        <v>699</v>
      </c>
      <c r="C1139" s="86">
        <v>2.2433333333333638E-2</v>
      </c>
      <c r="D1139" s="86">
        <v>0.10573548785182171</v>
      </c>
      <c r="E1139" s="86">
        <v>2.7890288648068546</v>
      </c>
      <c r="F1139" s="88">
        <v>0.91590035751174037</v>
      </c>
      <c r="G1139" s="88">
        <v>5.0000000000000044E-2</v>
      </c>
      <c r="H1139" s="91" t="s">
        <v>709</v>
      </c>
    </row>
    <row r="1141" spans="2:8" ht="15.75" thickBot="1" x14ac:dyDescent="0.3"/>
    <row r="1142" spans="2:8" ht="45" x14ac:dyDescent="0.25">
      <c r="B1142" s="12" t="s">
        <v>690</v>
      </c>
      <c r="C1142" s="13" t="s">
        <v>710</v>
      </c>
      <c r="D1142" s="13" t="s">
        <v>674</v>
      </c>
      <c r="E1142" s="13" t="s">
        <v>677</v>
      </c>
      <c r="F1142" s="13" t="s">
        <v>678</v>
      </c>
      <c r="G1142" s="95" t="s">
        <v>713</v>
      </c>
      <c r="H1142" s="96"/>
    </row>
    <row r="1143" spans="2:8" x14ac:dyDescent="0.25">
      <c r="B1143" s="14" t="s">
        <v>22</v>
      </c>
      <c r="C1143" s="16">
        <v>1.3363636363636358</v>
      </c>
      <c r="D1143" s="16">
        <v>0.16137244194096675</v>
      </c>
      <c r="E1143" s="16">
        <v>1.0181143915715909</v>
      </c>
      <c r="F1143" s="16">
        <v>1.6546128811556806</v>
      </c>
      <c r="G1143" s="92" t="s">
        <v>711</v>
      </c>
      <c r="H1143" s="92"/>
    </row>
    <row r="1144" spans="2:8" x14ac:dyDescent="0.25">
      <c r="B1144" s="11" t="s">
        <v>25</v>
      </c>
      <c r="C1144" s="17">
        <v>0.59150000000000003</v>
      </c>
      <c r="D1144" s="17">
        <v>0.23175352553867609</v>
      </c>
      <c r="E1144" s="17">
        <v>0.13444931901967039</v>
      </c>
      <c r="F1144" s="17">
        <v>1.0485506809803296</v>
      </c>
      <c r="G1144" s="93"/>
      <c r="H1144" s="93" t="s">
        <v>712</v>
      </c>
    </row>
    <row r="1145" spans="2:8" x14ac:dyDescent="0.25">
      <c r="B1145" s="11" t="s">
        <v>23</v>
      </c>
      <c r="C1145" s="17">
        <v>0.58246666666666669</v>
      </c>
      <c r="D1145" s="17">
        <v>0.10704236828431954</v>
      </c>
      <c r="E1145" s="17">
        <v>0.37136399970883066</v>
      </c>
      <c r="F1145" s="17">
        <v>0.79356933362450266</v>
      </c>
      <c r="G1145" s="93"/>
      <c r="H1145" s="93" t="s">
        <v>712</v>
      </c>
    </row>
    <row r="1146" spans="2:8" x14ac:dyDescent="0.25">
      <c r="B1146" s="11" t="s">
        <v>29</v>
      </c>
      <c r="C1146" s="17">
        <v>0.5698333333333333</v>
      </c>
      <c r="D1146" s="17">
        <v>0.14304138142457176</v>
      </c>
      <c r="E1146" s="17">
        <v>0.28773552862245239</v>
      </c>
      <c r="F1146" s="17">
        <v>0.85193113804421428</v>
      </c>
      <c r="G1146" s="93"/>
      <c r="H1146" s="93" t="s">
        <v>712</v>
      </c>
    </row>
    <row r="1147" spans="2:8" ht="15.75" thickBot="1" x14ac:dyDescent="0.3">
      <c r="B1147" s="15" t="s">
        <v>24</v>
      </c>
      <c r="C1147" s="18">
        <v>0.54739999999999966</v>
      </c>
      <c r="D1147" s="18">
        <v>0.15669398252587682</v>
      </c>
      <c r="E1147" s="18">
        <v>0.23837733787432647</v>
      </c>
      <c r="F1147" s="18">
        <v>0.85642266212567286</v>
      </c>
      <c r="G1147" s="94"/>
      <c r="H1147" s="94" t="s">
        <v>712</v>
      </c>
    </row>
    <row r="1150" spans="2:8" x14ac:dyDescent="0.25">
      <c r="B1150" s="9" t="s">
        <v>848</v>
      </c>
    </row>
    <row r="1152" spans="2:8" x14ac:dyDescent="0.25">
      <c r="B1152" s="10" t="s">
        <v>849</v>
      </c>
    </row>
    <row r="1153" spans="2:3" ht="15.75" thickBot="1" x14ac:dyDescent="0.3"/>
    <row r="1154" spans="2:3" x14ac:dyDescent="0.25">
      <c r="B1154" s="58" t="s">
        <v>53</v>
      </c>
      <c r="C1154" s="83">
        <v>201</v>
      </c>
    </row>
    <row r="1155" spans="2:3" x14ac:dyDescent="0.25">
      <c r="B1155" s="11" t="s">
        <v>342</v>
      </c>
      <c r="C1155" s="43">
        <v>201</v>
      </c>
    </row>
    <row r="1156" spans="2:3" x14ac:dyDescent="0.25">
      <c r="B1156" s="11" t="s">
        <v>653</v>
      </c>
      <c r="C1156" s="43">
        <v>196</v>
      </c>
    </row>
    <row r="1157" spans="2:3" x14ac:dyDescent="0.25">
      <c r="B1157" s="11" t="s">
        <v>654</v>
      </c>
      <c r="C1157" s="17">
        <v>0.17658669005344763</v>
      </c>
    </row>
    <row r="1158" spans="2:3" x14ac:dyDescent="0.25">
      <c r="B1158" s="11" t="s">
        <v>655</v>
      </c>
      <c r="C1158" s="17">
        <v>0.15978233678923226</v>
      </c>
    </row>
    <row r="1159" spans="2:3" x14ac:dyDescent="0.25">
      <c r="B1159" s="11" t="s">
        <v>656</v>
      </c>
      <c r="C1159" s="17">
        <v>6.4502265144889097E-3</v>
      </c>
    </row>
    <row r="1160" spans="2:3" x14ac:dyDescent="0.25">
      <c r="B1160" s="11" t="s">
        <v>657</v>
      </c>
      <c r="C1160" s="17">
        <v>8.0313302226274502E-2</v>
      </c>
    </row>
    <row r="1161" spans="2:3" x14ac:dyDescent="0.25">
      <c r="B1161" s="11" t="s">
        <v>658</v>
      </c>
      <c r="C1161" s="17"/>
    </row>
    <row r="1162" spans="2:3" x14ac:dyDescent="0.25">
      <c r="B1162" s="11" t="s">
        <v>659</v>
      </c>
      <c r="C1162" s="17"/>
    </row>
    <row r="1163" spans="2:3" x14ac:dyDescent="0.25">
      <c r="B1163" s="11" t="s">
        <v>660</v>
      </c>
      <c r="C1163" s="17">
        <v>5</v>
      </c>
    </row>
    <row r="1164" spans="2:3" x14ac:dyDescent="0.25">
      <c r="B1164" s="11" t="s">
        <v>661</v>
      </c>
      <c r="C1164" s="17">
        <v>-1008.8348860979429</v>
      </c>
    </row>
    <row r="1165" spans="2:3" x14ac:dyDescent="0.25">
      <c r="B1165" s="11" t="s">
        <v>662</v>
      </c>
      <c r="C1165" s="17">
        <v>-992.31836155764756</v>
      </c>
    </row>
    <row r="1166" spans="2:3" ht="15.75" thickBot="1" x14ac:dyDescent="0.3">
      <c r="B1166" s="15" t="s">
        <v>663</v>
      </c>
      <c r="C1166" s="18">
        <v>0.86542419310709084</v>
      </c>
    </row>
    <row r="1169" spans="2:8" x14ac:dyDescent="0.25">
      <c r="B1169" s="10" t="s">
        <v>850</v>
      </c>
    </row>
    <row r="1170" spans="2:8" ht="15.75" thickBot="1" x14ac:dyDescent="0.3"/>
    <row r="1171" spans="2:8" ht="30" x14ac:dyDescent="0.25">
      <c r="B1171" s="12" t="s">
        <v>665</v>
      </c>
      <c r="C1171" s="13" t="s">
        <v>653</v>
      </c>
      <c r="D1171" s="13" t="s">
        <v>666</v>
      </c>
      <c r="E1171" s="13" t="s">
        <v>667</v>
      </c>
      <c r="F1171" s="13" t="s">
        <v>322</v>
      </c>
      <c r="G1171" s="13" t="s">
        <v>668</v>
      </c>
    </row>
    <row r="1172" spans="2:8" x14ac:dyDescent="0.25">
      <c r="B1172" s="14" t="s">
        <v>669</v>
      </c>
      <c r="C1172" s="42">
        <v>4</v>
      </c>
      <c r="D1172" s="16">
        <v>0.27112597131937699</v>
      </c>
      <c r="E1172" s="16">
        <v>6.7781492829844248E-2</v>
      </c>
      <c r="F1172" s="16">
        <v>10.508389539125353</v>
      </c>
      <c r="G1172" s="29">
        <v>9.8431478222052814E-8</v>
      </c>
    </row>
    <row r="1173" spans="2:8" x14ac:dyDescent="0.25">
      <c r="B1173" s="11" t="s">
        <v>670</v>
      </c>
      <c r="C1173" s="43">
        <v>196</v>
      </c>
      <c r="D1173" s="17">
        <v>1.2642443968398263</v>
      </c>
      <c r="E1173" s="17">
        <v>6.4502265144889097E-3</v>
      </c>
      <c r="F1173" s="17"/>
      <c r="G1173" s="30"/>
    </row>
    <row r="1174" spans="2:8" ht="15.75" thickBot="1" x14ac:dyDescent="0.3">
      <c r="B1174" s="15" t="s">
        <v>671</v>
      </c>
      <c r="C1174" s="44">
        <v>200</v>
      </c>
      <c r="D1174" s="18">
        <v>1.5353703681592032</v>
      </c>
      <c r="E1174" s="18"/>
      <c r="F1174" s="18"/>
      <c r="G1174" s="31"/>
    </row>
    <row r="1175" spans="2:8" x14ac:dyDescent="0.25">
      <c r="B1175" s="25" t="s">
        <v>672</v>
      </c>
    </row>
    <row r="1178" spans="2:8" x14ac:dyDescent="0.25">
      <c r="B1178" s="10" t="s">
        <v>851</v>
      </c>
    </row>
    <row r="1179" spans="2:8" ht="15.75" thickBot="1" x14ac:dyDescent="0.3"/>
    <row r="1180" spans="2:8" ht="45" x14ac:dyDescent="0.25">
      <c r="B1180" s="12" t="s">
        <v>665</v>
      </c>
      <c r="C1180" s="13" t="s">
        <v>300</v>
      </c>
      <c r="D1180" s="13" t="s">
        <v>674</v>
      </c>
      <c r="E1180" s="13" t="s">
        <v>675</v>
      </c>
      <c r="F1180" s="13" t="s">
        <v>676</v>
      </c>
      <c r="G1180" s="13" t="s">
        <v>677</v>
      </c>
      <c r="H1180" s="13" t="s">
        <v>678</v>
      </c>
    </row>
    <row r="1181" spans="2:8" x14ac:dyDescent="0.25">
      <c r="B1181" s="14" t="s">
        <v>375</v>
      </c>
      <c r="C1181" s="16">
        <v>0.3115466666666668</v>
      </c>
      <c r="D1181" s="16">
        <v>9.273781331969471E-3</v>
      </c>
      <c r="E1181" s="16">
        <v>33.594351162095357</v>
      </c>
      <c r="F1181" s="29">
        <v>2.9313597359189978E-83</v>
      </c>
      <c r="G1181" s="16">
        <v>0.29325746022120991</v>
      </c>
      <c r="H1181" s="16">
        <v>0.3298358731121237</v>
      </c>
    </row>
    <row r="1182" spans="2:8" x14ac:dyDescent="0.25">
      <c r="B1182" s="11" t="s">
        <v>679</v>
      </c>
      <c r="C1182" s="17">
        <v>6.0423030303030284E-2</v>
      </c>
      <c r="D1182" s="17">
        <v>1.6776901672333675E-2</v>
      </c>
      <c r="E1182" s="17">
        <v>3.6015607341057634</v>
      </c>
      <c r="F1182" s="30">
        <v>4.0084762762471193E-4</v>
      </c>
      <c r="G1182" s="17">
        <v>2.7336610943250211E-2</v>
      </c>
      <c r="H1182" s="17">
        <v>9.3509449662810357E-2</v>
      </c>
    </row>
    <row r="1183" spans="2:8" x14ac:dyDescent="0.25">
      <c r="B1183" s="11" t="s">
        <v>680</v>
      </c>
      <c r="C1183" s="17">
        <v>7.6196190476190334E-2</v>
      </c>
      <c r="D1183" s="17">
        <v>1.6440657113431931E-2</v>
      </c>
      <c r="E1183" s="17">
        <v>4.634619525878831</v>
      </c>
      <c r="F1183" s="30">
        <v>6.5145952257150697E-6</v>
      </c>
      <c r="G1183" s="17">
        <v>4.3772892871579962E-2</v>
      </c>
      <c r="H1183" s="17">
        <v>0.10861948808080071</v>
      </c>
    </row>
    <row r="1184" spans="2:8" x14ac:dyDescent="0.25">
      <c r="B1184" s="11" t="s">
        <v>681</v>
      </c>
      <c r="C1184" s="17">
        <v>-1.1999047619047767E-2</v>
      </c>
      <c r="D1184" s="17">
        <v>1.5478366902445842E-2</v>
      </c>
      <c r="E1184" s="17">
        <v>-0.77521405808979216</v>
      </c>
      <c r="F1184" s="27">
        <v>0.43914745476933459</v>
      </c>
      <c r="G1184" s="17">
        <v>-4.2524573031370611E-2</v>
      </c>
      <c r="H1184" s="17">
        <v>1.8526477793275077E-2</v>
      </c>
    </row>
    <row r="1185" spans="2:8" x14ac:dyDescent="0.25">
      <c r="B1185" s="11" t="s">
        <v>682</v>
      </c>
      <c r="C1185" s="17">
        <v>7.1078333333333216E-2</v>
      </c>
      <c r="D1185" s="17">
        <v>2.2116558894835842E-2</v>
      </c>
      <c r="E1185" s="17">
        <v>3.2138061653854217</v>
      </c>
      <c r="F1185" s="30">
        <v>1.5317113018138429E-3</v>
      </c>
      <c r="G1185" s="17">
        <v>2.7461355855511183E-2</v>
      </c>
      <c r="H1185" s="17">
        <v>0.11469531081115525</v>
      </c>
    </row>
    <row r="1186" spans="2:8" ht="15.75" thickBot="1" x14ac:dyDescent="0.3">
      <c r="B1186" s="15" t="s">
        <v>683</v>
      </c>
      <c r="C1186" s="18">
        <v>0</v>
      </c>
      <c r="D1186" s="18">
        <v>0</v>
      </c>
      <c r="E1186" s="18"/>
      <c r="F1186" s="31"/>
      <c r="G1186" s="18"/>
      <c r="H1186" s="18"/>
    </row>
    <row r="1189" spans="2:8" x14ac:dyDescent="0.25">
      <c r="B1189" s="10" t="s">
        <v>852</v>
      </c>
    </row>
    <row r="1191" spans="2:8" x14ac:dyDescent="0.25">
      <c r="B1191" t="s">
        <v>853</v>
      </c>
    </row>
    <row r="1194" spans="2:8" x14ac:dyDescent="0.25">
      <c r="B1194" s="10" t="s">
        <v>854</v>
      </c>
    </row>
    <row r="1196" spans="2:8" x14ac:dyDescent="0.25">
      <c r="B1196" s="84" t="s">
        <v>855</v>
      </c>
      <c r="C1196" s="84"/>
      <c r="D1196" s="84"/>
      <c r="E1196" s="84"/>
      <c r="F1196" s="84"/>
      <c r="G1196" s="84"/>
      <c r="H1196" s="84"/>
    </row>
    <row r="1197" spans="2:8" x14ac:dyDescent="0.25">
      <c r="B1197" s="84"/>
      <c r="C1197" s="84"/>
      <c r="D1197" s="84"/>
      <c r="E1197" s="84"/>
      <c r="F1197" s="84"/>
      <c r="G1197" s="84"/>
      <c r="H1197" s="84"/>
    </row>
    <row r="1199" spans="2:8" x14ac:dyDescent="0.25">
      <c r="B1199" s="84" t="s">
        <v>688</v>
      </c>
      <c r="C1199" s="84"/>
      <c r="D1199" s="84"/>
      <c r="E1199" s="84"/>
      <c r="F1199" s="84"/>
      <c r="G1199" s="84"/>
      <c r="H1199" s="84"/>
    </row>
    <row r="1200" spans="2:8" x14ac:dyDescent="0.25">
      <c r="B1200" s="84"/>
      <c r="C1200" s="84"/>
      <c r="D1200" s="84"/>
      <c r="E1200" s="84"/>
      <c r="F1200" s="84"/>
      <c r="G1200" s="84"/>
      <c r="H1200" s="84"/>
    </row>
    <row r="1201" spans="2:8" x14ac:dyDescent="0.25">
      <c r="B1201" s="84"/>
      <c r="C1201" s="84"/>
      <c r="D1201" s="84"/>
      <c r="E1201" s="84"/>
      <c r="F1201" s="84"/>
      <c r="G1201" s="84"/>
      <c r="H1201" s="84"/>
    </row>
    <row r="1205" spans="2:8" x14ac:dyDescent="0.25">
      <c r="B1205" s="9" t="s">
        <v>689</v>
      </c>
    </row>
    <row r="1207" spans="2:8" x14ac:dyDescent="0.25">
      <c r="B1207" s="9" t="s">
        <v>856</v>
      </c>
    </row>
    <row r="1208" spans="2:8" ht="15.75" thickBot="1" x14ac:dyDescent="0.3"/>
    <row r="1209" spans="2:8" ht="45" x14ac:dyDescent="0.25">
      <c r="B1209" s="12" t="s">
        <v>692</v>
      </c>
      <c r="C1209" s="13" t="s">
        <v>693</v>
      </c>
      <c r="D1209" s="13" t="s">
        <v>694</v>
      </c>
      <c r="E1209" s="13" t="s">
        <v>695</v>
      </c>
      <c r="F1209" s="13" t="s">
        <v>696</v>
      </c>
      <c r="G1209" s="13" t="s">
        <v>716</v>
      </c>
      <c r="H1209" s="13" t="s">
        <v>697</v>
      </c>
    </row>
    <row r="1210" spans="2:8" x14ac:dyDescent="0.25">
      <c r="B1210" s="14" t="s">
        <v>727</v>
      </c>
      <c r="C1210" s="85">
        <v>8.8195238095238104E-2</v>
      </c>
      <c r="D1210" s="85">
        <v>4.7981183796263576</v>
      </c>
      <c r="E1210" s="85">
        <v>3.1057827926200217</v>
      </c>
      <c r="F1210" s="87">
        <v>3.1027304971620318E-5</v>
      </c>
      <c r="G1210" s="87">
        <v>0.18549375000000012</v>
      </c>
      <c r="H1210" s="89" t="s">
        <v>708</v>
      </c>
    </row>
    <row r="1211" spans="2:8" x14ac:dyDescent="0.25">
      <c r="B1211" s="11" t="s">
        <v>819</v>
      </c>
      <c r="C1211" s="61">
        <v>7.6196190476190334E-2</v>
      </c>
      <c r="D1211" s="61">
        <v>4.634619525878831</v>
      </c>
      <c r="E1211" s="61">
        <v>3.0337140626881043</v>
      </c>
      <c r="F1211" s="62">
        <v>3.8409478470113889E-5</v>
      </c>
      <c r="G1211" s="62">
        <v>0.14262500000000011</v>
      </c>
      <c r="H1211" s="90" t="s">
        <v>708</v>
      </c>
    </row>
    <row r="1212" spans="2:8" x14ac:dyDescent="0.25">
      <c r="B1212" s="11" t="s">
        <v>740</v>
      </c>
      <c r="C1212" s="61">
        <v>1.577316017316005E-2</v>
      </c>
      <c r="D1212" s="61">
        <v>0.8094085100195364</v>
      </c>
      <c r="E1212" s="61">
        <v>2.935812796710032</v>
      </c>
      <c r="F1212" s="62">
        <v>0.69765020222114771</v>
      </c>
      <c r="G1212" s="62">
        <v>9.7500000000000031E-2</v>
      </c>
      <c r="H1212" s="90" t="s">
        <v>709</v>
      </c>
    </row>
    <row r="1213" spans="2:8" x14ac:dyDescent="0.25">
      <c r="B1213" s="11" t="s">
        <v>707</v>
      </c>
      <c r="C1213" s="61">
        <v>5.1178571428571185E-3</v>
      </c>
      <c r="D1213" s="61">
        <v>0.21115900234289331</v>
      </c>
      <c r="E1213" s="61">
        <v>2.7890288648068546</v>
      </c>
      <c r="F1213" s="62">
        <v>0.83298258667332103</v>
      </c>
      <c r="G1213" s="62">
        <v>5.0000000000000044E-2</v>
      </c>
      <c r="H1213" s="90" t="s">
        <v>709</v>
      </c>
    </row>
    <row r="1214" spans="2:8" x14ac:dyDescent="0.25">
      <c r="B1214" s="11" t="s">
        <v>738</v>
      </c>
      <c r="C1214" s="61">
        <v>8.3077380952380986E-2</v>
      </c>
      <c r="D1214" s="61">
        <v>3.5209994192869427</v>
      </c>
      <c r="E1214" s="61">
        <v>3.0337140626881043</v>
      </c>
      <c r="F1214" s="62">
        <v>2.982239123474284E-3</v>
      </c>
      <c r="G1214" s="62">
        <v>0.14262500000000011</v>
      </c>
      <c r="H1214" s="90" t="s">
        <v>708</v>
      </c>
    </row>
    <row r="1215" spans="2:8" x14ac:dyDescent="0.25">
      <c r="B1215" s="11" t="s">
        <v>782</v>
      </c>
      <c r="C1215" s="61">
        <v>7.1078333333333216E-2</v>
      </c>
      <c r="D1215" s="61">
        <v>3.2138061653854217</v>
      </c>
      <c r="E1215" s="61">
        <v>2.935812796710032</v>
      </c>
      <c r="F1215" s="62">
        <v>4.3515367380643211E-3</v>
      </c>
      <c r="G1215" s="62">
        <v>9.7500000000000031E-2</v>
      </c>
      <c r="H1215" s="90" t="s">
        <v>708</v>
      </c>
    </row>
    <row r="1216" spans="2:8" x14ac:dyDescent="0.25">
      <c r="B1216" s="11" t="s">
        <v>737</v>
      </c>
      <c r="C1216" s="61">
        <v>1.0655303030302932E-2</v>
      </c>
      <c r="D1216" s="61">
        <v>0.43550910944077204</v>
      </c>
      <c r="E1216" s="61">
        <v>2.7890288648068546</v>
      </c>
      <c r="F1216" s="62">
        <v>0.66367214856877399</v>
      </c>
      <c r="G1216" s="62">
        <v>5.0000000000000044E-2</v>
      </c>
      <c r="H1216" s="90" t="s">
        <v>709</v>
      </c>
    </row>
    <row r="1217" spans="2:8" x14ac:dyDescent="0.25">
      <c r="B1217" s="11" t="s">
        <v>726</v>
      </c>
      <c r="C1217" s="61">
        <v>7.2422077922078054E-2</v>
      </c>
      <c r="D1217" s="61">
        <v>3.8764526339619616</v>
      </c>
      <c r="E1217" s="61">
        <v>2.935812796710032</v>
      </c>
      <c r="F1217" s="62">
        <v>4.2324757195688623E-4</v>
      </c>
      <c r="G1217" s="62">
        <v>9.7500000000000031E-2</v>
      </c>
      <c r="H1217" s="90" t="s">
        <v>708</v>
      </c>
    </row>
    <row r="1218" spans="2:8" x14ac:dyDescent="0.25">
      <c r="B1218" s="11" t="s">
        <v>751</v>
      </c>
      <c r="C1218" s="61">
        <v>6.0423030303030284E-2</v>
      </c>
      <c r="D1218" s="61">
        <v>3.6015607341057634</v>
      </c>
      <c r="E1218" s="61">
        <v>2.7890288648068546</v>
      </c>
      <c r="F1218" s="62">
        <v>4.0084762747316649E-4</v>
      </c>
      <c r="G1218" s="62">
        <v>5.0000000000000044E-2</v>
      </c>
      <c r="H1218" s="90" t="s">
        <v>708</v>
      </c>
    </row>
    <row r="1219" spans="2:8" ht="15.75" thickBot="1" x14ac:dyDescent="0.3">
      <c r="B1219" s="15" t="s">
        <v>725</v>
      </c>
      <c r="C1219" s="86">
        <v>1.1999047619047767E-2</v>
      </c>
      <c r="D1219" s="86">
        <v>0.77521405808979216</v>
      </c>
      <c r="E1219" s="86">
        <v>2.7890288648068546</v>
      </c>
      <c r="F1219" s="88">
        <v>0.43914745476924666</v>
      </c>
      <c r="G1219" s="88">
        <v>5.0000000000000044E-2</v>
      </c>
      <c r="H1219" s="91" t="s">
        <v>709</v>
      </c>
    </row>
    <row r="1221" spans="2:8" ht="15.75" thickBot="1" x14ac:dyDescent="0.3"/>
    <row r="1222" spans="2:8" ht="45" x14ac:dyDescent="0.25">
      <c r="B1222" s="12" t="s">
        <v>690</v>
      </c>
      <c r="C1222" s="13" t="s">
        <v>710</v>
      </c>
      <c r="D1222" s="13" t="s">
        <v>674</v>
      </c>
      <c r="E1222" s="13" t="s">
        <v>677</v>
      </c>
      <c r="F1222" s="13" t="s">
        <v>678</v>
      </c>
      <c r="G1222" s="95" t="s">
        <v>713</v>
      </c>
      <c r="H1222" s="96"/>
    </row>
    <row r="1223" spans="2:8" x14ac:dyDescent="0.25">
      <c r="B1223" s="14" t="s">
        <v>24</v>
      </c>
      <c r="C1223" s="16">
        <v>0.38774285714285717</v>
      </c>
      <c r="D1223" s="16">
        <v>1.3575425817566629E-2</v>
      </c>
      <c r="E1223" s="16">
        <v>0.36097020028641891</v>
      </c>
      <c r="F1223" s="16">
        <v>0.41451551399929543</v>
      </c>
      <c r="G1223" s="92" t="s">
        <v>711</v>
      </c>
      <c r="H1223" s="92"/>
    </row>
    <row r="1224" spans="2:8" x14ac:dyDescent="0.25">
      <c r="B1224" s="11" t="s">
        <v>25</v>
      </c>
      <c r="C1224" s="17">
        <v>0.38262499999999999</v>
      </c>
      <c r="D1224" s="17">
        <v>2.0078325556568629E-2</v>
      </c>
      <c r="E1224" s="17">
        <v>0.34302770650794057</v>
      </c>
      <c r="F1224" s="17">
        <v>0.42222229349205942</v>
      </c>
      <c r="G1224" s="93" t="s">
        <v>711</v>
      </c>
      <c r="H1224" s="93"/>
    </row>
    <row r="1225" spans="2:8" x14ac:dyDescent="0.25">
      <c r="B1225" s="11" t="s">
        <v>22</v>
      </c>
      <c r="C1225" s="17">
        <v>0.37196969696969706</v>
      </c>
      <c r="D1225" s="17">
        <v>1.3980751393611397E-2</v>
      </c>
      <c r="E1225" s="17">
        <v>0.34439768083654698</v>
      </c>
      <c r="F1225" s="17">
        <v>0.39954171310284714</v>
      </c>
      <c r="G1225" s="93" t="s">
        <v>711</v>
      </c>
      <c r="H1225" s="93"/>
    </row>
    <row r="1226" spans="2:8" x14ac:dyDescent="0.25">
      <c r="B1226" s="11" t="s">
        <v>23</v>
      </c>
      <c r="C1226" s="17">
        <v>0.3115466666666668</v>
      </c>
      <c r="D1226" s="17">
        <v>9.273781331969471E-3</v>
      </c>
      <c r="E1226" s="17">
        <v>0.29325746022120991</v>
      </c>
      <c r="F1226" s="17">
        <v>0.3298358731121237</v>
      </c>
      <c r="G1226" s="93"/>
      <c r="H1226" s="93" t="s">
        <v>712</v>
      </c>
    </row>
    <row r="1227" spans="2:8" ht="15.75" thickBot="1" x14ac:dyDescent="0.3">
      <c r="B1227" s="15" t="s">
        <v>29</v>
      </c>
      <c r="C1227" s="18">
        <v>0.29954761904761906</v>
      </c>
      <c r="D1227" s="18">
        <v>1.2392611580032091E-2</v>
      </c>
      <c r="E1227" s="18">
        <v>0.2751076389065914</v>
      </c>
      <c r="F1227" s="18">
        <v>0.32398759918864672</v>
      </c>
      <c r="G1227" s="94"/>
      <c r="H1227" s="94" t="s">
        <v>712</v>
      </c>
    </row>
    <row r="1230" spans="2:8" x14ac:dyDescent="0.25">
      <c r="B1230" s="9" t="s">
        <v>857</v>
      </c>
    </row>
    <row r="1232" spans="2:8" x14ac:dyDescent="0.25">
      <c r="B1232" s="10" t="s">
        <v>858</v>
      </c>
    </row>
    <row r="1233" spans="2:3" ht="15.75" thickBot="1" x14ac:dyDescent="0.3"/>
    <row r="1234" spans="2:3" x14ac:dyDescent="0.25">
      <c r="B1234" s="58" t="s">
        <v>53</v>
      </c>
      <c r="C1234" s="83">
        <v>201</v>
      </c>
    </row>
    <row r="1235" spans="2:3" x14ac:dyDescent="0.25">
      <c r="B1235" s="11" t="s">
        <v>342</v>
      </c>
      <c r="C1235" s="43">
        <v>201</v>
      </c>
    </row>
    <row r="1236" spans="2:3" x14ac:dyDescent="0.25">
      <c r="B1236" s="11" t="s">
        <v>653</v>
      </c>
      <c r="C1236" s="43">
        <v>196</v>
      </c>
    </row>
    <row r="1237" spans="2:3" x14ac:dyDescent="0.25">
      <c r="B1237" s="11" t="s">
        <v>654</v>
      </c>
      <c r="C1237" s="17">
        <v>6.0952737940921042E-2</v>
      </c>
    </row>
    <row r="1238" spans="2:3" x14ac:dyDescent="0.25">
      <c r="B1238" s="11" t="s">
        <v>655</v>
      </c>
      <c r="C1238" s="17">
        <v>4.1788508102980654E-2</v>
      </c>
    </row>
    <row r="1239" spans="2:3" x14ac:dyDescent="0.25">
      <c r="B1239" s="11" t="s">
        <v>656</v>
      </c>
      <c r="C1239" s="17">
        <v>9.479100652498006E-3</v>
      </c>
    </row>
    <row r="1240" spans="2:3" x14ac:dyDescent="0.25">
      <c r="B1240" s="11" t="s">
        <v>657</v>
      </c>
      <c r="C1240" s="17">
        <v>9.7360673028168851E-2</v>
      </c>
    </row>
    <row r="1241" spans="2:3" x14ac:dyDescent="0.25">
      <c r="B1241" s="11" t="s">
        <v>658</v>
      </c>
      <c r="C1241" s="17"/>
    </row>
    <row r="1242" spans="2:3" x14ac:dyDescent="0.25">
      <c r="B1242" s="11" t="s">
        <v>659</v>
      </c>
      <c r="C1242" s="17"/>
    </row>
    <row r="1243" spans="2:3" x14ac:dyDescent="0.25">
      <c r="B1243" s="11" t="s">
        <v>660</v>
      </c>
      <c r="C1243" s="17">
        <v>5</v>
      </c>
    </row>
    <row r="1244" spans="2:3" x14ac:dyDescent="0.25">
      <c r="B1244" s="11" t="s">
        <v>661</v>
      </c>
      <c r="C1244" s="17">
        <v>-931.4550728687168</v>
      </c>
    </row>
    <row r="1245" spans="2:3" x14ac:dyDescent="0.25">
      <c r="B1245" s="11" t="s">
        <v>662</v>
      </c>
      <c r="C1245" s="17">
        <v>-914.93854832842146</v>
      </c>
    </row>
    <row r="1246" spans="2:3" ht="15.75" thickBot="1" x14ac:dyDescent="0.3">
      <c r="B1246" s="15" t="s">
        <v>663</v>
      </c>
      <c r="C1246" s="18">
        <v>0.98695783665393</v>
      </c>
    </row>
    <row r="1249" spans="2:8" x14ac:dyDescent="0.25">
      <c r="B1249" s="10" t="s">
        <v>859</v>
      </c>
    </row>
    <row r="1250" spans="2:8" ht="15.75" thickBot="1" x14ac:dyDescent="0.3"/>
    <row r="1251" spans="2:8" ht="30" x14ac:dyDescent="0.25">
      <c r="B1251" s="12" t="s">
        <v>665</v>
      </c>
      <c r="C1251" s="13" t="s">
        <v>653</v>
      </c>
      <c r="D1251" s="13" t="s">
        <v>666</v>
      </c>
      <c r="E1251" s="13" t="s">
        <v>667</v>
      </c>
      <c r="F1251" s="13" t="s">
        <v>322</v>
      </c>
      <c r="G1251" s="13" t="s">
        <v>668</v>
      </c>
    </row>
    <row r="1252" spans="2:8" x14ac:dyDescent="0.25">
      <c r="B1252" s="14" t="s">
        <v>669</v>
      </c>
      <c r="C1252" s="42">
        <v>4</v>
      </c>
      <c r="D1252" s="16">
        <v>0.12059490892631031</v>
      </c>
      <c r="E1252" s="16">
        <v>3.0148727231577577E-2</v>
      </c>
      <c r="F1252" s="16">
        <v>3.1805472203349323</v>
      </c>
      <c r="G1252" s="29">
        <v>1.468293173839187E-2</v>
      </c>
    </row>
    <row r="1253" spans="2:8" x14ac:dyDescent="0.25">
      <c r="B1253" s="11" t="s">
        <v>670</v>
      </c>
      <c r="C1253" s="43">
        <v>196</v>
      </c>
      <c r="D1253" s="17">
        <v>1.8579037278896091</v>
      </c>
      <c r="E1253" s="17">
        <v>9.479100652498006E-3</v>
      </c>
      <c r="F1253" s="17"/>
      <c r="G1253" s="30"/>
    </row>
    <row r="1254" spans="2:8" ht="15.75" thickBot="1" x14ac:dyDescent="0.3">
      <c r="B1254" s="15" t="s">
        <v>671</v>
      </c>
      <c r="C1254" s="44">
        <v>200</v>
      </c>
      <c r="D1254" s="18">
        <v>1.9784986368159194</v>
      </c>
      <c r="E1254" s="18"/>
      <c r="F1254" s="18"/>
      <c r="G1254" s="31"/>
    </row>
    <row r="1255" spans="2:8" x14ac:dyDescent="0.25">
      <c r="B1255" s="25" t="s">
        <v>672</v>
      </c>
    </row>
    <row r="1258" spans="2:8" x14ac:dyDescent="0.25">
      <c r="B1258" s="10" t="s">
        <v>860</v>
      </c>
    </row>
    <row r="1259" spans="2:8" ht="15.75" thickBot="1" x14ac:dyDescent="0.3"/>
    <row r="1260" spans="2:8" ht="45" x14ac:dyDescent="0.25">
      <c r="B1260" s="12" t="s">
        <v>665</v>
      </c>
      <c r="C1260" s="13" t="s">
        <v>300</v>
      </c>
      <c r="D1260" s="13" t="s">
        <v>674</v>
      </c>
      <c r="E1260" s="13" t="s">
        <v>675</v>
      </c>
      <c r="F1260" s="13" t="s">
        <v>676</v>
      </c>
      <c r="G1260" s="13" t="s">
        <v>677</v>
      </c>
      <c r="H1260" s="13" t="s">
        <v>678</v>
      </c>
    </row>
    <row r="1261" spans="2:8" x14ac:dyDescent="0.25">
      <c r="B1261" s="14" t="s">
        <v>375</v>
      </c>
      <c r="C1261" s="16">
        <v>0.43784000000000012</v>
      </c>
      <c r="D1261" s="16">
        <v>1.1242242156259285E-2</v>
      </c>
      <c r="E1261" s="16">
        <v>38.945967709495228</v>
      </c>
      <c r="F1261" s="29">
        <v>3.3074673000697894E-94</v>
      </c>
      <c r="G1261" s="16">
        <v>0.41566871081973444</v>
      </c>
      <c r="H1261" s="16">
        <v>0.46001128918026579</v>
      </c>
    </row>
    <row r="1262" spans="2:8" x14ac:dyDescent="0.25">
      <c r="B1262" s="11" t="s">
        <v>679</v>
      </c>
      <c r="C1262" s="17">
        <v>-6.1294545454545539E-2</v>
      </c>
      <c r="D1262" s="17">
        <v>2.0337981291615324E-2</v>
      </c>
      <c r="E1262" s="17">
        <v>-3.0137969238773592</v>
      </c>
      <c r="F1262" s="30">
        <v>2.9208536663745122E-3</v>
      </c>
      <c r="G1262" s="17">
        <v>-0.10140391672513152</v>
      </c>
      <c r="H1262" s="17">
        <v>-2.1185174183959564E-2</v>
      </c>
    </row>
    <row r="1263" spans="2:8" x14ac:dyDescent="0.25">
      <c r="B1263" s="11" t="s">
        <v>680</v>
      </c>
      <c r="C1263" s="17">
        <v>-5.2325714285714427E-2</v>
      </c>
      <c r="D1263" s="17">
        <v>1.9930365172625465E-2</v>
      </c>
      <c r="E1263" s="17">
        <v>-2.6254267712858703</v>
      </c>
      <c r="F1263" s="30">
        <v>9.3369028304688406E-3</v>
      </c>
      <c r="G1263" s="17">
        <v>-9.1631209005426595E-2</v>
      </c>
      <c r="H1263" s="17">
        <v>-1.3020219566002252E-2</v>
      </c>
    </row>
    <row r="1264" spans="2:8" x14ac:dyDescent="0.25">
      <c r="B1264" s="11" t="s">
        <v>681</v>
      </c>
      <c r="C1264" s="17">
        <v>-3.7411428571428644E-2</v>
      </c>
      <c r="D1264" s="17">
        <v>1.8763818411466716E-2</v>
      </c>
      <c r="E1264" s="17">
        <v>-1.9938067908697212</v>
      </c>
      <c r="F1264" s="30">
        <v>4.7559626613808081E-2</v>
      </c>
      <c r="G1264" s="17">
        <v>-7.4416328336463305E-2</v>
      </c>
      <c r="H1264" s="17">
        <v>-4.0652880639397565E-4</v>
      </c>
    </row>
    <row r="1265" spans="2:8" x14ac:dyDescent="0.25">
      <c r="B1265" s="11" t="s">
        <v>682</v>
      </c>
      <c r="C1265" s="17">
        <v>-2.0652500000000181E-2</v>
      </c>
      <c r="D1265" s="17">
        <v>2.6811038761694758E-2</v>
      </c>
      <c r="E1265" s="17">
        <v>-0.77029839028492431</v>
      </c>
      <c r="F1265" s="27">
        <v>0.44205037483512299</v>
      </c>
      <c r="G1265" s="17">
        <v>-7.3527654737517212E-2</v>
      </c>
      <c r="H1265" s="17">
        <v>3.2222654737516856E-2</v>
      </c>
    </row>
    <row r="1266" spans="2:8" ht="15.75" thickBot="1" x14ac:dyDescent="0.3">
      <c r="B1266" s="15" t="s">
        <v>683</v>
      </c>
      <c r="C1266" s="18">
        <v>0</v>
      </c>
      <c r="D1266" s="18">
        <v>0</v>
      </c>
      <c r="E1266" s="18"/>
      <c r="F1266" s="31"/>
      <c r="G1266" s="18"/>
      <c r="H1266" s="18"/>
    </row>
    <row r="1269" spans="2:8" x14ac:dyDescent="0.25">
      <c r="B1269" s="10" t="s">
        <v>861</v>
      </c>
    </row>
    <row r="1271" spans="2:8" x14ac:dyDescent="0.25">
      <c r="B1271" t="s">
        <v>862</v>
      </c>
    </row>
    <row r="1274" spans="2:8" x14ac:dyDescent="0.25">
      <c r="B1274" s="10" t="s">
        <v>863</v>
      </c>
    </row>
    <row r="1276" spans="2:8" x14ac:dyDescent="0.25">
      <c r="B1276" s="84" t="s">
        <v>864</v>
      </c>
      <c r="C1276" s="84"/>
      <c r="D1276" s="84"/>
      <c r="E1276" s="84"/>
      <c r="F1276" s="84"/>
      <c r="G1276" s="84"/>
      <c r="H1276" s="84"/>
    </row>
    <row r="1277" spans="2:8" x14ac:dyDescent="0.25">
      <c r="B1277" s="84"/>
      <c r="C1277" s="84"/>
      <c r="D1277" s="84"/>
      <c r="E1277" s="84"/>
      <c r="F1277" s="84"/>
      <c r="G1277" s="84"/>
      <c r="H1277" s="84"/>
    </row>
    <row r="1279" spans="2:8" x14ac:dyDescent="0.25">
      <c r="B1279" s="84" t="s">
        <v>688</v>
      </c>
      <c r="C1279" s="84"/>
      <c r="D1279" s="84"/>
      <c r="E1279" s="84"/>
      <c r="F1279" s="84"/>
      <c r="G1279" s="84"/>
      <c r="H1279" s="84"/>
    </row>
    <row r="1280" spans="2:8" x14ac:dyDescent="0.25">
      <c r="B1280" s="84"/>
      <c r="C1280" s="84"/>
      <c r="D1280" s="84"/>
      <c r="E1280" s="84"/>
      <c r="F1280" s="84"/>
      <c r="G1280" s="84"/>
      <c r="H1280" s="84"/>
    </row>
    <row r="1281" spans="2:8" x14ac:dyDescent="0.25">
      <c r="B1281" s="84"/>
      <c r="C1281" s="84"/>
      <c r="D1281" s="84"/>
      <c r="E1281" s="84"/>
      <c r="F1281" s="84"/>
      <c r="G1281" s="84"/>
      <c r="H1281" s="84"/>
    </row>
    <row r="1285" spans="2:8" x14ac:dyDescent="0.25">
      <c r="B1285" s="9" t="s">
        <v>689</v>
      </c>
    </row>
    <row r="1287" spans="2:8" x14ac:dyDescent="0.25">
      <c r="B1287" s="9" t="s">
        <v>865</v>
      </c>
    </row>
    <row r="1288" spans="2:8" ht="15.75" thickBot="1" x14ac:dyDescent="0.3"/>
    <row r="1289" spans="2:8" ht="45" x14ac:dyDescent="0.25">
      <c r="B1289" s="12" t="s">
        <v>692</v>
      </c>
      <c r="C1289" s="13" t="s">
        <v>693</v>
      </c>
      <c r="D1289" s="13" t="s">
        <v>694</v>
      </c>
      <c r="E1289" s="13" t="s">
        <v>695</v>
      </c>
      <c r="F1289" s="13" t="s">
        <v>696</v>
      </c>
      <c r="G1289" s="13" t="s">
        <v>716</v>
      </c>
      <c r="H1289" s="13" t="s">
        <v>697</v>
      </c>
    </row>
    <row r="1290" spans="2:8" x14ac:dyDescent="0.25">
      <c r="B1290" s="14" t="s">
        <v>704</v>
      </c>
      <c r="C1290" s="85">
        <v>6.1294545454545539E-2</v>
      </c>
      <c r="D1290" s="85">
        <v>3.0137969238773592</v>
      </c>
      <c r="E1290" s="85">
        <v>3.1057827926200217</v>
      </c>
      <c r="F1290" s="87">
        <v>2.4118160776861353E-2</v>
      </c>
      <c r="G1290" s="87">
        <v>0.18549375000000012</v>
      </c>
      <c r="H1290" s="89" t="s">
        <v>708</v>
      </c>
    </row>
    <row r="1291" spans="2:8" x14ac:dyDescent="0.25">
      <c r="B1291" s="11" t="s">
        <v>703</v>
      </c>
      <c r="C1291" s="61">
        <v>5.2325714285714427E-2</v>
      </c>
      <c r="D1291" s="61">
        <v>2.6254267712858703</v>
      </c>
      <c r="E1291" s="61">
        <v>3.0337140626881043</v>
      </c>
      <c r="F1291" s="62">
        <v>4.5742435276221904E-2</v>
      </c>
      <c r="G1291" s="62">
        <v>0.14262500000000011</v>
      </c>
      <c r="H1291" s="90" t="s">
        <v>708</v>
      </c>
    </row>
    <row r="1292" spans="2:8" x14ac:dyDescent="0.25">
      <c r="B1292" s="11" t="s">
        <v>725</v>
      </c>
      <c r="C1292" s="61">
        <v>3.7411428571428644E-2</v>
      </c>
      <c r="D1292" s="61">
        <v>1.9938067908697212</v>
      </c>
      <c r="E1292" s="61">
        <v>2.935812796710032</v>
      </c>
      <c r="F1292" s="62">
        <v>0.11641094938530916</v>
      </c>
      <c r="G1292" s="62">
        <v>9.7500000000000031E-2</v>
      </c>
      <c r="H1292" s="90" t="s">
        <v>709</v>
      </c>
    </row>
    <row r="1293" spans="2:8" x14ac:dyDescent="0.25">
      <c r="B1293" s="11" t="s">
        <v>702</v>
      </c>
      <c r="C1293" s="61">
        <v>2.0652500000000181E-2</v>
      </c>
      <c r="D1293" s="61">
        <v>0.77029839028492431</v>
      </c>
      <c r="E1293" s="61">
        <v>2.7890288648068546</v>
      </c>
      <c r="F1293" s="62">
        <v>0.44205037483503606</v>
      </c>
      <c r="G1293" s="62">
        <v>5.0000000000000044E-2</v>
      </c>
      <c r="H1293" s="90" t="s">
        <v>709</v>
      </c>
    </row>
    <row r="1294" spans="2:8" x14ac:dyDescent="0.25">
      <c r="B1294" s="11" t="s">
        <v>737</v>
      </c>
      <c r="C1294" s="61">
        <v>4.0642045454545361E-2</v>
      </c>
      <c r="D1294" s="61">
        <v>1.3702850233381079</v>
      </c>
      <c r="E1294" s="61">
        <v>3.0337140626881043</v>
      </c>
      <c r="F1294" s="62">
        <v>0.51950043690850123</v>
      </c>
      <c r="G1294" s="62">
        <v>0.14262500000000011</v>
      </c>
      <c r="H1294" s="90" t="s">
        <v>709</v>
      </c>
    </row>
    <row r="1295" spans="2:8" x14ac:dyDescent="0.25">
      <c r="B1295" s="11" t="s">
        <v>739</v>
      </c>
      <c r="C1295" s="61">
        <v>3.1673214285714249E-2</v>
      </c>
      <c r="D1295" s="61">
        <v>1.077996863086641</v>
      </c>
      <c r="E1295" s="61">
        <v>2.935812796710032</v>
      </c>
      <c r="F1295" s="62">
        <v>0.52884722024737807</v>
      </c>
      <c r="G1295" s="62">
        <v>9.7500000000000031E-2</v>
      </c>
      <c r="H1295" s="90" t="s">
        <v>709</v>
      </c>
    </row>
    <row r="1296" spans="2:8" x14ac:dyDescent="0.25">
      <c r="B1296" s="11" t="s">
        <v>738</v>
      </c>
      <c r="C1296" s="61">
        <v>1.6758928571428463E-2</v>
      </c>
      <c r="D1296" s="61">
        <v>0.58591325395594784</v>
      </c>
      <c r="E1296" s="61">
        <v>2.7890288648068546</v>
      </c>
      <c r="F1296" s="62">
        <v>0.55860788647600934</v>
      </c>
      <c r="G1296" s="62">
        <v>5.0000000000000044E-2</v>
      </c>
      <c r="H1296" s="90" t="s">
        <v>709</v>
      </c>
    </row>
    <row r="1297" spans="2:8" x14ac:dyDescent="0.25">
      <c r="B1297" s="11" t="s">
        <v>700</v>
      </c>
      <c r="C1297" s="61">
        <v>2.3883116883116895E-2</v>
      </c>
      <c r="D1297" s="61">
        <v>1.0545287391929024</v>
      </c>
      <c r="E1297" s="61">
        <v>2.935812796710032</v>
      </c>
      <c r="F1297" s="62">
        <v>0.54347713475540238</v>
      </c>
      <c r="G1297" s="62">
        <v>9.7500000000000031E-2</v>
      </c>
      <c r="H1297" s="90" t="s">
        <v>709</v>
      </c>
    </row>
    <row r="1298" spans="2:8" x14ac:dyDescent="0.25">
      <c r="B1298" s="11" t="s">
        <v>699</v>
      </c>
      <c r="C1298" s="61">
        <v>1.4914285714285783E-2</v>
      </c>
      <c r="D1298" s="61">
        <v>0.66931752437336478</v>
      </c>
      <c r="E1298" s="61">
        <v>2.7890288648068546</v>
      </c>
      <c r="F1298" s="62">
        <v>0.50408060124326948</v>
      </c>
      <c r="G1298" s="62">
        <v>5.0000000000000044E-2</v>
      </c>
      <c r="H1298" s="90" t="s">
        <v>709</v>
      </c>
    </row>
    <row r="1299" spans="2:8" ht="15.75" thickBot="1" x14ac:dyDescent="0.3">
      <c r="B1299" s="15" t="s">
        <v>740</v>
      </c>
      <c r="C1299" s="86">
        <v>8.9688311688311123E-3</v>
      </c>
      <c r="D1299" s="86">
        <v>0.37965473194174199</v>
      </c>
      <c r="E1299" s="86">
        <v>2.7890288648068546</v>
      </c>
      <c r="F1299" s="88">
        <v>0.70461276238289361</v>
      </c>
      <c r="G1299" s="88">
        <v>5.0000000000000044E-2</v>
      </c>
      <c r="H1299" s="91" t="s">
        <v>709</v>
      </c>
    </row>
    <row r="1301" spans="2:8" ht="15.75" thickBot="1" x14ac:dyDescent="0.3"/>
    <row r="1302" spans="2:8" ht="45" x14ac:dyDescent="0.25">
      <c r="B1302" s="12" t="s">
        <v>690</v>
      </c>
      <c r="C1302" s="13" t="s">
        <v>710</v>
      </c>
      <c r="D1302" s="13" t="s">
        <v>674</v>
      </c>
      <c r="E1302" s="13" t="s">
        <v>677</v>
      </c>
      <c r="F1302" s="13" t="s">
        <v>678</v>
      </c>
      <c r="G1302" s="95" t="s">
        <v>713</v>
      </c>
      <c r="H1302" s="96"/>
    </row>
    <row r="1303" spans="2:8" x14ac:dyDescent="0.25">
      <c r="B1303" s="14" t="s">
        <v>23</v>
      </c>
      <c r="C1303" s="16">
        <v>0.43784000000000012</v>
      </c>
      <c r="D1303" s="16">
        <v>1.1242242156259285E-2</v>
      </c>
      <c r="E1303" s="16">
        <v>0.41566871081973444</v>
      </c>
      <c r="F1303" s="16">
        <v>0.46001128918026579</v>
      </c>
      <c r="G1303" s="92" t="s">
        <v>711</v>
      </c>
      <c r="H1303" s="92"/>
    </row>
    <row r="1304" spans="2:8" x14ac:dyDescent="0.25">
      <c r="B1304" s="11" t="s">
        <v>25</v>
      </c>
      <c r="C1304" s="17">
        <v>0.41718749999999993</v>
      </c>
      <c r="D1304" s="17">
        <v>2.4340168257042213E-2</v>
      </c>
      <c r="E1304" s="17">
        <v>0.36918525083809706</v>
      </c>
      <c r="F1304" s="17">
        <v>0.46518974916190281</v>
      </c>
      <c r="G1304" s="93" t="s">
        <v>711</v>
      </c>
      <c r="H1304" s="93" t="s">
        <v>712</v>
      </c>
    </row>
    <row r="1305" spans="2:8" x14ac:dyDescent="0.25">
      <c r="B1305" s="11" t="s">
        <v>29</v>
      </c>
      <c r="C1305" s="17">
        <v>0.40042857142857147</v>
      </c>
      <c r="D1305" s="17">
        <v>1.5023078002810343E-2</v>
      </c>
      <c r="E1305" s="17">
        <v>0.37080094002298497</v>
      </c>
      <c r="F1305" s="17">
        <v>0.43005620283415796</v>
      </c>
      <c r="G1305" s="93" t="s">
        <v>711</v>
      </c>
      <c r="H1305" s="93" t="s">
        <v>712</v>
      </c>
    </row>
    <row r="1306" spans="2:8" x14ac:dyDescent="0.25">
      <c r="B1306" s="11" t="s">
        <v>24</v>
      </c>
      <c r="C1306" s="17">
        <v>0.3855142857142857</v>
      </c>
      <c r="D1306" s="17">
        <v>1.6456957410597769E-2</v>
      </c>
      <c r="E1306" s="17">
        <v>0.35305884162170925</v>
      </c>
      <c r="F1306" s="17">
        <v>0.41796972980686214</v>
      </c>
      <c r="G1306" s="93"/>
      <c r="H1306" s="93" t="s">
        <v>712</v>
      </c>
    </row>
    <row r="1307" spans="2:8" ht="15.75" thickBot="1" x14ac:dyDescent="0.3">
      <c r="B1307" s="15" t="s">
        <v>22</v>
      </c>
      <c r="C1307" s="18">
        <v>0.37654545454545457</v>
      </c>
      <c r="D1307" s="18">
        <v>1.694831774301277E-2</v>
      </c>
      <c r="E1307" s="18">
        <v>0.34312097848663292</v>
      </c>
      <c r="F1307" s="18">
        <v>0.40996993060427622</v>
      </c>
      <c r="G1307" s="94"/>
      <c r="H1307" s="94" t="s">
        <v>712</v>
      </c>
    </row>
    <row r="1310" spans="2:8" x14ac:dyDescent="0.25">
      <c r="B1310" s="9" t="s">
        <v>866</v>
      </c>
    </row>
    <row r="1312" spans="2:8" x14ac:dyDescent="0.25">
      <c r="B1312" s="10" t="s">
        <v>867</v>
      </c>
    </row>
    <row r="1313" spans="2:3" ht="15.75" thickBot="1" x14ac:dyDescent="0.3"/>
    <row r="1314" spans="2:3" x14ac:dyDescent="0.25">
      <c r="B1314" s="58" t="s">
        <v>53</v>
      </c>
      <c r="C1314" s="83">
        <v>201</v>
      </c>
    </row>
    <row r="1315" spans="2:3" x14ac:dyDescent="0.25">
      <c r="B1315" s="11" t="s">
        <v>342</v>
      </c>
      <c r="C1315" s="43">
        <v>201</v>
      </c>
    </row>
    <row r="1316" spans="2:3" x14ac:dyDescent="0.25">
      <c r="B1316" s="11" t="s">
        <v>653</v>
      </c>
      <c r="C1316" s="43">
        <v>196</v>
      </c>
    </row>
    <row r="1317" spans="2:3" x14ac:dyDescent="0.25">
      <c r="B1317" s="11" t="s">
        <v>654</v>
      </c>
      <c r="C1317" s="17">
        <v>2.7675037604676156E-2</v>
      </c>
    </row>
    <row r="1318" spans="2:3" x14ac:dyDescent="0.25">
      <c r="B1318" s="11" t="s">
        <v>655</v>
      </c>
      <c r="C1318" s="17">
        <v>7.8316710251797525E-3</v>
      </c>
    </row>
    <row r="1319" spans="2:3" x14ac:dyDescent="0.25">
      <c r="B1319" s="11" t="s">
        <v>656</v>
      </c>
      <c r="C1319" s="17">
        <v>5.7546421840820733E-3</v>
      </c>
    </row>
    <row r="1320" spans="2:3" x14ac:dyDescent="0.25">
      <c r="B1320" s="11" t="s">
        <v>657</v>
      </c>
      <c r="C1320" s="17">
        <v>7.5859357920312467E-2</v>
      </c>
    </row>
    <row r="1321" spans="2:3" x14ac:dyDescent="0.25">
      <c r="B1321" s="11" t="s">
        <v>658</v>
      </c>
      <c r="C1321" s="17"/>
    </row>
    <row r="1322" spans="2:3" x14ac:dyDescent="0.25">
      <c r="B1322" s="11" t="s">
        <v>659</v>
      </c>
      <c r="C1322" s="17"/>
    </row>
    <row r="1323" spans="2:3" x14ac:dyDescent="0.25">
      <c r="B1323" s="11" t="s">
        <v>660</v>
      </c>
      <c r="C1323" s="17">
        <v>5</v>
      </c>
    </row>
    <row r="1324" spans="2:3" x14ac:dyDescent="0.25">
      <c r="B1324" s="11" t="s">
        <v>661</v>
      </c>
      <c r="C1324" s="17">
        <v>-1031.7706711343678</v>
      </c>
    </row>
    <row r="1325" spans="2:3" x14ac:dyDescent="0.25">
      <c r="B1325" s="11" t="s">
        <v>662</v>
      </c>
      <c r="C1325" s="17">
        <v>-1015.2541465940725</v>
      </c>
    </row>
    <row r="1326" spans="2:3" ht="15.75" thickBot="1" x14ac:dyDescent="0.3">
      <c r="B1326" s="15" t="s">
        <v>663</v>
      </c>
      <c r="C1326" s="18">
        <v>1.0219333788440648</v>
      </c>
    </row>
    <row r="1329" spans="2:8" x14ac:dyDescent="0.25">
      <c r="B1329" s="10" t="s">
        <v>868</v>
      </c>
    </row>
    <row r="1330" spans="2:8" ht="15.75" thickBot="1" x14ac:dyDescent="0.3"/>
    <row r="1331" spans="2:8" ht="30" x14ac:dyDescent="0.25">
      <c r="B1331" s="12" t="s">
        <v>665</v>
      </c>
      <c r="C1331" s="13" t="s">
        <v>653</v>
      </c>
      <c r="D1331" s="13" t="s">
        <v>666</v>
      </c>
      <c r="E1331" s="13" t="s">
        <v>667</v>
      </c>
      <c r="F1331" s="13" t="s">
        <v>322</v>
      </c>
      <c r="G1331" s="13" t="s">
        <v>668</v>
      </c>
    </row>
    <row r="1332" spans="2:8" x14ac:dyDescent="0.25">
      <c r="B1332" s="14" t="s">
        <v>669</v>
      </c>
      <c r="C1332" s="42">
        <v>4</v>
      </c>
      <c r="D1332" s="16">
        <v>3.210341112389381E-2</v>
      </c>
      <c r="E1332" s="16">
        <v>8.0258527809734526E-3</v>
      </c>
      <c r="F1332" s="16">
        <v>1.3946745122005637</v>
      </c>
      <c r="G1332" s="26">
        <v>0.23721744616920529</v>
      </c>
    </row>
    <row r="1333" spans="2:8" x14ac:dyDescent="0.25">
      <c r="B1333" s="11" t="s">
        <v>670</v>
      </c>
      <c r="C1333" s="43">
        <v>196</v>
      </c>
      <c r="D1333" s="17">
        <v>1.1279098680800863</v>
      </c>
      <c r="E1333" s="17">
        <v>5.7546421840820733E-3</v>
      </c>
      <c r="F1333" s="17"/>
      <c r="G1333" s="30"/>
    </row>
    <row r="1334" spans="2:8" ht="15.75" thickBot="1" x14ac:dyDescent="0.3">
      <c r="B1334" s="15" t="s">
        <v>671</v>
      </c>
      <c r="C1334" s="44">
        <v>200</v>
      </c>
      <c r="D1334" s="18">
        <v>1.1600132792039801</v>
      </c>
      <c r="E1334" s="18"/>
      <c r="F1334" s="18"/>
      <c r="G1334" s="31"/>
    </row>
    <row r="1335" spans="2:8" x14ac:dyDescent="0.25">
      <c r="B1335" s="25" t="s">
        <v>672</v>
      </c>
    </row>
    <row r="1338" spans="2:8" x14ac:dyDescent="0.25">
      <c r="B1338" s="10" t="s">
        <v>869</v>
      </c>
    </row>
    <row r="1339" spans="2:8" ht="15.75" thickBot="1" x14ac:dyDescent="0.3"/>
    <row r="1340" spans="2:8" ht="45" x14ac:dyDescent="0.25">
      <c r="B1340" s="12" t="s">
        <v>665</v>
      </c>
      <c r="C1340" s="13" t="s">
        <v>300</v>
      </c>
      <c r="D1340" s="13" t="s">
        <v>674</v>
      </c>
      <c r="E1340" s="13" t="s">
        <v>675</v>
      </c>
      <c r="F1340" s="13" t="s">
        <v>676</v>
      </c>
      <c r="G1340" s="13" t="s">
        <v>677</v>
      </c>
      <c r="H1340" s="13" t="s">
        <v>678</v>
      </c>
    </row>
    <row r="1341" spans="2:8" x14ac:dyDescent="0.25">
      <c r="B1341" s="14" t="s">
        <v>375</v>
      </c>
      <c r="C1341" s="16">
        <v>0.39650666666666678</v>
      </c>
      <c r="D1341" s="16">
        <v>8.7594841431689122E-3</v>
      </c>
      <c r="E1341" s="16">
        <v>45.265983725295364</v>
      </c>
      <c r="F1341" s="29">
        <v>9.9220816281353546E-106</v>
      </c>
      <c r="G1341" s="16">
        <v>0.37923172690742835</v>
      </c>
      <c r="H1341" s="16">
        <v>0.41378160642590522</v>
      </c>
    </row>
    <row r="1342" spans="2:8" x14ac:dyDescent="0.25">
      <c r="B1342" s="11" t="s">
        <v>679</v>
      </c>
      <c r="C1342" s="17">
        <v>-3.171878787878793E-2</v>
      </c>
      <c r="D1342" s="17">
        <v>1.5846503050886755E-2</v>
      </c>
      <c r="E1342" s="17">
        <v>-2.0016269694917312</v>
      </c>
      <c r="F1342" s="30">
        <v>4.6703916312532012E-2</v>
      </c>
      <c r="G1342" s="17">
        <v>-6.2970329764634986E-2</v>
      </c>
      <c r="H1342" s="17">
        <v>-4.6724599294086649E-4</v>
      </c>
    </row>
    <row r="1343" spans="2:8" x14ac:dyDescent="0.25">
      <c r="B1343" s="11" t="s">
        <v>680</v>
      </c>
      <c r="C1343" s="17">
        <v>-1.7409523809523982E-2</v>
      </c>
      <c r="D1343" s="17">
        <v>1.5528905646279722E-2</v>
      </c>
      <c r="E1343" s="17">
        <v>-1.1211043589343208</v>
      </c>
      <c r="F1343" s="27">
        <v>0.26361515062821805</v>
      </c>
      <c r="G1343" s="17">
        <v>-4.8034718761852641E-2</v>
      </c>
      <c r="H1343" s="17">
        <v>1.3215671142804673E-2</v>
      </c>
    </row>
    <row r="1344" spans="2:8" x14ac:dyDescent="0.25">
      <c r="B1344" s="11" t="s">
        <v>681</v>
      </c>
      <c r="C1344" s="17">
        <v>-1.8268571428571599E-2</v>
      </c>
      <c r="D1344" s="17">
        <v>1.461998127740319E-2</v>
      </c>
      <c r="E1344" s="17">
        <v>-1.2495618894401535</v>
      </c>
      <c r="F1344" s="27">
        <v>0.21294971849941913</v>
      </c>
      <c r="G1344" s="17">
        <v>-4.7101239165665693E-2</v>
      </c>
      <c r="H1344" s="17">
        <v>1.0564096308522491E-2</v>
      </c>
    </row>
    <row r="1345" spans="2:8" x14ac:dyDescent="0.25">
      <c r="B1345" s="11" t="s">
        <v>682</v>
      </c>
      <c r="C1345" s="17">
        <v>-3.3319166666666816E-2</v>
      </c>
      <c r="D1345" s="17">
        <v>2.0890038270897377E-2</v>
      </c>
      <c r="E1345" s="17">
        <v>-1.594978727879349</v>
      </c>
      <c r="F1345" s="27">
        <v>0.11232818529250443</v>
      </c>
      <c r="G1345" s="17">
        <v>-7.4517272262801165E-2</v>
      </c>
      <c r="H1345" s="17">
        <v>7.8789389294675258E-3</v>
      </c>
    </row>
    <row r="1346" spans="2:8" ht="15.75" thickBot="1" x14ac:dyDescent="0.3">
      <c r="B1346" s="15" t="s">
        <v>683</v>
      </c>
      <c r="C1346" s="18">
        <v>0</v>
      </c>
      <c r="D1346" s="18">
        <v>0</v>
      </c>
      <c r="E1346" s="18"/>
      <c r="F1346" s="31"/>
      <c r="G1346" s="18"/>
      <c r="H1346" s="18"/>
    </row>
    <row r="1349" spans="2:8" x14ac:dyDescent="0.25">
      <c r="B1349" s="10" t="s">
        <v>870</v>
      </c>
    </row>
    <row r="1351" spans="2:8" x14ac:dyDescent="0.25">
      <c r="B1351" t="s">
        <v>871</v>
      </c>
    </row>
    <row r="1354" spans="2:8" x14ac:dyDescent="0.25">
      <c r="B1354" s="10" t="s">
        <v>872</v>
      </c>
    </row>
    <row r="1356" spans="2:8" x14ac:dyDescent="0.25">
      <c r="B1356" s="84" t="s">
        <v>873</v>
      </c>
      <c r="C1356" s="84"/>
      <c r="D1356" s="84"/>
      <c r="E1356" s="84"/>
      <c r="F1356" s="84"/>
      <c r="G1356" s="84"/>
      <c r="H1356" s="84"/>
    </row>
    <row r="1357" spans="2:8" x14ac:dyDescent="0.25">
      <c r="B1357" s="84"/>
      <c r="C1357" s="84"/>
      <c r="D1357" s="84"/>
      <c r="E1357" s="84"/>
      <c r="F1357" s="84"/>
      <c r="G1357" s="84"/>
      <c r="H1357" s="84"/>
    </row>
    <row r="1359" spans="2:8" x14ac:dyDescent="0.25">
      <c r="B1359" s="84" t="s">
        <v>750</v>
      </c>
      <c r="C1359" s="84"/>
      <c r="D1359" s="84"/>
      <c r="E1359" s="84"/>
      <c r="F1359" s="84"/>
      <c r="G1359" s="84"/>
      <c r="H1359" s="84"/>
    </row>
    <row r="1360" spans="2:8" x14ac:dyDescent="0.25">
      <c r="B1360" s="84"/>
      <c r="C1360" s="84"/>
      <c r="D1360" s="84"/>
      <c r="E1360" s="84"/>
      <c r="F1360" s="84"/>
      <c r="G1360" s="84"/>
      <c r="H1360" s="84"/>
    </row>
    <row r="1361" spans="2:8" x14ac:dyDescent="0.25">
      <c r="B1361" s="84"/>
      <c r="C1361" s="84"/>
      <c r="D1361" s="84"/>
      <c r="E1361" s="84"/>
      <c r="F1361" s="84"/>
      <c r="G1361" s="84"/>
      <c r="H1361" s="84"/>
    </row>
    <row r="1362" spans="2:8" x14ac:dyDescent="0.25">
      <c r="B1362" s="84"/>
      <c r="C1362" s="84"/>
      <c r="D1362" s="84"/>
      <c r="E1362" s="84"/>
      <c r="F1362" s="84"/>
      <c r="G1362" s="84"/>
      <c r="H1362" s="84"/>
    </row>
    <row r="1363" spans="2:8" x14ac:dyDescent="0.25">
      <c r="B1363" s="84"/>
      <c r="C1363" s="84"/>
      <c r="D1363" s="84"/>
      <c r="E1363" s="84"/>
      <c r="F1363" s="84"/>
      <c r="G1363" s="84"/>
      <c r="H1363" s="84"/>
    </row>
    <row r="1364" spans="2:8" x14ac:dyDescent="0.25">
      <c r="B1364" s="84"/>
      <c r="C1364" s="84"/>
      <c r="D1364" s="84"/>
      <c r="E1364" s="84"/>
      <c r="F1364" s="84"/>
      <c r="G1364" s="84"/>
      <c r="H1364" s="84"/>
    </row>
    <row r="1365" spans="2:8" x14ac:dyDescent="0.25">
      <c r="B1365" s="84"/>
      <c r="C1365" s="84"/>
      <c r="D1365" s="84"/>
      <c r="E1365" s="84"/>
      <c r="F1365" s="84"/>
      <c r="G1365" s="84"/>
      <c r="H1365" s="84"/>
    </row>
    <row r="1369" spans="2:8" x14ac:dyDescent="0.25">
      <c r="B1369" s="9" t="s">
        <v>689</v>
      </c>
    </row>
    <row r="1371" spans="2:8" x14ac:dyDescent="0.25">
      <c r="B1371" s="9" t="s">
        <v>874</v>
      </c>
    </row>
    <row r="1372" spans="2:8" ht="15.75" thickBot="1" x14ac:dyDescent="0.3"/>
    <row r="1373" spans="2:8" ht="45" x14ac:dyDescent="0.25">
      <c r="B1373" s="12" t="s">
        <v>692</v>
      </c>
      <c r="C1373" s="13" t="s">
        <v>693</v>
      </c>
      <c r="D1373" s="13" t="s">
        <v>694</v>
      </c>
      <c r="E1373" s="13" t="s">
        <v>695</v>
      </c>
      <c r="F1373" s="13" t="s">
        <v>696</v>
      </c>
      <c r="G1373" s="13" t="s">
        <v>716</v>
      </c>
      <c r="H1373" s="13" t="s">
        <v>697</v>
      </c>
    </row>
    <row r="1374" spans="2:8" x14ac:dyDescent="0.25">
      <c r="B1374" s="14" t="s">
        <v>702</v>
      </c>
      <c r="C1374" s="85">
        <v>3.3319166666666816E-2</v>
      </c>
      <c r="D1374" s="85">
        <v>1.594978727879349</v>
      </c>
      <c r="E1374" s="85">
        <v>3.1057827926200217</v>
      </c>
      <c r="F1374" s="87">
        <v>0.50239196272359932</v>
      </c>
      <c r="G1374" s="87">
        <v>0.18549375000000012</v>
      </c>
      <c r="H1374" s="89" t="s">
        <v>709</v>
      </c>
    </row>
    <row r="1375" spans="2:8" x14ac:dyDescent="0.25">
      <c r="B1375" s="11" t="s">
        <v>704</v>
      </c>
      <c r="C1375" s="61">
        <v>3.171878787878793E-2</v>
      </c>
      <c r="D1375" s="61">
        <v>2.0016269694917312</v>
      </c>
      <c r="E1375" s="61">
        <v>3.0337140626881043</v>
      </c>
      <c r="F1375" s="62">
        <v>0.19089778918346945</v>
      </c>
      <c r="G1375" s="62">
        <v>0.14262500000000011</v>
      </c>
      <c r="H1375" s="90" t="s">
        <v>709</v>
      </c>
    </row>
    <row r="1376" spans="2:8" x14ac:dyDescent="0.25">
      <c r="B1376" s="11" t="s">
        <v>725</v>
      </c>
      <c r="C1376" s="61">
        <v>1.8268571428571599E-2</v>
      </c>
      <c r="D1376" s="61">
        <v>1.2495618894401535</v>
      </c>
      <c r="E1376" s="61">
        <v>2.935812796710032</v>
      </c>
      <c r="F1376" s="62">
        <v>0.42557053123369137</v>
      </c>
      <c r="G1376" s="62">
        <v>9.7500000000000031E-2</v>
      </c>
      <c r="H1376" s="90" t="s">
        <v>709</v>
      </c>
    </row>
    <row r="1377" spans="2:8" x14ac:dyDescent="0.25">
      <c r="B1377" s="11" t="s">
        <v>703</v>
      </c>
      <c r="C1377" s="61">
        <v>1.7409523809523982E-2</v>
      </c>
      <c r="D1377" s="61">
        <v>1.1211043589343208</v>
      </c>
      <c r="E1377" s="61">
        <v>2.7890288648068546</v>
      </c>
      <c r="F1377" s="62">
        <v>0.26361515062810992</v>
      </c>
      <c r="G1377" s="62">
        <v>5.0000000000000044E-2</v>
      </c>
      <c r="H1377" s="90" t="s">
        <v>709</v>
      </c>
    </row>
    <row r="1378" spans="2:8" x14ac:dyDescent="0.25">
      <c r="B1378" s="11" t="s">
        <v>707</v>
      </c>
      <c r="C1378" s="61">
        <v>1.5909642857142834E-2</v>
      </c>
      <c r="D1378" s="61">
        <v>0.69496061623338645</v>
      </c>
      <c r="E1378" s="61">
        <v>3.0337140626881043</v>
      </c>
      <c r="F1378" s="62">
        <v>0.89892525442973603</v>
      </c>
      <c r="G1378" s="62">
        <v>0.14262500000000011</v>
      </c>
      <c r="H1378" s="90" t="s">
        <v>709</v>
      </c>
    </row>
    <row r="1379" spans="2:8" x14ac:dyDescent="0.25">
      <c r="B1379" s="11" t="s">
        <v>740</v>
      </c>
      <c r="C1379" s="61">
        <v>1.4309264069263947E-2</v>
      </c>
      <c r="D1379" s="61">
        <v>0.77740024236150584</v>
      </c>
      <c r="E1379" s="61">
        <v>2.935812796710032</v>
      </c>
      <c r="F1379" s="62">
        <v>0.71733855506494271</v>
      </c>
      <c r="G1379" s="62">
        <v>9.7500000000000031E-2</v>
      </c>
      <c r="H1379" s="90" t="s">
        <v>709</v>
      </c>
    </row>
    <row r="1380" spans="2:8" x14ac:dyDescent="0.25">
      <c r="B1380" s="11" t="s">
        <v>727</v>
      </c>
      <c r="C1380" s="61">
        <v>8.5904761904761692E-4</v>
      </c>
      <c r="D1380" s="61">
        <v>4.9479053214802789E-2</v>
      </c>
      <c r="E1380" s="61">
        <v>2.7890288648068546</v>
      </c>
      <c r="F1380" s="62">
        <v>0.96058791430110124</v>
      </c>
      <c r="G1380" s="62">
        <v>5.0000000000000044E-2</v>
      </c>
      <c r="H1380" s="90" t="s">
        <v>709</v>
      </c>
    </row>
    <row r="1381" spans="2:8" x14ac:dyDescent="0.25">
      <c r="B1381" s="11" t="s">
        <v>698</v>
      </c>
      <c r="C1381" s="61">
        <v>1.5050595238095217E-2</v>
      </c>
      <c r="D1381" s="61">
        <v>0.67532861731503901</v>
      </c>
      <c r="E1381" s="61">
        <v>2.935812796710032</v>
      </c>
      <c r="F1381" s="62">
        <v>0.77811598261088011</v>
      </c>
      <c r="G1381" s="62">
        <v>9.7500000000000031E-2</v>
      </c>
      <c r="H1381" s="90" t="s">
        <v>709</v>
      </c>
    </row>
    <row r="1382" spans="2:8" x14ac:dyDescent="0.25">
      <c r="B1382" s="11" t="s">
        <v>700</v>
      </c>
      <c r="C1382" s="61">
        <v>1.345021645021633E-2</v>
      </c>
      <c r="D1382" s="61">
        <v>0.76220377313104348</v>
      </c>
      <c r="E1382" s="61">
        <v>2.7890288648068546</v>
      </c>
      <c r="F1382" s="62">
        <v>0.44685464063457081</v>
      </c>
      <c r="G1382" s="62">
        <v>5.0000000000000044E-2</v>
      </c>
      <c r="H1382" s="90" t="s">
        <v>709</v>
      </c>
    </row>
    <row r="1383" spans="2:8" ht="15.75" thickBot="1" x14ac:dyDescent="0.3">
      <c r="B1383" s="15" t="s">
        <v>705</v>
      </c>
      <c r="C1383" s="86">
        <v>1.6003787878788867E-3</v>
      </c>
      <c r="D1383" s="86">
        <v>6.9252035851610536E-2</v>
      </c>
      <c r="E1383" s="86">
        <v>2.7890288648068546</v>
      </c>
      <c r="F1383" s="88">
        <v>0.94485960526142387</v>
      </c>
      <c r="G1383" s="88">
        <v>5.0000000000000044E-2</v>
      </c>
      <c r="H1383" s="91" t="s">
        <v>709</v>
      </c>
    </row>
    <row r="1385" spans="2:8" ht="15.75" thickBot="1" x14ac:dyDescent="0.3"/>
    <row r="1386" spans="2:8" ht="45" x14ac:dyDescent="0.25">
      <c r="B1386" s="12" t="s">
        <v>690</v>
      </c>
      <c r="C1386" s="13" t="s">
        <v>710</v>
      </c>
      <c r="D1386" s="13" t="s">
        <v>674</v>
      </c>
      <c r="E1386" s="13" t="s">
        <v>677</v>
      </c>
      <c r="F1386" s="13" t="s">
        <v>678</v>
      </c>
      <c r="G1386" s="13" t="s">
        <v>713</v>
      </c>
    </row>
    <row r="1387" spans="2:8" x14ac:dyDescent="0.25">
      <c r="B1387" s="14" t="s">
        <v>23</v>
      </c>
      <c r="C1387" s="16">
        <v>0.39650666666666678</v>
      </c>
      <c r="D1387" s="16">
        <v>8.7594841431689122E-3</v>
      </c>
      <c r="E1387" s="16">
        <v>0.37923172690742835</v>
      </c>
      <c r="F1387" s="16">
        <v>0.41378160642590522</v>
      </c>
      <c r="G1387" s="92" t="s">
        <v>711</v>
      </c>
    </row>
    <row r="1388" spans="2:8" x14ac:dyDescent="0.25">
      <c r="B1388" s="11" t="s">
        <v>24</v>
      </c>
      <c r="C1388" s="17">
        <v>0.3790971428571428</v>
      </c>
      <c r="D1388" s="17">
        <v>1.2822571821465093E-2</v>
      </c>
      <c r="E1388" s="17">
        <v>0.35380922040030938</v>
      </c>
      <c r="F1388" s="17">
        <v>0.40438506531397622</v>
      </c>
      <c r="G1388" s="93" t="s">
        <v>711</v>
      </c>
    </row>
    <row r="1389" spans="2:8" x14ac:dyDescent="0.25">
      <c r="B1389" s="11" t="s">
        <v>29</v>
      </c>
      <c r="C1389" s="17">
        <v>0.37823809523809521</v>
      </c>
      <c r="D1389" s="17">
        <v>1.1705353053077561E-2</v>
      </c>
      <c r="E1389" s="17">
        <v>0.35515348596801333</v>
      </c>
      <c r="F1389" s="17">
        <v>0.40132270450817709</v>
      </c>
      <c r="G1389" s="93" t="s">
        <v>711</v>
      </c>
    </row>
    <row r="1390" spans="2:8" x14ac:dyDescent="0.25">
      <c r="B1390" s="11" t="s">
        <v>22</v>
      </c>
      <c r="C1390" s="17">
        <v>0.36478787878787888</v>
      </c>
      <c r="D1390" s="17">
        <v>1.3205419209072292E-2</v>
      </c>
      <c r="E1390" s="17">
        <v>0.3387449272163397</v>
      </c>
      <c r="F1390" s="17">
        <v>0.39083083035941807</v>
      </c>
      <c r="G1390" s="93" t="s">
        <v>711</v>
      </c>
    </row>
    <row r="1391" spans="2:8" ht="15.75" thickBot="1" x14ac:dyDescent="0.3">
      <c r="B1391" s="15" t="s">
        <v>25</v>
      </c>
      <c r="C1391" s="18">
        <v>0.3631875</v>
      </c>
      <c r="D1391" s="18">
        <v>1.8964839480078113E-2</v>
      </c>
      <c r="E1391" s="18">
        <v>0.32578615829913427</v>
      </c>
      <c r="F1391" s="18">
        <v>0.40058884170086573</v>
      </c>
      <c r="G1391" s="94" t="s">
        <v>711</v>
      </c>
    </row>
    <row r="1394" spans="2:3" x14ac:dyDescent="0.25">
      <c r="B1394" s="9" t="s">
        <v>875</v>
      </c>
    </row>
    <row r="1396" spans="2:3" x14ac:dyDescent="0.25">
      <c r="B1396" s="10" t="s">
        <v>876</v>
      </c>
    </row>
    <row r="1397" spans="2:3" ht="15.75" thickBot="1" x14ac:dyDescent="0.3"/>
    <row r="1398" spans="2:3" x14ac:dyDescent="0.25">
      <c r="B1398" s="58" t="s">
        <v>53</v>
      </c>
      <c r="C1398" s="83">
        <v>201</v>
      </c>
    </row>
    <row r="1399" spans="2:3" x14ac:dyDescent="0.25">
      <c r="B1399" s="11" t="s">
        <v>342</v>
      </c>
      <c r="C1399" s="43">
        <v>201</v>
      </c>
    </row>
    <row r="1400" spans="2:3" x14ac:dyDescent="0.25">
      <c r="B1400" s="11" t="s">
        <v>653</v>
      </c>
      <c r="C1400" s="43">
        <v>196</v>
      </c>
    </row>
    <row r="1401" spans="2:3" x14ac:dyDescent="0.25">
      <c r="B1401" s="11" t="s">
        <v>654</v>
      </c>
      <c r="C1401" s="17">
        <v>6.1443644813001908E-2</v>
      </c>
    </row>
    <row r="1402" spans="2:3" x14ac:dyDescent="0.25">
      <c r="B1402" s="11" t="s">
        <v>655</v>
      </c>
      <c r="C1402" s="17">
        <v>4.2289433482655008E-2</v>
      </c>
    </row>
    <row r="1403" spans="2:3" x14ac:dyDescent="0.25">
      <c r="B1403" s="11" t="s">
        <v>656</v>
      </c>
      <c r="C1403" s="17">
        <v>4.1971274631592878E-2</v>
      </c>
    </row>
    <row r="1404" spans="2:3" x14ac:dyDescent="0.25">
      <c r="B1404" s="11" t="s">
        <v>657</v>
      </c>
      <c r="C1404" s="17">
        <v>0.20486892060923462</v>
      </c>
    </row>
    <row r="1405" spans="2:3" x14ac:dyDescent="0.25">
      <c r="B1405" s="11" t="s">
        <v>658</v>
      </c>
      <c r="C1405" s="17"/>
    </row>
    <row r="1406" spans="2:3" x14ac:dyDescent="0.25">
      <c r="B1406" s="11" t="s">
        <v>659</v>
      </c>
      <c r="C1406" s="17"/>
    </row>
    <row r="1407" spans="2:3" x14ac:dyDescent="0.25">
      <c r="B1407" s="11" t="s">
        <v>660</v>
      </c>
      <c r="C1407" s="17">
        <v>5</v>
      </c>
    </row>
    <row r="1408" spans="2:3" x14ac:dyDescent="0.25">
      <c r="B1408" s="11" t="s">
        <v>661</v>
      </c>
      <c r="C1408" s="17">
        <v>-632.38797625330119</v>
      </c>
    </row>
    <row r="1409" spans="2:8" x14ac:dyDescent="0.25">
      <c r="B1409" s="11" t="s">
        <v>662</v>
      </c>
      <c r="C1409" s="17">
        <v>-615.87145171300585</v>
      </c>
    </row>
    <row r="1410" spans="2:8" ht="15.75" thickBot="1" x14ac:dyDescent="0.3">
      <c r="B1410" s="15" t="s">
        <v>663</v>
      </c>
      <c r="C1410" s="18">
        <v>0.98644188351286544</v>
      </c>
    </row>
    <row r="1413" spans="2:8" x14ac:dyDescent="0.25">
      <c r="B1413" s="10" t="s">
        <v>877</v>
      </c>
    </row>
    <row r="1414" spans="2:8" ht="15.75" thickBot="1" x14ac:dyDescent="0.3"/>
    <row r="1415" spans="2:8" ht="30" x14ac:dyDescent="0.25">
      <c r="B1415" s="12" t="s">
        <v>665</v>
      </c>
      <c r="C1415" s="13" t="s">
        <v>653</v>
      </c>
      <c r="D1415" s="13" t="s">
        <v>666</v>
      </c>
      <c r="E1415" s="13" t="s">
        <v>667</v>
      </c>
      <c r="F1415" s="13" t="s">
        <v>322</v>
      </c>
      <c r="G1415" s="13" t="s">
        <v>668</v>
      </c>
    </row>
    <row r="1416" spans="2:8" x14ac:dyDescent="0.25">
      <c r="B1416" s="14" t="s">
        <v>669</v>
      </c>
      <c r="C1416" s="42">
        <v>4</v>
      </c>
      <c r="D1416" s="16">
        <v>0.53854853041675099</v>
      </c>
      <c r="E1416" s="16">
        <v>0.13463713260418775</v>
      </c>
      <c r="F1416" s="16">
        <v>3.2078399759354186</v>
      </c>
      <c r="G1416" s="29">
        <v>1.4045695703772034E-2</v>
      </c>
    </row>
    <row r="1417" spans="2:8" x14ac:dyDescent="0.25">
      <c r="B1417" s="11" t="s">
        <v>670</v>
      </c>
      <c r="C1417" s="43">
        <v>196</v>
      </c>
      <c r="D1417" s="17">
        <v>8.2263698277922046</v>
      </c>
      <c r="E1417" s="17">
        <v>4.1971274631592878E-2</v>
      </c>
      <c r="F1417" s="17"/>
      <c r="G1417" s="30"/>
    </row>
    <row r="1418" spans="2:8" ht="15.75" thickBot="1" x14ac:dyDescent="0.3">
      <c r="B1418" s="15" t="s">
        <v>671</v>
      </c>
      <c r="C1418" s="44">
        <v>200</v>
      </c>
      <c r="D1418" s="18">
        <v>8.7649183582089556</v>
      </c>
      <c r="E1418" s="18"/>
      <c r="F1418" s="18"/>
      <c r="G1418" s="31"/>
    </row>
    <row r="1419" spans="2:8" x14ac:dyDescent="0.25">
      <c r="B1419" s="25" t="s">
        <v>672</v>
      </c>
    </row>
    <row r="1422" spans="2:8" x14ac:dyDescent="0.25">
      <c r="B1422" s="10" t="s">
        <v>878</v>
      </c>
    </row>
    <row r="1423" spans="2:8" ht="15.75" thickBot="1" x14ac:dyDescent="0.3"/>
    <row r="1424" spans="2:8" ht="45" x14ac:dyDescent="0.25">
      <c r="B1424" s="12" t="s">
        <v>665</v>
      </c>
      <c r="C1424" s="13" t="s">
        <v>300</v>
      </c>
      <c r="D1424" s="13" t="s">
        <v>674</v>
      </c>
      <c r="E1424" s="13" t="s">
        <v>675</v>
      </c>
      <c r="F1424" s="13" t="s">
        <v>676</v>
      </c>
      <c r="G1424" s="13" t="s">
        <v>677</v>
      </c>
      <c r="H1424" s="13" t="s">
        <v>678</v>
      </c>
    </row>
    <row r="1425" spans="2:8" x14ac:dyDescent="0.25">
      <c r="B1425" s="14" t="s">
        <v>375</v>
      </c>
      <c r="C1425" s="16">
        <v>0.99652000000000074</v>
      </c>
      <c r="D1425" s="16">
        <v>2.3656225292465933E-2</v>
      </c>
      <c r="E1425" s="16">
        <v>42.125063812161692</v>
      </c>
      <c r="F1425" s="29">
        <v>3.5474514311241992E-100</v>
      </c>
      <c r="G1425" s="16">
        <v>0.94986658295180448</v>
      </c>
      <c r="H1425" s="16">
        <v>1.043173417048197</v>
      </c>
    </row>
    <row r="1426" spans="2:8" x14ac:dyDescent="0.25">
      <c r="B1426" s="11" t="s">
        <v>679</v>
      </c>
      <c r="C1426" s="17">
        <v>-6.4156363636363942E-2</v>
      </c>
      <c r="D1426" s="17">
        <v>4.2795721773395419E-2</v>
      </c>
      <c r="E1426" s="17">
        <v>-1.4991303097088475</v>
      </c>
      <c r="F1426" s="27">
        <v>0.13544876726264188</v>
      </c>
      <c r="G1426" s="17">
        <v>-0.1485555706564568</v>
      </c>
      <c r="H1426" s="17">
        <v>2.0242843383728906E-2</v>
      </c>
    </row>
    <row r="1427" spans="2:8" x14ac:dyDescent="0.25">
      <c r="B1427" s="11" t="s">
        <v>680</v>
      </c>
      <c r="C1427" s="17">
        <v>-0.12897714285714346</v>
      </c>
      <c r="D1427" s="17">
        <v>4.1938005082219544E-2</v>
      </c>
      <c r="E1427" s="17">
        <v>-3.0754238930603282</v>
      </c>
      <c r="F1427" s="30">
        <v>2.4021505037015167E-3</v>
      </c>
      <c r="G1427" s="17">
        <v>-0.21168481143406079</v>
      </c>
      <c r="H1427" s="17">
        <v>-4.6269474280226125E-2</v>
      </c>
    </row>
    <row r="1428" spans="2:8" x14ac:dyDescent="0.25">
      <c r="B1428" s="11" t="s">
        <v>681</v>
      </c>
      <c r="C1428" s="17">
        <v>9.408571428571098E-3</v>
      </c>
      <c r="D1428" s="17">
        <v>3.9483326325740052E-2</v>
      </c>
      <c r="E1428" s="17">
        <v>0.23829226927209127</v>
      </c>
      <c r="F1428" s="27">
        <v>0.81190335934491031</v>
      </c>
      <c r="G1428" s="17">
        <v>-6.845812398675491E-2</v>
      </c>
      <c r="H1428" s="17">
        <v>8.7275266843897109E-2</v>
      </c>
    </row>
    <row r="1429" spans="2:8" x14ac:dyDescent="0.25">
      <c r="B1429" s="11" t="s">
        <v>682</v>
      </c>
      <c r="C1429" s="17">
        <v>-7.6520000000000671E-2</v>
      </c>
      <c r="D1429" s="17">
        <v>5.6416501660085758E-2</v>
      </c>
      <c r="E1429" s="17">
        <v>-1.3563407469155073</v>
      </c>
      <c r="F1429" s="27">
        <v>0.17655112424461783</v>
      </c>
      <c r="G1429" s="17">
        <v>-0.18778130850582075</v>
      </c>
      <c r="H1429" s="17">
        <v>3.4741308505819413E-2</v>
      </c>
    </row>
    <row r="1430" spans="2:8" ht="15.75" thickBot="1" x14ac:dyDescent="0.3">
      <c r="B1430" s="15" t="s">
        <v>683</v>
      </c>
      <c r="C1430" s="18">
        <v>0</v>
      </c>
      <c r="D1430" s="18">
        <v>0</v>
      </c>
      <c r="E1430" s="18"/>
      <c r="F1430" s="31"/>
      <c r="G1430" s="18"/>
      <c r="H1430" s="18"/>
    </row>
    <row r="1433" spans="2:8" x14ac:dyDescent="0.25">
      <c r="B1433" s="10" t="s">
        <v>879</v>
      </c>
    </row>
    <row r="1435" spans="2:8" x14ac:dyDescent="0.25">
      <c r="B1435" t="s">
        <v>880</v>
      </c>
    </row>
    <row r="1438" spans="2:8" x14ac:dyDescent="0.25">
      <c r="B1438" s="10" t="s">
        <v>881</v>
      </c>
    </row>
    <row r="1440" spans="2:8" x14ac:dyDescent="0.25">
      <c r="B1440" s="84" t="s">
        <v>882</v>
      </c>
      <c r="C1440" s="84"/>
      <c r="D1440" s="84"/>
      <c r="E1440" s="84"/>
      <c r="F1440" s="84"/>
      <c r="G1440" s="84"/>
      <c r="H1440" s="84"/>
    </row>
    <row r="1441" spans="2:8" x14ac:dyDescent="0.25">
      <c r="B1441" s="84"/>
      <c r="C1441" s="84"/>
      <c r="D1441" s="84"/>
      <c r="E1441" s="84"/>
      <c r="F1441" s="84"/>
      <c r="G1441" s="84"/>
      <c r="H1441" s="84"/>
    </row>
    <row r="1443" spans="2:8" x14ac:dyDescent="0.25">
      <c r="B1443" s="84" t="s">
        <v>688</v>
      </c>
      <c r="C1443" s="84"/>
      <c r="D1443" s="84"/>
      <c r="E1443" s="84"/>
      <c r="F1443" s="84"/>
      <c r="G1443" s="84"/>
      <c r="H1443" s="84"/>
    </row>
    <row r="1444" spans="2:8" x14ac:dyDescent="0.25">
      <c r="B1444" s="84"/>
      <c r="C1444" s="84"/>
      <c r="D1444" s="84"/>
      <c r="E1444" s="84"/>
      <c r="F1444" s="84"/>
      <c r="G1444" s="84"/>
      <c r="H1444" s="84"/>
    </row>
    <row r="1445" spans="2:8" x14ac:dyDescent="0.25">
      <c r="B1445" s="84"/>
      <c r="C1445" s="84"/>
      <c r="D1445" s="84"/>
      <c r="E1445" s="84"/>
      <c r="F1445" s="84"/>
      <c r="G1445" s="84"/>
      <c r="H1445" s="84"/>
    </row>
    <row r="1449" spans="2:8" x14ac:dyDescent="0.25">
      <c r="B1449" s="9" t="s">
        <v>689</v>
      </c>
    </row>
    <row r="1451" spans="2:8" x14ac:dyDescent="0.25">
      <c r="B1451" s="9" t="s">
        <v>883</v>
      </c>
    </row>
    <row r="1452" spans="2:8" ht="15.75" thickBot="1" x14ac:dyDescent="0.3"/>
    <row r="1453" spans="2:8" ht="45" x14ac:dyDescent="0.25">
      <c r="B1453" s="12" t="s">
        <v>692</v>
      </c>
      <c r="C1453" s="13" t="s">
        <v>693</v>
      </c>
      <c r="D1453" s="13" t="s">
        <v>694</v>
      </c>
      <c r="E1453" s="13" t="s">
        <v>695</v>
      </c>
      <c r="F1453" s="13" t="s">
        <v>696</v>
      </c>
      <c r="G1453" s="13" t="s">
        <v>716</v>
      </c>
      <c r="H1453" s="13" t="s">
        <v>697</v>
      </c>
    </row>
    <row r="1454" spans="2:8" x14ac:dyDescent="0.25">
      <c r="B1454" s="14" t="s">
        <v>699</v>
      </c>
      <c r="C1454" s="85">
        <v>0.13838571428571456</v>
      </c>
      <c r="D1454" s="85">
        <v>2.9514028018363203</v>
      </c>
      <c r="E1454" s="85">
        <v>3.1057827926200217</v>
      </c>
      <c r="F1454" s="87">
        <v>2.8904542807745237E-2</v>
      </c>
      <c r="G1454" s="87">
        <v>0.18549375000000012</v>
      </c>
      <c r="H1454" s="89" t="s">
        <v>708</v>
      </c>
    </row>
    <row r="1455" spans="2:8" x14ac:dyDescent="0.25">
      <c r="B1455" s="11" t="s">
        <v>698</v>
      </c>
      <c r="C1455" s="61">
        <v>8.5928571428571771E-2</v>
      </c>
      <c r="D1455" s="61">
        <v>1.4276841962614495</v>
      </c>
      <c r="E1455" s="61">
        <v>3.0337140626881043</v>
      </c>
      <c r="F1455" s="62">
        <v>0.4836241268702981</v>
      </c>
      <c r="G1455" s="62">
        <v>0.14262500000000011</v>
      </c>
      <c r="H1455" s="90" t="s">
        <v>709</v>
      </c>
    </row>
    <row r="1456" spans="2:8" x14ac:dyDescent="0.25">
      <c r="B1456" s="11" t="s">
        <v>700</v>
      </c>
      <c r="C1456" s="61">
        <v>7.3564935064935041E-2</v>
      </c>
      <c r="D1456" s="61">
        <v>1.5436390627123424</v>
      </c>
      <c r="E1456" s="61">
        <v>2.935812796710032</v>
      </c>
      <c r="F1456" s="62">
        <v>0.27289186210205674</v>
      </c>
      <c r="G1456" s="62">
        <v>9.7500000000000031E-2</v>
      </c>
      <c r="H1456" s="90" t="s">
        <v>709</v>
      </c>
    </row>
    <row r="1457" spans="2:8" x14ac:dyDescent="0.25">
      <c r="B1457" s="11" t="s">
        <v>701</v>
      </c>
      <c r="C1457" s="61">
        <v>9.408571428571098E-3</v>
      </c>
      <c r="D1457" s="61">
        <v>0.23829226927209127</v>
      </c>
      <c r="E1457" s="61">
        <v>2.7890288648068546</v>
      </c>
      <c r="F1457" s="62">
        <v>0.81190335934487778</v>
      </c>
      <c r="G1457" s="62">
        <v>5.0000000000000044E-2</v>
      </c>
      <c r="H1457" s="90" t="s">
        <v>709</v>
      </c>
    </row>
    <row r="1458" spans="2:8" x14ac:dyDescent="0.25">
      <c r="B1458" s="11" t="s">
        <v>703</v>
      </c>
      <c r="C1458" s="61">
        <v>0.12897714285714346</v>
      </c>
      <c r="D1458" s="61">
        <v>3.0754238930603282</v>
      </c>
      <c r="E1458" s="61">
        <v>3.0337140626881043</v>
      </c>
      <c r="F1458" s="62">
        <v>1.2742462421032164E-2</v>
      </c>
      <c r="G1458" s="62">
        <v>0.14262500000000011</v>
      </c>
      <c r="H1458" s="90" t="s">
        <v>708</v>
      </c>
    </row>
    <row r="1459" spans="2:8" x14ac:dyDescent="0.25">
      <c r="B1459" s="11" t="s">
        <v>702</v>
      </c>
      <c r="C1459" s="61">
        <v>7.6520000000000671E-2</v>
      </c>
      <c r="D1459" s="61">
        <v>1.3563407469155073</v>
      </c>
      <c r="E1459" s="61">
        <v>2.935812796710032</v>
      </c>
      <c r="F1459" s="62">
        <v>0.36595909577804442</v>
      </c>
      <c r="G1459" s="62">
        <v>9.7500000000000031E-2</v>
      </c>
      <c r="H1459" s="90" t="s">
        <v>709</v>
      </c>
    </row>
    <row r="1460" spans="2:8" x14ac:dyDescent="0.25">
      <c r="B1460" s="11" t="s">
        <v>704</v>
      </c>
      <c r="C1460" s="61">
        <v>6.4156363636363942E-2</v>
      </c>
      <c r="D1460" s="61">
        <v>1.4991303097088475</v>
      </c>
      <c r="E1460" s="61">
        <v>2.7890288648068546</v>
      </c>
      <c r="F1460" s="62">
        <v>0.13544876726251032</v>
      </c>
      <c r="G1460" s="62">
        <v>5.0000000000000044E-2</v>
      </c>
      <c r="H1460" s="90" t="s">
        <v>709</v>
      </c>
    </row>
    <row r="1461" spans="2:8" x14ac:dyDescent="0.25">
      <c r="B1461" s="11" t="s">
        <v>706</v>
      </c>
      <c r="C1461" s="61">
        <v>6.4820779220779515E-2</v>
      </c>
      <c r="D1461" s="61">
        <v>1.3039913302061876</v>
      </c>
      <c r="E1461" s="61">
        <v>2.935812796710032</v>
      </c>
      <c r="F1461" s="62">
        <v>0.3946510925331167</v>
      </c>
      <c r="G1461" s="62">
        <v>9.7500000000000031E-2</v>
      </c>
      <c r="H1461" s="90" t="s">
        <v>709</v>
      </c>
    </row>
    <row r="1462" spans="2:8" x14ac:dyDescent="0.25">
      <c r="B1462" s="11" t="s">
        <v>705</v>
      </c>
      <c r="C1462" s="61">
        <v>1.2363636363636729E-2</v>
      </c>
      <c r="D1462" s="61">
        <v>0.19810209354133976</v>
      </c>
      <c r="E1462" s="61">
        <v>2.7890288648068546</v>
      </c>
      <c r="F1462" s="62">
        <v>0.84317050263310622</v>
      </c>
      <c r="G1462" s="62">
        <v>5.0000000000000044E-2</v>
      </c>
      <c r="H1462" s="90" t="s">
        <v>709</v>
      </c>
    </row>
    <row r="1463" spans="2:8" ht="15.75" thickBot="1" x14ac:dyDescent="0.3">
      <c r="B1463" s="15" t="s">
        <v>739</v>
      </c>
      <c r="C1463" s="86">
        <v>5.2457142857142786E-2</v>
      </c>
      <c r="D1463" s="86">
        <v>0.84847192914513303</v>
      </c>
      <c r="E1463" s="86">
        <v>2.7890288648068546</v>
      </c>
      <c r="F1463" s="88">
        <v>0.39721022339626944</v>
      </c>
      <c r="G1463" s="88">
        <v>5.0000000000000044E-2</v>
      </c>
      <c r="H1463" s="91" t="s">
        <v>709</v>
      </c>
    </row>
    <row r="1465" spans="2:8" ht="15.75" thickBot="1" x14ac:dyDescent="0.3"/>
    <row r="1466" spans="2:8" ht="45" x14ac:dyDescent="0.25">
      <c r="B1466" s="12" t="s">
        <v>690</v>
      </c>
      <c r="C1466" s="13" t="s">
        <v>710</v>
      </c>
      <c r="D1466" s="13" t="s">
        <v>674</v>
      </c>
      <c r="E1466" s="13" t="s">
        <v>677</v>
      </c>
      <c r="F1466" s="13" t="s">
        <v>678</v>
      </c>
      <c r="G1466" s="95" t="s">
        <v>713</v>
      </c>
      <c r="H1466" s="96"/>
    </row>
    <row r="1467" spans="2:8" x14ac:dyDescent="0.25">
      <c r="B1467" s="14" t="s">
        <v>29</v>
      </c>
      <c r="C1467" s="16">
        <v>1.0059285714285717</v>
      </c>
      <c r="D1467" s="16">
        <v>3.1611960753122746E-2</v>
      </c>
      <c r="E1467" s="16">
        <v>0.94358532052977573</v>
      </c>
      <c r="F1467" s="16">
        <v>1.0682718223273677</v>
      </c>
      <c r="G1467" s="92" t="s">
        <v>711</v>
      </c>
      <c r="H1467" s="92"/>
    </row>
    <row r="1468" spans="2:8" x14ac:dyDescent="0.25">
      <c r="B1468" s="11" t="s">
        <v>23</v>
      </c>
      <c r="C1468" s="17">
        <v>0.99652000000000074</v>
      </c>
      <c r="D1468" s="17">
        <v>2.3656225292465933E-2</v>
      </c>
      <c r="E1468" s="17">
        <v>0.94986658295180448</v>
      </c>
      <c r="F1468" s="17">
        <v>1.043173417048197</v>
      </c>
      <c r="G1468" s="93" t="s">
        <v>711</v>
      </c>
      <c r="H1468" s="93"/>
    </row>
    <row r="1469" spans="2:8" x14ac:dyDescent="0.25">
      <c r="B1469" s="11" t="s">
        <v>22</v>
      </c>
      <c r="C1469" s="17">
        <v>0.93236363636363684</v>
      </c>
      <c r="D1469" s="17">
        <v>3.5663101477829515E-2</v>
      </c>
      <c r="E1469" s="17">
        <v>0.86203096384689282</v>
      </c>
      <c r="F1469" s="17">
        <v>1.0026963088803809</v>
      </c>
      <c r="G1469" s="93" t="s">
        <v>711</v>
      </c>
      <c r="H1469" s="93" t="s">
        <v>712</v>
      </c>
    </row>
    <row r="1470" spans="2:8" x14ac:dyDescent="0.25">
      <c r="B1470" s="11" t="s">
        <v>25</v>
      </c>
      <c r="C1470" s="17">
        <v>0.92</v>
      </c>
      <c r="D1470" s="17">
        <v>5.1217230152308647E-2</v>
      </c>
      <c r="E1470" s="17">
        <v>0.81899238915728012</v>
      </c>
      <c r="F1470" s="17">
        <v>1.02100761084272</v>
      </c>
      <c r="G1470" s="93" t="s">
        <v>711</v>
      </c>
      <c r="H1470" s="93" t="s">
        <v>712</v>
      </c>
    </row>
    <row r="1471" spans="2:8" ht="15.75" thickBot="1" x14ac:dyDescent="0.3">
      <c r="B1471" s="15" t="s">
        <v>24</v>
      </c>
      <c r="C1471" s="18">
        <v>0.86754285714285728</v>
      </c>
      <c r="D1471" s="18">
        <v>3.4629167982906661E-2</v>
      </c>
      <c r="E1471" s="18">
        <v>0.79924924749190773</v>
      </c>
      <c r="F1471" s="18">
        <v>0.93583646679380683</v>
      </c>
      <c r="G1471" s="94"/>
      <c r="H1471" s="94" t="s">
        <v>712</v>
      </c>
    </row>
    <row r="1474" spans="2:3" x14ac:dyDescent="0.25">
      <c r="B1474" s="9" t="s">
        <v>884</v>
      </c>
    </row>
    <row r="1476" spans="2:3" x14ac:dyDescent="0.25">
      <c r="B1476" s="10" t="s">
        <v>885</v>
      </c>
    </row>
    <row r="1477" spans="2:3" ht="15.75" thickBot="1" x14ac:dyDescent="0.3"/>
    <row r="1478" spans="2:3" x14ac:dyDescent="0.25">
      <c r="B1478" s="58" t="s">
        <v>53</v>
      </c>
      <c r="C1478" s="83">
        <v>201</v>
      </c>
    </row>
    <row r="1479" spans="2:3" x14ac:dyDescent="0.25">
      <c r="B1479" s="11" t="s">
        <v>342</v>
      </c>
      <c r="C1479" s="43">
        <v>201</v>
      </c>
    </row>
    <row r="1480" spans="2:3" x14ac:dyDescent="0.25">
      <c r="B1480" s="11" t="s">
        <v>653</v>
      </c>
      <c r="C1480" s="43">
        <v>196</v>
      </c>
    </row>
    <row r="1481" spans="2:3" x14ac:dyDescent="0.25">
      <c r="B1481" s="11" t="s">
        <v>654</v>
      </c>
      <c r="C1481" s="17">
        <v>6.2168861510276119E-2</v>
      </c>
    </row>
    <row r="1482" spans="2:3" x14ac:dyDescent="0.25">
      <c r="B1482" s="11" t="s">
        <v>655</v>
      </c>
      <c r="C1482" s="17">
        <v>4.3029450520689919E-2</v>
      </c>
    </row>
    <row r="1483" spans="2:3" x14ac:dyDescent="0.25">
      <c r="B1483" s="11" t="s">
        <v>656</v>
      </c>
      <c r="C1483" s="17">
        <v>2.6400018583134541E-2</v>
      </c>
    </row>
    <row r="1484" spans="2:3" x14ac:dyDescent="0.25">
      <c r="B1484" s="11" t="s">
        <v>657</v>
      </c>
      <c r="C1484" s="17">
        <v>0.16248082527835259</v>
      </c>
    </row>
    <row r="1485" spans="2:3" x14ac:dyDescent="0.25">
      <c r="B1485" s="11" t="s">
        <v>658</v>
      </c>
      <c r="C1485" s="17"/>
    </row>
    <row r="1486" spans="2:3" x14ac:dyDescent="0.25">
      <c r="B1486" s="11" t="s">
        <v>659</v>
      </c>
      <c r="C1486" s="17"/>
    </row>
    <row r="1487" spans="2:3" x14ac:dyDescent="0.25">
      <c r="B1487" s="11" t="s">
        <v>660</v>
      </c>
      <c r="C1487" s="17">
        <v>5</v>
      </c>
    </row>
    <row r="1488" spans="2:3" x14ac:dyDescent="0.25">
      <c r="B1488" s="11" t="s">
        <v>661</v>
      </c>
      <c r="C1488" s="17">
        <v>-725.57574356416433</v>
      </c>
    </row>
    <row r="1489" spans="2:8" x14ac:dyDescent="0.25">
      <c r="B1489" s="11" t="s">
        <v>662</v>
      </c>
      <c r="C1489" s="17">
        <v>-709.05921902386899</v>
      </c>
    </row>
    <row r="1490" spans="2:8" ht="15.75" thickBot="1" x14ac:dyDescent="0.3">
      <c r="B1490" s="15" t="s">
        <v>663</v>
      </c>
      <c r="C1490" s="18">
        <v>0.98567966596368939</v>
      </c>
    </row>
    <row r="1493" spans="2:8" x14ac:dyDescent="0.25">
      <c r="B1493" s="10" t="s">
        <v>886</v>
      </c>
    </row>
    <row r="1494" spans="2:8" ht="15.75" thickBot="1" x14ac:dyDescent="0.3"/>
    <row r="1495" spans="2:8" ht="30" x14ac:dyDescent="0.25">
      <c r="B1495" s="12" t="s">
        <v>665</v>
      </c>
      <c r="C1495" s="13" t="s">
        <v>653</v>
      </c>
      <c r="D1495" s="13" t="s">
        <v>666</v>
      </c>
      <c r="E1495" s="13" t="s">
        <v>667</v>
      </c>
      <c r="F1495" s="13" t="s">
        <v>322</v>
      </c>
      <c r="G1495" s="13" t="s">
        <v>668</v>
      </c>
    </row>
    <row r="1496" spans="2:8" x14ac:dyDescent="0.25">
      <c r="B1496" s="14" t="s">
        <v>669</v>
      </c>
      <c r="C1496" s="42">
        <v>4</v>
      </c>
      <c r="D1496" s="16">
        <v>0.34301141243199584</v>
      </c>
      <c r="E1496" s="16">
        <v>8.5752853107998961E-2</v>
      </c>
      <c r="F1496" s="16">
        <v>3.2482118464409546</v>
      </c>
      <c r="G1496" s="29">
        <v>1.3152788923073278E-2</v>
      </c>
    </row>
    <row r="1497" spans="2:8" x14ac:dyDescent="0.25">
      <c r="B1497" s="11" t="s">
        <v>670</v>
      </c>
      <c r="C1497" s="43">
        <v>196</v>
      </c>
      <c r="D1497" s="17">
        <v>5.1744036422943704</v>
      </c>
      <c r="E1497" s="17">
        <v>2.6400018583134541E-2</v>
      </c>
      <c r="F1497" s="17"/>
      <c r="G1497" s="30"/>
    </row>
    <row r="1498" spans="2:8" ht="15.75" thickBot="1" x14ac:dyDescent="0.3">
      <c r="B1498" s="15" t="s">
        <v>671</v>
      </c>
      <c r="C1498" s="44">
        <v>200</v>
      </c>
      <c r="D1498" s="18">
        <v>5.5174150547263663</v>
      </c>
      <c r="E1498" s="18"/>
      <c r="F1498" s="18"/>
      <c r="G1498" s="31"/>
    </row>
    <row r="1499" spans="2:8" x14ac:dyDescent="0.25">
      <c r="B1499" s="25" t="s">
        <v>672</v>
      </c>
    </row>
    <row r="1502" spans="2:8" x14ac:dyDescent="0.25">
      <c r="B1502" s="10" t="s">
        <v>887</v>
      </c>
    </row>
    <row r="1503" spans="2:8" ht="15.75" thickBot="1" x14ac:dyDescent="0.3"/>
    <row r="1504" spans="2:8" ht="45" x14ac:dyDescent="0.25">
      <c r="B1504" s="12" t="s">
        <v>665</v>
      </c>
      <c r="C1504" s="13" t="s">
        <v>300</v>
      </c>
      <c r="D1504" s="13" t="s">
        <v>674</v>
      </c>
      <c r="E1504" s="13" t="s">
        <v>675</v>
      </c>
      <c r="F1504" s="13" t="s">
        <v>676</v>
      </c>
      <c r="G1504" s="13" t="s">
        <v>677</v>
      </c>
      <c r="H1504" s="13" t="s">
        <v>678</v>
      </c>
    </row>
    <row r="1505" spans="2:8" x14ac:dyDescent="0.25">
      <c r="B1505" s="14" t="s">
        <v>375</v>
      </c>
      <c r="C1505" s="16">
        <v>0.92778666666666665</v>
      </c>
      <c r="D1505" s="16">
        <v>1.8761669642521881E-2</v>
      </c>
      <c r="E1505" s="16">
        <v>49.451178085126791</v>
      </c>
      <c r="F1505" s="29">
        <v>1.1826713627489295E-112</v>
      </c>
      <c r="G1505" s="16">
        <v>0.89078600457744395</v>
      </c>
      <c r="H1505" s="16">
        <v>0.96478732875588935</v>
      </c>
    </row>
    <row r="1506" spans="2:8" x14ac:dyDescent="0.25">
      <c r="B1506" s="11" t="s">
        <v>679</v>
      </c>
      <c r="C1506" s="17">
        <v>-2.4907878787878732E-2</v>
      </c>
      <c r="D1506" s="17">
        <v>3.3941137442643501E-2</v>
      </c>
      <c r="E1506" s="17">
        <v>-0.7338551582123638</v>
      </c>
      <c r="F1506" s="27">
        <v>0.46391394792777541</v>
      </c>
      <c r="G1506" s="17">
        <v>-9.184459504861292E-2</v>
      </c>
      <c r="H1506" s="17">
        <v>4.2028837472855463E-2</v>
      </c>
    </row>
    <row r="1507" spans="2:8" x14ac:dyDescent="0.25">
      <c r="B1507" s="11" t="s">
        <v>680</v>
      </c>
      <c r="C1507" s="17">
        <v>-9.5729523809523889E-2</v>
      </c>
      <c r="D1507" s="17">
        <v>3.3260885331084351E-2</v>
      </c>
      <c r="E1507" s="17">
        <v>-2.878141181649748</v>
      </c>
      <c r="F1507" s="30">
        <v>4.4440766942195342E-3</v>
      </c>
      <c r="G1507" s="17">
        <v>-0.16132468683992962</v>
      </c>
      <c r="H1507" s="17">
        <v>-3.0134360779118144E-2</v>
      </c>
    </row>
    <row r="1508" spans="2:8" x14ac:dyDescent="0.25">
      <c r="B1508" s="11" t="s">
        <v>681</v>
      </c>
      <c r="C1508" s="17">
        <v>-2.4405714285714055E-2</v>
      </c>
      <c r="D1508" s="17">
        <v>3.131408818410876E-2</v>
      </c>
      <c r="E1508" s="17">
        <v>-0.7793844783926821</v>
      </c>
      <c r="F1508" s="27">
        <v>0.43669331000086986</v>
      </c>
      <c r="G1508" s="17">
        <v>-8.6161518412355184E-2</v>
      </c>
      <c r="H1508" s="17">
        <v>3.7350089840927067E-2</v>
      </c>
    </row>
    <row r="1509" spans="2:8" x14ac:dyDescent="0.25">
      <c r="B1509" s="11" t="s">
        <v>682</v>
      </c>
      <c r="C1509" s="17">
        <v>-0.1194116666666666</v>
      </c>
      <c r="D1509" s="17">
        <v>4.4743730390089692E-2</v>
      </c>
      <c r="E1509" s="17">
        <v>-2.6687910378861734</v>
      </c>
      <c r="F1509" s="30">
        <v>8.2503246002889608E-3</v>
      </c>
      <c r="G1509" s="17">
        <v>-0.20765262177989507</v>
      </c>
      <c r="H1509" s="17">
        <v>-3.1170711553438132E-2</v>
      </c>
    </row>
    <row r="1510" spans="2:8" ht="15.75" thickBot="1" x14ac:dyDescent="0.3">
      <c r="B1510" s="15" t="s">
        <v>683</v>
      </c>
      <c r="C1510" s="18">
        <v>0</v>
      </c>
      <c r="D1510" s="18">
        <v>0</v>
      </c>
      <c r="E1510" s="18"/>
      <c r="F1510" s="31"/>
      <c r="G1510" s="18"/>
      <c r="H1510" s="18"/>
    </row>
    <row r="1513" spans="2:8" x14ac:dyDescent="0.25">
      <c r="B1513" s="10" t="s">
        <v>888</v>
      </c>
    </row>
    <row r="1515" spans="2:8" x14ac:dyDescent="0.25">
      <c r="B1515" t="s">
        <v>889</v>
      </c>
    </row>
    <row r="1518" spans="2:8" x14ac:dyDescent="0.25">
      <c r="B1518" s="10" t="s">
        <v>890</v>
      </c>
    </row>
    <row r="1520" spans="2:8" x14ac:dyDescent="0.25">
      <c r="B1520" s="84" t="s">
        <v>891</v>
      </c>
      <c r="C1520" s="84"/>
      <c r="D1520" s="84"/>
      <c r="E1520" s="84"/>
      <c r="F1520" s="84"/>
      <c r="G1520" s="84"/>
      <c r="H1520" s="84"/>
    </row>
    <row r="1521" spans="2:8" x14ac:dyDescent="0.25">
      <c r="B1521" s="84"/>
      <c r="C1521" s="84"/>
      <c r="D1521" s="84"/>
      <c r="E1521" s="84"/>
      <c r="F1521" s="84"/>
      <c r="G1521" s="84"/>
      <c r="H1521" s="84"/>
    </row>
    <row r="1523" spans="2:8" x14ac:dyDescent="0.25">
      <c r="B1523" s="84" t="s">
        <v>688</v>
      </c>
      <c r="C1523" s="84"/>
      <c r="D1523" s="84"/>
      <c r="E1523" s="84"/>
      <c r="F1523" s="84"/>
      <c r="G1523" s="84"/>
      <c r="H1523" s="84"/>
    </row>
    <row r="1524" spans="2:8" x14ac:dyDescent="0.25">
      <c r="B1524" s="84"/>
      <c r="C1524" s="84"/>
      <c r="D1524" s="84"/>
      <c r="E1524" s="84"/>
      <c r="F1524" s="84"/>
      <c r="G1524" s="84"/>
      <c r="H1524" s="84"/>
    </row>
    <row r="1525" spans="2:8" x14ac:dyDescent="0.25">
      <c r="B1525" s="84"/>
      <c r="C1525" s="84"/>
      <c r="D1525" s="84"/>
      <c r="E1525" s="84"/>
      <c r="F1525" s="84"/>
      <c r="G1525" s="84"/>
      <c r="H1525" s="84"/>
    </row>
    <row r="1529" spans="2:8" x14ac:dyDescent="0.25">
      <c r="B1529" s="9" t="s">
        <v>689</v>
      </c>
    </row>
    <row r="1531" spans="2:8" x14ac:dyDescent="0.25">
      <c r="B1531" s="9" t="s">
        <v>892</v>
      </c>
    </row>
    <row r="1532" spans="2:8" ht="15.75" thickBot="1" x14ac:dyDescent="0.3"/>
    <row r="1533" spans="2:8" ht="45" x14ac:dyDescent="0.25">
      <c r="B1533" s="12" t="s">
        <v>692</v>
      </c>
      <c r="C1533" s="13" t="s">
        <v>693</v>
      </c>
      <c r="D1533" s="13" t="s">
        <v>694</v>
      </c>
      <c r="E1533" s="13" t="s">
        <v>695</v>
      </c>
      <c r="F1533" s="13" t="s">
        <v>696</v>
      </c>
      <c r="G1533" s="13" t="s">
        <v>716</v>
      </c>
      <c r="H1533" s="13" t="s">
        <v>697</v>
      </c>
    </row>
    <row r="1534" spans="2:8" x14ac:dyDescent="0.25">
      <c r="B1534" s="14" t="s">
        <v>702</v>
      </c>
      <c r="C1534" s="85">
        <v>0.1194116666666666</v>
      </c>
      <c r="D1534" s="85">
        <v>2.6687910378861734</v>
      </c>
      <c r="E1534" s="85">
        <v>3.1057827926200217</v>
      </c>
      <c r="F1534" s="87">
        <v>6.2383643989042503E-2</v>
      </c>
      <c r="G1534" s="87">
        <v>0.18549375000000012</v>
      </c>
      <c r="H1534" s="89" t="s">
        <v>708</v>
      </c>
    </row>
    <row r="1535" spans="2:8" x14ac:dyDescent="0.25">
      <c r="B1535" s="11" t="s">
        <v>703</v>
      </c>
      <c r="C1535" s="61">
        <v>9.5729523809523889E-2</v>
      </c>
      <c r="D1535" s="61">
        <v>2.878141181649748</v>
      </c>
      <c r="E1535" s="61">
        <v>3.0337140626881043</v>
      </c>
      <c r="F1535" s="62">
        <v>2.2862511451411827E-2</v>
      </c>
      <c r="G1535" s="62">
        <v>0.14262500000000011</v>
      </c>
      <c r="H1535" s="90" t="s">
        <v>708</v>
      </c>
    </row>
    <row r="1536" spans="2:8" x14ac:dyDescent="0.25">
      <c r="B1536" s="11" t="s">
        <v>704</v>
      </c>
      <c r="C1536" s="61">
        <v>2.4907878787878732E-2</v>
      </c>
      <c r="D1536" s="61">
        <v>0.7338551582123638</v>
      </c>
      <c r="E1536" s="61">
        <v>2.935812796710032</v>
      </c>
      <c r="F1536" s="62">
        <v>0.74369174762003631</v>
      </c>
      <c r="G1536" s="62">
        <v>9.7500000000000031E-2</v>
      </c>
      <c r="H1536" s="90" t="s">
        <v>709</v>
      </c>
    </row>
    <row r="1537" spans="2:8" x14ac:dyDescent="0.25">
      <c r="B1537" s="11" t="s">
        <v>725</v>
      </c>
      <c r="C1537" s="61">
        <v>2.4405714285714055E-2</v>
      </c>
      <c r="D1537" s="61">
        <v>0.7793844783926821</v>
      </c>
      <c r="E1537" s="61">
        <v>2.7890288648068546</v>
      </c>
      <c r="F1537" s="62">
        <v>0.4366933100007796</v>
      </c>
      <c r="G1537" s="62">
        <v>5.0000000000000044E-2</v>
      </c>
      <c r="H1537" s="90" t="s">
        <v>709</v>
      </c>
    </row>
    <row r="1538" spans="2:8" x14ac:dyDescent="0.25">
      <c r="B1538" s="11" t="s">
        <v>698</v>
      </c>
      <c r="C1538" s="61">
        <v>9.5005952380952538E-2</v>
      </c>
      <c r="D1538" s="61">
        <v>1.9903036494258706</v>
      </c>
      <c r="E1538" s="61">
        <v>3.0337140626881043</v>
      </c>
      <c r="F1538" s="62">
        <v>0.19514765970730086</v>
      </c>
      <c r="G1538" s="62">
        <v>0.14262500000000011</v>
      </c>
      <c r="H1538" s="90" t="s">
        <v>709</v>
      </c>
    </row>
    <row r="1539" spans="2:8" x14ac:dyDescent="0.25">
      <c r="B1539" s="11" t="s">
        <v>699</v>
      </c>
      <c r="C1539" s="61">
        <v>7.1323809523809831E-2</v>
      </c>
      <c r="D1539" s="61">
        <v>1.9179872684920649</v>
      </c>
      <c r="E1539" s="61">
        <v>2.935812796710032</v>
      </c>
      <c r="F1539" s="62">
        <v>0.13630233128643521</v>
      </c>
      <c r="G1539" s="62">
        <v>9.7500000000000031E-2</v>
      </c>
      <c r="H1539" s="90" t="s">
        <v>709</v>
      </c>
    </row>
    <row r="1540" spans="2:8" x14ac:dyDescent="0.25">
      <c r="B1540" s="11" t="s">
        <v>700</v>
      </c>
      <c r="C1540" s="61">
        <v>5.0216450216467728E-4</v>
      </c>
      <c r="D1540" s="61">
        <v>1.3286019223665362E-2</v>
      </c>
      <c r="E1540" s="61">
        <v>2.7890288648068546</v>
      </c>
      <c r="F1540" s="62">
        <v>0.98941311607505644</v>
      </c>
      <c r="G1540" s="62">
        <v>5.0000000000000044E-2</v>
      </c>
      <c r="H1540" s="90" t="s">
        <v>709</v>
      </c>
    </row>
    <row r="1541" spans="2:8" x14ac:dyDescent="0.25">
      <c r="B1541" s="11" t="s">
        <v>705</v>
      </c>
      <c r="C1541" s="61">
        <v>9.4503787878787868E-2</v>
      </c>
      <c r="D1541" s="61">
        <v>1.9092641639398829</v>
      </c>
      <c r="E1541" s="61">
        <v>2.935812796710032</v>
      </c>
      <c r="F1541" s="62">
        <v>0.13874787804713362</v>
      </c>
      <c r="G1541" s="62">
        <v>9.7500000000000031E-2</v>
      </c>
      <c r="H1541" s="90" t="s">
        <v>709</v>
      </c>
    </row>
    <row r="1542" spans="2:8" x14ac:dyDescent="0.25">
      <c r="B1542" s="11" t="s">
        <v>706</v>
      </c>
      <c r="C1542" s="61">
        <v>7.082164502164516E-2</v>
      </c>
      <c r="D1542" s="61">
        <v>1.7963891762904085</v>
      </c>
      <c r="E1542" s="61">
        <v>2.7890288648068546</v>
      </c>
      <c r="F1542" s="62">
        <v>7.3972583010538662E-2</v>
      </c>
      <c r="G1542" s="62">
        <v>5.0000000000000044E-2</v>
      </c>
      <c r="H1542" s="90" t="s">
        <v>709</v>
      </c>
    </row>
    <row r="1543" spans="2:8" ht="15.75" thickBot="1" x14ac:dyDescent="0.3">
      <c r="B1543" s="15" t="s">
        <v>707</v>
      </c>
      <c r="C1543" s="86">
        <v>2.3682142857142707E-2</v>
      </c>
      <c r="D1543" s="86">
        <v>0.482978508191091</v>
      </c>
      <c r="E1543" s="86">
        <v>2.7890288648068546</v>
      </c>
      <c r="F1543" s="88">
        <v>0.6296500309242814</v>
      </c>
      <c r="G1543" s="88">
        <v>5.0000000000000044E-2</v>
      </c>
      <c r="H1543" s="91" t="s">
        <v>709</v>
      </c>
    </row>
    <row r="1545" spans="2:8" ht="15.75" thickBot="1" x14ac:dyDescent="0.3"/>
    <row r="1546" spans="2:8" ht="45" x14ac:dyDescent="0.25">
      <c r="B1546" s="12" t="s">
        <v>690</v>
      </c>
      <c r="C1546" s="13" t="s">
        <v>710</v>
      </c>
      <c r="D1546" s="13" t="s">
        <v>674</v>
      </c>
      <c r="E1546" s="13" t="s">
        <v>677</v>
      </c>
      <c r="F1546" s="13" t="s">
        <v>678</v>
      </c>
      <c r="G1546" s="95" t="s">
        <v>713</v>
      </c>
      <c r="H1546" s="96"/>
    </row>
    <row r="1547" spans="2:8" x14ac:dyDescent="0.25">
      <c r="B1547" s="14" t="s">
        <v>23</v>
      </c>
      <c r="C1547" s="16">
        <v>0.92778666666666665</v>
      </c>
      <c r="D1547" s="16">
        <v>1.8761669642521881E-2</v>
      </c>
      <c r="E1547" s="16">
        <v>0.89078600457744395</v>
      </c>
      <c r="F1547" s="16">
        <v>0.96478732875588935</v>
      </c>
      <c r="G1547" s="92" t="s">
        <v>711</v>
      </c>
      <c r="H1547" s="92"/>
    </row>
    <row r="1548" spans="2:8" x14ac:dyDescent="0.25">
      <c r="B1548" s="11" t="s">
        <v>29</v>
      </c>
      <c r="C1548" s="17">
        <v>0.90338095238095262</v>
      </c>
      <c r="D1548" s="17">
        <v>2.5071335645055145E-2</v>
      </c>
      <c r="E1548" s="17">
        <v>0.85393673787321445</v>
      </c>
      <c r="F1548" s="17">
        <v>0.95282516688869079</v>
      </c>
      <c r="G1548" s="93" t="s">
        <v>711</v>
      </c>
      <c r="H1548" s="93" t="s">
        <v>712</v>
      </c>
    </row>
    <row r="1549" spans="2:8" x14ac:dyDescent="0.25">
      <c r="B1549" s="11" t="s">
        <v>22</v>
      </c>
      <c r="C1549" s="17">
        <v>0.90287878787878795</v>
      </c>
      <c r="D1549" s="17">
        <v>2.8284281202202916E-2</v>
      </c>
      <c r="E1549" s="17">
        <v>0.84709819099484274</v>
      </c>
      <c r="F1549" s="17">
        <v>0.95865938476273316</v>
      </c>
      <c r="G1549" s="93" t="s">
        <v>711</v>
      </c>
      <c r="H1549" s="93" t="s">
        <v>712</v>
      </c>
    </row>
    <row r="1550" spans="2:8" x14ac:dyDescent="0.25">
      <c r="B1550" s="11" t="s">
        <v>24</v>
      </c>
      <c r="C1550" s="17">
        <v>0.83205714285714272</v>
      </c>
      <c r="D1550" s="17">
        <v>2.7464272159160079E-2</v>
      </c>
      <c r="E1550" s="17">
        <v>0.77789371960911802</v>
      </c>
      <c r="F1550" s="17">
        <v>0.88622056610516742</v>
      </c>
      <c r="G1550" s="93"/>
      <c r="H1550" s="93" t="s">
        <v>712</v>
      </c>
    </row>
    <row r="1551" spans="2:8" ht="15.75" thickBot="1" x14ac:dyDescent="0.3">
      <c r="B1551" s="15" t="s">
        <v>25</v>
      </c>
      <c r="C1551" s="18">
        <v>0.80837500000000007</v>
      </c>
      <c r="D1551" s="18">
        <v>4.0620206319588147E-2</v>
      </c>
      <c r="E1551" s="18">
        <v>0.72826621668472336</v>
      </c>
      <c r="F1551" s="18">
        <v>0.88848378331527678</v>
      </c>
      <c r="G1551" s="94"/>
      <c r="H1551" s="94" t="s">
        <v>712</v>
      </c>
    </row>
    <row r="1554" spans="2:3" x14ac:dyDescent="0.25">
      <c r="B1554" s="9" t="s">
        <v>893</v>
      </c>
    </row>
    <row r="1556" spans="2:3" x14ac:dyDescent="0.25">
      <c r="B1556" s="10" t="s">
        <v>894</v>
      </c>
    </row>
    <row r="1557" spans="2:3" ht="15.75" thickBot="1" x14ac:dyDescent="0.3"/>
    <row r="1558" spans="2:3" x14ac:dyDescent="0.25">
      <c r="B1558" s="58" t="s">
        <v>53</v>
      </c>
      <c r="C1558" s="83">
        <v>201</v>
      </c>
    </row>
    <row r="1559" spans="2:3" x14ac:dyDescent="0.25">
      <c r="B1559" s="11" t="s">
        <v>342</v>
      </c>
      <c r="C1559" s="43">
        <v>201</v>
      </c>
    </row>
    <row r="1560" spans="2:3" x14ac:dyDescent="0.25">
      <c r="B1560" s="11" t="s">
        <v>653</v>
      </c>
      <c r="C1560" s="43">
        <v>196</v>
      </c>
    </row>
    <row r="1561" spans="2:3" x14ac:dyDescent="0.25">
      <c r="B1561" s="11" t="s">
        <v>654</v>
      </c>
      <c r="C1561" s="17">
        <v>7.884166470529741E-2</v>
      </c>
    </row>
    <row r="1562" spans="2:3" x14ac:dyDescent="0.25">
      <c r="B1562" s="11" t="s">
        <v>655</v>
      </c>
      <c r="C1562" s="17">
        <v>6.0042515005405521E-2</v>
      </c>
    </row>
    <row r="1563" spans="2:3" x14ac:dyDescent="0.25">
      <c r="B1563" s="11" t="s">
        <v>656</v>
      </c>
      <c r="C1563" s="17">
        <v>2.426825449421326E-2</v>
      </c>
    </row>
    <row r="1564" spans="2:3" x14ac:dyDescent="0.25">
      <c r="B1564" s="11" t="s">
        <v>657</v>
      </c>
      <c r="C1564" s="17">
        <v>0.15578271564654808</v>
      </c>
    </row>
    <row r="1565" spans="2:3" x14ac:dyDescent="0.25">
      <c r="B1565" s="11" t="s">
        <v>658</v>
      </c>
      <c r="C1565" s="17"/>
    </row>
    <row r="1566" spans="2:3" x14ac:dyDescent="0.25">
      <c r="B1566" s="11" t="s">
        <v>659</v>
      </c>
      <c r="C1566" s="17"/>
    </row>
    <row r="1567" spans="2:3" x14ac:dyDescent="0.25">
      <c r="B1567" s="11" t="s">
        <v>660</v>
      </c>
      <c r="C1567" s="17">
        <v>5</v>
      </c>
    </row>
    <row r="1568" spans="2:3" x14ac:dyDescent="0.25">
      <c r="B1568" s="11" t="s">
        <v>661</v>
      </c>
      <c r="C1568" s="17">
        <v>-742.49906262354921</v>
      </c>
    </row>
    <row r="1569" spans="2:8" x14ac:dyDescent="0.25">
      <c r="B1569" s="11" t="s">
        <v>662</v>
      </c>
      <c r="C1569" s="17">
        <v>-725.98253808325387</v>
      </c>
    </row>
    <row r="1570" spans="2:8" ht="15.75" thickBot="1" x14ac:dyDescent="0.3">
      <c r="B1570" s="15" t="s">
        <v>663</v>
      </c>
      <c r="C1570" s="18">
        <v>0.96815620954443238</v>
      </c>
    </row>
    <row r="1573" spans="2:8" x14ac:dyDescent="0.25">
      <c r="B1573" s="10" t="s">
        <v>895</v>
      </c>
    </row>
    <row r="1574" spans="2:8" ht="15.75" thickBot="1" x14ac:dyDescent="0.3"/>
    <row r="1575" spans="2:8" ht="30" x14ac:dyDescent="0.25">
      <c r="B1575" s="12" t="s">
        <v>665</v>
      </c>
      <c r="C1575" s="13" t="s">
        <v>653</v>
      </c>
      <c r="D1575" s="13" t="s">
        <v>666</v>
      </c>
      <c r="E1575" s="13" t="s">
        <v>667</v>
      </c>
      <c r="F1575" s="13" t="s">
        <v>322</v>
      </c>
      <c r="G1575" s="13" t="s">
        <v>668</v>
      </c>
    </row>
    <row r="1576" spans="2:8" x14ac:dyDescent="0.25">
      <c r="B1576" s="14" t="s">
        <v>669</v>
      </c>
      <c r="C1576" s="42">
        <v>4</v>
      </c>
      <c r="D1576" s="16">
        <v>0.40711406938295536</v>
      </c>
      <c r="E1576" s="16">
        <v>0.10177851734573884</v>
      </c>
      <c r="F1576" s="16">
        <v>4.193895253983257</v>
      </c>
      <c r="G1576" s="29">
        <v>2.789968548858815E-3</v>
      </c>
    </row>
    <row r="1577" spans="2:8" x14ac:dyDescent="0.25">
      <c r="B1577" s="11" t="s">
        <v>670</v>
      </c>
      <c r="C1577" s="43">
        <v>196</v>
      </c>
      <c r="D1577" s="17">
        <v>4.756577880865799</v>
      </c>
      <c r="E1577" s="17">
        <v>2.426825449421326E-2</v>
      </c>
      <c r="F1577" s="17"/>
      <c r="G1577" s="30"/>
    </row>
    <row r="1578" spans="2:8" ht="15.75" thickBot="1" x14ac:dyDescent="0.3">
      <c r="B1578" s="15" t="s">
        <v>671</v>
      </c>
      <c r="C1578" s="44">
        <v>200</v>
      </c>
      <c r="D1578" s="18">
        <v>5.1636919502487544</v>
      </c>
      <c r="E1578" s="18"/>
      <c r="F1578" s="18"/>
      <c r="G1578" s="31"/>
    </row>
    <row r="1579" spans="2:8" x14ac:dyDescent="0.25">
      <c r="B1579" s="25" t="s">
        <v>672</v>
      </c>
    </row>
    <row r="1582" spans="2:8" x14ac:dyDescent="0.25">
      <c r="B1582" s="10" t="s">
        <v>896</v>
      </c>
    </row>
    <row r="1583" spans="2:8" ht="15.75" thickBot="1" x14ac:dyDescent="0.3"/>
    <row r="1584" spans="2:8" ht="45" x14ac:dyDescent="0.25">
      <c r="B1584" s="12" t="s">
        <v>665</v>
      </c>
      <c r="C1584" s="13" t="s">
        <v>300</v>
      </c>
      <c r="D1584" s="13" t="s">
        <v>674</v>
      </c>
      <c r="E1584" s="13" t="s">
        <v>675</v>
      </c>
      <c r="F1584" s="13" t="s">
        <v>676</v>
      </c>
      <c r="G1584" s="13" t="s">
        <v>677</v>
      </c>
      <c r="H1584" s="13" t="s">
        <v>678</v>
      </c>
    </row>
    <row r="1585" spans="2:8" x14ac:dyDescent="0.25">
      <c r="B1585" s="14" t="s">
        <v>375</v>
      </c>
      <c r="C1585" s="16">
        <v>0.70289333333333381</v>
      </c>
      <c r="D1585" s="16">
        <v>1.7988238562725089E-2</v>
      </c>
      <c r="E1585" s="16">
        <v>39.075161855472444</v>
      </c>
      <c r="F1585" s="29">
        <v>1.8603471356889013E-94</v>
      </c>
      <c r="G1585" s="16">
        <v>0.66741798655869289</v>
      </c>
      <c r="H1585" s="16">
        <v>0.73836868010797474</v>
      </c>
    </row>
    <row r="1586" spans="2:8" x14ac:dyDescent="0.25">
      <c r="B1586" s="11" t="s">
        <v>679</v>
      </c>
      <c r="C1586" s="17">
        <v>3.898545454545424E-2</v>
      </c>
      <c r="D1586" s="17">
        <v>3.2541947973796927E-2</v>
      </c>
      <c r="E1586" s="17">
        <v>1.1980061727357465</v>
      </c>
      <c r="F1586" s="27">
        <v>0.23236128674745382</v>
      </c>
      <c r="G1586" s="17">
        <v>-2.5191862486852207E-2</v>
      </c>
      <c r="H1586" s="17">
        <v>0.10316277157776069</v>
      </c>
    </row>
    <row r="1587" spans="2:8" x14ac:dyDescent="0.25">
      <c r="B1587" s="11" t="s">
        <v>680</v>
      </c>
      <c r="C1587" s="17">
        <v>-5.5550476190476664E-2</v>
      </c>
      <c r="D1587" s="17">
        <v>3.1889738575663712E-2</v>
      </c>
      <c r="E1587" s="17">
        <v>-1.7419545807399428</v>
      </c>
      <c r="F1587" s="27">
        <v>8.3085119792518425E-2</v>
      </c>
      <c r="G1587" s="17">
        <v>-0.11844154418356921</v>
      </c>
      <c r="H1587" s="17">
        <v>7.340591802615884E-3</v>
      </c>
    </row>
    <row r="1588" spans="2:8" x14ac:dyDescent="0.25">
      <c r="B1588" s="11" t="s">
        <v>681</v>
      </c>
      <c r="C1588" s="17">
        <v>3.9439999999999344E-2</v>
      </c>
      <c r="D1588" s="17">
        <v>3.0023196195359744E-2</v>
      </c>
      <c r="E1588" s="17">
        <v>1.3136509432028767</v>
      </c>
      <c r="F1588" s="27">
        <v>0.19049928074385836</v>
      </c>
      <c r="G1588" s="17">
        <v>-1.976998282291656E-2</v>
      </c>
      <c r="H1588" s="17">
        <v>9.8649982822915247E-2</v>
      </c>
    </row>
    <row r="1589" spans="2:8" x14ac:dyDescent="0.25">
      <c r="B1589" s="11" t="s">
        <v>682</v>
      </c>
      <c r="C1589" s="17">
        <v>-0.10789333333333392</v>
      </c>
      <c r="D1589" s="17">
        <v>4.2899214823558698E-2</v>
      </c>
      <c r="E1589" s="17">
        <v>-2.5150421465076049</v>
      </c>
      <c r="F1589" s="30">
        <v>1.2705267083269245E-2</v>
      </c>
      <c r="G1589" s="17">
        <v>-0.1924966432638093</v>
      </c>
      <c r="H1589" s="17">
        <v>-2.3290023402858545E-2</v>
      </c>
    </row>
    <row r="1590" spans="2:8" ht="15.75" thickBot="1" x14ac:dyDescent="0.3">
      <c r="B1590" s="15" t="s">
        <v>683</v>
      </c>
      <c r="C1590" s="18">
        <v>0</v>
      </c>
      <c r="D1590" s="18">
        <v>0</v>
      </c>
      <c r="E1590" s="18"/>
      <c r="F1590" s="31"/>
      <c r="G1590" s="18"/>
      <c r="H1590" s="18"/>
    </row>
    <row r="1593" spans="2:8" x14ac:dyDescent="0.25">
      <c r="B1593" s="10" t="s">
        <v>897</v>
      </c>
    </row>
    <row r="1595" spans="2:8" x14ac:dyDescent="0.25">
      <c r="B1595" t="s">
        <v>898</v>
      </c>
    </row>
    <row r="1598" spans="2:8" x14ac:dyDescent="0.25">
      <c r="B1598" s="10" t="s">
        <v>899</v>
      </c>
    </row>
    <row r="1600" spans="2:8" x14ac:dyDescent="0.25">
      <c r="B1600" s="84" t="s">
        <v>900</v>
      </c>
      <c r="C1600" s="84"/>
      <c r="D1600" s="84"/>
      <c r="E1600" s="84"/>
      <c r="F1600" s="84"/>
      <c r="G1600" s="84"/>
      <c r="H1600" s="84"/>
    </row>
    <row r="1601" spans="2:8" x14ac:dyDescent="0.25">
      <c r="B1601" s="84"/>
      <c r="C1601" s="84"/>
      <c r="D1601" s="84"/>
      <c r="E1601" s="84"/>
      <c r="F1601" s="84"/>
      <c r="G1601" s="84"/>
      <c r="H1601" s="84"/>
    </row>
    <row r="1603" spans="2:8" x14ac:dyDescent="0.25">
      <c r="B1603" s="84" t="s">
        <v>688</v>
      </c>
      <c r="C1603" s="84"/>
      <c r="D1603" s="84"/>
      <c r="E1603" s="84"/>
      <c r="F1603" s="84"/>
      <c r="G1603" s="84"/>
      <c r="H1603" s="84"/>
    </row>
    <row r="1604" spans="2:8" x14ac:dyDescent="0.25">
      <c r="B1604" s="84"/>
      <c r="C1604" s="84"/>
      <c r="D1604" s="84"/>
      <c r="E1604" s="84"/>
      <c r="F1604" s="84"/>
      <c r="G1604" s="84"/>
      <c r="H1604" s="84"/>
    </row>
    <row r="1605" spans="2:8" x14ac:dyDescent="0.25">
      <c r="B1605" s="84"/>
      <c r="C1605" s="84"/>
      <c r="D1605" s="84"/>
      <c r="E1605" s="84"/>
      <c r="F1605" s="84"/>
      <c r="G1605" s="84"/>
      <c r="H1605" s="84"/>
    </row>
    <row r="1609" spans="2:8" x14ac:dyDescent="0.25">
      <c r="B1609" s="9" t="s">
        <v>689</v>
      </c>
    </row>
    <row r="1611" spans="2:8" x14ac:dyDescent="0.25">
      <c r="B1611" s="9" t="s">
        <v>901</v>
      </c>
    </row>
    <row r="1612" spans="2:8" ht="15.75" thickBot="1" x14ac:dyDescent="0.3"/>
    <row r="1613" spans="2:8" ht="45" x14ac:dyDescent="0.25">
      <c r="B1613" s="12" t="s">
        <v>692</v>
      </c>
      <c r="C1613" s="13" t="s">
        <v>693</v>
      </c>
      <c r="D1613" s="13" t="s">
        <v>694</v>
      </c>
      <c r="E1613" s="13" t="s">
        <v>695</v>
      </c>
      <c r="F1613" s="13" t="s">
        <v>696</v>
      </c>
      <c r="G1613" s="13" t="s">
        <v>716</v>
      </c>
      <c r="H1613" s="13" t="s">
        <v>697</v>
      </c>
    </row>
    <row r="1614" spans="2:8" x14ac:dyDescent="0.25">
      <c r="B1614" s="14" t="s">
        <v>698</v>
      </c>
      <c r="C1614" s="85">
        <v>0.14733333333333326</v>
      </c>
      <c r="D1614" s="85">
        <v>3.2192328005951754</v>
      </c>
      <c r="E1614" s="85">
        <v>3.1057827926200217</v>
      </c>
      <c r="F1614" s="87">
        <v>1.2928432484357377E-2</v>
      </c>
      <c r="G1614" s="87">
        <v>0.18549375000000012</v>
      </c>
      <c r="H1614" s="89" t="s">
        <v>708</v>
      </c>
    </row>
    <row r="1615" spans="2:8" x14ac:dyDescent="0.25">
      <c r="B1615" s="11" t="s">
        <v>699</v>
      </c>
      <c r="C1615" s="61">
        <v>9.4990476190476014E-2</v>
      </c>
      <c r="D1615" s="61">
        <v>2.6642446312065307</v>
      </c>
      <c r="E1615" s="61">
        <v>3.0337140626881043</v>
      </c>
      <c r="F1615" s="62">
        <v>4.1290551124806729E-2</v>
      </c>
      <c r="G1615" s="62">
        <v>0.14262500000000011</v>
      </c>
      <c r="H1615" s="90" t="s">
        <v>708</v>
      </c>
    </row>
    <row r="1616" spans="2:8" x14ac:dyDescent="0.25">
      <c r="B1616" s="11" t="s">
        <v>701</v>
      </c>
      <c r="C1616" s="61">
        <v>3.9439999999999344E-2</v>
      </c>
      <c r="D1616" s="61">
        <v>1.3136509432028767</v>
      </c>
      <c r="E1616" s="61">
        <v>2.935812796710032</v>
      </c>
      <c r="F1616" s="62">
        <v>0.38927669736547421</v>
      </c>
      <c r="G1616" s="62">
        <v>9.7500000000000031E-2</v>
      </c>
      <c r="H1616" s="90" t="s">
        <v>709</v>
      </c>
    </row>
    <row r="1617" spans="2:9" x14ac:dyDescent="0.25">
      <c r="B1617" s="11" t="s">
        <v>700</v>
      </c>
      <c r="C1617" s="61">
        <v>4.5454545454510359E-4</v>
      </c>
      <c r="D1617" s="61">
        <v>1.2543219789984308E-2</v>
      </c>
      <c r="E1617" s="61">
        <v>2.7890288648068546</v>
      </c>
      <c r="F1617" s="62">
        <v>0.99000497918060015</v>
      </c>
      <c r="G1617" s="62">
        <v>5.0000000000000044E-2</v>
      </c>
      <c r="H1617" s="90" t="s">
        <v>709</v>
      </c>
    </row>
    <row r="1618" spans="2:9" x14ac:dyDescent="0.25">
      <c r="B1618" s="11" t="s">
        <v>705</v>
      </c>
      <c r="C1618" s="61">
        <v>0.14687878787878816</v>
      </c>
      <c r="D1618" s="61">
        <v>3.0949862988528367</v>
      </c>
      <c r="E1618" s="61">
        <v>3.0337140626881043</v>
      </c>
      <c r="F1618" s="62">
        <v>1.200076973986286E-2</v>
      </c>
      <c r="G1618" s="62">
        <v>0.14262500000000011</v>
      </c>
      <c r="H1618" s="90" t="s">
        <v>708</v>
      </c>
    </row>
    <row r="1619" spans="2:9" x14ac:dyDescent="0.25">
      <c r="B1619" s="11" t="s">
        <v>706</v>
      </c>
      <c r="C1619" s="61">
        <v>9.4535930735930904E-2</v>
      </c>
      <c r="D1619" s="61">
        <v>2.5010027529570293</v>
      </c>
      <c r="E1619" s="61">
        <v>2.935812796710032</v>
      </c>
      <c r="F1619" s="62">
        <v>3.5095554125426642E-2</v>
      </c>
      <c r="G1619" s="62">
        <v>9.7500000000000031E-2</v>
      </c>
      <c r="H1619" s="90" t="s">
        <v>708</v>
      </c>
    </row>
    <row r="1620" spans="2:9" x14ac:dyDescent="0.25">
      <c r="B1620" s="11" t="s">
        <v>751</v>
      </c>
      <c r="C1620" s="61">
        <v>3.898545454545424E-2</v>
      </c>
      <c r="D1620" s="61">
        <v>1.1980061727357465</v>
      </c>
      <c r="E1620" s="61">
        <v>2.7890288648068546</v>
      </c>
      <c r="F1620" s="62">
        <v>0.23236128674733603</v>
      </c>
      <c r="G1620" s="62">
        <v>5.0000000000000044E-2</v>
      </c>
      <c r="H1620" s="90" t="s">
        <v>709</v>
      </c>
    </row>
    <row r="1621" spans="2:9" x14ac:dyDescent="0.25">
      <c r="B1621" s="11" t="s">
        <v>702</v>
      </c>
      <c r="C1621" s="61">
        <v>0.10789333333333392</v>
      </c>
      <c r="D1621" s="61">
        <v>2.5150421465076049</v>
      </c>
      <c r="E1621" s="61">
        <v>2.935812796710032</v>
      </c>
      <c r="F1621" s="62">
        <v>3.3831875636674558E-2</v>
      </c>
      <c r="G1621" s="62">
        <v>9.7500000000000031E-2</v>
      </c>
      <c r="H1621" s="90" t="s">
        <v>708</v>
      </c>
    </row>
    <row r="1622" spans="2:9" x14ac:dyDescent="0.25">
      <c r="B1622" s="11" t="s">
        <v>703</v>
      </c>
      <c r="C1622" s="61">
        <v>5.5550476190476664E-2</v>
      </c>
      <c r="D1622" s="61">
        <v>1.7419545807399428</v>
      </c>
      <c r="E1622" s="61">
        <v>2.7890288648068546</v>
      </c>
      <c r="F1622" s="62">
        <v>8.3085119792378537E-2</v>
      </c>
      <c r="G1622" s="62">
        <v>5.0000000000000044E-2</v>
      </c>
      <c r="H1622" s="90" t="s">
        <v>709</v>
      </c>
    </row>
    <row r="1623" spans="2:9" ht="15.75" thickBot="1" x14ac:dyDescent="0.3">
      <c r="B1623" s="15" t="s">
        <v>707</v>
      </c>
      <c r="C1623" s="86">
        <v>5.234285714285726E-2</v>
      </c>
      <c r="D1623" s="86">
        <v>1.1133893944310465</v>
      </c>
      <c r="E1623" s="86">
        <v>2.7890288648068546</v>
      </c>
      <c r="F1623" s="88">
        <v>0.26690479731244043</v>
      </c>
      <c r="G1623" s="88">
        <v>5.0000000000000044E-2</v>
      </c>
      <c r="H1623" s="91" t="s">
        <v>709</v>
      </c>
    </row>
    <row r="1625" spans="2:9" ht="15.75" thickBot="1" x14ac:dyDescent="0.3"/>
    <row r="1626" spans="2:9" ht="45" x14ac:dyDescent="0.25">
      <c r="B1626" s="12" t="s">
        <v>690</v>
      </c>
      <c r="C1626" s="13" t="s">
        <v>710</v>
      </c>
      <c r="D1626" s="13" t="s">
        <v>674</v>
      </c>
      <c r="E1626" s="13" t="s">
        <v>677</v>
      </c>
      <c r="F1626" s="13" t="s">
        <v>678</v>
      </c>
      <c r="G1626" s="95" t="s">
        <v>713</v>
      </c>
      <c r="H1626" s="96"/>
      <c r="I1626" s="96"/>
    </row>
    <row r="1627" spans="2:9" x14ac:dyDescent="0.25">
      <c r="B1627" s="14" t="s">
        <v>29</v>
      </c>
      <c r="C1627" s="16">
        <v>0.74233333333333318</v>
      </c>
      <c r="D1627" s="16">
        <v>2.4037794890454361E-2</v>
      </c>
      <c r="E1627" s="16">
        <v>0.69492740715201096</v>
      </c>
      <c r="F1627" s="16">
        <v>0.7897392595146554</v>
      </c>
      <c r="G1627" s="92" t="s">
        <v>711</v>
      </c>
      <c r="H1627" s="92"/>
      <c r="I1627" s="92"/>
    </row>
    <row r="1628" spans="2:9" x14ac:dyDescent="0.25">
      <c r="B1628" s="11" t="s">
        <v>22</v>
      </c>
      <c r="C1628" s="17">
        <v>0.74187878787878803</v>
      </c>
      <c r="D1628" s="17">
        <v>2.7118289978164102E-2</v>
      </c>
      <c r="E1628" s="17">
        <v>0.68839769035186604</v>
      </c>
      <c r="F1628" s="17">
        <v>0.79535988540571001</v>
      </c>
      <c r="G1628" s="93" t="s">
        <v>711</v>
      </c>
      <c r="H1628" s="93"/>
      <c r="I1628" s="93"/>
    </row>
    <row r="1629" spans="2:9" x14ac:dyDescent="0.25">
      <c r="B1629" s="11" t="s">
        <v>23</v>
      </c>
      <c r="C1629" s="17">
        <v>0.70289333333333381</v>
      </c>
      <c r="D1629" s="17">
        <v>1.7988238562725089E-2</v>
      </c>
      <c r="E1629" s="17">
        <v>0.66741798655869289</v>
      </c>
      <c r="F1629" s="17">
        <v>0.73836868010797474</v>
      </c>
      <c r="G1629" s="93" t="s">
        <v>711</v>
      </c>
      <c r="H1629" s="93" t="s">
        <v>712</v>
      </c>
      <c r="I1629" s="93"/>
    </row>
    <row r="1630" spans="2:9" x14ac:dyDescent="0.25">
      <c r="B1630" s="11" t="s">
        <v>24</v>
      </c>
      <c r="C1630" s="17">
        <v>0.64734285714285711</v>
      </c>
      <c r="D1630" s="17">
        <v>2.6332084988368552E-2</v>
      </c>
      <c r="E1630" s="17">
        <v>0.59541226688498727</v>
      </c>
      <c r="F1630" s="17">
        <v>0.69927344740072694</v>
      </c>
      <c r="G1630" s="93"/>
      <c r="H1630" s="93" t="s">
        <v>712</v>
      </c>
      <c r="I1630" s="93" t="s">
        <v>714</v>
      </c>
    </row>
    <row r="1631" spans="2:9" ht="15.75" thickBot="1" x14ac:dyDescent="0.3">
      <c r="B1631" s="15" t="s">
        <v>25</v>
      </c>
      <c r="C1631" s="18">
        <v>0.59499999999999986</v>
      </c>
      <c r="D1631" s="18">
        <v>3.894567891163702E-2</v>
      </c>
      <c r="E1631" s="18">
        <v>0.51819362121274648</v>
      </c>
      <c r="F1631" s="18">
        <v>0.67180637878725324</v>
      </c>
      <c r="G1631" s="94"/>
      <c r="H1631" s="94"/>
      <c r="I1631" s="94" t="s">
        <v>714</v>
      </c>
    </row>
    <row r="1634" spans="2:3" x14ac:dyDescent="0.25">
      <c r="B1634" s="9" t="s">
        <v>902</v>
      </c>
    </row>
    <row r="1636" spans="2:3" x14ac:dyDescent="0.25">
      <c r="B1636" s="10" t="s">
        <v>903</v>
      </c>
    </row>
    <row r="1637" spans="2:3" ht="15.75" thickBot="1" x14ac:dyDescent="0.3"/>
    <row r="1638" spans="2:3" x14ac:dyDescent="0.25">
      <c r="B1638" s="58" t="s">
        <v>53</v>
      </c>
      <c r="C1638" s="83">
        <v>201</v>
      </c>
    </row>
    <row r="1639" spans="2:3" x14ac:dyDescent="0.25">
      <c r="B1639" s="11" t="s">
        <v>342</v>
      </c>
      <c r="C1639" s="43">
        <v>201</v>
      </c>
    </row>
    <row r="1640" spans="2:3" x14ac:dyDescent="0.25">
      <c r="B1640" s="11" t="s">
        <v>653</v>
      </c>
      <c r="C1640" s="43">
        <v>196</v>
      </c>
    </row>
    <row r="1641" spans="2:3" x14ac:dyDescent="0.25">
      <c r="B1641" s="11" t="s">
        <v>654</v>
      </c>
      <c r="C1641" s="17">
        <v>7.2356787844136128E-2</v>
      </c>
    </row>
    <row r="1642" spans="2:3" x14ac:dyDescent="0.25">
      <c r="B1642" s="11" t="s">
        <v>655</v>
      </c>
      <c r="C1642" s="17">
        <v>5.3425293718506253E-2</v>
      </c>
    </row>
    <row r="1643" spans="2:3" x14ac:dyDescent="0.25">
      <c r="B1643" s="11" t="s">
        <v>656</v>
      </c>
      <c r="C1643" s="17">
        <v>3.0551555413077573E-2</v>
      </c>
    </row>
    <row r="1644" spans="2:3" x14ac:dyDescent="0.25">
      <c r="B1644" s="11" t="s">
        <v>657</v>
      </c>
      <c r="C1644" s="17">
        <v>0.17479003236191007</v>
      </c>
    </row>
    <row r="1645" spans="2:3" x14ac:dyDescent="0.25">
      <c r="B1645" s="11" t="s">
        <v>658</v>
      </c>
      <c r="C1645" s="17"/>
    </row>
    <row r="1646" spans="2:3" x14ac:dyDescent="0.25">
      <c r="B1646" s="11" t="s">
        <v>659</v>
      </c>
      <c r="C1646" s="17"/>
    </row>
    <row r="1647" spans="2:3" x14ac:dyDescent="0.25">
      <c r="B1647" s="11" t="s">
        <v>660</v>
      </c>
      <c r="C1647" s="17">
        <v>5</v>
      </c>
    </row>
    <row r="1648" spans="2:3" x14ac:dyDescent="0.25">
      <c r="B1648" s="11" t="s">
        <v>661</v>
      </c>
      <c r="C1648" s="17">
        <v>-696.21951589062849</v>
      </c>
    </row>
    <row r="1649" spans="2:8" x14ac:dyDescent="0.25">
      <c r="B1649" s="11" t="s">
        <v>662</v>
      </c>
      <c r="C1649" s="17">
        <v>-679.70299135033315</v>
      </c>
    </row>
    <row r="1650" spans="2:8" ht="15.75" thickBot="1" x14ac:dyDescent="0.3">
      <c r="B1650" s="15" t="s">
        <v>663</v>
      </c>
      <c r="C1650" s="18">
        <v>0.97497194746993854</v>
      </c>
    </row>
    <row r="1653" spans="2:8" x14ac:dyDescent="0.25">
      <c r="B1653" s="10" t="s">
        <v>904</v>
      </c>
    </row>
    <row r="1654" spans="2:8" ht="15.75" thickBot="1" x14ac:dyDescent="0.3"/>
    <row r="1655" spans="2:8" ht="30" x14ac:dyDescent="0.25">
      <c r="B1655" s="12" t="s">
        <v>665</v>
      </c>
      <c r="C1655" s="13" t="s">
        <v>653</v>
      </c>
      <c r="D1655" s="13" t="s">
        <v>666</v>
      </c>
      <c r="E1655" s="13" t="s">
        <v>667</v>
      </c>
      <c r="F1655" s="13" t="s">
        <v>322</v>
      </c>
      <c r="G1655" s="13" t="s">
        <v>668</v>
      </c>
    </row>
    <row r="1656" spans="2:8" x14ac:dyDescent="0.25">
      <c r="B1656" s="14" t="s">
        <v>669</v>
      </c>
      <c r="C1656" s="42">
        <v>4</v>
      </c>
      <c r="D1656" s="16">
        <v>0.46707616391241835</v>
      </c>
      <c r="E1656" s="16">
        <v>0.11676904097810459</v>
      </c>
      <c r="F1656" s="16">
        <v>3.8220326068283148</v>
      </c>
      <c r="G1656" s="29">
        <v>5.144409098704672E-3</v>
      </c>
    </row>
    <row r="1657" spans="2:8" x14ac:dyDescent="0.25">
      <c r="B1657" s="11" t="s">
        <v>670</v>
      </c>
      <c r="C1657" s="43">
        <v>196</v>
      </c>
      <c r="D1657" s="17">
        <v>5.9881048609632046</v>
      </c>
      <c r="E1657" s="17">
        <v>3.0551555413077573E-2</v>
      </c>
      <c r="F1657" s="17"/>
      <c r="G1657" s="30"/>
    </row>
    <row r="1658" spans="2:8" ht="15.75" thickBot="1" x14ac:dyDescent="0.3">
      <c r="B1658" s="15" t="s">
        <v>671</v>
      </c>
      <c r="C1658" s="44">
        <v>200</v>
      </c>
      <c r="D1658" s="18">
        <v>6.455181024875623</v>
      </c>
      <c r="E1658" s="18"/>
      <c r="F1658" s="18"/>
      <c r="G1658" s="31"/>
    </row>
    <row r="1659" spans="2:8" x14ac:dyDescent="0.25">
      <c r="B1659" s="25" t="s">
        <v>672</v>
      </c>
    </row>
    <row r="1662" spans="2:8" x14ac:dyDescent="0.25">
      <c r="B1662" s="10" t="s">
        <v>905</v>
      </c>
    </row>
    <row r="1663" spans="2:8" ht="15.75" thickBot="1" x14ac:dyDescent="0.3"/>
    <row r="1664" spans="2:8" ht="45" x14ac:dyDescent="0.25">
      <c r="B1664" s="12" t="s">
        <v>665</v>
      </c>
      <c r="C1664" s="13" t="s">
        <v>300</v>
      </c>
      <c r="D1664" s="13" t="s">
        <v>674</v>
      </c>
      <c r="E1664" s="13" t="s">
        <v>675</v>
      </c>
      <c r="F1664" s="13" t="s">
        <v>676</v>
      </c>
      <c r="G1664" s="13" t="s">
        <v>677</v>
      </c>
      <c r="H1664" s="13" t="s">
        <v>678</v>
      </c>
    </row>
    <row r="1665" spans="2:8" x14ac:dyDescent="0.25">
      <c r="B1665" s="14" t="s">
        <v>375</v>
      </c>
      <c r="C1665" s="16">
        <v>0.49628</v>
      </c>
      <c r="D1665" s="16">
        <v>2.0183014447162435E-2</v>
      </c>
      <c r="E1665" s="16">
        <v>24.588992952426533</v>
      </c>
      <c r="F1665" s="29">
        <v>8.3349335877196884E-62</v>
      </c>
      <c r="G1665" s="16">
        <v>0.45647624523135044</v>
      </c>
      <c r="H1665" s="16">
        <v>0.53608375476864956</v>
      </c>
    </row>
    <row r="1666" spans="2:8" x14ac:dyDescent="0.25">
      <c r="B1666" s="11" t="s">
        <v>679</v>
      </c>
      <c r="C1666" s="17">
        <v>0.1162957575757575</v>
      </c>
      <c r="D1666" s="17">
        <v>3.6512446941578257E-2</v>
      </c>
      <c r="E1666" s="17">
        <v>3.1850989817756266</v>
      </c>
      <c r="F1666" s="30">
        <v>1.6836688107682019E-3</v>
      </c>
      <c r="G1666" s="17">
        <v>4.4288055858522912E-2</v>
      </c>
      <c r="H1666" s="17">
        <v>0.18830345929299208</v>
      </c>
    </row>
    <row r="1667" spans="2:8" x14ac:dyDescent="0.25">
      <c r="B1667" s="11" t="s">
        <v>680</v>
      </c>
      <c r="C1667" s="17">
        <v>4.2091428571428599E-2</v>
      </c>
      <c r="D1667" s="17">
        <v>3.5780660354514909E-2</v>
      </c>
      <c r="E1667" s="17">
        <v>1.1763737212892824</v>
      </c>
      <c r="F1667" s="27">
        <v>0.24087233398413677</v>
      </c>
      <c r="G1667" s="17">
        <v>-2.8473086651998991E-2</v>
      </c>
      <c r="H1667" s="17">
        <v>0.11265594379485619</v>
      </c>
    </row>
    <row r="1668" spans="2:8" x14ac:dyDescent="0.25">
      <c r="B1668" s="11" t="s">
        <v>681</v>
      </c>
      <c r="C1668" s="17">
        <v>9.8934285714285905E-2</v>
      </c>
      <c r="D1668" s="17">
        <v>3.3686377932333776E-2</v>
      </c>
      <c r="E1668" s="17">
        <v>2.9369226312492356</v>
      </c>
      <c r="F1668" s="30">
        <v>3.7118070592723207E-3</v>
      </c>
      <c r="G1668" s="17">
        <v>3.2499991185443958E-2</v>
      </c>
      <c r="H1668" s="17">
        <v>0.16536858024312784</v>
      </c>
    </row>
    <row r="1669" spans="2:8" x14ac:dyDescent="0.25">
      <c r="B1669" s="11" t="s">
        <v>682</v>
      </c>
      <c r="C1669" s="17">
        <v>4.5325000000000166E-3</v>
      </c>
      <c r="D1669" s="17">
        <v>4.8133421709782027E-2</v>
      </c>
      <c r="E1669" s="17">
        <v>9.416533957067276E-2</v>
      </c>
      <c r="F1669" s="27">
        <v>0.9250740103275481</v>
      </c>
      <c r="G1669" s="17">
        <v>-9.0393405093503701E-2</v>
      </c>
      <c r="H1669" s="17">
        <v>9.9458405093503746E-2</v>
      </c>
    </row>
    <row r="1670" spans="2:8" ht="15.75" thickBot="1" x14ac:dyDescent="0.3">
      <c r="B1670" s="15" t="s">
        <v>683</v>
      </c>
      <c r="C1670" s="18">
        <v>0</v>
      </c>
      <c r="D1670" s="18">
        <v>0</v>
      </c>
      <c r="E1670" s="18"/>
      <c r="F1670" s="31"/>
      <c r="G1670" s="18"/>
      <c r="H1670" s="18"/>
    </row>
    <row r="1673" spans="2:8" x14ac:dyDescent="0.25">
      <c r="B1673" s="10" t="s">
        <v>906</v>
      </c>
    </row>
    <row r="1675" spans="2:8" x14ac:dyDescent="0.25">
      <c r="B1675" t="s">
        <v>907</v>
      </c>
    </row>
    <row r="1678" spans="2:8" x14ac:dyDescent="0.25">
      <c r="B1678" s="10" t="s">
        <v>908</v>
      </c>
    </row>
    <row r="1680" spans="2:8" x14ac:dyDescent="0.25">
      <c r="B1680" s="84" t="s">
        <v>909</v>
      </c>
      <c r="C1680" s="84"/>
      <c r="D1680" s="84"/>
      <c r="E1680" s="84"/>
      <c r="F1680" s="84"/>
      <c r="G1680" s="84"/>
      <c r="H1680" s="84"/>
    </row>
    <row r="1681" spans="2:8" x14ac:dyDescent="0.25">
      <c r="B1681" s="84"/>
      <c r="C1681" s="84"/>
      <c r="D1681" s="84"/>
      <c r="E1681" s="84"/>
      <c r="F1681" s="84"/>
      <c r="G1681" s="84"/>
      <c r="H1681" s="84"/>
    </row>
    <row r="1683" spans="2:8" x14ac:dyDescent="0.25">
      <c r="B1683" s="84" t="s">
        <v>688</v>
      </c>
      <c r="C1683" s="84"/>
      <c r="D1683" s="84"/>
      <c r="E1683" s="84"/>
      <c r="F1683" s="84"/>
      <c r="G1683" s="84"/>
      <c r="H1683" s="84"/>
    </row>
    <row r="1684" spans="2:8" x14ac:dyDescent="0.25">
      <c r="B1684" s="84"/>
      <c r="C1684" s="84"/>
      <c r="D1684" s="84"/>
      <c r="E1684" s="84"/>
      <c r="F1684" s="84"/>
      <c r="G1684" s="84"/>
      <c r="H1684" s="84"/>
    </row>
    <row r="1685" spans="2:8" x14ac:dyDescent="0.25">
      <c r="B1685" s="84"/>
      <c r="C1685" s="84"/>
      <c r="D1685" s="84"/>
      <c r="E1685" s="84"/>
      <c r="F1685" s="84"/>
      <c r="G1685" s="84"/>
      <c r="H1685" s="84"/>
    </row>
    <row r="1689" spans="2:8" x14ac:dyDescent="0.25">
      <c r="B1689" s="9" t="s">
        <v>689</v>
      </c>
    </row>
    <row r="1691" spans="2:8" x14ac:dyDescent="0.25">
      <c r="B1691" s="9" t="s">
        <v>910</v>
      </c>
    </row>
    <row r="1692" spans="2:8" ht="15.75" thickBot="1" x14ac:dyDescent="0.3"/>
    <row r="1693" spans="2:8" ht="45" x14ac:dyDescent="0.25">
      <c r="B1693" s="12" t="s">
        <v>692</v>
      </c>
      <c r="C1693" s="13" t="s">
        <v>693</v>
      </c>
      <c r="D1693" s="13" t="s">
        <v>694</v>
      </c>
      <c r="E1693" s="13" t="s">
        <v>695</v>
      </c>
      <c r="F1693" s="13" t="s">
        <v>696</v>
      </c>
      <c r="G1693" s="13" t="s">
        <v>716</v>
      </c>
      <c r="H1693" s="13" t="s">
        <v>697</v>
      </c>
    </row>
    <row r="1694" spans="2:8" x14ac:dyDescent="0.25">
      <c r="B1694" s="14" t="s">
        <v>751</v>
      </c>
      <c r="C1694" s="85">
        <v>0.1162957575757575</v>
      </c>
      <c r="D1694" s="85">
        <v>3.1850989817756266</v>
      </c>
      <c r="E1694" s="85">
        <v>3.1057827926200217</v>
      </c>
      <c r="F1694" s="87">
        <v>1.4380914002357637E-2</v>
      </c>
      <c r="G1694" s="87">
        <v>0.18549375000000012</v>
      </c>
      <c r="H1694" s="89" t="s">
        <v>708</v>
      </c>
    </row>
    <row r="1695" spans="2:8" x14ac:dyDescent="0.25">
      <c r="B1695" s="11" t="s">
        <v>705</v>
      </c>
      <c r="C1695" s="61">
        <v>0.11176325757575747</v>
      </c>
      <c r="D1695" s="61">
        <v>2.0989462158010492</v>
      </c>
      <c r="E1695" s="61">
        <v>3.0337140626881043</v>
      </c>
      <c r="F1695" s="62">
        <v>0.15705224377996918</v>
      </c>
      <c r="G1695" s="62">
        <v>0.14262500000000011</v>
      </c>
      <c r="H1695" s="90" t="s">
        <v>709</v>
      </c>
    </row>
    <row r="1696" spans="2:8" x14ac:dyDescent="0.25">
      <c r="B1696" s="11" t="s">
        <v>706</v>
      </c>
      <c r="C1696" s="61">
        <v>7.4204329004328898E-2</v>
      </c>
      <c r="D1696" s="61">
        <v>1.749641677478303</v>
      </c>
      <c r="E1696" s="61">
        <v>2.935812796710032</v>
      </c>
      <c r="F1696" s="62">
        <v>0.18954333215866892</v>
      </c>
      <c r="G1696" s="62">
        <v>9.7500000000000031E-2</v>
      </c>
      <c r="H1696" s="90" t="s">
        <v>709</v>
      </c>
    </row>
    <row r="1697" spans="2:8" x14ac:dyDescent="0.25">
      <c r="B1697" s="11" t="s">
        <v>726</v>
      </c>
      <c r="C1697" s="61">
        <v>1.7361471861471592E-2</v>
      </c>
      <c r="D1697" s="61">
        <v>0.42699310428369897</v>
      </c>
      <c r="E1697" s="61">
        <v>2.7890288648068546</v>
      </c>
      <c r="F1697" s="62">
        <v>0.66985301929842389</v>
      </c>
      <c r="G1697" s="62">
        <v>5.0000000000000044E-2</v>
      </c>
      <c r="H1697" s="90" t="s">
        <v>709</v>
      </c>
    </row>
    <row r="1698" spans="2:8" x14ac:dyDescent="0.25">
      <c r="B1698" s="11" t="s">
        <v>701</v>
      </c>
      <c r="C1698" s="61">
        <v>9.8934285714285905E-2</v>
      </c>
      <c r="D1698" s="61">
        <v>2.9369226312492356</v>
      </c>
      <c r="E1698" s="61">
        <v>3.0337140626881043</v>
      </c>
      <c r="F1698" s="62">
        <v>1.9282734599421758E-2</v>
      </c>
      <c r="G1698" s="62">
        <v>0.14262500000000011</v>
      </c>
      <c r="H1698" s="90" t="s">
        <v>708</v>
      </c>
    </row>
    <row r="1699" spans="2:8" x14ac:dyDescent="0.25">
      <c r="B1699" s="11" t="s">
        <v>698</v>
      </c>
      <c r="C1699" s="61">
        <v>9.4401785714285882E-2</v>
      </c>
      <c r="D1699" s="61">
        <v>1.8383753432119649</v>
      </c>
      <c r="E1699" s="61">
        <v>2.935812796710032</v>
      </c>
      <c r="F1699" s="62">
        <v>0.15986933015978666</v>
      </c>
      <c r="G1699" s="62">
        <v>9.7500000000000031E-2</v>
      </c>
      <c r="H1699" s="90" t="s">
        <v>709</v>
      </c>
    </row>
    <row r="1700" spans="2:8" x14ac:dyDescent="0.25">
      <c r="B1700" s="11" t="s">
        <v>699</v>
      </c>
      <c r="C1700" s="61">
        <v>5.6842857142857306E-2</v>
      </c>
      <c r="D1700" s="61">
        <v>1.4209295339704369</v>
      </c>
      <c r="E1700" s="61">
        <v>2.7890288648068546</v>
      </c>
      <c r="F1700" s="62">
        <v>0.15692622035624548</v>
      </c>
      <c r="G1700" s="62">
        <v>5.0000000000000044E-2</v>
      </c>
      <c r="H1700" s="90" t="s">
        <v>709</v>
      </c>
    </row>
    <row r="1701" spans="2:8" x14ac:dyDescent="0.25">
      <c r="B1701" s="11" t="s">
        <v>819</v>
      </c>
      <c r="C1701" s="61">
        <v>4.2091428571428599E-2</v>
      </c>
      <c r="D1701" s="61">
        <v>1.1763737212892824</v>
      </c>
      <c r="E1701" s="61">
        <v>2.935812796710032</v>
      </c>
      <c r="F1701" s="62">
        <v>0.468685102248944</v>
      </c>
      <c r="G1701" s="62">
        <v>9.7500000000000031E-2</v>
      </c>
      <c r="H1701" s="90" t="s">
        <v>709</v>
      </c>
    </row>
    <row r="1702" spans="2:8" x14ac:dyDescent="0.25">
      <c r="B1702" s="11" t="s">
        <v>707</v>
      </c>
      <c r="C1702" s="61">
        <v>3.7558928571428583E-2</v>
      </c>
      <c r="D1702" s="61">
        <v>0.7120417477234553</v>
      </c>
      <c r="E1702" s="61">
        <v>2.7890288648068546</v>
      </c>
      <c r="F1702" s="62">
        <v>0.47728561106970746</v>
      </c>
      <c r="G1702" s="62">
        <v>5.0000000000000044E-2</v>
      </c>
      <c r="H1702" s="90" t="s">
        <v>709</v>
      </c>
    </row>
    <row r="1703" spans="2:8" ht="15.75" thickBot="1" x14ac:dyDescent="0.3">
      <c r="B1703" s="15" t="s">
        <v>782</v>
      </c>
      <c r="C1703" s="86">
        <v>4.5325000000000166E-3</v>
      </c>
      <c r="D1703" s="86">
        <v>9.416533957067276E-2</v>
      </c>
      <c r="E1703" s="86">
        <v>2.7890288648068546</v>
      </c>
      <c r="F1703" s="88">
        <v>0.92507401032753966</v>
      </c>
      <c r="G1703" s="88">
        <v>5.0000000000000044E-2</v>
      </c>
      <c r="H1703" s="91" t="s">
        <v>709</v>
      </c>
    </row>
    <row r="1705" spans="2:8" ht="15.75" thickBot="1" x14ac:dyDescent="0.3"/>
    <row r="1706" spans="2:8" ht="45" x14ac:dyDescent="0.25">
      <c r="B1706" s="12" t="s">
        <v>690</v>
      </c>
      <c r="C1706" s="13" t="s">
        <v>710</v>
      </c>
      <c r="D1706" s="13" t="s">
        <v>674</v>
      </c>
      <c r="E1706" s="13" t="s">
        <v>677</v>
      </c>
      <c r="F1706" s="13" t="s">
        <v>678</v>
      </c>
      <c r="G1706" s="95" t="s">
        <v>713</v>
      </c>
      <c r="H1706" s="96"/>
    </row>
    <row r="1707" spans="2:8" x14ac:dyDescent="0.25">
      <c r="B1707" s="14" t="s">
        <v>22</v>
      </c>
      <c r="C1707" s="16">
        <v>0.61257575757575755</v>
      </c>
      <c r="D1707" s="16">
        <v>3.0427039117981877E-2</v>
      </c>
      <c r="E1707" s="16">
        <v>0.55256933947806208</v>
      </c>
      <c r="F1707" s="16">
        <v>0.67258217567345302</v>
      </c>
      <c r="G1707" s="92" t="s">
        <v>711</v>
      </c>
      <c r="H1707" s="92"/>
    </row>
    <row r="1708" spans="2:8" x14ac:dyDescent="0.25">
      <c r="B1708" s="11" t="s">
        <v>29</v>
      </c>
      <c r="C1708" s="17">
        <v>0.59521428571428592</v>
      </c>
      <c r="D1708" s="17">
        <v>2.6970687533425183E-2</v>
      </c>
      <c r="E1708" s="17">
        <v>0.54202428105305156</v>
      </c>
      <c r="F1708" s="17">
        <v>0.64840429037552028</v>
      </c>
      <c r="G1708" s="93" t="s">
        <v>711</v>
      </c>
      <c r="H1708" s="93"/>
    </row>
    <row r="1709" spans="2:8" x14ac:dyDescent="0.25">
      <c r="B1709" s="11" t="s">
        <v>24</v>
      </c>
      <c r="C1709" s="17">
        <v>0.53837142857142861</v>
      </c>
      <c r="D1709" s="17">
        <v>2.9544907906960682E-2</v>
      </c>
      <c r="E1709" s="17">
        <v>0.48010469779790266</v>
      </c>
      <c r="F1709" s="17">
        <v>0.59663815934495457</v>
      </c>
      <c r="G1709" s="93" t="s">
        <v>711</v>
      </c>
      <c r="H1709" s="93" t="s">
        <v>712</v>
      </c>
    </row>
    <row r="1710" spans="2:8" x14ac:dyDescent="0.25">
      <c r="B1710" s="11" t="s">
        <v>25</v>
      </c>
      <c r="C1710" s="17">
        <v>0.50081249999999999</v>
      </c>
      <c r="D1710" s="17">
        <v>4.3697508090477517E-2</v>
      </c>
      <c r="E1710" s="17">
        <v>0.41463484301085873</v>
      </c>
      <c r="F1710" s="17">
        <v>0.58699015698914125</v>
      </c>
      <c r="G1710" s="93" t="s">
        <v>711</v>
      </c>
      <c r="H1710" s="93" t="s">
        <v>712</v>
      </c>
    </row>
    <row r="1711" spans="2:8" ht="15.75" thickBot="1" x14ac:dyDescent="0.3">
      <c r="B1711" s="15" t="s">
        <v>23</v>
      </c>
      <c r="C1711" s="18">
        <v>0.49628</v>
      </c>
      <c r="D1711" s="18">
        <v>2.0183014447162435E-2</v>
      </c>
      <c r="E1711" s="18">
        <v>0.45647624523135044</v>
      </c>
      <c r="F1711" s="18">
        <v>0.53608375476864956</v>
      </c>
      <c r="G1711" s="94"/>
      <c r="H1711" s="94" t="s">
        <v>712</v>
      </c>
    </row>
    <row r="1714" spans="2:3" x14ac:dyDescent="0.25">
      <c r="B1714" s="9" t="s">
        <v>911</v>
      </c>
    </row>
    <row r="1716" spans="2:3" x14ac:dyDescent="0.25">
      <c r="B1716" s="10" t="s">
        <v>912</v>
      </c>
    </row>
    <row r="1717" spans="2:3" ht="15.75" thickBot="1" x14ac:dyDescent="0.3"/>
    <row r="1718" spans="2:3" x14ac:dyDescent="0.25">
      <c r="B1718" s="58" t="s">
        <v>53</v>
      </c>
      <c r="C1718" s="83">
        <v>201</v>
      </c>
    </row>
    <row r="1719" spans="2:3" x14ac:dyDescent="0.25">
      <c r="B1719" s="11" t="s">
        <v>342</v>
      </c>
      <c r="C1719" s="43">
        <v>201</v>
      </c>
    </row>
    <row r="1720" spans="2:3" x14ac:dyDescent="0.25">
      <c r="B1720" s="11" t="s">
        <v>653</v>
      </c>
      <c r="C1720" s="43">
        <v>196</v>
      </c>
    </row>
    <row r="1721" spans="2:3" x14ac:dyDescent="0.25">
      <c r="B1721" s="11" t="s">
        <v>654</v>
      </c>
      <c r="C1721" s="17">
        <v>7.8525479483321781E-2</v>
      </c>
    </row>
    <row r="1722" spans="2:3" x14ac:dyDescent="0.25">
      <c r="B1722" s="11" t="s">
        <v>655</v>
      </c>
      <c r="C1722" s="17">
        <v>5.9719877023797732E-2</v>
      </c>
    </row>
    <row r="1723" spans="2:3" x14ac:dyDescent="0.25">
      <c r="B1723" s="11" t="s">
        <v>656</v>
      </c>
      <c r="C1723" s="17">
        <v>0.11006153806387491</v>
      </c>
    </row>
    <row r="1724" spans="2:3" x14ac:dyDescent="0.25">
      <c r="B1724" s="11" t="s">
        <v>657</v>
      </c>
      <c r="C1724" s="17">
        <v>0.33175523818603814</v>
      </c>
    </row>
    <row r="1725" spans="2:3" x14ac:dyDescent="0.25">
      <c r="B1725" s="11" t="s">
        <v>658</v>
      </c>
      <c r="C1725" s="17"/>
    </row>
    <row r="1726" spans="2:3" x14ac:dyDescent="0.25">
      <c r="B1726" s="11" t="s">
        <v>659</v>
      </c>
      <c r="C1726" s="17"/>
    </row>
    <row r="1727" spans="2:3" x14ac:dyDescent="0.25">
      <c r="B1727" s="11" t="s">
        <v>660</v>
      </c>
      <c r="C1727" s="17">
        <v>5</v>
      </c>
    </row>
    <row r="1728" spans="2:3" x14ac:dyDescent="0.25">
      <c r="B1728" s="11" t="s">
        <v>661</v>
      </c>
      <c r="C1728" s="17">
        <v>-438.61308218159479</v>
      </c>
    </row>
    <row r="1729" spans="2:8" x14ac:dyDescent="0.25">
      <c r="B1729" s="11" t="s">
        <v>662</v>
      </c>
      <c r="C1729" s="17">
        <v>-422.0965576412994</v>
      </c>
    </row>
    <row r="1730" spans="2:8" ht="15.75" thickBot="1" x14ac:dyDescent="0.3">
      <c r="B1730" s="15" t="s">
        <v>663</v>
      </c>
      <c r="C1730" s="18">
        <v>0.96848852666548835</v>
      </c>
    </row>
    <row r="1733" spans="2:8" x14ac:dyDescent="0.25">
      <c r="B1733" s="10" t="s">
        <v>913</v>
      </c>
    </row>
    <row r="1734" spans="2:8" ht="15.75" thickBot="1" x14ac:dyDescent="0.3"/>
    <row r="1735" spans="2:8" ht="30" x14ac:dyDescent="0.25">
      <c r="B1735" s="12" t="s">
        <v>665</v>
      </c>
      <c r="C1735" s="13" t="s">
        <v>653</v>
      </c>
      <c r="D1735" s="13" t="s">
        <v>666</v>
      </c>
      <c r="E1735" s="13" t="s">
        <v>667</v>
      </c>
      <c r="F1735" s="13" t="s">
        <v>322</v>
      </c>
      <c r="G1735" s="13" t="s">
        <v>668</v>
      </c>
    </row>
    <row r="1736" spans="2:8" x14ac:dyDescent="0.25">
      <c r="B1736" s="14" t="s">
        <v>669</v>
      </c>
      <c r="C1736" s="42">
        <v>4</v>
      </c>
      <c r="D1736" s="16">
        <v>1.8383106986844986</v>
      </c>
      <c r="E1736" s="16">
        <v>0.45957767467112465</v>
      </c>
      <c r="F1736" s="16">
        <v>4.1756428517690338</v>
      </c>
      <c r="G1736" s="29">
        <v>2.8751523420658103E-3</v>
      </c>
    </row>
    <row r="1737" spans="2:8" x14ac:dyDescent="0.25">
      <c r="B1737" s="11" t="s">
        <v>670</v>
      </c>
      <c r="C1737" s="43">
        <v>196</v>
      </c>
      <c r="D1737" s="17">
        <v>21.572061460519482</v>
      </c>
      <c r="E1737" s="17">
        <v>0.11006153806387491</v>
      </c>
      <c r="F1737" s="17"/>
      <c r="G1737" s="30"/>
    </row>
    <row r="1738" spans="2:8" ht="15.75" thickBot="1" x14ac:dyDescent="0.3">
      <c r="B1738" s="15" t="s">
        <v>671</v>
      </c>
      <c r="C1738" s="44">
        <v>200</v>
      </c>
      <c r="D1738" s="18">
        <v>23.41037215920398</v>
      </c>
      <c r="E1738" s="18"/>
      <c r="F1738" s="18"/>
      <c r="G1738" s="31"/>
    </row>
    <row r="1739" spans="2:8" x14ac:dyDescent="0.25">
      <c r="B1739" s="25" t="s">
        <v>672</v>
      </c>
    </row>
    <row r="1742" spans="2:8" x14ac:dyDescent="0.25">
      <c r="B1742" s="10" t="s">
        <v>914</v>
      </c>
    </row>
    <row r="1743" spans="2:8" ht="15.75" thickBot="1" x14ac:dyDescent="0.3"/>
    <row r="1744" spans="2:8" ht="45" x14ac:dyDescent="0.25">
      <c r="B1744" s="12" t="s">
        <v>665</v>
      </c>
      <c r="C1744" s="13" t="s">
        <v>300</v>
      </c>
      <c r="D1744" s="13" t="s">
        <v>674</v>
      </c>
      <c r="E1744" s="13" t="s">
        <v>675</v>
      </c>
      <c r="F1744" s="13" t="s">
        <v>676</v>
      </c>
      <c r="G1744" s="13" t="s">
        <v>677</v>
      </c>
      <c r="H1744" s="13" t="s">
        <v>678</v>
      </c>
    </row>
    <row r="1745" spans="2:8" x14ac:dyDescent="0.25">
      <c r="B1745" s="14" t="s">
        <v>375</v>
      </c>
      <c r="C1745" s="16">
        <v>1.2625599999999999</v>
      </c>
      <c r="D1745" s="16">
        <v>3.8307795214355504E-2</v>
      </c>
      <c r="E1745" s="16">
        <v>32.958305037792066</v>
      </c>
      <c r="F1745" s="29">
        <v>7.0902014786157056E-82</v>
      </c>
      <c r="G1745" s="16">
        <v>1.1870116179467816</v>
      </c>
      <c r="H1745" s="16">
        <v>1.3381083820532182</v>
      </c>
    </row>
    <row r="1746" spans="2:8" x14ac:dyDescent="0.25">
      <c r="B1746" s="11" t="s">
        <v>679</v>
      </c>
      <c r="C1746" s="17">
        <v>-2.9741818181817956E-2</v>
      </c>
      <c r="D1746" s="17">
        <v>6.9301409057339697E-2</v>
      </c>
      <c r="E1746" s="17">
        <v>-0.4291661394245202</v>
      </c>
      <c r="F1746" s="27">
        <v>0.66827367885617317</v>
      </c>
      <c r="G1746" s="17">
        <v>-0.16641398370306068</v>
      </c>
      <c r="H1746" s="17">
        <v>0.10693034733942477</v>
      </c>
    </row>
    <row r="1747" spans="2:8" x14ac:dyDescent="0.25">
      <c r="B1747" s="11" t="s">
        <v>680</v>
      </c>
      <c r="C1747" s="17">
        <v>-0.23041714285714276</v>
      </c>
      <c r="D1747" s="17">
        <v>6.7912462386800307E-2</v>
      </c>
      <c r="E1747" s="17">
        <v>-3.392855077832186</v>
      </c>
      <c r="F1747" s="30">
        <v>8.3682009209473662E-4</v>
      </c>
      <c r="G1747" s="17">
        <v>-0.36435010939472451</v>
      </c>
      <c r="H1747" s="17">
        <v>-9.6484176319561021E-2</v>
      </c>
    </row>
    <row r="1748" spans="2:8" x14ac:dyDescent="0.25">
      <c r="B1748" s="11" t="s">
        <v>681</v>
      </c>
      <c r="C1748" s="17">
        <v>-9.2488571428571545E-2</v>
      </c>
      <c r="D1748" s="17">
        <v>6.3937469337076822E-2</v>
      </c>
      <c r="E1748" s="17">
        <v>-1.4465472654379545</v>
      </c>
      <c r="F1748" s="27">
        <v>0.14962106961945931</v>
      </c>
      <c r="G1748" s="17">
        <v>-0.21858229031697352</v>
      </c>
      <c r="H1748" s="17">
        <v>3.3605147459830412E-2</v>
      </c>
    </row>
    <row r="1749" spans="2:8" x14ac:dyDescent="0.25">
      <c r="B1749" s="11" t="s">
        <v>682</v>
      </c>
      <c r="C1749" s="17">
        <v>-0.25330999999999992</v>
      </c>
      <c r="D1749" s="17">
        <v>9.1358268937065459E-2</v>
      </c>
      <c r="E1749" s="17">
        <v>-2.7727101547261053</v>
      </c>
      <c r="F1749" s="30">
        <v>6.0955891625877889E-3</v>
      </c>
      <c r="G1749" s="17">
        <v>-0.43348140811047348</v>
      </c>
      <c r="H1749" s="17">
        <v>-7.3138591889526372E-2</v>
      </c>
    </row>
    <row r="1750" spans="2:8" ht="15.75" thickBot="1" x14ac:dyDescent="0.3">
      <c r="B1750" s="15" t="s">
        <v>683</v>
      </c>
      <c r="C1750" s="18">
        <v>0</v>
      </c>
      <c r="D1750" s="18">
        <v>0</v>
      </c>
      <c r="E1750" s="18"/>
      <c r="F1750" s="31"/>
      <c r="G1750" s="18"/>
      <c r="H1750" s="18"/>
    </row>
    <row r="1753" spans="2:8" x14ac:dyDescent="0.25">
      <c r="B1753" s="10" t="s">
        <v>915</v>
      </c>
    </row>
    <row r="1755" spans="2:8" x14ac:dyDescent="0.25">
      <c r="B1755" t="s">
        <v>916</v>
      </c>
    </row>
    <row r="1758" spans="2:8" x14ac:dyDescent="0.25">
      <c r="B1758" s="10" t="s">
        <v>917</v>
      </c>
    </row>
    <row r="1760" spans="2:8" x14ac:dyDescent="0.25">
      <c r="B1760" s="84" t="s">
        <v>918</v>
      </c>
      <c r="C1760" s="84"/>
      <c r="D1760" s="84"/>
      <c r="E1760" s="84"/>
      <c r="F1760" s="84"/>
      <c r="G1760" s="84"/>
      <c r="H1760" s="84"/>
    </row>
    <row r="1761" spans="2:8" x14ac:dyDescent="0.25">
      <c r="B1761" s="84"/>
      <c r="C1761" s="84"/>
      <c r="D1761" s="84"/>
      <c r="E1761" s="84"/>
      <c r="F1761" s="84"/>
      <c r="G1761" s="84"/>
      <c r="H1761" s="84"/>
    </row>
    <row r="1763" spans="2:8" x14ac:dyDescent="0.25">
      <c r="B1763" s="84" t="s">
        <v>688</v>
      </c>
      <c r="C1763" s="84"/>
      <c r="D1763" s="84"/>
      <c r="E1763" s="84"/>
      <c r="F1763" s="84"/>
      <c r="G1763" s="84"/>
      <c r="H1763" s="84"/>
    </row>
    <row r="1764" spans="2:8" x14ac:dyDescent="0.25">
      <c r="B1764" s="84"/>
      <c r="C1764" s="84"/>
      <c r="D1764" s="84"/>
      <c r="E1764" s="84"/>
      <c r="F1764" s="84"/>
      <c r="G1764" s="84"/>
      <c r="H1764" s="84"/>
    </row>
    <row r="1765" spans="2:8" x14ac:dyDescent="0.25">
      <c r="B1765" s="84"/>
      <c r="C1765" s="84"/>
      <c r="D1765" s="84"/>
      <c r="E1765" s="84"/>
      <c r="F1765" s="84"/>
      <c r="G1765" s="84"/>
      <c r="H1765" s="84"/>
    </row>
    <row r="1769" spans="2:8" x14ac:dyDescent="0.25">
      <c r="B1769" s="9" t="s">
        <v>689</v>
      </c>
    </row>
    <row r="1771" spans="2:8" x14ac:dyDescent="0.25">
      <c r="B1771" s="9" t="s">
        <v>919</v>
      </c>
    </row>
    <row r="1772" spans="2:8" ht="15.75" thickBot="1" x14ac:dyDescent="0.3"/>
    <row r="1773" spans="2:8" ht="45" x14ac:dyDescent="0.25">
      <c r="B1773" s="12" t="s">
        <v>692</v>
      </c>
      <c r="C1773" s="13" t="s">
        <v>693</v>
      </c>
      <c r="D1773" s="13" t="s">
        <v>694</v>
      </c>
      <c r="E1773" s="13" t="s">
        <v>695</v>
      </c>
      <c r="F1773" s="13" t="s">
        <v>696</v>
      </c>
      <c r="G1773" s="13" t="s">
        <v>716</v>
      </c>
      <c r="H1773" s="13" t="s">
        <v>697</v>
      </c>
    </row>
    <row r="1774" spans="2:8" x14ac:dyDescent="0.25">
      <c r="B1774" s="14" t="s">
        <v>702</v>
      </c>
      <c r="C1774" s="85">
        <v>0.25330999999999992</v>
      </c>
      <c r="D1774" s="85">
        <v>2.7727101547261053</v>
      </c>
      <c r="E1774" s="85">
        <v>3.1057827926200217</v>
      </c>
      <c r="F1774" s="87">
        <v>4.7477002876645247E-2</v>
      </c>
      <c r="G1774" s="87">
        <v>0.18549375000000012</v>
      </c>
      <c r="H1774" s="89" t="s">
        <v>708</v>
      </c>
    </row>
    <row r="1775" spans="2:8" x14ac:dyDescent="0.25">
      <c r="B1775" s="11" t="s">
        <v>703</v>
      </c>
      <c r="C1775" s="61">
        <v>0.23041714285714276</v>
      </c>
      <c r="D1775" s="61">
        <v>3.392855077832186</v>
      </c>
      <c r="E1775" s="61">
        <v>3.0337140626881043</v>
      </c>
      <c r="F1775" s="62">
        <v>4.6113100450040356E-3</v>
      </c>
      <c r="G1775" s="62">
        <v>0.14262500000000011</v>
      </c>
      <c r="H1775" s="90" t="s">
        <v>708</v>
      </c>
    </row>
    <row r="1776" spans="2:8" x14ac:dyDescent="0.25">
      <c r="B1776" s="11" t="s">
        <v>725</v>
      </c>
      <c r="C1776" s="61">
        <v>9.2488571428571545E-2</v>
      </c>
      <c r="D1776" s="61">
        <v>1.4465472654379545</v>
      </c>
      <c r="E1776" s="61">
        <v>2.935812796710032</v>
      </c>
      <c r="F1776" s="62">
        <v>0.31917480108699714</v>
      </c>
      <c r="G1776" s="62">
        <v>9.7500000000000031E-2</v>
      </c>
      <c r="H1776" s="90" t="s">
        <v>709</v>
      </c>
    </row>
    <row r="1777" spans="2:8" x14ac:dyDescent="0.25">
      <c r="B1777" s="11" t="s">
        <v>704</v>
      </c>
      <c r="C1777" s="61">
        <v>2.9741818181817956E-2</v>
      </c>
      <c r="D1777" s="61">
        <v>0.4291661394245202</v>
      </c>
      <c r="E1777" s="61">
        <v>2.7890288648068546</v>
      </c>
      <c r="F1777" s="62">
        <v>0.66827367885612321</v>
      </c>
      <c r="G1777" s="62">
        <v>5.0000000000000044E-2</v>
      </c>
      <c r="H1777" s="90" t="s">
        <v>709</v>
      </c>
    </row>
    <row r="1778" spans="2:8" x14ac:dyDescent="0.25">
      <c r="B1778" s="11" t="s">
        <v>705</v>
      </c>
      <c r="C1778" s="61">
        <v>0.22356818181818197</v>
      </c>
      <c r="D1778" s="61">
        <v>2.2121324542918486</v>
      </c>
      <c r="E1778" s="61">
        <v>3.0337140626881043</v>
      </c>
      <c r="F1778" s="62">
        <v>0.1235208203633108</v>
      </c>
      <c r="G1778" s="62">
        <v>0.14262500000000011</v>
      </c>
      <c r="H1778" s="90" t="s">
        <v>708</v>
      </c>
    </row>
    <row r="1779" spans="2:8" x14ac:dyDescent="0.25">
      <c r="B1779" s="11" t="s">
        <v>706</v>
      </c>
      <c r="C1779" s="61">
        <v>0.20067532467532481</v>
      </c>
      <c r="D1779" s="61">
        <v>2.49294513873516</v>
      </c>
      <c r="E1779" s="61">
        <v>2.935812796710032</v>
      </c>
      <c r="F1779" s="62">
        <v>3.5839045352864307E-2</v>
      </c>
      <c r="G1779" s="62">
        <v>9.7500000000000031E-2</v>
      </c>
      <c r="H1779" s="90" t="s">
        <v>708</v>
      </c>
    </row>
    <row r="1780" spans="2:8" x14ac:dyDescent="0.25">
      <c r="B1780" s="11" t="s">
        <v>726</v>
      </c>
      <c r="C1780" s="61">
        <v>6.2746753246753592E-2</v>
      </c>
      <c r="D1780" s="61">
        <v>0.81306347784372701</v>
      </c>
      <c r="E1780" s="61">
        <v>2.7890288648068546</v>
      </c>
      <c r="F1780" s="62">
        <v>0.41716820200711935</v>
      </c>
      <c r="G1780" s="62">
        <v>5.0000000000000044E-2</v>
      </c>
      <c r="H1780" s="90" t="s">
        <v>709</v>
      </c>
    </row>
    <row r="1781" spans="2:8" x14ac:dyDescent="0.25">
      <c r="B1781" s="11" t="s">
        <v>698</v>
      </c>
      <c r="C1781" s="61">
        <v>0.16082142857142839</v>
      </c>
      <c r="D1781" s="61">
        <v>1.6500487162366613</v>
      </c>
      <c r="E1781" s="61">
        <v>2.935812796710032</v>
      </c>
      <c r="F1781" s="62">
        <v>0.22728989834674285</v>
      </c>
      <c r="G1781" s="62">
        <v>9.7500000000000031E-2</v>
      </c>
      <c r="H1781" s="90" t="s">
        <v>709</v>
      </c>
    </row>
    <row r="1782" spans="2:8" x14ac:dyDescent="0.25">
      <c r="B1782" s="11" t="s">
        <v>699</v>
      </c>
      <c r="C1782" s="61">
        <v>0.13792857142857123</v>
      </c>
      <c r="D1782" s="61">
        <v>1.8165600298637714</v>
      </c>
      <c r="E1782" s="61">
        <v>2.7890288648068546</v>
      </c>
      <c r="F1782" s="62">
        <v>7.0812138545071845E-2</v>
      </c>
      <c r="G1782" s="62">
        <v>5.0000000000000044E-2</v>
      </c>
      <c r="H1782" s="90" t="s">
        <v>709</v>
      </c>
    </row>
    <row r="1783" spans="2:8" ht="15.75" thickBot="1" x14ac:dyDescent="0.3">
      <c r="B1783" s="15" t="s">
        <v>707</v>
      </c>
      <c r="C1783" s="86">
        <v>2.2892857142857159E-2</v>
      </c>
      <c r="D1783" s="86">
        <v>0.22866049264164867</v>
      </c>
      <c r="E1783" s="86">
        <v>2.7890288648068546</v>
      </c>
      <c r="F1783" s="88">
        <v>0.81937120315372602</v>
      </c>
      <c r="G1783" s="88">
        <v>5.0000000000000044E-2</v>
      </c>
      <c r="H1783" s="91" t="s">
        <v>709</v>
      </c>
    </row>
    <row r="1785" spans="2:8" ht="15.75" thickBot="1" x14ac:dyDescent="0.3"/>
    <row r="1786" spans="2:8" ht="45" x14ac:dyDescent="0.25">
      <c r="B1786" s="12" t="s">
        <v>690</v>
      </c>
      <c r="C1786" s="13" t="s">
        <v>710</v>
      </c>
      <c r="D1786" s="13" t="s">
        <v>674</v>
      </c>
      <c r="E1786" s="13" t="s">
        <v>677</v>
      </c>
      <c r="F1786" s="13" t="s">
        <v>678</v>
      </c>
      <c r="G1786" s="95" t="s">
        <v>713</v>
      </c>
      <c r="H1786" s="96"/>
    </row>
    <row r="1787" spans="2:8" x14ac:dyDescent="0.25">
      <c r="B1787" s="14" t="s">
        <v>23</v>
      </c>
      <c r="C1787" s="16">
        <v>1.2625599999999999</v>
      </c>
      <c r="D1787" s="16">
        <v>3.8307795214355504E-2</v>
      </c>
      <c r="E1787" s="16">
        <v>1.1870116179467816</v>
      </c>
      <c r="F1787" s="16">
        <v>1.3381083820532182</v>
      </c>
      <c r="G1787" s="92" t="s">
        <v>711</v>
      </c>
      <c r="H1787" s="92"/>
    </row>
    <row r="1788" spans="2:8" x14ac:dyDescent="0.25">
      <c r="B1788" s="11" t="s">
        <v>22</v>
      </c>
      <c r="C1788" s="17">
        <v>1.232818181818182</v>
      </c>
      <c r="D1788" s="17">
        <v>5.7751174214449752E-2</v>
      </c>
      <c r="E1788" s="17">
        <v>1.1189247105504798</v>
      </c>
      <c r="F1788" s="17">
        <v>1.3467116530858843</v>
      </c>
      <c r="G1788" s="93" t="s">
        <v>711</v>
      </c>
      <c r="H1788" s="93"/>
    </row>
    <row r="1789" spans="2:8" x14ac:dyDescent="0.25">
      <c r="B1789" s="11" t="s">
        <v>29</v>
      </c>
      <c r="C1789" s="17">
        <v>1.1700714285714284</v>
      </c>
      <c r="D1789" s="17">
        <v>5.1190944619577412E-2</v>
      </c>
      <c r="E1789" s="17">
        <v>1.0691156565113411</v>
      </c>
      <c r="F1789" s="17">
        <v>1.2710272006315158</v>
      </c>
      <c r="G1789" s="93" t="s">
        <v>711</v>
      </c>
      <c r="H1789" s="93" t="s">
        <v>712</v>
      </c>
    </row>
    <row r="1790" spans="2:8" x14ac:dyDescent="0.25">
      <c r="B1790" s="11" t="s">
        <v>24</v>
      </c>
      <c r="C1790" s="17">
        <v>1.032142857142857</v>
      </c>
      <c r="D1790" s="17">
        <v>5.6076870216280515E-2</v>
      </c>
      <c r="E1790" s="17">
        <v>0.92155134980753783</v>
      </c>
      <c r="F1790" s="17">
        <v>1.1427343644781762</v>
      </c>
      <c r="G1790" s="93"/>
      <c r="H1790" s="93" t="s">
        <v>712</v>
      </c>
    </row>
    <row r="1791" spans="2:8" ht="15.75" thickBot="1" x14ac:dyDescent="0.3">
      <c r="B1791" s="15" t="s">
        <v>25</v>
      </c>
      <c r="C1791" s="18">
        <v>1.00925</v>
      </c>
      <c r="D1791" s="18">
        <v>8.2938809546509534E-2</v>
      </c>
      <c r="E1791" s="18">
        <v>0.84568295481775135</v>
      </c>
      <c r="F1791" s="18">
        <v>1.1728170451822486</v>
      </c>
      <c r="G1791" s="94"/>
      <c r="H1791" s="94" t="s">
        <v>712</v>
      </c>
    </row>
    <row r="1794" spans="2:3" x14ac:dyDescent="0.25">
      <c r="B1794" s="9" t="s">
        <v>920</v>
      </c>
    </row>
    <row r="1796" spans="2:3" x14ac:dyDescent="0.25">
      <c r="B1796" s="10" t="s">
        <v>921</v>
      </c>
    </row>
    <row r="1797" spans="2:3" ht="15.75" thickBot="1" x14ac:dyDescent="0.3"/>
    <row r="1798" spans="2:3" x14ac:dyDescent="0.25">
      <c r="B1798" s="58" t="s">
        <v>53</v>
      </c>
      <c r="C1798" s="83">
        <v>201</v>
      </c>
    </row>
    <row r="1799" spans="2:3" x14ac:dyDescent="0.25">
      <c r="B1799" s="11" t="s">
        <v>342</v>
      </c>
      <c r="C1799" s="43">
        <v>201</v>
      </c>
    </row>
    <row r="1800" spans="2:3" x14ac:dyDescent="0.25">
      <c r="B1800" s="11" t="s">
        <v>653</v>
      </c>
      <c r="C1800" s="43">
        <v>196</v>
      </c>
    </row>
    <row r="1801" spans="2:3" x14ac:dyDescent="0.25">
      <c r="B1801" s="11" t="s">
        <v>654</v>
      </c>
      <c r="C1801" s="17">
        <v>1.7124738399815431E-2</v>
      </c>
    </row>
    <row r="1802" spans="2:3" x14ac:dyDescent="0.25">
      <c r="B1802" s="11" t="s">
        <v>655</v>
      </c>
      <c r="C1802" s="17">
        <v>-2.933940408351602E-3</v>
      </c>
    </row>
    <row r="1803" spans="2:3" x14ac:dyDescent="0.25">
      <c r="B1803" s="11" t="s">
        <v>656</v>
      </c>
      <c r="C1803" s="17">
        <v>5.1583666914977039E-2</v>
      </c>
    </row>
    <row r="1804" spans="2:3" x14ac:dyDescent="0.25">
      <c r="B1804" s="11" t="s">
        <v>657</v>
      </c>
      <c r="C1804" s="17">
        <v>0.2271203797878496</v>
      </c>
    </row>
    <row r="1805" spans="2:3" x14ac:dyDescent="0.25">
      <c r="B1805" s="11" t="s">
        <v>658</v>
      </c>
      <c r="C1805" s="17"/>
    </row>
    <row r="1806" spans="2:3" x14ac:dyDescent="0.25">
      <c r="B1806" s="11" t="s">
        <v>659</v>
      </c>
      <c r="C1806" s="17"/>
    </row>
    <row r="1807" spans="2:3" x14ac:dyDescent="0.25">
      <c r="B1807" s="11" t="s">
        <v>660</v>
      </c>
      <c r="C1807" s="17">
        <v>5</v>
      </c>
    </row>
    <row r="1808" spans="2:3" x14ac:dyDescent="0.25">
      <c r="B1808" s="11" t="s">
        <v>661</v>
      </c>
      <c r="C1808" s="17">
        <v>-590.93782805522517</v>
      </c>
    </row>
    <row r="1809" spans="2:8" x14ac:dyDescent="0.25">
      <c r="B1809" s="11" t="s">
        <v>662</v>
      </c>
      <c r="C1809" s="17">
        <v>-574.42130351492983</v>
      </c>
    </row>
    <row r="1810" spans="2:8" ht="15.75" thickBot="1" x14ac:dyDescent="0.3">
      <c r="B1810" s="15" t="s">
        <v>663</v>
      </c>
      <c r="C1810" s="18">
        <v>1.0330219586206022</v>
      </c>
    </row>
    <row r="1813" spans="2:8" x14ac:dyDescent="0.25">
      <c r="B1813" s="10" t="s">
        <v>922</v>
      </c>
    </row>
    <row r="1814" spans="2:8" ht="15.75" thickBot="1" x14ac:dyDescent="0.3"/>
    <row r="1815" spans="2:8" ht="30" x14ac:dyDescent="0.25">
      <c r="B1815" s="12" t="s">
        <v>665</v>
      </c>
      <c r="C1815" s="13" t="s">
        <v>653</v>
      </c>
      <c r="D1815" s="13" t="s">
        <v>666</v>
      </c>
      <c r="E1815" s="13" t="s">
        <v>667</v>
      </c>
      <c r="F1815" s="13" t="s">
        <v>322</v>
      </c>
      <c r="G1815" s="13" t="s">
        <v>668</v>
      </c>
    </row>
    <row r="1816" spans="2:8" x14ac:dyDescent="0.25">
      <c r="B1816" s="14" t="s">
        <v>669</v>
      </c>
      <c r="C1816" s="42">
        <v>4</v>
      </c>
      <c r="D1816" s="16">
        <v>0.17615453342072129</v>
      </c>
      <c r="E1816" s="16">
        <v>4.4038633355180323E-2</v>
      </c>
      <c r="F1816" s="16">
        <v>0.85373212082357686</v>
      </c>
      <c r="G1816" s="26">
        <v>0.49282255323202906</v>
      </c>
    </row>
    <row r="1817" spans="2:8" x14ac:dyDescent="0.25">
      <c r="B1817" s="11" t="s">
        <v>670</v>
      </c>
      <c r="C1817" s="43">
        <v>196</v>
      </c>
      <c r="D1817" s="17">
        <v>10.110398715335499</v>
      </c>
      <c r="E1817" s="17">
        <v>5.1583666914977039E-2</v>
      </c>
      <c r="F1817" s="17"/>
      <c r="G1817" s="30"/>
    </row>
    <row r="1818" spans="2:8" ht="15.75" thickBot="1" x14ac:dyDescent="0.3">
      <c r="B1818" s="15" t="s">
        <v>671</v>
      </c>
      <c r="C1818" s="44">
        <v>200</v>
      </c>
      <c r="D1818" s="18">
        <v>10.286553248756221</v>
      </c>
      <c r="E1818" s="18"/>
      <c r="F1818" s="18"/>
      <c r="G1818" s="31"/>
    </row>
    <row r="1819" spans="2:8" x14ac:dyDescent="0.25">
      <c r="B1819" s="25" t="s">
        <v>672</v>
      </c>
    </row>
    <row r="1822" spans="2:8" x14ac:dyDescent="0.25">
      <c r="B1822" s="10" t="s">
        <v>923</v>
      </c>
    </row>
    <row r="1823" spans="2:8" ht="15.75" thickBot="1" x14ac:dyDescent="0.3"/>
    <row r="1824" spans="2:8" ht="45" x14ac:dyDescent="0.25">
      <c r="B1824" s="12" t="s">
        <v>665</v>
      </c>
      <c r="C1824" s="13" t="s">
        <v>300</v>
      </c>
      <c r="D1824" s="13" t="s">
        <v>674</v>
      </c>
      <c r="E1824" s="13" t="s">
        <v>675</v>
      </c>
      <c r="F1824" s="13" t="s">
        <v>676</v>
      </c>
      <c r="G1824" s="13" t="s">
        <v>677</v>
      </c>
      <c r="H1824" s="13" t="s">
        <v>678</v>
      </c>
    </row>
    <row r="1825" spans="2:8" x14ac:dyDescent="0.25">
      <c r="B1825" s="14" t="s">
        <v>375</v>
      </c>
      <c r="C1825" s="16">
        <v>0.38175999999999971</v>
      </c>
      <c r="D1825" s="16">
        <v>2.6225602481792998E-2</v>
      </c>
      <c r="E1825" s="16">
        <v>14.556767581032116</v>
      </c>
      <c r="F1825" s="29">
        <v>5.0390615018097676E-33</v>
      </c>
      <c r="G1825" s="16">
        <v>0.33003940828273343</v>
      </c>
      <c r="H1825" s="16">
        <v>0.433480591717266</v>
      </c>
    </row>
    <row r="1826" spans="2:8" x14ac:dyDescent="0.25">
      <c r="B1826" s="11" t="s">
        <v>679</v>
      </c>
      <c r="C1826" s="17">
        <v>3.0846060606060779E-2</v>
      </c>
      <c r="D1826" s="17">
        <v>4.7443899999884055E-2</v>
      </c>
      <c r="E1826" s="17">
        <v>0.65015862115332346</v>
      </c>
      <c r="F1826" s="27">
        <v>0.51635109016615011</v>
      </c>
      <c r="G1826" s="17">
        <v>-6.2720010300122267E-2</v>
      </c>
      <c r="H1826" s="17">
        <v>0.12441213151224383</v>
      </c>
    </row>
    <row r="1827" spans="2:8" x14ac:dyDescent="0.25">
      <c r="B1827" s="11" t="s">
        <v>680</v>
      </c>
      <c r="C1827" s="17">
        <v>7.6540000000000163E-2</v>
      </c>
      <c r="D1827" s="17">
        <v>4.6493023995505561E-2</v>
      </c>
      <c r="E1827" s="17">
        <v>1.646268481211272</v>
      </c>
      <c r="F1827" s="27">
        <v>0.10131100152932926</v>
      </c>
      <c r="G1827" s="17">
        <v>-1.5150809141258756E-2</v>
      </c>
      <c r="H1827" s="17">
        <v>0.1682308091412591</v>
      </c>
    </row>
    <row r="1828" spans="2:8" x14ac:dyDescent="0.25">
      <c r="B1828" s="11" t="s">
        <v>681</v>
      </c>
      <c r="C1828" s="17">
        <v>3.4478095238095578E-2</v>
      </c>
      <c r="D1828" s="17">
        <v>4.3771734842563852E-2</v>
      </c>
      <c r="E1828" s="17">
        <v>0.78767943199201018</v>
      </c>
      <c r="F1828" s="27">
        <v>0.43183575958686582</v>
      </c>
      <c r="G1828" s="17">
        <v>-5.1845947388585216E-2</v>
      </c>
      <c r="H1828" s="17">
        <v>0.12080213786477637</v>
      </c>
    </row>
    <row r="1829" spans="2:8" x14ac:dyDescent="0.25">
      <c r="B1829" s="11" t="s">
        <v>682</v>
      </c>
      <c r="C1829" s="17">
        <v>7.505250000000023E-2</v>
      </c>
      <c r="D1829" s="17">
        <v>6.2544075720399717E-2</v>
      </c>
      <c r="E1829" s="17">
        <v>1.1999937505754954</v>
      </c>
      <c r="F1829" s="27">
        <v>0.23159022066461321</v>
      </c>
      <c r="G1829" s="17">
        <v>-4.8293249898952062E-2</v>
      </c>
      <c r="H1829" s="17">
        <v>0.19839824989895252</v>
      </c>
    </row>
    <row r="1830" spans="2:8" ht="15.75" thickBot="1" x14ac:dyDescent="0.3">
      <c r="B1830" s="15" t="s">
        <v>683</v>
      </c>
      <c r="C1830" s="18">
        <v>0</v>
      </c>
      <c r="D1830" s="18">
        <v>0</v>
      </c>
      <c r="E1830" s="18"/>
      <c r="F1830" s="31"/>
      <c r="G1830" s="18"/>
      <c r="H1830" s="18"/>
    </row>
    <row r="1833" spans="2:8" x14ac:dyDescent="0.25">
      <c r="B1833" s="10" t="s">
        <v>924</v>
      </c>
    </row>
    <row r="1835" spans="2:8" x14ac:dyDescent="0.25">
      <c r="B1835" t="s">
        <v>925</v>
      </c>
    </row>
    <row r="1838" spans="2:8" x14ac:dyDescent="0.25">
      <c r="B1838" s="10" t="s">
        <v>926</v>
      </c>
    </row>
    <row r="1840" spans="2:8" x14ac:dyDescent="0.25">
      <c r="B1840" s="84" t="s">
        <v>927</v>
      </c>
      <c r="C1840" s="84"/>
      <c r="D1840" s="84"/>
      <c r="E1840" s="84"/>
      <c r="F1840" s="84"/>
      <c r="G1840" s="84"/>
      <c r="H1840" s="84"/>
    </row>
    <row r="1841" spans="2:8" x14ac:dyDescent="0.25">
      <c r="B1841" s="84"/>
      <c r="C1841" s="84"/>
      <c r="D1841" s="84"/>
      <c r="E1841" s="84"/>
      <c r="F1841" s="84"/>
      <c r="G1841" s="84"/>
      <c r="H1841" s="84"/>
    </row>
    <row r="1843" spans="2:8" x14ac:dyDescent="0.25">
      <c r="B1843" s="84" t="s">
        <v>750</v>
      </c>
      <c r="C1843" s="84"/>
      <c r="D1843" s="84"/>
      <c r="E1843" s="84"/>
      <c r="F1843" s="84"/>
      <c r="G1843" s="84"/>
      <c r="H1843" s="84"/>
    </row>
    <row r="1844" spans="2:8" x14ac:dyDescent="0.25">
      <c r="B1844" s="84"/>
      <c r="C1844" s="84"/>
      <c r="D1844" s="84"/>
      <c r="E1844" s="84"/>
      <c r="F1844" s="84"/>
      <c r="G1844" s="84"/>
      <c r="H1844" s="84"/>
    </row>
    <row r="1845" spans="2:8" x14ac:dyDescent="0.25">
      <c r="B1845" s="84"/>
      <c r="C1845" s="84"/>
      <c r="D1845" s="84"/>
      <c r="E1845" s="84"/>
      <c r="F1845" s="84"/>
      <c r="G1845" s="84"/>
      <c r="H1845" s="84"/>
    </row>
    <row r="1846" spans="2:8" x14ac:dyDescent="0.25">
      <c r="B1846" s="84"/>
      <c r="C1846" s="84"/>
      <c r="D1846" s="84"/>
      <c r="E1846" s="84"/>
      <c r="F1846" s="84"/>
      <c r="G1846" s="84"/>
      <c r="H1846" s="84"/>
    </row>
    <row r="1847" spans="2:8" x14ac:dyDescent="0.25">
      <c r="B1847" s="84"/>
      <c r="C1847" s="84"/>
      <c r="D1847" s="84"/>
      <c r="E1847" s="84"/>
      <c r="F1847" s="84"/>
      <c r="G1847" s="84"/>
      <c r="H1847" s="84"/>
    </row>
    <row r="1848" spans="2:8" x14ac:dyDescent="0.25">
      <c r="B1848" s="84"/>
      <c r="C1848" s="84"/>
      <c r="D1848" s="84"/>
      <c r="E1848" s="84"/>
      <c r="F1848" s="84"/>
      <c r="G1848" s="84"/>
      <c r="H1848" s="84"/>
    </row>
    <row r="1849" spans="2:8" x14ac:dyDescent="0.25">
      <c r="B1849" s="84"/>
      <c r="C1849" s="84"/>
      <c r="D1849" s="84"/>
      <c r="E1849" s="84"/>
      <c r="F1849" s="84"/>
      <c r="G1849" s="84"/>
      <c r="H1849" s="84"/>
    </row>
    <row r="1853" spans="2:8" x14ac:dyDescent="0.25">
      <c r="B1853" s="9" t="s">
        <v>689</v>
      </c>
    </row>
    <row r="1855" spans="2:8" x14ac:dyDescent="0.25">
      <c r="B1855" s="9" t="s">
        <v>928</v>
      </c>
    </row>
    <row r="1856" spans="2:8" ht="15.75" thickBot="1" x14ac:dyDescent="0.3"/>
    <row r="1857" spans="2:8" ht="45" x14ac:dyDescent="0.25">
      <c r="B1857" s="12" t="s">
        <v>692</v>
      </c>
      <c r="C1857" s="13" t="s">
        <v>693</v>
      </c>
      <c r="D1857" s="13" t="s">
        <v>694</v>
      </c>
      <c r="E1857" s="13" t="s">
        <v>695</v>
      </c>
      <c r="F1857" s="13" t="s">
        <v>696</v>
      </c>
      <c r="G1857" s="13" t="s">
        <v>716</v>
      </c>
      <c r="H1857" s="13" t="s">
        <v>697</v>
      </c>
    </row>
    <row r="1858" spans="2:8" x14ac:dyDescent="0.25">
      <c r="B1858" s="14" t="s">
        <v>819</v>
      </c>
      <c r="C1858" s="85">
        <v>7.6540000000000163E-2</v>
      </c>
      <c r="D1858" s="85">
        <v>1.646268481211272</v>
      </c>
      <c r="E1858" s="85">
        <v>3.1057827926200217</v>
      </c>
      <c r="F1858" s="87">
        <v>0.46980451251977529</v>
      </c>
      <c r="G1858" s="87">
        <v>0.18549375000000012</v>
      </c>
      <c r="H1858" s="89" t="s">
        <v>709</v>
      </c>
    </row>
    <row r="1859" spans="2:8" x14ac:dyDescent="0.25">
      <c r="B1859" s="11" t="s">
        <v>740</v>
      </c>
      <c r="C1859" s="61">
        <v>4.5693939393939384E-2</v>
      </c>
      <c r="D1859" s="61">
        <v>0.8291613144621065</v>
      </c>
      <c r="E1859" s="61">
        <v>3.0337140626881043</v>
      </c>
      <c r="F1859" s="62">
        <v>0.84057448161654957</v>
      </c>
      <c r="G1859" s="62">
        <v>0.14262500000000011</v>
      </c>
      <c r="H1859" s="90" t="s">
        <v>709</v>
      </c>
    </row>
    <row r="1860" spans="2:8" x14ac:dyDescent="0.25">
      <c r="B1860" s="11" t="s">
        <v>727</v>
      </c>
      <c r="C1860" s="61">
        <v>4.2061904761904585E-2</v>
      </c>
      <c r="D1860" s="61">
        <v>0.80918185334499027</v>
      </c>
      <c r="E1860" s="61">
        <v>2.935812796710032</v>
      </c>
      <c r="F1860" s="62">
        <v>0.69779042159441684</v>
      </c>
      <c r="G1860" s="62">
        <v>9.7500000000000031E-2</v>
      </c>
      <c r="H1860" s="90" t="s">
        <v>709</v>
      </c>
    </row>
    <row r="1861" spans="2:8" x14ac:dyDescent="0.25">
      <c r="B1861" s="11" t="s">
        <v>707</v>
      </c>
      <c r="C1861" s="61">
        <v>1.4874999999999333E-3</v>
      </c>
      <c r="D1861" s="61">
        <v>2.1702501460248005E-2</v>
      </c>
      <c r="E1861" s="61">
        <v>2.7890288648068546</v>
      </c>
      <c r="F1861" s="62">
        <v>0.9827073462337601</v>
      </c>
      <c r="G1861" s="62">
        <v>5.0000000000000044E-2</v>
      </c>
      <c r="H1861" s="90" t="s">
        <v>709</v>
      </c>
    </row>
    <row r="1862" spans="2:8" x14ac:dyDescent="0.25">
      <c r="B1862" s="11" t="s">
        <v>782</v>
      </c>
      <c r="C1862" s="61">
        <v>7.505250000000023E-2</v>
      </c>
      <c r="D1862" s="61">
        <v>1.1999937505754954</v>
      </c>
      <c r="E1862" s="61">
        <v>3.0337140626881043</v>
      </c>
      <c r="F1862" s="62">
        <v>0.62757803406519996</v>
      </c>
      <c r="G1862" s="62">
        <v>0.14262500000000011</v>
      </c>
      <c r="H1862" s="90" t="s">
        <v>709</v>
      </c>
    </row>
    <row r="1863" spans="2:8" x14ac:dyDescent="0.25">
      <c r="B1863" s="11" t="s">
        <v>737</v>
      </c>
      <c r="C1863" s="61">
        <v>4.4206439393939451E-2</v>
      </c>
      <c r="D1863" s="61">
        <v>0.63892274903751867</v>
      </c>
      <c r="E1863" s="61">
        <v>2.935812796710032</v>
      </c>
      <c r="F1863" s="62">
        <v>0.79882574261479489</v>
      </c>
      <c r="G1863" s="62">
        <v>9.7500000000000031E-2</v>
      </c>
      <c r="H1863" s="90" t="s">
        <v>709</v>
      </c>
    </row>
    <row r="1864" spans="2:8" x14ac:dyDescent="0.25">
      <c r="B1864" s="11" t="s">
        <v>738</v>
      </c>
      <c r="C1864" s="61">
        <v>4.0574404761904652E-2</v>
      </c>
      <c r="D1864" s="61">
        <v>0.60808836151143408</v>
      </c>
      <c r="E1864" s="61">
        <v>2.7890288648068546</v>
      </c>
      <c r="F1864" s="62">
        <v>0.5438328526320737</v>
      </c>
      <c r="G1864" s="62">
        <v>5.0000000000000044E-2</v>
      </c>
      <c r="H1864" s="90" t="s">
        <v>709</v>
      </c>
    </row>
    <row r="1865" spans="2:8" x14ac:dyDescent="0.25">
      <c r="B1865" s="11" t="s">
        <v>701</v>
      </c>
      <c r="C1865" s="61">
        <v>3.4478095238095578E-2</v>
      </c>
      <c r="D1865" s="61">
        <v>0.78767943199201018</v>
      </c>
      <c r="E1865" s="61">
        <v>2.935812796710032</v>
      </c>
      <c r="F1865" s="62">
        <v>0.71104193652528469</v>
      </c>
      <c r="G1865" s="62">
        <v>9.7500000000000031E-2</v>
      </c>
      <c r="H1865" s="90" t="s">
        <v>709</v>
      </c>
    </row>
    <row r="1866" spans="2:8" x14ac:dyDescent="0.25">
      <c r="B1866" s="11" t="s">
        <v>700</v>
      </c>
      <c r="C1866" s="61">
        <v>3.6320346320347988E-3</v>
      </c>
      <c r="D1866" s="61">
        <v>6.8745592381764517E-2</v>
      </c>
      <c r="E1866" s="61">
        <v>2.7890288648068546</v>
      </c>
      <c r="F1866" s="62">
        <v>0.94526220920400672</v>
      </c>
      <c r="G1866" s="62">
        <v>5.0000000000000044E-2</v>
      </c>
      <c r="H1866" s="90" t="s">
        <v>709</v>
      </c>
    </row>
    <row r="1867" spans="2:8" ht="15.75" thickBot="1" x14ac:dyDescent="0.3">
      <c r="B1867" s="15" t="s">
        <v>751</v>
      </c>
      <c r="C1867" s="86">
        <v>3.0846060606060779E-2</v>
      </c>
      <c r="D1867" s="86">
        <v>0.65015862115332346</v>
      </c>
      <c r="E1867" s="86">
        <v>2.7890288648068546</v>
      </c>
      <c r="F1867" s="88">
        <v>0.51635109016607494</v>
      </c>
      <c r="G1867" s="88">
        <v>5.0000000000000044E-2</v>
      </c>
      <c r="H1867" s="91" t="s">
        <v>709</v>
      </c>
    </row>
    <row r="1869" spans="2:8" ht="15.75" thickBot="1" x14ac:dyDescent="0.3"/>
    <row r="1870" spans="2:8" ht="45" x14ac:dyDescent="0.25">
      <c r="B1870" s="12" t="s">
        <v>690</v>
      </c>
      <c r="C1870" s="13" t="s">
        <v>710</v>
      </c>
      <c r="D1870" s="13" t="s">
        <v>674</v>
      </c>
      <c r="E1870" s="13" t="s">
        <v>677</v>
      </c>
      <c r="F1870" s="13" t="s">
        <v>678</v>
      </c>
      <c r="G1870" s="13" t="s">
        <v>713</v>
      </c>
    </row>
    <row r="1871" spans="2:8" x14ac:dyDescent="0.25">
      <c r="B1871" s="14" t="s">
        <v>24</v>
      </c>
      <c r="C1871" s="16">
        <v>0.45829999999999987</v>
      </c>
      <c r="D1871" s="16">
        <v>3.8390351062651526E-2</v>
      </c>
      <c r="E1871" s="16">
        <v>0.38258880615526769</v>
      </c>
      <c r="F1871" s="16">
        <v>0.53401119384473206</v>
      </c>
      <c r="G1871" s="92" t="s">
        <v>711</v>
      </c>
    </row>
    <row r="1872" spans="2:8" x14ac:dyDescent="0.25">
      <c r="B1872" s="11" t="s">
        <v>25</v>
      </c>
      <c r="C1872" s="17">
        <v>0.45681249999999995</v>
      </c>
      <c r="D1872" s="17">
        <v>5.6780094946962401E-2</v>
      </c>
      <c r="E1872" s="17">
        <v>0.34483413418521086</v>
      </c>
      <c r="F1872" s="17">
        <v>0.5687908658147891</v>
      </c>
      <c r="G1872" s="93" t="s">
        <v>711</v>
      </c>
    </row>
    <row r="1873" spans="2:7" x14ac:dyDescent="0.25">
      <c r="B1873" s="11" t="s">
        <v>29</v>
      </c>
      <c r="C1873" s="17">
        <v>0.4162380952380953</v>
      </c>
      <c r="D1873" s="17">
        <v>3.5045435445927781E-2</v>
      </c>
      <c r="E1873" s="17">
        <v>0.34712354736408507</v>
      </c>
      <c r="F1873" s="17">
        <v>0.48535264311210552</v>
      </c>
      <c r="G1873" s="93" t="s">
        <v>711</v>
      </c>
    </row>
    <row r="1874" spans="2:7" x14ac:dyDescent="0.25">
      <c r="B1874" s="11" t="s">
        <v>22</v>
      </c>
      <c r="C1874" s="17">
        <v>0.41260606060606048</v>
      </c>
      <c r="D1874" s="17">
        <v>3.9536583333236716E-2</v>
      </c>
      <c r="E1874" s="17">
        <v>0.33463433485090793</v>
      </c>
      <c r="F1874" s="17">
        <v>0.49057778636121302</v>
      </c>
      <c r="G1874" s="93" t="s">
        <v>711</v>
      </c>
    </row>
    <row r="1875" spans="2:7" ht="15.75" thickBot="1" x14ac:dyDescent="0.3">
      <c r="B1875" s="15" t="s">
        <v>23</v>
      </c>
      <c r="C1875" s="18">
        <v>0.38175999999999971</v>
      </c>
      <c r="D1875" s="18">
        <v>2.6225602481792998E-2</v>
      </c>
      <c r="E1875" s="18">
        <v>0.33003940828273343</v>
      </c>
      <c r="F1875" s="18">
        <v>0.433480591717266</v>
      </c>
      <c r="G1875" s="94" t="s">
        <v>711</v>
      </c>
    </row>
    <row r="1878" spans="2:7" x14ac:dyDescent="0.25">
      <c r="B1878" s="9" t="s">
        <v>929</v>
      </c>
    </row>
    <row r="1880" spans="2:7" x14ac:dyDescent="0.25">
      <c r="B1880" s="10" t="s">
        <v>930</v>
      </c>
    </row>
    <row r="1881" spans="2:7" ht="15.75" thickBot="1" x14ac:dyDescent="0.3"/>
    <row r="1882" spans="2:7" x14ac:dyDescent="0.25">
      <c r="B1882" s="58" t="s">
        <v>53</v>
      </c>
      <c r="C1882" s="83">
        <v>201</v>
      </c>
    </row>
    <row r="1883" spans="2:7" x14ac:dyDescent="0.25">
      <c r="B1883" s="11" t="s">
        <v>342</v>
      </c>
      <c r="C1883" s="43">
        <v>201</v>
      </c>
    </row>
    <row r="1884" spans="2:7" x14ac:dyDescent="0.25">
      <c r="B1884" s="11" t="s">
        <v>653</v>
      </c>
      <c r="C1884" s="43">
        <v>196</v>
      </c>
    </row>
    <row r="1885" spans="2:7" x14ac:dyDescent="0.25">
      <c r="B1885" s="11" t="s">
        <v>654</v>
      </c>
      <c r="C1885" s="17">
        <v>0.45144995925484044</v>
      </c>
    </row>
    <row r="1886" spans="2:7" x14ac:dyDescent="0.25">
      <c r="B1886" s="11" t="s">
        <v>655</v>
      </c>
      <c r="C1886" s="17">
        <v>0.44025506046412288</v>
      </c>
    </row>
    <row r="1887" spans="2:7" x14ac:dyDescent="0.25">
      <c r="B1887" s="11" t="s">
        <v>656</v>
      </c>
      <c r="C1887" s="17">
        <v>0.13358688930117424</v>
      </c>
    </row>
    <row r="1888" spans="2:7" x14ac:dyDescent="0.25">
      <c r="B1888" s="11" t="s">
        <v>657</v>
      </c>
      <c r="C1888" s="17">
        <v>0.36549540257187124</v>
      </c>
    </row>
    <row r="1889" spans="2:7" x14ac:dyDescent="0.25">
      <c r="B1889" s="11" t="s">
        <v>658</v>
      </c>
      <c r="C1889" s="17"/>
    </row>
    <row r="1890" spans="2:7" x14ac:dyDescent="0.25">
      <c r="B1890" s="11" t="s">
        <v>659</v>
      </c>
      <c r="C1890" s="17"/>
    </row>
    <row r="1891" spans="2:7" x14ac:dyDescent="0.25">
      <c r="B1891" s="11" t="s">
        <v>660</v>
      </c>
      <c r="C1891" s="17">
        <v>5</v>
      </c>
    </row>
    <row r="1892" spans="2:7" x14ac:dyDescent="0.25">
      <c r="B1892" s="11" t="s">
        <v>661</v>
      </c>
      <c r="C1892" s="17">
        <v>-399.67687450486693</v>
      </c>
    </row>
    <row r="1893" spans="2:7" x14ac:dyDescent="0.25">
      <c r="B1893" s="11" t="s">
        <v>662</v>
      </c>
      <c r="C1893" s="17">
        <v>-383.16034996457154</v>
      </c>
    </row>
    <row r="1894" spans="2:7" ht="15.75" thickBot="1" x14ac:dyDescent="0.3">
      <c r="B1894" s="15" t="s">
        <v>663</v>
      </c>
      <c r="C1894" s="18">
        <v>0.57653728772195345</v>
      </c>
    </row>
    <row r="1897" spans="2:7" x14ac:dyDescent="0.25">
      <c r="B1897" s="10" t="s">
        <v>931</v>
      </c>
    </row>
    <row r="1898" spans="2:7" ht="15.75" thickBot="1" x14ac:dyDescent="0.3"/>
    <row r="1899" spans="2:7" ht="30" x14ac:dyDescent="0.25">
      <c r="B1899" s="12" t="s">
        <v>665</v>
      </c>
      <c r="C1899" s="13" t="s">
        <v>653</v>
      </c>
      <c r="D1899" s="13" t="s">
        <v>666</v>
      </c>
      <c r="E1899" s="13" t="s">
        <v>667</v>
      </c>
      <c r="F1899" s="13" t="s">
        <v>322</v>
      </c>
      <c r="G1899" s="13" t="s">
        <v>668</v>
      </c>
    </row>
    <row r="1900" spans="2:7" x14ac:dyDescent="0.25">
      <c r="B1900" s="14" t="s">
        <v>669</v>
      </c>
      <c r="C1900" s="42">
        <v>4</v>
      </c>
      <c r="D1900" s="16">
        <v>21.548312980551934</v>
      </c>
      <c r="E1900" s="16">
        <v>5.3870782451379835</v>
      </c>
      <c r="F1900" s="16">
        <v>40.326399344420025</v>
      </c>
      <c r="G1900" s="29">
        <v>1.2552648820117416E-24</v>
      </c>
    </row>
    <row r="1901" spans="2:7" x14ac:dyDescent="0.25">
      <c r="B1901" s="11" t="s">
        <v>670</v>
      </c>
      <c r="C1901" s="43">
        <v>196</v>
      </c>
      <c r="D1901" s="17">
        <v>26.183030303030151</v>
      </c>
      <c r="E1901" s="17">
        <v>0.13358688930117424</v>
      </c>
      <c r="F1901" s="17"/>
      <c r="G1901" s="30"/>
    </row>
    <row r="1902" spans="2:7" ht="15.75" thickBot="1" x14ac:dyDescent="0.3">
      <c r="B1902" s="15" t="s">
        <v>671</v>
      </c>
      <c r="C1902" s="44">
        <v>200</v>
      </c>
      <c r="D1902" s="18">
        <v>47.731343283582085</v>
      </c>
      <c r="E1902" s="18"/>
      <c r="F1902" s="18"/>
      <c r="G1902" s="31"/>
    </row>
    <row r="1903" spans="2:7" x14ac:dyDescent="0.25">
      <c r="B1903" s="25" t="s">
        <v>672</v>
      </c>
    </row>
    <row r="1906" spans="2:8" x14ac:dyDescent="0.25">
      <c r="B1906" s="10" t="s">
        <v>932</v>
      </c>
    </row>
    <row r="1907" spans="2:8" ht="15.75" thickBot="1" x14ac:dyDescent="0.3"/>
    <row r="1908" spans="2:8" ht="45" x14ac:dyDescent="0.25">
      <c r="B1908" s="12" t="s">
        <v>665</v>
      </c>
      <c r="C1908" s="13" t="s">
        <v>300</v>
      </c>
      <c r="D1908" s="13" t="s">
        <v>674</v>
      </c>
      <c r="E1908" s="13" t="s">
        <v>675</v>
      </c>
      <c r="F1908" s="13" t="s">
        <v>676</v>
      </c>
      <c r="G1908" s="13" t="s">
        <v>677</v>
      </c>
      <c r="H1908" s="13" t="s">
        <v>678</v>
      </c>
    </row>
    <row r="1909" spans="2:8" x14ac:dyDescent="0.25">
      <c r="B1909" s="14" t="s">
        <v>375</v>
      </c>
      <c r="C1909" s="16">
        <v>6.2933333333333312</v>
      </c>
      <c r="D1909" s="16">
        <v>4.2203773812488098E-2</v>
      </c>
      <c r="E1909" s="16">
        <v>149.1177865110995</v>
      </c>
      <c r="F1909" s="29">
        <v>1.0302888157868306E-203</v>
      </c>
      <c r="G1909" s="16">
        <v>6.2101015312880223</v>
      </c>
      <c r="H1909" s="16">
        <v>6.3765651353786401</v>
      </c>
    </row>
    <row r="1910" spans="2:8" x14ac:dyDescent="0.25">
      <c r="B1910" s="11" t="s">
        <v>679</v>
      </c>
      <c r="C1910" s="17">
        <v>7.0303030303032449E-2</v>
      </c>
      <c r="D1910" s="17">
        <v>7.634949953075458E-2</v>
      </c>
      <c r="E1910" s="17">
        <v>0.92080538490908459</v>
      </c>
      <c r="F1910" s="27">
        <v>0.35828399542883549</v>
      </c>
      <c r="G1910" s="17">
        <v>-8.0268964974835294E-2</v>
      </c>
      <c r="H1910" s="17">
        <v>0.22087502558090019</v>
      </c>
    </row>
    <row r="1911" spans="2:8" x14ac:dyDescent="0.25">
      <c r="B1911" s="11" t="s">
        <v>680</v>
      </c>
      <c r="C1911" s="17">
        <v>0.70666666666666922</v>
      </c>
      <c r="D1911" s="17">
        <v>7.4819294234598946E-2</v>
      </c>
      <c r="E1911" s="17">
        <v>9.4449790511373592</v>
      </c>
      <c r="F1911" s="30">
        <v>0</v>
      </c>
      <c r="G1911" s="17">
        <v>0.55911245233095552</v>
      </c>
      <c r="H1911" s="17">
        <v>0.85422088100238291</v>
      </c>
    </row>
    <row r="1912" spans="2:8" x14ac:dyDescent="0.25">
      <c r="B1912" s="11" t="s">
        <v>681</v>
      </c>
      <c r="C1912" s="17">
        <v>0.70666666666667</v>
      </c>
      <c r="D1912" s="17">
        <v>7.0440036523785138E-2</v>
      </c>
      <c r="E1912" s="17">
        <v>10.032173484578665</v>
      </c>
      <c r="F1912" s="30">
        <v>0</v>
      </c>
      <c r="G1912" s="17">
        <v>0.56774896698273358</v>
      </c>
      <c r="H1912" s="17">
        <v>0.84558436635060641</v>
      </c>
    </row>
    <row r="1913" spans="2:8" x14ac:dyDescent="0.25">
      <c r="B1913" s="11" t="s">
        <v>682</v>
      </c>
      <c r="C1913" s="17">
        <v>0.45666666666666805</v>
      </c>
      <c r="D1913" s="17">
        <v>0.10064958571866575</v>
      </c>
      <c r="E1913" s="17">
        <v>4.5371937043351176</v>
      </c>
      <c r="F1913" s="30">
        <v>9.9251516354481595E-6</v>
      </c>
      <c r="G1913" s="17">
        <v>0.25817146972768024</v>
      </c>
      <c r="H1913" s="17">
        <v>0.65516186360565587</v>
      </c>
    </row>
    <row r="1914" spans="2:8" ht="15.75" thickBot="1" x14ac:dyDescent="0.3">
      <c r="B1914" s="15" t="s">
        <v>683</v>
      </c>
      <c r="C1914" s="18">
        <v>0</v>
      </c>
      <c r="D1914" s="18">
        <v>0</v>
      </c>
      <c r="E1914" s="18"/>
      <c r="F1914" s="31"/>
      <c r="G1914" s="18"/>
      <c r="H1914" s="18"/>
    </row>
    <row r="1917" spans="2:8" x14ac:dyDescent="0.25">
      <c r="B1917" s="10" t="s">
        <v>933</v>
      </c>
    </row>
    <row r="1919" spans="2:8" x14ac:dyDescent="0.25">
      <c r="B1919" t="s">
        <v>934</v>
      </c>
    </row>
    <row r="1922" spans="2:8" x14ac:dyDescent="0.25">
      <c r="B1922" s="10" t="s">
        <v>935</v>
      </c>
    </row>
    <row r="1924" spans="2:8" x14ac:dyDescent="0.25">
      <c r="B1924" s="84" t="s">
        <v>936</v>
      </c>
      <c r="C1924" s="84"/>
      <c r="D1924" s="84"/>
      <c r="E1924" s="84"/>
      <c r="F1924" s="84"/>
      <c r="G1924" s="84"/>
      <c r="H1924" s="84"/>
    </row>
    <row r="1925" spans="2:8" x14ac:dyDescent="0.25">
      <c r="B1925" s="84"/>
      <c r="C1925" s="84"/>
      <c r="D1925" s="84"/>
      <c r="E1925" s="84"/>
      <c r="F1925" s="84"/>
      <c r="G1925" s="84"/>
      <c r="H1925" s="84"/>
    </row>
    <row r="1927" spans="2:8" x14ac:dyDescent="0.25">
      <c r="B1927" s="84" t="s">
        <v>688</v>
      </c>
      <c r="C1927" s="84"/>
      <c r="D1927" s="84"/>
      <c r="E1927" s="84"/>
      <c r="F1927" s="84"/>
      <c r="G1927" s="84"/>
      <c r="H1927" s="84"/>
    </row>
    <row r="1928" spans="2:8" x14ac:dyDescent="0.25">
      <c r="B1928" s="84"/>
      <c r="C1928" s="84"/>
      <c r="D1928" s="84"/>
      <c r="E1928" s="84"/>
      <c r="F1928" s="84"/>
      <c r="G1928" s="84"/>
      <c r="H1928" s="84"/>
    </row>
    <row r="1929" spans="2:8" x14ac:dyDescent="0.25">
      <c r="B1929" s="84"/>
      <c r="C1929" s="84"/>
      <c r="D1929" s="84"/>
      <c r="E1929" s="84"/>
      <c r="F1929" s="84"/>
      <c r="G1929" s="84"/>
      <c r="H1929" s="84"/>
    </row>
    <row r="1933" spans="2:8" x14ac:dyDescent="0.25">
      <c r="B1933" s="9" t="s">
        <v>689</v>
      </c>
    </row>
    <row r="1935" spans="2:8" x14ac:dyDescent="0.25">
      <c r="B1935" s="9" t="s">
        <v>937</v>
      </c>
    </row>
    <row r="1936" spans="2:8" ht="15.75" thickBot="1" x14ac:dyDescent="0.3"/>
    <row r="1937" spans="2:9" ht="45" x14ac:dyDescent="0.25">
      <c r="B1937" s="12" t="s">
        <v>692</v>
      </c>
      <c r="C1937" s="13" t="s">
        <v>693</v>
      </c>
      <c r="D1937" s="13" t="s">
        <v>694</v>
      </c>
      <c r="E1937" s="13" t="s">
        <v>695</v>
      </c>
      <c r="F1937" s="13" t="s">
        <v>696</v>
      </c>
      <c r="G1937" s="13" t="s">
        <v>716</v>
      </c>
      <c r="H1937" s="13" t="s">
        <v>697</v>
      </c>
    </row>
    <row r="1938" spans="2:9" x14ac:dyDescent="0.25">
      <c r="B1938" s="14" t="s">
        <v>701</v>
      </c>
      <c r="C1938" s="85">
        <v>0.70666666666667</v>
      </c>
      <c r="D1938" s="85">
        <v>10.032173484578665</v>
      </c>
      <c r="E1938" s="85">
        <v>3.1057827926200217</v>
      </c>
      <c r="F1938" s="87">
        <v>0</v>
      </c>
      <c r="G1938" s="87">
        <v>0.18549375000000012</v>
      </c>
      <c r="H1938" s="89" t="s">
        <v>708</v>
      </c>
    </row>
    <row r="1939" spans="2:9" x14ac:dyDescent="0.25">
      <c r="B1939" s="11" t="s">
        <v>700</v>
      </c>
      <c r="C1939" s="61">
        <v>0.63636363636363757</v>
      </c>
      <c r="D1939" s="61">
        <v>7.484700380146573</v>
      </c>
      <c r="E1939" s="61">
        <v>3.0337140626881043</v>
      </c>
      <c r="F1939" s="62">
        <v>1.4098056055900088E-11</v>
      </c>
      <c r="G1939" s="62">
        <v>0.14262500000000011</v>
      </c>
      <c r="H1939" s="90" t="s">
        <v>708</v>
      </c>
    </row>
    <row r="1940" spans="2:9" x14ac:dyDescent="0.25">
      <c r="B1940" s="11" t="s">
        <v>698</v>
      </c>
      <c r="C1940" s="61">
        <v>0.25000000000000194</v>
      </c>
      <c r="D1940" s="61">
        <v>2.3282452731520635</v>
      </c>
      <c r="E1940" s="61">
        <v>2.935812796710032</v>
      </c>
      <c r="F1940" s="62">
        <v>5.4280439805849401E-2</v>
      </c>
      <c r="G1940" s="62">
        <v>9.7500000000000031E-2</v>
      </c>
      <c r="H1940" s="90" t="s">
        <v>708</v>
      </c>
    </row>
    <row r="1941" spans="2:9" x14ac:dyDescent="0.25">
      <c r="B1941" s="11" t="s">
        <v>699</v>
      </c>
      <c r="C1941" s="61">
        <v>7.7715611723760958E-16</v>
      </c>
      <c r="D1941" s="61">
        <v>9.2905121602683405E-15</v>
      </c>
      <c r="E1941" s="61">
        <v>2.7890288648068546</v>
      </c>
      <c r="F1941" s="62">
        <v>1</v>
      </c>
      <c r="G1941" s="62">
        <v>5.0000000000000044E-2</v>
      </c>
      <c r="H1941" s="90" t="s">
        <v>709</v>
      </c>
    </row>
    <row r="1942" spans="2:9" x14ac:dyDescent="0.25">
      <c r="B1942" s="11" t="s">
        <v>819</v>
      </c>
      <c r="C1942" s="61">
        <v>0.70666666666666922</v>
      </c>
      <c r="D1942" s="61">
        <v>9.4449790511373592</v>
      </c>
      <c r="E1942" s="61">
        <v>3.0337140626881043</v>
      </c>
      <c r="F1942" s="62">
        <v>0</v>
      </c>
      <c r="G1942" s="62">
        <v>0.14262500000000011</v>
      </c>
      <c r="H1942" s="90" t="s">
        <v>708</v>
      </c>
    </row>
    <row r="1943" spans="2:9" x14ac:dyDescent="0.25">
      <c r="B1943" s="11" t="s">
        <v>740</v>
      </c>
      <c r="C1943" s="61">
        <v>0.6363636363636368</v>
      </c>
      <c r="D1943" s="61">
        <v>7.175628929481273</v>
      </c>
      <c r="E1943" s="61">
        <v>2.935812796710032</v>
      </c>
      <c r="F1943" s="62">
        <v>4.3293590934467829E-11</v>
      </c>
      <c r="G1943" s="62">
        <v>9.7500000000000031E-2</v>
      </c>
      <c r="H1943" s="90" t="s">
        <v>708</v>
      </c>
    </row>
    <row r="1944" spans="2:9" x14ac:dyDescent="0.25">
      <c r="B1944" s="11" t="s">
        <v>707</v>
      </c>
      <c r="C1944" s="61">
        <v>0.25000000000000117</v>
      </c>
      <c r="D1944" s="61">
        <v>2.2665589327532443</v>
      </c>
      <c r="E1944" s="61">
        <v>2.7890288648068546</v>
      </c>
      <c r="F1944" s="62">
        <v>2.4509324816816336E-2</v>
      </c>
      <c r="G1944" s="62">
        <v>5.0000000000000044E-2</v>
      </c>
      <c r="H1944" s="90" t="s">
        <v>708</v>
      </c>
    </row>
    <row r="1945" spans="2:9" x14ac:dyDescent="0.25">
      <c r="B1945" s="11" t="s">
        <v>782</v>
      </c>
      <c r="C1945" s="61">
        <v>0.45666666666666805</v>
      </c>
      <c r="D1945" s="61">
        <v>4.5371937043351176</v>
      </c>
      <c r="E1945" s="61">
        <v>2.935812796710032</v>
      </c>
      <c r="F1945" s="62">
        <v>2.9474010408758744E-5</v>
      </c>
      <c r="G1945" s="62">
        <v>9.7500000000000031E-2</v>
      </c>
      <c r="H1945" s="90" t="s">
        <v>708</v>
      </c>
    </row>
    <row r="1946" spans="2:9" x14ac:dyDescent="0.25">
      <c r="B1946" s="11" t="s">
        <v>737</v>
      </c>
      <c r="C1946" s="61">
        <v>0.38636363636363558</v>
      </c>
      <c r="D1946" s="61">
        <v>3.4700301451006248</v>
      </c>
      <c r="E1946" s="61">
        <v>2.7890288648068546</v>
      </c>
      <c r="F1946" s="62">
        <v>6.3992360908171619E-4</v>
      </c>
      <c r="G1946" s="62">
        <v>5.0000000000000044E-2</v>
      </c>
      <c r="H1946" s="90" t="s">
        <v>708</v>
      </c>
    </row>
    <row r="1947" spans="2:9" ht="15.75" thickBot="1" x14ac:dyDescent="0.3">
      <c r="B1947" s="15" t="s">
        <v>751</v>
      </c>
      <c r="C1947" s="86">
        <v>7.0303030303032449E-2</v>
      </c>
      <c r="D1947" s="86">
        <v>0.92080538490908459</v>
      </c>
      <c r="E1947" s="86">
        <v>2.7890288648068546</v>
      </c>
      <c r="F1947" s="88">
        <v>0.3582839954287419</v>
      </c>
      <c r="G1947" s="88">
        <v>5.0000000000000044E-2</v>
      </c>
      <c r="H1947" s="91" t="s">
        <v>709</v>
      </c>
    </row>
    <row r="1949" spans="2:9" ht="15.75" thickBot="1" x14ac:dyDescent="0.3"/>
    <row r="1950" spans="2:9" ht="45" x14ac:dyDescent="0.25">
      <c r="B1950" s="12" t="s">
        <v>690</v>
      </c>
      <c r="C1950" s="13" t="s">
        <v>710</v>
      </c>
      <c r="D1950" s="13" t="s">
        <v>674</v>
      </c>
      <c r="E1950" s="13" t="s">
        <v>677</v>
      </c>
      <c r="F1950" s="13" t="s">
        <v>678</v>
      </c>
      <c r="G1950" s="95" t="s">
        <v>713</v>
      </c>
      <c r="H1950" s="96"/>
      <c r="I1950" s="96"/>
    </row>
    <row r="1951" spans="2:9" x14ac:dyDescent="0.25">
      <c r="B1951" s="14" t="s">
        <v>29</v>
      </c>
      <c r="C1951" s="16">
        <v>7.0000000000000009</v>
      </c>
      <c r="D1951" s="16">
        <v>5.6397165012583114E-2</v>
      </c>
      <c r="E1951" s="16">
        <v>6.8887768260938094</v>
      </c>
      <c r="F1951" s="16">
        <v>7.1112231739061924</v>
      </c>
      <c r="G1951" s="92" t="s">
        <v>711</v>
      </c>
      <c r="H1951" s="92"/>
      <c r="I1951" s="92"/>
    </row>
    <row r="1952" spans="2:9" x14ac:dyDescent="0.25">
      <c r="B1952" s="11" t="s">
        <v>24</v>
      </c>
      <c r="C1952" s="17">
        <v>7</v>
      </c>
      <c r="D1952" s="17">
        <v>6.1779998913465792E-2</v>
      </c>
      <c r="E1952" s="17">
        <v>6.878161117468518</v>
      </c>
      <c r="F1952" s="17">
        <v>7.121838882531482</v>
      </c>
      <c r="G1952" s="93" t="s">
        <v>711</v>
      </c>
      <c r="H1952" s="93"/>
      <c r="I1952" s="93"/>
    </row>
    <row r="1953" spans="2:26" x14ac:dyDescent="0.25">
      <c r="B1953" s="11" t="s">
        <v>25</v>
      </c>
      <c r="C1953" s="17">
        <v>6.7499999999999991</v>
      </c>
      <c r="D1953" s="17">
        <v>9.137385064296781E-2</v>
      </c>
      <c r="E1953" s="17">
        <v>6.5697978625650117</v>
      </c>
      <c r="F1953" s="17">
        <v>6.9302021374349865</v>
      </c>
      <c r="G1953" s="93"/>
      <c r="H1953" s="93" t="s">
        <v>712</v>
      </c>
      <c r="I1953" s="93"/>
    </row>
    <row r="1954" spans="2:26" x14ac:dyDescent="0.25">
      <c r="B1954" s="11" t="s">
        <v>22</v>
      </c>
      <c r="C1954" s="17">
        <v>6.3636363636363633</v>
      </c>
      <c r="D1954" s="17">
        <v>6.3624582942295491E-2</v>
      </c>
      <c r="E1954" s="17">
        <v>6.2381597009048066</v>
      </c>
      <c r="F1954" s="17">
        <v>6.48911302636792</v>
      </c>
      <c r="G1954" s="93"/>
      <c r="H1954" s="93"/>
      <c r="I1954" s="93" t="s">
        <v>714</v>
      </c>
    </row>
    <row r="1955" spans="2:26" ht="15.75" thickBot="1" x14ac:dyDescent="0.3">
      <c r="B1955" s="15" t="s">
        <v>23</v>
      </c>
      <c r="C1955" s="18">
        <v>6.2933333333333312</v>
      </c>
      <c r="D1955" s="18">
        <v>4.2203773812488098E-2</v>
      </c>
      <c r="E1955" s="18">
        <v>6.2101015312880223</v>
      </c>
      <c r="F1955" s="18">
        <v>6.3765651353786401</v>
      </c>
      <c r="G1955" s="94"/>
      <c r="H1955" s="94"/>
      <c r="I1955" s="94" t="s">
        <v>714</v>
      </c>
    </row>
    <row r="1958" spans="2:26" x14ac:dyDescent="0.25">
      <c r="B1958" s="10" t="s">
        <v>938</v>
      </c>
    </row>
    <row r="1959" spans="2:26" ht="15.75" thickBot="1" x14ac:dyDescent="0.3"/>
    <row r="1960" spans="2:26" x14ac:dyDescent="0.25">
      <c r="B1960" s="12"/>
      <c r="C1960" s="13" t="s">
        <v>8</v>
      </c>
      <c r="D1960" s="13" t="s">
        <v>7</v>
      </c>
      <c r="E1960" s="13" t="s">
        <v>28</v>
      </c>
      <c r="F1960" s="13" t="s">
        <v>40</v>
      </c>
      <c r="G1960" s="13" t="s">
        <v>41</v>
      </c>
      <c r="H1960" s="13" t="s">
        <v>4</v>
      </c>
      <c r="I1960" s="13" t="s">
        <v>30</v>
      </c>
      <c r="J1960" s="13" t="s">
        <v>31</v>
      </c>
      <c r="K1960" s="13" t="s">
        <v>32</v>
      </c>
      <c r="L1960" s="13" t="s">
        <v>33</v>
      </c>
      <c r="M1960" s="13" t="s">
        <v>9</v>
      </c>
      <c r="N1960" s="13" t="s">
        <v>10</v>
      </c>
      <c r="O1960" s="13" t="s">
        <v>17</v>
      </c>
      <c r="P1960" s="13" t="s">
        <v>11</v>
      </c>
      <c r="Q1960" s="13" t="s">
        <v>12</v>
      </c>
      <c r="R1960" s="13" t="s">
        <v>1</v>
      </c>
      <c r="S1960" s="13" t="s">
        <v>2</v>
      </c>
      <c r="T1960" s="13" t="s">
        <v>26</v>
      </c>
      <c r="U1960" s="13" t="s">
        <v>16</v>
      </c>
      <c r="V1960" s="13" t="s">
        <v>15</v>
      </c>
      <c r="W1960" s="13" t="s">
        <v>27</v>
      </c>
      <c r="X1960" s="13" t="s">
        <v>14</v>
      </c>
      <c r="Y1960" s="13" t="s">
        <v>13</v>
      </c>
      <c r="Z1960" s="13" t="s">
        <v>3</v>
      </c>
    </row>
    <row r="1961" spans="2:26" x14ac:dyDescent="0.25">
      <c r="B1961" s="14" t="s">
        <v>654</v>
      </c>
      <c r="C1961" s="16">
        <v>8.0491636598865823E-2</v>
      </c>
      <c r="D1961" s="16">
        <v>6.4776741447601593E-2</v>
      </c>
      <c r="E1961" s="16">
        <v>5.2584259114739185E-2</v>
      </c>
      <c r="F1961" s="16">
        <v>4.0097574668896852E-2</v>
      </c>
      <c r="G1961" s="16">
        <v>0.13565461051197203</v>
      </c>
      <c r="H1961" s="16">
        <v>0.48415662947725935</v>
      </c>
      <c r="I1961" s="16">
        <v>0.1129103723600503</v>
      </c>
      <c r="J1961" s="16">
        <v>0.19387885418871764</v>
      </c>
      <c r="K1961" s="16">
        <v>0.10481090780692193</v>
      </c>
      <c r="L1961" s="16">
        <v>0.12108474104012101</v>
      </c>
      <c r="M1961" s="16">
        <v>0.22547210493922143</v>
      </c>
      <c r="N1961" s="16">
        <v>5.7150163211515226E-2</v>
      </c>
      <c r="O1961" s="16">
        <v>0.11151129789667935</v>
      </c>
      <c r="P1961" s="16">
        <v>8.7316545002933843E-2</v>
      </c>
      <c r="Q1961" s="16">
        <v>0.17658669005344763</v>
      </c>
      <c r="R1961" s="16">
        <v>6.0952737940921042E-2</v>
      </c>
      <c r="S1961" s="16">
        <v>2.7675037604676156E-2</v>
      </c>
      <c r="T1961" s="16">
        <v>6.1443644813001908E-2</v>
      </c>
      <c r="U1961" s="16">
        <v>6.2168861510276119E-2</v>
      </c>
      <c r="V1961" s="16">
        <v>7.884166470529741E-2</v>
      </c>
      <c r="W1961" s="16">
        <v>7.2356787844136128E-2</v>
      </c>
      <c r="X1961" s="16">
        <v>7.8525479483321781E-2</v>
      </c>
      <c r="Y1961" s="16">
        <v>1.7124738399815431E-2</v>
      </c>
      <c r="Z1961" s="16">
        <v>0.45144995925484044</v>
      </c>
    </row>
    <row r="1962" spans="2:26" x14ac:dyDescent="0.25">
      <c r="B1962" s="11" t="s">
        <v>322</v>
      </c>
      <c r="C1962" s="17">
        <v>4.2893467317206131</v>
      </c>
      <c r="D1962" s="17">
        <v>3.3939065371893182</v>
      </c>
      <c r="E1962" s="17">
        <v>2.7196388928630539</v>
      </c>
      <c r="F1962" s="17">
        <v>2.0468550833156032</v>
      </c>
      <c r="G1962" s="17">
        <v>7.6903006551858351</v>
      </c>
      <c r="H1962" s="17">
        <v>45.990074119484817</v>
      </c>
      <c r="I1962" s="17">
        <v>6.2368086304443091</v>
      </c>
      <c r="J1962" s="17">
        <v>11.784908390768335</v>
      </c>
      <c r="K1962" s="17">
        <v>5.7370387187777405</v>
      </c>
      <c r="L1962" s="17">
        <v>6.7505396572444356</v>
      </c>
      <c r="M1962" s="17">
        <v>14.26434504486747</v>
      </c>
      <c r="N1962" s="17">
        <v>2.9700996787598375</v>
      </c>
      <c r="O1962" s="17">
        <v>6.1498290118965269</v>
      </c>
      <c r="P1962" s="17">
        <v>4.6878363815168731</v>
      </c>
      <c r="Q1962" s="17">
        <v>10.508389539125353</v>
      </c>
      <c r="R1962" s="17">
        <v>3.1805472203349323</v>
      </c>
      <c r="S1962" s="17">
        <v>1.3946745122005637</v>
      </c>
      <c r="T1962" s="17">
        <v>3.2078399759354186</v>
      </c>
      <c r="U1962" s="17">
        <v>3.2482118464409546</v>
      </c>
      <c r="V1962" s="17">
        <v>4.193895253983257</v>
      </c>
      <c r="W1962" s="17">
        <v>3.8220326068283148</v>
      </c>
      <c r="X1962" s="17">
        <v>4.1756428517690338</v>
      </c>
      <c r="Y1962" s="17">
        <v>0.85373212082357686</v>
      </c>
      <c r="Z1962" s="17">
        <v>40.326399344420025</v>
      </c>
    </row>
    <row r="1963" spans="2:26" ht="15.75" thickBot="1" x14ac:dyDescent="0.3">
      <c r="B1963" s="15" t="s">
        <v>668</v>
      </c>
      <c r="C1963" s="28">
        <v>2.3838002719868165E-3</v>
      </c>
      <c r="D1963" s="28">
        <v>1.037231218054028E-2</v>
      </c>
      <c r="E1963" s="28">
        <v>3.0908896190888838E-2</v>
      </c>
      <c r="F1963" s="28">
        <v>8.9343524630318805E-2</v>
      </c>
      <c r="G1963" s="28">
        <v>8.9230993350117559E-6</v>
      </c>
      <c r="H1963" s="28">
        <v>3.2510201780079391E-27</v>
      </c>
      <c r="I1963" s="28">
        <v>9.6017466395837382E-5</v>
      </c>
      <c r="J1963" s="28">
        <v>1.3435798871332728E-8</v>
      </c>
      <c r="K1963" s="28">
        <v>2.1858941464628857E-4</v>
      </c>
      <c r="L1963" s="28">
        <v>4.1329510225450347E-5</v>
      </c>
      <c r="M1963" s="28">
        <v>3.0844236497029079E-10</v>
      </c>
      <c r="N1963" s="28">
        <v>2.0651852248372453E-2</v>
      </c>
      <c r="O1963" s="28">
        <v>1.1077931841033722E-4</v>
      </c>
      <c r="P1963" s="28">
        <v>1.2350939101617978E-3</v>
      </c>
      <c r="Q1963" s="28">
        <v>9.8431478222052814E-8</v>
      </c>
      <c r="R1963" s="28">
        <v>1.468293173839187E-2</v>
      </c>
      <c r="S1963" s="28">
        <v>0.23721744616920529</v>
      </c>
      <c r="T1963" s="28">
        <v>1.4045695703772034E-2</v>
      </c>
      <c r="U1963" s="28">
        <v>1.3152788923073278E-2</v>
      </c>
      <c r="V1963" s="28">
        <v>2.789968548858815E-3</v>
      </c>
      <c r="W1963" s="28">
        <v>5.144409098704672E-3</v>
      </c>
      <c r="X1963" s="28">
        <v>2.8751523420658103E-3</v>
      </c>
      <c r="Y1963" s="28">
        <v>0.49282255323202906</v>
      </c>
      <c r="Z1963" s="28">
        <v>1.2552648820117416E-24</v>
      </c>
    </row>
    <row r="1966" spans="2:26" x14ac:dyDescent="0.25">
      <c r="B1966" s="9" t="s">
        <v>963</v>
      </c>
    </row>
    <row r="1967" spans="2:26" ht="15.75" thickBot="1" x14ac:dyDescent="0.3"/>
    <row r="1968" spans="2:26" x14ac:dyDescent="0.25">
      <c r="B1968" s="98" t="s">
        <v>690</v>
      </c>
      <c r="C1968" s="99" t="s">
        <v>939</v>
      </c>
      <c r="D1968" s="102" t="s">
        <v>713</v>
      </c>
      <c r="E1968" s="103"/>
      <c r="F1968" s="103"/>
    </row>
    <row r="1969" spans="2:6" x14ac:dyDescent="0.25">
      <c r="B1969" s="100" t="s">
        <v>29</v>
      </c>
      <c r="C1969" s="16">
        <v>5.8237857142857159</v>
      </c>
      <c r="D1969" s="92" t="s">
        <v>711</v>
      </c>
      <c r="E1969" s="92"/>
      <c r="F1969" s="92"/>
    </row>
    <row r="1970" spans="2:6" x14ac:dyDescent="0.25">
      <c r="B1970" s="5" t="s">
        <v>23</v>
      </c>
      <c r="C1970" s="17">
        <v>5.7635599999999974</v>
      </c>
      <c r="D1970" s="93" t="s">
        <v>711</v>
      </c>
      <c r="E1970" s="93"/>
      <c r="F1970" s="93"/>
    </row>
    <row r="1971" spans="2:6" x14ac:dyDescent="0.25">
      <c r="B1971" s="5" t="s">
        <v>22</v>
      </c>
      <c r="C1971" s="17">
        <v>5.6749999999999998</v>
      </c>
      <c r="D1971" s="93" t="s">
        <v>711</v>
      </c>
      <c r="E1971" s="93" t="s">
        <v>712</v>
      </c>
      <c r="F1971" s="93"/>
    </row>
    <row r="1972" spans="2:6" x14ac:dyDescent="0.25">
      <c r="B1972" s="5" t="s">
        <v>24</v>
      </c>
      <c r="C1972" s="17">
        <v>5.402057142857144</v>
      </c>
      <c r="D1972" s="93"/>
      <c r="E1972" s="93" t="s">
        <v>712</v>
      </c>
      <c r="F1972" s="93" t="s">
        <v>714</v>
      </c>
    </row>
    <row r="1973" spans="2:6" ht="15.75" thickBot="1" x14ac:dyDescent="0.3">
      <c r="B1973" s="101" t="s">
        <v>25</v>
      </c>
      <c r="C1973" s="18">
        <v>5.2506874999999997</v>
      </c>
      <c r="D1973" s="94"/>
      <c r="E1973" s="94"/>
      <c r="F1973" s="94" t="s">
        <v>714</v>
      </c>
    </row>
    <row r="1975" spans="2:6" ht="15.75" thickBot="1" x14ac:dyDescent="0.3"/>
    <row r="1976" spans="2:6" x14ac:dyDescent="0.25">
      <c r="B1976" s="98" t="s">
        <v>690</v>
      </c>
      <c r="C1976" s="99" t="s">
        <v>940</v>
      </c>
      <c r="D1976" s="102" t="s">
        <v>713</v>
      </c>
      <c r="E1976" s="103"/>
      <c r="F1976" s="103"/>
    </row>
    <row r="1977" spans="2:6" x14ac:dyDescent="0.25">
      <c r="B1977" s="100" t="s">
        <v>23</v>
      </c>
      <c r="C1977" s="16">
        <v>3.3486266666666702</v>
      </c>
      <c r="D1977" s="92" t="s">
        <v>711</v>
      </c>
      <c r="E1977" s="92"/>
      <c r="F1977" s="92"/>
    </row>
    <row r="1978" spans="2:6" x14ac:dyDescent="0.25">
      <c r="B1978" s="5" t="s">
        <v>22</v>
      </c>
      <c r="C1978" s="17">
        <v>3.3140909090909103</v>
      </c>
      <c r="D1978" s="93" t="s">
        <v>711</v>
      </c>
      <c r="E1978" s="93" t="s">
        <v>712</v>
      </c>
      <c r="F1978" s="93"/>
    </row>
    <row r="1979" spans="2:6" x14ac:dyDescent="0.25">
      <c r="B1979" s="5" t="s">
        <v>24</v>
      </c>
      <c r="C1979" s="17">
        <v>3.2440571428571428</v>
      </c>
      <c r="D1979" s="93" t="s">
        <v>711</v>
      </c>
      <c r="E1979" s="93" t="s">
        <v>712</v>
      </c>
      <c r="F1979" s="93" t="s">
        <v>714</v>
      </c>
    </row>
    <row r="1980" spans="2:6" x14ac:dyDescent="0.25">
      <c r="B1980" s="5" t="s">
        <v>29</v>
      </c>
      <c r="C1980" s="17">
        <v>3.1512285714285713</v>
      </c>
      <c r="D1980" s="93"/>
      <c r="E1980" s="93" t="s">
        <v>712</v>
      </c>
      <c r="F1980" s="93" t="s">
        <v>714</v>
      </c>
    </row>
    <row r="1981" spans="2:6" ht="15.75" thickBot="1" x14ac:dyDescent="0.3">
      <c r="B1981" s="101" t="s">
        <v>25</v>
      </c>
      <c r="C1981" s="18">
        <v>3.0142249999999997</v>
      </c>
      <c r="D1981" s="94"/>
      <c r="E1981" s="94"/>
      <c r="F1981" s="94" t="s">
        <v>714</v>
      </c>
    </row>
    <row r="1983" spans="2:6" ht="15.75" thickBot="1" x14ac:dyDescent="0.3"/>
    <row r="1984" spans="2:6" x14ac:dyDescent="0.25">
      <c r="B1984" s="98" t="s">
        <v>690</v>
      </c>
      <c r="C1984" s="99" t="s">
        <v>941</v>
      </c>
      <c r="D1984" s="102" t="s">
        <v>713</v>
      </c>
      <c r="E1984" s="103"/>
    </row>
    <row r="1985" spans="2:5" x14ac:dyDescent="0.25">
      <c r="B1985" s="100" t="s">
        <v>23</v>
      </c>
      <c r="C1985" s="16">
        <v>1.6047666666666665</v>
      </c>
      <c r="D1985" s="92" t="s">
        <v>711</v>
      </c>
      <c r="E1985" s="92"/>
    </row>
    <row r="1986" spans="2:5" x14ac:dyDescent="0.25">
      <c r="B1986" s="5" t="s">
        <v>25</v>
      </c>
      <c r="C1986" s="17">
        <v>1.5472500000000002</v>
      </c>
      <c r="D1986" s="93" t="s">
        <v>711</v>
      </c>
      <c r="E1986" s="93" t="s">
        <v>712</v>
      </c>
    </row>
    <row r="1987" spans="2:5" x14ac:dyDescent="0.25">
      <c r="B1987" s="5" t="s">
        <v>24</v>
      </c>
      <c r="C1987" s="17">
        <v>1.5424</v>
      </c>
      <c r="D1987" s="93" t="s">
        <v>711</v>
      </c>
      <c r="E1987" s="93" t="s">
        <v>712</v>
      </c>
    </row>
    <row r="1988" spans="2:5" x14ac:dyDescent="0.25">
      <c r="B1988" s="5" t="s">
        <v>29</v>
      </c>
      <c r="C1988" s="17">
        <v>1.5279523809523812</v>
      </c>
      <c r="D1988" s="93" t="s">
        <v>711</v>
      </c>
      <c r="E1988" s="93" t="s">
        <v>712</v>
      </c>
    </row>
    <row r="1989" spans="2:5" ht="15.75" thickBot="1" x14ac:dyDescent="0.3">
      <c r="B1989" s="101" t="s">
        <v>22</v>
      </c>
      <c r="C1989" s="18">
        <v>1.4288484848484846</v>
      </c>
      <c r="D1989" s="94"/>
      <c r="E1989" s="94" t="s">
        <v>712</v>
      </c>
    </row>
    <row r="1991" spans="2:5" ht="15.75" thickBot="1" x14ac:dyDescent="0.3"/>
    <row r="1992" spans="2:5" x14ac:dyDescent="0.25">
      <c r="B1992" s="98" t="s">
        <v>690</v>
      </c>
      <c r="C1992" s="99" t="s">
        <v>942</v>
      </c>
      <c r="D1992" s="99" t="s">
        <v>713</v>
      </c>
    </row>
    <row r="1993" spans="2:5" x14ac:dyDescent="0.25">
      <c r="B1993" s="100" t="s">
        <v>22</v>
      </c>
      <c r="C1993" s="16">
        <v>1.6325757575757565</v>
      </c>
      <c r="D1993" s="92" t="s">
        <v>711</v>
      </c>
    </row>
    <row r="1994" spans="2:5" x14ac:dyDescent="0.25">
      <c r="B1994" s="5" t="s">
        <v>23</v>
      </c>
      <c r="C1994" s="17">
        <v>1.629413333333332</v>
      </c>
      <c r="D1994" s="93" t="s">
        <v>711</v>
      </c>
    </row>
    <row r="1995" spans="2:5" x14ac:dyDescent="0.25">
      <c r="B1995" s="5" t="s">
        <v>25</v>
      </c>
      <c r="C1995" s="17">
        <v>1.5078749999999999</v>
      </c>
      <c r="D1995" s="93" t="s">
        <v>711</v>
      </c>
    </row>
    <row r="1996" spans="2:5" x14ac:dyDescent="0.25">
      <c r="B1996" s="5" t="s">
        <v>29</v>
      </c>
      <c r="C1996" s="17">
        <v>1.4797190476190474</v>
      </c>
      <c r="D1996" s="93" t="s">
        <v>711</v>
      </c>
    </row>
    <row r="1997" spans="2:5" ht="15.75" thickBot="1" x14ac:dyDescent="0.3">
      <c r="B1997" s="101" t="s">
        <v>24</v>
      </c>
      <c r="C1997" s="18">
        <v>1.3881714285714284</v>
      </c>
      <c r="D1997" s="94" t="s">
        <v>711</v>
      </c>
    </row>
    <row r="1999" spans="2:5" ht="15.75" thickBot="1" x14ac:dyDescent="0.3"/>
    <row r="2000" spans="2:5" x14ac:dyDescent="0.25">
      <c r="B2000" s="98" t="s">
        <v>690</v>
      </c>
      <c r="C2000" s="99" t="s">
        <v>943</v>
      </c>
      <c r="D2000" s="102" t="s">
        <v>713</v>
      </c>
      <c r="E2000" s="103"/>
    </row>
    <row r="2001" spans="2:7" x14ac:dyDescent="0.25">
      <c r="B2001" s="100" t="s">
        <v>23</v>
      </c>
      <c r="C2001" s="16">
        <v>2.1213853333333286</v>
      </c>
      <c r="D2001" s="92" t="s">
        <v>711</v>
      </c>
      <c r="E2001" s="92"/>
    </row>
    <row r="2002" spans="2:7" x14ac:dyDescent="0.25">
      <c r="B2002" s="5" t="s">
        <v>22</v>
      </c>
      <c r="C2002" s="17">
        <v>2.0371515151515127</v>
      </c>
      <c r="D2002" s="93" t="s">
        <v>711</v>
      </c>
      <c r="E2002" s="93"/>
    </row>
    <row r="2003" spans="2:7" x14ac:dyDescent="0.25">
      <c r="B2003" s="5" t="s">
        <v>29</v>
      </c>
      <c r="C2003" s="17">
        <v>2.0314523809523806</v>
      </c>
      <c r="D2003" s="93" t="s">
        <v>711</v>
      </c>
      <c r="E2003" s="93"/>
    </row>
    <row r="2004" spans="2:7" x14ac:dyDescent="0.25">
      <c r="B2004" s="5" t="s">
        <v>25</v>
      </c>
      <c r="C2004" s="17">
        <v>1.7551875000000003</v>
      </c>
      <c r="D2004" s="93"/>
      <c r="E2004" s="93" t="s">
        <v>712</v>
      </c>
    </row>
    <row r="2005" spans="2:7" ht="15.75" thickBot="1" x14ac:dyDescent="0.3">
      <c r="B2005" s="101" t="s">
        <v>24</v>
      </c>
      <c r="C2005" s="18">
        <v>1.6576000000000004</v>
      </c>
      <c r="D2005" s="94"/>
      <c r="E2005" s="94" t="s">
        <v>712</v>
      </c>
    </row>
    <row r="2007" spans="2:7" ht="15.75" thickBot="1" x14ac:dyDescent="0.3"/>
    <row r="2008" spans="2:7" x14ac:dyDescent="0.25">
      <c r="B2008" s="98" t="s">
        <v>690</v>
      </c>
      <c r="C2008" s="99" t="s">
        <v>944</v>
      </c>
      <c r="D2008" s="102" t="s">
        <v>713</v>
      </c>
      <c r="E2008" s="103"/>
      <c r="F2008" s="103"/>
      <c r="G2008" s="103"/>
    </row>
    <row r="2009" spans="2:7" x14ac:dyDescent="0.25">
      <c r="B2009" s="100" t="s">
        <v>23</v>
      </c>
      <c r="C2009" s="16">
        <v>2.3794666666666675</v>
      </c>
      <c r="D2009" s="92" t="s">
        <v>711</v>
      </c>
      <c r="E2009" s="92"/>
      <c r="F2009" s="92"/>
      <c r="G2009" s="92"/>
    </row>
    <row r="2010" spans="2:7" x14ac:dyDescent="0.25">
      <c r="B2010" s="5" t="s">
        <v>29</v>
      </c>
      <c r="C2010" s="17">
        <v>2.243380952380952</v>
      </c>
      <c r="D2010" s="93" t="s">
        <v>711</v>
      </c>
      <c r="E2010" s="93" t="s">
        <v>712</v>
      </c>
      <c r="F2010" s="93"/>
      <c r="G2010" s="93"/>
    </row>
    <row r="2011" spans="2:7" x14ac:dyDescent="0.25">
      <c r="B2011" s="5" t="s">
        <v>22</v>
      </c>
      <c r="C2011" s="17">
        <v>2.1191212121212128</v>
      </c>
      <c r="D2011" s="93"/>
      <c r="E2011" s="93" t="s">
        <v>712</v>
      </c>
      <c r="F2011" s="93"/>
      <c r="G2011" s="93"/>
    </row>
    <row r="2012" spans="2:7" x14ac:dyDescent="0.25">
      <c r="B2012" s="5" t="s">
        <v>25</v>
      </c>
      <c r="C2012" s="17">
        <v>1.6789374999999997</v>
      </c>
      <c r="D2012" s="93"/>
      <c r="E2012" s="93"/>
      <c r="F2012" s="93" t="s">
        <v>714</v>
      </c>
      <c r="G2012" s="93"/>
    </row>
    <row r="2013" spans="2:7" ht="15.75" thickBot="1" x14ac:dyDescent="0.3">
      <c r="B2013" s="101" t="s">
        <v>24</v>
      </c>
      <c r="C2013" s="18">
        <v>1.2529714285714284</v>
      </c>
      <c r="D2013" s="94"/>
      <c r="E2013" s="94"/>
      <c r="F2013" s="94"/>
      <c r="G2013" s="94" t="s">
        <v>772</v>
      </c>
    </row>
    <row r="2015" spans="2:7" ht="15.75" thickBot="1" x14ac:dyDescent="0.3"/>
    <row r="2016" spans="2:7" x14ac:dyDescent="0.25">
      <c r="B2016" s="98" t="s">
        <v>690</v>
      </c>
      <c r="C2016" s="99" t="s">
        <v>945</v>
      </c>
      <c r="D2016" s="102" t="s">
        <v>713</v>
      </c>
      <c r="E2016" s="103"/>
      <c r="F2016" s="103"/>
    </row>
    <row r="2017" spans="2:6" x14ac:dyDescent="0.25">
      <c r="B2017" s="100" t="s">
        <v>22</v>
      </c>
      <c r="C2017" s="16">
        <v>4.7888787878787848</v>
      </c>
      <c r="D2017" s="92" t="s">
        <v>711</v>
      </c>
      <c r="E2017" s="92"/>
      <c r="F2017" s="92"/>
    </row>
    <row r="2018" spans="2:6" x14ac:dyDescent="0.25">
      <c r="B2018" s="5" t="s">
        <v>25</v>
      </c>
      <c r="C2018" s="17">
        <v>4.457562499999999</v>
      </c>
      <c r="D2018" s="93" t="s">
        <v>711</v>
      </c>
      <c r="E2018" s="93" t="s">
        <v>712</v>
      </c>
      <c r="F2018" s="93"/>
    </row>
    <row r="2019" spans="2:6" x14ac:dyDescent="0.25">
      <c r="B2019" s="5" t="s">
        <v>23</v>
      </c>
      <c r="C2019" s="17">
        <v>4.4412266666666609</v>
      </c>
      <c r="D2019" s="93"/>
      <c r="E2019" s="93" t="s">
        <v>712</v>
      </c>
      <c r="F2019" s="93"/>
    </row>
    <row r="2020" spans="2:6" x14ac:dyDescent="0.25">
      <c r="B2020" s="5" t="s">
        <v>29</v>
      </c>
      <c r="C2020" s="17">
        <v>4.300071428571429</v>
      </c>
      <c r="D2020" s="93"/>
      <c r="E2020" s="93" t="s">
        <v>712</v>
      </c>
      <c r="F2020" s="93" t="s">
        <v>714</v>
      </c>
    </row>
    <row r="2021" spans="2:6" ht="15.75" thickBot="1" x14ac:dyDescent="0.3">
      <c r="B2021" s="101" t="s">
        <v>24</v>
      </c>
      <c r="C2021" s="18">
        <v>4.0212857142857148</v>
      </c>
      <c r="D2021" s="94"/>
      <c r="E2021" s="94"/>
      <c r="F2021" s="94" t="s">
        <v>714</v>
      </c>
    </row>
    <row r="2023" spans="2:6" ht="15.75" thickBot="1" x14ac:dyDescent="0.3"/>
    <row r="2024" spans="2:6" x14ac:dyDescent="0.25">
      <c r="B2024" s="98" t="s">
        <v>690</v>
      </c>
      <c r="C2024" s="99" t="s">
        <v>946</v>
      </c>
      <c r="D2024" s="102" t="s">
        <v>713</v>
      </c>
      <c r="E2024" s="103"/>
      <c r="F2024" s="103"/>
    </row>
    <row r="2025" spans="2:6" x14ac:dyDescent="0.25">
      <c r="B2025" s="100" t="s">
        <v>22</v>
      </c>
      <c r="C2025" s="16">
        <v>1.6645151515151513</v>
      </c>
      <c r="D2025" s="92" t="s">
        <v>711</v>
      </c>
      <c r="E2025" s="92"/>
      <c r="F2025" s="92"/>
    </row>
    <row r="2026" spans="2:6" x14ac:dyDescent="0.25">
      <c r="B2026" s="5" t="s">
        <v>23</v>
      </c>
      <c r="C2026" s="17">
        <v>1.5371333333333332</v>
      </c>
      <c r="D2026" s="93" t="s">
        <v>711</v>
      </c>
      <c r="E2026" s="93" t="s">
        <v>712</v>
      </c>
      <c r="F2026" s="93"/>
    </row>
    <row r="2027" spans="2:6" x14ac:dyDescent="0.25">
      <c r="B2027" s="5" t="s">
        <v>29</v>
      </c>
      <c r="C2027" s="17">
        <v>1.4983333333333333</v>
      </c>
      <c r="D2027" s="93" t="s">
        <v>711</v>
      </c>
      <c r="E2027" s="93" t="s">
        <v>712</v>
      </c>
      <c r="F2027" s="93"/>
    </row>
    <row r="2028" spans="2:6" x14ac:dyDescent="0.25">
      <c r="B2028" s="5" t="s">
        <v>25</v>
      </c>
      <c r="C2028" s="17">
        <v>1.3652499999999999</v>
      </c>
      <c r="D2028" s="93"/>
      <c r="E2028" s="93" t="s">
        <v>712</v>
      </c>
      <c r="F2028" s="93"/>
    </row>
    <row r="2029" spans="2:6" ht="15.75" thickBot="1" x14ac:dyDescent="0.3">
      <c r="B2029" s="101" t="s">
        <v>24</v>
      </c>
      <c r="C2029" s="18">
        <v>1.1005999999999996</v>
      </c>
      <c r="D2029" s="94"/>
      <c r="E2029" s="94"/>
      <c r="F2029" s="94" t="s">
        <v>714</v>
      </c>
    </row>
    <row r="2031" spans="2:6" ht="15.75" thickBot="1" x14ac:dyDescent="0.3"/>
    <row r="2032" spans="2:6" x14ac:dyDescent="0.25">
      <c r="B2032" s="98" t="s">
        <v>690</v>
      </c>
      <c r="C2032" s="99" t="s">
        <v>947</v>
      </c>
      <c r="D2032" s="102" t="s">
        <v>713</v>
      </c>
      <c r="E2032" s="103"/>
    </row>
    <row r="2033" spans="2:6" x14ac:dyDescent="0.25">
      <c r="B2033" s="100" t="s">
        <v>29</v>
      </c>
      <c r="C2033" s="16">
        <v>3.4401190476190471</v>
      </c>
      <c r="D2033" s="92" t="s">
        <v>711</v>
      </c>
      <c r="E2033" s="92"/>
    </row>
    <row r="2034" spans="2:6" x14ac:dyDescent="0.25">
      <c r="B2034" s="5" t="s">
        <v>22</v>
      </c>
      <c r="C2034" s="17">
        <v>3.3810909090909083</v>
      </c>
      <c r="D2034" s="93" t="s">
        <v>711</v>
      </c>
      <c r="E2034" s="93"/>
    </row>
    <row r="2035" spans="2:6" x14ac:dyDescent="0.25">
      <c r="B2035" s="5" t="s">
        <v>23</v>
      </c>
      <c r="C2035" s="17">
        <v>3.3703866666666658</v>
      </c>
      <c r="D2035" s="93" t="s">
        <v>711</v>
      </c>
      <c r="E2035" s="93"/>
    </row>
    <row r="2036" spans="2:6" x14ac:dyDescent="0.25">
      <c r="B2036" s="5" t="s">
        <v>25</v>
      </c>
      <c r="C2036" s="17">
        <v>3.1315000000000008</v>
      </c>
      <c r="D2036" s="93"/>
      <c r="E2036" s="93" t="s">
        <v>712</v>
      </c>
    </row>
    <row r="2037" spans="2:6" ht="15.75" thickBot="1" x14ac:dyDescent="0.3">
      <c r="B2037" s="101" t="s">
        <v>24</v>
      </c>
      <c r="C2037" s="18">
        <v>3.0464857142857134</v>
      </c>
      <c r="D2037" s="94"/>
      <c r="E2037" s="94" t="s">
        <v>712</v>
      </c>
    </row>
    <row r="2039" spans="2:6" ht="15.75" thickBot="1" x14ac:dyDescent="0.3"/>
    <row r="2040" spans="2:6" x14ac:dyDescent="0.25">
      <c r="B2040" s="98" t="s">
        <v>690</v>
      </c>
      <c r="C2040" s="99" t="s">
        <v>948</v>
      </c>
      <c r="D2040" s="102" t="s">
        <v>713</v>
      </c>
      <c r="E2040" s="103"/>
      <c r="F2040" s="103"/>
    </row>
    <row r="2041" spans="2:6" x14ac:dyDescent="0.25">
      <c r="B2041" s="100" t="s">
        <v>29</v>
      </c>
      <c r="C2041" s="16">
        <v>0.95814523809523822</v>
      </c>
      <c r="D2041" s="92" t="s">
        <v>711</v>
      </c>
      <c r="E2041" s="92"/>
      <c r="F2041" s="92"/>
    </row>
    <row r="2042" spans="2:6" x14ac:dyDescent="0.25">
      <c r="B2042" s="5" t="s">
        <v>23</v>
      </c>
      <c r="C2042" s="17">
        <v>0.8632666666666664</v>
      </c>
      <c r="D2042" s="93"/>
      <c r="E2042" s="93" t="s">
        <v>712</v>
      </c>
      <c r="F2042" s="93"/>
    </row>
    <row r="2043" spans="2:6" x14ac:dyDescent="0.25">
      <c r="B2043" s="5" t="s">
        <v>22</v>
      </c>
      <c r="C2043" s="17">
        <v>0.84578787878787864</v>
      </c>
      <c r="D2043" s="93"/>
      <c r="E2043" s="93" t="s">
        <v>712</v>
      </c>
      <c r="F2043" s="93"/>
    </row>
    <row r="2044" spans="2:6" x14ac:dyDescent="0.25">
      <c r="B2044" s="5" t="s">
        <v>25</v>
      </c>
      <c r="C2044" s="17">
        <v>0.82806249999999992</v>
      </c>
      <c r="D2044" s="93"/>
      <c r="E2044" s="93" t="s">
        <v>712</v>
      </c>
      <c r="F2044" s="93" t="s">
        <v>714</v>
      </c>
    </row>
    <row r="2045" spans="2:6" ht="15.75" thickBot="1" x14ac:dyDescent="0.3">
      <c r="B2045" s="101" t="s">
        <v>24</v>
      </c>
      <c r="C2045" s="18">
        <v>0.71814285714285697</v>
      </c>
      <c r="D2045" s="94"/>
      <c r="E2045" s="94"/>
      <c r="F2045" s="94" t="s">
        <v>714</v>
      </c>
    </row>
    <row r="2047" spans="2:6" ht="15.75" thickBot="1" x14ac:dyDescent="0.3"/>
    <row r="2048" spans="2:6" x14ac:dyDescent="0.25">
      <c r="B2048" s="98" t="s">
        <v>690</v>
      </c>
      <c r="C2048" s="99" t="s">
        <v>949</v>
      </c>
      <c r="D2048" s="102" t="s">
        <v>713</v>
      </c>
      <c r="E2048" s="103"/>
    </row>
    <row r="2049" spans="2:6" x14ac:dyDescent="0.25">
      <c r="B2049" s="100" t="s">
        <v>24</v>
      </c>
      <c r="C2049" s="16">
        <v>1.658771428571429</v>
      </c>
      <c r="D2049" s="92" t="s">
        <v>711</v>
      </c>
      <c r="E2049" s="92"/>
    </row>
    <row r="2050" spans="2:6" x14ac:dyDescent="0.25">
      <c r="B2050" s="5" t="s">
        <v>25</v>
      </c>
      <c r="C2050" s="17">
        <v>1.5851875</v>
      </c>
      <c r="D2050" s="93" t="s">
        <v>711</v>
      </c>
      <c r="E2050" s="93"/>
    </row>
    <row r="2051" spans="2:6" x14ac:dyDescent="0.25">
      <c r="B2051" s="5" t="s">
        <v>22</v>
      </c>
      <c r="C2051" s="17">
        <v>1.4603636363636383</v>
      </c>
      <c r="D2051" s="93"/>
      <c r="E2051" s="93" t="s">
        <v>712</v>
      </c>
    </row>
    <row r="2052" spans="2:6" x14ac:dyDescent="0.25">
      <c r="B2052" s="5" t="s">
        <v>23</v>
      </c>
      <c r="C2052" s="17">
        <v>1.3923600000000032</v>
      </c>
      <c r="D2052" s="93"/>
      <c r="E2052" s="93" t="s">
        <v>712</v>
      </c>
    </row>
    <row r="2053" spans="2:6" ht="15.75" thickBot="1" x14ac:dyDescent="0.3">
      <c r="B2053" s="101" t="s">
        <v>29</v>
      </c>
      <c r="C2053" s="18">
        <v>1.3813333333333329</v>
      </c>
      <c r="D2053" s="94"/>
      <c r="E2053" s="94" t="s">
        <v>712</v>
      </c>
    </row>
    <row r="2055" spans="2:6" ht="15.75" thickBot="1" x14ac:dyDescent="0.3"/>
    <row r="2056" spans="2:6" x14ac:dyDescent="0.25">
      <c r="B2056" s="98" t="s">
        <v>690</v>
      </c>
      <c r="C2056" s="99" t="s">
        <v>950</v>
      </c>
      <c r="D2056" s="102" t="s">
        <v>713</v>
      </c>
      <c r="E2056" s="103"/>
      <c r="F2056" s="103"/>
    </row>
    <row r="2057" spans="2:6" x14ac:dyDescent="0.25">
      <c r="B2057" s="100" t="s">
        <v>22</v>
      </c>
      <c r="C2057" s="16">
        <v>1.874242424242424</v>
      </c>
      <c r="D2057" s="92" t="s">
        <v>711</v>
      </c>
      <c r="E2057" s="92"/>
      <c r="F2057" s="92"/>
    </row>
    <row r="2058" spans="2:6" x14ac:dyDescent="0.25">
      <c r="B2058" s="5" t="s">
        <v>23</v>
      </c>
      <c r="C2058" s="17">
        <v>1.803106666666666</v>
      </c>
      <c r="D2058" s="93" t="s">
        <v>711</v>
      </c>
      <c r="E2058" s="93" t="s">
        <v>712</v>
      </c>
      <c r="F2058" s="93"/>
    </row>
    <row r="2059" spans="2:6" x14ac:dyDescent="0.25">
      <c r="B2059" s="5" t="s">
        <v>25</v>
      </c>
      <c r="C2059" s="17">
        <v>1.7637500000000002</v>
      </c>
      <c r="D2059" s="93" t="s">
        <v>711</v>
      </c>
      <c r="E2059" s="93" t="s">
        <v>712</v>
      </c>
      <c r="F2059" s="93" t="s">
        <v>714</v>
      </c>
    </row>
    <row r="2060" spans="2:6" x14ac:dyDescent="0.25">
      <c r="B2060" s="5" t="s">
        <v>29</v>
      </c>
      <c r="C2060" s="17">
        <v>1.7491904761904762</v>
      </c>
      <c r="D2060" s="93"/>
      <c r="E2060" s="93" t="s">
        <v>712</v>
      </c>
      <c r="F2060" s="93" t="s">
        <v>714</v>
      </c>
    </row>
    <row r="2061" spans="2:6" ht="15.75" thickBot="1" x14ac:dyDescent="0.3">
      <c r="B2061" s="101" t="s">
        <v>24</v>
      </c>
      <c r="C2061" s="18">
        <v>1.6912857142857145</v>
      </c>
      <c r="D2061" s="94"/>
      <c r="E2061" s="94"/>
      <c r="F2061" s="94" t="s">
        <v>714</v>
      </c>
    </row>
    <row r="2063" spans="2:6" ht="15.75" thickBot="1" x14ac:dyDescent="0.3"/>
    <row r="2064" spans="2:6" x14ac:dyDescent="0.25">
      <c r="B2064" s="98" t="s">
        <v>690</v>
      </c>
      <c r="C2064" s="99" t="s">
        <v>951</v>
      </c>
      <c r="D2064" s="102" t="s">
        <v>713</v>
      </c>
      <c r="E2064" s="103"/>
      <c r="F2064" s="103"/>
    </row>
    <row r="2065" spans="2:6" x14ac:dyDescent="0.25">
      <c r="B2065" s="100" t="s">
        <v>22</v>
      </c>
      <c r="C2065" s="16">
        <v>0.69503030303030255</v>
      </c>
      <c r="D2065" s="92" t="s">
        <v>711</v>
      </c>
      <c r="E2065" s="92"/>
      <c r="F2065" s="92"/>
    </row>
    <row r="2066" spans="2:6" x14ac:dyDescent="0.25">
      <c r="B2066" s="5" t="s">
        <v>25</v>
      </c>
      <c r="C2066" s="17">
        <v>0.68131249999999999</v>
      </c>
      <c r="D2066" s="93" t="s">
        <v>711</v>
      </c>
      <c r="E2066" s="93"/>
      <c r="F2066" s="93"/>
    </row>
    <row r="2067" spans="2:6" x14ac:dyDescent="0.25">
      <c r="B2067" s="5" t="s">
        <v>24</v>
      </c>
      <c r="C2067" s="17">
        <v>0.65491428571428567</v>
      </c>
      <c r="D2067" s="93" t="s">
        <v>711</v>
      </c>
      <c r="E2067" s="93" t="s">
        <v>712</v>
      </c>
      <c r="F2067" s="93"/>
    </row>
    <row r="2068" spans="2:6" x14ac:dyDescent="0.25">
      <c r="B2068" s="5" t="s">
        <v>23</v>
      </c>
      <c r="C2068" s="17">
        <v>0.6257199999999995</v>
      </c>
      <c r="D2068" s="93"/>
      <c r="E2068" s="93" t="s">
        <v>712</v>
      </c>
      <c r="F2068" s="93" t="s">
        <v>714</v>
      </c>
    </row>
    <row r="2069" spans="2:6" ht="15.75" thickBot="1" x14ac:dyDescent="0.3">
      <c r="B2069" s="101" t="s">
        <v>29</v>
      </c>
      <c r="C2069" s="18">
        <v>0.59635714285714292</v>
      </c>
      <c r="D2069" s="94"/>
      <c r="E2069" s="94"/>
      <c r="F2069" s="94" t="s">
        <v>714</v>
      </c>
    </row>
    <row r="2071" spans="2:6" ht="15.75" thickBot="1" x14ac:dyDescent="0.3"/>
    <row r="2072" spans="2:6" x14ac:dyDescent="0.25">
      <c r="B2072" s="98" t="s">
        <v>690</v>
      </c>
      <c r="C2072" s="99" t="s">
        <v>952</v>
      </c>
      <c r="D2072" s="102" t="s">
        <v>713</v>
      </c>
      <c r="E2072" s="103"/>
    </row>
    <row r="2073" spans="2:6" x14ac:dyDescent="0.25">
      <c r="B2073" s="100" t="s">
        <v>22</v>
      </c>
      <c r="C2073" s="16">
        <v>1.3363636363636358</v>
      </c>
      <c r="D2073" s="92" t="s">
        <v>711</v>
      </c>
      <c r="E2073" s="92"/>
    </row>
    <row r="2074" spans="2:6" x14ac:dyDescent="0.25">
      <c r="B2074" s="5" t="s">
        <v>25</v>
      </c>
      <c r="C2074" s="17">
        <v>0.59150000000000003</v>
      </c>
      <c r="D2074" s="93"/>
      <c r="E2074" s="93" t="s">
        <v>712</v>
      </c>
    </row>
    <row r="2075" spans="2:6" x14ac:dyDescent="0.25">
      <c r="B2075" s="5" t="s">
        <v>23</v>
      </c>
      <c r="C2075" s="17">
        <v>0.58246666666666669</v>
      </c>
      <c r="D2075" s="93"/>
      <c r="E2075" s="93" t="s">
        <v>712</v>
      </c>
    </row>
    <row r="2076" spans="2:6" x14ac:dyDescent="0.25">
      <c r="B2076" s="5" t="s">
        <v>29</v>
      </c>
      <c r="C2076" s="17">
        <v>0.5698333333333333</v>
      </c>
      <c r="D2076" s="93"/>
      <c r="E2076" s="93" t="s">
        <v>712</v>
      </c>
    </row>
    <row r="2077" spans="2:6" ht="15.75" thickBot="1" x14ac:dyDescent="0.3">
      <c r="B2077" s="101" t="s">
        <v>24</v>
      </c>
      <c r="C2077" s="18">
        <v>0.54739999999999966</v>
      </c>
      <c r="D2077" s="94"/>
      <c r="E2077" s="94" t="s">
        <v>712</v>
      </c>
    </row>
    <row r="2079" spans="2:6" ht="15.75" thickBot="1" x14ac:dyDescent="0.3"/>
    <row r="2080" spans="2:6" x14ac:dyDescent="0.25">
      <c r="B2080" s="98" t="s">
        <v>690</v>
      </c>
      <c r="C2080" s="99" t="s">
        <v>953</v>
      </c>
      <c r="D2080" s="102" t="s">
        <v>713</v>
      </c>
      <c r="E2080" s="103"/>
    </row>
    <row r="2081" spans="2:5" x14ac:dyDescent="0.25">
      <c r="B2081" s="100" t="s">
        <v>24</v>
      </c>
      <c r="C2081" s="16">
        <v>0.38774285714285717</v>
      </c>
      <c r="D2081" s="92" t="s">
        <v>711</v>
      </c>
      <c r="E2081" s="92"/>
    </row>
    <row r="2082" spans="2:5" x14ac:dyDescent="0.25">
      <c r="B2082" s="5" t="s">
        <v>25</v>
      </c>
      <c r="C2082" s="17">
        <v>0.38262499999999999</v>
      </c>
      <c r="D2082" s="93" t="s">
        <v>711</v>
      </c>
      <c r="E2082" s="93"/>
    </row>
    <row r="2083" spans="2:5" x14ac:dyDescent="0.25">
      <c r="B2083" s="5" t="s">
        <v>22</v>
      </c>
      <c r="C2083" s="17">
        <v>0.37196969696969706</v>
      </c>
      <c r="D2083" s="93" t="s">
        <v>711</v>
      </c>
      <c r="E2083" s="93"/>
    </row>
    <row r="2084" spans="2:5" x14ac:dyDescent="0.25">
      <c r="B2084" s="5" t="s">
        <v>23</v>
      </c>
      <c r="C2084" s="17">
        <v>0.3115466666666668</v>
      </c>
      <c r="D2084" s="93"/>
      <c r="E2084" s="93" t="s">
        <v>712</v>
      </c>
    </row>
    <row r="2085" spans="2:5" ht="15.75" thickBot="1" x14ac:dyDescent="0.3">
      <c r="B2085" s="101" t="s">
        <v>29</v>
      </c>
      <c r="C2085" s="18">
        <v>0.29954761904761906</v>
      </c>
      <c r="D2085" s="94"/>
      <c r="E2085" s="94" t="s">
        <v>712</v>
      </c>
    </row>
    <row r="2087" spans="2:5" ht="15.75" thickBot="1" x14ac:dyDescent="0.3"/>
    <row r="2088" spans="2:5" x14ac:dyDescent="0.25">
      <c r="B2088" s="98" t="s">
        <v>690</v>
      </c>
      <c r="C2088" s="99" t="s">
        <v>954</v>
      </c>
      <c r="D2088" s="102" t="s">
        <v>713</v>
      </c>
      <c r="E2088" s="103"/>
    </row>
    <row r="2089" spans="2:5" x14ac:dyDescent="0.25">
      <c r="B2089" s="100" t="s">
        <v>23</v>
      </c>
      <c r="C2089" s="16">
        <v>0.43784000000000012</v>
      </c>
      <c r="D2089" s="92" t="s">
        <v>711</v>
      </c>
      <c r="E2089" s="92"/>
    </row>
    <row r="2090" spans="2:5" x14ac:dyDescent="0.25">
      <c r="B2090" s="5" t="s">
        <v>25</v>
      </c>
      <c r="C2090" s="17">
        <v>0.41718749999999993</v>
      </c>
      <c r="D2090" s="93" t="s">
        <v>711</v>
      </c>
      <c r="E2090" s="93" t="s">
        <v>712</v>
      </c>
    </row>
    <row r="2091" spans="2:5" x14ac:dyDescent="0.25">
      <c r="B2091" s="5" t="s">
        <v>29</v>
      </c>
      <c r="C2091" s="17">
        <v>0.40042857142857147</v>
      </c>
      <c r="D2091" s="93" t="s">
        <v>711</v>
      </c>
      <c r="E2091" s="93" t="s">
        <v>712</v>
      </c>
    </row>
    <row r="2092" spans="2:5" x14ac:dyDescent="0.25">
      <c r="B2092" s="5" t="s">
        <v>24</v>
      </c>
      <c r="C2092" s="17">
        <v>0.3855142857142857</v>
      </c>
      <c r="D2092" s="93"/>
      <c r="E2092" s="93" t="s">
        <v>712</v>
      </c>
    </row>
    <row r="2093" spans="2:5" ht="15.75" thickBot="1" x14ac:dyDescent="0.3">
      <c r="B2093" s="101" t="s">
        <v>22</v>
      </c>
      <c r="C2093" s="18">
        <v>0.37654545454545457</v>
      </c>
      <c r="D2093" s="94"/>
      <c r="E2093" s="94" t="s">
        <v>712</v>
      </c>
    </row>
    <row r="2095" spans="2:5" ht="15.75" thickBot="1" x14ac:dyDescent="0.3"/>
    <row r="2096" spans="2:5" x14ac:dyDescent="0.25">
      <c r="B2096" s="98" t="s">
        <v>690</v>
      </c>
      <c r="C2096" s="99" t="s">
        <v>955</v>
      </c>
      <c r="D2096" s="99" t="s">
        <v>713</v>
      </c>
    </row>
    <row r="2097" spans="2:5" x14ac:dyDescent="0.25">
      <c r="B2097" s="100" t="s">
        <v>23</v>
      </c>
      <c r="C2097" s="16">
        <v>0.39650666666666678</v>
      </c>
      <c r="D2097" s="92" t="s">
        <v>711</v>
      </c>
    </row>
    <row r="2098" spans="2:5" x14ac:dyDescent="0.25">
      <c r="B2098" s="5" t="s">
        <v>24</v>
      </c>
      <c r="C2098" s="17">
        <v>0.3790971428571428</v>
      </c>
      <c r="D2098" s="93" t="s">
        <v>711</v>
      </c>
    </row>
    <row r="2099" spans="2:5" x14ac:dyDescent="0.25">
      <c r="B2099" s="5" t="s">
        <v>29</v>
      </c>
      <c r="C2099" s="17">
        <v>0.37823809523809521</v>
      </c>
      <c r="D2099" s="93" t="s">
        <v>711</v>
      </c>
    </row>
    <row r="2100" spans="2:5" x14ac:dyDescent="0.25">
      <c r="B2100" s="5" t="s">
        <v>22</v>
      </c>
      <c r="C2100" s="17">
        <v>0.36478787878787888</v>
      </c>
      <c r="D2100" s="93" t="s">
        <v>711</v>
      </c>
    </row>
    <row r="2101" spans="2:5" ht="15.75" thickBot="1" x14ac:dyDescent="0.3">
      <c r="B2101" s="101" t="s">
        <v>25</v>
      </c>
      <c r="C2101" s="18">
        <v>0.3631875</v>
      </c>
      <c r="D2101" s="94" t="s">
        <v>711</v>
      </c>
    </row>
    <row r="2103" spans="2:5" ht="15.75" thickBot="1" x14ac:dyDescent="0.3"/>
    <row r="2104" spans="2:5" x14ac:dyDescent="0.25">
      <c r="B2104" s="98" t="s">
        <v>690</v>
      </c>
      <c r="C2104" s="99" t="s">
        <v>956</v>
      </c>
      <c r="D2104" s="102" t="s">
        <v>713</v>
      </c>
      <c r="E2104" s="103"/>
    </row>
    <row r="2105" spans="2:5" x14ac:dyDescent="0.25">
      <c r="B2105" s="100" t="s">
        <v>29</v>
      </c>
      <c r="C2105" s="16">
        <v>1.0059285714285717</v>
      </c>
      <c r="D2105" s="92" t="s">
        <v>711</v>
      </c>
      <c r="E2105" s="92"/>
    </row>
    <row r="2106" spans="2:5" x14ac:dyDescent="0.25">
      <c r="B2106" s="5" t="s">
        <v>23</v>
      </c>
      <c r="C2106" s="17">
        <v>0.99652000000000074</v>
      </c>
      <c r="D2106" s="93" t="s">
        <v>711</v>
      </c>
      <c r="E2106" s="93"/>
    </row>
    <row r="2107" spans="2:5" x14ac:dyDescent="0.25">
      <c r="B2107" s="5" t="s">
        <v>22</v>
      </c>
      <c r="C2107" s="17">
        <v>0.93236363636363684</v>
      </c>
      <c r="D2107" s="93" t="s">
        <v>711</v>
      </c>
      <c r="E2107" s="93" t="s">
        <v>712</v>
      </c>
    </row>
    <row r="2108" spans="2:5" x14ac:dyDescent="0.25">
      <c r="B2108" s="5" t="s">
        <v>25</v>
      </c>
      <c r="C2108" s="17">
        <v>0.92</v>
      </c>
      <c r="D2108" s="93" t="s">
        <v>711</v>
      </c>
      <c r="E2108" s="93" t="s">
        <v>712</v>
      </c>
    </row>
    <row r="2109" spans="2:5" ht="15.75" thickBot="1" x14ac:dyDescent="0.3">
      <c r="B2109" s="101" t="s">
        <v>24</v>
      </c>
      <c r="C2109" s="18">
        <v>0.86754285714285728</v>
      </c>
      <c r="D2109" s="94"/>
      <c r="E2109" s="94" t="s">
        <v>712</v>
      </c>
    </row>
    <row r="2111" spans="2:5" ht="15.75" thickBot="1" x14ac:dyDescent="0.3"/>
    <row r="2112" spans="2:5" x14ac:dyDescent="0.25">
      <c r="B2112" s="98" t="s">
        <v>690</v>
      </c>
      <c r="C2112" s="99" t="s">
        <v>957</v>
      </c>
      <c r="D2112" s="102" t="s">
        <v>713</v>
      </c>
      <c r="E2112" s="103"/>
    </row>
    <row r="2113" spans="2:6" x14ac:dyDescent="0.25">
      <c r="B2113" s="100" t="s">
        <v>23</v>
      </c>
      <c r="C2113" s="16">
        <v>0.92778666666666665</v>
      </c>
      <c r="D2113" s="92" t="s">
        <v>711</v>
      </c>
      <c r="E2113" s="92"/>
    </row>
    <row r="2114" spans="2:6" x14ac:dyDescent="0.25">
      <c r="B2114" s="5" t="s">
        <v>29</v>
      </c>
      <c r="C2114" s="17">
        <v>0.90338095238095262</v>
      </c>
      <c r="D2114" s="93" t="s">
        <v>711</v>
      </c>
      <c r="E2114" s="93" t="s">
        <v>712</v>
      </c>
    </row>
    <row r="2115" spans="2:6" x14ac:dyDescent="0.25">
      <c r="B2115" s="5" t="s">
        <v>22</v>
      </c>
      <c r="C2115" s="17">
        <v>0.90287878787878795</v>
      </c>
      <c r="D2115" s="93" t="s">
        <v>711</v>
      </c>
      <c r="E2115" s="93" t="s">
        <v>712</v>
      </c>
    </row>
    <row r="2116" spans="2:6" x14ac:dyDescent="0.25">
      <c r="B2116" s="5" t="s">
        <v>24</v>
      </c>
      <c r="C2116" s="17">
        <v>0.83205714285714272</v>
      </c>
      <c r="D2116" s="93"/>
      <c r="E2116" s="93" t="s">
        <v>712</v>
      </c>
    </row>
    <row r="2117" spans="2:6" ht="15.75" thickBot="1" x14ac:dyDescent="0.3">
      <c r="B2117" s="101" t="s">
        <v>25</v>
      </c>
      <c r="C2117" s="18">
        <v>0.80837500000000007</v>
      </c>
      <c r="D2117" s="94"/>
      <c r="E2117" s="94" t="s">
        <v>712</v>
      </c>
    </row>
    <row r="2119" spans="2:6" ht="15.75" thickBot="1" x14ac:dyDescent="0.3"/>
    <row r="2120" spans="2:6" x14ac:dyDescent="0.25">
      <c r="B2120" s="98" t="s">
        <v>690</v>
      </c>
      <c r="C2120" s="99" t="s">
        <v>958</v>
      </c>
      <c r="D2120" s="102" t="s">
        <v>713</v>
      </c>
      <c r="E2120" s="103"/>
      <c r="F2120" s="103"/>
    </row>
    <row r="2121" spans="2:6" x14ac:dyDescent="0.25">
      <c r="B2121" s="100" t="s">
        <v>29</v>
      </c>
      <c r="C2121" s="16">
        <v>0.74233333333333318</v>
      </c>
      <c r="D2121" s="92" t="s">
        <v>711</v>
      </c>
      <c r="E2121" s="92"/>
      <c r="F2121" s="92"/>
    </row>
    <row r="2122" spans="2:6" x14ac:dyDescent="0.25">
      <c r="B2122" s="5" t="s">
        <v>22</v>
      </c>
      <c r="C2122" s="17">
        <v>0.74187878787878803</v>
      </c>
      <c r="D2122" s="93" t="s">
        <v>711</v>
      </c>
      <c r="E2122" s="93"/>
      <c r="F2122" s="93"/>
    </row>
    <row r="2123" spans="2:6" x14ac:dyDescent="0.25">
      <c r="B2123" s="5" t="s">
        <v>23</v>
      </c>
      <c r="C2123" s="17">
        <v>0.70289333333333381</v>
      </c>
      <c r="D2123" s="93" t="s">
        <v>711</v>
      </c>
      <c r="E2123" s="93" t="s">
        <v>712</v>
      </c>
      <c r="F2123" s="93"/>
    </row>
    <row r="2124" spans="2:6" x14ac:dyDescent="0.25">
      <c r="B2124" s="5" t="s">
        <v>24</v>
      </c>
      <c r="C2124" s="17">
        <v>0.64734285714285711</v>
      </c>
      <c r="D2124" s="93"/>
      <c r="E2124" s="93" t="s">
        <v>712</v>
      </c>
      <c r="F2124" s="93" t="s">
        <v>714</v>
      </c>
    </row>
    <row r="2125" spans="2:6" ht="15.75" thickBot="1" x14ac:dyDescent="0.3">
      <c r="B2125" s="101" t="s">
        <v>25</v>
      </c>
      <c r="C2125" s="18">
        <v>0.59499999999999986</v>
      </c>
      <c r="D2125" s="94"/>
      <c r="E2125" s="94"/>
      <c r="F2125" s="94" t="s">
        <v>714</v>
      </c>
    </row>
    <row r="2127" spans="2:6" ht="15.75" thickBot="1" x14ac:dyDescent="0.3"/>
    <row r="2128" spans="2:6" x14ac:dyDescent="0.25">
      <c r="B2128" s="98" t="s">
        <v>690</v>
      </c>
      <c r="C2128" s="99" t="s">
        <v>959</v>
      </c>
      <c r="D2128" s="102" t="s">
        <v>713</v>
      </c>
      <c r="E2128" s="103"/>
    </row>
    <row r="2129" spans="2:5" x14ac:dyDescent="0.25">
      <c r="B2129" s="100" t="s">
        <v>22</v>
      </c>
      <c r="C2129" s="16">
        <v>0.61257575757575755</v>
      </c>
      <c r="D2129" s="92" t="s">
        <v>711</v>
      </c>
      <c r="E2129" s="92"/>
    </row>
    <row r="2130" spans="2:5" x14ac:dyDescent="0.25">
      <c r="B2130" s="5" t="s">
        <v>29</v>
      </c>
      <c r="C2130" s="17">
        <v>0.59521428571428592</v>
      </c>
      <c r="D2130" s="93" t="s">
        <v>711</v>
      </c>
      <c r="E2130" s="93"/>
    </row>
    <row r="2131" spans="2:5" x14ac:dyDescent="0.25">
      <c r="B2131" s="5" t="s">
        <v>24</v>
      </c>
      <c r="C2131" s="17">
        <v>0.53837142857142861</v>
      </c>
      <c r="D2131" s="93" t="s">
        <v>711</v>
      </c>
      <c r="E2131" s="93" t="s">
        <v>712</v>
      </c>
    </row>
    <row r="2132" spans="2:5" x14ac:dyDescent="0.25">
      <c r="B2132" s="5" t="s">
        <v>25</v>
      </c>
      <c r="C2132" s="17">
        <v>0.50081249999999999</v>
      </c>
      <c r="D2132" s="93" t="s">
        <v>711</v>
      </c>
      <c r="E2132" s="93" t="s">
        <v>712</v>
      </c>
    </row>
    <row r="2133" spans="2:5" ht="15.75" thickBot="1" x14ac:dyDescent="0.3">
      <c r="B2133" s="101" t="s">
        <v>23</v>
      </c>
      <c r="C2133" s="18">
        <v>0.49628</v>
      </c>
      <c r="D2133" s="94"/>
      <c r="E2133" s="94" t="s">
        <v>712</v>
      </c>
    </row>
    <row r="2135" spans="2:5" ht="15.75" thickBot="1" x14ac:dyDescent="0.3"/>
    <row r="2136" spans="2:5" x14ac:dyDescent="0.25">
      <c r="B2136" s="98" t="s">
        <v>690</v>
      </c>
      <c r="C2136" s="99" t="s">
        <v>960</v>
      </c>
      <c r="D2136" s="102" t="s">
        <v>713</v>
      </c>
      <c r="E2136" s="103"/>
    </row>
    <row r="2137" spans="2:5" x14ac:dyDescent="0.25">
      <c r="B2137" s="100" t="s">
        <v>23</v>
      </c>
      <c r="C2137" s="16">
        <v>1.2625599999999999</v>
      </c>
      <c r="D2137" s="92" t="s">
        <v>711</v>
      </c>
      <c r="E2137" s="92"/>
    </row>
    <row r="2138" spans="2:5" x14ac:dyDescent="0.25">
      <c r="B2138" s="5" t="s">
        <v>22</v>
      </c>
      <c r="C2138" s="17">
        <v>1.232818181818182</v>
      </c>
      <c r="D2138" s="93" t="s">
        <v>711</v>
      </c>
      <c r="E2138" s="93"/>
    </row>
    <row r="2139" spans="2:5" x14ac:dyDescent="0.25">
      <c r="B2139" s="5" t="s">
        <v>29</v>
      </c>
      <c r="C2139" s="17">
        <v>1.1700714285714284</v>
      </c>
      <c r="D2139" s="93" t="s">
        <v>711</v>
      </c>
      <c r="E2139" s="93" t="s">
        <v>712</v>
      </c>
    </row>
    <row r="2140" spans="2:5" x14ac:dyDescent="0.25">
      <c r="B2140" s="5" t="s">
        <v>24</v>
      </c>
      <c r="C2140" s="17">
        <v>1.032142857142857</v>
      </c>
      <c r="D2140" s="93"/>
      <c r="E2140" s="93" t="s">
        <v>712</v>
      </c>
    </row>
    <row r="2141" spans="2:5" ht="15.75" thickBot="1" x14ac:dyDescent="0.3">
      <c r="B2141" s="101" t="s">
        <v>25</v>
      </c>
      <c r="C2141" s="18">
        <v>1.00925</v>
      </c>
      <c r="D2141" s="94"/>
      <c r="E2141" s="94" t="s">
        <v>712</v>
      </c>
    </row>
    <row r="2143" spans="2:5" ht="15.75" thickBot="1" x14ac:dyDescent="0.3"/>
    <row r="2144" spans="2:5" x14ac:dyDescent="0.25">
      <c r="B2144" s="98" t="s">
        <v>690</v>
      </c>
      <c r="C2144" s="99" t="s">
        <v>961</v>
      </c>
      <c r="D2144" s="99" t="s">
        <v>713</v>
      </c>
    </row>
    <row r="2145" spans="2:6" x14ac:dyDescent="0.25">
      <c r="B2145" s="100" t="s">
        <v>24</v>
      </c>
      <c r="C2145" s="16">
        <v>0.45829999999999987</v>
      </c>
      <c r="D2145" s="92" t="s">
        <v>711</v>
      </c>
    </row>
    <row r="2146" spans="2:6" x14ac:dyDescent="0.25">
      <c r="B2146" s="5" t="s">
        <v>25</v>
      </c>
      <c r="C2146" s="17">
        <v>0.45681249999999995</v>
      </c>
      <c r="D2146" s="93" t="s">
        <v>711</v>
      </c>
    </row>
    <row r="2147" spans="2:6" x14ac:dyDescent="0.25">
      <c r="B2147" s="5" t="s">
        <v>29</v>
      </c>
      <c r="C2147" s="17">
        <v>0.4162380952380953</v>
      </c>
      <c r="D2147" s="93" t="s">
        <v>711</v>
      </c>
    </row>
    <row r="2148" spans="2:6" x14ac:dyDescent="0.25">
      <c r="B2148" s="5" t="s">
        <v>22</v>
      </c>
      <c r="C2148" s="17">
        <v>0.41260606060606048</v>
      </c>
      <c r="D2148" s="93" t="s">
        <v>711</v>
      </c>
    </row>
    <row r="2149" spans="2:6" ht="15.75" thickBot="1" x14ac:dyDescent="0.3">
      <c r="B2149" s="101" t="s">
        <v>23</v>
      </c>
      <c r="C2149" s="18">
        <v>0.38175999999999971</v>
      </c>
      <c r="D2149" s="94" t="s">
        <v>711</v>
      </c>
    </row>
    <row r="2151" spans="2:6" ht="15.75" thickBot="1" x14ac:dyDescent="0.3"/>
    <row r="2152" spans="2:6" x14ac:dyDescent="0.25">
      <c r="B2152" s="98" t="s">
        <v>690</v>
      </c>
      <c r="C2152" s="99" t="s">
        <v>962</v>
      </c>
      <c r="D2152" s="102" t="s">
        <v>713</v>
      </c>
      <c r="E2152" s="103"/>
      <c r="F2152" s="103"/>
    </row>
    <row r="2153" spans="2:6" x14ac:dyDescent="0.25">
      <c r="B2153" s="100" t="s">
        <v>29</v>
      </c>
      <c r="C2153" s="16">
        <v>7.0000000000000009</v>
      </c>
      <c r="D2153" s="92" t="s">
        <v>711</v>
      </c>
      <c r="E2153" s="92"/>
      <c r="F2153" s="92"/>
    </row>
    <row r="2154" spans="2:6" x14ac:dyDescent="0.25">
      <c r="B2154" s="5" t="s">
        <v>24</v>
      </c>
      <c r="C2154" s="17">
        <v>7</v>
      </c>
      <c r="D2154" s="93" t="s">
        <v>711</v>
      </c>
      <c r="E2154" s="93"/>
      <c r="F2154" s="93"/>
    </row>
    <row r="2155" spans="2:6" x14ac:dyDescent="0.25">
      <c r="B2155" s="5" t="s">
        <v>25</v>
      </c>
      <c r="C2155" s="17">
        <v>6.7499999999999991</v>
      </c>
      <c r="D2155" s="93"/>
      <c r="E2155" s="93" t="s">
        <v>712</v>
      </c>
      <c r="F2155" s="93"/>
    </row>
    <row r="2156" spans="2:6" x14ac:dyDescent="0.25">
      <c r="B2156" s="5" t="s">
        <v>22</v>
      </c>
      <c r="C2156" s="17">
        <v>6.3636363636363633</v>
      </c>
      <c r="D2156" s="93"/>
      <c r="E2156" s="93"/>
      <c r="F2156" s="93" t="s">
        <v>714</v>
      </c>
    </row>
    <row r="2157" spans="2:6" ht="15.75" thickBot="1" x14ac:dyDescent="0.3">
      <c r="B2157" s="101" t="s">
        <v>23</v>
      </c>
      <c r="C2157" s="18">
        <v>6.2933333333333312</v>
      </c>
      <c r="D2157" s="94"/>
      <c r="E2157" s="94"/>
      <c r="F2157" s="94" t="s">
        <v>714</v>
      </c>
    </row>
    <row r="2160" spans="2:6" x14ac:dyDescent="0.25">
      <c r="B2160" s="9" t="s">
        <v>964</v>
      </c>
    </row>
    <row r="2161" spans="2:26" ht="15.75" thickBot="1" x14ac:dyDescent="0.3"/>
    <row r="2162" spans="2:26" x14ac:dyDescent="0.25">
      <c r="B2162" s="12"/>
      <c r="C2162" s="13" t="s">
        <v>8</v>
      </c>
      <c r="D2162" s="13" t="s">
        <v>7</v>
      </c>
      <c r="E2162" s="13" t="s">
        <v>28</v>
      </c>
      <c r="F2162" s="13" t="s">
        <v>40</v>
      </c>
      <c r="G2162" s="13" t="s">
        <v>41</v>
      </c>
      <c r="H2162" s="13" t="s">
        <v>4</v>
      </c>
      <c r="I2162" s="13" t="s">
        <v>30</v>
      </c>
      <c r="J2162" s="13" t="s">
        <v>31</v>
      </c>
      <c r="K2162" s="13" t="s">
        <v>32</v>
      </c>
      <c r="L2162" s="13" t="s">
        <v>33</v>
      </c>
      <c r="M2162" s="13" t="s">
        <v>9</v>
      </c>
      <c r="N2162" s="13" t="s">
        <v>10</v>
      </c>
      <c r="O2162" s="13" t="s">
        <v>17</v>
      </c>
      <c r="P2162" s="13" t="s">
        <v>11</v>
      </c>
      <c r="Q2162" s="13" t="s">
        <v>12</v>
      </c>
      <c r="R2162" s="13" t="s">
        <v>1</v>
      </c>
      <c r="S2162" s="13" t="s">
        <v>2</v>
      </c>
      <c r="T2162" s="13" t="s">
        <v>26</v>
      </c>
      <c r="U2162" s="13" t="s">
        <v>16</v>
      </c>
      <c r="V2162" s="13" t="s">
        <v>15</v>
      </c>
      <c r="W2162" s="13" t="s">
        <v>27</v>
      </c>
      <c r="X2162" s="13" t="s">
        <v>14</v>
      </c>
      <c r="Y2162" s="13" t="s">
        <v>13</v>
      </c>
      <c r="Z2162" s="13" t="s">
        <v>3</v>
      </c>
    </row>
    <row r="2163" spans="2:26" x14ac:dyDescent="0.25">
      <c r="B2163" s="14" t="s">
        <v>23</v>
      </c>
      <c r="C2163" s="120">
        <v>5.7635599999999974</v>
      </c>
      <c r="D2163" s="120">
        <v>3.3486266666666702</v>
      </c>
      <c r="E2163" s="120">
        <v>1.6047666666666665</v>
      </c>
      <c r="F2163" s="120">
        <v>1.629413333333332</v>
      </c>
      <c r="G2163" s="120">
        <v>2.1213853333333286</v>
      </c>
      <c r="H2163" s="120">
        <v>2.3794666666666675</v>
      </c>
      <c r="I2163" s="130">
        <v>4.4412266666666609</v>
      </c>
      <c r="J2163" s="126">
        <v>1.5371333333333332</v>
      </c>
      <c r="K2163" s="120">
        <v>3.3703866666666658</v>
      </c>
      <c r="L2163" s="130">
        <v>0.8632666666666664</v>
      </c>
      <c r="M2163" s="130">
        <v>1.3923600000000032</v>
      </c>
      <c r="N2163" s="126">
        <v>1.803106666666666</v>
      </c>
      <c r="O2163" s="129">
        <v>0.6257199999999995</v>
      </c>
      <c r="P2163" s="130">
        <v>0.58246666666666669</v>
      </c>
      <c r="Q2163" s="130">
        <v>0.3115466666666668</v>
      </c>
      <c r="R2163" s="120">
        <v>0.43784000000000012</v>
      </c>
      <c r="S2163" s="120">
        <v>0.39650666666666678</v>
      </c>
      <c r="T2163" s="120">
        <v>0.99652000000000074</v>
      </c>
      <c r="U2163" s="120">
        <v>0.92778666666666665</v>
      </c>
      <c r="V2163" s="126">
        <v>0.70289333333333381</v>
      </c>
      <c r="W2163" s="130">
        <v>0.49628</v>
      </c>
      <c r="X2163" s="120">
        <v>1.2625599999999999</v>
      </c>
      <c r="Y2163" s="120">
        <v>0.38175999999999971</v>
      </c>
      <c r="Z2163" s="127">
        <v>6.2933333333333312</v>
      </c>
    </row>
    <row r="2164" spans="2:26" x14ac:dyDescent="0.25">
      <c r="B2164" s="11" t="s">
        <v>22</v>
      </c>
      <c r="C2164" s="121">
        <v>5.6749999999999998</v>
      </c>
      <c r="D2164" s="121">
        <v>3.3140909090909103</v>
      </c>
      <c r="E2164" s="122">
        <v>1.4288484848484846</v>
      </c>
      <c r="F2164" s="119">
        <v>1.6325757575757565</v>
      </c>
      <c r="G2164" s="119">
        <v>2.0371515151515127</v>
      </c>
      <c r="H2164" s="122">
        <v>2.1191212121212128</v>
      </c>
      <c r="I2164" s="119">
        <v>4.7888787878787848</v>
      </c>
      <c r="J2164" s="119">
        <v>1.6645151515151513</v>
      </c>
      <c r="K2164" s="119">
        <v>3.3810909090909083</v>
      </c>
      <c r="L2164" s="122">
        <v>0.84578787878787864</v>
      </c>
      <c r="M2164" s="122">
        <v>1.4603636363636383</v>
      </c>
      <c r="N2164" s="119">
        <v>1.874242424242424</v>
      </c>
      <c r="O2164" s="119">
        <v>0.69503030303030255</v>
      </c>
      <c r="P2164" s="119">
        <v>1.3363636363636358</v>
      </c>
      <c r="Q2164" s="119">
        <v>0.37196969696969706</v>
      </c>
      <c r="R2164" s="122">
        <v>0.37654545454545457</v>
      </c>
      <c r="S2164" s="119">
        <v>0.36478787878787888</v>
      </c>
      <c r="T2164" s="121">
        <v>0.93236363636363684</v>
      </c>
      <c r="U2164" s="121">
        <v>0.90287878787878795</v>
      </c>
      <c r="V2164" s="119">
        <v>0.74187878787878803</v>
      </c>
      <c r="W2164" s="119">
        <v>0.61257575757575755</v>
      </c>
      <c r="X2164" s="119">
        <v>1.232818181818182</v>
      </c>
      <c r="Y2164" s="119">
        <v>0.41260606060606048</v>
      </c>
      <c r="Z2164" s="124">
        <v>6.3636363636363633</v>
      </c>
    </row>
    <row r="2165" spans="2:26" x14ac:dyDescent="0.25">
      <c r="B2165" s="11" t="s">
        <v>29</v>
      </c>
      <c r="C2165" s="119">
        <v>5.8237857142857159</v>
      </c>
      <c r="D2165" s="123">
        <v>3.1512285714285713</v>
      </c>
      <c r="E2165" s="121">
        <v>1.5279523809523812</v>
      </c>
      <c r="F2165" s="119">
        <v>1.4797190476190474</v>
      </c>
      <c r="G2165" s="119">
        <v>2.0314523809523806</v>
      </c>
      <c r="H2165" s="121">
        <v>2.243380952380952</v>
      </c>
      <c r="I2165" s="123">
        <v>4.300071428571429</v>
      </c>
      <c r="J2165" s="121">
        <v>1.4983333333333333</v>
      </c>
      <c r="K2165" s="119">
        <v>3.4401190476190471</v>
      </c>
      <c r="L2165" s="119">
        <v>0.95814523809523822</v>
      </c>
      <c r="M2165" s="122">
        <v>1.3813333333333329</v>
      </c>
      <c r="N2165" s="123">
        <v>1.7491904761904762</v>
      </c>
      <c r="O2165" s="124">
        <v>0.59635714285714292</v>
      </c>
      <c r="P2165" s="122">
        <v>0.5698333333333333</v>
      </c>
      <c r="Q2165" s="122">
        <v>0.29954761904761906</v>
      </c>
      <c r="R2165" s="121">
        <v>0.40042857142857147</v>
      </c>
      <c r="S2165" s="119">
        <v>0.37823809523809521</v>
      </c>
      <c r="T2165" s="119">
        <v>1.0059285714285717</v>
      </c>
      <c r="U2165" s="121">
        <v>0.90338095238095262</v>
      </c>
      <c r="V2165" s="119">
        <v>0.74233333333333318</v>
      </c>
      <c r="W2165" s="119">
        <v>0.59521428571428592</v>
      </c>
      <c r="X2165" s="121">
        <v>1.1700714285714284</v>
      </c>
      <c r="Y2165" s="119">
        <v>0.4162380952380953</v>
      </c>
      <c r="Z2165" s="119">
        <v>7.0000000000000009</v>
      </c>
    </row>
    <row r="2166" spans="2:26" x14ac:dyDescent="0.25">
      <c r="B2166" s="11" t="s">
        <v>25</v>
      </c>
      <c r="C2166" s="124">
        <v>5.2506874999999997</v>
      </c>
      <c r="D2166" s="124">
        <v>3.0142249999999997</v>
      </c>
      <c r="E2166" s="121">
        <v>1.5472500000000002</v>
      </c>
      <c r="F2166" s="119">
        <v>1.5078749999999999</v>
      </c>
      <c r="G2166" s="122">
        <v>1.7551875000000003</v>
      </c>
      <c r="H2166" s="124">
        <v>1.6789374999999997</v>
      </c>
      <c r="I2166" s="121">
        <v>4.457562499999999</v>
      </c>
      <c r="J2166" s="122">
        <v>1.3652499999999999</v>
      </c>
      <c r="K2166" s="122">
        <v>3.1315000000000008</v>
      </c>
      <c r="L2166" s="123">
        <v>0.82806249999999992</v>
      </c>
      <c r="M2166" s="119">
        <v>1.5851875</v>
      </c>
      <c r="N2166" s="128">
        <v>1.7637500000000002</v>
      </c>
      <c r="O2166" s="119">
        <v>0.68131249999999999</v>
      </c>
      <c r="P2166" s="122">
        <v>0.59150000000000003</v>
      </c>
      <c r="Q2166" s="119">
        <v>0.38262499999999999</v>
      </c>
      <c r="R2166" s="121">
        <v>0.41718749999999993</v>
      </c>
      <c r="S2166" s="119">
        <v>0.3631875</v>
      </c>
      <c r="T2166" s="121">
        <v>0.92</v>
      </c>
      <c r="U2166" s="122">
        <v>0.80837500000000007</v>
      </c>
      <c r="V2166" s="124">
        <v>0.59499999999999986</v>
      </c>
      <c r="W2166" s="121">
        <v>0.50081249999999999</v>
      </c>
      <c r="X2166" s="122">
        <v>1.00925</v>
      </c>
      <c r="Y2166" s="119">
        <v>0.45681249999999995</v>
      </c>
      <c r="Z2166" s="122">
        <v>6.7499999999999991</v>
      </c>
    </row>
    <row r="2167" spans="2:26" x14ac:dyDescent="0.25">
      <c r="B2167" s="11" t="s">
        <v>24</v>
      </c>
      <c r="C2167" s="123">
        <v>5.402057142857144</v>
      </c>
      <c r="D2167" s="128">
        <v>3.2440571428571428</v>
      </c>
      <c r="E2167" s="121">
        <v>1.5424</v>
      </c>
      <c r="F2167" s="119">
        <v>1.3881714285714284</v>
      </c>
      <c r="G2167" s="122">
        <v>1.6576000000000004</v>
      </c>
      <c r="H2167" s="125">
        <v>1.2529714285714284</v>
      </c>
      <c r="I2167" s="124">
        <v>4.0212857142857148</v>
      </c>
      <c r="J2167" s="124">
        <v>1.1005999999999996</v>
      </c>
      <c r="K2167" s="122">
        <v>3.0464857142857134</v>
      </c>
      <c r="L2167" s="124">
        <v>0.71814285714285697</v>
      </c>
      <c r="M2167" s="119">
        <v>1.658771428571429</v>
      </c>
      <c r="N2167" s="124">
        <v>1.6912857142857145</v>
      </c>
      <c r="O2167" s="121">
        <v>0.65491428571428567</v>
      </c>
      <c r="P2167" s="122">
        <v>0.54739999999999966</v>
      </c>
      <c r="Q2167" s="119">
        <v>0.38774285714285717</v>
      </c>
      <c r="R2167" s="122">
        <v>0.3855142857142857</v>
      </c>
      <c r="S2167" s="119">
        <v>0.3790971428571428</v>
      </c>
      <c r="T2167" s="122">
        <v>0.86754285714285728</v>
      </c>
      <c r="U2167" s="122">
        <v>0.83205714285714272</v>
      </c>
      <c r="V2167" s="123">
        <v>0.64734285714285711</v>
      </c>
      <c r="W2167" s="121">
        <v>0.53837142857142861</v>
      </c>
      <c r="X2167" s="122">
        <v>1.032142857142857</v>
      </c>
      <c r="Y2167" s="119">
        <v>0.45829999999999987</v>
      </c>
      <c r="Z2167" s="119">
        <v>7</v>
      </c>
    </row>
    <row r="2168" spans="2:26" x14ac:dyDescent="0.25">
      <c r="B2168" s="14" t="s">
        <v>965</v>
      </c>
      <c r="C2168" s="26">
        <v>2.3838002719868165E-3</v>
      </c>
      <c r="D2168" s="26">
        <v>1.037231218054028E-2</v>
      </c>
      <c r="E2168" s="26">
        <v>3.0908896190888838E-2</v>
      </c>
      <c r="F2168" s="26">
        <v>8.9343524630318805E-2</v>
      </c>
      <c r="G2168" s="26">
        <v>8.9230993350117559E-6</v>
      </c>
      <c r="H2168" s="26">
        <v>3.2510201780079391E-27</v>
      </c>
      <c r="I2168" s="26">
        <v>9.6017466395837382E-5</v>
      </c>
      <c r="J2168" s="26">
        <v>1.3435798871332728E-8</v>
      </c>
      <c r="K2168" s="26">
        <v>2.1858941464628857E-4</v>
      </c>
      <c r="L2168" s="26">
        <v>4.1329510225450347E-5</v>
      </c>
      <c r="M2168" s="26">
        <v>3.0844236497029079E-10</v>
      </c>
      <c r="N2168" s="26">
        <v>2.0651852248372453E-2</v>
      </c>
      <c r="O2168" s="26">
        <v>1.1077931841033722E-4</v>
      </c>
      <c r="P2168" s="26">
        <v>1.2350939101617978E-3</v>
      </c>
      <c r="Q2168" s="26">
        <v>9.8431478222052814E-8</v>
      </c>
      <c r="R2168" s="26">
        <v>1.468293173839187E-2</v>
      </c>
      <c r="S2168" s="26">
        <v>0.23721744616920529</v>
      </c>
      <c r="T2168" s="26">
        <v>1.4045695703772034E-2</v>
      </c>
      <c r="U2168" s="26">
        <v>1.3152788923073278E-2</v>
      </c>
      <c r="V2168" s="26">
        <v>2.789968548858815E-3</v>
      </c>
      <c r="W2168" s="26">
        <v>5.144409098704672E-3</v>
      </c>
      <c r="X2168" s="26">
        <v>2.8751523420658103E-3</v>
      </c>
      <c r="Y2168" s="26">
        <v>0.49282255323202906</v>
      </c>
      <c r="Z2168" s="26">
        <v>1.2552648820117416E-24</v>
      </c>
    </row>
    <row r="2169" spans="2:26" ht="15.75" thickBot="1" x14ac:dyDescent="0.3">
      <c r="B2169" s="15" t="s">
        <v>697</v>
      </c>
      <c r="C2169" s="63" t="s">
        <v>708</v>
      </c>
      <c r="D2169" s="63" t="s">
        <v>708</v>
      </c>
      <c r="E2169" s="63" t="s">
        <v>708</v>
      </c>
      <c r="F2169" s="63" t="s">
        <v>709</v>
      </c>
      <c r="G2169" s="63" t="s">
        <v>708</v>
      </c>
      <c r="H2169" s="63" t="s">
        <v>708</v>
      </c>
      <c r="I2169" s="63" t="s">
        <v>708</v>
      </c>
      <c r="J2169" s="63" t="s">
        <v>708</v>
      </c>
      <c r="K2169" s="63" t="s">
        <v>708</v>
      </c>
      <c r="L2169" s="63" t="s">
        <v>708</v>
      </c>
      <c r="M2169" s="63" t="s">
        <v>708</v>
      </c>
      <c r="N2169" s="63" t="s">
        <v>708</v>
      </c>
      <c r="O2169" s="63" t="s">
        <v>708</v>
      </c>
      <c r="P2169" s="63" t="s">
        <v>708</v>
      </c>
      <c r="Q2169" s="63" t="s">
        <v>708</v>
      </c>
      <c r="R2169" s="63" t="s">
        <v>708</v>
      </c>
      <c r="S2169" s="63" t="s">
        <v>709</v>
      </c>
      <c r="T2169" s="63" t="s">
        <v>708</v>
      </c>
      <c r="U2169" s="63" t="s">
        <v>708</v>
      </c>
      <c r="V2169" s="63" t="s">
        <v>708</v>
      </c>
      <c r="W2169" s="63" t="s">
        <v>708</v>
      </c>
      <c r="X2169" s="63" t="s">
        <v>708</v>
      </c>
      <c r="Y2169" s="63" t="s">
        <v>709</v>
      </c>
      <c r="Z2169" s="63" t="s">
        <v>708</v>
      </c>
    </row>
    <row r="2170" spans="2:26" x14ac:dyDescent="0.25">
      <c r="B2170" s="57"/>
      <c r="C2170" s="57"/>
      <c r="D2170" s="57"/>
      <c r="E2170" s="57"/>
      <c r="F2170" s="57"/>
      <c r="G2170" s="57"/>
      <c r="H2170" s="57"/>
      <c r="I2170" s="57"/>
      <c r="J2170" s="57"/>
      <c r="K2170" s="57"/>
      <c r="L2170" s="57"/>
      <c r="M2170" s="57"/>
      <c r="N2170" s="57"/>
      <c r="O2170" s="57"/>
      <c r="P2170" s="57"/>
      <c r="Q2170" s="57"/>
      <c r="R2170" s="57"/>
      <c r="S2170" s="57"/>
      <c r="T2170" s="57"/>
      <c r="U2170" s="57"/>
      <c r="V2170" s="57"/>
      <c r="W2170" s="57"/>
      <c r="X2170" s="57"/>
      <c r="Y2170" s="57"/>
      <c r="Z2170" s="57"/>
    </row>
    <row r="2171" spans="2:26" ht="15.75" thickBot="1" x14ac:dyDescent="0.3"/>
    <row r="2172" spans="2:26" x14ac:dyDescent="0.25">
      <c r="B2172" s="12"/>
      <c r="C2172" s="13" t="s">
        <v>8</v>
      </c>
      <c r="D2172" s="13" t="s">
        <v>7</v>
      </c>
      <c r="E2172" s="13" t="s">
        <v>28</v>
      </c>
      <c r="F2172" s="13" t="s">
        <v>40</v>
      </c>
      <c r="G2172" s="13" t="s">
        <v>41</v>
      </c>
      <c r="H2172" s="13" t="s">
        <v>4</v>
      </c>
      <c r="I2172" s="13" t="s">
        <v>30</v>
      </c>
      <c r="J2172" s="13" t="s">
        <v>31</v>
      </c>
      <c r="K2172" s="13" t="s">
        <v>32</v>
      </c>
      <c r="L2172" s="13" t="s">
        <v>33</v>
      </c>
      <c r="M2172" s="13" t="s">
        <v>9</v>
      </c>
      <c r="N2172" s="13" t="s">
        <v>10</v>
      </c>
      <c r="O2172" s="13" t="s">
        <v>17</v>
      </c>
      <c r="P2172" s="13" t="s">
        <v>11</v>
      </c>
      <c r="Q2172" s="13" t="s">
        <v>12</v>
      </c>
      <c r="R2172" s="13" t="s">
        <v>1</v>
      </c>
      <c r="S2172" s="13" t="s">
        <v>2</v>
      </c>
      <c r="T2172" s="13" t="s">
        <v>26</v>
      </c>
      <c r="U2172" s="13" t="s">
        <v>16</v>
      </c>
      <c r="V2172" s="13" t="s">
        <v>15</v>
      </c>
      <c r="W2172" s="13" t="s">
        <v>27</v>
      </c>
      <c r="X2172" s="13" t="s">
        <v>14</v>
      </c>
      <c r="Y2172" s="13" t="s">
        <v>13</v>
      </c>
      <c r="Z2172" s="13" t="s">
        <v>3</v>
      </c>
    </row>
    <row r="2173" spans="2:26" x14ac:dyDescent="0.25">
      <c r="B2173" s="14" t="s">
        <v>23</v>
      </c>
      <c r="C2173" s="104">
        <v>5.7635599999999974</v>
      </c>
      <c r="D2173" s="109">
        <v>3.3486266666666702</v>
      </c>
      <c r="E2173" s="109">
        <v>1.6047666666666665</v>
      </c>
      <c r="F2173" s="104">
        <v>1.629413333333332</v>
      </c>
      <c r="G2173" s="109">
        <v>2.1213853333333286</v>
      </c>
      <c r="H2173" s="109">
        <v>2.3794666666666675</v>
      </c>
      <c r="I2173" s="114">
        <v>4.4412266666666609</v>
      </c>
      <c r="J2173" s="104">
        <v>1.5371333333333332</v>
      </c>
      <c r="K2173" s="114">
        <v>3.3703866666666658</v>
      </c>
      <c r="L2173" s="104">
        <v>0.8632666666666664</v>
      </c>
      <c r="M2173" s="115">
        <v>1.3923600000000032</v>
      </c>
      <c r="N2173" s="104">
        <v>1.803106666666666</v>
      </c>
      <c r="O2173" s="115">
        <v>0.6257199999999995</v>
      </c>
      <c r="P2173" s="114">
        <v>0.58246666666666669</v>
      </c>
      <c r="Q2173" s="115">
        <v>0.3115466666666668</v>
      </c>
      <c r="R2173" s="109">
        <v>0.43784000000000012</v>
      </c>
      <c r="S2173" s="109">
        <v>0.39650666666666678</v>
      </c>
      <c r="T2173" s="104">
        <v>0.99652000000000074</v>
      </c>
      <c r="U2173" s="109">
        <v>0.92778666666666665</v>
      </c>
      <c r="V2173" s="114">
        <v>0.70289333333333381</v>
      </c>
      <c r="W2173" s="118">
        <v>0.49628</v>
      </c>
      <c r="X2173" s="109">
        <v>1.2625599999999999</v>
      </c>
      <c r="Y2173" s="118">
        <v>0.38175999999999971</v>
      </c>
      <c r="Z2173" s="118">
        <v>6.2933333333333312</v>
      </c>
    </row>
    <row r="2174" spans="2:26" x14ac:dyDescent="0.25">
      <c r="B2174" s="11" t="s">
        <v>22</v>
      </c>
      <c r="C2174" s="105">
        <v>5.6749999999999998</v>
      </c>
      <c r="D2174" s="110">
        <v>3.3140909090909103</v>
      </c>
      <c r="E2174" s="107">
        <v>1.4288484848484846</v>
      </c>
      <c r="F2174" s="106">
        <v>1.6325757575757565</v>
      </c>
      <c r="G2174" s="110">
        <v>2.0371515151515127</v>
      </c>
      <c r="H2174" s="105">
        <v>2.1191212121212128</v>
      </c>
      <c r="I2174" s="106">
        <v>4.7888787878787848</v>
      </c>
      <c r="J2174" s="106">
        <v>1.6645151515151513</v>
      </c>
      <c r="K2174" s="110">
        <v>3.3810909090909083</v>
      </c>
      <c r="L2174" s="105">
        <v>0.84578787878787864</v>
      </c>
      <c r="M2174" s="105">
        <v>1.4603636363636383</v>
      </c>
      <c r="N2174" s="106">
        <v>1.874242424242424</v>
      </c>
      <c r="O2174" s="106">
        <v>0.69503030303030255</v>
      </c>
      <c r="P2174" s="106">
        <v>1.3363636363636358</v>
      </c>
      <c r="Q2174" s="105">
        <v>0.37196969696969706</v>
      </c>
      <c r="R2174" s="107">
        <v>0.37654545454545457</v>
      </c>
      <c r="S2174" s="111">
        <v>0.36478787878787888</v>
      </c>
      <c r="T2174" s="105">
        <v>0.93236363636363684</v>
      </c>
      <c r="U2174" s="105">
        <v>0.90287878787878795</v>
      </c>
      <c r="V2174" s="110">
        <v>0.74187878787878803</v>
      </c>
      <c r="W2174" s="106">
        <v>0.61257575757575755</v>
      </c>
      <c r="X2174" s="110">
        <v>1.232818181818182</v>
      </c>
      <c r="Y2174" s="111">
        <v>0.41260606060606048</v>
      </c>
      <c r="Z2174" s="111">
        <v>6.3636363636363633</v>
      </c>
    </row>
    <row r="2175" spans="2:26" x14ac:dyDescent="0.25">
      <c r="B2175" s="11" t="s">
        <v>29</v>
      </c>
      <c r="C2175" s="106">
        <v>5.8237857142857159</v>
      </c>
      <c r="D2175" s="111">
        <v>3.1512285714285713</v>
      </c>
      <c r="E2175" s="111">
        <v>1.5279523809523812</v>
      </c>
      <c r="F2175" s="111">
        <v>1.4797190476190474</v>
      </c>
      <c r="G2175" s="105">
        <v>2.0314523809523806</v>
      </c>
      <c r="H2175" s="110">
        <v>2.243380952380952</v>
      </c>
      <c r="I2175" s="111">
        <v>4.300071428571429</v>
      </c>
      <c r="J2175" s="105">
        <v>1.4983333333333333</v>
      </c>
      <c r="K2175" s="106">
        <v>3.4401190476190471</v>
      </c>
      <c r="L2175" s="106">
        <v>0.95814523809523822</v>
      </c>
      <c r="M2175" s="107">
        <v>1.3813333333333329</v>
      </c>
      <c r="N2175" s="111">
        <v>1.7491904761904762</v>
      </c>
      <c r="O2175" s="107">
        <v>0.59635714285714292</v>
      </c>
      <c r="P2175" s="111">
        <v>0.5698333333333333</v>
      </c>
      <c r="Q2175" s="107">
        <v>0.29954761904761906</v>
      </c>
      <c r="R2175" s="105">
        <v>0.40042857142857147</v>
      </c>
      <c r="S2175" s="105">
        <v>0.37823809523809521</v>
      </c>
      <c r="T2175" s="106">
        <v>1.0059285714285717</v>
      </c>
      <c r="U2175" s="110">
        <v>0.90338095238095262</v>
      </c>
      <c r="V2175" s="106">
        <v>0.74233333333333318</v>
      </c>
      <c r="W2175" s="110">
        <v>0.59521428571428592</v>
      </c>
      <c r="X2175" s="105">
        <v>1.1700714285714284</v>
      </c>
      <c r="Y2175" s="105">
        <v>0.4162380952380953</v>
      </c>
      <c r="Z2175" s="110">
        <v>7.0000000000000009</v>
      </c>
    </row>
    <row r="2176" spans="2:26" x14ac:dyDescent="0.25">
      <c r="B2176" s="11" t="s">
        <v>25</v>
      </c>
      <c r="C2176" s="107">
        <v>5.2506874999999997</v>
      </c>
      <c r="D2176" s="107">
        <v>3.0142249999999997</v>
      </c>
      <c r="E2176" s="110">
        <v>1.5472500000000002</v>
      </c>
      <c r="F2176" s="105">
        <v>1.5078749999999999</v>
      </c>
      <c r="G2176" s="111">
        <v>1.7551875000000003</v>
      </c>
      <c r="H2176" s="111">
        <v>1.6789374999999997</v>
      </c>
      <c r="I2176" s="110">
        <v>4.457562499999999</v>
      </c>
      <c r="J2176" s="111">
        <v>1.3652499999999999</v>
      </c>
      <c r="K2176" s="111">
        <v>3.1315000000000008</v>
      </c>
      <c r="L2176" s="111">
        <v>0.82806249999999992</v>
      </c>
      <c r="M2176" s="110">
        <v>1.5851875</v>
      </c>
      <c r="N2176" s="105">
        <v>1.7637500000000002</v>
      </c>
      <c r="O2176" s="110">
        <v>0.68131249999999999</v>
      </c>
      <c r="P2176" s="110">
        <v>0.59150000000000003</v>
      </c>
      <c r="Q2176" s="110">
        <v>0.38262499999999999</v>
      </c>
      <c r="R2176" s="110">
        <v>0.41718749999999993</v>
      </c>
      <c r="S2176" s="107">
        <v>0.3631875</v>
      </c>
      <c r="T2176" s="111">
        <v>0.92</v>
      </c>
      <c r="U2176" s="107">
        <v>0.80837500000000007</v>
      </c>
      <c r="V2176" s="107">
        <v>0.59499999999999986</v>
      </c>
      <c r="W2176" s="111">
        <v>0.50081249999999999</v>
      </c>
      <c r="X2176" s="107">
        <v>1.00925</v>
      </c>
      <c r="Y2176" s="110">
        <v>0.45681249999999995</v>
      </c>
      <c r="Z2176" s="105">
        <v>6.7499999999999991</v>
      </c>
    </row>
    <row r="2177" spans="2:26" ht="15.75" thickBot="1" x14ac:dyDescent="0.3">
      <c r="B2177" s="15" t="s">
        <v>24</v>
      </c>
      <c r="C2177" s="108">
        <v>5.402057142857144</v>
      </c>
      <c r="D2177" s="112">
        <v>3.2440571428571428</v>
      </c>
      <c r="E2177" s="112">
        <v>1.5424</v>
      </c>
      <c r="F2177" s="113">
        <v>1.3881714285714284</v>
      </c>
      <c r="G2177" s="113">
        <v>1.6576000000000004</v>
      </c>
      <c r="H2177" s="113">
        <v>1.2529714285714284</v>
      </c>
      <c r="I2177" s="113">
        <v>4.0212857142857148</v>
      </c>
      <c r="J2177" s="113">
        <v>1.1005999999999996</v>
      </c>
      <c r="K2177" s="113">
        <v>3.0464857142857134</v>
      </c>
      <c r="L2177" s="113">
        <v>0.71814285714285697</v>
      </c>
      <c r="M2177" s="116">
        <v>1.658771428571429</v>
      </c>
      <c r="N2177" s="113">
        <v>1.6912857142857145</v>
      </c>
      <c r="O2177" s="112">
        <v>0.65491428571428567</v>
      </c>
      <c r="P2177" s="113">
        <v>0.54739999999999966</v>
      </c>
      <c r="Q2177" s="116">
        <v>0.38774285714285717</v>
      </c>
      <c r="R2177" s="108">
        <v>0.3855142857142857</v>
      </c>
      <c r="S2177" s="117">
        <v>0.3790971428571428</v>
      </c>
      <c r="T2177" s="113">
        <v>0.86754285714285728</v>
      </c>
      <c r="U2177" s="108">
        <v>0.83205714285714272</v>
      </c>
      <c r="V2177" s="108">
        <v>0.64734285714285711</v>
      </c>
      <c r="W2177" s="112">
        <v>0.53837142857142861</v>
      </c>
      <c r="X2177" s="108">
        <v>1.032142857142857</v>
      </c>
      <c r="Y2177" s="116">
        <v>0.45829999999999987</v>
      </c>
      <c r="Z2177" s="117">
        <v>7</v>
      </c>
    </row>
  </sheetData>
  <mergeCells count="91">
    <mergeCell ref="D2152:F2152"/>
    <mergeCell ref="D2088:E2088"/>
    <mergeCell ref="D2104:E2104"/>
    <mergeCell ref="D2112:E2112"/>
    <mergeCell ref="D2120:F2120"/>
    <mergeCell ref="D2128:E2128"/>
    <mergeCell ref="D2136:E2136"/>
    <mergeCell ref="D2040:F2040"/>
    <mergeCell ref="D2048:E2048"/>
    <mergeCell ref="D2056:F2056"/>
    <mergeCell ref="D2064:F2064"/>
    <mergeCell ref="D2072:E2072"/>
    <mergeCell ref="D2080:E2080"/>
    <mergeCell ref="D1984:E1984"/>
    <mergeCell ref="D2000:E2000"/>
    <mergeCell ref="D2008:G2008"/>
    <mergeCell ref="D2016:F2016"/>
    <mergeCell ref="D2024:F2024"/>
    <mergeCell ref="D2032:E2032"/>
    <mergeCell ref="B1843:H1849"/>
    <mergeCell ref="B1924:H1925"/>
    <mergeCell ref="B1927:H1929"/>
    <mergeCell ref="G1950:I1950"/>
    <mergeCell ref="D1968:F1968"/>
    <mergeCell ref="D1976:F1976"/>
    <mergeCell ref="B1683:H1685"/>
    <mergeCell ref="G1706:H1706"/>
    <mergeCell ref="B1760:H1761"/>
    <mergeCell ref="B1763:H1765"/>
    <mergeCell ref="G1786:H1786"/>
    <mergeCell ref="B1840:H1841"/>
    <mergeCell ref="B1523:H1525"/>
    <mergeCell ref="G1546:H1546"/>
    <mergeCell ref="B1600:H1601"/>
    <mergeCell ref="B1603:H1605"/>
    <mergeCell ref="G1626:I1626"/>
    <mergeCell ref="B1680:H1681"/>
    <mergeCell ref="B1356:H1357"/>
    <mergeCell ref="B1359:H1365"/>
    <mergeCell ref="B1440:H1441"/>
    <mergeCell ref="B1443:H1445"/>
    <mergeCell ref="G1466:H1466"/>
    <mergeCell ref="B1520:H1521"/>
    <mergeCell ref="B1196:H1197"/>
    <mergeCell ref="B1199:H1201"/>
    <mergeCell ref="G1222:H1222"/>
    <mergeCell ref="B1276:H1277"/>
    <mergeCell ref="B1279:H1281"/>
    <mergeCell ref="G1302:H1302"/>
    <mergeCell ref="B1036:H1037"/>
    <mergeCell ref="B1039:H1041"/>
    <mergeCell ref="G1062:I1062"/>
    <mergeCell ref="B1116:H1117"/>
    <mergeCell ref="B1119:H1121"/>
    <mergeCell ref="G1142:H1142"/>
    <mergeCell ref="B876:H877"/>
    <mergeCell ref="B879:H881"/>
    <mergeCell ref="G902:H902"/>
    <mergeCell ref="B956:H957"/>
    <mergeCell ref="B959:H961"/>
    <mergeCell ref="G982:I982"/>
    <mergeCell ref="B712:H713"/>
    <mergeCell ref="B715:H717"/>
    <mergeCell ref="G742:H742"/>
    <mergeCell ref="B796:H797"/>
    <mergeCell ref="B799:H801"/>
    <mergeCell ref="G822:I822"/>
    <mergeCell ref="B552:H553"/>
    <mergeCell ref="B555:H557"/>
    <mergeCell ref="G578:I578"/>
    <mergeCell ref="B632:H633"/>
    <mergeCell ref="B635:H637"/>
    <mergeCell ref="G658:I658"/>
    <mergeCell ref="B388:H389"/>
    <mergeCell ref="B391:H393"/>
    <mergeCell ref="G418:H418"/>
    <mergeCell ref="B472:H473"/>
    <mergeCell ref="B475:H477"/>
    <mergeCell ref="G498:J498"/>
    <mergeCell ref="G166:I166"/>
    <mergeCell ref="B220:H221"/>
    <mergeCell ref="B223:H225"/>
    <mergeCell ref="G246:H246"/>
    <mergeCell ref="B300:H301"/>
    <mergeCell ref="B303:H309"/>
    <mergeCell ref="B1:L2"/>
    <mergeCell ref="B60:H61"/>
    <mergeCell ref="B63:H65"/>
    <mergeCell ref="G86:I86"/>
    <mergeCell ref="B140:H141"/>
    <mergeCell ref="B143:H145"/>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18553" r:id="rId3" name="DD448409">
              <controlPr defaultSize="0" autoFill="0" autoPict="0" macro="[0]!GoToResultsNew0714202212213144">
                <anchor moveWithCells="1">
                  <from>
                    <xdr:col>1</xdr:col>
                    <xdr:colOff>0</xdr:colOff>
                    <xdr:row>9</xdr:row>
                    <xdr:rowOff>466725</xdr:rowOff>
                  </from>
                  <to>
                    <xdr:col>8</xdr:col>
                    <xdr:colOff>0</xdr:colOff>
                    <xdr:row>10</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AEE5-2594-4FC1-80CA-398D408E2030}">
  <sheetPr codeName="XLSTAT_20220714_122049_1_HID1">
    <tabColor rgb="FF007800"/>
  </sheetPr>
  <dimension ref="A1:B6"/>
  <sheetViews>
    <sheetView workbookViewId="0">
      <selection activeCell="A2" sqref="A2"/>
    </sheetView>
  </sheetViews>
  <sheetFormatPr baseColWidth="10" defaultRowHeight="15" x14ac:dyDescent="0.25"/>
  <sheetData>
    <row r="1" spans="1:2" x14ac:dyDescent="0.25">
      <c r="A1" s="12"/>
      <c r="B1" s="13" t="s">
        <v>8</v>
      </c>
    </row>
    <row r="2" spans="1:2" x14ac:dyDescent="0.25">
      <c r="A2" s="14" t="s">
        <v>23</v>
      </c>
      <c r="B2" s="16">
        <v>0</v>
      </c>
    </row>
    <row r="3" spans="1:2" x14ac:dyDescent="0.25">
      <c r="A3" s="11" t="s">
        <v>22</v>
      </c>
      <c r="B3" s="17">
        <v>0</v>
      </c>
    </row>
    <row r="4" spans="1:2" x14ac:dyDescent="0.25">
      <c r="A4" s="11" t="s">
        <v>29</v>
      </c>
      <c r="B4" s="17">
        <v>0</v>
      </c>
    </row>
    <row r="5" spans="1:2" x14ac:dyDescent="0.25">
      <c r="A5" s="11" t="s">
        <v>25</v>
      </c>
      <c r="B5" s="17">
        <v>0</v>
      </c>
    </row>
    <row r="6" spans="1:2" ht="15.75" thickBot="1" x14ac:dyDescent="0.3">
      <c r="A6" s="15" t="s">
        <v>24</v>
      </c>
      <c r="B6" s="1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A9B1-EDC4-42B0-8176-1F0B54306E28}">
  <sheetPr codeName="XLSTAT_20220714_122049_1_HID">
    <tabColor rgb="FF007800"/>
  </sheetPr>
  <dimension ref="B1:F191"/>
  <sheetViews>
    <sheetView workbookViewId="0">
      <selection activeCell="B187" sqref="B187"/>
    </sheetView>
  </sheetViews>
  <sheetFormatPr baseColWidth="10" defaultRowHeight="15" x14ac:dyDescent="0.25"/>
  <sheetData>
    <row r="1" spans="2:6" ht="15.75" thickBot="1" x14ac:dyDescent="0.3"/>
    <row r="2" spans="2:6" ht="45" x14ac:dyDescent="0.25">
      <c r="B2" s="12" t="s">
        <v>690</v>
      </c>
      <c r="C2" s="13" t="s">
        <v>691</v>
      </c>
      <c r="D2" s="13" t="s">
        <v>674</v>
      </c>
      <c r="E2" s="13" t="s">
        <v>677</v>
      </c>
      <c r="F2" s="13" t="s">
        <v>678</v>
      </c>
    </row>
    <row r="3" spans="2:6" x14ac:dyDescent="0.25">
      <c r="B3" s="14" t="s">
        <v>22</v>
      </c>
      <c r="C3" s="16">
        <v>5.6749999999999998</v>
      </c>
      <c r="D3" s="16">
        <v>0.11076692148784356</v>
      </c>
      <c r="E3" s="16">
        <v>5.4565519881372211</v>
      </c>
      <c r="F3" s="16">
        <v>5.8934480118627786</v>
      </c>
    </row>
    <row r="4" spans="2:6" x14ac:dyDescent="0.25">
      <c r="B4" s="11" t="s">
        <v>24</v>
      </c>
      <c r="C4" s="17">
        <v>5.402057142857144</v>
      </c>
      <c r="D4" s="17">
        <v>0.10755560150977134</v>
      </c>
      <c r="E4" s="17">
        <v>5.1899423074990683</v>
      </c>
      <c r="F4" s="17">
        <v>5.6141719782152197</v>
      </c>
    </row>
    <row r="5" spans="2:6" x14ac:dyDescent="0.25">
      <c r="B5" s="11" t="s">
        <v>29</v>
      </c>
      <c r="C5" s="17">
        <v>5.8237857142857159</v>
      </c>
      <c r="D5" s="17">
        <v>9.8184381888230768E-2</v>
      </c>
      <c r="E5" s="17">
        <v>5.6301522474405283</v>
      </c>
      <c r="F5" s="17">
        <v>6.0174191811309035</v>
      </c>
    </row>
    <row r="6" spans="2:6" x14ac:dyDescent="0.25">
      <c r="B6" s="11" t="s">
        <v>25</v>
      </c>
      <c r="C6" s="17">
        <v>5.2506874999999997</v>
      </c>
      <c r="D6" s="17">
        <v>0.15907687991276917</v>
      </c>
      <c r="E6" s="17">
        <v>4.9369654277106454</v>
      </c>
      <c r="F6" s="17">
        <v>5.5644095722893541</v>
      </c>
    </row>
    <row r="7" spans="2:6" ht="15.75" thickBot="1" x14ac:dyDescent="0.3">
      <c r="B7" s="15" t="s">
        <v>23</v>
      </c>
      <c r="C7" s="18">
        <v>5.7635599999999974</v>
      </c>
      <c r="D7" s="18">
        <v>7.3474463551586433E-2</v>
      </c>
      <c r="E7" s="18">
        <v>5.6186579816904088</v>
      </c>
      <c r="F7" s="18">
        <v>5.908462018309586</v>
      </c>
    </row>
    <row r="9" spans="2:6" ht="15.75" thickBot="1" x14ac:dyDescent="0.3"/>
    <row r="10" spans="2:6" ht="45" x14ac:dyDescent="0.25">
      <c r="B10" s="12" t="s">
        <v>690</v>
      </c>
      <c r="C10" s="13" t="s">
        <v>691</v>
      </c>
      <c r="D10" s="13" t="s">
        <v>674</v>
      </c>
      <c r="E10" s="13" t="s">
        <v>677</v>
      </c>
      <c r="F10" s="13" t="s">
        <v>678</v>
      </c>
    </row>
    <row r="11" spans="2:6" x14ac:dyDescent="0.25">
      <c r="B11" s="14" t="s">
        <v>22</v>
      </c>
      <c r="C11" s="16">
        <v>3.3140909090909103</v>
      </c>
      <c r="D11" s="16">
        <v>6.9372395364553627E-2</v>
      </c>
      <c r="E11" s="16">
        <v>3.1772787485470375</v>
      </c>
      <c r="F11" s="16">
        <v>3.4509030696347831</v>
      </c>
    </row>
    <row r="12" spans="2:6" x14ac:dyDescent="0.25">
      <c r="B12" s="11" t="s">
        <v>24</v>
      </c>
      <c r="C12" s="17">
        <v>3.2440571428571428</v>
      </c>
      <c r="D12" s="17">
        <v>6.7361172553911858E-2</v>
      </c>
      <c r="E12" s="17">
        <v>3.1112113977240834</v>
      </c>
      <c r="F12" s="17">
        <v>3.3769028879902021</v>
      </c>
    </row>
    <row r="13" spans="2:6" x14ac:dyDescent="0.25">
      <c r="B13" s="11" t="s">
        <v>29</v>
      </c>
      <c r="C13" s="17">
        <v>3.1512285714285713</v>
      </c>
      <c r="D13" s="17">
        <v>6.1492056179625665E-2</v>
      </c>
      <c r="E13" s="17">
        <v>3.0299575526319735</v>
      </c>
      <c r="F13" s="17">
        <v>3.272499590225169</v>
      </c>
    </row>
    <row r="14" spans="2:6" x14ac:dyDescent="0.25">
      <c r="B14" s="11" t="s">
        <v>25</v>
      </c>
      <c r="C14" s="17">
        <v>3.0142249999999997</v>
      </c>
      <c r="D14" s="17">
        <v>9.9628517778020662E-2</v>
      </c>
      <c r="E14" s="17">
        <v>2.8177434932368755</v>
      </c>
      <c r="F14" s="17">
        <v>3.210706506763124</v>
      </c>
    </row>
    <row r="15" spans="2:6" ht="15.75" thickBot="1" x14ac:dyDescent="0.3">
      <c r="B15" s="15" t="s">
        <v>23</v>
      </c>
      <c r="C15" s="18">
        <v>3.3486266666666702</v>
      </c>
      <c r="D15" s="18">
        <v>4.6016441246482909E-2</v>
      </c>
      <c r="E15" s="18">
        <v>3.2578757460102921</v>
      </c>
      <c r="F15" s="18">
        <v>3.4393775873230483</v>
      </c>
    </row>
    <row r="17" spans="2:6" ht="15.75" thickBot="1" x14ac:dyDescent="0.3"/>
    <row r="18" spans="2:6" ht="45" x14ac:dyDescent="0.25">
      <c r="B18" s="12" t="s">
        <v>690</v>
      </c>
      <c r="C18" s="13" t="s">
        <v>691</v>
      </c>
      <c r="D18" s="13" t="s">
        <v>674</v>
      </c>
      <c r="E18" s="13" t="s">
        <v>677</v>
      </c>
      <c r="F18" s="13" t="s">
        <v>678</v>
      </c>
    </row>
    <row r="19" spans="2:6" x14ac:dyDescent="0.25">
      <c r="B19" s="14" t="s">
        <v>22</v>
      </c>
      <c r="C19" s="16">
        <v>1.4288484848484846</v>
      </c>
      <c r="D19" s="16">
        <v>4.4956759981857004E-2</v>
      </c>
      <c r="E19" s="16">
        <v>1.340187405295898</v>
      </c>
      <c r="F19" s="16">
        <v>1.5175095644010712</v>
      </c>
    </row>
    <row r="20" spans="2:6" x14ac:dyDescent="0.25">
      <c r="B20" s="11" t="s">
        <v>24</v>
      </c>
      <c r="C20" s="17">
        <v>1.5424</v>
      </c>
      <c r="D20" s="17">
        <v>4.3653387643437534E-2</v>
      </c>
      <c r="E20" s="17">
        <v>1.4563093547631845</v>
      </c>
      <c r="F20" s="17">
        <v>1.6284906452368155</v>
      </c>
    </row>
    <row r="21" spans="2:6" x14ac:dyDescent="0.25">
      <c r="B21" s="11" t="s">
        <v>29</v>
      </c>
      <c r="C21" s="17">
        <v>1.5279523809523812</v>
      </c>
      <c r="D21" s="17">
        <v>3.9849908539713368E-2</v>
      </c>
      <c r="E21" s="17">
        <v>1.4493627336417503</v>
      </c>
      <c r="F21" s="17">
        <v>1.6065420282630121</v>
      </c>
    </row>
    <row r="22" spans="2:6" x14ac:dyDescent="0.25">
      <c r="B22" s="11" t="s">
        <v>25</v>
      </c>
      <c r="C22" s="17">
        <v>1.5472500000000002</v>
      </c>
      <c r="D22" s="17">
        <v>6.4564231025287855E-2</v>
      </c>
      <c r="E22" s="17">
        <v>1.4199202185501187</v>
      </c>
      <c r="F22" s="17">
        <v>1.6745797814498817</v>
      </c>
    </row>
    <row r="23" spans="2:6" ht="15.75" thickBot="1" x14ac:dyDescent="0.3">
      <c r="B23" s="15" t="s">
        <v>23</v>
      </c>
      <c r="C23" s="18">
        <v>1.6047666666666665</v>
      </c>
      <c r="D23" s="18">
        <v>2.9820940929976898E-2</v>
      </c>
      <c r="E23" s="18">
        <v>1.5459555597899102</v>
      </c>
      <c r="F23" s="18">
        <v>1.6635777735434227</v>
      </c>
    </row>
    <row r="25" spans="2:6" ht="15.75" thickBot="1" x14ac:dyDescent="0.3"/>
    <row r="26" spans="2:6" ht="45" x14ac:dyDescent="0.25">
      <c r="B26" s="12" t="s">
        <v>690</v>
      </c>
      <c r="C26" s="13" t="s">
        <v>691</v>
      </c>
      <c r="D26" s="13" t="s">
        <v>674</v>
      </c>
      <c r="E26" s="13" t="s">
        <v>677</v>
      </c>
      <c r="F26" s="13" t="s">
        <v>678</v>
      </c>
    </row>
    <row r="27" spans="2:6" x14ac:dyDescent="0.25">
      <c r="B27" s="14" t="s">
        <v>22</v>
      </c>
      <c r="C27" s="16">
        <v>1.6325757575757565</v>
      </c>
      <c r="D27" s="16">
        <v>8.2716393902680055E-2</v>
      </c>
      <c r="E27" s="16">
        <v>1.4694473474530465</v>
      </c>
      <c r="F27" s="16">
        <v>1.7957041676984664</v>
      </c>
    </row>
    <row r="28" spans="2:6" x14ac:dyDescent="0.25">
      <c r="B28" s="11" t="s">
        <v>24</v>
      </c>
      <c r="C28" s="17">
        <v>1.3881714285714284</v>
      </c>
      <c r="D28" s="17">
        <v>8.0318306055822963E-2</v>
      </c>
      <c r="E28" s="17">
        <v>1.2297723863446719</v>
      </c>
      <c r="F28" s="17">
        <v>1.5465704707981849</v>
      </c>
    </row>
    <row r="29" spans="2:6" x14ac:dyDescent="0.25">
      <c r="B29" s="11" t="s">
        <v>29</v>
      </c>
      <c r="C29" s="17">
        <v>1.4797190476190474</v>
      </c>
      <c r="D29" s="17">
        <v>7.3320246678963377E-2</v>
      </c>
      <c r="E29" s="17">
        <v>1.3351211667610343</v>
      </c>
      <c r="F29" s="17">
        <v>1.6243169284770604</v>
      </c>
    </row>
    <row r="30" spans="2:6" x14ac:dyDescent="0.25">
      <c r="B30" s="11" t="s">
        <v>25</v>
      </c>
      <c r="C30" s="17">
        <v>1.5078749999999999</v>
      </c>
      <c r="D30" s="17">
        <v>0.11879237666741543</v>
      </c>
      <c r="E30" s="17">
        <v>1.2735996571549859</v>
      </c>
      <c r="F30" s="17">
        <v>1.7421503428450138</v>
      </c>
    </row>
    <row r="31" spans="2:6" ht="15.75" thickBot="1" x14ac:dyDescent="0.3">
      <c r="B31" s="15" t="s">
        <v>23</v>
      </c>
      <c r="C31" s="18">
        <v>1.629413333333332</v>
      </c>
      <c r="D31" s="18">
        <v>5.4867848517286169E-2</v>
      </c>
      <c r="E31" s="18">
        <v>1.5212061875284835</v>
      </c>
      <c r="F31" s="18">
        <v>1.7376204791381806</v>
      </c>
    </row>
    <row r="33" spans="2:6" ht="15.75" thickBot="1" x14ac:dyDescent="0.3"/>
    <row r="34" spans="2:6" ht="45" x14ac:dyDescent="0.25">
      <c r="B34" s="12" t="s">
        <v>690</v>
      </c>
      <c r="C34" s="13" t="s">
        <v>691</v>
      </c>
      <c r="D34" s="13" t="s">
        <v>674</v>
      </c>
      <c r="E34" s="13" t="s">
        <v>677</v>
      </c>
      <c r="F34" s="13" t="s">
        <v>678</v>
      </c>
    </row>
    <row r="35" spans="2:6" x14ac:dyDescent="0.25">
      <c r="B35" s="14" t="s">
        <v>22</v>
      </c>
      <c r="C35" s="16">
        <v>2.0371515151515127</v>
      </c>
      <c r="D35" s="16">
        <v>7.7927806764883659E-2</v>
      </c>
      <c r="E35" s="16">
        <v>1.8834668751167716</v>
      </c>
      <c r="F35" s="16">
        <v>2.1908361551862536</v>
      </c>
    </row>
    <row r="36" spans="2:6" x14ac:dyDescent="0.25">
      <c r="B36" s="11" t="s">
        <v>24</v>
      </c>
      <c r="C36" s="17">
        <v>1.6576000000000004</v>
      </c>
      <c r="D36" s="17">
        <v>7.5668548140106512E-2</v>
      </c>
      <c r="E36" s="17">
        <v>1.5083709370295777</v>
      </c>
      <c r="F36" s="17">
        <v>1.8068290629704231</v>
      </c>
    </row>
    <row r="37" spans="2:6" x14ac:dyDescent="0.25">
      <c r="B37" s="11" t="s">
        <v>29</v>
      </c>
      <c r="C37" s="17">
        <v>2.0314523809523806</v>
      </c>
      <c r="D37" s="17">
        <v>6.9075617850003199E-2</v>
      </c>
      <c r="E37" s="17">
        <v>1.8952255075786151</v>
      </c>
      <c r="F37" s="17">
        <v>2.1676792543261461</v>
      </c>
    </row>
    <row r="38" spans="2:6" x14ac:dyDescent="0.25">
      <c r="B38" s="11" t="s">
        <v>25</v>
      </c>
      <c r="C38" s="17">
        <v>1.7551875000000003</v>
      </c>
      <c r="D38" s="17">
        <v>0.11191529196704604</v>
      </c>
      <c r="E38" s="17">
        <v>1.5344747393774463</v>
      </c>
      <c r="F38" s="17">
        <v>1.9759002606225544</v>
      </c>
    </row>
    <row r="39" spans="2:6" ht="15.75" thickBot="1" x14ac:dyDescent="0.3">
      <c r="B39" s="15" t="s">
        <v>23</v>
      </c>
      <c r="C39" s="18">
        <v>2.1213853333333286</v>
      </c>
      <c r="D39" s="18">
        <v>5.1691459154887674E-2</v>
      </c>
      <c r="E39" s="18">
        <v>2.0194424759261147</v>
      </c>
      <c r="F39" s="18">
        <v>2.2233281907405424</v>
      </c>
    </row>
    <row r="41" spans="2:6" ht="15.75" thickBot="1" x14ac:dyDescent="0.3"/>
    <row r="42" spans="2:6" ht="45" x14ac:dyDescent="0.25">
      <c r="B42" s="12" t="s">
        <v>690</v>
      </c>
      <c r="C42" s="13" t="s">
        <v>691</v>
      </c>
      <c r="D42" s="13" t="s">
        <v>674</v>
      </c>
      <c r="E42" s="13" t="s">
        <v>677</v>
      </c>
      <c r="F42" s="13" t="s">
        <v>678</v>
      </c>
    </row>
    <row r="43" spans="2:6" x14ac:dyDescent="0.25">
      <c r="B43" s="14" t="s">
        <v>22</v>
      </c>
      <c r="C43" s="16">
        <v>2.1191212121212128</v>
      </c>
      <c r="D43" s="16">
        <v>7.5165151083881096E-2</v>
      </c>
      <c r="E43" s="16">
        <v>1.9708849192362357</v>
      </c>
      <c r="F43" s="16">
        <v>2.2673575050061898</v>
      </c>
    </row>
    <row r="44" spans="2:6" x14ac:dyDescent="0.25">
      <c r="B44" s="11" t="s">
        <v>24</v>
      </c>
      <c r="C44" s="17">
        <v>1.2529714285714284</v>
      </c>
      <c r="D44" s="17">
        <v>7.2985986509401371E-2</v>
      </c>
      <c r="E44" s="17">
        <v>1.1090327559725683</v>
      </c>
      <c r="F44" s="17">
        <v>1.3969101011702885</v>
      </c>
    </row>
    <row r="45" spans="2:6" x14ac:dyDescent="0.25">
      <c r="B45" s="11" t="s">
        <v>29</v>
      </c>
      <c r="C45" s="17">
        <v>2.243380952380952</v>
      </c>
      <c r="D45" s="17">
        <v>6.6626785321611454E-2</v>
      </c>
      <c r="E45" s="17">
        <v>2.1119835225813746</v>
      </c>
      <c r="F45" s="17">
        <v>2.3747783821805295</v>
      </c>
    </row>
    <row r="46" spans="2:6" x14ac:dyDescent="0.25">
      <c r="B46" s="11" t="s">
        <v>25</v>
      </c>
      <c r="C46" s="17">
        <v>1.6789374999999997</v>
      </c>
      <c r="D46" s="17">
        <v>0.10794772980946267</v>
      </c>
      <c r="E46" s="17">
        <v>1.4660493322579222</v>
      </c>
      <c r="F46" s="17">
        <v>1.8918256677420773</v>
      </c>
    </row>
    <row r="47" spans="2:6" ht="15.75" thickBot="1" x14ac:dyDescent="0.3">
      <c r="B47" s="15" t="s">
        <v>23</v>
      </c>
      <c r="C47" s="18">
        <v>2.3794666666666675</v>
      </c>
      <c r="D47" s="18">
        <v>4.9858920691121807E-2</v>
      </c>
      <c r="E47" s="18">
        <v>2.2811378339041277</v>
      </c>
      <c r="F47" s="18">
        <v>2.4777954994292073</v>
      </c>
    </row>
    <row r="49" spans="2:6" ht="15.75" thickBot="1" x14ac:dyDescent="0.3"/>
    <row r="50" spans="2:6" ht="45" x14ac:dyDescent="0.25">
      <c r="B50" s="12" t="s">
        <v>690</v>
      </c>
      <c r="C50" s="13" t="s">
        <v>691</v>
      </c>
      <c r="D50" s="13" t="s">
        <v>674</v>
      </c>
      <c r="E50" s="13" t="s">
        <v>677</v>
      </c>
      <c r="F50" s="13" t="s">
        <v>678</v>
      </c>
    </row>
    <row r="51" spans="2:6" x14ac:dyDescent="0.25">
      <c r="B51" s="14" t="s">
        <v>22</v>
      </c>
      <c r="C51" s="16">
        <v>4.7888787878787848</v>
      </c>
      <c r="D51" s="16">
        <v>0.11351592107016718</v>
      </c>
      <c r="E51" s="16">
        <v>4.5650093606213735</v>
      </c>
      <c r="F51" s="16">
        <v>5.0127482151361962</v>
      </c>
    </row>
    <row r="52" spans="2:6" x14ac:dyDescent="0.25">
      <c r="B52" s="11" t="s">
        <v>24</v>
      </c>
      <c r="C52" s="17">
        <v>4.0212857142857148</v>
      </c>
      <c r="D52" s="17">
        <v>0.11022490295514348</v>
      </c>
      <c r="E52" s="17">
        <v>3.8039066395141781</v>
      </c>
      <c r="F52" s="17">
        <v>4.2386647890572515</v>
      </c>
    </row>
    <row r="53" spans="2:6" x14ac:dyDescent="0.25">
      <c r="B53" s="11" t="s">
        <v>29</v>
      </c>
      <c r="C53" s="17">
        <v>4.300071428571429</v>
      </c>
      <c r="D53" s="17">
        <v>0.10062110957891655</v>
      </c>
      <c r="E53" s="17">
        <v>4.1016323906014742</v>
      </c>
      <c r="F53" s="17">
        <v>4.4985104665413838</v>
      </c>
    </row>
    <row r="54" spans="2:6" x14ac:dyDescent="0.25">
      <c r="B54" s="11" t="s">
        <v>25</v>
      </c>
      <c r="C54" s="17">
        <v>4.457562499999999</v>
      </c>
      <c r="D54" s="17">
        <v>0.16302482999176035</v>
      </c>
      <c r="E54" s="17">
        <v>4.1360545126188022</v>
      </c>
      <c r="F54" s="17">
        <v>4.7790704873811958</v>
      </c>
    </row>
    <row r="55" spans="2:6" ht="15.75" thickBot="1" x14ac:dyDescent="0.3">
      <c r="B55" s="15" t="s">
        <v>23</v>
      </c>
      <c r="C55" s="18">
        <v>4.4412266666666609</v>
      </c>
      <c r="D55" s="18">
        <v>7.5297943584268653E-2</v>
      </c>
      <c r="E55" s="18">
        <v>4.2927284882177421</v>
      </c>
      <c r="F55" s="18">
        <v>4.5897248451155797</v>
      </c>
    </row>
    <row r="57" spans="2:6" ht="15.75" thickBot="1" x14ac:dyDescent="0.3"/>
    <row r="58" spans="2:6" ht="45" x14ac:dyDescent="0.25">
      <c r="B58" s="12" t="s">
        <v>690</v>
      </c>
      <c r="C58" s="13" t="s">
        <v>691</v>
      </c>
      <c r="D58" s="13" t="s">
        <v>674</v>
      </c>
      <c r="E58" s="13" t="s">
        <v>677</v>
      </c>
      <c r="F58" s="13" t="s">
        <v>678</v>
      </c>
    </row>
    <row r="59" spans="2:6" x14ac:dyDescent="0.25">
      <c r="B59" s="14" t="s">
        <v>22</v>
      </c>
      <c r="C59" s="16">
        <v>1.6645151515151513</v>
      </c>
      <c r="D59" s="16">
        <v>6.4902433366548232E-2</v>
      </c>
      <c r="E59" s="16">
        <v>1.5365183872868076</v>
      </c>
      <c r="F59" s="16">
        <v>1.792511915743495</v>
      </c>
    </row>
    <row r="60" spans="2:6" x14ac:dyDescent="0.25">
      <c r="B60" s="11" t="s">
        <v>24</v>
      </c>
      <c r="C60" s="17">
        <v>1.1005999999999996</v>
      </c>
      <c r="D60" s="17">
        <v>6.3020802297489659E-2</v>
      </c>
      <c r="E60" s="17">
        <v>0.97631407796690639</v>
      </c>
      <c r="F60" s="17">
        <v>1.2248859220330928</v>
      </c>
    </row>
    <row r="61" spans="2:6" x14ac:dyDescent="0.25">
      <c r="B61" s="11" t="s">
        <v>29</v>
      </c>
      <c r="C61" s="17">
        <v>1.4983333333333333</v>
      </c>
      <c r="D61" s="17">
        <v>5.7529858350680807E-2</v>
      </c>
      <c r="E61" s="17">
        <v>1.3848763282035774</v>
      </c>
      <c r="F61" s="17">
        <v>1.6117903384630892</v>
      </c>
    </row>
    <row r="62" spans="2:6" x14ac:dyDescent="0.25">
      <c r="B62" s="11" t="s">
        <v>25</v>
      </c>
      <c r="C62" s="17">
        <v>1.3652499999999999</v>
      </c>
      <c r="D62" s="17">
        <v>9.3209023596724089E-2</v>
      </c>
      <c r="E62" s="17">
        <v>1.1814286423340303</v>
      </c>
      <c r="F62" s="17">
        <v>1.5490713576659694</v>
      </c>
    </row>
    <row r="63" spans="2:6" ht="15.75" thickBot="1" x14ac:dyDescent="0.3">
      <c r="B63" s="15" t="s">
        <v>23</v>
      </c>
      <c r="C63" s="18">
        <v>1.5371333333333332</v>
      </c>
      <c r="D63" s="18">
        <v>4.3051403891576662E-2</v>
      </c>
      <c r="E63" s="18">
        <v>1.4522298850683333</v>
      </c>
      <c r="F63" s="18">
        <v>1.6220367815983332</v>
      </c>
    </row>
    <row r="65" spans="2:6" ht="15.75" thickBot="1" x14ac:dyDescent="0.3"/>
    <row r="66" spans="2:6" ht="45" x14ac:dyDescent="0.25">
      <c r="B66" s="12" t="s">
        <v>690</v>
      </c>
      <c r="C66" s="13" t="s">
        <v>691</v>
      </c>
      <c r="D66" s="13" t="s">
        <v>674</v>
      </c>
      <c r="E66" s="13" t="s">
        <v>677</v>
      </c>
      <c r="F66" s="13" t="s">
        <v>678</v>
      </c>
    </row>
    <row r="67" spans="2:6" x14ac:dyDescent="0.25">
      <c r="B67" s="14" t="s">
        <v>22</v>
      </c>
      <c r="C67" s="16">
        <v>3.3810909090909083</v>
      </c>
      <c r="D67" s="16">
        <v>7.3501395303478489E-2</v>
      </c>
      <c r="E67" s="16">
        <v>3.2361357775632418</v>
      </c>
      <c r="F67" s="16">
        <v>3.5260460406185747</v>
      </c>
    </row>
    <row r="68" spans="2:6" x14ac:dyDescent="0.25">
      <c r="B68" s="11" t="s">
        <v>24</v>
      </c>
      <c r="C68" s="17">
        <v>3.0464857142857134</v>
      </c>
      <c r="D68" s="17">
        <v>7.1370465816735007E-2</v>
      </c>
      <c r="E68" s="17">
        <v>2.9057330766393088</v>
      </c>
      <c r="F68" s="17">
        <v>3.1872383519321179</v>
      </c>
    </row>
    <row r="69" spans="2:6" x14ac:dyDescent="0.25">
      <c r="B69" s="11" t="s">
        <v>29</v>
      </c>
      <c r="C69" s="17">
        <v>3.4401190476190471</v>
      </c>
      <c r="D69" s="17">
        <v>6.5152023445795224E-2</v>
      </c>
      <c r="E69" s="17">
        <v>3.3116300565069023</v>
      </c>
      <c r="F69" s="17">
        <v>3.5686080387311918</v>
      </c>
    </row>
    <row r="70" spans="2:6" x14ac:dyDescent="0.25">
      <c r="B70" s="11" t="s">
        <v>25</v>
      </c>
      <c r="C70" s="17">
        <v>3.1315000000000008</v>
      </c>
      <c r="D70" s="17">
        <v>0.10555834248219706</v>
      </c>
      <c r="E70" s="17">
        <v>2.9233240415005408</v>
      </c>
      <c r="F70" s="17">
        <v>3.3396759584994609</v>
      </c>
    </row>
    <row r="71" spans="2:6" ht="15.75" thickBot="1" x14ac:dyDescent="0.3">
      <c r="B71" s="15" t="s">
        <v>23</v>
      </c>
      <c r="C71" s="18">
        <v>3.3703866666666658</v>
      </c>
      <c r="D71" s="18">
        <v>4.8755309957845737E-2</v>
      </c>
      <c r="E71" s="18">
        <v>3.2742343101238882</v>
      </c>
      <c r="F71" s="18">
        <v>3.4665390232094433</v>
      </c>
    </row>
    <row r="73" spans="2:6" ht="15.75" thickBot="1" x14ac:dyDescent="0.3"/>
    <row r="74" spans="2:6" ht="45" x14ac:dyDescent="0.25">
      <c r="B74" s="12" t="s">
        <v>690</v>
      </c>
      <c r="C74" s="13" t="s">
        <v>691</v>
      </c>
      <c r="D74" s="13" t="s">
        <v>674</v>
      </c>
      <c r="E74" s="13" t="s">
        <v>677</v>
      </c>
      <c r="F74" s="13" t="s">
        <v>678</v>
      </c>
    </row>
    <row r="75" spans="2:6" x14ac:dyDescent="0.25">
      <c r="B75" s="14" t="s">
        <v>22</v>
      </c>
      <c r="C75" s="16">
        <v>0.84578787878787864</v>
      </c>
      <c r="D75" s="16">
        <v>3.5457481765545647E-2</v>
      </c>
      <c r="E75" s="16">
        <v>0.77586071738171591</v>
      </c>
      <c r="F75" s="16">
        <v>0.91571504019404137</v>
      </c>
    </row>
    <row r="76" spans="2:6" x14ac:dyDescent="0.25">
      <c r="B76" s="11" t="s">
        <v>24</v>
      </c>
      <c r="C76" s="17">
        <v>0.71814285714285697</v>
      </c>
      <c r="D76" s="17">
        <v>3.4429509533074366E-2</v>
      </c>
      <c r="E76" s="17">
        <v>0.65024300215107478</v>
      </c>
      <c r="F76" s="17">
        <v>0.78604271213463917</v>
      </c>
    </row>
    <row r="77" spans="2:6" x14ac:dyDescent="0.25">
      <c r="B77" s="11" t="s">
        <v>29</v>
      </c>
      <c r="C77" s="17">
        <v>0.95814523809523822</v>
      </c>
      <c r="D77" s="17">
        <v>3.1429698358506654E-2</v>
      </c>
      <c r="E77" s="17">
        <v>0.89616143437802342</v>
      </c>
      <c r="F77" s="17">
        <v>1.0201290418124529</v>
      </c>
    </row>
    <row r="78" spans="2:6" x14ac:dyDescent="0.25">
      <c r="B78" s="11" t="s">
        <v>25</v>
      </c>
      <c r="C78" s="17">
        <v>0.82806249999999992</v>
      </c>
      <c r="D78" s="17">
        <v>5.0921931322664198E-2</v>
      </c>
      <c r="E78" s="17">
        <v>0.72763726015193042</v>
      </c>
      <c r="F78" s="17">
        <v>0.92848773984806943</v>
      </c>
    </row>
    <row r="79" spans="2:6" ht="15.75" thickBot="1" x14ac:dyDescent="0.3">
      <c r="B79" s="15" t="s">
        <v>23</v>
      </c>
      <c r="C79" s="18">
        <v>0.8632666666666664</v>
      </c>
      <c r="D79" s="18">
        <v>2.3519832605436646E-2</v>
      </c>
      <c r="E79" s="18">
        <v>0.81688223525889392</v>
      </c>
      <c r="F79" s="18">
        <v>0.90965109807443889</v>
      </c>
    </row>
    <row r="81" spans="2:6" ht="15.75" thickBot="1" x14ac:dyDescent="0.3"/>
    <row r="82" spans="2:6" ht="45" x14ac:dyDescent="0.25">
      <c r="B82" s="12" t="s">
        <v>690</v>
      </c>
      <c r="C82" s="13" t="s">
        <v>691</v>
      </c>
      <c r="D82" s="13" t="s">
        <v>674</v>
      </c>
      <c r="E82" s="13" t="s">
        <v>677</v>
      </c>
      <c r="F82" s="13" t="s">
        <v>678</v>
      </c>
    </row>
    <row r="83" spans="2:6" x14ac:dyDescent="0.25">
      <c r="B83" s="14" t="s">
        <v>22</v>
      </c>
      <c r="C83" s="16">
        <v>1.4603636363636383</v>
      </c>
      <c r="D83" s="16">
        <v>3.4452127834745057E-2</v>
      </c>
      <c r="E83" s="16">
        <v>1.3924191748867674</v>
      </c>
      <c r="F83" s="16">
        <v>1.5283080978405092</v>
      </c>
    </row>
    <row r="84" spans="2:6" x14ac:dyDescent="0.25">
      <c r="B84" s="11" t="s">
        <v>24</v>
      </c>
      <c r="C84" s="17">
        <v>1.658771428571429</v>
      </c>
      <c r="D84" s="17">
        <v>3.3453302509307462E-2</v>
      </c>
      <c r="E84" s="17">
        <v>1.5927967916920935</v>
      </c>
      <c r="F84" s="17">
        <v>1.7247460654507645</v>
      </c>
    </row>
    <row r="85" spans="2:6" x14ac:dyDescent="0.25">
      <c r="B85" s="11" t="s">
        <v>29</v>
      </c>
      <c r="C85" s="17">
        <v>1.3813333333333329</v>
      </c>
      <c r="D85" s="17">
        <v>3.0538547345653127E-2</v>
      </c>
      <c r="E85" s="17">
        <v>1.3211070052632925</v>
      </c>
      <c r="F85" s="17">
        <v>1.4415596614033732</v>
      </c>
    </row>
    <row r="86" spans="2:6" x14ac:dyDescent="0.25">
      <c r="B86" s="11" t="s">
        <v>25</v>
      </c>
      <c r="C86" s="17">
        <v>1.5851875</v>
      </c>
      <c r="D86" s="17">
        <v>4.9478101663307385E-2</v>
      </c>
      <c r="E86" s="17">
        <v>1.4876096961402063</v>
      </c>
      <c r="F86" s="17">
        <v>1.6827653038597936</v>
      </c>
    </row>
    <row r="87" spans="2:6" ht="15.75" thickBot="1" x14ac:dyDescent="0.3">
      <c r="B87" s="15" t="s">
        <v>23</v>
      </c>
      <c r="C87" s="18">
        <v>1.3923600000000032</v>
      </c>
      <c r="D87" s="18">
        <v>2.285295625144175E-2</v>
      </c>
      <c r="E87" s="18">
        <v>1.3472907429396956</v>
      </c>
      <c r="F87" s="18">
        <v>1.4374292570603107</v>
      </c>
    </row>
    <row r="89" spans="2:6" ht="15.75" thickBot="1" x14ac:dyDescent="0.3"/>
    <row r="90" spans="2:6" ht="45" x14ac:dyDescent="0.25">
      <c r="B90" s="12" t="s">
        <v>690</v>
      </c>
      <c r="C90" s="13" t="s">
        <v>691</v>
      </c>
      <c r="D90" s="13" t="s">
        <v>674</v>
      </c>
      <c r="E90" s="13" t="s">
        <v>677</v>
      </c>
      <c r="F90" s="13" t="s">
        <v>678</v>
      </c>
    </row>
    <row r="91" spans="2:6" x14ac:dyDescent="0.25">
      <c r="B91" s="14" t="s">
        <v>22</v>
      </c>
      <c r="C91" s="16">
        <v>1.874242424242424</v>
      </c>
      <c r="D91" s="16">
        <v>4.0796635459300623E-2</v>
      </c>
      <c r="E91" s="16">
        <v>1.793785697748018</v>
      </c>
      <c r="F91" s="16">
        <v>1.9546991507368301</v>
      </c>
    </row>
    <row r="92" spans="2:6" x14ac:dyDescent="0.25">
      <c r="B92" s="11" t="s">
        <v>24</v>
      </c>
      <c r="C92" s="17">
        <v>1.6912857142857145</v>
      </c>
      <c r="D92" s="17">
        <v>3.9613872151186467E-2</v>
      </c>
      <c r="E92" s="17">
        <v>1.6131615640667096</v>
      </c>
      <c r="F92" s="17">
        <v>1.7694098645047194</v>
      </c>
    </row>
    <row r="93" spans="2:6" x14ac:dyDescent="0.25">
      <c r="B93" s="11" t="s">
        <v>29</v>
      </c>
      <c r="C93" s="17">
        <v>1.7491904761904762</v>
      </c>
      <c r="D93" s="17">
        <v>3.6162352278884223E-2</v>
      </c>
      <c r="E93" s="17">
        <v>1.6778732105890244</v>
      </c>
      <c r="F93" s="17">
        <v>1.820507741791928</v>
      </c>
    </row>
    <row r="94" spans="2:6" x14ac:dyDescent="0.25">
      <c r="B94" s="11" t="s">
        <v>25</v>
      </c>
      <c r="C94" s="17">
        <v>1.7637500000000002</v>
      </c>
      <c r="D94" s="17">
        <v>5.8589707040981799E-2</v>
      </c>
      <c r="E94" s="17">
        <v>1.6482028235793773</v>
      </c>
      <c r="F94" s="17">
        <v>1.879297176420623</v>
      </c>
    </row>
    <row r="95" spans="2:6" ht="15.75" thickBot="1" x14ac:dyDescent="0.3">
      <c r="B95" s="15" t="s">
        <v>23</v>
      </c>
      <c r="C95" s="18">
        <v>1.803106666666666</v>
      </c>
      <c r="D95" s="18">
        <v>2.7061426505481722E-2</v>
      </c>
      <c r="E95" s="18">
        <v>1.7497377119382278</v>
      </c>
      <c r="F95" s="18">
        <v>1.8564756213951041</v>
      </c>
    </row>
    <row r="97" spans="2:6" ht="15.75" thickBot="1" x14ac:dyDescent="0.3"/>
    <row r="98" spans="2:6" ht="45" x14ac:dyDescent="0.25">
      <c r="B98" s="12" t="s">
        <v>690</v>
      </c>
      <c r="C98" s="13" t="s">
        <v>691</v>
      </c>
      <c r="D98" s="13" t="s">
        <v>674</v>
      </c>
      <c r="E98" s="13" t="s">
        <v>677</v>
      </c>
      <c r="F98" s="13" t="s">
        <v>678</v>
      </c>
    </row>
    <row r="99" spans="2:6" x14ac:dyDescent="0.25">
      <c r="B99" s="14" t="s">
        <v>22</v>
      </c>
      <c r="C99" s="16">
        <v>0.69503030303030255</v>
      </c>
      <c r="D99" s="16">
        <v>1.684240639582453E-2</v>
      </c>
      <c r="E99" s="16">
        <v>0.66181469910511259</v>
      </c>
      <c r="F99" s="16">
        <v>0.72824590695549252</v>
      </c>
    </row>
    <row r="100" spans="2:6" x14ac:dyDescent="0.25">
      <c r="B100" s="11" t="s">
        <v>24</v>
      </c>
      <c r="C100" s="17">
        <v>0.65491428571428567</v>
      </c>
      <c r="D100" s="17">
        <v>1.6354116612094658E-2</v>
      </c>
      <c r="E100" s="17">
        <v>0.62266165819970587</v>
      </c>
      <c r="F100" s="17">
        <v>0.68716691322886547</v>
      </c>
    </row>
    <row r="101" spans="2:6" x14ac:dyDescent="0.25">
      <c r="B101" s="11" t="s">
        <v>29</v>
      </c>
      <c r="C101" s="17">
        <v>0.59635714285714292</v>
      </c>
      <c r="D101" s="17">
        <v>1.4929197627523679E-2</v>
      </c>
      <c r="E101" s="17">
        <v>0.56691465680956432</v>
      </c>
      <c r="F101" s="17">
        <v>0.62579962890472152</v>
      </c>
    </row>
    <row r="102" spans="2:6" x14ac:dyDescent="0.25">
      <c r="B102" s="11" t="s">
        <v>25</v>
      </c>
      <c r="C102" s="17">
        <v>0.68131249999999999</v>
      </c>
      <c r="D102" s="17">
        <v>2.4188064664816697E-2</v>
      </c>
      <c r="E102" s="17">
        <v>0.633610220602288</v>
      </c>
      <c r="F102" s="17">
        <v>0.72901477939771198</v>
      </c>
    </row>
    <row r="103" spans="2:6" ht="15.75" thickBot="1" x14ac:dyDescent="0.3">
      <c r="B103" s="15" t="s">
        <v>23</v>
      </c>
      <c r="C103" s="18">
        <v>0.6257199999999995</v>
      </c>
      <c r="D103" s="18">
        <v>1.1171988516326396E-2</v>
      </c>
      <c r="E103" s="18">
        <v>0.60368726091901725</v>
      </c>
      <c r="F103" s="18">
        <v>0.64775273908098174</v>
      </c>
    </row>
    <row r="105" spans="2:6" ht="15.75" thickBot="1" x14ac:dyDescent="0.3"/>
    <row r="106" spans="2:6" ht="45" x14ac:dyDescent="0.25">
      <c r="B106" s="12" t="s">
        <v>690</v>
      </c>
      <c r="C106" s="13" t="s">
        <v>691</v>
      </c>
      <c r="D106" s="13" t="s">
        <v>674</v>
      </c>
      <c r="E106" s="13" t="s">
        <v>677</v>
      </c>
      <c r="F106" s="13" t="s">
        <v>678</v>
      </c>
    </row>
    <row r="107" spans="2:6" x14ac:dyDescent="0.25">
      <c r="B107" s="14" t="s">
        <v>22</v>
      </c>
      <c r="C107" s="16">
        <v>1.3363636363636358</v>
      </c>
      <c r="D107" s="16">
        <v>0.16137244194096675</v>
      </c>
      <c r="E107" s="16">
        <v>1.0181143915715909</v>
      </c>
      <c r="F107" s="16">
        <v>1.6546128811556806</v>
      </c>
    </row>
    <row r="108" spans="2:6" x14ac:dyDescent="0.25">
      <c r="B108" s="11" t="s">
        <v>24</v>
      </c>
      <c r="C108" s="17">
        <v>0.54739999999999966</v>
      </c>
      <c r="D108" s="17">
        <v>0.15669398252587682</v>
      </c>
      <c r="E108" s="17">
        <v>0.23837733787432647</v>
      </c>
      <c r="F108" s="17">
        <v>0.85642266212567286</v>
      </c>
    </row>
    <row r="109" spans="2:6" x14ac:dyDescent="0.25">
      <c r="B109" s="11" t="s">
        <v>29</v>
      </c>
      <c r="C109" s="17">
        <v>0.5698333333333333</v>
      </c>
      <c r="D109" s="17">
        <v>0.14304138142457176</v>
      </c>
      <c r="E109" s="17">
        <v>0.28773552862245239</v>
      </c>
      <c r="F109" s="17">
        <v>0.85193113804421428</v>
      </c>
    </row>
    <row r="110" spans="2:6" x14ac:dyDescent="0.25">
      <c r="B110" s="11" t="s">
        <v>25</v>
      </c>
      <c r="C110" s="17">
        <v>0.59150000000000003</v>
      </c>
      <c r="D110" s="17">
        <v>0.23175352553867609</v>
      </c>
      <c r="E110" s="17">
        <v>0.13444931901967039</v>
      </c>
      <c r="F110" s="17">
        <v>1.0485506809803296</v>
      </c>
    </row>
    <row r="111" spans="2:6" ht="15.75" thickBot="1" x14ac:dyDescent="0.3">
      <c r="B111" s="15" t="s">
        <v>23</v>
      </c>
      <c r="C111" s="18">
        <v>0.58246666666666669</v>
      </c>
      <c r="D111" s="18">
        <v>0.10704236828431954</v>
      </c>
      <c r="E111" s="18">
        <v>0.37136399970883066</v>
      </c>
      <c r="F111" s="18">
        <v>0.79356933362450266</v>
      </c>
    </row>
    <row r="113" spans="2:6" ht="15.75" thickBot="1" x14ac:dyDescent="0.3"/>
    <row r="114" spans="2:6" ht="45" x14ac:dyDescent="0.25">
      <c r="B114" s="12" t="s">
        <v>690</v>
      </c>
      <c r="C114" s="13" t="s">
        <v>691</v>
      </c>
      <c r="D114" s="13" t="s">
        <v>674</v>
      </c>
      <c r="E114" s="13" t="s">
        <v>677</v>
      </c>
      <c r="F114" s="13" t="s">
        <v>678</v>
      </c>
    </row>
    <row r="115" spans="2:6" x14ac:dyDescent="0.25">
      <c r="B115" s="14" t="s">
        <v>22</v>
      </c>
      <c r="C115" s="16">
        <v>0.37196969696969706</v>
      </c>
      <c r="D115" s="16">
        <v>1.3980751393611397E-2</v>
      </c>
      <c r="E115" s="16">
        <v>0.34439768083654698</v>
      </c>
      <c r="F115" s="16">
        <v>0.39954171310284714</v>
      </c>
    </row>
    <row r="116" spans="2:6" x14ac:dyDescent="0.25">
      <c r="B116" s="11" t="s">
        <v>24</v>
      </c>
      <c r="C116" s="17">
        <v>0.38774285714285717</v>
      </c>
      <c r="D116" s="17">
        <v>1.3575425817566629E-2</v>
      </c>
      <c r="E116" s="17">
        <v>0.36097020028641891</v>
      </c>
      <c r="F116" s="17">
        <v>0.41451551399929543</v>
      </c>
    </row>
    <row r="117" spans="2:6" x14ac:dyDescent="0.25">
      <c r="B117" s="11" t="s">
        <v>29</v>
      </c>
      <c r="C117" s="17">
        <v>0.29954761904761906</v>
      </c>
      <c r="D117" s="17">
        <v>1.2392611580032091E-2</v>
      </c>
      <c r="E117" s="17">
        <v>0.2751076389065914</v>
      </c>
      <c r="F117" s="17">
        <v>0.32398759918864672</v>
      </c>
    </row>
    <row r="118" spans="2:6" x14ac:dyDescent="0.25">
      <c r="B118" s="11" t="s">
        <v>25</v>
      </c>
      <c r="C118" s="17">
        <v>0.38262499999999999</v>
      </c>
      <c r="D118" s="17">
        <v>2.0078325556568629E-2</v>
      </c>
      <c r="E118" s="17">
        <v>0.34302770650794057</v>
      </c>
      <c r="F118" s="17">
        <v>0.42222229349205942</v>
      </c>
    </row>
    <row r="119" spans="2:6" ht="15.75" thickBot="1" x14ac:dyDescent="0.3">
      <c r="B119" s="15" t="s">
        <v>23</v>
      </c>
      <c r="C119" s="18">
        <v>0.3115466666666668</v>
      </c>
      <c r="D119" s="18">
        <v>9.273781331969471E-3</v>
      </c>
      <c r="E119" s="18">
        <v>0.29325746022120991</v>
      </c>
      <c r="F119" s="18">
        <v>0.3298358731121237</v>
      </c>
    </row>
    <row r="121" spans="2:6" ht="15.75" thickBot="1" x14ac:dyDescent="0.3"/>
    <row r="122" spans="2:6" ht="45" x14ac:dyDescent="0.25">
      <c r="B122" s="12" t="s">
        <v>690</v>
      </c>
      <c r="C122" s="13" t="s">
        <v>691</v>
      </c>
      <c r="D122" s="13" t="s">
        <v>674</v>
      </c>
      <c r="E122" s="13" t="s">
        <v>677</v>
      </c>
      <c r="F122" s="13" t="s">
        <v>678</v>
      </c>
    </row>
    <row r="123" spans="2:6" x14ac:dyDescent="0.25">
      <c r="B123" s="14" t="s">
        <v>22</v>
      </c>
      <c r="C123" s="16">
        <v>0.37654545454545457</v>
      </c>
      <c r="D123" s="16">
        <v>1.694831774301277E-2</v>
      </c>
      <c r="E123" s="16">
        <v>0.34312097848663292</v>
      </c>
      <c r="F123" s="16">
        <v>0.40996993060427622</v>
      </c>
    </row>
    <row r="124" spans="2:6" x14ac:dyDescent="0.25">
      <c r="B124" s="11" t="s">
        <v>24</v>
      </c>
      <c r="C124" s="17">
        <v>0.3855142857142857</v>
      </c>
      <c r="D124" s="17">
        <v>1.6456957410597769E-2</v>
      </c>
      <c r="E124" s="17">
        <v>0.35305884162170925</v>
      </c>
      <c r="F124" s="17">
        <v>0.41796972980686214</v>
      </c>
    </row>
    <row r="125" spans="2:6" x14ac:dyDescent="0.25">
      <c r="B125" s="11" t="s">
        <v>29</v>
      </c>
      <c r="C125" s="17">
        <v>0.40042857142857147</v>
      </c>
      <c r="D125" s="17">
        <v>1.5023078002810343E-2</v>
      </c>
      <c r="E125" s="17">
        <v>0.37080094002298497</v>
      </c>
      <c r="F125" s="17">
        <v>0.43005620283415796</v>
      </c>
    </row>
    <row r="126" spans="2:6" x14ac:dyDescent="0.25">
      <c r="B126" s="11" t="s">
        <v>25</v>
      </c>
      <c r="C126" s="17">
        <v>0.41718749999999993</v>
      </c>
      <c r="D126" s="17">
        <v>2.4340168257042213E-2</v>
      </c>
      <c r="E126" s="17">
        <v>0.36918525083809706</v>
      </c>
      <c r="F126" s="17">
        <v>0.46518974916190281</v>
      </c>
    </row>
    <row r="127" spans="2:6" ht="15.75" thickBot="1" x14ac:dyDescent="0.3">
      <c r="B127" s="15" t="s">
        <v>23</v>
      </c>
      <c r="C127" s="18">
        <v>0.43784000000000012</v>
      </c>
      <c r="D127" s="18">
        <v>1.1242242156259285E-2</v>
      </c>
      <c r="E127" s="18">
        <v>0.41566871081973444</v>
      </c>
      <c r="F127" s="18">
        <v>0.46001128918026579</v>
      </c>
    </row>
    <row r="129" spans="2:6" ht="15.75" thickBot="1" x14ac:dyDescent="0.3"/>
    <row r="130" spans="2:6" ht="45" x14ac:dyDescent="0.25">
      <c r="B130" s="12" t="s">
        <v>690</v>
      </c>
      <c r="C130" s="13" t="s">
        <v>691</v>
      </c>
      <c r="D130" s="13" t="s">
        <v>674</v>
      </c>
      <c r="E130" s="13" t="s">
        <v>677</v>
      </c>
      <c r="F130" s="13" t="s">
        <v>678</v>
      </c>
    </row>
    <row r="131" spans="2:6" x14ac:dyDescent="0.25">
      <c r="B131" s="14" t="s">
        <v>22</v>
      </c>
      <c r="C131" s="16">
        <v>0.36478787878787888</v>
      </c>
      <c r="D131" s="16">
        <v>1.3205419209072292E-2</v>
      </c>
      <c r="E131" s="16">
        <v>0.3387449272163397</v>
      </c>
      <c r="F131" s="16">
        <v>0.39083083035941807</v>
      </c>
    </row>
    <row r="132" spans="2:6" x14ac:dyDescent="0.25">
      <c r="B132" s="11" t="s">
        <v>24</v>
      </c>
      <c r="C132" s="17">
        <v>0.3790971428571428</v>
      </c>
      <c r="D132" s="17">
        <v>1.2822571821465093E-2</v>
      </c>
      <c r="E132" s="17">
        <v>0.35380922040030938</v>
      </c>
      <c r="F132" s="17">
        <v>0.40438506531397622</v>
      </c>
    </row>
    <row r="133" spans="2:6" x14ac:dyDescent="0.25">
      <c r="B133" s="11" t="s">
        <v>29</v>
      </c>
      <c r="C133" s="17">
        <v>0.37823809523809521</v>
      </c>
      <c r="D133" s="17">
        <v>1.1705353053077561E-2</v>
      </c>
      <c r="E133" s="17">
        <v>0.35515348596801333</v>
      </c>
      <c r="F133" s="17">
        <v>0.40132270450817709</v>
      </c>
    </row>
    <row r="134" spans="2:6" x14ac:dyDescent="0.25">
      <c r="B134" s="11" t="s">
        <v>25</v>
      </c>
      <c r="C134" s="17">
        <v>0.3631875</v>
      </c>
      <c r="D134" s="17">
        <v>1.8964839480078113E-2</v>
      </c>
      <c r="E134" s="17">
        <v>0.32578615829913427</v>
      </c>
      <c r="F134" s="17">
        <v>0.40058884170086573</v>
      </c>
    </row>
    <row r="135" spans="2:6" ht="15.75" thickBot="1" x14ac:dyDescent="0.3">
      <c r="B135" s="15" t="s">
        <v>23</v>
      </c>
      <c r="C135" s="18">
        <v>0.39650666666666678</v>
      </c>
      <c r="D135" s="18">
        <v>8.7594841431689122E-3</v>
      </c>
      <c r="E135" s="18">
        <v>0.37923172690742835</v>
      </c>
      <c r="F135" s="18">
        <v>0.41378160642590522</v>
      </c>
    </row>
    <row r="137" spans="2:6" ht="15.75" thickBot="1" x14ac:dyDescent="0.3"/>
    <row r="138" spans="2:6" ht="45" x14ac:dyDescent="0.25">
      <c r="B138" s="12" t="s">
        <v>690</v>
      </c>
      <c r="C138" s="13" t="s">
        <v>691</v>
      </c>
      <c r="D138" s="13" t="s">
        <v>674</v>
      </c>
      <c r="E138" s="13" t="s">
        <v>677</v>
      </c>
      <c r="F138" s="13" t="s">
        <v>678</v>
      </c>
    </row>
    <row r="139" spans="2:6" x14ac:dyDescent="0.25">
      <c r="B139" s="14" t="s">
        <v>22</v>
      </c>
      <c r="C139" s="16">
        <v>0.93236363636363684</v>
      </c>
      <c r="D139" s="16">
        <v>3.5663101477829515E-2</v>
      </c>
      <c r="E139" s="16">
        <v>0.86203096384689282</v>
      </c>
      <c r="F139" s="16">
        <v>1.0026963088803809</v>
      </c>
    </row>
    <row r="140" spans="2:6" x14ac:dyDescent="0.25">
      <c r="B140" s="11" t="s">
        <v>24</v>
      </c>
      <c r="C140" s="17">
        <v>0.86754285714285728</v>
      </c>
      <c r="D140" s="17">
        <v>3.4629167982906661E-2</v>
      </c>
      <c r="E140" s="17">
        <v>0.79924924749190773</v>
      </c>
      <c r="F140" s="17">
        <v>0.93583646679380683</v>
      </c>
    </row>
    <row r="141" spans="2:6" x14ac:dyDescent="0.25">
      <c r="B141" s="11" t="s">
        <v>29</v>
      </c>
      <c r="C141" s="17">
        <v>1.0059285714285717</v>
      </c>
      <c r="D141" s="17">
        <v>3.1611960753122746E-2</v>
      </c>
      <c r="E141" s="17">
        <v>0.94358532052977573</v>
      </c>
      <c r="F141" s="17">
        <v>1.0682718223273677</v>
      </c>
    </row>
    <row r="142" spans="2:6" x14ac:dyDescent="0.25">
      <c r="B142" s="11" t="s">
        <v>25</v>
      </c>
      <c r="C142" s="17">
        <v>0.92</v>
      </c>
      <c r="D142" s="17">
        <v>5.1217230152308647E-2</v>
      </c>
      <c r="E142" s="17">
        <v>0.81899238915728012</v>
      </c>
      <c r="F142" s="17">
        <v>1.02100761084272</v>
      </c>
    </row>
    <row r="143" spans="2:6" ht="15.75" thickBot="1" x14ac:dyDescent="0.3">
      <c r="B143" s="15" t="s">
        <v>23</v>
      </c>
      <c r="C143" s="18">
        <v>0.99652000000000074</v>
      </c>
      <c r="D143" s="18">
        <v>2.3656225292465933E-2</v>
      </c>
      <c r="E143" s="18">
        <v>0.94986658295180448</v>
      </c>
      <c r="F143" s="18">
        <v>1.043173417048197</v>
      </c>
    </row>
    <row r="145" spans="2:6" ht="15.75" thickBot="1" x14ac:dyDescent="0.3"/>
    <row r="146" spans="2:6" ht="45" x14ac:dyDescent="0.25">
      <c r="B146" s="12" t="s">
        <v>690</v>
      </c>
      <c r="C146" s="13" t="s">
        <v>691</v>
      </c>
      <c r="D146" s="13" t="s">
        <v>674</v>
      </c>
      <c r="E146" s="13" t="s">
        <v>677</v>
      </c>
      <c r="F146" s="13" t="s">
        <v>678</v>
      </c>
    </row>
    <row r="147" spans="2:6" x14ac:dyDescent="0.25">
      <c r="B147" s="14" t="s">
        <v>22</v>
      </c>
      <c r="C147" s="16">
        <v>0.90287878787878795</v>
      </c>
      <c r="D147" s="16">
        <v>2.8284281202202916E-2</v>
      </c>
      <c r="E147" s="16">
        <v>0.84709819099484274</v>
      </c>
      <c r="F147" s="16">
        <v>0.95865938476273316</v>
      </c>
    </row>
    <row r="148" spans="2:6" x14ac:dyDescent="0.25">
      <c r="B148" s="11" t="s">
        <v>24</v>
      </c>
      <c r="C148" s="17">
        <v>0.83205714285714272</v>
      </c>
      <c r="D148" s="17">
        <v>2.7464272159160079E-2</v>
      </c>
      <c r="E148" s="17">
        <v>0.77789371960911802</v>
      </c>
      <c r="F148" s="17">
        <v>0.88622056610516742</v>
      </c>
    </row>
    <row r="149" spans="2:6" x14ac:dyDescent="0.25">
      <c r="B149" s="11" t="s">
        <v>29</v>
      </c>
      <c r="C149" s="17">
        <v>0.90338095238095262</v>
      </c>
      <c r="D149" s="17">
        <v>2.5071335645055145E-2</v>
      </c>
      <c r="E149" s="17">
        <v>0.85393673787321445</v>
      </c>
      <c r="F149" s="17">
        <v>0.95282516688869079</v>
      </c>
    </row>
    <row r="150" spans="2:6" x14ac:dyDescent="0.25">
      <c r="B150" s="11" t="s">
        <v>25</v>
      </c>
      <c r="C150" s="17">
        <v>0.80837500000000007</v>
      </c>
      <c r="D150" s="17">
        <v>4.0620206319588147E-2</v>
      </c>
      <c r="E150" s="17">
        <v>0.72826621668472336</v>
      </c>
      <c r="F150" s="17">
        <v>0.88848378331527678</v>
      </c>
    </row>
    <row r="151" spans="2:6" ht="15.75" thickBot="1" x14ac:dyDescent="0.3">
      <c r="B151" s="15" t="s">
        <v>23</v>
      </c>
      <c r="C151" s="18">
        <v>0.92778666666666665</v>
      </c>
      <c r="D151" s="18">
        <v>1.8761669642521881E-2</v>
      </c>
      <c r="E151" s="18">
        <v>0.89078600457744395</v>
      </c>
      <c r="F151" s="18">
        <v>0.96478732875588935</v>
      </c>
    </row>
    <row r="153" spans="2:6" ht="15.75" thickBot="1" x14ac:dyDescent="0.3"/>
    <row r="154" spans="2:6" ht="45" x14ac:dyDescent="0.25">
      <c r="B154" s="12" t="s">
        <v>690</v>
      </c>
      <c r="C154" s="13" t="s">
        <v>691</v>
      </c>
      <c r="D154" s="13" t="s">
        <v>674</v>
      </c>
      <c r="E154" s="13" t="s">
        <v>677</v>
      </c>
      <c r="F154" s="13" t="s">
        <v>678</v>
      </c>
    </row>
    <row r="155" spans="2:6" x14ac:dyDescent="0.25">
      <c r="B155" s="14" t="s">
        <v>22</v>
      </c>
      <c r="C155" s="16">
        <v>0.74187878787878803</v>
      </c>
      <c r="D155" s="16">
        <v>2.7118289978164102E-2</v>
      </c>
      <c r="E155" s="16">
        <v>0.68839769035186604</v>
      </c>
      <c r="F155" s="16">
        <v>0.79535988540571001</v>
      </c>
    </row>
    <row r="156" spans="2:6" x14ac:dyDescent="0.25">
      <c r="B156" s="11" t="s">
        <v>24</v>
      </c>
      <c r="C156" s="17">
        <v>0.64734285714285711</v>
      </c>
      <c r="D156" s="17">
        <v>2.6332084988368552E-2</v>
      </c>
      <c r="E156" s="17">
        <v>0.59541226688498727</v>
      </c>
      <c r="F156" s="17">
        <v>0.69927344740072694</v>
      </c>
    </row>
    <row r="157" spans="2:6" x14ac:dyDescent="0.25">
      <c r="B157" s="11" t="s">
        <v>29</v>
      </c>
      <c r="C157" s="17">
        <v>0.74233333333333318</v>
      </c>
      <c r="D157" s="17">
        <v>2.4037794890454361E-2</v>
      </c>
      <c r="E157" s="17">
        <v>0.69492740715201096</v>
      </c>
      <c r="F157" s="17">
        <v>0.7897392595146554</v>
      </c>
    </row>
    <row r="158" spans="2:6" x14ac:dyDescent="0.25">
      <c r="B158" s="11" t="s">
        <v>25</v>
      </c>
      <c r="C158" s="17">
        <v>0.59499999999999986</v>
      </c>
      <c r="D158" s="17">
        <v>3.894567891163702E-2</v>
      </c>
      <c r="E158" s="17">
        <v>0.51819362121274648</v>
      </c>
      <c r="F158" s="17">
        <v>0.67180637878725324</v>
      </c>
    </row>
    <row r="159" spans="2:6" ht="15.75" thickBot="1" x14ac:dyDescent="0.3">
      <c r="B159" s="15" t="s">
        <v>23</v>
      </c>
      <c r="C159" s="18">
        <v>0.70289333333333381</v>
      </c>
      <c r="D159" s="18">
        <v>1.7988238562725089E-2</v>
      </c>
      <c r="E159" s="18">
        <v>0.66741798655869289</v>
      </c>
      <c r="F159" s="18">
        <v>0.73836868010797474</v>
      </c>
    </row>
    <row r="161" spans="2:6" ht="15.75" thickBot="1" x14ac:dyDescent="0.3"/>
    <row r="162" spans="2:6" ht="45" x14ac:dyDescent="0.25">
      <c r="B162" s="12" t="s">
        <v>690</v>
      </c>
      <c r="C162" s="13" t="s">
        <v>691</v>
      </c>
      <c r="D162" s="13" t="s">
        <v>674</v>
      </c>
      <c r="E162" s="13" t="s">
        <v>677</v>
      </c>
      <c r="F162" s="13" t="s">
        <v>678</v>
      </c>
    </row>
    <row r="163" spans="2:6" x14ac:dyDescent="0.25">
      <c r="B163" s="14" t="s">
        <v>22</v>
      </c>
      <c r="C163" s="16">
        <v>0.61257575757575755</v>
      </c>
      <c r="D163" s="16">
        <v>3.0427039117981877E-2</v>
      </c>
      <c r="E163" s="16">
        <v>0.55256933947806208</v>
      </c>
      <c r="F163" s="16">
        <v>0.67258217567345302</v>
      </c>
    </row>
    <row r="164" spans="2:6" x14ac:dyDescent="0.25">
      <c r="B164" s="11" t="s">
        <v>24</v>
      </c>
      <c r="C164" s="17">
        <v>0.53837142857142861</v>
      </c>
      <c r="D164" s="17">
        <v>2.9544907906960682E-2</v>
      </c>
      <c r="E164" s="17">
        <v>0.48010469779790266</v>
      </c>
      <c r="F164" s="17">
        <v>0.59663815934495457</v>
      </c>
    </row>
    <row r="165" spans="2:6" x14ac:dyDescent="0.25">
      <c r="B165" s="11" t="s">
        <v>29</v>
      </c>
      <c r="C165" s="17">
        <v>0.59521428571428592</v>
      </c>
      <c r="D165" s="17">
        <v>2.6970687533425183E-2</v>
      </c>
      <c r="E165" s="17">
        <v>0.54202428105305156</v>
      </c>
      <c r="F165" s="17">
        <v>0.64840429037552028</v>
      </c>
    </row>
    <row r="166" spans="2:6" x14ac:dyDescent="0.25">
      <c r="B166" s="11" t="s">
        <v>25</v>
      </c>
      <c r="C166" s="17">
        <v>0.50081249999999999</v>
      </c>
      <c r="D166" s="17">
        <v>4.3697508090477517E-2</v>
      </c>
      <c r="E166" s="17">
        <v>0.41463484301085873</v>
      </c>
      <c r="F166" s="17">
        <v>0.58699015698914125</v>
      </c>
    </row>
    <row r="167" spans="2:6" ht="15.75" thickBot="1" x14ac:dyDescent="0.3">
      <c r="B167" s="15" t="s">
        <v>23</v>
      </c>
      <c r="C167" s="18">
        <v>0.49628</v>
      </c>
      <c r="D167" s="18">
        <v>2.0183014447162435E-2</v>
      </c>
      <c r="E167" s="18">
        <v>0.45647624523135044</v>
      </c>
      <c r="F167" s="18">
        <v>0.53608375476864956</v>
      </c>
    </row>
    <row r="169" spans="2:6" ht="15.75" thickBot="1" x14ac:dyDescent="0.3"/>
    <row r="170" spans="2:6" ht="45" x14ac:dyDescent="0.25">
      <c r="B170" s="12" t="s">
        <v>690</v>
      </c>
      <c r="C170" s="13" t="s">
        <v>691</v>
      </c>
      <c r="D170" s="13" t="s">
        <v>674</v>
      </c>
      <c r="E170" s="13" t="s">
        <v>677</v>
      </c>
      <c r="F170" s="13" t="s">
        <v>678</v>
      </c>
    </row>
    <row r="171" spans="2:6" x14ac:dyDescent="0.25">
      <c r="B171" s="14" t="s">
        <v>22</v>
      </c>
      <c r="C171" s="16">
        <v>1.232818181818182</v>
      </c>
      <c r="D171" s="16">
        <v>5.7751174214449752E-2</v>
      </c>
      <c r="E171" s="16">
        <v>1.1189247105504798</v>
      </c>
      <c r="F171" s="16">
        <v>1.3467116530858843</v>
      </c>
    </row>
    <row r="172" spans="2:6" x14ac:dyDescent="0.25">
      <c r="B172" s="11" t="s">
        <v>24</v>
      </c>
      <c r="C172" s="17">
        <v>1.032142857142857</v>
      </c>
      <c r="D172" s="17">
        <v>5.6076870216280515E-2</v>
      </c>
      <c r="E172" s="17">
        <v>0.92155134980753783</v>
      </c>
      <c r="F172" s="17">
        <v>1.1427343644781762</v>
      </c>
    </row>
    <row r="173" spans="2:6" x14ac:dyDescent="0.25">
      <c r="B173" s="11" t="s">
        <v>29</v>
      </c>
      <c r="C173" s="17">
        <v>1.1700714285714284</v>
      </c>
      <c r="D173" s="17">
        <v>5.1190944619577412E-2</v>
      </c>
      <c r="E173" s="17">
        <v>1.0691156565113411</v>
      </c>
      <c r="F173" s="17">
        <v>1.2710272006315158</v>
      </c>
    </row>
    <row r="174" spans="2:6" x14ac:dyDescent="0.25">
      <c r="B174" s="11" t="s">
        <v>25</v>
      </c>
      <c r="C174" s="17">
        <v>1.00925</v>
      </c>
      <c r="D174" s="17">
        <v>8.2938809546509534E-2</v>
      </c>
      <c r="E174" s="17">
        <v>0.84568295481775135</v>
      </c>
      <c r="F174" s="17">
        <v>1.1728170451822486</v>
      </c>
    </row>
    <row r="175" spans="2:6" ht="15.75" thickBot="1" x14ac:dyDescent="0.3">
      <c r="B175" s="15" t="s">
        <v>23</v>
      </c>
      <c r="C175" s="18">
        <v>1.2625599999999999</v>
      </c>
      <c r="D175" s="18">
        <v>3.8307795214355504E-2</v>
      </c>
      <c r="E175" s="18">
        <v>1.1870116179467816</v>
      </c>
      <c r="F175" s="18">
        <v>1.3381083820532182</v>
      </c>
    </row>
    <row r="177" spans="2:6" ht="15.75" thickBot="1" x14ac:dyDescent="0.3"/>
    <row r="178" spans="2:6" ht="45" x14ac:dyDescent="0.25">
      <c r="B178" s="12" t="s">
        <v>690</v>
      </c>
      <c r="C178" s="13" t="s">
        <v>691</v>
      </c>
      <c r="D178" s="13" t="s">
        <v>674</v>
      </c>
      <c r="E178" s="13" t="s">
        <v>677</v>
      </c>
      <c r="F178" s="13" t="s">
        <v>678</v>
      </c>
    </row>
    <row r="179" spans="2:6" x14ac:dyDescent="0.25">
      <c r="B179" s="14" t="s">
        <v>22</v>
      </c>
      <c r="C179" s="16">
        <v>0.41260606060606048</v>
      </c>
      <c r="D179" s="16">
        <v>3.9536583333236716E-2</v>
      </c>
      <c r="E179" s="16">
        <v>0.33463433485090793</v>
      </c>
      <c r="F179" s="16">
        <v>0.49057778636121302</v>
      </c>
    </row>
    <row r="180" spans="2:6" x14ac:dyDescent="0.25">
      <c r="B180" s="11" t="s">
        <v>24</v>
      </c>
      <c r="C180" s="17">
        <v>0.45829999999999987</v>
      </c>
      <c r="D180" s="17">
        <v>3.8390351062651526E-2</v>
      </c>
      <c r="E180" s="17">
        <v>0.38258880615526769</v>
      </c>
      <c r="F180" s="17">
        <v>0.53401119384473206</v>
      </c>
    </row>
    <row r="181" spans="2:6" x14ac:dyDescent="0.25">
      <c r="B181" s="11" t="s">
        <v>29</v>
      </c>
      <c r="C181" s="17">
        <v>0.4162380952380953</v>
      </c>
      <c r="D181" s="17">
        <v>3.5045435445927781E-2</v>
      </c>
      <c r="E181" s="17">
        <v>0.34712354736408507</v>
      </c>
      <c r="F181" s="17">
        <v>0.48535264311210552</v>
      </c>
    </row>
    <row r="182" spans="2:6" x14ac:dyDescent="0.25">
      <c r="B182" s="11" t="s">
        <v>25</v>
      </c>
      <c r="C182" s="17">
        <v>0.45681249999999995</v>
      </c>
      <c r="D182" s="17">
        <v>5.6780094946962401E-2</v>
      </c>
      <c r="E182" s="17">
        <v>0.34483413418521086</v>
      </c>
      <c r="F182" s="17">
        <v>0.5687908658147891</v>
      </c>
    </row>
    <row r="183" spans="2:6" ht="15.75" thickBot="1" x14ac:dyDescent="0.3">
      <c r="B183" s="15" t="s">
        <v>23</v>
      </c>
      <c r="C183" s="18">
        <v>0.38175999999999971</v>
      </c>
      <c r="D183" s="18">
        <v>2.6225602481792998E-2</v>
      </c>
      <c r="E183" s="18">
        <v>0.33003940828273343</v>
      </c>
      <c r="F183" s="18">
        <v>0.433480591717266</v>
      </c>
    </row>
    <row r="185" spans="2:6" ht="15.75" thickBot="1" x14ac:dyDescent="0.3"/>
    <row r="186" spans="2:6" ht="45" x14ac:dyDescent="0.25">
      <c r="B186" s="12" t="s">
        <v>690</v>
      </c>
      <c r="C186" s="13" t="s">
        <v>691</v>
      </c>
      <c r="D186" s="13" t="s">
        <v>674</v>
      </c>
      <c r="E186" s="13" t="s">
        <v>677</v>
      </c>
      <c r="F186" s="13" t="s">
        <v>678</v>
      </c>
    </row>
    <row r="187" spans="2:6" x14ac:dyDescent="0.25">
      <c r="B187" s="14" t="s">
        <v>22</v>
      </c>
      <c r="C187" s="16">
        <v>6.3636363636363633</v>
      </c>
      <c r="D187" s="16">
        <v>6.3624582942295491E-2</v>
      </c>
      <c r="E187" s="16">
        <v>6.2381597009048066</v>
      </c>
      <c r="F187" s="16">
        <v>6.48911302636792</v>
      </c>
    </row>
    <row r="188" spans="2:6" x14ac:dyDescent="0.25">
      <c r="B188" s="11" t="s">
        <v>24</v>
      </c>
      <c r="C188" s="17">
        <v>7</v>
      </c>
      <c r="D188" s="17">
        <v>6.1779998913465792E-2</v>
      </c>
      <c r="E188" s="17">
        <v>6.878161117468518</v>
      </c>
      <c r="F188" s="17">
        <v>7.121838882531482</v>
      </c>
    </row>
    <row r="189" spans="2:6" x14ac:dyDescent="0.25">
      <c r="B189" s="11" t="s">
        <v>29</v>
      </c>
      <c r="C189" s="17">
        <v>7.0000000000000009</v>
      </c>
      <c r="D189" s="17">
        <v>5.6397165012583114E-2</v>
      </c>
      <c r="E189" s="17">
        <v>6.8887768260938094</v>
      </c>
      <c r="F189" s="17">
        <v>7.1112231739061924</v>
      </c>
    </row>
    <row r="190" spans="2:6" x14ac:dyDescent="0.25">
      <c r="B190" s="11" t="s">
        <v>25</v>
      </c>
      <c r="C190" s="17">
        <v>6.7499999999999991</v>
      </c>
      <c r="D190" s="17">
        <v>9.137385064296781E-2</v>
      </c>
      <c r="E190" s="17">
        <v>6.5697978625650117</v>
      </c>
      <c r="F190" s="17">
        <v>6.9302021374349865</v>
      </c>
    </row>
    <row r="191" spans="2:6" ht="15.75" thickBot="1" x14ac:dyDescent="0.3">
      <c r="B191" s="15" t="s">
        <v>23</v>
      </c>
      <c r="C191" s="18">
        <v>6.2933333333333312</v>
      </c>
      <c r="D191" s="18">
        <v>4.2203773812488098E-2</v>
      </c>
      <c r="E191" s="18">
        <v>6.2101015312880223</v>
      </c>
      <c r="F191" s="18">
        <v>6.3765651353786401</v>
      </c>
    </row>
  </sheetData>
  <pageMargins left="0.7" right="0.7" top="0.75" bottom="0.75" header="0.3" footer="0.3"/>
  <ignoredErrors>
    <ignoredError sqref="B3:B8 B11:B16 B19:B24 B27:B32 B35:B40 B43:B48 B51:B56 B59:B64 B67:B72 B75:B80 B83:B88 B91:B96 B99:B104 B107:B112 B115:B120 B123:B128 B131:B136 B139:B144 B147:B152 B155:B160 B163:B168 B171:B176 B179:B184 B187:B192" numberStoredAsText="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6360E-4D13-4ED5-B7E6-E4286474C650}">
  <sheetPr codeName="XLSTAT_20220714_121239_1">
    <tabColor rgb="FF007800"/>
  </sheetPr>
  <dimension ref="B1:AB702"/>
  <sheetViews>
    <sheetView topLeftCell="A689" zoomScaleNormal="100" workbookViewId="0">
      <selection activeCell="C502" sqref="C502:C702"/>
    </sheetView>
  </sheetViews>
  <sheetFormatPr baseColWidth="10" defaultRowHeight="15" x14ac:dyDescent="0.25"/>
  <cols>
    <col min="1" max="1" width="6" customWidth="1"/>
  </cols>
  <sheetData>
    <row r="1" spans="2:13" x14ac:dyDescent="0.25">
      <c r="B1" s="8" t="s">
        <v>35</v>
      </c>
      <c r="C1" s="7"/>
      <c r="D1" s="7"/>
      <c r="E1" s="7"/>
      <c r="F1" s="7"/>
      <c r="G1" s="7"/>
      <c r="H1" s="7"/>
      <c r="I1" s="7"/>
      <c r="J1" s="7"/>
      <c r="K1" s="7"/>
      <c r="L1" s="7"/>
      <c r="M1" s="6"/>
    </row>
    <row r="2" spans="2:13" x14ac:dyDescent="0.25">
      <c r="B2" s="7"/>
      <c r="C2" s="7"/>
      <c r="D2" s="7"/>
      <c r="E2" s="7"/>
      <c r="F2" s="7"/>
      <c r="G2" s="7"/>
      <c r="H2" s="7"/>
      <c r="I2" s="7"/>
      <c r="J2" s="7"/>
      <c r="K2" s="7"/>
      <c r="L2" s="7"/>
      <c r="M2" s="6"/>
    </row>
    <row r="3" spans="2:13" x14ac:dyDescent="0.25">
      <c r="B3" t="s">
        <v>646</v>
      </c>
    </row>
    <row r="4" spans="2:13" x14ac:dyDescent="0.25">
      <c r="B4" t="s">
        <v>46</v>
      </c>
    </row>
    <row r="5" spans="2:13" x14ac:dyDescent="0.25">
      <c r="B5" t="s">
        <v>400</v>
      </c>
    </row>
    <row r="6" spans="2:13" x14ac:dyDescent="0.25">
      <c r="B6" t="s">
        <v>401</v>
      </c>
    </row>
    <row r="7" spans="2:13" x14ac:dyDescent="0.25">
      <c r="B7" t="s">
        <v>402</v>
      </c>
    </row>
    <row r="8" spans="2:13" x14ac:dyDescent="0.25">
      <c r="B8" t="s">
        <v>403</v>
      </c>
    </row>
    <row r="9" spans="2:13" x14ac:dyDescent="0.25">
      <c r="B9" t="s">
        <v>404</v>
      </c>
    </row>
    <row r="10" spans="2:13" ht="38.1" customHeight="1" x14ac:dyDescent="0.25"/>
    <row r="11" spans="2:13" ht="15.75" customHeight="1" x14ac:dyDescent="0.25">
      <c r="B11" s="32"/>
    </row>
    <row r="14" spans="2:13" x14ac:dyDescent="0.25">
      <c r="B14" s="10" t="s">
        <v>51</v>
      </c>
    </row>
    <row r="15" spans="2:13" ht="15.75" thickBot="1" x14ac:dyDescent="0.3"/>
    <row r="16" spans="2:13" ht="30" customHeight="1" x14ac:dyDescent="0.25">
      <c r="B16" s="12" t="s">
        <v>52</v>
      </c>
      <c r="C16" s="13" t="s">
        <v>53</v>
      </c>
      <c r="D16" s="13" t="s">
        <v>54</v>
      </c>
      <c r="E16" s="13" t="s">
        <v>55</v>
      </c>
      <c r="F16" s="13" t="s">
        <v>56</v>
      </c>
      <c r="G16" s="13" t="s">
        <v>57</v>
      </c>
      <c r="H16" s="13" t="s">
        <v>58</v>
      </c>
      <c r="I16" s="13" t="s">
        <v>59</v>
      </c>
    </row>
    <row r="17" spans="2:9" x14ac:dyDescent="0.25">
      <c r="B17" s="14" t="s">
        <v>8</v>
      </c>
      <c r="C17" s="42">
        <v>201</v>
      </c>
      <c r="D17" s="42">
        <v>0</v>
      </c>
      <c r="E17" s="42">
        <v>201</v>
      </c>
      <c r="F17" s="16">
        <v>2.5569999999999999</v>
      </c>
      <c r="G17" s="16">
        <v>6.9710000000000001</v>
      </c>
      <c r="H17" s="16">
        <v>5.6578308457711435</v>
      </c>
      <c r="I17" s="16">
        <v>0.65690452216724904</v>
      </c>
    </row>
    <row r="18" spans="2:9" x14ac:dyDescent="0.25">
      <c r="B18" s="11" t="s">
        <v>7</v>
      </c>
      <c r="C18" s="43">
        <v>201</v>
      </c>
      <c r="D18" s="43">
        <v>0</v>
      </c>
      <c r="E18" s="43">
        <v>201</v>
      </c>
      <c r="F18" s="17">
        <v>1.5209999999999999</v>
      </c>
      <c r="G18" s="17">
        <v>4.1449999999999996</v>
      </c>
      <c r="H18" s="17">
        <v>3.2568815920398024</v>
      </c>
      <c r="I18" s="17">
        <v>0.40794258996757465</v>
      </c>
    </row>
    <row r="19" spans="2:9" x14ac:dyDescent="0.25">
      <c r="B19" s="11" t="s">
        <v>28</v>
      </c>
      <c r="C19" s="43">
        <v>201</v>
      </c>
      <c r="D19" s="43">
        <v>0</v>
      </c>
      <c r="E19" s="43">
        <v>201</v>
      </c>
      <c r="F19" s="17">
        <v>0.56999999999999995</v>
      </c>
      <c r="G19" s="17">
        <v>1.978</v>
      </c>
      <c r="H19" s="17">
        <v>1.5443955223880597</v>
      </c>
      <c r="I19" s="17">
        <v>0.26266046815204369</v>
      </c>
    </row>
    <row r="20" spans="2:9" x14ac:dyDescent="0.25">
      <c r="B20" s="11" t="s">
        <v>40</v>
      </c>
      <c r="C20" s="43">
        <v>201</v>
      </c>
      <c r="D20" s="43">
        <v>0</v>
      </c>
      <c r="E20" s="43">
        <v>201</v>
      </c>
      <c r="F20" s="17">
        <v>0.63700000000000001</v>
      </c>
      <c r="G20" s="17">
        <v>4.43</v>
      </c>
      <c r="H20" s="17">
        <v>1.5469711442786063</v>
      </c>
      <c r="I20" s="17">
        <v>0.48011807481408558</v>
      </c>
    </row>
    <row r="21" spans="2:9" x14ac:dyDescent="0.25">
      <c r="B21" s="11" t="s">
        <v>41</v>
      </c>
      <c r="C21" s="43">
        <v>201</v>
      </c>
      <c r="D21" s="43">
        <v>0</v>
      </c>
      <c r="E21" s="43">
        <v>201</v>
      </c>
      <c r="F21" s="17">
        <v>0.78</v>
      </c>
      <c r="G21" s="17">
        <v>3.45</v>
      </c>
      <c r="H21" s="17">
        <v>1.9788552238805948</v>
      </c>
      <c r="I21" s="17">
        <v>0.47667107735321468</v>
      </c>
    </row>
    <row r="22" spans="2:9" x14ac:dyDescent="0.25">
      <c r="B22" s="11" t="s">
        <v>4</v>
      </c>
      <c r="C22" s="43">
        <v>201</v>
      </c>
      <c r="D22" s="43">
        <v>0</v>
      </c>
      <c r="E22" s="43">
        <v>201</v>
      </c>
      <c r="F22" s="17">
        <v>0.56699999999999995</v>
      </c>
      <c r="G22" s="17">
        <v>3.15</v>
      </c>
      <c r="H22" s="17">
        <v>2.0563681592039806</v>
      </c>
      <c r="I22" s="17">
        <v>0.59515161411281936</v>
      </c>
    </row>
    <row r="23" spans="2:9" x14ac:dyDescent="0.25">
      <c r="B23" s="11" t="s">
        <v>30</v>
      </c>
      <c r="C23" s="43">
        <v>201</v>
      </c>
      <c r="D23" s="43">
        <v>0</v>
      </c>
      <c r="E23" s="43">
        <v>201</v>
      </c>
      <c r="F23" s="17">
        <v>1.7430000000000001</v>
      </c>
      <c r="G23" s="17">
        <v>6.96</v>
      </c>
      <c r="H23" s="17">
        <v>4.3969850746268628</v>
      </c>
      <c r="I23" s="17">
        <v>0.6853983183347615</v>
      </c>
    </row>
    <row r="24" spans="2:9" x14ac:dyDescent="0.25">
      <c r="B24" s="11" t="s">
        <v>31</v>
      </c>
      <c r="C24" s="43">
        <v>201</v>
      </c>
      <c r="D24" s="43">
        <v>0</v>
      </c>
      <c r="E24" s="43">
        <v>201</v>
      </c>
      <c r="F24" s="17">
        <v>0.44900000000000001</v>
      </c>
      <c r="G24" s="17">
        <v>2.8809999999999998</v>
      </c>
      <c r="H24" s="17">
        <v>1.4602437810945272</v>
      </c>
      <c r="I24" s="17">
        <v>0.41108424352391792</v>
      </c>
    </row>
    <row r="25" spans="2:9" x14ac:dyDescent="0.25">
      <c r="B25" s="11" t="s">
        <v>32</v>
      </c>
      <c r="C25" s="43">
        <v>201</v>
      </c>
      <c r="D25" s="43">
        <v>0</v>
      </c>
      <c r="E25" s="43">
        <v>201</v>
      </c>
      <c r="F25" s="17">
        <v>1.194</v>
      </c>
      <c r="G25" s="17">
        <v>4.9800000000000004</v>
      </c>
      <c r="H25" s="17">
        <v>3.3112985074626859</v>
      </c>
      <c r="I25" s="17">
        <v>0.44178218665736335</v>
      </c>
    </row>
    <row r="26" spans="2:9" x14ac:dyDescent="0.25">
      <c r="B26" s="11" t="s">
        <v>33</v>
      </c>
      <c r="C26" s="43">
        <v>201</v>
      </c>
      <c r="D26" s="43">
        <v>0</v>
      </c>
      <c r="E26" s="43">
        <v>201</v>
      </c>
      <c r="F26" s="17">
        <v>0.32400000000000001</v>
      </c>
      <c r="G26" s="17">
        <v>1.64</v>
      </c>
      <c r="H26" s="17">
        <v>0.85214975124378101</v>
      </c>
      <c r="I26" s="17">
        <v>0.21508216223675503</v>
      </c>
    </row>
    <row r="27" spans="2:9" x14ac:dyDescent="0.25">
      <c r="B27" s="11" t="s">
        <v>9</v>
      </c>
      <c r="C27" s="43">
        <v>201</v>
      </c>
      <c r="D27" s="43">
        <v>0</v>
      </c>
      <c r="E27" s="43">
        <v>201</v>
      </c>
      <c r="F27" s="17">
        <v>0.79100000000000004</v>
      </c>
      <c r="G27" s="17">
        <v>2.1560000000000001</v>
      </c>
      <c r="H27" s="17">
        <v>1.4629601990049765</v>
      </c>
      <c r="I27" s="17">
        <v>0.2226217159397533</v>
      </c>
    </row>
    <row r="28" spans="2:9" x14ac:dyDescent="0.25">
      <c r="B28" s="11" t="s">
        <v>10</v>
      </c>
      <c r="C28" s="43">
        <v>201</v>
      </c>
      <c r="D28" s="43">
        <v>0</v>
      </c>
      <c r="E28" s="43">
        <v>201</v>
      </c>
      <c r="F28" s="17">
        <v>0.75</v>
      </c>
      <c r="G28" s="17">
        <v>2.1030000000000002</v>
      </c>
      <c r="H28" s="17">
        <v>1.7809154228855719</v>
      </c>
      <c r="I28" s="17">
        <v>0.23893132446572443</v>
      </c>
    </row>
    <row r="29" spans="2:9" x14ac:dyDescent="0.25">
      <c r="B29" s="11" t="s">
        <v>17</v>
      </c>
      <c r="C29" s="43">
        <v>201</v>
      </c>
      <c r="D29" s="43">
        <v>0</v>
      </c>
      <c r="E29" s="43">
        <v>201</v>
      </c>
      <c r="F29" s="17">
        <v>0.29599999999999999</v>
      </c>
      <c r="G29" s="17">
        <v>0.85499999999999998</v>
      </c>
      <c r="H29" s="17">
        <v>0.64047263681592015</v>
      </c>
      <c r="I29" s="17">
        <v>0.10161274771165489</v>
      </c>
    </row>
    <row r="30" spans="2:9" x14ac:dyDescent="0.25">
      <c r="B30" s="11" t="s">
        <v>11</v>
      </c>
      <c r="C30" s="43">
        <v>201</v>
      </c>
      <c r="D30" s="43">
        <v>0</v>
      </c>
      <c r="E30" s="43">
        <v>201</v>
      </c>
      <c r="F30" s="17">
        <v>0.247</v>
      </c>
      <c r="G30" s="17">
        <v>8.9710000000000001</v>
      </c>
      <c r="H30" s="17">
        <v>0.69821393034825863</v>
      </c>
      <c r="I30" s="17">
        <v>0.96059271754733566</v>
      </c>
    </row>
    <row r="31" spans="2:9" x14ac:dyDescent="0.25">
      <c r="B31" s="11" t="s">
        <v>12</v>
      </c>
      <c r="C31" s="43">
        <v>201</v>
      </c>
      <c r="D31" s="43">
        <v>0</v>
      </c>
      <c r="E31" s="43">
        <v>201</v>
      </c>
      <c r="F31" s="17">
        <v>0.14000000000000001</v>
      </c>
      <c r="G31" s="17">
        <v>0.62</v>
      </c>
      <c r="H31" s="17">
        <v>0.33788557213930354</v>
      </c>
      <c r="I31" s="17">
        <v>8.761764571589456E-2</v>
      </c>
    </row>
    <row r="32" spans="2:9" x14ac:dyDescent="0.25">
      <c r="B32" s="11" t="s">
        <v>1</v>
      </c>
      <c r="C32" s="43">
        <v>201</v>
      </c>
      <c r="D32" s="43">
        <v>0</v>
      </c>
      <c r="E32" s="43">
        <v>201</v>
      </c>
      <c r="F32" s="17">
        <v>0.183</v>
      </c>
      <c r="G32" s="17">
        <v>0.77400000000000002</v>
      </c>
      <c r="H32" s="17">
        <v>0.40920398009950254</v>
      </c>
      <c r="I32" s="17">
        <v>9.9461013387556016E-2</v>
      </c>
    </row>
    <row r="33" spans="2:9" x14ac:dyDescent="0.25">
      <c r="B33" s="11" t="s">
        <v>2</v>
      </c>
      <c r="C33" s="43">
        <v>201</v>
      </c>
      <c r="D33" s="43">
        <v>0</v>
      </c>
      <c r="E33" s="43">
        <v>201</v>
      </c>
      <c r="F33" s="17">
        <v>0.111</v>
      </c>
      <c r="G33" s="17">
        <v>0.57899999999999996</v>
      </c>
      <c r="H33" s="17">
        <v>0.38179800995024882</v>
      </c>
      <c r="I33" s="17">
        <v>7.6158166968618018E-2</v>
      </c>
    </row>
    <row r="34" spans="2:9" x14ac:dyDescent="0.25">
      <c r="B34" s="11" t="s">
        <v>26</v>
      </c>
      <c r="C34" s="43">
        <v>201</v>
      </c>
      <c r="D34" s="43">
        <v>0</v>
      </c>
      <c r="E34" s="43">
        <v>201</v>
      </c>
      <c r="F34" s="17">
        <v>0.41299999999999998</v>
      </c>
      <c r="G34" s="17">
        <v>1.875</v>
      </c>
      <c r="H34" s="17">
        <v>0.95940298507462729</v>
      </c>
      <c r="I34" s="17">
        <v>0.20934323918160044</v>
      </c>
    </row>
    <row r="35" spans="2:9" x14ac:dyDescent="0.25">
      <c r="B35" s="11" t="s">
        <v>16</v>
      </c>
      <c r="C35" s="43">
        <v>201</v>
      </c>
      <c r="D35" s="43">
        <v>0</v>
      </c>
      <c r="E35" s="43">
        <v>201</v>
      </c>
      <c r="F35" s="17">
        <v>0.378</v>
      </c>
      <c r="G35" s="17">
        <v>1.58</v>
      </c>
      <c r="H35" s="17">
        <v>0.89242288557213933</v>
      </c>
      <c r="I35" s="17">
        <v>0.16609357384809273</v>
      </c>
    </row>
    <row r="36" spans="2:9" x14ac:dyDescent="0.25">
      <c r="B36" s="11" t="s">
        <v>15</v>
      </c>
      <c r="C36" s="43">
        <v>201</v>
      </c>
      <c r="D36" s="43">
        <v>0</v>
      </c>
      <c r="E36" s="43">
        <v>201</v>
      </c>
      <c r="F36" s="17">
        <v>0.30499999999999999</v>
      </c>
      <c r="G36" s="17">
        <v>1.222</v>
      </c>
      <c r="H36" s="17">
        <v>0.69927363184079616</v>
      </c>
      <c r="I36" s="17">
        <v>0.1606812364628919</v>
      </c>
    </row>
    <row r="37" spans="2:9" x14ac:dyDescent="0.25">
      <c r="B37" s="11" t="s">
        <v>27</v>
      </c>
      <c r="C37" s="43">
        <v>201</v>
      </c>
      <c r="D37" s="43">
        <v>0</v>
      </c>
      <c r="E37" s="43">
        <v>201</v>
      </c>
      <c r="F37" s="17">
        <v>0.19700000000000001</v>
      </c>
      <c r="G37" s="17">
        <v>1.7989999999999999</v>
      </c>
      <c r="H37" s="17">
        <v>0.54373631840796022</v>
      </c>
      <c r="I37" s="17">
        <v>0.17965496131300721</v>
      </c>
    </row>
    <row r="38" spans="2:9" x14ac:dyDescent="0.25">
      <c r="B38" s="11" t="s">
        <v>14</v>
      </c>
      <c r="C38" s="43">
        <v>201</v>
      </c>
      <c r="D38" s="43">
        <v>0</v>
      </c>
      <c r="E38" s="43">
        <v>201</v>
      </c>
      <c r="F38" s="17">
        <v>0.23</v>
      </c>
      <c r="G38" s="17">
        <v>1.8560000000000001</v>
      </c>
      <c r="H38" s="17">
        <v>1.1780646766169154</v>
      </c>
      <c r="I38" s="17">
        <v>0.34212842734274496</v>
      </c>
    </row>
    <row r="39" spans="2:9" x14ac:dyDescent="0.25">
      <c r="B39" s="11" t="s">
        <v>13</v>
      </c>
      <c r="C39" s="43">
        <v>201</v>
      </c>
      <c r="D39" s="43">
        <v>0</v>
      </c>
      <c r="E39" s="43">
        <v>201</v>
      </c>
      <c r="F39" s="17">
        <v>0.19800000000000001</v>
      </c>
      <c r="G39" s="17">
        <v>1.899</v>
      </c>
      <c r="H39" s="17">
        <v>0.41333084577114415</v>
      </c>
      <c r="I39" s="17">
        <v>0.2267879323151501</v>
      </c>
    </row>
    <row r="40" spans="2:9" ht="15.75" thickBot="1" x14ac:dyDescent="0.3">
      <c r="B40" s="15" t="s">
        <v>3</v>
      </c>
      <c r="C40" s="44">
        <v>201</v>
      </c>
      <c r="D40" s="44">
        <v>0</v>
      </c>
      <c r="E40" s="44">
        <v>201</v>
      </c>
      <c r="F40" s="18">
        <v>6</v>
      </c>
      <c r="G40" s="18">
        <v>7</v>
      </c>
      <c r="H40" s="18">
        <v>6.611940298507462</v>
      </c>
      <c r="I40" s="18">
        <v>0.48852504175109634</v>
      </c>
    </row>
    <row r="43" spans="2:9" x14ac:dyDescent="0.25">
      <c r="B43" s="10" t="s">
        <v>405</v>
      </c>
    </row>
    <row r="44" spans="2:9" ht="15.75" thickBot="1" x14ac:dyDescent="0.3"/>
    <row r="45" spans="2:9" x14ac:dyDescent="0.25">
      <c r="B45" s="12" t="s">
        <v>406</v>
      </c>
      <c r="C45" s="13" t="s">
        <v>407</v>
      </c>
      <c r="D45" s="13" t="s">
        <v>408</v>
      </c>
      <c r="E45" s="13" t="s">
        <v>409</v>
      </c>
      <c r="F45" s="13" t="s">
        <v>410</v>
      </c>
      <c r="G45" s="13" t="s">
        <v>411</v>
      </c>
    </row>
    <row r="46" spans="2:9" x14ac:dyDescent="0.25">
      <c r="B46" s="14" t="s">
        <v>412</v>
      </c>
      <c r="C46" s="16">
        <v>228.70270070203227</v>
      </c>
      <c r="D46" s="2">
        <v>201</v>
      </c>
      <c r="E46" s="2">
        <v>201</v>
      </c>
      <c r="F46" s="2">
        <v>370</v>
      </c>
      <c r="G46" s="2">
        <v>400</v>
      </c>
    </row>
    <row r="47" spans="2:9" x14ac:dyDescent="0.25">
      <c r="B47" s="11" t="s">
        <v>413</v>
      </c>
      <c r="C47" s="17">
        <v>129.83591360509789</v>
      </c>
      <c r="D47" s="3">
        <v>198</v>
      </c>
      <c r="E47" s="3">
        <v>198</v>
      </c>
      <c r="F47" s="3">
        <v>398</v>
      </c>
      <c r="G47" s="3">
        <v>399</v>
      </c>
    </row>
    <row r="48" spans="2:9" x14ac:dyDescent="0.25">
      <c r="B48" s="11" t="s">
        <v>414</v>
      </c>
      <c r="C48" s="17">
        <v>91.617046664636348</v>
      </c>
      <c r="D48" s="3">
        <v>158</v>
      </c>
      <c r="E48" s="3">
        <v>158</v>
      </c>
      <c r="F48" s="3">
        <v>387</v>
      </c>
      <c r="G48" s="3">
        <v>397</v>
      </c>
    </row>
    <row r="49" spans="2:7" x14ac:dyDescent="0.25">
      <c r="B49" s="11" t="s">
        <v>415</v>
      </c>
      <c r="C49" s="17">
        <v>42.033864258388874</v>
      </c>
      <c r="D49" s="3">
        <v>40</v>
      </c>
      <c r="E49" s="3">
        <v>40</v>
      </c>
      <c r="F49" s="3">
        <v>377</v>
      </c>
      <c r="G49" s="3">
        <v>395</v>
      </c>
    </row>
    <row r="50" spans="2:7" x14ac:dyDescent="0.25">
      <c r="B50" s="11" t="s">
        <v>416</v>
      </c>
      <c r="C50" s="17">
        <v>39.349204190046628</v>
      </c>
      <c r="D50" s="3">
        <v>128</v>
      </c>
      <c r="E50" s="3">
        <v>128</v>
      </c>
      <c r="F50" s="3">
        <v>378</v>
      </c>
      <c r="G50" s="3">
        <v>396</v>
      </c>
    </row>
    <row r="51" spans="2:7" x14ac:dyDescent="0.25">
      <c r="B51" s="11" t="s">
        <v>417</v>
      </c>
      <c r="C51" s="17">
        <v>31.82704120703584</v>
      </c>
      <c r="D51" s="3">
        <v>109</v>
      </c>
      <c r="E51" s="3">
        <v>109</v>
      </c>
      <c r="F51" s="3">
        <v>393</v>
      </c>
      <c r="G51" s="3">
        <v>394</v>
      </c>
    </row>
    <row r="52" spans="2:7" x14ac:dyDescent="0.25">
      <c r="B52" s="11" t="s">
        <v>418</v>
      </c>
      <c r="C52" s="17">
        <v>29.844516923611106</v>
      </c>
      <c r="D52" s="3">
        <v>18</v>
      </c>
      <c r="E52" s="3">
        <v>18</v>
      </c>
      <c r="F52" s="3">
        <v>271</v>
      </c>
      <c r="G52" s="3">
        <v>390</v>
      </c>
    </row>
    <row r="53" spans="2:7" x14ac:dyDescent="0.25">
      <c r="B53" s="11" t="s">
        <v>419</v>
      </c>
      <c r="C53" s="17">
        <v>16.43715298504447</v>
      </c>
      <c r="D53" s="3">
        <v>54</v>
      </c>
      <c r="E53" s="3">
        <v>54</v>
      </c>
      <c r="F53" s="3">
        <v>385</v>
      </c>
      <c r="G53" s="3">
        <v>391</v>
      </c>
    </row>
    <row r="54" spans="2:7" x14ac:dyDescent="0.25">
      <c r="B54" s="11" t="s">
        <v>420</v>
      </c>
      <c r="C54" s="17">
        <v>14.336268562868687</v>
      </c>
      <c r="D54" s="3">
        <v>55</v>
      </c>
      <c r="E54" s="3">
        <v>55</v>
      </c>
      <c r="F54" s="3">
        <v>384</v>
      </c>
      <c r="G54" s="3">
        <v>392</v>
      </c>
    </row>
    <row r="55" spans="2:7" x14ac:dyDescent="0.25">
      <c r="B55" s="11" t="s">
        <v>421</v>
      </c>
      <c r="C55" s="17">
        <v>10.290106457116959</v>
      </c>
      <c r="D55" s="3">
        <v>45</v>
      </c>
      <c r="E55" s="3">
        <v>45</v>
      </c>
      <c r="F55" s="3">
        <v>380</v>
      </c>
      <c r="G55" s="3">
        <v>388</v>
      </c>
    </row>
    <row r="56" spans="2:7" x14ac:dyDescent="0.25">
      <c r="B56" s="11" t="s">
        <v>422</v>
      </c>
      <c r="C56" s="17">
        <v>9.719934137202797</v>
      </c>
      <c r="D56" s="3">
        <v>13</v>
      </c>
      <c r="E56" s="3">
        <v>13</v>
      </c>
      <c r="F56" s="3">
        <v>227</v>
      </c>
      <c r="G56" s="3">
        <v>382</v>
      </c>
    </row>
    <row r="57" spans="2:7" x14ac:dyDescent="0.25">
      <c r="B57" s="11" t="s">
        <v>423</v>
      </c>
      <c r="C57" s="17">
        <v>9.678820787500003</v>
      </c>
      <c r="D57" s="3">
        <v>16</v>
      </c>
      <c r="E57" s="3">
        <v>16</v>
      </c>
      <c r="F57" s="3">
        <v>343</v>
      </c>
      <c r="G57" s="3">
        <v>389</v>
      </c>
    </row>
    <row r="58" spans="2:7" x14ac:dyDescent="0.25">
      <c r="B58" s="11" t="s">
        <v>424</v>
      </c>
      <c r="C58" s="17">
        <v>8.2063695249999995</v>
      </c>
      <c r="D58" s="3">
        <v>10</v>
      </c>
      <c r="E58" s="3">
        <v>10</v>
      </c>
      <c r="F58" s="3">
        <v>241</v>
      </c>
      <c r="G58" s="3">
        <v>261</v>
      </c>
    </row>
    <row r="59" spans="2:7" x14ac:dyDescent="0.25">
      <c r="B59" s="11" t="s">
        <v>425</v>
      </c>
      <c r="C59" s="17">
        <v>7.9404163903552627</v>
      </c>
      <c r="D59" s="3">
        <v>38</v>
      </c>
      <c r="E59" s="3">
        <v>38</v>
      </c>
      <c r="F59" s="3">
        <v>379</v>
      </c>
      <c r="G59" s="3">
        <v>381</v>
      </c>
    </row>
    <row r="60" spans="2:7" x14ac:dyDescent="0.25">
      <c r="B60" s="11" t="s">
        <v>426</v>
      </c>
      <c r="C60" s="17">
        <v>7.2186875453333306</v>
      </c>
      <c r="D60" s="3">
        <v>30</v>
      </c>
      <c r="E60" s="3">
        <v>30</v>
      </c>
      <c r="F60" s="3">
        <v>372</v>
      </c>
      <c r="G60" s="3">
        <v>386</v>
      </c>
    </row>
    <row r="61" spans="2:7" x14ac:dyDescent="0.25">
      <c r="B61" s="11" t="s">
        <v>427</v>
      </c>
      <c r="C61" s="17">
        <v>4.6386193400000009</v>
      </c>
      <c r="D61" s="3">
        <v>12</v>
      </c>
      <c r="E61" s="3">
        <v>12</v>
      </c>
      <c r="F61" s="3">
        <v>363</v>
      </c>
      <c r="G61" s="3">
        <v>366</v>
      </c>
    </row>
    <row r="62" spans="2:7" x14ac:dyDescent="0.25">
      <c r="B62" s="11" t="s">
        <v>428</v>
      </c>
      <c r="C62" s="17">
        <v>4.6262209588513343</v>
      </c>
      <c r="D62" s="3">
        <v>41</v>
      </c>
      <c r="E62" s="3">
        <v>41</v>
      </c>
      <c r="F62" s="3">
        <v>367</v>
      </c>
      <c r="G62" s="3">
        <v>383</v>
      </c>
    </row>
    <row r="63" spans="2:7" x14ac:dyDescent="0.25">
      <c r="B63" s="11" t="s">
        <v>429</v>
      </c>
      <c r="C63" s="17">
        <v>4.2362230428571426</v>
      </c>
      <c r="D63" s="3">
        <v>10</v>
      </c>
      <c r="E63" s="3">
        <v>10</v>
      </c>
      <c r="F63" s="3">
        <v>321</v>
      </c>
      <c r="G63" s="3">
        <v>375</v>
      </c>
    </row>
    <row r="64" spans="2:7" x14ac:dyDescent="0.25">
      <c r="B64" s="11" t="s">
        <v>430</v>
      </c>
      <c r="C64" s="17">
        <v>3.9039077724047626</v>
      </c>
      <c r="D64" s="3">
        <v>21</v>
      </c>
      <c r="E64" s="3">
        <v>21</v>
      </c>
      <c r="F64" s="3">
        <v>45</v>
      </c>
      <c r="G64" s="3">
        <v>374</v>
      </c>
    </row>
    <row r="65" spans="2:7" x14ac:dyDescent="0.25">
      <c r="B65" s="11" t="s">
        <v>431</v>
      </c>
      <c r="C65" s="17">
        <v>3.8673714198484843</v>
      </c>
      <c r="D65" s="3">
        <v>11</v>
      </c>
      <c r="E65" s="3">
        <v>11</v>
      </c>
      <c r="F65" s="3">
        <v>292</v>
      </c>
      <c r="G65" s="3">
        <v>368</v>
      </c>
    </row>
    <row r="66" spans="2:7" x14ac:dyDescent="0.25">
      <c r="B66" s="11" t="s">
        <v>432</v>
      </c>
      <c r="C66" s="17">
        <v>3.5397848437500015</v>
      </c>
      <c r="D66" s="3">
        <v>8</v>
      </c>
      <c r="E66" s="3">
        <v>8</v>
      </c>
      <c r="F66" s="3">
        <v>350</v>
      </c>
      <c r="G66" s="3">
        <v>352</v>
      </c>
    </row>
    <row r="67" spans="2:7" x14ac:dyDescent="0.25">
      <c r="B67" s="11" t="s">
        <v>433</v>
      </c>
      <c r="C67" s="17">
        <v>3.4806835</v>
      </c>
      <c r="D67" s="3">
        <v>7</v>
      </c>
      <c r="E67" s="3">
        <v>7</v>
      </c>
      <c r="F67" s="3">
        <v>327</v>
      </c>
      <c r="G67" s="3">
        <v>369</v>
      </c>
    </row>
    <row r="68" spans="2:7" x14ac:dyDescent="0.25">
      <c r="B68" s="11" t="s">
        <v>434</v>
      </c>
      <c r="C68" s="17">
        <v>3.0455280123438913</v>
      </c>
      <c r="D68" s="3">
        <v>30</v>
      </c>
      <c r="E68" s="3">
        <v>30</v>
      </c>
      <c r="F68" s="3">
        <v>373</v>
      </c>
      <c r="G68" s="3">
        <v>376</v>
      </c>
    </row>
    <row r="69" spans="2:7" x14ac:dyDescent="0.25">
      <c r="B69" s="11" t="s">
        <v>435</v>
      </c>
      <c r="C69" s="17">
        <v>2.7547279280075196</v>
      </c>
      <c r="D69" s="3">
        <v>19</v>
      </c>
      <c r="E69" s="3">
        <v>19</v>
      </c>
      <c r="F69" s="3">
        <v>361</v>
      </c>
      <c r="G69" s="3">
        <v>362</v>
      </c>
    </row>
    <row r="70" spans="2:7" x14ac:dyDescent="0.25">
      <c r="B70" s="11" t="s">
        <v>436</v>
      </c>
      <c r="C70" s="17">
        <v>2.7146396892982461</v>
      </c>
      <c r="D70" s="3">
        <v>22</v>
      </c>
      <c r="E70" s="3">
        <v>22</v>
      </c>
      <c r="F70" s="3">
        <v>269</v>
      </c>
      <c r="G70" s="3">
        <v>339</v>
      </c>
    </row>
    <row r="71" spans="2:7" x14ac:dyDescent="0.25">
      <c r="B71" s="11" t="s">
        <v>437</v>
      </c>
      <c r="C71" s="17">
        <v>2.6891808848868779</v>
      </c>
      <c r="D71" s="3">
        <v>17</v>
      </c>
      <c r="E71" s="3">
        <v>17</v>
      </c>
      <c r="F71" s="3">
        <v>346</v>
      </c>
      <c r="G71" s="3">
        <v>364</v>
      </c>
    </row>
    <row r="72" spans="2:7" x14ac:dyDescent="0.25">
      <c r="B72" s="11" t="s">
        <v>438</v>
      </c>
      <c r="C72" s="17">
        <v>2.6747531071428576</v>
      </c>
      <c r="D72" s="3">
        <v>7</v>
      </c>
      <c r="E72" s="3">
        <v>7</v>
      </c>
      <c r="F72" s="3">
        <v>333</v>
      </c>
      <c r="G72" s="3">
        <v>357</v>
      </c>
    </row>
    <row r="73" spans="2:7" x14ac:dyDescent="0.25">
      <c r="B73" s="11" t="s">
        <v>439</v>
      </c>
      <c r="C73" s="17">
        <v>2.6447973604803918</v>
      </c>
      <c r="D73" s="3">
        <v>20</v>
      </c>
      <c r="E73" s="3">
        <v>20</v>
      </c>
      <c r="F73" s="3">
        <v>365</v>
      </c>
      <c r="G73" s="3">
        <v>371</v>
      </c>
    </row>
    <row r="74" spans="2:7" x14ac:dyDescent="0.25">
      <c r="B74" s="11" t="s">
        <v>440</v>
      </c>
      <c r="C74" s="17">
        <v>2.3128471433566435</v>
      </c>
      <c r="D74" s="3">
        <v>13</v>
      </c>
      <c r="E74" s="3">
        <v>13</v>
      </c>
      <c r="F74" s="3">
        <v>278</v>
      </c>
      <c r="G74" s="3">
        <v>354</v>
      </c>
    </row>
    <row r="75" spans="2:7" x14ac:dyDescent="0.25">
      <c r="B75" s="11" t="s">
        <v>441</v>
      </c>
      <c r="C75" s="17">
        <v>2.1883537499999997</v>
      </c>
      <c r="D75" s="3">
        <v>18</v>
      </c>
      <c r="E75" s="3">
        <v>18</v>
      </c>
      <c r="F75" s="3">
        <v>331</v>
      </c>
      <c r="G75" s="3">
        <v>334</v>
      </c>
    </row>
    <row r="76" spans="2:7" x14ac:dyDescent="0.25">
      <c r="B76" s="11" t="s">
        <v>442</v>
      </c>
      <c r="C76" s="17">
        <v>2.0506962823529413</v>
      </c>
      <c r="D76" s="3">
        <v>17</v>
      </c>
      <c r="E76" s="3">
        <v>17</v>
      </c>
      <c r="F76" s="3">
        <v>345</v>
      </c>
      <c r="G76" s="3">
        <v>360</v>
      </c>
    </row>
    <row r="77" spans="2:7" x14ac:dyDescent="0.25">
      <c r="B77" s="11" t="s">
        <v>443</v>
      </c>
      <c r="C77" s="17">
        <v>1.9707906666666677</v>
      </c>
      <c r="D77" s="3">
        <v>3</v>
      </c>
      <c r="E77" s="3">
        <v>3</v>
      </c>
      <c r="F77" s="3">
        <v>106</v>
      </c>
      <c r="G77" s="3">
        <v>336</v>
      </c>
    </row>
    <row r="78" spans="2:7" x14ac:dyDescent="0.25">
      <c r="B78" s="11" t="s">
        <v>444</v>
      </c>
      <c r="C78" s="17">
        <v>1.872715666666666</v>
      </c>
      <c r="D78" s="3">
        <v>5</v>
      </c>
      <c r="E78" s="3">
        <v>5</v>
      </c>
      <c r="F78" s="3">
        <v>356</v>
      </c>
      <c r="G78" s="3">
        <v>359</v>
      </c>
    </row>
    <row r="79" spans="2:7" x14ac:dyDescent="0.25">
      <c r="B79" s="11" t="s">
        <v>445</v>
      </c>
      <c r="C79" s="17">
        <v>1.8003804983333325</v>
      </c>
      <c r="D79" s="3">
        <v>8</v>
      </c>
      <c r="E79" s="3">
        <v>8</v>
      </c>
      <c r="F79" s="3">
        <v>222</v>
      </c>
      <c r="G79" s="3">
        <v>353</v>
      </c>
    </row>
    <row r="80" spans="2:7" x14ac:dyDescent="0.25">
      <c r="B80" s="11" t="s">
        <v>446</v>
      </c>
      <c r="C80" s="17">
        <v>1.560096466619046</v>
      </c>
      <c r="D80" s="3">
        <v>20</v>
      </c>
      <c r="E80" s="3">
        <v>20</v>
      </c>
      <c r="F80" s="3">
        <v>330</v>
      </c>
      <c r="G80" s="3">
        <v>355</v>
      </c>
    </row>
    <row r="81" spans="2:7" x14ac:dyDescent="0.25">
      <c r="B81" s="11" t="s">
        <v>447</v>
      </c>
      <c r="C81" s="17">
        <v>1.5429408453333331</v>
      </c>
      <c r="D81" s="3">
        <v>8</v>
      </c>
      <c r="E81" s="3">
        <v>8</v>
      </c>
      <c r="F81" s="3">
        <v>340</v>
      </c>
      <c r="G81" s="3">
        <v>351</v>
      </c>
    </row>
    <row r="82" spans="2:7" x14ac:dyDescent="0.25">
      <c r="B82" s="11" t="s">
        <v>448</v>
      </c>
      <c r="C82" s="17">
        <v>1.5387066666666671</v>
      </c>
      <c r="D82" s="3">
        <v>3</v>
      </c>
      <c r="E82" s="3">
        <v>3</v>
      </c>
      <c r="F82" s="3">
        <v>28</v>
      </c>
      <c r="G82" s="3">
        <v>337</v>
      </c>
    </row>
    <row r="83" spans="2:7" x14ac:dyDescent="0.25">
      <c r="B83" s="11" t="s">
        <v>449</v>
      </c>
      <c r="C83" s="17">
        <v>1.4828153247863243</v>
      </c>
      <c r="D83" s="3">
        <v>13</v>
      </c>
      <c r="E83" s="3">
        <v>13</v>
      </c>
      <c r="F83" s="3">
        <v>335</v>
      </c>
      <c r="G83" s="3">
        <v>358</v>
      </c>
    </row>
    <row r="84" spans="2:7" x14ac:dyDescent="0.25">
      <c r="B84" s="11" t="s">
        <v>450</v>
      </c>
      <c r="C84" s="17">
        <v>1.4297478400000003</v>
      </c>
      <c r="D84" s="3">
        <v>4</v>
      </c>
      <c r="E84" s="3">
        <v>4</v>
      </c>
      <c r="F84" s="3">
        <v>263</v>
      </c>
      <c r="G84" s="3">
        <v>319</v>
      </c>
    </row>
    <row r="85" spans="2:7" x14ac:dyDescent="0.25">
      <c r="B85" s="11" t="s">
        <v>451</v>
      </c>
      <c r="C85" s="17">
        <v>1.4170265666666668</v>
      </c>
      <c r="D85" s="3">
        <v>5</v>
      </c>
      <c r="E85" s="3">
        <v>5</v>
      </c>
      <c r="F85" s="3">
        <v>283</v>
      </c>
      <c r="G85" s="3">
        <v>326</v>
      </c>
    </row>
    <row r="86" spans="2:7" x14ac:dyDescent="0.25">
      <c r="B86" s="11" t="s">
        <v>452</v>
      </c>
      <c r="C86" s="17">
        <v>1.3884490343406592</v>
      </c>
      <c r="D86" s="3">
        <v>14</v>
      </c>
      <c r="E86" s="3">
        <v>14</v>
      </c>
      <c r="F86" s="3">
        <v>110</v>
      </c>
      <c r="G86" s="3">
        <v>338</v>
      </c>
    </row>
    <row r="87" spans="2:7" x14ac:dyDescent="0.25">
      <c r="B87" s="11" t="s">
        <v>453</v>
      </c>
      <c r="C87" s="17">
        <v>1.3297100750000002</v>
      </c>
      <c r="D87" s="3">
        <v>7</v>
      </c>
      <c r="E87" s="3">
        <v>7</v>
      </c>
      <c r="F87" s="3">
        <v>296</v>
      </c>
      <c r="G87" s="3">
        <v>320</v>
      </c>
    </row>
    <row r="88" spans="2:7" x14ac:dyDescent="0.25">
      <c r="B88" s="11" t="s">
        <v>454</v>
      </c>
      <c r="C88" s="17">
        <v>1.2291525000000003</v>
      </c>
      <c r="D88" s="3">
        <v>2</v>
      </c>
      <c r="E88" s="3">
        <v>2</v>
      </c>
      <c r="F88" s="3">
        <v>101</v>
      </c>
      <c r="G88" s="3">
        <v>174</v>
      </c>
    </row>
    <row r="89" spans="2:7" x14ac:dyDescent="0.25">
      <c r="B89" s="11" t="s">
        <v>455</v>
      </c>
      <c r="C89" s="17">
        <v>1.1733970000000005</v>
      </c>
      <c r="D89" s="3">
        <v>4</v>
      </c>
      <c r="E89" s="3">
        <v>4</v>
      </c>
      <c r="F89" s="3">
        <v>149</v>
      </c>
      <c r="G89" s="3">
        <v>322</v>
      </c>
    </row>
    <row r="90" spans="2:7" x14ac:dyDescent="0.25">
      <c r="B90" s="11" t="s">
        <v>456</v>
      </c>
      <c r="C90" s="17">
        <v>1.1624954999999999</v>
      </c>
      <c r="D90" s="3">
        <v>3</v>
      </c>
      <c r="E90" s="3">
        <v>3</v>
      </c>
      <c r="F90" s="3">
        <v>55</v>
      </c>
      <c r="G90" s="3">
        <v>325</v>
      </c>
    </row>
    <row r="91" spans="2:7" x14ac:dyDescent="0.25">
      <c r="B91" s="11" t="s">
        <v>457</v>
      </c>
      <c r="C91" s="17">
        <v>1.0806702083333333</v>
      </c>
      <c r="D91" s="3">
        <v>3</v>
      </c>
      <c r="E91" s="3">
        <v>3</v>
      </c>
      <c r="F91" s="3">
        <v>179</v>
      </c>
      <c r="G91" s="3">
        <v>344</v>
      </c>
    </row>
    <row r="92" spans="2:7" x14ac:dyDescent="0.25">
      <c r="B92" s="11" t="s">
        <v>458</v>
      </c>
      <c r="C92" s="17">
        <v>1.032029419214286</v>
      </c>
      <c r="D92" s="3">
        <v>14</v>
      </c>
      <c r="E92" s="3">
        <v>14</v>
      </c>
      <c r="F92" s="3">
        <v>348</v>
      </c>
      <c r="G92" s="3">
        <v>349</v>
      </c>
    </row>
    <row r="93" spans="2:7" x14ac:dyDescent="0.25">
      <c r="B93" s="11" t="s">
        <v>459</v>
      </c>
      <c r="C93" s="17">
        <v>1.0147996515151518</v>
      </c>
      <c r="D93" s="3">
        <v>11</v>
      </c>
      <c r="E93" s="3">
        <v>11</v>
      </c>
      <c r="F93" s="3">
        <v>309</v>
      </c>
      <c r="G93" s="3">
        <v>347</v>
      </c>
    </row>
    <row r="94" spans="2:7" x14ac:dyDescent="0.25">
      <c r="B94" s="11" t="s">
        <v>460</v>
      </c>
      <c r="C94" s="17">
        <v>0.99944545466666668</v>
      </c>
      <c r="D94" s="3">
        <v>6</v>
      </c>
      <c r="E94" s="3">
        <v>6</v>
      </c>
      <c r="F94" s="3">
        <v>153</v>
      </c>
      <c r="G94" s="3">
        <v>341</v>
      </c>
    </row>
    <row r="95" spans="2:7" x14ac:dyDescent="0.25">
      <c r="B95" s="11" t="s">
        <v>461</v>
      </c>
      <c r="C95" s="17">
        <v>0.96200693749999977</v>
      </c>
      <c r="D95" s="3">
        <v>6</v>
      </c>
      <c r="E95" s="3">
        <v>6</v>
      </c>
      <c r="F95" s="3">
        <v>254</v>
      </c>
      <c r="G95" s="3">
        <v>306</v>
      </c>
    </row>
    <row r="96" spans="2:7" x14ac:dyDescent="0.25">
      <c r="B96" s="11" t="s">
        <v>462</v>
      </c>
      <c r="C96" s="17">
        <v>0.91259216666666598</v>
      </c>
      <c r="D96" s="3">
        <v>3</v>
      </c>
      <c r="E96" s="3">
        <v>3</v>
      </c>
      <c r="F96" s="3">
        <v>192</v>
      </c>
      <c r="G96" s="3">
        <v>323</v>
      </c>
    </row>
    <row r="97" spans="2:7" x14ac:dyDescent="0.25">
      <c r="B97" s="11" t="s">
        <v>463</v>
      </c>
      <c r="C97" s="17">
        <v>0.90656999999999999</v>
      </c>
      <c r="D97" s="3">
        <v>2</v>
      </c>
      <c r="E97" s="3">
        <v>2</v>
      </c>
      <c r="F97" s="3">
        <v>42</v>
      </c>
      <c r="G97" s="3">
        <v>44</v>
      </c>
    </row>
    <row r="98" spans="2:7" x14ac:dyDescent="0.25">
      <c r="B98" s="11" t="s">
        <v>464</v>
      </c>
      <c r="C98" s="17">
        <v>0.8972174008333329</v>
      </c>
      <c r="D98" s="3">
        <v>4</v>
      </c>
      <c r="E98" s="3">
        <v>4</v>
      </c>
      <c r="F98" s="3">
        <v>148</v>
      </c>
      <c r="G98" s="3">
        <v>276</v>
      </c>
    </row>
    <row r="99" spans="2:7" x14ac:dyDescent="0.25">
      <c r="B99" s="11" t="s">
        <v>465</v>
      </c>
      <c r="C99" s="17">
        <v>0.88878532614285699</v>
      </c>
      <c r="D99" s="3">
        <v>10</v>
      </c>
      <c r="E99" s="3">
        <v>10</v>
      </c>
      <c r="F99" s="3">
        <v>316</v>
      </c>
      <c r="G99" s="3">
        <v>324</v>
      </c>
    </row>
    <row r="100" spans="2:7" x14ac:dyDescent="0.25">
      <c r="B100" s="11" t="s">
        <v>466</v>
      </c>
      <c r="C100" s="17">
        <v>0.85849216666666694</v>
      </c>
      <c r="D100" s="3">
        <v>8</v>
      </c>
      <c r="E100" s="3">
        <v>8</v>
      </c>
      <c r="F100" s="3">
        <v>300</v>
      </c>
      <c r="G100" s="3">
        <v>310</v>
      </c>
    </row>
    <row r="101" spans="2:7" x14ac:dyDescent="0.25">
      <c r="B101" s="11" t="s">
        <v>467</v>
      </c>
      <c r="C101" s="17">
        <v>0.85691284000000045</v>
      </c>
      <c r="D101" s="3">
        <v>4</v>
      </c>
      <c r="E101" s="3">
        <v>4</v>
      </c>
      <c r="F101" s="3">
        <v>213</v>
      </c>
      <c r="G101" s="3">
        <v>220</v>
      </c>
    </row>
    <row r="102" spans="2:7" x14ac:dyDescent="0.25">
      <c r="B102" s="11" t="s">
        <v>468</v>
      </c>
      <c r="C102" s="17">
        <v>0.8556050333333336</v>
      </c>
      <c r="D102" s="3">
        <v>10</v>
      </c>
      <c r="E102" s="3">
        <v>10</v>
      </c>
      <c r="F102" s="3">
        <v>297</v>
      </c>
      <c r="G102" s="3">
        <v>342</v>
      </c>
    </row>
    <row r="103" spans="2:7" x14ac:dyDescent="0.25">
      <c r="B103" s="11" t="s">
        <v>469</v>
      </c>
      <c r="C103" s="17">
        <v>0.81780562499999998</v>
      </c>
      <c r="D103" s="3">
        <v>2</v>
      </c>
      <c r="E103" s="3">
        <v>2</v>
      </c>
      <c r="F103" s="3">
        <v>19</v>
      </c>
      <c r="G103" s="3">
        <v>94</v>
      </c>
    </row>
    <row r="104" spans="2:7" x14ac:dyDescent="0.25">
      <c r="B104" s="11" t="s">
        <v>470</v>
      </c>
      <c r="C104" s="17">
        <v>0.80587030000000048</v>
      </c>
      <c r="D104" s="3">
        <v>6</v>
      </c>
      <c r="E104" s="3">
        <v>6</v>
      </c>
      <c r="F104" s="3">
        <v>116</v>
      </c>
      <c r="G104" s="3">
        <v>315</v>
      </c>
    </row>
    <row r="105" spans="2:7" x14ac:dyDescent="0.25">
      <c r="B105" s="11" t="s">
        <v>471</v>
      </c>
      <c r="C105" s="17">
        <v>0.78450276666666685</v>
      </c>
      <c r="D105" s="3">
        <v>6</v>
      </c>
      <c r="E105" s="3">
        <v>6</v>
      </c>
      <c r="F105" s="3">
        <v>103</v>
      </c>
      <c r="G105" s="3">
        <v>314</v>
      </c>
    </row>
    <row r="106" spans="2:7" x14ac:dyDescent="0.25">
      <c r="B106" s="11" t="s">
        <v>472</v>
      </c>
      <c r="C106" s="17">
        <v>0.74661858533333381</v>
      </c>
      <c r="D106" s="3">
        <v>5</v>
      </c>
      <c r="E106" s="3">
        <v>5</v>
      </c>
      <c r="F106" s="3">
        <v>305</v>
      </c>
      <c r="G106" s="3">
        <v>312</v>
      </c>
    </row>
    <row r="107" spans="2:7" x14ac:dyDescent="0.25">
      <c r="B107" s="11" t="s">
        <v>473</v>
      </c>
      <c r="C107" s="17">
        <v>0.74012801466666689</v>
      </c>
      <c r="D107" s="3">
        <v>5</v>
      </c>
      <c r="E107" s="3">
        <v>5</v>
      </c>
      <c r="F107" s="3">
        <v>294</v>
      </c>
      <c r="G107" s="3">
        <v>303</v>
      </c>
    </row>
    <row r="108" spans="2:7" x14ac:dyDescent="0.25">
      <c r="B108" s="11" t="s">
        <v>474</v>
      </c>
      <c r="C108" s="17">
        <v>0.72909580536842111</v>
      </c>
      <c r="D108" s="3">
        <v>19</v>
      </c>
      <c r="E108" s="3">
        <v>19</v>
      </c>
      <c r="F108" s="3">
        <v>281</v>
      </c>
      <c r="G108" s="3">
        <v>318</v>
      </c>
    </row>
    <row r="109" spans="2:7" x14ac:dyDescent="0.25">
      <c r="B109" s="11" t="s">
        <v>475</v>
      </c>
      <c r="C109" s="17">
        <v>0.72829330256410296</v>
      </c>
      <c r="D109" s="3">
        <v>13</v>
      </c>
      <c r="E109" s="3">
        <v>13</v>
      </c>
      <c r="F109" s="3">
        <v>229</v>
      </c>
      <c r="G109" s="3">
        <v>332</v>
      </c>
    </row>
    <row r="110" spans="2:7" x14ac:dyDescent="0.25">
      <c r="B110" s="11" t="s">
        <v>476</v>
      </c>
      <c r="C110" s="17">
        <v>0.71263200000000038</v>
      </c>
      <c r="D110" s="3">
        <v>2</v>
      </c>
      <c r="E110" s="3">
        <v>2</v>
      </c>
      <c r="F110" s="3">
        <v>172</v>
      </c>
      <c r="G110" s="3">
        <v>173</v>
      </c>
    </row>
    <row r="111" spans="2:7" x14ac:dyDescent="0.25">
      <c r="B111" s="11" t="s">
        <v>477</v>
      </c>
      <c r="C111" s="17">
        <v>0.70894399999999957</v>
      </c>
      <c r="D111" s="3">
        <v>2</v>
      </c>
      <c r="E111" s="3">
        <v>2</v>
      </c>
      <c r="F111" s="3">
        <v>105</v>
      </c>
      <c r="G111" s="3">
        <v>107</v>
      </c>
    </row>
    <row r="112" spans="2:7" x14ac:dyDescent="0.25">
      <c r="B112" s="11" t="s">
        <v>478</v>
      </c>
      <c r="C112" s="17">
        <v>0.70219377777777747</v>
      </c>
      <c r="D112" s="3">
        <v>9</v>
      </c>
      <c r="E112" s="3">
        <v>9</v>
      </c>
      <c r="F112" s="3">
        <v>221</v>
      </c>
      <c r="G112" s="3">
        <v>313</v>
      </c>
    </row>
    <row r="113" spans="2:7" x14ac:dyDescent="0.25">
      <c r="B113" s="11" t="s">
        <v>479</v>
      </c>
      <c r="C113" s="17">
        <v>0.68430456666666661</v>
      </c>
      <c r="D113" s="3">
        <v>6</v>
      </c>
      <c r="E113" s="3">
        <v>6</v>
      </c>
      <c r="F113" s="3">
        <v>32</v>
      </c>
      <c r="G113" s="3">
        <v>317</v>
      </c>
    </row>
    <row r="114" spans="2:7" x14ac:dyDescent="0.25">
      <c r="B114" s="11" t="s">
        <v>480</v>
      </c>
      <c r="C114" s="17">
        <v>0.67882575000000012</v>
      </c>
      <c r="D114" s="3">
        <v>4</v>
      </c>
      <c r="E114" s="3">
        <v>4</v>
      </c>
      <c r="F114" s="3">
        <v>50</v>
      </c>
      <c r="G114" s="3">
        <v>298</v>
      </c>
    </row>
    <row r="115" spans="2:7" x14ac:dyDescent="0.25">
      <c r="B115" s="11" t="s">
        <v>481</v>
      </c>
      <c r="C115" s="17">
        <v>0.66534615714285716</v>
      </c>
      <c r="D115" s="3">
        <v>10</v>
      </c>
      <c r="E115" s="3">
        <v>10</v>
      </c>
      <c r="F115" s="3">
        <v>275</v>
      </c>
      <c r="G115" s="3">
        <v>328</v>
      </c>
    </row>
    <row r="116" spans="2:7" x14ac:dyDescent="0.25">
      <c r="B116" s="11" t="s">
        <v>482</v>
      </c>
      <c r="C116" s="17">
        <v>0.65240229166666674</v>
      </c>
      <c r="D116" s="3">
        <v>12</v>
      </c>
      <c r="E116" s="3">
        <v>12</v>
      </c>
      <c r="F116" s="3">
        <v>264</v>
      </c>
      <c r="G116" s="3">
        <v>329</v>
      </c>
    </row>
    <row r="117" spans="2:7" x14ac:dyDescent="0.25">
      <c r="B117" s="11" t="s">
        <v>483</v>
      </c>
      <c r="C117" s="17">
        <v>0.62951691666666654</v>
      </c>
      <c r="D117" s="3">
        <v>6</v>
      </c>
      <c r="E117" s="3">
        <v>6</v>
      </c>
      <c r="F117" s="3">
        <v>251</v>
      </c>
      <c r="G117" s="3">
        <v>311</v>
      </c>
    </row>
    <row r="118" spans="2:7" x14ac:dyDescent="0.25">
      <c r="B118" s="11" t="s">
        <v>484</v>
      </c>
      <c r="C118" s="17">
        <v>0.58467345833333306</v>
      </c>
      <c r="D118" s="3">
        <v>8</v>
      </c>
      <c r="E118" s="3">
        <v>8</v>
      </c>
      <c r="F118" s="3">
        <v>246</v>
      </c>
      <c r="G118" s="3">
        <v>307</v>
      </c>
    </row>
    <row r="119" spans="2:7" x14ac:dyDescent="0.25">
      <c r="B119" s="11" t="s">
        <v>485</v>
      </c>
      <c r="C119" s="17">
        <v>0.56178864285714303</v>
      </c>
      <c r="D119" s="3">
        <v>7</v>
      </c>
      <c r="E119" s="3">
        <v>7</v>
      </c>
      <c r="F119" s="3">
        <v>131</v>
      </c>
      <c r="G119" s="3">
        <v>279</v>
      </c>
    </row>
    <row r="120" spans="2:7" x14ac:dyDescent="0.25">
      <c r="B120" s="11" t="s">
        <v>486</v>
      </c>
      <c r="C120" s="17">
        <v>0.50318899999999989</v>
      </c>
      <c r="D120" s="3">
        <v>2</v>
      </c>
      <c r="E120" s="3">
        <v>2</v>
      </c>
      <c r="F120" s="3">
        <v>13</v>
      </c>
      <c r="G120" s="3">
        <v>14</v>
      </c>
    </row>
    <row r="121" spans="2:7" x14ac:dyDescent="0.25">
      <c r="B121" s="11" t="s">
        <v>487</v>
      </c>
      <c r="C121" s="17">
        <v>0.45749450000000008</v>
      </c>
      <c r="D121" s="3">
        <v>2</v>
      </c>
      <c r="E121" s="3">
        <v>2</v>
      </c>
      <c r="F121" s="3">
        <v>57</v>
      </c>
      <c r="G121" s="3">
        <v>84</v>
      </c>
    </row>
    <row r="122" spans="2:7" x14ac:dyDescent="0.25">
      <c r="B122" s="11" t="s">
        <v>488</v>
      </c>
      <c r="C122" s="17">
        <v>0.45253850000000007</v>
      </c>
      <c r="D122" s="3">
        <v>2</v>
      </c>
      <c r="E122" s="3">
        <v>2</v>
      </c>
      <c r="F122" s="3">
        <v>47</v>
      </c>
      <c r="G122" s="3">
        <v>48</v>
      </c>
    </row>
    <row r="123" spans="2:7" x14ac:dyDescent="0.25">
      <c r="B123" s="11" t="s">
        <v>489</v>
      </c>
      <c r="C123" s="17">
        <v>0.44374876119047646</v>
      </c>
      <c r="D123" s="3">
        <v>7</v>
      </c>
      <c r="E123" s="3">
        <v>7</v>
      </c>
      <c r="F123" s="3">
        <v>285</v>
      </c>
      <c r="G123" s="3">
        <v>302</v>
      </c>
    </row>
    <row r="124" spans="2:7" x14ac:dyDescent="0.25">
      <c r="B124" s="11" t="s">
        <v>490</v>
      </c>
      <c r="C124" s="17">
        <v>0.43731850000000011</v>
      </c>
      <c r="D124" s="3">
        <v>2</v>
      </c>
      <c r="E124" s="3">
        <v>2</v>
      </c>
      <c r="F124" s="3">
        <v>190</v>
      </c>
      <c r="G124" s="3">
        <v>191</v>
      </c>
    </row>
    <row r="125" spans="2:7" x14ac:dyDescent="0.25">
      <c r="B125" s="11" t="s">
        <v>491</v>
      </c>
      <c r="C125" s="17">
        <v>0.42236949999999984</v>
      </c>
      <c r="D125" s="3">
        <v>3</v>
      </c>
      <c r="E125" s="3">
        <v>3</v>
      </c>
      <c r="F125" s="3">
        <v>25</v>
      </c>
      <c r="G125" s="3">
        <v>270</v>
      </c>
    </row>
    <row r="126" spans="2:7" x14ac:dyDescent="0.25">
      <c r="B126" s="11" t="s">
        <v>492</v>
      </c>
      <c r="C126" s="17">
        <v>0.41940149999999993</v>
      </c>
      <c r="D126" s="3">
        <v>3</v>
      </c>
      <c r="E126" s="3">
        <v>3</v>
      </c>
      <c r="F126" s="3">
        <v>54</v>
      </c>
      <c r="G126" s="3">
        <v>280</v>
      </c>
    </row>
    <row r="127" spans="2:7" x14ac:dyDescent="0.25">
      <c r="B127" s="11" t="s">
        <v>493</v>
      </c>
      <c r="C127" s="17">
        <v>0.40214990000000012</v>
      </c>
      <c r="D127" s="3">
        <v>5</v>
      </c>
      <c r="E127" s="3">
        <v>5</v>
      </c>
      <c r="F127" s="3">
        <v>233</v>
      </c>
      <c r="G127" s="3">
        <v>304</v>
      </c>
    </row>
    <row r="128" spans="2:7" x14ac:dyDescent="0.25">
      <c r="B128" s="11" t="s">
        <v>494</v>
      </c>
      <c r="C128" s="17">
        <v>0.39246967999999999</v>
      </c>
      <c r="D128" s="3">
        <v>2</v>
      </c>
      <c r="E128" s="3">
        <v>2</v>
      </c>
      <c r="F128" s="3">
        <v>194</v>
      </c>
      <c r="G128" s="3">
        <v>195</v>
      </c>
    </row>
    <row r="129" spans="2:7" x14ac:dyDescent="0.25">
      <c r="B129" s="11" t="s">
        <v>495</v>
      </c>
      <c r="C129" s="17">
        <v>0.39150817500000001</v>
      </c>
      <c r="D129" s="3">
        <v>15</v>
      </c>
      <c r="E129" s="3">
        <v>15</v>
      </c>
      <c r="F129" s="3">
        <v>258</v>
      </c>
      <c r="G129" s="3">
        <v>308</v>
      </c>
    </row>
    <row r="130" spans="2:7" x14ac:dyDescent="0.25">
      <c r="B130" s="11" t="s">
        <v>496</v>
      </c>
      <c r="C130" s="17">
        <v>0.38961310000000005</v>
      </c>
      <c r="D130" s="3">
        <v>5</v>
      </c>
      <c r="E130" s="3">
        <v>5</v>
      </c>
      <c r="F130" s="3">
        <v>266</v>
      </c>
      <c r="G130" s="3">
        <v>299</v>
      </c>
    </row>
    <row r="131" spans="2:7" x14ac:dyDescent="0.25">
      <c r="B131" s="11" t="s">
        <v>497</v>
      </c>
      <c r="C131" s="17">
        <v>0.38377499999999987</v>
      </c>
      <c r="D131" s="3">
        <v>3</v>
      </c>
      <c r="E131" s="3">
        <v>3</v>
      </c>
      <c r="F131" s="3">
        <v>180</v>
      </c>
      <c r="G131" s="3">
        <v>293</v>
      </c>
    </row>
    <row r="132" spans="2:7" x14ac:dyDescent="0.25">
      <c r="B132" s="11" t="s">
        <v>498</v>
      </c>
      <c r="C132" s="17">
        <v>0.38160919999999998</v>
      </c>
      <c r="D132" s="3">
        <v>5</v>
      </c>
      <c r="E132" s="3">
        <v>5</v>
      </c>
      <c r="F132" s="3">
        <v>202</v>
      </c>
      <c r="G132" s="3">
        <v>295</v>
      </c>
    </row>
    <row r="133" spans="2:7" x14ac:dyDescent="0.25">
      <c r="B133" s="11" t="s">
        <v>499</v>
      </c>
      <c r="C133" s="17">
        <v>0.37465389999999982</v>
      </c>
      <c r="D133" s="3">
        <v>5</v>
      </c>
      <c r="E133" s="3">
        <v>5</v>
      </c>
      <c r="F133" s="3">
        <v>207</v>
      </c>
      <c r="G133" s="3">
        <v>286</v>
      </c>
    </row>
    <row r="134" spans="2:7" x14ac:dyDescent="0.25">
      <c r="B134" s="11" t="s">
        <v>500</v>
      </c>
      <c r="C134" s="17">
        <v>0.37092025000000017</v>
      </c>
      <c r="D134" s="3">
        <v>6</v>
      </c>
      <c r="E134" s="3">
        <v>6</v>
      </c>
      <c r="F134" s="3">
        <v>260</v>
      </c>
      <c r="G134" s="3">
        <v>284</v>
      </c>
    </row>
    <row r="135" spans="2:7" x14ac:dyDescent="0.25">
      <c r="B135" s="11" t="s">
        <v>501</v>
      </c>
      <c r="C135" s="17">
        <v>0.36622749999999993</v>
      </c>
      <c r="D135" s="3">
        <v>2</v>
      </c>
      <c r="E135" s="3">
        <v>2</v>
      </c>
      <c r="F135" s="3">
        <v>83</v>
      </c>
      <c r="G135" s="3">
        <v>155</v>
      </c>
    </row>
    <row r="136" spans="2:7" x14ac:dyDescent="0.25">
      <c r="B136" s="11" t="s">
        <v>502</v>
      </c>
      <c r="C136" s="17">
        <v>0.34965591666666662</v>
      </c>
      <c r="D136" s="3">
        <v>4</v>
      </c>
      <c r="E136" s="3">
        <v>4</v>
      </c>
      <c r="F136" s="3">
        <v>160</v>
      </c>
      <c r="G136" s="3">
        <v>301</v>
      </c>
    </row>
    <row r="137" spans="2:7" x14ac:dyDescent="0.25">
      <c r="B137" s="11" t="s">
        <v>503</v>
      </c>
      <c r="C137" s="17">
        <v>0.34389866666666669</v>
      </c>
      <c r="D137" s="3">
        <v>5</v>
      </c>
      <c r="E137" s="3">
        <v>5</v>
      </c>
      <c r="F137" s="3">
        <v>236</v>
      </c>
      <c r="G137" s="3">
        <v>288</v>
      </c>
    </row>
    <row r="138" spans="2:7" x14ac:dyDescent="0.25">
      <c r="B138" s="11" t="s">
        <v>504</v>
      </c>
      <c r="C138" s="17">
        <v>0.32349166666666646</v>
      </c>
      <c r="D138" s="3">
        <v>3</v>
      </c>
      <c r="E138" s="3">
        <v>3</v>
      </c>
      <c r="F138" s="3">
        <v>99</v>
      </c>
      <c r="G138" s="3">
        <v>274</v>
      </c>
    </row>
    <row r="139" spans="2:7" x14ac:dyDescent="0.25">
      <c r="B139" s="11" t="s">
        <v>505</v>
      </c>
      <c r="C139" s="17">
        <v>0.31483149524999993</v>
      </c>
      <c r="D139" s="3">
        <v>10</v>
      </c>
      <c r="E139" s="3">
        <v>10</v>
      </c>
      <c r="F139" s="3">
        <v>265</v>
      </c>
      <c r="G139" s="3">
        <v>273</v>
      </c>
    </row>
    <row r="140" spans="2:7" x14ac:dyDescent="0.25">
      <c r="B140" s="11" t="s">
        <v>506</v>
      </c>
      <c r="C140" s="17">
        <v>0.29325986666666648</v>
      </c>
      <c r="D140" s="3">
        <v>6</v>
      </c>
      <c r="E140" s="3">
        <v>6</v>
      </c>
      <c r="F140" s="3">
        <v>36</v>
      </c>
      <c r="G140" s="3">
        <v>287</v>
      </c>
    </row>
    <row r="141" spans="2:7" x14ac:dyDescent="0.25">
      <c r="B141" s="11" t="s">
        <v>507</v>
      </c>
      <c r="C141" s="17">
        <v>0.28214660416666654</v>
      </c>
      <c r="D141" s="3">
        <v>4</v>
      </c>
      <c r="E141" s="3">
        <v>4</v>
      </c>
      <c r="F141" s="3">
        <v>86</v>
      </c>
      <c r="G141" s="3">
        <v>239</v>
      </c>
    </row>
    <row r="142" spans="2:7" x14ac:dyDescent="0.25">
      <c r="B142" s="11" t="s">
        <v>508</v>
      </c>
      <c r="C142" s="17">
        <v>0.27368402666666669</v>
      </c>
      <c r="D142" s="3">
        <v>3</v>
      </c>
      <c r="E142" s="3">
        <v>3</v>
      </c>
      <c r="F142" s="3">
        <v>122</v>
      </c>
      <c r="G142" s="3">
        <v>277</v>
      </c>
    </row>
    <row r="143" spans="2:7" x14ac:dyDescent="0.25">
      <c r="B143" s="11" t="s">
        <v>509</v>
      </c>
      <c r="C143" s="17">
        <v>0.27167600000000031</v>
      </c>
      <c r="D143" s="3">
        <v>3</v>
      </c>
      <c r="E143" s="3">
        <v>3</v>
      </c>
      <c r="F143" s="3">
        <v>177</v>
      </c>
      <c r="G143" s="3">
        <v>268</v>
      </c>
    </row>
    <row r="144" spans="2:7" x14ac:dyDescent="0.25">
      <c r="B144" s="11" t="s">
        <v>510</v>
      </c>
      <c r="C144" s="17">
        <v>0.24986633333333352</v>
      </c>
      <c r="D144" s="3">
        <v>3</v>
      </c>
      <c r="E144" s="3">
        <v>3</v>
      </c>
      <c r="F144" s="3">
        <v>198</v>
      </c>
      <c r="G144" s="3">
        <v>291</v>
      </c>
    </row>
    <row r="145" spans="2:7" x14ac:dyDescent="0.25">
      <c r="B145" s="11" t="s">
        <v>511</v>
      </c>
      <c r="C145" s="17">
        <v>0.24443816500000001</v>
      </c>
      <c r="D145" s="3">
        <v>4</v>
      </c>
      <c r="E145" s="3">
        <v>4</v>
      </c>
      <c r="F145" s="3">
        <v>259</v>
      </c>
      <c r="G145" s="3">
        <v>262</v>
      </c>
    </row>
    <row r="146" spans="2:7" x14ac:dyDescent="0.25">
      <c r="B146" s="11" t="s">
        <v>512</v>
      </c>
      <c r="C146" s="17">
        <v>0.24336383333333333</v>
      </c>
      <c r="D146" s="3">
        <v>3</v>
      </c>
      <c r="E146" s="3">
        <v>3</v>
      </c>
      <c r="F146" s="3">
        <v>201</v>
      </c>
      <c r="G146" s="3">
        <v>290</v>
      </c>
    </row>
    <row r="147" spans="2:7" x14ac:dyDescent="0.25">
      <c r="B147" s="11" t="s">
        <v>513</v>
      </c>
      <c r="C147" s="17">
        <v>0.23862033333333335</v>
      </c>
      <c r="D147" s="3">
        <v>3</v>
      </c>
      <c r="E147" s="3">
        <v>3</v>
      </c>
      <c r="F147" s="3">
        <v>12</v>
      </c>
      <c r="G147" s="3">
        <v>267</v>
      </c>
    </row>
    <row r="148" spans="2:7" x14ac:dyDescent="0.25">
      <c r="B148" s="11" t="s">
        <v>514</v>
      </c>
      <c r="C148" s="17">
        <v>0.23538249999999997</v>
      </c>
      <c r="D148" s="3">
        <v>3</v>
      </c>
      <c r="E148" s="3">
        <v>3</v>
      </c>
      <c r="F148" s="3">
        <v>56</v>
      </c>
      <c r="G148" s="3">
        <v>289</v>
      </c>
    </row>
    <row r="149" spans="2:7" x14ac:dyDescent="0.25">
      <c r="B149" s="11" t="s">
        <v>515</v>
      </c>
      <c r="C149" s="17">
        <v>0.22132650000000023</v>
      </c>
      <c r="D149" s="3">
        <v>3</v>
      </c>
      <c r="E149" s="3">
        <v>3</v>
      </c>
      <c r="F149" s="3">
        <v>51</v>
      </c>
      <c r="G149" s="3">
        <v>237</v>
      </c>
    </row>
    <row r="150" spans="2:7" x14ac:dyDescent="0.25">
      <c r="B150" s="11" t="s">
        <v>516</v>
      </c>
      <c r="C150" s="17">
        <v>0.21928183333333329</v>
      </c>
      <c r="D150" s="3">
        <v>4</v>
      </c>
      <c r="E150" s="3">
        <v>4</v>
      </c>
      <c r="F150" s="3">
        <v>41</v>
      </c>
      <c r="G150" s="3">
        <v>238</v>
      </c>
    </row>
    <row r="151" spans="2:7" x14ac:dyDescent="0.25">
      <c r="B151" s="11" t="s">
        <v>517</v>
      </c>
      <c r="C151" s="17">
        <v>0.213836625</v>
      </c>
      <c r="D151" s="3">
        <v>2</v>
      </c>
      <c r="E151" s="3">
        <v>2</v>
      </c>
      <c r="F151" s="3">
        <v>181</v>
      </c>
      <c r="G151" s="3">
        <v>187</v>
      </c>
    </row>
    <row r="152" spans="2:7" x14ac:dyDescent="0.25">
      <c r="B152" s="11" t="s">
        <v>518</v>
      </c>
      <c r="C152" s="17">
        <v>0.20920800000000012</v>
      </c>
      <c r="D152" s="3">
        <v>3</v>
      </c>
      <c r="E152" s="3">
        <v>3</v>
      </c>
      <c r="F152" s="3">
        <v>146</v>
      </c>
      <c r="G152" s="3">
        <v>249</v>
      </c>
    </row>
    <row r="153" spans="2:7" x14ac:dyDescent="0.25">
      <c r="B153" s="11" t="s">
        <v>519</v>
      </c>
      <c r="C153" s="17">
        <v>0.20782917999999975</v>
      </c>
      <c r="D153" s="3">
        <v>2</v>
      </c>
      <c r="E153" s="3">
        <v>2</v>
      </c>
      <c r="F153" s="3">
        <v>196</v>
      </c>
      <c r="G153" s="3">
        <v>199</v>
      </c>
    </row>
    <row r="154" spans="2:7" x14ac:dyDescent="0.25">
      <c r="B154" s="11" t="s">
        <v>520</v>
      </c>
      <c r="C154" s="17">
        <v>0.20774700000000007</v>
      </c>
      <c r="D154" s="3">
        <v>2</v>
      </c>
      <c r="E154" s="3">
        <v>2</v>
      </c>
      <c r="F154" s="3">
        <v>85</v>
      </c>
      <c r="G154" s="3">
        <v>178</v>
      </c>
    </row>
    <row r="155" spans="2:7" x14ac:dyDescent="0.25">
      <c r="B155" s="11" t="s">
        <v>521</v>
      </c>
      <c r="C155" s="17">
        <v>0.20532533333333325</v>
      </c>
      <c r="D155" s="3">
        <v>3</v>
      </c>
      <c r="E155" s="3">
        <v>3</v>
      </c>
      <c r="F155" s="3">
        <v>121</v>
      </c>
      <c r="G155" s="3">
        <v>228</v>
      </c>
    </row>
    <row r="156" spans="2:7" x14ac:dyDescent="0.25">
      <c r="B156" s="11" t="s">
        <v>522</v>
      </c>
      <c r="C156" s="17">
        <v>0.19791300000000006</v>
      </c>
      <c r="D156" s="3">
        <v>2</v>
      </c>
      <c r="E156" s="3">
        <v>2</v>
      </c>
      <c r="F156" s="3">
        <v>193</v>
      </c>
      <c r="G156" s="3">
        <v>197</v>
      </c>
    </row>
    <row r="157" spans="2:7" x14ac:dyDescent="0.25">
      <c r="B157" s="11" t="s">
        <v>523</v>
      </c>
      <c r="C157" s="17">
        <v>0.19554949999999968</v>
      </c>
      <c r="D157" s="3">
        <v>2</v>
      </c>
      <c r="E157" s="3">
        <v>2</v>
      </c>
      <c r="F157" s="3">
        <v>40</v>
      </c>
      <c r="G157" s="3">
        <v>200</v>
      </c>
    </row>
    <row r="158" spans="2:7" x14ac:dyDescent="0.25">
      <c r="B158" s="11" t="s">
        <v>524</v>
      </c>
      <c r="C158" s="17">
        <v>0.19338750000000002</v>
      </c>
      <c r="D158" s="3">
        <v>2</v>
      </c>
      <c r="E158" s="3">
        <v>2</v>
      </c>
      <c r="F158" s="3">
        <v>58</v>
      </c>
      <c r="G158" s="3">
        <v>60</v>
      </c>
    </row>
    <row r="159" spans="2:7" x14ac:dyDescent="0.25">
      <c r="B159" s="11" t="s">
        <v>525</v>
      </c>
      <c r="C159" s="17">
        <v>0.19028333333333336</v>
      </c>
      <c r="D159" s="3">
        <v>3</v>
      </c>
      <c r="E159" s="3">
        <v>3</v>
      </c>
      <c r="F159" s="3">
        <v>96</v>
      </c>
      <c r="G159" s="3">
        <v>224</v>
      </c>
    </row>
    <row r="160" spans="2:7" x14ac:dyDescent="0.25">
      <c r="B160" s="11" t="s">
        <v>526</v>
      </c>
      <c r="C160" s="17">
        <v>0.18760405000000008</v>
      </c>
      <c r="D160" s="3">
        <v>5</v>
      </c>
      <c r="E160" s="3">
        <v>5</v>
      </c>
      <c r="F160" s="3">
        <v>64</v>
      </c>
      <c r="G160" s="3">
        <v>272</v>
      </c>
    </row>
    <row r="161" spans="2:7" x14ac:dyDescent="0.25">
      <c r="B161" s="11" t="s">
        <v>527</v>
      </c>
      <c r="C161" s="17">
        <v>0.18550400000000011</v>
      </c>
      <c r="D161" s="3">
        <v>3</v>
      </c>
      <c r="E161" s="3">
        <v>3</v>
      </c>
      <c r="F161" s="3">
        <v>176</v>
      </c>
      <c r="G161" s="3">
        <v>257</v>
      </c>
    </row>
    <row r="162" spans="2:7" x14ac:dyDescent="0.25">
      <c r="B162" s="11" t="s">
        <v>528</v>
      </c>
      <c r="C162" s="17">
        <v>0.18488154166666665</v>
      </c>
      <c r="D162" s="3">
        <v>3</v>
      </c>
      <c r="E162" s="3">
        <v>3</v>
      </c>
      <c r="F162" s="3">
        <v>182</v>
      </c>
      <c r="G162" s="3">
        <v>282</v>
      </c>
    </row>
    <row r="163" spans="2:7" x14ac:dyDescent="0.25">
      <c r="B163" s="11" t="s">
        <v>529</v>
      </c>
      <c r="C163" s="17">
        <v>0.18177124999999997</v>
      </c>
      <c r="D163" s="3">
        <v>4</v>
      </c>
      <c r="E163" s="3">
        <v>4</v>
      </c>
      <c r="F163" s="3">
        <v>43</v>
      </c>
      <c r="G163" s="3">
        <v>253</v>
      </c>
    </row>
    <row r="164" spans="2:7" x14ac:dyDescent="0.25">
      <c r="B164" s="11" t="s">
        <v>530</v>
      </c>
      <c r="C164" s="17">
        <v>0.17415083333333314</v>
      </c>
      <c r="D164" s="3">
        <v>3</v>
      </c>
      <c r="E164" s="3">
        <v>3</v>
      </c>
      <c r="F164" s="3">
        <v>147</v>
      </c>
      <c r="G164" s="3">
        <v>216</v>
      </c>
    </row>
    <row r="165" spans="2:7" x14ac:dyDescent="0.25">
      <c r="B165" s="11" t="s">
        <v>531</v>
      </c>
      <c r="C165" s="17">
        <v>0.17412562500000006</v>
      </c>
      <c r="D165" s="3">
        <v>2</v>
      </c>
      <c r="E165" s="3">
        <v>2</v>
      </c>
      <c r="F165" s="3">
        <v>185</v>
      </c>
      <c r="G165" s="3">
        <v>188</v>
      </c>
    </row>
    <row r="166" spans="2:7" x14ac:dyDescent="0.25">
      <c r="B166" s="11" t="s">
        <v>532</v>
      </c>
      <c r="C166" s="17">
        <v>0.16942524999999994</v>
      </c>
      <c r="D166" s="3">
        <v>4</v>
      </c>
      <c r="E166" s="3">
        <v>4</v>
      </c>
      <c r="F166" s="3">
        <v>232</v>
      </c>
      <c r="G166" s="3">
        <v>250</v>
      </c>
    </row>
    <row r="167" spans="2:7" x14ac:dyDescent="0.25">
      <c r="B167" s="11" t="s">
        <v>533</v>
      </c>
      <c r="C167" s="17">
        <v>0.16577249999999999</v>
      </c>
      <c r="D167" s="3">
        <v>2</v>
      </c>
      <c r="E167" s="3">
        <v>2</v>
      </c>
      <c r="F167" s="3">
        <v>46</v>
      </c>
      <c r="G167" s="3">
        <v>52</v>
      </c>
    </row>
    <row r="168" spans="2:7" x14ac:dyDescent="0.25">
      <c r="B168" s="11" t="s">
        <v>534</v>
      </c>
      <c r="C168" s="17">
        <v>0.16562250000000006</v>
      </c>
      <c r="D168" s="3">
        <v>6</v>
      </c>
      <c r="E168" s="3">
        <v>6</v>
      </c>
      <c r="F168" s="3">
        <v>119</v>
      </c>
      <c r="G168" s="3">
        <v>256</v>
      </c>
    </row>
    <row r="169" spans="2:7" x14ac:dyDescent="0.25">
      <c r="B169" s="11" t="s">
        <v>535</v>
      </c>
      <c r="C169" s="17">
        <v>0.16313549999999993</v>
      </c>
      <c r="D169" s="3">
        <v>2</v>
      </c>
      <c r="E169" s="3">
        <v>2</v>
      </c>
      <c r="F169" s="3">
        <v>21</v>
      </c>
      <c r="G169" s="3">
        <v>27</v>
      </c>
    </row>
    <row r="170" spans="2:7" x14ac:dyDescent="0.25">
      <c r="B170" s="11" t="s">
        <v>536</v>
      </c>
      <c r="C170" s="17">
        <v>0.16294399999999989</v>
      </c>
      <c r="D170" s="3">
        <v>2</v>
      </c>
      <c r="E170" s="3">
        <v>2</v>
      </c>
      <c r="F170" s="3">
        <v>156</v>
      </c>
      <c r="G170" s="3">
        <v>157</v>
      </c>
    </row>
    <row r="171" spans="2:7" x14ac:dyDescent="0.25">
      <c r="B171" s="11" t="s">
        <v>537</v>
      </c>
      <c r="C171" s="17">
        <v>0.16269830166666654</v>
      </c>
      <c r="D171" s="3">
        <v>3</v>
      </c>
      <c r="E171" s="3">
        <v>3</v>
      </c>
      <c r="F171" s="3">
        <v>22</v>
      </c>
      <c r="G171" s="3">
        <v>248</v>
      </c>
    </row>
    <row r="172" spans="2:7" x14ac:dyDescent="0.25">
      <c r="B172" s="11" t="s">
        <v>538</v>
      </c>
      <c r="C172" s="17">
        <v>0.16003200000000006</v>
      </c>
      <c r="D172" s="3">
        <v>3</v>
      </c>
      <c r="E172" s="3">
        <v>3</v>
      </c>
      <c r="F172" s="3">
        <v>113</v>
      </c>
      <c r="G172" s="3">
        <v>226</v>
      </c>
    </row>
    <row r="173" spans="2:7" x14ac:dyDescent="0.25">
      <c r="B173" s="11" t="s">
        <v>539</v>
      </c>
      <c r="C173" s="17">
        <v>0.15732299999999999</v>
      </c>
      <c r="D173" s="3">
        <v>2</v>
      </c>
      <c r="E173" s="3">
        <v>2</v>
      </c>
      <c r="F173" s="3">
        <v>97</v>
      </c>
      <c r="G173" s="3">
        <v>98</v>
      </c>
    </row>
    <row r="174" spans="2:7" x14ac:dyDescent="0.25">
      <c r="B174" s="11" t="s">
        <v>540</v>
      </c>
      <c r="C174" s="17">
        <v>0.15564766208333328</v>
      </c>
      <c r="D174" s="3">
        <v>8</v>
      </c>
      <c r="E174" s="3">
        <v>8</v>
      </c>
      <c r="F174" s="3">
        <v>247</v>
      </c>
      <c r="G174" s="3">
        <v>252</v>
      </c>
    </row>
    <row r="175" spans="2:7" x14ac:dyDescent="0.25">
      <c r="B175" s="11" t="s">
        <v>541</v>
      </c>
      <c r="C175" s="17">
        <v>0.14725924999999995</v>
      </c>
      <c r="D175" s="3">
        <v>4</v>
      </c>
      <c r="E175" s="3">
        <v>4</v>
      </c>
      <c r="F175" s="3">
        <v>225</v>
      </c>
      <c r="G175" s="3">
        <v>255</v>
      </c>
    </row>
    <row r="176" spans="2:7" x14ac:dyDescent="0.25">
      <c r="B176" s="11" t="s">
        <v>542</v>
      </c>
      <c r="C176" s="17">
        <v>0.13784400000000005</v>
      </c>
      <c r="D176" s="3">
        <v>2</v>
      </c>
      <c r="E176" s="3">
        <v>2</v>
      </c>
      <c r="F176" s="3">
        <v>134</v>
      </c>
      <c r="G176" s="3">
        <v>136</v>
      </c>
    </row>
    <row r="177" spans="2:7" x14ac:dyDescent="0.25">
      <c r="B177" s="11" t="s">
        <v>543</v>
      </c>
      <c r="C177" s="17">
        <v>0.13733450000000003</v>
      </c>
      <c r="D177" s="3">
        <v>2</v>
      </c>
      <c r="E177" s="3">
        <v>2</v>
      </c>
      <c r="F177" s="3">
        <v>18</v>
      </c>
      <c r="G177" s="3">
        <v>20</v>
      </c>
    </row>
    <row r="178" spans="2:7" x14ac:dyDescent="0.25">
      <c r="B178" s="11" t="s">
        <v>544</v>
      </c>
      <c r="C178" s="17">
        <v>0.12802283333333339</v>
      </c>
      <c r="D178" s="3">
        <v>3</v>
      </c>
      <c r="E178" s="3">
        <v>3</v>
      </c>
      <c r="F178" s="3">
        <v>8</v>
      </c>
      <c r="G178" s="3">
        <v>243</v>
      </c>
    </row>
    <row r="179" spans="2:7" x14ac:dyDescent="0.25">
      <c r="B179" s="11" t="s">
        <v>545</v>
      </c>
      <c r="C179" s="17">
        <v>0.1257300000000002</v>
      </c>
      <c r="D179" s="3">
        <v>2</v>
      </c>
      <c r="E179" s="3">
        <v>2</v>
      </c>
      <c r="F179" s="3">
        <v>24</v>
      </c>
      <c r="G179" s="3">
        <v>26</v>
      </c>
    </row>
    <row r="180" spans="2:7" x14ac:dyDescent="0.25">
      <c r="B180" s="11" t="s">
        <v>546</v>
      </c>
      <c r="C180" s="17">
        <v>0.12071500000000006</v>
      </c>
      <c r="D180" s="3">
        <v>2</v>
      </c>
      <c r="E180" s="3">
        <v>2</v>
      </c>
      <c r="F180" s="3">
        <v>15</v>
      </c>
      <c r="G180" s="3">
        <v>16</v>
      </c>
    </row>
    <row r="181" spans="2:7" x14ac:dyDescent="0.25">
      <c r="B181" s="11" t="s">
        <v>547</v>
      </c>
      <c r="C181" s="17">
        <v>0.1200285</v>
      </c>
      <c r="D181" s="3">
        <v>2</v>
      </c>
      <c r="E181" s="3">
        <v>2</v>
      </c>
      <c r="F181" s="3">
        <v>30</v>
      </c>
      <c r="G181" s="3">
        <v>31</v>
      </c>
    </row>
    <row r="182" spans="2:7" x14ac:dyDescent="0.25">
      <c r="B182" s="11" t="s">
        <v>548</v>
      </c>
      <c r="C182" s="17">
        <v>0.11993799999999996</v>
      </c>
      <c r="D182" s="3">
        <v>2</v>
      </c>
      <c r="E182" s="3">
        <v>2</v>
      </c>
      <c r="F182" s="3">
        <v>1</v>
      </c>
      <c r="G182" s="3">
        <v>161</v>
      </c>
    </row>
    <row r="183" spans="2:7" x14ac:dyDescent="0.25">
      <c r="B183" s="11" t="s">
        <v>549</v>
      </c>
      <c r="C183" s="17">
        <v>0.11724950000000005</v>
      </c>
      <c r="D183" s="3">
        <v>4</v>
      </c>
      <c r="E183" s="3">
        <v>4</v>
      </c>
      <c r="F183" s="3">
        <v>240</v>
      </c>
      <c r="G183" s="3">
        <v>244</v>
      </c>
    </row>
    <row r="184" spans="2:7" x14ac:dyDescent="0.25">
      <c r="B184" s="11" t="s">
        <v>550</v>
      </c>
      <c r="C184" s="17">
        <v>0.115047</v>
      </c>
      <c r="D184" s="3">
        <v>2</v>
      </c>
      <c r="E184" s="3">
        <v>2</v>
      </c>
      <c r="F184" s="3">
        <v>34</v>
      </c>
      <c r="G184" s="3">
        <v>35</v>
      </c>
    </row>
    <row r="185" spans="2:7" x14ac:dyDescent="0.25">
      <c r="B185" s="11" t="s">
        <v>551</v>
      </c>
      <c r="C185" s="17">
        <v>0.11178362500000001</v>
      </c>
      <c r="D185" s="3">
        <v>2</v>
      </c>
      <c r="E185" s="3">
        <v>2</v>
      </c>
      <c r="F185" s="3">
        <v>102</v>
      </c>
      <c r="G185" s="3">
        <v>104</v>
      </c>
    </row>
    <row r="186" spans="2:7" x14ac:dyDescent="0.25">
      <c r="B186" s="11" t="s">
        <v>552</v>
      </c>
      <c r="C186" s="17">
        <v>0.1098011250000001</v>
      </c>
      <c r="D186" s="3">
        <v>8</v>
      </c>
      <c r="E186" s="3">
        <v>8</v>
      </c>
      <c r="F186" s="3">
        <v>219</v>
      </c>
      <c r="G186" s="3">
        <v>235</v>
      </c>
    </row>
    <row r="187" spans="2:7" x14ac:dyDescent="0.25">
      <c r="B187" s="11" t="s">
        <v>553</v>
      </c>
      <c r="C187" s="17">
        <v>0.10912050000000008</v>
      </c>
      <c r="D187" s="3">
        <v>2</v>
      </c>
      <c r="E187" s="3">
        <v>2</v>
      </c>
      <c r="F187" s="3">
        <v>65</v>
      </c>
      <c r="G187" s="3">
        <v>79</v>
      </c>
    </row>
    <row r="188" spans="2:7" x14ac:dyDescent="0.25">
      <c r="B188" s="11" t="s">
        <v>554</v>
      </c>
      <c r="C188" s="17">
        <v>0.10596290499999998</v>
      </c>
      <c r="D188" s="3">
        <v>2</v>
      </c>
      <c r="E188" s="3">
        <v>2</v>
      </c>
      <c r="F188" s="3">
        <v>183</v>
      </c>
      <c r="G188" s="3">
        <v>189</v>
      </c>
    </row>
    <row r="189" spans="2:7" x14ac:dyDescent="0.25">
      <c r="B189" s="11" t="s">
        <v>555</v>
      </c>
      <c r="C189" s="17">
        <v>0.10554767799999998</v>
      </c>
      <c r="D189" s="3">
        <v>5</v>
      </c>
      <c r="E189" s="3">
        <v>5</v>
      </c>
      <c r="F189" s="3">
        <v>168</v>
      </c>
      <c r="G189" s="3">
        <v>242</v>
      </c>
    </row>
    <row r="190" spans="2:7" x14ac:dyDescent="0.25">
      <c r="B190" s="11" t="s">
        <v>556</v>
      </c>
      <c r="C190" s="17">
        <v>0.10484199999999981</v>
      </c>
      <c r="D190" s="3">
        <v>2</v>
      </c>
      <c r="E190" s="3">
        <v>2</v>
      </c>
      <c r="F190" s="3">
        <v>171</v>
      </c>
      <c r="G190" s="3">
        <v>184</v>
      </c>
    </row>
    <row r="191" spans="2:7" x14ac:dyDescent="0.25">
      <c r="B191" s="11" t="s">
        <v>557</v>
      </c>
      <c r="C191" s="17">
        <v>0.10351000000000007</v>
      </c>
      <c r="D191" s="3">
        <v>5</v>
      </c>
      <c r="E191" s="3">
        <v>5</v>
      </c>
      <c r="F191" s="3">
        <v>209</v>
      </c>
      <c r="G191" s="3">
        <v>212</v>
      </c>
    </row>
    <row r="192" spans="2:7" x14ac:dyDescent="0.25">
      <c r="B192" s="11" t="s">
        <v>558</v>
      </c>
      <c r="C192" s="17">
        <v>9.941199999999982E-2</v>
      </c>
      <c r="D192" s="3">
        <v>2</v>
      </c>
      <c r="E192" s="3">
        <v>2</v>
      </c>
      <c r="F192" s="3">
        <v>66</v>
      </c>
      <c r="G192" s="3">
        <v>68</v>
      </c>
    </row>
    <row r="193" spans="2:7" x14ac:dyDescent="0.25">
      <c r="B193" s="11" t="s">
        <v>559</v>
      </c>
      <c r="C193" s="17">
        <v>9.6531500000000034E-2</v>
      </c>
      <c r="D193" s="3">
        <v>2</v>
      </c>
      <c r="E193" s="3">
        <v>2</v>
      </c>
      <c r="F193" s="3">
        <v>87</v>
      </c>
      <c r="G193" s="3">
        <v>88</v>
      </c>
    </row>
    <row r="194" spans="2:7" x14ac:dyDescent="0.25">
      <c r="B194" s="11" t="s">
        <v>560</v>
      </c>
      <c r="C194" s="17">
        <v>9.5123000000000055E-2</v>
      </c>
      <c r="D194" s="3">
        <v>3</v>
      </c>
      <c r="E194" s="3">
        <v>3</v>
      </c>
      <c r="F194" s="3">
        <v>67</v>
      </c>
      <c r="G194" s="3">
        <v>231</v>
      </c>
    </row>
    <row r="195" spans="2:7" x14ac:dyDescent="0.25">
      <c r="B195" s="11" t="s">
        <v>561</v>
      </c>
      <c r="C195" s="17">
        <v>9.4479605000000078E-2</v>
      </c>
      <c r="D195" s="3">
        <v>2</v>
      </c>
      <c r="E195" s="3">
        <v>2</v>
      </c>
      <c r="F195" s="3">
        <v>5</v>
      </c>
      <c r="G195" s="3">
        <v>164</v>
      </c>
    </row>
    <row r="196" spans="2:7" x14ac:dyDescent="0.25">
      <c r="B196" s="11" t="s">
        <v>562</v>
      </c>
      <c r="C196" s="17">
        <v>8.0924500000000135E-2</v>
      </c>
      <c r="D196" s="3">
        <v>2</v>
      </c>
      <c r="E196" s="3">
        <v>2</v>
      </c>
      <c r="F196" s="3">
        <v>73</v>
      </c>
      <c r="G196" s="3">
        <v>90</v>
      </c>
    </row>
    <row r="197" spans="2:7" x14ac:dyDescent="0.25">
      <c r="B197" s="11" t="s">
        <v>563</v>
      </c>
      <c r="C197" s="17">
        <v>7.9111999999999974E-2</v>
      </c>
      <c r="D197" s="3">
        <v>2</v>
      </c>
      <c r="E197" s="3">
        <v>2</v>
      </c>
      <c r="F197" s="3">
        <v>165</v>
      </c>
      <c r="G197" s="3">
        <v>167</v>
      </c>
    </row>
    <row r="198" spans="2:7" x14ac:dyDescent="0.25">
      <c r="B198" s="11" t="s">
        <v>564</v>
      </c>
      <c r="C198" s="17">
        <v>7.836800000000009E-2</v>
      </c>
      <c r="D198" s="3">
        <v>2</v>
      </c>
      <c r="E198" s="3">
        <v>2</v>
      </c>
      <c r="F198" s="3">
        <v>135</v>
      </c>
      <c r="G198" s="3">
        <v>137</v>
      </c>
    </row>
    <row r="199" spans="2:7" x14ac:dyDescent="0.25">
      <c r="B199" s="11" t="s">
        <v>565</v>
      </c>
      <c r="C199" s="17">
        <v>7.6627504999999943E-2</v>
      </c>
      <c r="D199" s="3">
        <v>2</v>
      </c>
      <c r="E199" s="3">
        <v>2</v>
      </c>
      <c r="F199" s="3">
        <v>23</v>
      </c>
      <c r="G199" s="3">
        <v>29</v>
      </c>
    </row>
    <row r="200" spans="2:7" x14ac:dyDescent="0.25">
      <c r="B200" s="11" t="s">
        <v>566</v>
      </c>
      <c r="C200" s="17">
        <v>7.5956566666666656E-2</v>
      </c>
      <c r="D200" s="3">
        <v>6</v>
      </c>
      <c r="E200" s="3">
        <v>6</v>
      </c>
      <c r="F200" s="3">
        <v>6</v>
      </c>
      <c r="G200" s="3">
        <v>245</v>
      </c>
    </row>
    <row r="201" spans="2:7" x14ac:dyDescent="0.25">
      <c r="B201" s="11" t="s">
        <v>567</v>
      </c>
      <c r="C201" s="17">
        <v>7.0633499999999988E-2</v>
      </c>
      <c r="D201" s="3">
        <v>2</v>
      </c>
      <c r="E201" s="3">
        <v>2</v>
      </c>
      <c r="F201" s="3">
        <v>33</v>
      </c>
      <c r="G201" s="3">
        <v>62</v>
      </c>
    </row>
    <row r="202" spans="2:7" x14ac:dyDescent="0.25">
      <c r="B202" s="11" t="s">
        <v>568</v>
      </c>
      <c r="C202" s="17">
        <v>6.6159766666666772E-2</v>
      </c>
      <c r="D202" s="3">
        <v>5</v>
      </c>
      <c r="E202" s="3">
        <v>5</v>
      </c>
      <c r="F202" s="3">
        <v>223</v>
      </c>
      <c r="G202" s="3">
        <v>234</v>
      </c>
    </row>
    <row r="203" spans="2:7" x14ac:dyDescent="0.25">
      <c r="B203" s="11" t="s">
        <v>569</v>
      </c>
      <c r="C203" s="17">
        <v>6.6104499999999983E-2</v>
      </c>
      <c r="D203" s="3">
        <v>2</v>
      </c>
      <c r="E203" s="3">
        <v>2</v>
      </c>
      <c r="F203" s="3">
        <v>38</v>
      </c>
      <c r="G203" s="3">
        <v>39</v>
      </c>
    </row>
    <row r="204" spans="2:7" x14ac:dyDescent="0.25">
      <c r="B204" s="11" t="s">
        <v>570</v>
      </c>
      <c r="C204" s="17">
        <v>6.0008499999999972E-2</v>
      </c>
      <c r="D204" s="3">
        <v>2</v>
      </c>
      <c r="E204" s="3">
        <v>2</v>
      </c>
      <c r="F204" s="3">
        <v>7</v>
      </c>
      <c r="G204" s="3">
        <v>159</v>
      </c>
    </row>
    <row r="205" spans="2:7" x14ac:dyDescent="0.25">
      <c r="B205" s="11" t="s">
        <v>571</v>
      </c>
      <c r="C205" s="17">
        <v>5.5749249999999972E-2</v>
      </c>
      <c r="D205" s="3">
        <v>4</v>
      </c>
      <c r="E205" s="3">
        <v>4</v>
      </c>
      <c r="F205" s="3">
        <v>162</v>
      </c>
      <c r="G205" s="3">
        <v>230</v>
      </c>
    </row>
    <row r="206" spans="2:7" x14ac:dyDescent="0.25">
      <c r="B206" s="11" t="s">
        <v>572</v>
      </c>
      <c r="C206" s="17">
        <v>5.54025E-2</v>
      </c>
      <c r="D206" s="3">
        <v>2</v>
      </c>
      <c r="E206" s="3">
        <v>2</v>
      </c>
      <c r="F206" s="3">
        <v>152</v>
      </c>
      <c r="G206" s="3">
        <v>154</v>
      </c>
    </row>
    <row r="207" spans="2:7" x14ac:dyDescent="0.25">
      <c r="B207" s="11" t="s">
        <v>573</v>
      </c>
      <c r="C207" s="17">
        <v>5.297650000000001E-2</v>
      </c>
      <c r="D207" s="3">
        <v>2</v>
      </c>
      <c r="E207" s="3">
        <v>2</v>
      </c>
      <c r="F207" s="3">
        <v>72</v>
      </c>
      <c r="G207" s="3">
        <v>74</v>
      </c>
    </row>
    <row r="208" spans="2:7" x14ac:dyDescent="0.25">
      <c r="B208" s="11" t="s">
        <v>574</v>
      </c>
      <c r="C208" s="17">
        <v>4.9862208333333317E-2</v>
      </c>
      <c r="D208" s="3">
        <v>3</v>
      </c>
      <c r="E208" s="3">
        <v>3</v>
      </c>
      <c r="F208" s="3">
        <v>95</v>
      </c>
      <c r="G208" s="3">
        <v>217</v>
      </c>
    </row>
    <row r="209" spans="2:7" x14ac:dyDescent="0.25">
      <c r="B209" s="11" t="s">
        <v>575</v>
      </c>
      <c r="C209" s="17">
        <v>4.9431666666666665E-2</v>
      </c>
      <c r="D209" s="3">
        <v>3</v>
      </c>
      <c r="E209" s="3">
        <v>3</v>
      </c>
      <c r="F209" s="3">
        <v>71</v>
      </c>
      <c r="G209" s="3">
        <v>218</v>
      </c>
    </row>
    <row r="210" spans="2:7" x14ac:dyDescent="0.25">
      <c r="B210" s="11" t="s">
        <v>576</v>
      </c>
      <c r="C210" s="17">
        <v>4.647750000000004E-2</v>
      </c>
      <c r="D210" s="3">
        <v>2</v>
      </c>
      <c r="E210" s="3">
        <v>2</v>
      </c>
      <c r="F210" s="3">
        <v>49</v>
      </c>
      <c r="G210" s="3">
        <v>53</v>
      </c>
    </row>
    <row r="211" spans="2:7" x14ac:dyDescent="0.25">
      <c r="B211" s="11" t="s">
        <v>577</v>
      </c>
      <c r="C211" s="17">
        <v>4.6085999999999953E-2</v>
      </c>
      <c r="D211" s="3">
        <v>2</v>
      </c>
      <c r="E211" s="3">
        <v>2</v>
      </c>
      <c r="F211" s="3">
        <v>89</v>
      </c>
      <c r="G211" s="3">
        <v>100</v>
      </c>
    </row>
    <row r="212" spans="2:7" x14ac:dyDescent="0.25">
      <c r="B212" s="11" t="s">
        <v>578</v>
      </c>
      <c r="C212" s="17">
        <v>4.4248749999999858E-2</v>
      </c>
      <c r="D212" s="3">
        <v>4</v>
      </c>
      <c r="E212" s="3">
        <v>4</v>
      </c>
      <c r="F212" s="3">
        <v>139</v>
      </c>
      <c r="G212" s="3">
        <v>205</v>
      </c>
    </row>
    <row r="213" spans="2:7" x14ac:dyDescent="0.25">
      <c r="B213" s="11" t="s">
        <v>579</v>
      </c>
      <c r="C213" s="17">
        <v>4.3942500000000009E-2</v>
      </c>
      <c r="D213" s="3">
        <v>2</v>
      </c>
      <c r="E213" s="3">
        <v>2</v>
      </c>
      <c r="F213" s="3">
        <v>3</v>
      </c>
      <c r="G213" s="3">
        <v>4</v>
      </c>
    </row>
    <row r="214" spans="2:7" x14ac:dyDescent="0.25">
      <c r="B214" s="11" t="s">
        <v>580</v>
      </c>
      <c r="C214" s="17">
        <v>4.2350499999999951E-2</v>
      </c>
      <c r="D214" s="3">
        <v>2</v>
      </c>
      <c r="E214" s="3">
        <v>2</v>
      </c>
      <c r="F214" s="3">
        <v>175</v>
      </c>
      <c r="G214" s="3">
        <v>186</v>
      </c>
    </row>
    <row r="215" spans="2:7" x14ac:dyDescent="0.25">
      <c r="B215" s="11" t="s">
        <v>581</v>
      </c>
      <c r="C215" s="17">
        <v>4.2220500000000029E-2</v>
      </c>
      <c r="D215" s="3">
        <v>2</v>
      </c>
      <c r="E215" s="3">
        <v>2</v>
      </c>
      <c r="F215" s="3">
        <v>158</v>
      </c>
      <c r="G215" s="3">
        <v>166</v>
      </c>
    </row>
    <row r="216" spans="2:7" x14ac:dyDescent="0.25">
      <c r="B216" s="11" t="s">
        <v>582</v>
      </c>
      <c r="C216" s="17">
        <v>4.1606999999999977E-2</v>
      </c>
      <c r="D216" s="3">
        <v>2</v>
      </c>
      <c r="E216" s="3">
        <v>2</v>
      </c>
      <c r="F216" s="3">
        <v>78</v>
      </c>
      <c r="G216" s="3">
        <v>93</v>
      </c>
    </row>
    <row r="217" spans="2:7" x14ac:dyDescent="0.25">
      <c r="B217" s="11" t="s">
        <v>583</v>
      </c>
      <c r="C217" s="17">
        <v>4.0407499999999978E-2</v>
      </c>
      <c r="D217" s="3">
        <v>3</v>
      </c>
      <c r="E217" s="3">
        <v>3</v>
      </c>
      <c r="F217" s="3">
        <v>163</v>
      </c>
      <c r="G217" s="3">
        <v>214</v>
      </c>
    </row>
    <row r="218" spans="2:7" x14ac:dyDescent="0.25">
      <c r="B218" s="11" t="s">
        <v>584</v>
      </c>
      <c r="C218" s="17">
        <v>4.0093041666666718E-2</v>
      </c>
      <c r="D218" s="3">
        <v>3</v>
      </c>
      <c r="E218" s="3">
        <v>3</v>
      </c>
      <c r="F218" s="3">
        <v>126</v>
      </c>
      <c r="G218" s="3">
        <v>210</v>
      </c>
    </row>
    <row r="219" spans="2:7" x14ac:dyDescent="0.25">
      <c r="B219" s="11" t="s">
        <v>585</v>
      </c>
      <c r="C219" s="17">
        <v>3.9036000000000036E-2</v>
      </c>
      <c r="D219" s="3">
        <v>2</v>
      </c>
      <c r="E219" s="3">
        <v>2</v>
      </c>
      <c r="F219" s="3">
        <v>114</v>
      </c>
      <c r="G219" s="3">
        <v>120</v>
      </c>
    </row>
    <row r="220" spans="2:7" x14ac:dyDescent="0.25">
      <c r="B220" s="11" t="s">
        <v>586</v>
      </c>
      <c r="C220" s="17">
        <v>3.6618499999999977E-2</v>
      </c>
      <c r="D220" s="3">
        <v>2</v>
      </c>
      <c r="E220" s="3">
        <v>2</v>
      </c>
      <c r="F220" s="3">
        <v>108</v>
      </c>
      <c r="G220" s="3">
        <v>109</v>
      </c>
    </row>
    <row r="221" spans="2:7" x14ac:dyDescent="0.25">
      <c r="B221" s="11" t="s">
        <v>587</v>
      </c>
      <c r="C221" s="17">
        <v>3.6532000000000016E-2</v>
      </c>
      <c r="D221" s="3">
        <v>2</v>
      </c>
      <c r="E221" s="3">
        <v>2</v>
      </c>
      <c r="F221" s="3">
        <v>111</v>
      </c>
      <c r="G221" s="3">
        <v>112</v>
      </c>
    </row>
    <row r="222" spans="2:7" x14ac:dyDescent="0.25">
      <c r="B222" s="11" t="s">
        <v>588</v>
      </c>
      <c r="C222" s="17">
        <v>3.3345499999999986E-2</v>
      </c>
      <c r="D222" s="3">
        <v>2</v>
      </c>
      <c r="E222" s="3">
        <v>2</v>
      </c>
      <c r="F222" s="3">
        <v>37</v>
      </c>
      <c r="G222" s="3">
        <v>70</v>
      </c>
    </row>
    <row r="223" spans="2:7" x14ac:dyDescent="0.25">
      <c r="B223" s="11" t="s">
        <v>589</v>
      </c>
      <c r="C223" s="17">
        <v>3.1412000000000051E-2</v>
      </c>
      <c r="D223" s="3">
        <v>2</v>
      </c>
      <c r="E223" s="3">
        <v>2</v>
      </c>
      <c r="F223" s="3">
        <v>11</v>
      </c>
      <c r="G223" s="3">
        <v>17</v>
      </c>
    </row>
    <row r="224" spans="2:7" x14ac:dyDescent="0.25">
      <c r="B224" s="11" t="s">
        <v>590</v>
      </c>
      <c r="C224" s="17">
        <v>3.1326833333333401E-2</v>
      </c>
      <c r="D224" s="3">
        <v>3</v>
      </c>
      <c r="E224" s="3">
        <v>3</v>
      </c>
      <c r="F224" s="3">
        <v>2</v>
      </c>
      <c r="G224" s="3">
        <v>211</v>
      </c>
    </row>
    <row r="225" spans="2:7" x14ac:dyDescent="0.25">
      <c r="B225" s="11" t="s">
        <v>591</v>
      </c>
      <c r="C225" s="17">
        <v>3.0531320000000008E-2</v>
      </c>
      <c r="D225" s="3">
        <v>2</v>
      </c>
      <c r="E225" s="3">
        <v>2</v>
      </c>
      <c r="F225" s="3">
        <v>123</v>
      </c>
      <c r="G225" s="3">
        <v>124</v>
      </c>
    </row>
    <row r="226" spans="2:7" x14ac:dyDescent="0.25">
      <c r="B226" s="11" t="s">
        <v>592</v>
      </c>
      <c r="C226" s="17">
        <v>2.7216666666666701E-2</v>
      </c>
      <c r="D226" s="3">
        <v>3</v>
      </c>
      <c r="E226" s="3">
        <v>3</v>
      </c>
      <c r="F226" s="3">
        <v>92</v>
      </c>
      <c r="G226" s="3">
        <v>206</v>
      </c>
    </row>
    <row r="227" spans="2:7" x14ac:dyDescent="0.25">
      <c r="B227" s="11" t="s">
        <v>593</v>
      </c>
      <c r="C227" s="17">
        <v>2.6448679999999992E-2</v>
      </c>
      <c r="D227" s="3">
        <v>2</v>
      </c>
      <c r="E227" s="3">
        <v>2</v>
      </c>
      <c r="F227" s="3">
        <v>150</v>
      </c>
      <c r="G227" s="3">
        <v>151</v>
      </c>
    </row>
    <row r="228" spans="2:7" x14ac:dyDescent="0.25">
      <c r="B228" s="11" t="s">
        <v>594</v>
      </c>
      <c r="C228" s="17">
        <v>2.5232166666666674E-2</v>
      </c>
      <c r="D228" s="3">
        <v>4</v>
      </c>
      <c r="E228" s="3">
        <v>4</v>
      </c>
      <c r="F228" s="3">
        <v>127</v>
      </c>
      <c r="G228" s="3">
        <v>215</v>
      </c>
    </row>
    <row r="229" spans="2:7" x14ac:dyDescent="0.25">
      <c r="B229" s="11" t="s">
        <v>595</v>
      </c>
      <c r="C229" s="17">
        <v>2.4043000000000005E-2</v>
      </c>
      <c r="D229" s="3">
        <v>2</v>
      </c>
      <c r="E229" s="3">
        <v>2</v>
      </c>
      <c r="F229" s="3">
        <v>76</v>
      </c>
      <c r="G229" s="3">
        <v>91</v>
      </c>
    </row>
    <row r="230" spans="2:7" x14ac:dyDescent="0.25">
      <c r="B230" s="11" t="s">
        <v>596</v>
      </c>
      <c r="C230" s="17">
        <v>2.3885625000000004E-2</v>
      </c>
      <c r="D230" s="3">
        <v>2</v>
      </c>
      <c r="E230" s="3">
        <v>2</v>
      </c>
      <c r="F230" s="3">
        <v>63</v>
      </c>
      <c r="G230" s="3">
        <v>80</v>
      </c>
    </row>
    <row r="231" spans="2:7" x14ac:dyDescent="0.25">
      <c r="B231" s="11" t="s">
        <v>597</v>
      </c>
      <c r="C231" s="17">
        <v>2.2352499999999977E-2</v>
      </c>
      <c r="D231" s="3">
        <v>2</v>
      </c>
      <c r="E231" s="3">
        <v>2</v>
      </c>
      <c r="F231" s="3">
        <v>133</v>
      </c>
      <c r="G231" s="3">
        <v>142</v>
      </c>
    </row>
    <row r="232" spans="2:7" x14ac:dyDescent="0.25">
      <c r="B232" s="11" t="s">
        <v>598</v>
      </c>
      <c r="C232" s="17">
        <v>1.5812833333333248E-2</v>
      </c>
      <c r="D232" s="3">
        <v>3</v>
      </c>
      <c r="E232" s="3">
        <v>3</v>
      </c>
      <c r="F232" s="3">
        <v>141</v>
      </c>
      <c r="G232" s="3">
        <v>208</v>
      </c>
    </row>
    <row r="233" spans="2:7" x14ac:dyDescent="0.25">
      <c r="B233" s="11" t="s">
        <v>599</v>
      </c>
      <c r="C233" s="17">
        <v>1.5142500000000005E-2</v>
      </c>
      <c r="D233" s="3">
        <v>2</v>
      </c>
      <c r="E233" s="3">
        <v>2</v>
      </c>
      <c r="F233" s="3">
        <v>169</v>
      </c>
      <c r="G233" s="3">
        <v>170</v>
      </c>
    </row>
    <row r="234" spans="2:7" x14ac:dyDescent="0.25">
      <c r="B234" s="11" t="s">
        <v>600</v>
      </c>
      <c r="C234" s="17">
        <v>1.4276999999999998E-2</v>
      </c>
      <c r="D234" s="3">
        <v>2</v>
      </c>
      <c r="E234" s="3">
        <v>2</v>
      </c>
      <c r="F234" s="3">
        <v>59</v>
      </c>
      <c r="G234" s="3">
        <v>82</v>
      </c>
    </row>
    <row r="235" spans="2:7" x14ac:dyDescent="0.25">
      <c r="B235" s="11" t="s">
        <v>601</v>
      </c>
      <c r="C235" s="17">
        <v>1.3220499999999958E-2</v>
      </c>
      <c r="D235" s="3">
        <v>3</v>
      </c>
      <c r="E235" s="3">
        <v>3</v>
      </c>
      <c r="F235" s="3">
        <v>125</v>
      </c>
      <c r="G235" s="3">
        <v>204</v>
      </c>
    </row>
    <row r="236" spans="2:7" x14ac:dyDescent="0.25">
      <c r="B236" s="11" t="s">
        <v>602</v>
      </c>
      <c r="C236" s="17">
        <v>1.0884500000000012E-2</v>
      </c>
      <c r="D236" s="3">
        <v>2</v>
      </c>
      <c r="E236" s="3">
        <v>2</v>
      </c>
      <c r="F236" s="3">
        <v>9</v>
      </c>
      <c r="G236" s="3">
        <v>10</v>
      </c>
    </row>
    <row r="237" spans="2:7" x14ac:dyDescent="0.25">
      <c r="B237" s="11" t="s">
        <v>603</v>
      </c>
      <c r="C237" s="17">
        <v>4.5211249999999922E-3</v>
      </c>
      <c r="D237" s="3">
        <v>2</v>
      </c>
      <c r="E237" s="3">
        <v>2</v>
      </c>
      <c r="F237" s="3">
        <v>115</v>
      </c>
      <c r="G237" s="3">
        <v>138</v>
      </c>
    </row>
    <row r="238" spans="2:7" x14ac:dyDescent="0.25">
      <c r="B238" s="11" t="s">
        <v>604</v>
      </c>
      <c r="C238" s="17">
        <v>4.222000000000007E-3</v>
      </c>
      <c r="D238" s="3">
        <v>2</v>
      </c>
      <c r="E238" s="3">
        <v>2</v>
      </c>
      <c r="F238" s="3">
        <v>128</v>
      </c>
      <c r="G238" s="3">
        <v>132</v>
      </c>
    </row>
    <row r="239" spans="2:7" x14ac:dyDescent="0.25">
      <c r="B239" s="11" t="s">
        <v>605</v>
      </c>
      <c r="C239" s="17">
        <v>4.1145000000000339E-3</v>
      </c>
      <c r="D239" s="3">
        <v>2</v>
      </c>
      <c r="E239" s="3">
        <v>2</v>
      </c>
      <c r="F239" s="3">
        <v>140</v>
      </c>
      <c r="G239" s="3">
        <v>145</v>
      </c>
    </row>
    <row r="240" spans="2:7" x14ac:dyDescent="0.25">
      <c r="B240" s="11" t="s">
        <v>606</v>
      </c>
      <c r="C240" s="17">
        <v>3.9504999999999957E-3</v>
      </c>
      <c r="D240" s="3">
        <v>2</v>
      </c>
      <c r="E240" s="3">
        <v>2</v>
      </c>
      <c r="F240" s="3">
        <v>61</v>
      </c>
      <c r="G240" s="3">
        <v>81</v>
      </c>
    </row>
    <row r="241" spans="2:7" x14ac:dyDescent="0.25">
      <c r="B241" s="11" t="s">
        <v>607</v>
      </c>
      <c r="C241" s="17">
        <v>2.6980000000000046E-3</v>
      </c>
      <c r="D241" s="3">
        <v>2</v>
      </c>
      <c r="E241" s="3">
        <v>2</v>
      </c>
      <c r="F241" s="3">
        <v>69</v>
      </c>
      <c r="G241" s="3">
        <v>77</v>
      </c>
    </row>
    <row r="242" spans="2:7" x14ac:dyDescent="0.25">
      <c r="B242" s="11" t="s">
        <v>608</v>
      </c>
      <c r="C242" s="17">
        <v>1.6505000000000029E-3</v>
      </c>
      <c r="D242" s="3">
        <v>3</v>
      </c>
      <c r="E242" s="3">
        <v>3</v>
      </c>
      <c r="F242" s="3">
        <v>129</v>
      </c>
      <c r="G242" s="3">
        <v>203</v>
      </c>
    </row>
    <row r="243" spans="2:7" x14ac:dyDescent="0.25">
      <c r="B243" s="11" t="s">
        <v>609</v>
      </c>
      <c r="C243" s="17">
        <v>2.4350000000000486E-4</v>
      </c>
      <c r="D243" s="3">
        <v>2</v>
      </c>
      <c r="E243" s="3">
        <v>2</v>
      </c>
      <c r="F243" s="3">
        <v>118</v>
      </c>
      <c r="G243" s="3">
        <v>143</v>
      </c>
    </row>
    <row r="244" spans="2:7" x14ac:dyDescent="0.25">
      <c r="B244" s="11" t="s">
        <v>610</v>
      </c>
      <c r="C244" s="17">
        <v>1.9149999999999883E-4</v>
      </c>
      <c r="D244" s="3">
        <v>2</v>
      </c>
      <c r="E244" s="3">
        <v>2</v>
      </c>
      <c r="F244" s="3">
        <v>117</v>
      </c>
      <c r="G244" s="3">
        <v>130</v>
      </c>
    </row>
    <row r="245" spans="2:7" ht="15.75" thickBot="1" x14ac:dyDescent="0.3">
      <c r="B245" s="15" t="s">
        <v>611</v>
      </c>
      <c r="C245" s="18">
        <v>0</v>
      </c>
      <c r="D245" s="4">
        <v>2</v>
      </c>
      <c r="E245" s="4">
        <v>2</v>
      </c>
      <c r="F245" s="4">
        <v>75</v>
      </c>
      <c r="G245" s="4">
        <v>144</v>
      </c>
    </row>
    <row r="264" spans="2:6" x14ac:dyDescent="0.25">
      <c r="F264" t="s">
        <v>89</v>
      </c>
    </row>
    <row r="267" spans="2:6" x14ac:dyDescent="0.25">
      <c r="B267" s="10" t="s">
        <v>612</v>
      </c>
    </row>
    <row r="268" spans="2:6" ht="15.75" thickBot="1" x14ac:dyDescent="0.3"/>
    <row r="269" spans="2:6" ht="30" x14ac:dyDescent="0.25">
      <c r="B269" s="12" t="s">
        <v>613</v>
      </c>
      <c r="C269" s="13" t="s">
        <v>614</v>
      </c>
      <c r="D269" s="13" t="s">
        <v>615</v>
      </c>
      <c r="E269" s="13" t="s">
        <v>616</v>
      </c>
      <c r="F269" s="13" t="s">
        <v>617</v>
      </c>
    </row>
    <row r="270" spans="2:6" x14ac:dyDescent="0.25">
      <c r="B270" s="14" t="s">
        <v>618</v>
      </c>
      <c r="C270" s="16">
        <v>0.75554842794166244</v>
      </c>
      <c r="D270" s="16">
        <v>0.29777028709953329</v>
      </c>
      <c r="E270" s="16">
        <v>0.28982332376206643</v>
      </c>
      <c r="F270" s="16">
        <v>0.31016983783124608</v>
      </c>
    </row>
    <row r="271" spans="2:6" x14ac:dyDescent="0.25">
      <c r="B271" s="11" t="s">
        <v>619</v>
      </c>
      <c r="C271" s="17">
        <v>59.340705427244508</v>
      </c>
      <c r="D271" s="17">
        <v>52.835082095861964</v>
      </c>
      <c r="E271" s="17">
        <v>27.50173469302964</v>
      </c>
      <c r="F271" s="17">
        <v>29.487098426090345</v>
      </c>
    </row>
    <row r="272" spans="2:6" x14ac:dyDescent="0.25">
      <c r="B272" s="11" t="s">
        <v>620</v>
      </c>
      <c r="C272" s="17">
        <v>21.489512361222758</v>
      </c>
      <c r="D272" s="17">
        <v>6.5056233313825444</v>
      </c>
      <c r="E272" s="21">
        <v>25.333347402832324</v>
      </c>
      <c r="F272" s="17">
        <v>-1.985363733060705</v>
      </c>
    </row>
    <row r="273" spans="2:6" ht="15.75" thickBot="1" x14ac:dyDescent="0.3">
      <c r="B273" s="15" t="s">
        <v>621</v>
      </c>
      <c r="C273" s="18">
        <v>80.83021778846728</v>
      </c>
      <c r="D273" s="18">
        <v>81.933933782772939</v>
      </c>
      <c r="E273" s="18">
        <v>86.534155557395039</v>
      </c>
      <c r="F273" s="18">
        <v>80.506907825316802</v>
      </c>
    </row>
    <row r="276" spans="2:6" x14ac:dyDescent="0.25">
      <c r="B276" s="9" t="s">
        <v>622</v>
      </c>
    </row>
    <row r="294" spans="6:6" x14ac:dyDescent="0.25">
      <c r="F294" t="s">
        <v>89</v>
      </c>
    </row>
    <row r="313" spans="2:6" x14ac:dyDescent="0.25">
      <c r="F313" t="s">
        <v>89</v>
      </c>
    </row>
    <row r="316" spans="2:6" x14ac:dyDescent="0.25">
      <c r="B316" s="10" t="s">
        <v>623</v>
      </c>
    </row>
    <row r="317" spans="2:6" ht="15.75" thickBot="1" x14ac:dyDescent="0.3"/>
    <row r="318" spans="2:6" x14ac:dyDescent="0.25">
      <c r="B318" s="12"/>
      <c r="C318" s="13" t="s">
        <v>624</v>
      </c>
      <c r="D318" s="13" t="s">
        <v>625</v>
      </c>
    </row>
    <row r="319" spans="2:6" x14ac:dyDescent="0.25">
      <c r="B319" s="14" t="s">
        <v>626</v>
      </c>
      <c r="C319" s="16">
        <v>341.60178194077082</v>
      </c>
      <c r="D319" s="72">
        <v>0.43144751590103608</v>
      </c>
    </row>
    <row r="320" spans="2:6" x14ac:dyDescent="0.25">
      <c r="B320" s="11" t="s">
        <v>627</v>
      </c>
      <c r="C320" s="17">
        <v>450.15566097176702</v>
      </c>
      <c r="D320" s="73">
        <v>0.56855248409896397</v>
      </c>
    </row>
    <row r="321" spans="2:28" ht="15.75" thickBot="1" x14ac:dyDescent="0.3">
      <c r="B321" s="15" t="s">
        <v>628</v>
      </c>
      <c r="C321" s="18">
        <v>791.75744291253784</v>
      </c>
      <c r="D321" s="74">
        <v>1</v>
      </c>
    </row>
    <row r="324" spans="2:28" x14ac:dyDescent="0.25">
      <c r="B324" s="10" t="s">
        <v>629</v>
      </c>
    </row>
    <row r="325" spans="2:28" ht="15.75" thickBot="1" x14ac:dyDescent="0.3"/>
    <row r="326" spans="2:28" ht="45" x14ac:dyDescent="0.25">
      <c r="B326" s="12" t="s">
        <v>34</v>
      </c>
      <c r="C326" s="13" t="s">
        <v>8</v>
      </c>
      <c r="D326" s="13" t="s">
        <v>7</v>
      </c>
      <c r="E326" s="13" t="s">
        <v>28</v>
      </c>
      <c r="F326" s="13" t="s">
        <v>40</v>
      </c>
      <c r="G326" s="13" t="s">
        <v>41</v>
      </c>
      <c r="H326" s="13" t="s">
        <v>4</v>
      </c>
      <c r="I326" s="13" t="s">
        <v>30</v>
      </c>
      <c r="J326" s="13" t="s">
        <v>31</v>
      </c>
      <c r="K326" s="13" t="s">
        <v>32</v>
      </c>
      <c r="L326" s="13" t="s">
        <v>33</v>
      </c>
      <c r="M326" s="13" t="s">
        <v>9</v>
      </c>
      <c r="N326" s="13" t="s">
        <v>10</v>
      </c>
      <c r="O326" s="13" t="s">
        <v>17</v>
      </c>
      <c r="P326" s="13" t="s">
        <v>11</v>
      </c>
      <c r="Q326" s="13" t="s">
        <v>12</v>
      </c>
      <c r="R326" s="13" t="s">
        <v>1</v>
      </c>
      <c r="S326" s="13" t="s">
        <v>2</v>
      </c>
      <c r="T326" s="13" t="s">
        <v>26</v>
      </c>
      <c r="U326" s="13" t="s">
        <v>16</v>
      </c>
      <c r="V326" s="13" t="s">
        <v>15</v>
      </c>
      <c r="W326" s="13" t="s">
        <v>27</v>
      </c>
      <c r="X326" s="13" t="s">
        <v>14</v>
      </c>
      <c r="Y326" s="13" t="s">
        <v>13</v>
      </c>
      <c r="Z326" s="13" t="s">
        <v>3</v>
      </c>
      <c r="AA326" s="13" t="s">
        <v>342</v>
      </c>
      <c r="AB326" s="13" t="s">
        <v>631</v>
      </c>
    </row>
    <row r="327" spans="2:28" x14ac:dyDescent="0.25">
      <c r="B327" s="14" t="s">
        <v>630</v>
      </c>
      <c r="C327" s="16">
        <v>5.33385</v>
      </c>
      <c r="D327" s="16">
        <v>3.0323025000000001</v>
      </c>
      <c r="E327" s="16">
        <v>1.5178999999999996</v>
      </c>
      <c r="F327" s="16">
        <v>1.0906750000000003</v>
      </c>
      <c r="G327" s="16">
        <v>1.5274000000000001</v>
      </c>
      <c r="H327" s="16">
        <v>1.5182750000000003</v>
      </c>
      <c r="I327" s="16">
        <v>3.3571250000000004</v>
      </c>
      <c r="J327" s="16">
        <v>0.84900000000000009</v>
      </c>
      <c r="K327" s="16">
        <v>3.18845</v>
      </c>
      <c r="L327" s="16">
        <v>0.98102750000000005</v>
      </c>
      <c r="M327" s="16">
        <v>1.4145749999999999</v>
      </c>
      <c r="N327" s="16">
        <v>1.5254000000000005</v>
      </c>
      <c r="O327" s="16">
        <v>0.55152500000000015</v>
      </c>
      <c r="P327" s="16">
        <v>0.49632500000000002</v>
      </c>
      <c r="Q327" s="16">
        <v>0.34064999999999995</v>
      </c>
      <c r="R327" s="16">
        <v>0.34302499999999997</v>
      </c>
      <c r="S327" s="16">
        <v>0.31620000000000004</v>
      </c>
      <c r="T327" s="16">
        <v>0.86175000000000002</v>
      </c>
      <c r="U327" s="16">
        <v>0.76770000000000016</v>
      </c>
      <c r="V327" s="16">
        <v>0.63582499999999997</v>
      </c>
      <c r="W327" s="16">
        <v>0.46857499999999996</v>
      </c>
      <c r="X327" s="16">
        <v>0.76022500000000004</v>
      </c>
      <c r="Y327" s="16">
        <v>0.37100000000000011</v>
      </c>
      <c r="Z327" s="16">
        <v>6.9250000000000007</v>
      </c>
      <c r="AA327" s="16">
        <v>40</v>
      </c>
      <c r="AB327" s="16">
        <v>2.4891531148589738</v>
      </c>
    </row>
    <row r="328" spans="2:28" x14ac:dyDescent="0.25">
      <c r="B328" s="11" t="s">
        <v>614</v>
      </c>
      <c r="C328" s="17">
        <v>5.585078124999999</v>
      </c>
      <c r="D328" s="17">
        <v>3.2359617187500009</v>
      </c>
      <c r="E328" s="17">
        <v>1.5331210937499999</v>
      </c>
      <c r="F328" s="17">
        <v>1.4820390624999999</v>
      </c>
      <c r="G328" s="17">
        <v>1.8857414062499995</v>
      </c>
      <c r="H328" s="17">
        <v>1.9856796875000013</v>
      </c>
      <c r="I328" s="17">
        <v>4.5643750000000045</v>
      </c>
      <c r="J328" s="17">
        <v>1.5515468750000001</v>
      </c>
      <c r="K328" s="17">
        <v>3.3295390624999994</v>
      </c>
      <c r="L328" s="17">
        <v>0.80114062500000016</v>
      </c>
      <c r="M328" s="17">
        <v>1.5023671875</v>
      </c>
      <c r="N328" s="17">
        <v>1.8730078125000003</v>
      </c>
      <c r="O328" s="17">
        <v>0.67784374999999997</v>
      </c>
      <c r="P328" s="17">
        <v>0.61418750000000011</v>
      </c>
      <c r="Q328" s="17">
        <v>0.35067187500000013</v>
      </c>
      <c r="R328" s="17">
        <v>0.39894531250000015</v>
      </c>
      <c r="S328" s="17">
        <v>0.37375312499999991</v>
      </c>
      <c r="T328" s="17">
        <v>0.97128124999999976</v>
      </c>
      <c r="U328" s="17">
        <v>0.90391406249999995</v>
      </c>
      <c r="V328" s="17">
        <v>0.70590624999999996</v>
      </c>
      <c r="W328" s="17">
        <v>0.56688281250000006</v>
      </c>
      <c r="X328" s="17">
        <v>1.1773906250000001</v>
      </c>
      <c r="Y328" s="17">
        <v>0.42438671875000006</v>
      </c>
      <c r="Z328" s="17">
        <v>6.59375</v>
      </c>
      <c r="AA328" s="17">
        <v>128</v>
      </c>
      <c r="AB328" s="17">
        <v>1.7137474489443902</v>
      </c>
    </row>
    <row r="329" spans="2:28" x14ac:dyDescent="0.25">
      <c r="B329" s="11" t="s">
        <v>615</v>
      </c>
      <c r="C329" s="17">
        <v>6.3429999999999991</v>
      </c>
      <c r="D329" s="17">
        <v>3.6209333333333333</v>
      </c>
      <c r="E329" s="17">
        <v>1.6246333333333334</v>
      </c>
      <c r="F329" s="17">
        <v>2.2034400000000001</v>
      </c>
      <c r="G329" s="17">
        <v>2.8329666666666666</v>
      </c>
      <c r="H329" s="17">
        <v>2.9723999999999999</v>
      </c>
      <c r="I329" s="17">
        <v>4.8676333333333339</v>
      </c>
      <c r="J329" s="17">
        <v>1.8633666666666673</v>
      </c>
      <c r="K329" s="17">
        <v>3.3044000000000002</v>
      </c>
      <c r="L329" s="17">
        <v>0.83116666666666672</v>
      </c>
      <c r="M329" s="17">
        <v>1.3435999999999999</v>
      </c>
      <c r="N329" s="17">
        <v>1.7115666666666667</v>
      </c>
      <c r="O329" s="17">
        <v>0.58443333333333347</v>
      </c>
      <c r="P329" s="17">
        <v>0.55116666666666658</v>
      </c>
      <c r="Q329" s="17">
        <v>0.2553333333333333</v>
      </c>
      <c r="R329" s="17">
        <v>0.53449999999999998</v>
      </c>
      <c r="S329" s="17">
        <v>0.49480000000000002</v>
      </c>
      <c r="T329" s="17">
        <v>1.0483666666666664</v>
      </c>
      <c r="U329" s="17">
        <v>1.0228999999999999</v>
      </c>
      <c r="V329" s="17">
        <v>0.75663333333333327</v>
      </c>
      <c r="W329" s="17">
        <v>0.54746666666666643</v>
      </c>
      <c r="X329" s="17">
        <v>1.686566666666667</v>
      </c>
      <c r="Y329" s="17">
        <v>0.40383333333333332</v>
      </c>
      <c r="Z329" s="17">
        <v>6.3333333333333321</v>
      </c>
      <c r="AA329" s="17">
        <v>30</v>
      </c>
      <c r="AB329" s="17">
        <v>0.83445344064367799</v>
      </c>
    </row>
    <row r="330" spans="2:28" ht="15.75" thickBot="1" x14ac:dyDescent="0.3">
      <c r="B330" s="15" t="s">
        <v>616</v>
      </c>
      <c r="C330" s="18">
        <v>6.2299999999999995</v>
      </c>
      <c r="D330" s="18">
        <v>3.5033333333333334</v>
      </c>
      <c r="E330" s="18">
        <v>1.5763333333333331</v>
      </c>
      <c r="F330" s="18">
        <v>3.8366666666666664</v>
      </c>
      <c r="G330" s="18">
        <v>3.43</v>
      </c>
      <c r="H330" s="18">
        <v>3.0866666666666664</v>
      </c>
      <c r="I330" s="18">
        <v>6.4133333333333331</v>
      </c>
      <c r="J330" s="18">
        <v>1.6833333333333333</v>
      </c>
      <c r="K330" s="18">
        <v>4.24</v>
      </c>
      <c r="L330" s="18">
        <v>1.52</v>
      </c>
      <c r="M330" s="18">
        <v>1.6203333333333334</v>
      </c>
      <c r="N330" s="18">
        <v>1.952</v>
      </c>
      <c r="O330" s="18">
        <v>0.79233333333333333</v>
      </c>
      <c r="P330" s="18">
        <v>8.4456666666666678</v>
      </c>
      <c r="Q330" s="18">
        <v>0.58099999999999996</v>
      </c>
      <c r="R330" s="18">
        <v>0.47633333333333333</v>
      </c>
      <c r="S330" s="18">
        <v>0.46966666666666668</v>
      </c>
      <c r="T330" s="18">
        <v>0.86499999999999999</v>
      </c>
      <c r="U330" s="18">
        <v>0.76033333333333331</v>
      </c>
      <c r="V330" s="18">
        <v>0.68866666666666665</v>
      </c>
      <c r="W330" s="18">
        <v>0.52100000000000002</v>
      </c>
      <c r="X330" s="18">
        <v>1.6930000000000001</v>
      </c>
      <c r="Y330" s="18">
        <v>0.60099999999999998</v>
      </c>
      <c r="Z330" s="18">
        <v>6</v>
      </c>
      <c r="AA330" s="18">
        <v>3</v>
      </c>
      <c r="AB330" s="18">
        <v>1.3398673333333335</v>
      </c>
    </row>
    <row r="333" spans="2:28" x14ac:dyDescent="0.25">
      <c r="B333" s="10" t="s">
        <v>632</v>
      </c>
    </row>
    <row r="334" spans="2:28" ht="15.75" thickBot="1" x14ac:dyDescent="0.3"/>
    <row r="335" spans="2:28" x14ac:dyDescent="0.25">
      <c r="B335" s="12"/>
      <c r="C335" s="13" t="s">
        <v>630</v>
      </c>
      <c r="D335" s="13" t="s">
        <v>614</v>
      </c>
      <c r="E335" s="13" t="s">
        <v>615</v>
      </c>
      <c r="F335" s="13" t="s">
        <v>616</v>
      </c>
    </row>
    <row r="336" spans="2:28" x14ac:dyDescent="0.25">
      <c r="B336" s="14" t="s">
        <v>630</v>
      </c>
      <c r="C336" s="20">
        <v>0</v>
      </c>
      <c r="D336" s="16">
        <v>1.7620481045198244</v>
      </c>
      <c r="E336" s="16">
        <v>3.3510629562956504</v>
      </c>
      <c r="F336" s="16">
        <v>9.5623734253735506</v>
      </c>
    </row>
    <row r="337" spans="2:26" x14ac:dyDescent="0.25">
      <c r="B337" s="11" t="s">
        <v>614</v>
      </c>
      <c r="C337" s="17">
        <v>1.7620481045198244</v>
      </c>
      <c r="D337" s="22">
        <v>0</v>
      </c>
      <c r="E337" s="17">
        <v>1.9415611585925761</v>
      </c>
      <c r="F337" s="17">
        <v>8.7481218866446273</v>
      </c>
    </row>
    <row r="338" spans="2:26" x14ac:dyDescent="0.25">
      <c r="B338" s="11" t="s">
        <v>615</v>
      </c>
      <c r="C338" s="17">
        <v>3.3510629562956504</v>
      </c>
      <c r="D338" s="17">
        <v>1.9415611585925761</v>
      </c>
      <c r="E338" s="22">
        <v>0</v>
      </c>
      <c r="F338" s="17">
        <v>8.3490139311471321</v>
      </c>
    </row>
    <row r="339" spans="2:26" ht="15.75" thickBot="1" x14ac:dyDescent="0.3">
      <c r="B339" s="15" t="s">
        <v>616</v>
      </c>
      <c r="C339" s="18">
        <v>9.5623734253735506</v>
      </c>
      <c r="D339" s="18">
        <v>8.7481218866446273</v>
      </c>
      <c r="E339" s="18">
        <v>8.3490139311471321</v>
      </c>
      <c r="F339" s="24">
        <v>0</v>
      </c>
    </row>
    <row r="342" spans="2:26" x14ac:dyDescent="0.25">
      <c r="B342" s="10" t="s">
        <v>633</v>
      </c>
    </row>
    <row r="343" spans="2:26" ht="15.75" thickBot="1" x14ac:dyDescent="0.3"/>
    <row r="344" spans="2:26" x14ac:dyDescent="0.25">
      <c r="B344" s="12" t="s">
        <v>34</v>
      </c>
      <c r="C344" s="13" t="s">
        <v>8</v>
      </c>
      <c r="D344" s="13" t="s">
        <v>7</v>
      </c>
      <c r="E344" s="13" t="s">
        <v>28</v>
      </c>
      <c r="F344" s="13" t="s">
        <v>40</v>
      </c>
      <c r="G344" s="13" t="s">
        <v>41</v>
      </c>
      <c r="H344" s="13" t="s">
        <v>4</v>
      </c>
      <c r="I344" s="13" t="s">
        <v>30</v>
      </c>
      <c r="J344" s="13" t="s">
        <v>31</v>
      </c>
      <c r="K344" s="13" t="s">
        <v>32</v>
      </c>
      <c r="L344" s="13" t="s">
        <v>33</v>
      </c>
      <c r="M344" s="13" t="s">
        <v>9</v>
      </c>
      <c r="N344" s="13" t="s">
        <v>10</v>
      </c>
      <c r="O344" s="13" t="s">
        <v>17</v>
      </c>
      <c r="P344" s="13" t="s">
        <v>11</v>
      </c>
      <c r="Q344" s="13" t="s">
        <v>12</v>
      </c>
      <c r="R344" s="13" t="s">
        <v>1</v>
      </c>
      <c r="S344" s="13" t="s">
        <v>2</v>
      </c>
      <c r="T344" s="13" t="s">
        <v>26</v>
      </c>
      <c r="U344" s="13" t="s">
        <v>16</v>
      </c>
      <c r="V344" s="13" t="s">
        <v>15</v>
      </c>
      <c r="W344" s="13" t="s">
        <v>27</v>
      </c>
      <c r="X344" s="13" t="s">
        <v>14</v>
      </c>
      <c r="Y344" s="13" t="s">
        <v>13</v>
      </c>
      <c r="Z344" s="13" t="s">
        <v>3</v>
      </c>
    </row>
    <row r="345" spans="2:26" x14ac:dyDescent="0.25">
      <c r="B345" s="14" t="s">
        <v>634</v>
      </c>
      <c r="C345" s="16">
        <v>5.4160000000000004</v>
      </c>
      <c r="D345" s="16">
        <v>3.2269999999999999</v>
      </c>
      <c r="E345" s="16">
        <v>1.421</v>
      </c>
      <c r="F345" s="16">
        <v>1.349</v>
      </c>
      <c r="G345" s="16">
        <v>1.6519999999999999</v>
      </c>
      <c r="H345" s="16">
        <v>1.2010000000000001</v>
      </c>
      <c r="I345" s="16">
        <v>3.6930000000000001</v>
      </c>
      <c r="J345" s="16">
        <v>0.95199999999999996</v>
      </c>
      <c r="K345" s="16">
        <v>2.8210000000000002</v>
      </c>
      <c r="L345" s="16">
        <v>0.68500000000000005</v>
      </c>
      <c r="M345" s="16">
        <v>1.6739999999999999</v>
      </c>
      <c r="N345" s="16">
        <v>1.633</v>
      </c>
      <c r="O345" s="16">
        <v>0.627</v>
      </c>
      <c r="P345" s="16">
        <v>0.52500000000000002</v>
      </c>
      <c r="Q345" s="16">
        <v>0.39400000000000002</v>
      </c>
      <c r="R345" s="16">
        <v>0.38600000000000001</v>
      </c>
      <c r="S345" s="16">
        <v>0.378</v>
      </c>
      <c r="T345" s="16">
        <v>0.875</v>
      </c>
      <c r="U345" s="16">
        <v>0.80200000000000005</v>
      </c>
      <c r="V345" s="16">
        <v>0.64700000000000002</v>
      </c>
      <c r="W345" s="16">
        <v>0.54900000000000004</v>
      </c>
      <c r="X345" s="16">
        <v>0.92400000000000004</v>
      </c>
      <c r="Y345" s="16">
        <v>0.46</v>
      </c>
      <c r="Z345" s="16">
        <v>7</v>
      </c>
    </row>
    <row r="346" spans="2:26" x14ac:dyDescent="0.25">
      <c r="B346" s="11" t="s">
        <v>635</v>
      </c>
      <c r="C346" s="17">
        <v>5.6079999999999997</v>
      </c>
      <c r="D346" s="17">
        <v>3.0649999999999999</v>
      </c>
      <c r="E346" s="17">
        <v>1.512</v>
      </c>
      <c r="F346" s="17">
        <v>1.4119999999999999</v>
      </c>
      <c r="G346" s="17">
        <v>1.9079999999999999</v>
      </c>
      <c r="H346" s="17">
        <v>2.145</v>
      </c>
      <c r="I346" s="17">
        <v>4.4240000000000004</v>
      </c>
      <c r="J346" s="17">
        <v>1.7450000000000001</v>
      </c>
      <c r="K346" s="17">
        <v>3.3239999999999998</v>
      </c>
      <c r="L346" s="17">
        <v>0.82199999999999995</v>
      </c>
      <c r="M346" s="17">
        <v>1.331</v>
      </c>
      <c r="N346" s="17">
        <v>1.8859999999999999</v>
      </c>
      <c r="O346" s="17">
        <v>0.58799999999999997</v>
      </c>
      <c r="P346" s="17">
        <v>0.622</v>
      </c>
      <c r="Q346" s="17">
        <v>0.32300000000000001</v>
      </c>
      <c r="R346" s="17">
        <v>0.35299999999999998</v>
      </c>
      <c r="S346" s="17">
        <v>0.33200000000000002</v>
      </c>
      <c r="T346" s="17">
        <v>0.90100000000000002</v>
      </c>
      <c r="U346" s="17">
        <v>0.84799999999999998</v>
      </c>
      <c r="V346" s="17">
        <v>0.68899999999999995</v>
      </c>
      <c r="W346" s="17">
        <v>0.625</v>
      </c>
      <c r="X346" s="17">
        <v>1.081</v>
      </c>
      <c r="Y346" s="17">
        <v>0.36299999999999999</v>
      </c>
      <c r="Z346" s="17">
        <v>7</v>
      </c>
    </row>
    <row r="347" spans="2:26" x14ac:dyDescent="0.25">
      <c r="B347" s="11" t="s">
        <v>636</v>
      </c>
      <c r="C347" s="17">
        <v>6.25</v>
      </c>
      <c r="D347" s="17">
        <v>3.7240000000000002</v>
      </c>
      <c r="E347" s="17">
        <v>1.5629999999999999</v>
      </c>
      <c r="F347" s="17">
        <v>2.1150000000000002</v>
      </c>
      <c r="G347" s="17">
        <v>2.8239999999999998</v>
      </c>
      <c r="H347" s="17">
        <v>3.0190000000000001</v>
      </c>
      <c r="I347" s="17">
        <v>4.9420000000000002</v>
      </c>
      <c r="J347" s="17">
        <v>1.865</v>
      </c>
      <c r="K347" s="17">
        <v>3.355</v>
      </c>
      <c r="L347" s="17">
        <v>0.83</v>
      </c>
      <c r="M347" s="17">
        <v>1.35</v>
      </c>
      <c r="N347" s="17">
        <v>1.83</v>
      </c>
      <c r="O347" s="17">
        <v>0.57999999999999996</v>
      </c>
      <c r="P347" s="17">
        <v>0.45</v>
      </c>
      <c r="Q347" s="17">
        <v>0.25</v>
      </c>
      <c r="R347" s="17">
        <v>0.57199999999999995</v>
      </c>
      <c r="S347" s="17">
        <v>0.48499999999999999</v>
      </c>
      <c r="T347" s="17">
        <v>0.98299999999999998</v>
      </c>
      <c r="U347" s="17">
        <v>0.88200000000000001</v>
      </c>
      <c r="V347" s="17">
        <v>0.57799999999999996</v>
      </c>
      <c r="W347" s="17">
        <v>0.54800000000000004</v>
      </c>
      <c r="X347" s="17">
        <v>1.675</v>
      </c>
      <c r="Y347" s="17">
        <v>0.44500000000000001</v>
      </c>
      <c r="Z347" s="17">
        <v>6</v>
      </c>
    </row>
    <row r="348" spans="2:26" ht="15.75" thickBot="1" x14ac:dyDescent="0.3">
      <c r="B348" s="15" t="s">
        <v>637</v>
      </c>
      <c r="C348" s="18">
        <v>6.13</v>
      </c>
      <c r="D348" s="18">
        <v>3.38</v>
      </c>
      <c r="E348" s="18">
        <v>1.5329999999999999</v>
      </c>
      <c r="F348" s="18">
        <v>3.53</v>
      </c>
      <c r="G348" s="18">
        <v>3.41</v>
      </c>
      <c r="H348" s="18">
        <v>3.04</v>
      </c>
      <c r="I348" s="18">
        <v>6.11</v>
      </c>
      <c r="J348" s="18">
        <v>1.58</v>
      </c>
      <c r="K348" s="18">
        <v>3.81</v>
      </c>
      <c r="L348" s="18">
        <v>1.31</v>
      </c>
      <c r="M348" s="18">
        <v>1.41</v>
      </c>
      <c r="N348" s="18">
        <v>1.8720000000000001</v>
      </c>
      <c r="O348" s="18">
        <v>0.72399999999999998</v>
      </c>
      <c r="P348" s="18">
        <v>8.1790000000000003</v>
      </c>
      <c r="Q348" s="18">
        <v>0.53100000000000003</v>
      </c>
      <c r="R348" s="18">
        <v>0.46700000000000003</v>
      </c>
      <c r="S348" s="18">
        <v>0.44800000000000001</v>
      </c>
      <c r="T348" s="18">
        <v>0.71899999999999997</v>
      </c>
      <c r="U348" s="18">
        <v>0.70099999999999996</v>
      </c>
      <c r="V348" s="18">
        <v>0.629</v>
      </c>
      <c r="W348" s="18">
        <v>0.48099999999999998</v>
      </c>
      <c r="X348" s="18">
        <v>1.621</v>
      </c>
      <c r="Y348" s="18">
        <v>0.56399999999999995</v>
      </c>
      <c r="Z348" s="18">
        <v>6</v>
      </c>
    </row>
    <row r="351" spans="2:26" x14ac:dyDescent="0.25">
      <c r="B351" s="10" t="s">
        <v>638</v>
      </c>
    </row>
    <row r="352" spans="2:26" ht="15.75" thickBot="1" x14ac:dyDescent="0.3"/>
    <row r="353" spans="2:6" x14ac:dyDescent="0.25">
      <c r="B353" s="12"/>
      <c r="C353" s="13" t="s">
        <v>634</v>
      </c>
      <c r="D353" s="13" t="s">
        <v>635</v>
      </c>
      <c r="E353" s="13" t="s">
        <v>636</v>
      </c>
      <c r="F353" s="13" t="s">
        <v>637</v>
      </c>
    </row>
    <row r="354" spans="2:6" x14ac:dyDescent="0.25">
      <c r="B354" s="14" t="s">
        <v>634</v>
      </c>
      <c r="C354" s="20">
        <v>0</v>
      </c>
      <c r="D354" s="16">
        <v>1.6468885815379253</v>
      </c>
      <c r="E354" s="16">
        <v>3.2761861973947699</v>
      </c>
      <c r="F354" s="16">
        <v>8.92559779510594</v>
      </c>
    </row>
    <row r="355" spans="2:6" x14ac:dyDescent="0.25">
      <c r="B355" s="11" t="s">
        <v>635</v>
      </c>
      <c r="C355" s="17">
        <v>1.6468885815379253</v>
      </c>
      <c r="D355" s="22">
        <v>0</v>
      </c>
      <c r="E355" s="17">
        <v>2.1738146195110568</v>
      </c>
      <c r="F355" s="17">
        <v>8.3590209953080041</v>
      </c>
    </row>
    <row r="356" spans="2:6" x14ac:dyDescent="0.25">
      <c r="B356" s="11" t="s">
        <v>636</v>
      </c>
      <c r="C356" s="17">
        <v>3.2761861973947699</v>
      </c>
      <c r="D356" s="17">
        <v>2.1738146195110568</v>
      </c>
      <c r="E356" s="22">
        <v>0</v>
      </c>
      <c r="F356" s="17">
        <v>8.0214769213655419</v>
      </c>
    </row>
    <row r="357" spans="2:6" ht="15.75" thickBot="1" x14ac:dyDescent="0.3">
      <c r="B357" s="15" t="s">
        <v>637</v>
      </c>
      <c r="C357" s="18">
        <v>8.92559779510594</v>
      </c>
      <c r="D357" s="18">
        <v>8.3590209953080041</v>
      </c>
      <c r="E357" s="18">
        <v>8.0214769213655419</v>
      </c>
      <c r="F357" s="24">
        <v>0</v>
      </c>
    </row>
    <row r="360" spans="2:6" x14ac:dyDescent="0.25">
      <c r="B360" s="10" t="s">
        <v>639</v>
      </c>
    </row>
    <row r="361" spans="2:6" ht="15.75" thickBot="1" x14ac:dyDescent="0.3"/>
    <row r="362" spans="2:6" x14ac:dyDescent="0.25">
      <c r="B362" s="12" t="s">
        <v>34</v>
      </c>
      <c r="C362" s="13" t="s">
        <v>630</v>
      </c>
      <c r="D362" s="13" t="s">
        <v>614</v>
      </c>
      <c r="E362" s="13" t="s">
        <v>615</v>
      </c>
      <c r="F362" s="13" t="s">
        <v>616</v>
      </c>
    </row>
    <row r="363" spans="2:6" x14ac:dyDescent="0.25">
      <c r="B363" s="14" t="s">
        <v>640</v>
      </c>
      <c r="C363" s="2">
        <v>40</v>
      </c>
      <c r="D363" s="2">
        <v>128</v>
      </c>
      <c r="E363" s="2">
        <v>30</v>
      </c>
      <c r="F363" s="2">
        <v>3</v>
      </c>
    </row>
    <row r="364" spans="2:6" x14ac:dyDescent="0.25">
      <c r="B364" s="11" t="s">
        <v>342</v>
      </c>
      <c r="C364" s="3">
        <v>40</v>
      </c>
      <c r="D364" s="3">
        <v>128</v>
      </c>
      <c r="E364" s="3">
        <v>30</v>
      </c>
      <c r="F364" s="3">
        <v>3</v>
      </c>
    </row>
    <row r="365" spans="2:6" x14ac:dyDescent="0.25">
      <c r="B365" s="11" t="s">
        <v>631</v>
      </c>
      <c r="C365" s="17">
        <v>2.4891531148589738</v>
      </c>
      <c r="D365" s="17">
        <v>1.7137474489443902</v>
      </c>
      <c r="E365" s="17">
        <v>0.83445344064367799</v>
      </c>
      <c r="F365" s="17">
        <v>1.3398673333333335</v>
      </c>
    </row>
    <row r="366" spans="2:6" x14ac:dyDescent="0.25">
      <c r="B366" s="11" t="s">
        <v>641</v>
      </c>
      <c r="C366" s="17">
        <v>0.85162317870787141</v>
      </c>
      <c r="D366" s="17">
        <v>0.59219475539132338</v>
      </c>
      <c r="E366" s="17">
        <v>0.48586690020118684</v>
      </c>
      <c r="F366" s="17">
        <v>0.78830627155806499</v>
      </c>
    </row>
    <row r="367" spans="2:6" x14ac:dyDescent="0.25">
      <c r="B367" s="11" t="s">
        <v>642</v>
      </c>
      <c r="C367" s="17">
        <v>1.3364721984986982</v>
      </c>
      <c r="D367" s="17">
        <v>1.2274785780005115</v>
      </c>
      <c r="E367" s="17">
        <v>0.85737378059832781</v>
      </c>
      <c r="F367" s="17">
        <v>0.93245248900675637</v>
      </c>
    </row>
    <row r="368" spans="2:6" ht="15.75" thickBot="1" x14ac:dyDescent="0.3">
      <c r="B368" s="15" t="s">
        <v>643</v>
      </c>
      <c r="C368" s="18">
        <v>4.5343500056251163</v>
      </c>
      <c r="D368" s="18">
        <v>2.9991491507280834</v>
      </c>
      <c r="E368" s="18">
        <v>1.5318172099539529</v>
      </c>
      <c r="F368" s="18">
        <v>1.1462375165926317</v>
      </c>
    </row>
    <row r="369" spans="2:6" x14ac:dyDescent="0.25">
      <c r="B369" s="58" t="s">
        <v>311</v>
      </c>
      <c r="C369" s="82" t="s">
        <v>97</v>
      </c>
      <c r="D369" s="82" t="s">
        <v>107</v>
      </c>
      <c r="E369" s="82" t="s">
        <v>126</v>
      </c>
      <c r="F369" s="82" t="s">
        <v>201</v>
      </c>
    </row>
    <row r="370" spans="2:6" x14ac:dyDescent="0.25">
      <c r="B370" s="11" t="s">
        <v>311</v>
      </c>
      <c r="C370" s="17" t="s">
        <v>98</v>
      </c>
      <c r="D370" s="17" t="s">
        <v>108</v>
      </c>
      <c r="E370" s="17" t="s">
        <v>127</v>
      </c>
      <c r="F370" s="17" t="s">
        <v>202</v>
      </c>
    </row>
    <row r="371" spans="2:6" x14ac:dyDescent="0.25">
      <c r="B371" s="11" t="s">
        <v>311</v>
      </c>
      <c r="C371" s="17" t="s">
        <v>99</v>
      </c>
      <c r="D371" s="17" t="s">
        <v>109</v>
      </c>
      <c r="E371" s="17" t="s">
        <v>128</v>
      </c>
      <c r="F371" s="17" t="s">
        <v>203</v>
      </c>
    </row>
    <row r="372" spans="2:6" x14ac:dyDescent="0.25">
      <c r="B372" s="11" t="s">
        <v>311</v>
      </c>
      <c r="C372" s="17" t="s">
        <v>100</v>
      </c>
      <c r="D372" s="17" t="s">
        <v>110</v>
      </c>
      <c r="E372" s="17" t="s">
        <v>129</v>
      </c>
      <c r="F372" s="17" t="s">
        <v>311</v>
      </c>
    </row>
    <row r="373" spans="2:6" x14ac:dyDescent="0.25">
      <c r="B373" s="11" t="s">
        <v>311</v>
      </c>
      <c r="C373" s="17" t="s">
        <v>101</v>
      </c>
      <c r="D373" s="17" t="s">
        <v>111</v>
      </c>
      <c r="E373" s="17" t="s">
        <v>130</v>
      </c>
      <c r="F373" s="17" t="s">
        <v>311</v>
      </c>
    </row>
    <row r="374" spans="2:6" x14ac:dyDescent="0.25">
      <c r="B374" s="11" t="s">
        <v>311</v>
      </c>
      <c r="C374" s="17" t="s">
        <v>102</v>
      </c>
      <c r="D374" s="17" t="s">
        <v>112</v>
      </c>
      <c r="E374" s="17" t="s">
        <v>131</v>
      </c>
      <c r="F374" s="17" t="s">
        <v>311</v>
      </c>
    </row>
    <row r="375" spans="2:6" x14ac:dyDescent="0.25">
      <c r="B375" s="11" t="s">
        <v>311</v>
      </c>
      <c r="C375" s="17" t="s">
        <v>103</v>
      </c>
      <c r="D375" s="17" t="s">
        <v>113</v>
      </c>
      <c r="E375" s="17" t="s">
        <v>132</v>
      </c>
      <c r="F375" s="17" t="s">
        <v>311</v>
      </c>
    </row>
    <row r="376" spans="2:6" x14ac:dyDescent="0.25">
      <c r="B376" s="11" t="s">
        <v>311</v>
      </c>
      <c r="C376" s="17" t="s">
        <v>104</v>
      </c>
      <c r="D376" s="17" t="s">
        <v>114</v>
      </c>
      <c r="E376" s="17" t="s">
        <v>133</v>
      </c>
      <c r="F376" s="17" t="s">
        <v>311</v>
      </c>
    </row>
    <row r="377" spans="2:6" x14ac:dyDescent="0.25">
      <c r="B377" s="11" t="s">
        <v>311</v>
      </c>
      <c r="C377" s="17" t="s">
        <v>105</v>
      </c>
      <c r="D377" s="17" t="s">
        <v>115</v>
      </c>
      <c r="E377" s="17" t="s">
        <v>134</v>
      </c>
      <c r="F377" s="17" t="s">
        <v>311</v>
      </c>
    </row>
    <row r="378" spans="2:6" x14ac:dyDescent="0.25">
      <c r="B378" s="11" t="s">
        <v>311</v>
      </c>
      <c r="C378" s="17" t="s">
        <v>106</v>
      </c>
      <c r="D378" s="17" t="s">
        <v>116</v>
      </c>
      <c r="E378" s="17" t="s">
        <v>135</v>
      </c>
      <c r="F378" s="17" t="s">
        <v>311</v>
      </c>
    </row>
    <row r="379" spans="2:6" x14ac:dyDescent="0.25">
      <c r="B379" s="11" t="s">
        <v>311</v>
      </c>
      <c r="C379" s="17" t="s">
        <v>171</v>
      </c>
      <c r="D379" s="17" t="s">
        <v>117</v>
      </c>
      <c r="E379" s="17" t="s">
        <v>152</v>
      </c>
      <c r="F379" s="17" t="s">
        <v>311</v>
      </c>
    </row>
    <row r="380" spans="2:6" x14ac:dyDescent="0.25">
      <c r="B380" s="11" t="s">
        <v>311</v>
      </c>
      <c r="C380" s="17" t="s">
        <v>212</v>
      </c>
      <c r="D380" s="17" t="s">
        <v>118</v>
      </c>
      <c r="E380" s="17" t="s">
        <v>154</v>
      </c>
      <c r="F380" s="17" t="s">
        <v>311</v>
      </c>
    </row>
    <row r="381" spans="2:6" x14ac:dyDescent="0.25">
      <c r="B381" s="11" t="s">
        <v>311</v>
      </c>
      <c r="C381" s="17" t="s">
        <v>213</v>
      </c>
      <c r="D381" s="17" t="s">
        <v>119</v>
      </c>
      <c r="E381" s="17" t="s">
        <v>156</v>
      </c>
      <c r="F381" s="17" t="s">
        <v>311</v>
      </c>
    </row>
    <row r="382" spans="2:6" x14ac:dyDescent="0.25">
      <c r="B382" s="11" t="s">
        <v>311</v>
      </c>
      <c r="C382" s="17" t="s">
        <v>223</v>
      </c>
      <c r="D382" s="17" t="s">
        <v>120</v>
      </c>
      <c r="E382" s="17" t="s">
        <v>158</v>
      </c>
      <c r="F382" s="17" t="s">
        <v>311</v>
      </c>
    </row>
    <row r="383" spans="2:6" x14ac:dyDescent="0.25">
      <c r="B383" s="11" t="s">
        <v>311</v>
      </c>
      <c r="C383" s="17" t="s">
        <v>225</v>
      </c>
      <c r="D383" s="17" t="s">
        <v>121</v>
      </c>
      <c r="E383" s="17" t="s">
        <v>160</v>
      </c>
      <c r="F383" s="17" t="s">
        <v>311</v>
      </c>
    </row>
    <row r="384" spans="2:6" x14ac:dyDescent="0.25">
      <c r="B384" s="11" t="s">
        <v>311</v>
      </c>
      <c r="C384" s="17" t="s">
        <v>226</v>
      </c>
      <c r="D384" s="17" t="s">
        <v>122</v>
      </c>
      <c r="E384" s="17" t="s">
        <v>162</v>
      </c>
      <c r="F384" s="17" t="s">
        <v>311</v>
      </c>
    </row>
    <row r="385" spans="2:6" x14ac:dyDescent="0.25">
      <c r="B385" s="11" t="s">
        <v>311</v>
      </c>
      <c r="C385" s="17" t="s">
        <v>230</v>
      </c>
      <c r="D385" s="17" t="s">
        <v>123</v>
      </c>
      <c r="E385" s="17" t="s">
        <v>164</v>
      </c>
      <c r="F385" s="17" t="s">
        <v>311</v>
      </c>
    </row>
    <row r="386" spans="2:6" x14ac:dyDescent="0.25">
      <c r="B386" s="11" t="s">
        <v>311</v>
      </c>
      <c r="C386" s="17" t="s">
        <v>231</v>
      </c>
      <c r="D386" s="17" t="s">
        <v>124</v>
      </c>
      <c r="E386" s="17" t="s">
        <v>166</v>
      </c>
      <c r="F386" s="17" t="s">
        <v>311</v>
      </c>
    </row>
    <row r="387" spans="2:6" x14ac:dyDescent="0.25">
      <c r="B387" s="11" t="s">
        <v>311</v>
      </c>
      <c r="C387" s="17" t="s">
        <v>232</v>
      </c>
      <c r="D387" s="17" t="s">
        <v>125</v>
      </c>
      <c r="E387" s="17" t="s">
        <v>168</v>
      </c>
      <c r="F387" s="17" t="s">
        <v>311</v>
      </c>
    </row>
    <row r="388" spans="2:6" x14ac:dyDescent="0.25">
      <c r="B388" s="11" t="s">
        <v>311</v>
      </c>
      <c r="C388" s="17" t="s">
        <v>233</v>
      </c>
      <c r="D388" s="17" t="s">
        <v>136</v>
      </c>
      <c r="E388" s="17" t="s">
        <v>170</v>
      </c>
      <c r="F388" s="17" t="s">
        <v>311</v>
      </c>
    </row>
    <row r="389" spans="2:6" x14ac:dyDescent="0.25">
      <c r="B389" s="11" t="s">
        <v>311</v>
      </c>
      <c r="C389" s="17" t="s">
        <v>235</v>
      </c>
      <c r="D389" s="17" t="s">
        <v>137</v>
      </c>
      <c r="E389" s="17" t="s">
        <v>286</v>
      </c>
      <c r="F389" s="17" t="s">
        <v>311</v>
      </c>
    </row>
    <row r="390" spans="2:6" x14ac:dyDescent="0.25">
      <c r="B390" s="11" t="s">
        <v>311</v>
      </c>
      <c r="C390" s="17" t="s">
        <v>236</v>
      </c>
      <c r="D390" s="17" t="s">
        <v>138</v>
      </c>
      <c r="E390" s="17" t="s">
        <v>287</v>
      </c>
      <c r="F390" s="17" t="s">
        <v>311</v>
      </c>
    </row>
    <row r="391" spans="2:6" x14ac:dyDescent="0.25">
      <c r="B391" s="11" t="s">
        <v>311</v>
      </c>
      <c r="C391" s="17" t="s">
        <v>237</v>
      </c>
      <c r="D391" s="17" t="s">
        <v>139</v>
      </c>
      <c r="E391" s="17" t="s">
        <v>288</v>
      </c>
      <c r="F391" s="17" t="s">
        <v>311</v>
      </c>
    </row>
    <row r="392" spans="2:6" x14ac:dyDescent="0.25">
      <c r="B392" s="11" t="s">
        <v>311</v>
      </c>
      <c r="C392" s="17" t="s">
        <v>240</v>
      </c>
      <c r="D392" s="17" t="s">
        <v>140</v>
      </c>
      <c r="E392" s="17" t="s">
        <v>289</v>
      </c>
      <c r="F392" s="17" t="s">
        <v>311</v>
      </c>
    </row>
    <row r="393" spans="2:6" x14ac:dyDescent="0.25">
      <c r="B393" s="11" t="s">
        <v>311</v>
      </c>
      <c r="C393" s="17" t="s">
        <v>241</v>
      </c>
      <c r="D393" s="17" t="s">
        <v>141</v>
      </c>
      <c r="E393" s="17" t="s">
        <v>290</v>
      </c>
      <c r="F393" s="17" t="s">
        <v>311</v>
      </c>
    </row>
    <row r="394" spans="2:6" x14ac:dyDescent="0.25">
      <c r="B394" s="11" t="s">
        <v>311</v>
      </c>
      <c r="C394" s="17" t="s">
        <v>242</v>
      </c>
      <c r="D394" s="17" t="s">
        <v>142</v>
      </c>
      <c r="E394" s="17" t="s">
        <v>291</v>
      </c>
      <c r="F394" s="17" t="s">
        <v>311</v>
      </c>
    </row>
    <row r="395" spans="2:6" x14ac:dyDescent="0.25">
      <c r="B395" s="11" t="s">
        <v>311</v>
      </c>
      <c r="C395" s="17" t="s">
        <v>248</v>
      </c>
      <c r="D395" s="17" t="s">
        <v>143</v>
      </c>
      <c r="E395" s="17" t="s">
        <v>292</v>
      </c>
      <c r="F395" s="17" t="s">
        <v>311</v>
      </c>
    </row>
    <row r="396" spans="2:6" x14ac:dyDescent="0.25">
      <c r="B396" s="11" t="s">
        <v>311</v>
      </c>
      <c r="C396" s="17" t="s">
        <v>250</v>
      </c>
      <c r="D396" s="17" t="s">
        <v>144</v>
      </c>
      <c r="E396" s="17" t="s">
        <v>293</v>
      </c>
      <c r="F396" s="17" t="s">
        <v>311</v>
      </c>
    </row>
    <row r="397" spans="2:6" x14ac:dyDescent="0.25">
      <c r="B397" s="11" t="s">
        <v>311</v>
      </c>
      <c r="C397" s="17" t="s">
        <v>254</v>
      </c>
      <c r="D397" s="17" t="s">
        <v>145</v>
      </c>
      <c r="E397" s="17" t="s">
        <v>294</v>
      </c>
      <c r="F397" s="17" t="s">
        <v>311</v>
      </c>
    </row>
    <row r="398" spans="2:6" x14ac:dyDescent="0.25">
      <c r="B398" s="11" t="s">
        <v>311</v>
      </c>
      <c r="C398" s="17" t="s">
        <v>255</v>
      </c>
      <c r="D398" s="17" t="s">
        <v>146</v>
      </c>
      <c r="E398" s="17" t="s">
        <v>295</v>
      </c>
      <c r="F398" s="17" t="s">
        <v>311</v>
      </c>
    </row>
    <row r="399" spans="2:6" x14ac:dyDescent="0.25">
      <c r="B399" s="11" t="s">
        <v>311</v>
      </c>
      <c r="C399" s="17" t="s">
        <v>257</v>
      </c>
      <c r="D399" s="17" t="s">
        <v>147</v>
      </c>
      <c r="E399" s="17" t="s">
        <v>311</v>
      </c>
      <c r="F399" s="17" t="s">
        <v>311</v>
      </c>
    </row>
    <row r="400" spans="2:6" x14ac:dyDescent="0.25">
      <c r="B400" s="11" t="s">
        <v>311</v>
      </c>
      <c r="C400" s="17" t="s">
        <v>258</v>
      </c>
      <c r="D400" s="17" t="s">
        <v>148</v>
      </c>
      <c r="E400" s="17" t="s">
        <v>311</v>
      </c>
      <c r="F400" s="17" t="s">
        <v>311</v>
      </c>
    </row>
    <row r="401" spans="2:6" x14ac:dyDescent="0.25">
      <c r="B401" s="11" t="s">
        <v>311</v>
      </c>
      <c r="C401" s="17" t="s">
        <v>259</v>
      </c>
      <c r="D401" s="17" t="s">
        <v>149</v>
      </c>
      <c r="E401" s="17" t="s">
        <v>311</v>
      </c>
      <c r="F401" s="17" t="s">
        <v>311</v>
      </c>
    </row>
    <row r="402" spans="2:6" x14ac:dyDescent="0.25">
      <c r="B402" s="11" t="s">
        <v>311</v>
      </c>
      <c r="C402" s="17" t="s">
        <v>260</v>
      </c>
      <c r="D402" s="17" t="s">
        <v>150</v>
      </c>
      <c r="E402" s="17" t="s">
        <v>311</v>
      </c>
      <c r="F402" s="17" t="s">
        <v>311</v>
      </c>
    </row>
    <row r="403" spans="2:6" x14ac:dyDescent="0.25">
      <c r="B403" s="11" t="s">
        <v>311</v>
      </c>
      <c r="C403" s="17" t="s">
        <v>261</v>
      </c>
      <c r="D403" s="17" t="s">
        <v>151</v>
      </c>
      <c r="E403" s="17" t="s">
        <v>311</v>
      </c>
      <c r="F403" s="17" t="s">
        <v>311</v>
      </c>
    </row>
    <row r="404" spans="2:6" x14ac:dyDescent="0.25">
      <c r="B404" s="11" t="s">
        <v>311</v>
      </c>
      <c r="C404" s="17" t="s">
        <v>262</v>
      </c>
      <c r="D404" s="17" t="s">
        <v>153</v>
      </c>
      <c r="E404" s="17" t="s">
        <v>311</v>
      </c>
      <c r="F404" s="17" t="s">
        <v>311</v>
      </c>
    </row>
    <row r="405" spans="2:6" x14ac:dyDescent="0.25">
      <c r="B405" s="11" t="s">
        <v>311</v>
      </c>
      <c r="C405" s="17" t="s">
        <v>263</v>
      </c>
      <c r="D405" s="17" t="s">
        <v>155</v>
      </c>
      <c r="E405" s="17" t="s">
        <v>311</v>
      </c>
      <c r="F405" s="17" t="s">
        <v>311</v>
      </c>
    </row>
    <row r="406" spans="2:6" x14ac:dyDescent="0.25">
      <c r="B406" s="11" t="s">
        <v>311</v>
      </c>
      <c r="C406" s="17" t="s">
        <v>264</v>
      </c>
      <c r="D406" s="17" t="s">
        <v>157</v>
      </c>
      <c r="E406" s="17" t="s">
        <v>311</v>
      </c>
      <c r="F406" s="17" t="s">
        <v>311</v>
      </c>
    </row>
    <row r="407" spans="2:6" x14ac:dyDescent="0.25">
      <c r="B407" s="11" t="s">
        <v>311</v>
      </c>
      <c r="C407" s="17" t="s">
        <v>265</v>
      </c>
      <c r="D407" s="17" t="s">
        <v>159</v>
      </c>
      <c r="E407" s="17" t="s">
        <v>311</v>
      </c>
      <c r="F407" s="17" t="s">
        <v>311</v>
      </c>
    </row>
    <row r="408" spans="2:6" x14ac:dyDescent="0.25">
      <c r="B408" s="11" t="s">
        <v>311</v>
      </c>
      <c r="C408" s="17" t="s">
        <v>266</v>
      </c>
      <c r="D408" s="17" t="s">
        <v>161</v>
      </c>
      <c r="E408" s="17" t="s">
        <v>311</v>
      </c>
      <c r="F408" s="17" t="s">
        <v>311</v>
      </c>
    </row>
    <row r="409" spans="2:6" x14ac:dyDescent="0.25">
      <c r="B409" s="11" t="s">
        <v>311</v>
      </c>
      <c r="C409" s="17" t="s">
        <v>311</v>
      </c>
      <c r="D409" s="17" t="s">
        <v>163</v>
      </c>
      <c r="E409" s="17" t="s">
        <v>311</v>
      </c>
      <c r="F409" s="17" t="s">
        <v>311</v>
      </c>
    </row>
    <row r="410" spans="2:6" x14ac:dyDescent="0.25">
      <c r="B410" s="11" t="s">
        <v>311</v>
      </c>
      <c r="C410" s="17" t="s">
        <v>311</v>
      </c>
      <c r="D410" s="17" t="s">
        <v>165</v>
      </c>
      <c r="E410" s="17" t="s">
        <v>311</v>
      </c>
      <c r="F410" s="17" t="s">
        <v>311</v>
      </c>
    </row>
    <row r="411" spans="2:6" x14ac:dyDescent="0.25">
      <c r="B411" s="11" t="s">
        <v>311</v>
      </c>
      <c r="C411" s="17" t="s">
        <v>311</v>
      </c>
      <c r="D411" s="17" t="s">
        <v>167</v>
      </c>
      <c r="E411" s="17" t="s">
        <v>311</v>
      </c>
      <c r="F411" s="17" t="s">
        <v>311</v>
      </c>
    </row>
    <row r="412" spans="2:6" x14ac:dyDescent="0.25">
      <c r="B412" s="11" t="s">
        <v>311</v>
      </c>
      <c r="C412" s="17" t="s">
        <v>311</v>
      </c>
      <c r="D412" s="17" t="s">
        <v>169</v>
      </c>
      <c r="E412" s="17" t="s">
        <v>311</v>
      </c>
      <c r="F412" s="17" t="s">
        <v>311</v>
      </c>
    </row>
    <row r="413" spans="2:6" x14ac:dyDescent="0.25">
      <c r="B413" s="11" t="s">
        <v>311</v>
      </c>
      <c r="C413" s="17" t="s">
        <v>311</v>
      </c>
      <c r="D413" s="17" t="s">
        <v>172</v>
      </c>
      <c r="E413" s="17" t="s">
        <v>311</v>
      </c>
      <c r="F413" s="17" t="s">
        <v>311</v>
      </c>
    </row>
    <row r="414" spans="2:6" x14ac:dyDescent="0.25">
      <c r="B414" s="11" t="s">
        <v>311</v>
      </c>
      <c r="C414" s="17" t="s">
        <v>311</v>
      </c>
      <c r="D414" s="17" t="s">
        <v>173</v>
      </c>
      <c r="E414" s="17" t="s">
        <v>311</v>
      </c>
      <c r="F414" s="17" t="s">
        <v>311</v>
      </c>
    </row>
    <row r="415" spans="2:6" x14ac:dyDescent="0.25">
      <c r="B415" s="11" t="s">
        <v>311</v>
      </c>
      <c r="C415" s="17" t="s">
        <v>311</v>
      </c>
      <c r="D415" s="17" t="s">
        <v>174</v>
      </c>
      <c r="E415" s="17" t="s">
        <v>311</v>
      </c>
      <c r="F415" s="17" t="s">
        <v>311</v>
      </c>
    </row>
    <row r="416" spans="2:6" x14ac:dyDescent="0.25">
      <c r="B416" s="11" t="s">
        <v>311</v>
      </c>
      <c r="C416" s="17" t="s">
        <v>311</v>
      </c>
      <c r="D416" s="17" t="s">
        <v>175</v>
      </c>
      <c r="E416" s="17" t="s">
        <v>311</v>
      </c>
      <c r="F416" s="17" t="s">
        <v>311</v>
      </c>
    </row>
    <row r="417" spans="2:6" x14ac:dyDescent="0.25">
      <c r="B417" s="11" t="s">
        <v>311</v>
      </c>
      <c r="C417" s="17" t="s">
        <v>311</v>
      </c>
      <c r="D417" s="17" t="s">
        <v>176</v>
      </c>
      <c r="E417" s="17" t="s">
        <v>311</v>
      </c>
      <c r="F417" s="17" t="s">
        <v>311</v>
      </c>
    </row>
    <row r="418" spans="2:6" x14ac:dyDescent="0.25">
      <c r="B418" s="11" t="s">
        <v>311</v>
      </c>
      <c r="C418" s="17" t="s">
        <v>311</v>
      </c>
      <c r="D418" s="17" t="s">
        <v>177</v>
      </c>
      <c r="E418" s="17" t="s">
        <v>311</v>
      </c>
      <c r="F418" s="17" t="s">
        <v>311</v>
      </c>
    </row>
    <row r="419" spans="2:6" x14ac:dyDescent="0.25">
      <c r="B419" s="11" t="s">
        <v>311</v>
      </c>
      <c r="C419" s="17" t="s">
        <v>311</v>
      </c>
      <c r="D419" s="17" t="s">
        <v>178</v>
      </c>
      <c r="E419" s="17" t="s">
        <v>311</v>
      </c>
      <c r="F419" s="17" t="s">
        <v>311</v>
      </c>
    </row>
    <row r="420" spans="2:6" x14ac:dyDescent="0.25">
      <c r="B420" s="11" t="s">
        <v>311</v>
      </c>
      <c r="C420" s="17" t="s">
        <v>311</v>
      </c>
      <c r="D420" s="17" t="s">
        <v>179</v>
      </c>
      <c r="E420" s="17" t="s">
        <v>311</v>
      </c>
      <c r="F420" s="17" t="s">
        <v>311</v>
      </c>
    </row>
    <row r="421" spans="2:6" x14ac:dyDescent="0.25">
      <c r="B421" s="11" t="s">
        <v>311</v>
      </c>
      <c r="C421" s="17" t="s">
        <v>311</v>
      </c>
      <c r="D421" s="17" t="s">
        <v>180</v>
      </c>
      <c r="E421" s="17" t="s">
        <v>311</v>
      </c>
      <c r="F421" s="17" t="s">
        <v>311</v>
      </c>
    </row>
    <row r="422" spans="2:6" x14ac:dyDescent="0.25">
      <c r="B422" s="11" t="s">
        <v>311</v>
      </c>
      <c r="C422" s="17" t="s">
        <v>311</v>
      </c>
      <c r="D422" s="17" t="s">
        <v>181</v>
      </c>
      <c r="E422" s="17" t="s">
        <v>311</v>
      </c>
      <c r="F422" s="17" t="s">
        <v>311</v>
      </c>
    </row>
    <row r="423" spans="2:6" x14ac:dyDescent="0.25">
      <c r="B423" s="11" t="s">
        <v>311</v>
      </c>
      <c r="C423" s="17" t="s">
        <v>311</v>
      </c>
      <c r="D423" s="17" t="s">
        <v>182</v>
      </c>
      <c r="E423" s="17" t="s">
        <v>311</v>
      </c>
      <c r="F423" s="17" t="s">
        <v>311</v>
      </c>
    </row>
    <row r="424" spans="2:6" x14ac:dyDescent="0.25">
      <c r="B424" s="11" t="s">
        <v>311</v>
      </c>
      <c r="C424" s="17" t="s">
        <v>311</v>
      </c>
      <c r="D424" s="17" t="s">
        <v>183</v>
      </c>
      <c r="E424" s="17" t="s">
        <v>311</v>
      </c>
      <c r="F424" s="17" t="s">
        <v>311</v>
      </c>
    </row>
    <row r="425" spans="2:6" x14ac:dyDescent="0.25">
      <c r="B425" s="11" t="s">
        <v>311</v>
      </c>
      <c r="C425" s="17" t="s">
        <v>311</v>
      </c>
      <c r="D425" s="17" t="s">
        <v>184</v>
      </c>
      <c r="E425" s="17" t="s">
        <v>311</v>
      </c>
      <c r="F425" s="17" t="s">
        <v>311</v>
      </c>
    </row>
    <row r="426" spans="2:6" x14ac:dyDescent="0.25">
      <c r="B426" s="11" t="s">
        <v>311</v>
      </c>
      <c r="C426" s="17" t="s">
        <v>311</v>
      </c>
      <c r="D426" s="17" t="s">
        <v>185</v>
      </c>
      <c r="E426" s="17" t="s">
        <v>311</v>
      </c>
      <c r="F426" s="17" t="s">
        <v>311</v>
      </c>
    </row>
    <row r="427" spans="2:6" x14ac:dyDescent="0.25">
      <c r="B427" s="11" t="s">
        <v>311</v>
      </c>
      <c r="C427" s="17" t="s">
        <v>311</v>
      </c>
      <c r="D427" s="17" t="s">
        <v>186</v>
      </c>
      <c r="E427" s="17" t="s">
        <v>311</v>
      </c>
      <c r="F427" s="17" t="s">
        <v>311</v>
      </c>
    </row>
    <row r="428" spans="2:6" x14ac:dyDescent="0.25">
      <c r="B428" s="11" t="s">
        <v>311</v>
      </c>
      <c r="C428" s="17" t="s">
        <v>311</v>
      </c>
      <c r="D428" s="17" t="s">
        <v>187</v>
      </c>
      <c r="E428" s="17" t="s">
        <v>311</v>
      </c>
      <c r="F428" s="17" t="s">
        <v>311</v>
      </c>
    </row>
    <row r="429" spans="2:6" x14ac:dyDescent="0.25">
      <c r="B429" s="11" t="s">
        <v>311</v>
      </c>
      <c r="C429" s="17" t="s">
        <v>311</v>
      </c>
      <c r="D429" s="17" t="s">
        <v>188</v>
      </c>
      <c r="E429" s="17" t="s">
        <v>311</v>
      </c>
      <c r="F429" s="17" t="s">
        <v>311</v>
      </c>
    </row>
    <row r="430" spans="2:6" x14ac:dyDescent="0.25">
      <c r="B430" s="11" t="s">
        <v>311</v>
      </c>
      <c r="C430" s="17" t="s">
        <v>311</v>
      </c>
      <c r="D430" s="17" t="s">
        <v>189</v>
      </c>
      <c r="E430" s="17" t="s">
        <v>311</v>
      </c>
      <c r="F430" s="17" t="s">
        <v>311</v>
      </c>
    </row>
    <row r="431" spans="2:6" x14ac:dyDescent="0.25">
      <c r="B431" s="11" t="s">
        <v>311</v>
      </c>
      <c r="C431" s="17" t="s">
        <v>311</v>
      </c>
      <c r="D431" s="17" t="s">
        <v>190</v>
      </c>
      <c r="E431" s="17" t="s">
        <v>311</v>
      </c>
      <c r="F431" s="17" t="s">
        <v>311</v>
      </c>
    </row>
    <row r="432" spans="2:6" x14ac:dyDescent="0.25">
      <c r="B432" s="11" t="s">
        <v>311</v>
      </c>
      <c r="C432" s="17" t="s">
        <v>311</v>
      </c>
      <c r="D432" s="17" t="s">
        <v>191</v>
      </c>
      <c r="E432" s="17" t="s">
        <v>311</v>
      </c>
      <c r="F432" s="17" t="s">
        <v>311</v>
      </c>
    </row>
    <row r="433" spans="2:6" x14ac:dyDescent="0.25">
      <c r="B433" s="11" t="s">
        <v>311</v>
      </c>
      <c r="C433" s="17" t="s">
        <v>311</v>
      </c>
      <c r="D433" s="17" t="s">
        <v>192</v>
      </c>
      <c r="E433" s="17" t="s">
        <v>311</v>
      </c>
      <c r="F433" s="17" t="s">
        <v>311</v>
      </c>
    </row>
    <row r="434" spans="2:6" x14ac:dyDescent="0.25">
      <c r="B434" s="11" t="s">
        <v>311</v>
      </c>
      <c r="C434" s="17" t="s">
        <v>311</v>
      </c>
      <c r="D434" s="17" t="s">
        <v>193</v>
      </c>
      <c r="E434" s="17" t="s">
        <v>311</v>
      </c>
      <c r="F434" s="17" t="s">
        <v>311</v>
      </c>
    </row>
    <row r="435" spans="2:6" x14ac:dyDescent="0.25">
      <c r="B435" s="11" t="s">
        <v>311</v>
      </c>
      <c r="C435" s="17" t="s">
        <v>311</v>
      </c>
      <c r="D435" s="17" t="s">
        <v>194</v>
      </c>
      <c r="E435" s="17" t="s">
        <v>311</v>
      </c>
      <c r="F435" s="17" t="s">
        <v>311</v>
      </c>
    </row>
    <row r="436" spans="2:6" x14ac:dyDescent="0.25">
      <c r="B436" s="11" t="s">
        <v>311</v>
      </c>
      <c r="C436" s="17" t="s">
        <v>311</v>
      </c>
      <c r="D436" s="17" t="s">
        <v>195</v>
      </c>
      <c r="E436" s="17" t="s">
        <v>311</v>
      </c>
      <c r="F436" s="17" t="s">
        <v>311</v>
      </c>
    </row>
    <row r="437" spans="2:6" x14ac:dyDescent="0.25">
      <c r="B437" s="11" t="s">
        <v>311</v>
      </c>
      <c r="C437" s="17" t="s">
        <v>311</v>
      </c>
      <c r="D437" s="17" t="s">
        <v>196</v>
      </c>
      <c r="E437" s="17" t="s">
        <v>311</v>
      </c>
      <c r="F437" s="17" t="s">
        <v>311</v>
      </c>
    </row>
    <row r="438" spans="2:6" x14ac:dyDescent="0.25">
      <c r="B438" s="11" t="s">
        <v>311</v>
      </c>
      <c r="C438" s="17" t="s">
        <v>311</v>
      </c>
      <c r="D438" s="17" t="s">
        <v>197</v>
      </c>
      <c r="E438" s="17" t="s">
        <v>311</v>
      </c>
      <c r="F438" s="17" t="s">
        <v>311</v>
      </c>
    </row>
    <row r="439" spans="2:6" x14ac:dyDescent="0.25">
      <c r="B439" s="11" t="s">
        <v>311</v>
      </c>
      <c r="C439" s="17" t="s">
        <v>311</v>
      </c>
      <c r="D439" s="17" t="s">
        <v>198</v>
      </c>
      <c r="E439" s="17" t="s">
        <v>311</v>
      </c>
      <c r="F439" s="17" t="s">
        <v>311</v>
      </c>
    </row>
    <row r="440" spans="2:6" x14ac:dyDescent="0.25">
      <c r="B440" s="11" t="s">
        <v>311</v>
      </c>
      <c r="C440" s="17" t="s">
        <v>311</v>
      </c>
      <c r="D440" s="17" t="s">
        <v>199</v>
      </c>
      <c r="E440" s="17" t="s">
        <v>311</v>
      </c>
      <c r="F440" s="17" t="s">
        <v>311</v>
      </c>
    </row>
    <row r="441" spans="2:6" x14ac:dyDescent="0.25">
      <c r="B441" s="11" t="s">
        <v>311</v>
      </c>
      <c r="C441" s="17" t="s">
        <v>311</v>
      </c>
      <c r="D441" s="17" t="s">
        <v>200</v>
      </c>
      <c r="E441" s="17" t="s">
        <v>311</v>
      </c>
      <c r="F441" s="17" t="s">
        <v>311</v>
      </c>
    </row>
    <row r="442" spans="2:6" x14ac:dyDescent="0.25">
      <c r="B442" s="11" t="s">
        <v>311</v>
      </c>
      <c r="C442" s="17" t="s">
        <v>311</v>
      </c>
      <c r="D442" s="17" t="s">
        <v>204</v>
      </c>
      <c r="E442" s="17" t="s">
        <v>311</v>
      </c>
      <c r="F442" s="17" t="s">
        <v>311</v>
      </c>
    </row>
    <row r="443" spans="2:6" x14ac:dyDescent="0.25">
      <c r="B443" s="11" t="s">
        <v>311</v>
      </c>
      <c r="C443" s="17" t="s">
        <v>311</v>
      </c>
      <c r="D443" s="17" t="s">
        <v>205</v>
      </c>
      <c r="E443" s="17" t="s">
        <v>311</v>
      </c>
      <c r="F443" s="17" t="s">
        <v>311</v>
      </c>
    </row>
    <row r="444" spans="2:6" x14ac:dyDescent="0.25">
      <c r="B444" s="11" t="s">
        <v>311</v>
      </c>
      <c r="C444" s="17" t="s">
        <v>311</v>
      </c>
      <c r="D444" s="17" t="s">
        <v>206</v>
      </c>
      <c r="E444" s="17" t="s">
        <v>311</v>
      </c>
      <c r="F444" s="17" t="s">
        <v>311</v>
      </c>
    </row>
    <row r="445" spans="2:6" x14ac:dyDescent="0.25">
      <c r="B445" s="11" t="s">
        <v>311</v>
      </c>
      <c r="C445" s="17" t="s">
        <v>311</v>
      </c>
      <c r="D445" s="17" t="s">
        <v>207</v>
      </c>
      <c r="E445" s="17" t="s">
        <v>311</v>
      </c>
      <c r="F445" s="17" t="s">
        <v>311</v>
      </c>
    </row>
    <row r="446" spans="2:6" x14ac:dyDescent="0.25">
      <c r="B446" s="11" t="s">
        <v>311</v>
      </c>
      <c r="C446" s="17" t="s">
        <v>311</v>
      </c>
      <c r="D446" s="17" t="s">
        <v>208</v>
      </c>
      <c r="E446" s="17" t="s">
        <v>311</v>
      </c>
      <c r="F446" s="17" t="s">
        <v>311</v>
      </c>
    </row>
    <row r="447" spans="2:6" x14ac:dyDescent="0.25">
      <c r="B447" s="11" t="s">
        <v>311</v>
      </c>
      <c r="C447" s="17" t="s">
        <v>311</v>
      </c>
      <c r="D447" s="17" t="s">
        <v>209</v>
      </c>
      <c r="E447" s="17" t="s">
        <v>311</v>
      </c>
      <c r="F447" s="17" t="s">
        <v>311</v>
      </c>
    </row>
    <row r="448" spans="2:6" x14ac:dyDescent="0.25">
      <c r="B448" s="11" t="s">
        <v>311</v>
      </c>
      <c r="C448" s="17" t="s">
        <v>311</v>
      </c>
      <c r="D448" s="17" t="s">
        <v>210</v>
      </c>
      <c r="E448" s="17" t="s">
        <v>311</v>
      </c>
      <c r="F448" s="17" t="s">
        <v>311</v>
      </c>
    </row>
    <row r="449" spans="2:6" x14ac:dyDescent="0.25">
      <c r="B449" s="11" t="s">
        <v>311</v>
      </c>
      <c r="C449" s="17" t="s">
        <v>311</v>
      </c>
      <c r="D449" s="17" t="s">
        <v>211</v>
      </c>
      <c r="E449" s="17" t="s">
        <v>311</v>
      </c>
      <c r="F449" s="17" t="s">
        <v>311</v>
      </c>
    </row>
    <row r="450" spans="2:6" x14ac:dyDescent="0.25">
      <c r="B450" s="11" t="s">
        <v>311</v>
      </c>
      <c r="C450" s="17" t="s">
        <v>311</v>
      </c>
      <c r="D450" s="17" t="s">
        <v>214</v>
      </c>
      <c r="E450" s="17" t="s">
        <v>311</v>
      </c>
      <c r="F450" s="17" t="s">
        <v>311</v>
      </c>
    </row>
    <row r="451" spans="2:6" x14ac:dyDescent="0.25">
      <c r="B451" s="11" t="s">
        <v>311</v>
      </c>
      <c r="C451" s="17" t="s">
        <v>311</v>
      </c>
      <c r="D451" s="17" t="s">
        <v>215</v>
      </c>
      <c r="E451" s="17" t="s">
        <v>311</v>
      </c>
      <c r="F451" s="17" t="s">
        <v>311</v>
      </c>
    </row>
    <row r="452" spans="2:6" x14ac:dyDescent="0.25">
      <c r="B452" s="11" t="s">
        <v>311</v>
      </c>
      <c r="C452" s="17" t="s">
        <v>311</v>
      </c>
      <c r="D452" s="17" t="s">
        <v>216</v>
      </c>
      <c r="E452" s="17" t="s">
        <v>311</v>
      </c>
      <c r="F452" s="17" t="s">
        <v>311</v>
      </c>
    </row>
    <row r="453" spans="2:6" x14ac:dyDescent="0.25">
      <c r="B453" s="11" t="s">
        <v>311</v>
      </c>
      <c r="C453" s="17" t="s">
        <v>311</v>
      </c>
      <c r="D453" s="17" t="s">
        <v>217</v>
      </c>
      <c r="E453" s="17" t="s">
        <v>311</v>
      </c>
      <c r="F453" s="17" t="s">
        <v>311</v>
      </c>
    </row>
    <row r="454" spans="2:6" x14ac:dyDescent="0.25">
      <c r="B454" s="11" t="s">
        <v>311</v>
      </c>
      <c r="C454" s="17" t="s">
        <v>311</v>
      </c>
      <c r="D454" s="17" t="s">
        <v>218</v>
      </c>
      <c r="E454" s="17" t="s">
        <v>311</v>
      </c>
      <c r="F454" s="17" t="s">
        <v>311</v>
      </c>
    </row>
    <row r="455" spans="2:6" x14ac:dyDescent="0.25">
      <c r="B455" s="11" t="s">
        <v>311</v>
      </c>
      <c r="C455" s="17" t="s">
        <v>311</v>
      </c>
      <c r="D455" s="17" t="s">
        <v>219</v>
      </c>
      <c r="E455" s="17" t="s">
        <v>311</v>
      </c>
      <c r="F455" s="17" t="s">
        <v>311</v>
      </c>
    </row>
    <row r="456" spans="2:6" x14ac:dyDescent="0.25">
      <c r="B456" s="11" t="s">
        <v>311</v>
      </c>
      <c r="C456" s="17" t="s">
        <v>311</v>
      </c>
      <c r="D456" s="17" t="s">
        <v>220</v>
      </c>
      <c r="E456" s="17" t="s">
        <v>311</v>
      </c>
      <c r="F456" s="17" t="s">
        <v>311</v>
      </c>
    </row>
    <row r="457" spans="2:6" x14ac:dyDescent="0.25">
      <c r="B457" s="11" t="s">
        <v>311</v>
      </c>
      <c r="C457" s="17" t="s">
        <v>311</v>
      </c>
      <c r="D457" s="17" t="s">
        <v>221</v>
      </c>
      <c r="E457" s="17" t="s">
        <v>311</v>
      </c>
      <c r="F457" s="17" t="s">
        <v>311</v>
      </c>
    </row>
    <row r="458" spans="2:6" x14ac:dyDescent="0.25">
      <c r="B458" s="11" t="s">
        <v>311</v>
      </c>
      <c r="C458" s="17" t="s">
        <v>311</v>
      </c>
      <c r="D458" s="17" t="s">
        <v>222</v>
      </c>
      <c r="E458" s="17" t="s">
        <v>311</v>
      </c>
      <c r="F458" s="17" t="s">
        <v>311</v>
      </c>
    </row>
    <row r="459" spans="2:6" x14ac:dyDescent="0.25">
      <c r="B459" s="11" t="s">
        <v>311</v>
      </c>
      <c r="C459" s="17" t="s">
        <v>311</v>
      </c>
      <c r="D459" s="17" t="s">
        <v>224</v>
      </c>
      <c r="E459" s="17" t="s">
        <v>311</v>
      </c>
      <c r="F459" s="17" t="s">
        <v>311</v>
      </c>
    </row>
    <row r="460" spans="2:6" x14ac:dyDescent="0.25">
      <c r="B460" s="11" t="s">
        <v>311</v>
      </c>
      <c r="C460" s="17" t="s">
        <v>311</v>
      </c>
      <c r="D460" s="17" t="s">
        <v>227</v>
      </c>
      <c r="E460" s="17" t="s">
        <v>311</v>
      </c>
      <c r="F460" s="17" t="s">
        <v>311</v>
      </c>
    </row>
    <row r="461" spans="2:6" x14ac:dyDescent="0.25">
      <c r="B461" s="11" t="s">
        <v>311</v>
      </c>
      <c r="C461" s="17" t="s">
        <v>311</v>
      </c>
      <c r="D461" s="17" t="s">
        <v>228</v>
      </c>
      <c r="E461" s="17" t="s">
        <v>311</v>
      </c>
      <c r="F461" s="17" t="s">
        <v>311</v>
      </c>
    </row>
    <row r="462" spans="2:6" x14ac:dyDescent="0.25">
      <c r="B462" s="11" t="s">
        <v>311</v>
      </c>
      <c r="C462" s="17" t="s">
        <v>311</v>
      </c>
      <c r="D462" s="17" t="s">
        <v>229</v>
      </c>
      <c r="E462" s="17" t="s">
        <v>311</v>
      </c>
      <c r="F462" s="17" t="s">
        <v>311</v>
      </c>
    </row>
    <row r="463" spans="2:6" x14ac:dyDescent="0.25">
      <c r="B463" s="11" t="s">
        <v>311</v>
      </c>
      <c r="C463" s="17" t="s">
        <v>311</v>
      </c>
      <c r="D463" s="17" t="s">
        <v>234</v>
      </c>
      <c r="E463" s="17" t="s">
        <v>311</v>
      </c>
      <c r="F463" s="17" t="s">
        <v>311</v>
      </c>
    </row>
    <row r="464" spans="2:6" x14ac:dyDescent="0.25">
      <c r="B464" s="11" t="s">
        <v>311</v>
      </c>
      <c r="C464" s="17" t="s">
        <v>311</v>
      </c>
      <c r="D464" s="17" t="s">
        <v>238</v>
      </c>
      <c r="E464" s="17" t="s">
        <v>311</v>
      </c>
      <c r="F464" s="17" t="s">
        <v>311</v>
      </c>
    </row>
    <row r="465" spans="2:6" x14ac:dyDescent="0.25">
      <c r="B465" s="11" t="s">
        <v>311</v>
      </c>
      <c r="C465" s="17" t="s">
        <v>311</v>
      </c>
      <c r="D465" s="17" t="s">
        <v>239</v>
      </c>
      <c r="E465" s="17" t="s">
        <v>311</v>
      </c>
      <c r="F465" s="17" t="s">
        <v>311</v>
      </c>
    </row>
    <row r="466" spans="2:6" x14ac:dyDescent="0.25">
      <c r="B466" s="11" t="s">
        <v>311</v>
      </c>
      <c r="C466" s="17" t="s">
        <v>311</v>
      </c>
      <c r="D466" s="17" t="s">
        <v>243</v>
      </c>
      <c r="E466" s="17" t="s">
        <v>311</v>
      </c>
      <c r="F466" s="17" t="s">
        <v>311</v>
      </c>
    </row>
    <row r="467" spans="2:6" x14ac:dyDescent="0.25">
      <c r="B467" s="11" t="s">
        <v>311</v>
      </c>
      <c r="C467" s="17" t="s">
        <v>311</v>
      </c>
      <c r="D467" s="17" t="s">
        <v>244</v>
      </c>
      <c r="E467" s="17" t="s">
        <v>311</v>
      </c>
      <c r="F467" s="17" t="s">
        <v>311</v>
      </c>
    </row>
    <row r="468" spans="2:6" x14ac:dyDescent="0.25">
      <c r="B468" s="11" t="s">
        <v>311</v>
      </c>
      <c r="C468" s="17" t="s">
        <v>311</v>
      </c>
      <c r="D468" s="17" t="s">
        <v>245</v>
      </c>
      <c r="E468" s="17" t="s">
        <v>311</v>
      </c>
      <c r="F468" s="17" t="s">
        <v>311</v>
      </c>
    </row>
    <row r="469" spans="2:6" x14ac:dyDescent="0.25">
      <c r="B469" s="11" t="s">
        <v>311</v>
      </c>
      <c r="C469" s="17" t="s">
        <v>311</v>
      </c>
      <c r="D469" s="17" t="s">
        <v>246</v>
      </c>
      <c r="E469" s="17" t="s">
        <v>311</v>
      </c>
      <c r="F469" s="17" t="s">
        <v>311</v>
      </c>
    </row>
    <row r="470" spans="2:6" x14ac:dyDescent="0.25">
      <c r="B470" s="11" t="s">
        <v>311</v>
      </c>
      <c r="C470" s="17" t="s">
        <v>311</v>
      </c>
      <c r="D470" s="17" t="s">
        <v>247</v>
      </c>
      <c r="E470" s="17" t="s">
        <v>311</v>
      </c>
      <c r="F470" s="17" t="s">
        <v>311</v>
      </c>
    </row>
    <row r="471" spans="2:6" x14ac:dyDescent="0.25">
      <c r="B471" s="11" t="s">
        <v>311</v>
      </c>
      <c r="C471" s="17" t="s">
        <v>311</v>
      </c>
      <c r="D471" s="17" t="s">
        <v>249</v>
      </c>
      <c r="E471" s="17" t="s">
        <v>311</v>
      </c>
      <c r="F471" s="17" t="s">
        <v>311</v>
      </c>
    </row>
    <row r="472" spans="2:6" x14ac:dyDescent="0.25">
      <c r="B472" s="11" t="s">
        <v>311</v>
      </c>
      <c r="C472" s="17" t="s">
        <v>311</v>
      </c>
      <c r="D472" s="17" t="s">
        <v>251</v>
      </c>
      <c r="E472" s="17" t="s">
        <v>311</v>
      </c>
      <c r="F472" s="17" t="s">
        <v>311</v>
      </c>
    </row>
    <row r="473" spans="2:6" x14ac:dyDescent="0.25">
      <c r="B473" s="11" t="s">
        <v>311</v>
      </c>
      <c r="C473" s="17" t="s">
        <v>311</v>
      </c>
      <c r="D473" s="17" t="s">
        <v>252</v>
      </c>
      <c r="E473" s="17" t="s">
        <v>311</v>
      </c>
      <c r="F473" s="17" t="s">
        <v>311</v>
      </c>
    </row>
    <row r="474" spans="2:6" x14ac:dyDescent="0.25">
      <c r="B474" s="11" t="s">
        <v>311</v>
      </c>
      <c r="C474" s="17" t="s">
        <v>311</v>
      </c>
      <c r="D474" s="17" t="s">
        <v>253</v>
      </c>
      <c r="E474" s="17" t="s">
        <v>311</v>
      </c>
      <c r="F474" s="17" t="s">
        <v>311</v>
      </c>
    </row>
    <row r="475" spans="2:6" x14ac:dyDescent="0.25">
      <c r="B475" s="11" t="s">
        <v>311</v>
      </c>
      <c r="C475" s="17" t="s">
        <v>311</v>
      </c>
      <c r="D475" s="17" t="s">
        <v>256</v>
      </c>
      <c r="E475" s="17" t="s">
        <v>311</v>
      </c>
      <c r="F475" s="17" t="s">
        <v>311</v>
      </c>
    </row>
    <row r="476" spans="2:6" x14ac:dyDescent="0.25">
      <c r="B476" s="11" t="s">
        <v>311</v>
      </c>
      <c r="C476" s="17" t="s">
        <v>311</v>
      </c>
      <c r="D476" s="17" t="s">
        <v>267</v>
      </c>
      <c r="E476" s="17" t="s">
        <v>311</v>
      </c>
      <c r="F476" s="17" t="s">
        <v>311</v>
      </c>
    </row>
    <row r="477" spans="2:6" x14ac:dyDescent="0.25">
      <c r="B477" s="11" t="s">
        <v>311</v>
      </c>
      <c r="C477" s="17" t="s">
        <v>311</v>
      </c>
      <c r="D477" s="17" t="s">
        <v>268</v>
      </c>
      <c r="E477" s="17" t="s">
        <v>311</v>
      </c>
      <c r="F477" s="17" t="s">
        <v>311</v>
      </c>
    </row>
    <row r="478" spans="2:6" x14ac:dyDescent="0.25">
      <c r="B478" s="11" t="s">
        <v>311</v>
      </c>
      <c r="C478" s="17" t="s">
        <v>311</v>
      </c>
      <c r="D478" s="17" t="s">
        <v>269</v>
      </c>
      <c r="E478" s="17" t="s">
        <v>311</v>
      </c>
      <c r="F478" s="17" t="s">
        <v>311</v>
      </c>
    </row>
    <row r="479" spans="2:6" x14ac:dyDescent="0.25">
      <c r="B479" s="11" t="s">
        <v>311</v>
      </c>
      <c r="C479" s="17" t="s">
        <v>311</v>
      </c>
      <c r="D479" s="17" t="s">
        <v>270</v>
      </c>
      <c r="E479" s="17" t="s">
        <v>311</v>
      </c>
      <c r="F479" s="17" t="s">
        <v>311</v>
      </c>
    </row>
    <row r="480" spans="2:6" x14ac:dyDescent="0.25">
      <c r="B480" s="11" t="s">
        <v>311</v>
      </c>
      <c r="C480" s="17" t="s">
        <v>311</v>
      </c>
      <c r="D480" s="17" t="s">
        <v>271</v>
      </c>
      <c r="E480" s="17" t="s">
        <v>311</v>
      </c>
      <c r="F480" s="17" t="s">
        <v>311</v>
      </c>
    </row>
    <row r="481" spans="2:6" x14ac:dyDescent="0.25">
      <c r="B481" s="11" t="s">
        <v>311</v>
      </c>
      <c r="C481" s="17" t="s">
        <v>311</v>
      </c>
      <c r="D481" s="17" t="s">
        <v>272</v>
      </c>
      <c r="E481" s="17" t="s">
        <v>311</v>
      </c>
      <c r="F481" s="17" t="s">
        <v>311</v>
      </c>
    </row>
    <row r="482" spans="2:6" x14ac:dyDescent="0.25">
      <c r="B482" s="11" t="s">
        <v>311</v>
      </c>
      <c r="C482" s="17" t="s">
        <v>311</v>
      </c>
      <c r="D482" s="17" t="s">
        <v>273</v>
      </c>
      <c r="E482" s="17" t="s">
        <v>311</v>
      </c>
      <c r="F482" s="17" t="s">
        <v>311</v>
      </c>
    </row>
    <row r="483" spans="2:6" x14ac:dyDescent="0.25">
      <c r="B483" s="11" t="s">
        <v>311</v>
      </c>
      <c r="C483" s="17" t="s">
        <v>311</v>
      </c>
      <c r="D483" s="17" t="s">
        <v>274</v>
      </c>
      <c r="E483" s="17" t="s">
        <v>311</v>
      </c>
      <c r="F483" s="17" t="s">
        <v>311</v>
      </c>
    </row>
    <row r="484" spans="2:6" x14ac:dyDescent="0.25">
      <c r="B484" s="11" t="s">
        <v>311</v>
      </c>
      <c r="C484" s="17" t="s">
        <v>311</v>
      </c>
      <c r="D484" s="17" t="s">
        <v>275</v>
      </c>
      <c r="E484" s="17" t="s">
        <v>311</v>
      </c>
      <c r="F484" s="17" t="s">
        <v>311</v>
      </c>
    </row>
    <row r="485" spans="2:6" x14ac:dyDescent="0.25">
      <c r="B485" s="11" t="s">
        <v>311</v>
      </c>
      <c r="C485" s="17" t="s">
        <v>311</v>
      </c>
      <c r="D485" s="17" t="s">
        <v>276</v>
      </c>
      <c r="E485" s="17" t="s">
        <v>311</v>
      </c>
      <c r="F485" s="17" t="s">
        <v>311</v>
      </c>
    </row>
    <row r="486" spans="2:6" x14ac:dyDescent="0.25">
      <c r="B486" s="11" t="s">
        <v>311</v>
      </c>
      <c r="C486" s="17" t="s">
        <v>311</v>
      </c>
      <c r="D486" s="17" t="s">
        <v>277</v>
      </c>
      <c r="E486" s="17" t="s">
        <v>311</v>
      </c>
      <c r="F486" s="17" t="s">
        <v>311</v>
      </c>
    </row>
    <row r="487" spans="2:6" x14ac:dyDescent="0.25">
      <c r="B487" s="11" t="s">
        <v>311</v>
      </c>
      <c r="C487" s="17" t="s">
        <v>311</v>
      </c>
      <c r="D487" s="17" t="s">
        <v>278</v>
      </c>
      <c r="E487" s="17" t="s">
        <v>311</v>
      </c>
      <c r="F487" s="17" t="s">
        <v>311</v>
      </c>
    </row>
    <row r="488" spans="2:6" x14ac:dyDescent="0.25">
      <c r="B488" s="11" t="s">
        <v>311</v>
      </c>
      <c r="C488" s="17" t="s">
        <v>311</v>
      </c>
      <c r="D488" s="17" t="s">
        <v>279</v>
      </c>
      <c r="E488" s="17" t="s">
        <v>311</v>
      </c>
      <c r="F488" s="17" t="s">
        <v>311</v>
      </c>
    </row>
    <row r="489" spans="2:6" x14ac:dyDescent="0.25">
      <c r="B489" s="11" t="s">
        <v>311</v>
      </c>
      <c r="C489" s="17" t="s">
        <v>311</v>
      </c>
      <c r="D489" s="17" t="s">
        <v>280</v>
      </c>
      <c r="E489" s="17" t="s">
        <v>311</v>
      </c>
      <c r="F489" s="17" t="s">
        <v>311</v>
      </c>
    </row>
    <row r="490" spans="2:6" x14ac:dyDescent="0.25">
      <c r="B490" s="11" t="s">
        <v>311</v>
      </c>
      <c r="C490" s="17" t="s">
        <v>311</v>
      </c>
      <c r="D490" s="17" t="s">
        <v>281</v>
      </c>
      <c r="E490" s="17" t="s">
        <v>311</v>
      </c>
      <c r="F490" s="17" t="s">
        <v>311</v>
      </c>
    </row>
    <row r="491" spans="2:6" x14ac:dyDescent="0.25">
      <c r="B491" s="11" t="s">
        <v>311</v>
      </c>
      <c r="C491" s="17" t="s">
        <v>311</v>
      </c>
      <c r="D491" s="17" t="s">
        <v>282</v>
      </c>
      <c r="E491" s="17" t="s">
        <v>311</v>
      </c>
      <c r="F491" s="17" t="s">
        <v>311</v>
      </c>
    </row>
    <row r="492" spans="2:6" x14ac:dyDescent="0.25">
      <c r="B492" s="11" t="s">
        <v>311</v>
      </c>
      <c r="C492" s="17" t="s">
        <v>311</v>
      </c>
      <c r="D492" s="17" t="s">
        <v>283</v>
      </c>
      <c r="E492" s="17" t="s">
        <v>311</v>
      </c>
      <c r="F492" s="17" t="s">
        <v>311</v>
      </c>
    </row>
    <row r="493" spans="2:6" x14ac:dyDescent="0.25">
      <c r="B493" s="11" t="s">
        <v>311</v>
      </c>
      <c r="C493" s="17" t="s">
        <v>311</v>
      </c>
      <c r="D493" s="17" t="s">
        <v>284</v>
      </c>
      <c r="E493" s="17" t="s">
        <v>311</v>
      </c>
      <c r="F493" s="17" t="s">
        <v>311</v>
      </c>
    </row>
    <row r="494" spans="2:6" x14ac:dyDescent="0.25">
      <c r="B494" s="11" t="s">
        <v>311</v>
      </c>
      <c r="C494" s="17" t="s">
        <v>311</v>
      </c>
      <c r="D494" s="17" t="s">
        <v>285</v>
      </c>
      <c r="E494" s="17" t="s">
        <v>311</v>
      </c>
      <c r="F494" s="17" t="s">
        <v>311</v>
      </c>
    </row>
    <row r="495" spans="2:6" x14ac:dyDescent="0.25">
      <c r="B495" s="11" t="s">
        <v>311</v>
      </c>
      <c r="C495" s="17" t="s">
        <v>311</v>
      </c>
      <c r="D495" s="17" t="s">
        <v>296</v>
      </c>
      <c r="E495" s="17" t="s">
        <v>311</v>
      </c>
      <c r="F495" s="17" t="s">
        <v>311</v>
      </c>
    </row>
    <row r="496" spans="2:6" ht="15.75" thickBot="1" x14ac:dyDescent="0.3">
      <c r="B496" s="15" t="s">
        <v>311</v>
      </c>
      <c r="C496" s="18" t="s">
        <v>311</v>
      </c>
      <c r="D496" s="18" t="s">
        <v>297</v>
      </c>
      <c r="E496" s="18" t="s">
        <v>311</v>
      </c>
      <c r="F496" s="18" t="s">
        <v>311</v>
      </c>
    </row>
    <row r="499" spans="2:4" x14ac:dyDescent="0.25">
      <c r="B499" s="10" t="s">
        <v>644</v>
      </c>
    </row>
    <row r="500" spans="2:4" ht="15.75" thickBot="1" x14ac:dyDescent="0.3"/>
    <row r="501" spans="2:4" ht="30" x14ac:dyDescent="0.25">
      <c r="B501" s="12" t="s">
        <v>379</v>
      </c>
      <c r="C501" s="13" t="s">
        <v>34</v>
      </c>
      <c r="D501" s="13" t="s">
        <v>645</v>
      </c>
    </row>
    <row r="502" spans="2:4" x14ac:dyDescent="0.25">
      <c r="B502" s="14" t="s">
        <v>97</v>
      </c>
      <c r="C502" s="2">
        <v>1</v>
      </c>
      <c r="D502" s="16">
        <v>1.0814634059978636</v>
      </c>
    </row>
    <row r="503" spans="2:4" x14ac:dyDescent="0.25">
      <c r="B503" s="11" t="s">
        <v>98</v>
      </c>
      <c r="C503" s="3">
        <v>1</v>
      </c>
      <c r="D503" s="17">
        <v>0.9942692786727847</v>
      </c>
    </row>
    <row r="504" spans="2:4" x14ac:dyDescent="0.25">
      <c r="B504" s="11" t="s">
        <v>99</v>
      </c>
      <c r="C504" s="3">
        <v>1</v>
      </c>
      <c r="D504" s="17">
        <v>0.99519575888992806</v>
      </c>
    </row>
    <row r="505" spans="2:4" x14ac:dyDescent="0.25">
      <c r="B505" s="11" t="s">
        <v>100</v>
      </c>
      <c r="C505" s="3">
        <v>1</v>
      </c>
      <c r="D505" s="17">
        <v>0.96848012293102836</v>
      </c>
    </row>
    <row r="506" spans="2:4" x14ac:dyDescent="0.25">
      <c r="B506" s="11" t="s">
        <v>101</v>
      </c>
      <c r="C506" s="3">
        <v>1</v>
      </c>
      <c r="D506" s="17">
        <v>1.0115092182044116</v>
      </c>
    </row>
    <row r="507" spans="2:4" x14ac:dyDescent="0.25">
      <c r="B507" s="11" t="s">
        <v>102</v>
      </c>
      <c r="C507" s="3">
        <v>1</v>
      </c>
      <c r="D507" s="17">
        <v>1.0106195864480858</v>
      </c>
    </row>
    <row r="508" spans="2:4" x14ac:dyDescent="0.25">
      <c r="B508" s="11" t="s">
        <v>103</v>
      </c>
      <c r="C508" s="3">
        <v>1</v>
      </c>
      <c r="D508" s="17">
        <v>1.378103551447605</v>
      </c>
    </row>
    <row r="509" spans="2:4" x14ac:dyDescent="0.25">
      <c r="B509" s="11" t="s">
        <v>104</v>
      </c>
      <c r="C509" s="3">
        <v>1</v>
      </c>
      <c r="D509" s="17">
        <v>1.3744318457138944</v>
      </c>
    </row>
    <row r="510" spans="2:4" x14ac:dyDescent="0.25">
      <c r="B510" s="11" t="s">
        <v>105</v>
      </c>
      <c r="C510" s="3">
        <v>1</v>
      </c>
      <c r="D510" s="17">
        <v>1.0346116897234927</v>
      </c>
    </row>
    <row r="511" spans="2:4" x14ac:dyDescent="0.25">
      <c r="B511" s="11" t="s">
        <v>106</v>
      </c>
      <c r="C511" s="3">
        <v>1</v>
      </c>
      <c r="D511" s="17">
        <v>1.0580231323144595</v>
      </c>
    </row>
    <row r="512" spans="2:4" x14ac:dyDescent="0.25">
      <c r="B512" s="11" t="s">
        <v>107</v>
      </c>
      <c r="C512" s="3">
        <v>2</v>
      </c>
      <c r="D512" s="17">
        <v>0.81187080649447518</v>
      </c>
    </row>
    <row r="513" spans="2:4" x14ac:dyDescent="0.25">
      <c r="B513" s="11" t="s">
        <v>108</v>
      </c>
      <c r="C513" s="3">
        <v>2</v>
      </c>
      <c r="D513" s="17">
        <v>1.1661143591541501</v>
      </c>
    </row>
    <row r="514" spans="2:4" x14ac:dyDescent="0.25">
      <c r="B514" s="11" t="s">
        <v>109</v>
      </c>
      <c r="C514" s="3">
        <v>2</v>
      </c>
      <c r="D514" s="17">
        <v>1.6265640199898359</v>
      </c>
    </row>
    <row r="515" spans="2:4" x14ac:dyDescent="0.25">
      <c r="B515" s="11" t="s">
        <v>110</v>
      </c>
      <c r="C515" s="3">
        <v>2</v>
      </c>
      <c r="D515" s="17">
        <v>2.3249853736503363</v>
      </c>
    </row>
    <row r="516" spans="2:4" x14ac:dyDescent="0.25">
      <c r="B516" s="11" t="s">
        <v>111</v>
      </c>
      <c r="C516" s="3">
        <v>2</v>
      </c>
      <c r="D516" s="17">
        <v>1.0882698619255673</v>
      </c>
    </row>
    <row r="517" spans="2:4" x14ac:dyDescent="0.25">
      <c r="B517" s="11" t="s">
        <v>112</v>
      </c>
      <c r="C517" s="3">
        <v>2</v>
      </c>
      <c r="D517" s="17">
        <v>0.98728351434022865</v>
      </c>
    </row>
    <row r="518" spans="2:4" x14ac:dyDescent="0.25">
      <c r="B518" s="11" t="s">
        <v>113</v>
      </c>
      <c r="C518" s="3">
        <v>2</v>
      </c>
      <c r="D518" s="17">
        <v>0.8474969875686813</v>
      </c>
    </row>
    <row r="519" spans="2:4" x14ac:dyDescent="0.25">
      <c r="B519" s="11" t="s">
        <v>114</v>
      </c>
      <c r="C519" s="3">
        <v>2</v>
      </c>
      <c r="D519" s="17">
        <v>0.97314839576910717</v>
      </c>
    </row>
    <row r="520" spans="2:4" x14ac:dyDescent="0.25">
      <c r="B520" s="11" t="s">
        <v>115</v>
      </c>
      <c r="C520" s="3">
        <v>2</v>
      </c>
      <c r="D520" s="17">
        <v>1.3753848410992051</v>
      </c>
    </row>
    <row r="521" spans="2:4" x14ac:dyDescent="0.25">
      <c r="B521" s="11" t="s">
        <v>116</v>
      </c>
      <c r="C521" s="3">
        <v>2</v>
      </c>
      <c r="D521" s="17">
        <v>1.0095120681859067</v>
      </c>
    </row>
    <row r="522" spans="2:4" x14ac:dyDescent="0.25">
      <c r="B522" s="11" t="s">
        <v>117</v>
      </c>
      <c r="C522" s="3">
        <v>2</v>
      </c>
      <c r="D522" s="17">
        <v>1.4392573145117205</v>
      </c>
    </row>
    <row r="523" spans="2:4" x14ac:dyDescent="0.25">
      <c r="B523" s="11" t="s">
        <v>118</v>
      </c>
      <c r="C523" s="3">
        <v>2</v>
      </c>
      <c r="D523" s="17">
        <v>0.90831904337792213</v>
      </c>
    </row>
    <row r="524" spans="2:4" x14ac:dyDescent="0.25">
      <c r="B524" s="11" t="s">
        <v>119</v>
      </c>
      <c r="C524" s="3">
        <v>2</v>
      </c>
      <c r="D524" s="17">
        <v>0.78702415427147743</v>
      </c>
    </row>
    <row r="525" spans="2:4" x14ac:dyDescent="0.25">
      <c r="B525" s="11" t="s">
        <v>120</v>
      </c>
      <c r="C525" s="3">
        <v>2</v>
      </c>
      <c r="D525" s="17">
        <v>0.80875235521325672</v>
      </c>
    </row>
    <row r="526" spans="2:4" x14ac:dyDescent="0.25">
      <c r="B526" s="11" t="s">
        <v>121</v>
      </c>
      <c r="C526" s="3">
        <v>2</v>
      </c>
      <c r="D526" s="17">
        <v>0.90196363140399671</v>
      </c>
    </row>
    <row r="527" spans="2:4" x14ac:dyDescent="0.25">
      <c r="B527" s="11" t="s">
        <v>122</v>
      </c>
      <c r="C527" s="3">
        <v>2</v>
      </c>
      <c r="D527" s="17">
        <v>1.0007507901260899</v>
      </c>
    </row>
    <row r="528" spans="2:4" x14ac:dyDescent="0.25">
      <c r="B528" s="11" t="s">
        <v>123</v>
      </c>
      <c r="C528" s="3">
        <v>2</v>
      </c>
      <c r="D528" s="17">
        <v>1.1845150472083454</v>
      </c>
    </row>
    <row r="529" spans="2:4" x14ac:dyDescent="0.25">
      <c r="B529" s="11" t="s">
        <v>124</v>
      </c>
      <c r="C529" s="3">
        <v>2</v>
      </c>
      <c r="D529" s="17">
        <v>1.3499646934736795</v>
      </c>
    </row>
    <row r="530" spans="2:4" x14ac:dyDescent="0.25">
      <c r="B530" s="11" t="s">
        <v>125</v>
      </c>
      <c r="C530" s="3">
        <v>2</v>
      </c>
      <c r="D530" s="17">
        <v>0.82172043900312242</v>
      </c>
    </row>
    <row r="531" spans="2:4" x14ac:dyDescent="0.25">
      <c r="B531" s="11" t="s">
        <v>126</v>
      </c>
      <c r="C531" s="3">
        <v>3</v>
      </c>
      <c r="D531" s="17">
        <v>0.92696958852189082</v>
      </c>
    </row>
    <row r="532" spans="2:4" x14ac:dyDescent="0.25">
      <c r="B532" s="11" t="s">
        <v>127</v>
      </c>
      <c r="C532" s="3">
        <v>3</v>
      </c>
      <c r="D532" s="17">
        <v>0.73482713026791313</v>
      </c>
    </row>
    <row r="533" spans="2:4" x14ac:dyDescent="0.25">
      <c r="B533" s="11" t="s">
        <v>128</v>
      </c>
      <c r="C533" s="3">
        <v>3</v>
      </c>
      <c r="D533" s="17">
        <v>1.0385480785104639</v>
      </c>
    </row>
    <row r="534" spans="2:4" x14ac:dyDescent="0.25">
      <c r="B534" s="11" t="s">
        <v>129</v>
      </c>
      <c r="C534" s="3">
        <v>3</v>
      </c>
      <c r="D534" s="17">
        <v>0.74439289225814309</v>
      </c>
    </row>
    <row r="535" spans="2:4" x14ac:dyDescent="0.25">
      <c r="B535" s="11" t="s">
        <v>130</v>
      </c>
      <c r="C535" s="3">
        <v>3</v>
      </c>
      <c r="D535" s="17">
        <v>1.1514780203624284</v>
      </c>
    </row>
    <row r="536" spans="2:4" x14ac:dyDescent="0.25">
      <c r="B536" s="11" t="s">
        <v>131</v>
      </c>
      <c r="C536" s="3">
        <v>3</v>
      </c>
      <c r="D536" s="17">
        <v>1.11251149718903</v>
      </c>
    </row>
    <row r="537" spans="2:4" x14ac:dyDescent="0.25">
      <c r="B537" s="11" t="s">
        <v>132</v>
      </c>
      <c r="C537" s="3">
        <v>3</v>
      </c>
      <c r="D537" s="17">
        <v>0.70867414564883779</v>
      </c>
    </row>
    <row r="538" spans="2:4" x14ac:dyDescent="0.25">
      <c r="B538" s="11" t="s">
        <v>133</v>
      </c>
      <c r="C538" s="3">
        <v>3</v>
      </c>
      <c r="D538" s="17">
        <v>0.56894942192703735</v>
      </c>
    </row>
    <row r="539" spans="2:4" x14ac:dyDescent="0.25">
      <c r="B539" s="11" t="s">
        <v>134</v>
      </c>
      <c r="C539" s="3">
        <v>3</v>
      </c>
      <c r="D539" s="17">
        <v>0.76914415080081699</v>
      </c>
    </row>
    <row r="540" spans="2:4" x14ac:dyDescent="0.25">
      <c r="B540" s="11" t="s">
        <v>135</v>
      </c>
      <c r="C540" s="3">
        <v>3</v>
      </c>
      <c r="D540" s="17">
        <v>0.58561799099564649</v>
      </c>
    </row>
    <row r="541" spans="2:4" x14ac:dyDescent="0.25">
      <c r="B541" s="11" t="s">
        <v>136</v>
      </c>
      <c r="C541" s="3">
        <v>2</v>
      </c>
      <c r="D541" s="17">
        <v>0.87186117383330319</v>
      </c>
    </row>
    <row r="542" spans="2:4" x14ac:dyDescent="0.25">
      <c r="B542" s="11" t="s">
        <v>137</v>
      </c>
      <c r="C542" s="3">
        <v>2</v>
      </c>
      <c r="D542" s="17">
        <v>1.0633175745046679</v>
      </c>
    </row>
    <row r="543" spans="2:4" x14ac:dyDescent="0.25">
      <c r="B543" s="11" t="s">
        <v>138</v>
      </c>
      <c r="C543" s="3">
        <v>2</v>
      </c>
      <c r="D543" s="17">
        <v>1.6887142141472569</v>
      </c>
    </row>
    <row r="544" spans="2:4" x14ac:dyDescent="0.25">
      <c r="B544" s="11" t="s">
        <v>139</v>
      </c>
      <c r="C544" s="3">
        <v>2</v>
      </c>
      <c r="D544" s="17">
        <v>0.90411725950674493</v>
      </c>
    </row>
    <row r="545" spans="2:4" x14ac:dyDescent="0.25">
      <c r="B545" s="11" t="s">
        <v>140</v>
      </c>
      <c r="C545" s="3">
        <v>2</v>
      </c>
      <c r="D545" s="17">
        <v>1.472561909840461</v>
      </c>
    </row>
    <row r="546" spans="2:4" x14ac:dyDescent="0.25">
      <c r="B546" s="11" t="s">
        <v>141</v>
      </c>
      <c r="C546" s="3">
        <v>2</v>
      </c>
      <c r="D546" s="17">
        <v>2.0253593670785914</v>
      </c>
    </row>
    <row r="547" spans="2:4" x14ac:dyDescent="0.25">
      <c r="B547" s="11" t="s">
        <v>142</v>
      </c>
      <c r="C547" s="3">
        <v>2</v>
      </c>
      <c r="D547" s="17">
        <v>1.982902718838089</v>
      </c>
    </row>
    <row r="548" spans="2:4" x14ac:dyDescent="0.25">
      <c r="B548" s="11" t="s">
        <v>143</v>
      </c>
      <c r="C548" s="3">
        <v>2</v>
      </c>
      <c r="D548" s="17">
        <v>1.5667208361137555</v>
      </c>
    </row>
    <row r="549" spans="2:4" x14ac:dyDescent="0.25">
      <c r="B549" s="11" t="s">
        <v>144</v>
      </c>
      <c r="C549" s="3">
        <v>2</v>
      </c>
      <c r="D549" s="17">
        <v>1.4345893620433641</v>
      </c>
    </row>
    <row r="550" spans="2:4" x14ac:dyDescent="0.25">
      <c r="B550" s="11" t="s">
        <v>145</v>
      </c>
      <c r="C550" s="3">
        <v>2</v>
      </c>
      <c r="D550" s="17">
        <v>1.5939975906311739</v>
      </c>
    </row>
    <row r="551" spans="2:4" x14ac:dyDescent="0.25">
      <c r="B551" s="11" t="s">
        <v>146</v>
      </c>
      <c r="C551" s="3">
        <v>2</v>
      </c>
      <c r="D551" s="17">
        <v>1.6607057569375381</v>
      </c>
    </row>
    <row r="552" spans="2:4" x14ac:dyDescent="0.25">
      <c r="B552" s="11" t="s">
        <v>147</v>
      </c>
      <c r="C552" s="3">
        <v>2</v>
      </c>
      <c r="D552" s="17">
        <v>1.5365781932391149</v>
      </c>
    </row>
    <row r="553" spans="2:4" x14ac:dyDescent="0.25">
      <c r="B553" s="11" t="s">
        <v>148</v>
      </c>
      <c r="C553" s="3">
        <v>2</v>
      </c>
      <c r="D553" s="17">
        <v>2.1385347711401588</v>
      </c>
    </row>
    <row r="554" spans="2:4" x14ac:dyDescent="0.25">
      <c r="B554" s="11" t="s">
        <v>149</v>
      </c>
      <c r="C554" s="3">
        <v>2</v>
      </c>
      <c r="D554" s="17">
        <v>1.5499827958320984</v>
      </c>
    </row>
    <row r="555" spans="2:4" x14ac:dyDescent="0.25">
      <c r="B555" s="11" t="s">
        <v>150</v>
      </c>
      <c r="C555" s="3">
        <v>2</v>
      </c>
      <c r="D555" s="17">
        <v>2.0926153131011649</v>
      </c>
    </row>
    <row r="556" spans="2:4" x14ac:dyDescent="0.25">
      <c r="B556" s="11" t="s">
        <v>151</v>
      </c>
      <c r="C556" s="3">
        <v>2</v>
      </c>
      <c r="D556" s="17">
        <v>1.7860743957245999</v>
      </c>
    </row>
    <row r="557" spans="2:4" x14ac:dyDescent="0.25">
      <c r="B557" s="11" t="s">
        <v>152</v>
      </c>
      <c r="C557" s="3">
        <v>3</v>
      </c>
      <c r="D557" s="17">
        <v>0.8767376677458566</v>
      </c>
    </row>
    <row r="558" spans="2:4" x14ac:dyDescent="0.25">
      <c r="B558" s="11" t="s">
        <v>153</v>
      </c>
      <c r="C558" s="3">
        <v>2</v>
      </c>
      <c r="D558" s="17">
        <v>1.4751204808423222</v>
      </c>
    </row>
    <row r="559" spans="2:4" x14ac:dyDescent="0.25">
      <c r="B559" s="11" t="s">
        <v>154</v>
      </c>
      <c r="C559" s="3">
        <v>3</v>
      </c>
      <c r="D559" s="17">
        <v>0.66875584337218563</v>
      </c>
    </row>
    <row r="560" spans="2:4" x14ac:dyDescent="0.25">
      <c r="B560" s="11" t="s">
        <v>155</v>
      </c>
      <c r="C560" s="3">
        <v>2</v>
      </c>
      <c r="D560" s="17">
        <v>1.0045123662444322</v>
      </c>
    </row>
    <row r="561" spans="2:4" x14ac:dyDescent="0.25">
      <c r="B561" s="11" t="s">
        <v>156</v>
      </c>
      <c r="C561" s="3">
        <v>3</v>
      </c>
      <c r="D561" s="17">
        <v>0.84197898115755243</v>
      </c>
    </row>
    <row r="562" spans="2:4" x14ac:dyDescent="0.25">
      <c r="B562" s="11" t="s">
        <v>157</v>
      </c>
      <c r="C562" s="3">
        <v>2</v>
      </c>
      <c r="D562" s="17">
        <v>0.64889749301256161</v>
      </c>
    </row>
    <row r="563" spans="2:4" x14ac:dyDescent="0.25">
      <c r="B563" s="11" t="s">
        <v>158</v>
      </c>
      <c r="C563" s="3">
        <v>3</v>
      </c>
      <c r="D563" s="17">
        <v>0.69727220273800594</v>
      </c>
    </row>
    <row r="564" spans="2:4" x14ac:dyDescent="0.25">
      <c r="B564" s="11" t="s">
        <v>159</v>
      </c>
      <c r="C564" s="3">
        <v>2</v>
      </c>
      <c r="D564" s="17">
        <v>1.3945706460795508</v>
      </c>
    </row>
    <row r="565" spans="2:4" x14ac:dyDescent="0.25">
      <c r="B565" s="11" t="s">
        <v>160</v>
      </c>
      <c r="C565" s="3">
        <v>3</v>
      </c>
      <c r="D565" s="17">
        <v>0.62608913479720274</v>
      </c>
    </row>
    <row r="566" spans="2:4" x14ac:dyDescent="0.25">
      <c r="B566" s="11" t="s">
        <v>161</v>
      </c>
      <c r="C566" s="3">
        <v>2</v>
      </c>
      <c r="D566" s="17">
        <v>0.89210867306790909</v>
      </c>
    </row>
    <row r="567" spans="2:4" x14ac:dyDescent="0.25">
      <c r="B567" s="11" t="s">
        <v>162</v>
      </c>
      <c r="C567" s="3">
        <v>3</v>
      </c>
      <c r="D567" s="17">
        <v>0.57906390382332595</v>
      </c>
    </row>
    <row r="568" spans="2:4" x14ac:dyDescent="0.25">
      <c r="B568" s="11" t="s">
        <v>163</v>
      </c>
      <c r="C568" s="3">
        <v>2</v>
      </c>
      <c r="D568" s="17">
        <v>0.8092423898316784</v>
      </c>
    </row>
    <row r="569" spans="2:4" x14ac:dyDescent="0.25">
      <c r="B569" s="11" t="s">
        <v>164</v>
      </c>
      <c r="C569" s="3">
        <v>3</v>
      </c>
      <c r="D569" s="17">
        <v>0.5129459666583901</v>
      </c>
    </row>
    <row r="570" spans="2:4" x14ac:dyDescent="0.25">
      <c r="B570" s="11" t="s">
        <v>165</v>
      </c>
      <c r="C570" s="3">
        <v>2</v>
      </c>
      <c r="D570" s="17">
        <v>0.90779631106073999</v>
      </c>
    </row>
    <row r="571" spans="2:4" x14ac:dyDescent="0.25">
      <c r="B571" s="11" t="s">
        <v>166</v>
      </c>
      <c r="C571" s="3">
        <v>3</v>
      </c>
      <c r="D571" s="17">
        <v>0.48586690020118684</v>
      </c>
    </row>
    <row r="572" spans="2:4" x14ac:dyDescent="0.25">
      <c r="B572" s="11" t="s">
        <v>167</v>
      </c>
      <c r="C572" s="3">
        <v>2</v>
      </c>
      <c r="D572" s="17">
        <v>0.82050908275014878</v>
      </c>
    </row>
    <row r="573" spans="2:4" x14ac:dyDescent="0.25">
      <c r="B573" s="11" t="s">
        <v>168</v>
      </c>
      <c r="C573" s="3">
        <v>3</v>
      </c>
      <c r="D573" s="17">
        <v>0.55551626862866055</v>
      </c>
    </row>
    <row r="574" spans="2:4" x14ac:dyDescent="0.25">
      <c r="B574" s="11" t="s">
        <v>169</v>
      </c>
      <c r="C574" s="3">
        <v>2</v>
      </c>
      <c r="D574" s="17">
        <v>0.97305287154038245</v>
      </c>
    </row>
    <row r="575" spans="2:4" x14ac:dyDescent="0.25">
      <c r="B575" s="11" t="s">
        <v>170</v>
      </c>
      <c r="C575" s="3">
        <v>3</v>
      </c>
      <c r="D575" s="17">
        <v>0.51474624626552035</v>
      </c>
    </row>
    <row r="576" spans="2:4" x14ac:dyDescent="0.25">
      <c r="B576" s="11" t="s">
        <v>171</v>
      </c>
      <c r="C576" s="3">
        <v>1</v>
      </c>
      <c r="D576" s="17">
        <v>1.0451713847558688</v>
      </c>
    </row>
    <row r="577" spans="2:4" x14ac:dyDescent="0.25">
      <c r="B577" s="11" t="s">
        <v>172</v>
      </c>
      <c r="C577" s="3">
        <v>2</v>
      </c>
      <c r="D577" s="17">
        <v>0.81492771834408151</v>
      </c>
    </row>
    <row r="578" spans="2:4" x14ac:dyDescent="0.25">
      <c r="B578" s="11" t="s">
        <v>173</v>
      </c>
      <c r="C578" s="3">
        <v>2</v>
      </c>
      <c r="D578" s="17">
        <v>0.90274241993521487</v>
      </c>
    </row>
    <row r="579" spans="2:4" x14ac:dyDescent="0.25">
      <c r="B579" s="11" t="s">
        <v>174</v>
      </c>
      <c r="C579" s="3">
        <v>2</v>
      </c>
      <c r="D579" s="17">
        <v>0.79142876349548108</v>
      </c>
    </row>
    <row r="580" spans="2:4" x14ac:dyDescent="0.25">
      <c r="B580" s="11" t="s">
        <v>175</v>
      </c>
      <c r="C580" s="3">
        <v>2</v>
      </c>
      <c r="D580" s="17">
        <v>0.83317577313432822</v>
      </c>
    </row>
    <row r="581" spans="2:4" x14ac:dyDescent="0.25">
      <c r="B581" s="11" t="s">
        <v>176</v>
      </c>
      <c r="C581" s="3">
        <v>2</v>
      </c>
      <c r="D581" s="17">
        <v>1.3736199529666078</v>
      </c>
    </row>
    <row r="582" spans="2:4" x14ac:dyDescent="0.25">
      <c r="B582" s="11" t="s">
        <v>177</v>
      </c>
      <c r="C582" s="3">
        <v>2</v>
      </c>
      <c r="D582" s="17">
        <v>0.66208070708032818</v>
      </c>
    </row>
    <row r="583" spans="2:4" x14ac:dyDescent="0.25">
      <c r="B583" s="11" t="s">
        <v>178</v>
      </c>
      <c r="C583" s="3">
        <v>2</v>
      </c>
      <c r="D583" s="17">
        <v>1.0313401552412222</v>
      </c>
    </row>
    <row r="584" spans="2:4" x14ac:dyDescent="0.25">
      <c r="B584" s="11" t="s">
        <v>179</v>
      </c>
      <c r="C584" s="3">
        <v>2</v>
      </c>
      <c r="D584" s="17">
        <v>1.2781056399024633</v>
      </c>
    </row>
    <row r="585" spans="2:4" x14ac:dyDescent="0.25">
      <c r="B585" s="11" t="s">
        <v>180</v>
      </c>
      <c r="C585" s="3">
        <v>2</v>
      </c>
      <c r="D585" s="17">
        <v>1.1821620765309595</v>
      </c>
    </row>
    <row r="586" spans="2:4" x14ac:dyDescent="0.25">
      <c r="B586" s="11" t="s">
        <v>181</v>
      </c>
      <c r="C586" s="3">
        <v>2</v>
      </c>
      <c r="D586" s="17">
        <v>0.73551971221918055</v>
      </c>
    </row>
    <row r="587" spans="2:4" x14ac:dyDescent="0.25">
      <c r="B587" s="11" t="s">
        <v>182</v>
      </c>
      <c r="C587" s="3">
        <v>2</v>
      </c>
      <c r="D587" s="17">
        <v>1.6957176099480669</v>
      </c>
    </row>
    <row r="588" spans="2:4" x14ac:dyDescent="0.25">
      <c r="B588" s="11" t="s">
        <v>183</v>
      </c>
      <c r="C588" s="3">
        <v>2</v>
      </c>
      <c r="D588" s="17">
        <v>1.0830039207572075</v>
      </c>
    </row>
    <row r="589" spans="2:4" x14ac:dyDescent="0.25">
      <c r="B589" s="11" t="s">
        <v>184</v>
      </c>
      <c r="C589" s="3">
        <v>2</v>
      </c>
      <c r="D589" s="17">
        <v>1.1187830561598984</v>
      </c>
    </row>
    <row r="590" spans="2:4" x14ac:dyDescent="0.25">
      <c r="B590" s="11" t="s">
        <v>185</v>
      </c>
      <c r="C590" s="3">
        <v>2</v>
      </c>
      <c r="D590" s="17">
        <v>0.77455898451989313</v>
      </c>
    </row>
    <row r="591" spans="2:4" x14ac:dyDescent="0.25">
      <c r="B591" s="11" t="s">
        <v>186</v>
      </c>
      <c r="C591" s="3">
        <v>2</v>
      </c>
      <c r="D591" s="17">
        <v>0.90434678784633538</v>
      </c>
    </row>
    <row r="592" spans="2:4" x14ac:dyDescent="0.25">
      <c r="B592" s="11" t="s">
        <v>187</v>
      </c>
      <c r="C592" s="3">
        <v>2</v>
      </c>
      <c r="D592" s="17">
        <v>0.83932275165039461</v>
      </c>
    </row>
    <row r="593" spans="2:4" x14ac:dyDescent="0.25">
      <c r="B593" s="11" t="s">
        <v>188</v>
      </c>
      <c r="C593" s="3">
        <v>2</v>
      </c>
      <c r="D593" s="17">
        <v>0.90961134310236469</v>
      </c>
    </row>
    <row r="594" spans="2:4" x14ac:dyDescent="0.25">
      <c r="B594" s="11" t="s">
        <v>189</v>
      </c>
      <c r="C594" s="3">
        <v>2</v>
      </c>
      <c r="D594" s="17">
        <v>0.7903855093009905</v>
      </c>
    </row>
    <row r="595" spans="2:4" x14ac:dyDescent="0.25">
      <c r="B595" s="11" t="s">
        <v>190</v>
      </c>
      <c r="C595" s="3">
        <v>2</v>
      </c>
      <c r="D595" s="17">
        <v>1.1399054076848811</v>
      </c>
    </row>
    <row r="596" spans="2:4" x14ac:dyDescent="0.25">
      <c r="B596" s="11" t="s">
        <v>191</v>
      </c>
      <c r="C596" s="3">
        <v>2</v>
      </c>
      <c r="D596" s="17">
        <v>1.4437045242406714</v>
      </c>
    </row>
    <row r="597" spans="2:4" x14ac:dyDescent="0.25">
      <c r="B597" s="11" t="s">
        <v>192</v>
      </c>
      <c r="C597" s="3">
        <v>2</v>
      </c>
      <c r="D597" s="17">
        <v>0.79418764226440153</v>
      </c>
    </row>
    <row r="598" spans="2:4" x14ac:dyDescent="0.25">
      <c r="B598" s="11" t="s">
        <v>193</v>
      </c>
      <c r="C598" s="3">
        <v>2</v>
      </c>
      <c r="D598" s="17">
        <v>1.1138392305166822</v>
      </c>
    </row>
    <row r="599" spans="2:4" x14ac:dyDescent="0.25">
      <c r="B599" s="11" t="s">
        <v>194</v>
      </c>
      <c r="C599" s="3">
        <v>2</v>
      </c>
      <c r="D599" s="17">
        <v>1.0292347294533903</v>
      </c>
    </row>
    <row r="600" spans="2:4" x14ac:dyDescent="0.25">
      <c r="B600" s="11" t="s">
        <v>195</v>
      </c>
      <c r="C600" s="3">
        <v>2</v>
      </c>
      <c r="D600" s="17">
        <v>1.0744610873889255</v>
      </c>
    </row>
    <row r="601" spans="2:4" x14ac:dyDescent="0.25">
      <c r="B601" s="11" t="s">
        <v>196</v>
      </c>
      <c r="C601" s="3">
        <v>2</v>
      </c>
      <c r="D601" s="17">
        <v>0.81080604389273569</v>
      </c>
    </row>
    <row r="602" spans="2:4" x14ac:dyDescent="0.25">
      <c r="B602" s="11" t="s">
        <v>197</v>
      </c>
      <c r="C602" s="3">
        <v>2</v>
      </c>
      <c r="D602" s="17">
        <v>1.5200690157647403</v>
      </c>
    </row>
    <row r="603" spans="2:4" x14ac:dyDescent="0.25">
      <c r="B603" s="11" t="s">
        <v>198</v>
      </c>
      <c r="C603" s="3">
        <v>2</v>
      </c>
      <c r="D603" s="17">
        <v>0.69698404653584878</v>
      </c>
    </row>
    <row r="604" spans="2:4" x14ac:dyDescent="0.25">
      <c r="B604" s="11" t="s">
        <v>199</v>
      </c>
      <c r="C604" s="3">
        <v>2</v>
      </c>
      <c r="D604" s="17">
        <v>1.283429470768843</v>
      </c>
    </row>
    <row r="605" spans="2:4" x14ac:dyDescent="0.25">
      <c r="B605" s="11" t="s">
        <v>200</v>
      </c>
      <c r="C605" s="3">
        <v>2</v>
      </c>
      <c r="D605" s="17">
        <v>0.77951688425860033</v>
      </c>
    </row>
    <row r="606" spans="2:4" x14ac:dyDescent="0.25">
      <c r="B606" s="11" t="s">
        <v>201</v>
      </c>
      <c r="C606" s="3">
        <v>4</v>
      </c>
      <c r="D606" s="17">
        <v>0.86281367886957239</v>
      </c>
    </row>
    <row r="607" spans="2:4" x14ac:dyDescent="0.25">
      <c r="B607" s="11" t="s">
        <v>202</v>
      </c>
      <c r="C607" s="3">
        <v>4</v>
      </c>
      <c r="D607" s="17">
        <v>1.1462375165926317</v>
      </c>
    </row>
    <row r="608" spans="2:4" x14ac:dyDescent="0.25">
      <c r="B608" s="11" t="s">
        <v>203</v>
      </c>
      <c r="C608" s="3">
        <v>4</v>
      </c>
      <c r="D608" s="17">
        <v>0.78830627155806499</v>
      </c>
    </row>
    <row r="609" spans="2:4" x14ac:dyDescent="0.25">
      <c r="B609" s="11" t="s">
        <v>204</v>
      </c>
      <c r="C609" s="3">
        <v>2</v>
      </c>
      <c r="D609" s="17">
        <v>2.9977581907986641</v>
      </c>
    </row>
    <row r="610" spans="2:4" x14ac:dyDescent="0.25">
      <c r="B610" s="11" t="s">
        <v>205</v>
      </c>
      <c r="C610" s="3">
        <v>2</v>
      </c>
      <c r="D610" s="17">
        <v>2.9991491507280834</v>
      </c>
    </row>
    <row r="611" spans="2:4" x14ac:dyDescent="0.25">
      <c r="B611" s="11" t="s">
        <v>206</v>
      </c>
      <c r="C611" s="3">
        <v>2</v>
      </c>
      <c r="D611" s="17">
        <v>1.2812305706577538</v>
      </c>
    </row>
    <row r="612" spans="2:4" x14ac:dyDescent="0.25">
      <c r="B612" s="11" t="s">
        <v>207</v>
      </c>
      <c r="C612" s="3">
        <v>2</v>
      </c>
      <c r="D612" s="17">
        <v>1.6370826190973056</v>
      </c>
    </row>
    <row r="613" spans="2:4" x14ac:dyDescent="0.25">
      <c r="B613" s="11" t="s">
        <v>208</v>
      </c>
      <c r="C613" s="3">
        <v>2</v>
      </c>
      <c r="D613" s="17">
        <v>1.6121579322837745</v>
      </c>
    </row>
    <row r="614" spans="2:4" x14ac:dyDescent="0.25">
      <c r="B614" s="11" t="s">
        <v>209</v>
      </c>
      <c r="C614" s="3">
        <v>2</v>
      </c>
      <c r="D614" s="17">
        <v>1.7689833715832373</v>
      </c>
    </row>
    <row r="615" spans="2:4" x14ac:dyDescent="0.25">
      <c r="B615" s="11" t="s">
        <v>210</v>
      </c>
      <c r="C615" s="3">
        <v>2</v>
      </c>
      <c r="D615" s="17">
        <v>1.6702545563477702</v>
      </c>
    </row>
    <row r="616" spans="2:4" x14ac:dyDescent="0.25">
      <c r="B616" s="11" t="s">
        <v>211</v>
      </c>
      <c r="C616" s="3">
        <v>2</v>
      </c>
      <c r="D616" s="17">
        <v>1.2553534537882129</v>
      </c>
    </row>
    <row r="617" spans="2:4" x14ac:dyDescent="0.25">
      <c r="B617" s="11" t="s">
        <v>212</v>
      </c>
      <c r="C617" s="3">
        <v>1</v>
      </c>
      <c r="D617" s="17">
        <v>2.0753690355000729</v>
      </c>
    </row>
    <row r="618" spans="2:4" x14ac:dyDescent="0.25">
      <c r="B618" s="11" t="s">
        <v>213</v>
      </c>
      <c r="C618" s="3">
        <v>1</v>
      </c>
      <c r="D618" s="17">
        <v>0.95345438459975584</v>
      </c>
    </row>
    <row r="619" spans="2:4" x14ac:dyDescent="0.25">
      <c r="B619" s="11" t="s">
        <v>214</v>
      </c>
      <c r="C619" s="3">
        <v>2</v>
      </c>
      <c r="D619" s="17">
        <v>1.3236976152998439</v>
      </c>
    </row>
    <row r="620" spans="2:4" x14ac:dyDescent="0.25">
      <c r="B620" s="11" t="s">
        <v>215</v>
      </c>
      <c r="C620" s="3">
        <v>2</v>
      </c>
      <c r="D620" s="17">
        <v>1.3579866462664472</v>
      </c>
    </row>
    <row r="621" spans="2:4" x14ac:dyDescent="0.25">
      <c r="B621" s="11" t="s">
        <v>216</v>
      </c>
      <c r="C621" s="3">
        <v>2</v>
      </c>
      <c r="D621" s="17">
        <v>1.652488374637773</v>
      </c>
    </row>
    <row r="622" spans="2:4" x14ac:dyDescent="0.25">
      <c r="B622" s="11" t="s">
        <v>217</v>
      </c>
      <c r="C622" s="3">
        <v>2</v>
      </c>
      <c r="D622" s="17">
        <v>1.6178587585719553</v>
      </c>
    </row>
    <row r="623" spans="2:4" x14ac:dyDescent="0.25">
      <c r="B623" s="11" t="s">
        <v>218</v>
      </c>
      <c r="C623" s="3">
        <v>2</v>
      </c>
      <c r="D623" s="17">
        <v>1.2821893007666558</v>
      </c>
    </row>
    <row r="624" spans="2:4" x14ac:dyDescent="0.25">
      <c r="B624" s="11" t="s">
        <v>219</v>
      </c>
      <c r="C624" s="3">
        <v>2</v>
      </c>
      <c r="D624" s="17">
        <v>1.8973102137138735</v>
      </c>
    </row>
    <row r="625" spans="2:4" x14ac:dyDescent="0.25">
      <c r="B625" s="11" t="s">
        <v>220</v>
      </c>
      <c r="C625" s="3">
        <v>2</v>
      </c>
      <c r="D625" s="17">
        <v>1.9169089126932941</v>
      </c>
    </row>
    <row r="626" spans="2:4" x14ac:dyDescent="0.25">
      <c r="B626" s="11" t="s">
        <v>221</v>
      </c>
      <c r="C626" s="3">
        <v>2</v>
      </c>
      <c r="D626" s="17">
        <v>1.3714577475492977</v>
      </c>
    </row>
    <row r="627" spans="2:4" x14ac:dyDescent="0.25">
      <c r="B627" s="11" t="s">
        <v>222</v>
      </c>
      <c r="C627" s="3">
        <v>2</v>
      </c>
      <c r="D627" s="17">
        <v>1.2617486267331517</v>
      </c>
    </row>
    <row r="628" spans="2:4" x14ac:dyDescent="0.25">
      <c r="B628" s="11" t="s">
        <v>223</v>
      </c>
      <c r="C628" s="3">
        <v>1</v>
      </c>
      <c r="D628" s="17">
        <v>1.0041615997998028</v>
      </c>
    </row>
    <row r="629" spans="2:4" x14ac:dyDescent="0.25">
      <c r="B629" s="11" t="s">
        <v>224</v>
      </c>
      <c r="C629" s="3">
        <v>2</v>
      </c>
      <c r="D629" s="17">
        <v>1.4446665495021656</v>
      </c>
    </row>
    <row r="630" spans="2:4" x14ac:dyDescent="0.25">
      <c r="B630" s="11" t="s">
        <v>225</v>
      </c>
      <c r="C630" s="3">
        <v>1</v>
      </c>
      <c r="D630" s="17">
        <v>0.95978405045744497</v>
      </c>
    </row>
    <row r="631" spans="2:4" x14ac:dyDescent="0.25">
      <c r="B631" s="11" t="s">
        <v>226</v>
      </c>
      <c r="C631" s="3">
        <v>1</v>
      </c>
      <c r="D631" s="17">
        <v>0.94352997753780954</v>
      </c>
    </row>
    <row r="632" spans="2:4" x14ac:dyDescent="0.25">
      <c r="B632" s="11" t="s">
        <v>227</v>
      </c>
      <c r="C632" s="3">
        <v>2</v>
      </c>
      <c r="D632" s="17">
        <v>1.5659996578265885</v>
      </c>
    </row>
    <row r="633" spans="2:4" x14ac:dyDescent="0.25">
      <c r="B633" s="11" t="s">
        <v>228</v>
      </c>
      <c r="C633" s="3">
        <v>2</v>
      </c>
      <c r="D633" s="17">
        <v>1.492372226586917</v>
      </c>
    </row>
    <row r="634" spans="2:4" x14ac:dyDescent="0.25">
      <c r="B634" s="11" t="s">
        <v>229</v>
      </c>
      <c r="C634" s="3">
        <v>2</v>
      </c>
      <c r="D634" s="17">
        <v>1.6160617379336077</v>
      </c>
    </row>
    <row r="635" spans="2:4" x14ac:dyDescent="0.25">
      <c r="B635" s="11" t="s">
        <v>230</v>
      </c>
      <c r="C635" s="3">
        <v>1</v>
      </c>
      <c r="D635" s="17">
        <v>4.0379182431684404</v>
      </c>
    </row>
    <row r="636" spans="2:4" x14ac:dyDescent="0.25">
      <c r="B636" s="11" t="s">
        <v>231</v>
      </c>
      <c r="C636" s="3">
        <v>1</v>
      </c>
      <c r="D636" s="17">
        <v>1.6596417696335859</v>
      </c>
    </row>
    <row r="637" spans="2:4" x14ac:dyDescent="0.25">
      <c r="B637" s="11" t="s">
        <v>232</v>
      </c>
      <c r="C637" s="3">
        <v>1</v>
      </c>
      <c r="D637" s="17">
        <v>4.5343500056251163</v>
      </c>
    </row>
    <row r="638" spans="2:4" x14ac:dyDescent="0.25">
      <c r="B638" s="11" t="s">
        <v>233</v>
      </c>
      <c r="C638" s="3">
        <v>1</v>
      </c>
      <c r="D638" s="17">
        <v>1.3293959130042863</v>
      </c>
    </row>
    <row r="639" spans="2:4" x14ac:dyDescent="0.25">
      <c r="B639" s="11" t="s">
        <v>234</v>
      </c>
      <c r="C639" s="3">
        <v>2</v>
      </c>
      <c r="D639" s="17">
        <v>1.2578116907577006</v>
      </c>
    </row>
    <row r="640" spans="2:4" x14ac:dyDescent="0.25">
      <c r="B640" s="11" t="s">
        <v>235</v>
      </c>
      <c r="C640" s="3">
        <v>1</v>
      </c>
      <c r="D640" s="17">
        <v>0.85162317870787141</v>
      </c>
    </row>
    <row r="641" spans="2:4" x14ac:dyDescent="0.25">
      <c r="B641" s="11" t="s">
        <v>236</v>
      </c>
      <c r="C641" s="3">
        <v>1</v>
      </c>
      <c r="D641" s="17">
        <v>1.0482854899847176</v>
      </c>
    </row>
    <row r="642" spans="2:4" x14ac:dyDescent="0.25">
      <c r="B642" s="11" t="s">
        <v>237</v>
      </c>
      <c r="C642" s="3">
        <v>1</v>
      </c>
      <c r="D642" s="17">
        <v>1.1222726400088787</v>
      </c>
    </row>
    <row r="643" spans="2:4" x14ac:dyDescent="0.25">
      <c r="B643" s="11" t="s">
        <v>238</v>
      </c>
      <c r="C643" s="3">
        <v>2</v>
      </c>
      <c r="D643" s="17">
        <v>1.7407022294897225</v>
      </c>
    </row>
    <row r="644" spans="2:4" x14ac:dyDescent="0.25">
      <c r="B644" s="11" t="s">
        <v>239</v>
      </c>
      <c r="C644" s="3">
        <v>2</v>
      </c>
      <c r="D644" s="17">
        <v>1.3222948482895154</v>
      </c>
    </row>
    <row r="645" spans="2:4" x14ac:dyDescent="0.25">
      <c r="B645" s="11" t="s">
        <v>240</v>
      </c>
      <c r="C645" s="3">
        <v>1</v>
      </c>
      <c r="D645" s="17">
        <v>1.0451713847558688</v>
      </c>
    </row>
    <row r="646" spans="2:4" x14ac:dyDescent="0.25">
      <c r="B646" s="11" t="s">
        <v>241</v>
      </c>
      <c r="C646" s="3">
        <v>1</v>
      </c>
      <c r="D646" s="17">
        <v>1.0043433942195765</v>
      </c>
    </row>
    <row r="647" spans="2:4" x14ac:dyDescent="0.25">
      <c r="B647" s="11" t="s">
        <v>242</v>
      </c>
      <c r="C647" s="3">
        <v>1</v>
      </c>
      <c r="D647" s="17">
        <v>1.3999032193378584</v>
      </c>
    </row>
    <row r="648" spans="2:4" x14ac:dyDescent="0.25">
      <c r="B648" s="11" t="s">
        <v>243</v>
      </c>
      <c r="C648" s="3">
        <v>2</v>
      </c>
      <c r="D648" s="17">
        <v>2.0490320352395637</v>
      </c>
    </row>
    <row r="649" spans="2:4" x14ac:dyDescent="0.25">
      <c r="B649" s="11" t="s">
        <v>244</v>
      </c>
      <c r="C649" s="3">
        <v>2</v>
      </c>
      <c r="D649" s="17">
        <v>1.25517976558658</v>
      </c>
    </row>
    <row r="650" spans="2:4" x14ac:dyDescent="0.25">
      <c r="B650" s="11" t="s">
        <v>245</v>
      </c>
      <c r="C650" s="3">
        <v>2</v>
      </c>
      <c r="D650" s="17">
        <v>1.4632031862494297</v>
      </c>
    </row>
    <row r="651" spans="2:4" x14ac:dyDescent="0.25">
      <c r="B651" s="11" t="s">
        <v>246</v>
      </c>
      <c r="C651" s="3">
        <v>2</v>
      </c>
      <c r="D651" s="17">
        <v>1.2157016197706521</v>
      </c>
    </row>
    <row r="652" spans="2:4" x14ac:dyDescent="0.25">
      <c r="B652" s="11" t="s">
        <v>247</v>
      </c>
      <c r="C652" s="3">
        <v>2</v>
      </c>
      <c r="D652" s="17">
        <v>1.1347283553787162</v>
      </c>
    </row>
    <row r="653" spans="2:4" x14ac:dyDescent="0.25">
      <c r="B653" s="11" t="s">
        <v>248</v>
      </c>
      <c r="C653" s="3">
        <v>1</v>
      </c>
      <c r="D653" s="17">
        <v>2.7503443072663645</v>
      </c>
    </row>
    <row r="654" spans="2:4" x14ac:dyDescent="0.25">
      <c r="B654" s="11" t="s">
        <v>249</v>
      </c>
      <c r="C654" s="3">
        <v>2</v>
      </c>
      <c r="D654" s="17">
        <v>1.4272256167563295</v>
      </c>
    </row>
    <row r="655" spans="2:4" x14ac:dyDescent="0.25">
      <c r="B655" s="11" t="s">
        <v>250</v>
      </c>
      <c r="C655" s="3">
        <v>1</v>
      </c>
      <c r="D655" s="17">
        <v>2.7374451535167785</v>
      </c>
    </row>
    <row r="656" spans="2:4" x14ac:dyDescent="0.25">
      <c r="B656" s="11" t="s">
        <v>251</v>
      </c>
      <c r="C656" s="3">
        <v>2</v>
      </c>
      <c r="D656" s="17">
        <v>1.3104141754138214</v>
      </c>
    </row>
    <row r="657" spans="2:4" x14ac:dyDescent="0.25">
      <c r="B657" s="11" t="s">
        <v>252</v>
      </c>
      <c r="C657" s="3">
        <v>2</v>
      </c>
      <c r="D657" s="17">
        <v>1.0745738371270648</v>
      </c>
    </row>
    <row r="658" spans="2:4" x14ac:dyDescent="0.25">
      <c r="B658" s="11" t="s">
        <v>253</v>
      </c>
      <c r="C658" s="3">
        <v>2</v>
      </c>
      <c r="D658" s="17">
        <v>1.0777648283312948</v>
      </c>
    </row>
    <row r="659" spans="2:4" x14ac:dyDescent="0.25">
      <c r="B659" s="11" t="s">
        <v>254</v>
      </c>
      <c r="C659" s="3">
        <v>1</v>
      </c>
      <c r="D659" s="17">
        <v>0.96431641514209387</v>
      </c>
    </row>
    <row r="660" spans="2:4" x14ac:dyDescent="0.25">
      <c r="B660" s="11" t="s">
        <v>255</v>
      </c>
      <c r="C660" s="3">
        <v>1</v>
      </c>
      <c r="D660" s="17">
        <v>1.3407452772665289</v>
      </c>
    </row>
    <row r="661" spans="2:4" x14ac:dyDescent="0.25">
      <c r="B661" s="11" t="s">
        <v>256</v>
      </c>
      <c r="C661" s="3">
        <v>2</v>
      </c>
      <c r="D661" s="17">
        <v>0.87723610447842737</v>
      </c>
    </row>
    <row r="662" spans="2:4" x14ac:dyDescent="0.25">
      <c r="B662" s="11" t="s">
        <v>257</v>
      </c>
      <c r="C662" s="3">
        <v>1</v>
      </c>
      <c r="D662" s="17">
        <v>1.0332634022902873</v>
      </c>
    </row>
    <row r="663" spans="2:4" x14ac:dyDescent="0.25">
      <c r="B663" s="11" t="s">
        <v>258</v>
      </c>
      <c r="C663" s="3">
        <v>1</v>
      </c>
      <c r="D663" s="17">
        <v>0.92561708255222896</v>
      </c>
    </row>
    <row r="664" spans="2:4" x14ac:dyDescent="0.25">
      <c r="B664" s="11" t="s">
        <v>259</v>
      </c>
      <c r="C664" s="3">
        <v>1</v>
      </c>
      <c r="D664" s="17">
        <v>0.96491591266415533</v>
      </c>
    </row>
    <row r="665" spans="2:4" x14ac:dyDescent="0.25">
      <c r="B665" s="11" t="s">
        <v>260</v>
      </c>
      <c r="C665" s="3">
        <v>1</v>
      </c>
      <c r="D665" s="17">
        <v>0.89575919923409086</v>
      </c>
    </row>
    <row r="666" spans="2:4" x14ac:dyDescent="0.25">
      <c r="B666" s="11" t="s">
        <v>261</v>
      </c>
      <c r="C666" s="3">
        <v>1</v>
      </c>
      <c r="D666" s="17">
        <v>0.89268142890535118</v>
      </c>
    </row>
    <row r="667" spans="2:4" x14ac:dyDescent="0.25">
      <c r="B667" s="11" t="s">
        <v>262</v>
      </c>
      <c r="C667" s="3">
        <v>1</v>
      </c>
      <c r="D667" s="17">
        <v>0.99139494577716092</v>
      </c>
    </row>
    <row r="668" spans="2:4" x14ac:dyDescent="0.25">
      <c r="B668" s="11" t="s">
        <v>263</v>
      </c>
      <c r="C668" s="3">
        <v>1</v>
      </c>
      <c r="D668" s="17">
        <v>1.0109360630190714</v>
      </c>
    </row>
    <row r="669" spans="2:4" x14ac:dyDescent="0.25">
      <c r="B669" s="11" t="s">
        <v>264</v>
      </c>
      <c r="C669" s="3">
        <v>1</v>
      </c>
      <c r="D669" s="17">
        <v>1.0311023460416044</v>
      </c>
    </row>
    <row r="670" spans="2:4" x14ac:dyDescent="0.25">
      <c r="B670" s="11" t="s">
        <v>265</v>
      </c>
      <c r="C670" s="3">
        <v>1</v>
      </c>
      <c r="D670" s="17">
        <v>0.97330433242254721</v>
      </c>
    </row>
    <row r="671" spans="2:4" x14ac:dyDescent="0.25">
      <c r="B671" s="11" t="s">
        <v>266</v>
      </c>
      <c r="C671" s="3">
        <v>1</v>
      </c>
      <c r="D671" s="17">
        <v>1.0259788124091549</v>
      </c>
    </row>
    <row r="672" spans="2:4" x14ac:dyDescent="0.25">
      <c r="B672" s="11" t="s">
        <v>267</v>
      </c>
      <c r="C672" s="3">
        <v>2</v>
      </c>
      <c r="D672" s="17">
        <v>0.59219475539132338</v>
      </c>
    </row>
    <row r="673" spans="2:4" x14ac:dyDescent="0.25">
      <c r="B673" s="11" t="s">
        <v>268</v>
      </c>
      <c r="C673" s="3">
        <v>2</v>
      </c>
      <c r="D673" s="17">
        <v>1.2331612755183299</v>
      </c>
    </row>
    <row r="674" spans="2:4" x14ac:dyDescent="0.25">
      <c r="B674" s="11" t="s">
        <v>269</v>
      </c>
      <c r="C674" s="3">
        <v>2</v>
      </c>
      <c r="D674" s="17">
        <v>1.4498164733641272</v>
      </c>
    </row>
    <row r="675" spans="2:4" x14ac:dyDescent="0.25">
      <c r="B675" s="11" t="s">
        <v>270</v>
      </c>
      <c r="C675" s="3">
        <v>2</v>
      </c>
      <c r="D675" s="17">
        <v>1.7896871117601798</v>
      </c>
    </row>
    <row r="676" spans="2:4" x14ac:dyDescent="0.25">
      <c r="B676" s="11" t="s">
        <v>271</v>
      </c>
      <c r="C676" s="3">
        <v>2</v>
      </c>
      <c r="D676" s="17">
        <v>0.91380059805216463</v>
      </c>
    </row>
    <row r="677" spans="2:4" x14ac:dyDescent="0.25">
      <c r="B677" s="11" t="s">
        <v>272</v>
      </c>
      <c r="C677" s="3">
        <v>2</v>
      </c>
      <c r="D677" s="17">
        <v>0.86466782108101603</v>
      </c>
    </row>
    <row r="678" spans="2:4" x14ac:dyDescent="0.25">
      <c r="B678" s="11" t="s">
        <v>273</v>
      </c>
      <c r="C678" s="3">
        <v>2</v>
      </c>
      <c r="D678" s="17">
        <v>0.74638979544906026</v>
      </c>
    </row>
    <row r="679" spans="2:4" x14ac:dyDescent="0.25">
      <c r="B679" s="11" t="s">
        <v>274</v>
      </c>
      <c r="C679" s="3">
        <v>2</v>
      </c>
      <c r="D679" s="17">
        <v>0.80569041639018313</v>
      </c>
    </row>
    <row r="680" spans="2:4" x14ac:dyDescent="0.25">
      <c r="B680" s="11" t="s">
        <v>275</v>
      </c>
      <c r="C680" s="3">
        <v>2</v>
      </c>
      <c r="D680" s="17">
        <v>1.1593546252389666</v>
      </c>
    </row>
    <row r="681" spans="2:4" x14ac:dyDescent="0.25">
      <c r="B681" s="11" t="s">
        <v>276</v>
      </c>
      <c r="C681" s="3">
        <v>2</v>
      </c>
      <c r="D681" s="17">
        <v>0.8858149426872336</v>
      </c>
    </row>
    <row r="682" spans="2:4" x14ac:dyDescent="0.25">
      <c r="B682" s="11" t="s">
        <v>277</v>
      </c>
      <c r="C682" s="3">
        <v>2</v>
      </c>
      <c r="D682" s="17">
        <v>1.1687903913610815</v>
      </c>
    </row>
    <row r="683" spans="2:4" x14ac:dyDescent="0.25">
      <c r="B683" s="11" t="s">
        <v>278</v>
      </c>
      <c r="C683" s="3">
        <v>2</v>
      </c>
      <c r="D683" s="17">
        <v>0.8619922473914623</v>
      </c>
    </row>
    <row r="684" spans="2:4" x14ac:dyDescent="0.25">
      <c r="B684" s="11" t="s">
        <v>279</v>
      </c>
      <c r="C684" s="3">
        <v>2</v>
      </c>
      <c r="D684" s="17">
        <v>0.77717403227204218</v>
      </c>
    </row>
    <row r="685" spans="2:4" x14ac:dyDescent="0.25">
      <c r="B685" s="11" t="s">
        <v>280</v>
      </c>
      <c r="C685" s="3">
        <v>2</v>
      </c>
      <c r="D685" s="17">
        <v>0.72790666052591468</v>
      </c>
    </row>
    <row r="686" spans="2:4" x14ac:dyDescent="0.25">
      <c r="B686" s="11" t="s">
        <v>281</v>
      </c>
      <c r="C686" s="3">
        <v>2</v>
      </c>
      <c r="D686" s="17">
        <v>0.81371588553713581</v>
      </c>
    </row>
    <row r="687" spans="2:4" x14ac:dyDescent="0.25">
      <c r="B687" s="11" t="s">
        <v>282</v>
      </c>
      <c r="C687" s="3">
        <v>2</v>
      </c>
      <c r="D687" s="17">
        <v>0.88426744851345374</v>
      </c>
    </row>
    <row r="688" spans="2:4" x14ac:dyDescent="0.25">
      <c r="B688" s="11" t="s">
        <v>283</v>
      </c>
      <c r="C688" s="3">
        <v>2</v>
      </c>
      <c r="D688" s="17">
        <v>1.0699215311620944</v>
      </c>
    </row>
    <row r="689" spans="2:4" x14ac:dyDescent="0.25">
      <c r="B689" s="11" t="s">
        <v>284</v>
      </c>
      <c r="C689" s="3">
        <v>2</v>
      </c>
      <c r="D689" s="17">
        <v>0.78151890234288979</v>
      </c>
    </row>
    <row r="690" spans="2:4" x14ac:dyDescent="0.25">
      <c r="B690" s="11" t="s">
        <v>285</v>
      </c>
      <c r="C690" s="3">
        <v>2</v>
      </c>
      <c r="D690" s="17">
        <v>0.74749456584595619</v>
      </c>
    </row>
    <row r="691" spans="2:4" x14ac:dyDescent="0.25">
      <c r="B691" s="11" t="s">
        <v>286</v>
      </c>
      <c r="C691" s="3">
        <v>3</v>
      </c>
      <c r="D691" s="17">
        <v>1.1428445875873849</v>
      </c>
    </row>
    <row r="692" spans="2:4" x14ac:dyDescent="0.25">
      <c r="B692" s="11" t="s">
        <v>287</v>
      </c>
      <c r="C692" s="3">
        <v>3</v>
      </c>
      <c r="D692" s="17">
        <v>1.0703325424267822</v>
      </c>
    </row>
    <row r="693" spans="2:4" x14ac:dyDescent="0.25">
      <c r="B693" s="11" t="s">
        <v>288</v>
      </c>
      <c r="C693" s="3">
        <v>3</v>
      </c>
      <c r="D693" s="17">
        <v>1.5318172099539529</v>
      </c>
    </row>
    <row r="694" spans="2:4" x14ac:dyDescent="0.25">
      <c r="B694" s="11" t="s">
        <v>289</v>
      </c>
      <c r="C694" s="3">
        <v>3</v>
      </c>
      <c r="D694" s="17">
        <v>1.0083389003923462</v>
      </c>
    </row>
    <row r="695" spans="2:4" x14ac:dyDescent="0.25">
      <c r="B695" s="11" t="s">
        <v>290</v>
      </c>
      <c r="C695" s="3">
        <v>3</v>
      </c>
      <c r="D695" s="17">
        <v>1.2454257357939007</v>
      </c>
    </row>
    <row r="696" spans="2:4" x14ac:dyDescent="0.25">
      <c r="B696" s="11" t="s">
        <v>291</v>
      </c>
      <c r="C696" s="3">
        <v>3</v>
      </c>
      <c r="D696" s="17">
        <v>1.4102182921015387</v>
      </c>
    </row>
    <row r="697" spans="2:4" x14ac:dyDescent="0.25">
      <c r="B697" s="11" t="s">
        <v>292</v>
      </c>
      <c r="C697" s="3">
        <v>3</v>
      </c>
      <c r="D697" s="17">
        <v>0.91736897232126835</v>
      </c>
    </row>
    <row r="698" spans="2:4" x14ac:dyDescent="0.25">
      <c r="B698" s="11" t="s">
        <v>293</v>
      </c>
      <c r="C698" s="3">
        <v>3</v>
      </c>
      <c r="D698" s="17">
        <v>0.9529377269149224</v>
      </c>
    </row>
    <row r="699" spans="2:4" x14ac:dyDescent="0.25">
      <c r="B699" s="11" t="s">
        <v>294</v>
      </c>
      <c r="C699" s="3">
        <v>3</v>
      </c>
      <c r="D699" s="17">
        <v>0.94412647001224304</v>
      </c>
    </row>
    <row r="700" spans="2:4" x14ac:dyDescent="0.25">
      <c r="B700" s="11" t="s">
        <v>295</v>
      </c>
      <c r="C700" s="3">
        <v>3</v>
      </c>
      <c r="D700" s="17">
        <v>0.79771694857539943</v>
      </c>
    </row>
    <row r="701" spans="2:4" x14ac:dyDescent="0.25">
      <c r="B701" s="11" t="s">
        <v>296</v>
      </c>
      <c r="C701" s="3">
        <v>2</v>
      </c>
      <c r="D701" s="17">
        <v>0.78918589393626704</v>
      </c>
    </row>
    <row r="702" spans="2:4" ht="15.75" thickBot="1" x14ac:dyDescent="0.3">
      <c r="B702" s="15" t="s">
        <v>297</v>
      </c>
      <c r="C702" s="4">
        <v>2</v>
      </c>
      <c r="D702" s="18">
        <v>0.71181589539570234</v>
      </c>
    </row>
  </sheetData>
  <mergeCells count="1">
    <mergeCell ref="B1:L2"/>
  </mergeCells>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10241" r:id="rId3" name="DD795720">
              <controlPr defaultSize="0" autoFill="0" autoPict="0" macro="[0]!GoToResultsNew0714202212140129">
                <anchor moveWithCells="1">
                  <from>
                    <xdr:col>1</xdr:col>
                    <xdr:colOff>0</xdr:colOff>
                    <xdr:row>9</xdr:row>
                    <xdr:rowOff>466725</xdr:rowOff>
                  </from>
                  <to>
                    <xdr:col>6</xdr:col>
                    <xdr:colOff>0</xdr:colOff>
                    <xdr:row>10</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11EA-5DF6-4B53-8209-E424F2171921}">
  <sheetPr codeName="XLSTAT_20220714_121239_1_HID">
    <tabColor rgb="FF007800"/>
  </sheetPr>
  <dimension ref="A1:H1608"/>
  <sheetViews>
    <sheetView workbookViewId="0">
      <selection activeCell="G1" sqref="G1"/>
    </sheetView>
  </sheetViews>
  <sheetFormatPr baseColWidth="10" defaultRowHeight="15" x14ac:dyDescent="0.25"/>
  <sheetData>
    <row r="1" spans="1:8" x14ac:dyDescent="0.25">
      <c r="A1" s="82">
        <v>27.181076049804688</v>
      </c>
      <c r="B1" s="82">
        <v>228.70270070203227</v>
      </c>
      <c r="C1">
        <v>1</v>
      </c>
      <c r="D1">
        <v>0</v>
      </c>
      <c r="E1" s="82">
        <v>1.875</v>
      </c>
      <c r="F1" s="82">
        <v>228.70270070203227</v>
      </c>
      <c r="G1">
        <v>1</v>
      </c>
      <c r="H1">
        <v>66</v>
      </c>
    </row>
    <row r="2" spans="1:8" x14ac:dyDescent="0.25">
      <c r="A2" s="17">
        <v>1.75</v>
      </c>
      <c r="B2" s="17">
        <v>228.70270070203227</v>
      </c>
      <c r="C2">
        <v>2</v>
      </c>
      <c r="D2">
        <v>0</v>
      </c>
      <c r="E2" s="17">
        <v>1</v>
      </c>
      <c r="F2" s="17">
        <v>228.70270070203227</v>
      </c>
      <c r="G2">
        <v>2</v>
      </c>
      <c r="H2">
        <v>66</v>
      </c>
    </row>
    <row r="3" spans="1:8" x14ac:dyDescent="0.25">
      <c r="A3" s="17">
        <v>1.75</v>
      </c>
      <c r="B3" s="17">
        <v>1.9707906666666677</v>
      </c>
      <c r="C3">
        <v>3</v>
      </c>
      <c r="D3">
        <v>0</v>
      </c>
      <c r="E3" s="17">
        <v>1</v>
      </c>
      <c r="F3" s="17">
        <v>0</v>
      </c>
      <c r="G3">
        <v>3</v>
      </c>
      <c r="H3">
        <v>66</v>
      </c>
    </row>
    <row r="4" spans="1:8" x14ac:dyDescent="0.25">
      <c r="A4" s="17">
        <v>1</v>
      </c>
      <c r="B4" s="17">
        <v>1.9707906666666677</v>
      </c>
      <c r="C4">
        <v>4</v>
      </c>
      <c r="D4">
        <v>0</v>
      </c>
      <c r="E4" s="17">
        <v>1</v>
      </c>
      <c r="F4" s="17">
        <v>228.70270070203227</v>
      </c>
      <c r="G4">
        <v>4</v>
      </c>
      <c r="H4">
        <v>66</v>
      </c>
    </row>
    <row r="5" spans="1:8" x14ac:dyDescent="0.25">
      <c r="A5" s="17">
        <v>1</v>
      </c>
      <c r="B5" s="17">
        <v>0</v>
      </c>
      <c r="C5">
        <v>5</v>
      </c>
      <c r="D5">
        <v>0</v>
      </c>
      <c r="E5" s="17">
        <v>2.75</v>
      </c>
      <c r="F5" s="17">
        <v>228.70270070203227</v>
      </c>
    </row>
    <row r="6" spans="1:8" x14ac:dyDescent="0.25">
      <c r="A6" s="17">
        <v>1</v>
      </c>
      <c r="B6" s="17">
        <v>1.9707906666666677</v>
      </c>
      <c r="C6">
        <v>6</v>
      </c>
      <c r="D6">
        <v>0</v>
      </c>
      <c r="E6" s="17">
        <v>2.75</v>
      </c>
      <c r="F6" s="17">
        <v>129.83591360509789</v>
      </c>
    </row>
    <row r="7" spans="1:8" x14ac:dyDescent="0.25">
      <c r="A7" s="17">
        <v>2.5</v>
      </c>
      <c r="B7" s="17">
        <v>1.9707906666666677</v>
      </c>
      <c r="C7">
        <v>7</v>
      </c>
      <c r="D7">
        <v>0</v>
      </c>
      <c r="E7" s="17">
        <v>2</v>
      </c>
      <c r="F7" s="17">
        <v>129.83591360509789</v>
      </c>
    </row>
    <row r="8" spans="1:8" x14ac:dyDescent="0.25">
      <c r="A8" s="17">
        <v>2.5</v>
      </c>
      <c r="B8" s="17">
        <v>0.70894399999999957</v>
      </c>
      <c r="C8">
        <v>8</v>
      </c>
      <c r="D8">
        <v>0</v>
      </c>
      <c r="E8" s="17">
        <v>2</v>
      </c>
      <c r="F8" s="17">
        <v>0</v>
      </c>
    </row>
    <row r="9" spans="1:8" x14ac:dyDescent="0.25">
      <c r="A9" s="17">
        <v>2</v>
      </c>
      <c r="B9" s="17">
        <v>0.70894399999999957</v>
      </c>
      <c r="C9">
        <v>9</v>
      </c>
      <c r="D9">
        <v>0</v>
      </c>
      <c r="E9" s="17">
        <v>2</v>
      </c>
      <c r="F9" s="17">
        <v>129.83591360509789</v>
      </c>
    </row>
    <row r="10" spans="1:8" x14ac:dyDescent="0.25">
      <c r="A10" s="17">
        <v>2</v>
      </c>
      <c r="B10" s="17">
        <v>0</v>
      </c>
      <c r="C10">
        <v>10</v>
      </c>
      <c r="D10">
        <v>0</v>
      </c>
      <c r="E10" s="17">
        <v>3.5</v>
      </c>
      <c r="F10" s="17">
        <v>129.83591360509789</v>
      </c>
    </row>
    <row r="11" spans="1:8" x14ac:dyDescent="0.25">
      <c r="A11" s="17">
        <v>2</v>
      </c>
      <c r="B11" s="17">
        <v>0.70894399999999957</v>
      </c>
      <c r="C11">
        <v>11</v>
      </c>
      <c r="D11">
        <v>0</v>
      </c>
      <c r="E11" s="17">
        <v>3.5</v>
      </c>
      <c r="F11" s="17">
        <v>91.617046664636348</v>
      </c>
    </row>
    <row r="12" spans="1:8" x14ac:dyDescent="0.25">
      <c r="A12" s="17">
        <v>3</v>
      </c>
      <c r="B12" s="17">
        <v>0.70894399999999957</v>
      </c>
      <c r="C12">
        <v>12</v>
      </c>
      <c r="D12">
        <v>0</v>
      </c>
      <c r="E12" s="17">
        <v>3</v>
      </c>
      <c r="F12" s="17">
        <v>91.617046664636348</v>
      </c>
    </row>
    <row r="13" spans="1:8" x14ac:dyDescent="0.25">
      <c r="A13" s="17">
        <v>3</v>
      </c>
      <c r="B13" s="17">
        <v>0</v>
      </c>
      <c r="C13">
        <v>13</v>
      </c>
      <c r="D13">
        <v>0</v>
      </c>
      <c r="E13" s="17">
        <v>3</v>
      </c>
      <c r="F13" s="17">
        <v>0</v>
      </c>
    </row>
    <row r="14" spans="1:8" x14ac:dyDescent="0.25">
      <c r="A14" s="17">
        <v>3</v>
      </c>
      <c r="B14" s="17">
        <v>0.70894399999999957</v>
      </c>
      <c r="C14">
        <v>14</v>
      </c>
      <c r="D14">
        <v>0</v>
      </c>
      <c r="E14" s="17">
        <v>3</v>
      </c>
      <c r="F14" s="17">
        <v>91.617046664636348</v>
      </c>
    </row>
    <row r="15" spans="1:8" x14ac:dyDescent="0.25">
      <c r="A15" s="17">
        <v>2.5</v>
      </c>
      <c r="B15" s="17">
        <v>0.70894399999999957</v>
      </c>
      <c r="C15">
        <v>15</v>
      </c>
      <c r="D15">
        <v>0</v>
      </c>
      <c r="E15" s="17">
        <v>4</v>
      </c>
      <c r="F15" s="17">
        <v>91.617046664636348</v>
      </c>
    </row>
    <row r="16" spans="1:8" x14ac:dyDescent="0.25">
      <c r="A16" s="17">
        <v>2.5</v>
      </c>
      <c r="B16" s="17">
        <v>1.9707906666666677</v>
      </c>
      <c r="C16">
        <v>16</v>
      </c>
      <c r="D16">
        <v>0</v>
      </c>
      <c r="E16" s="17">
        <v>4</v>
      </c>
      <c r="F16" s="17">
        <v>0</v>
      </c>
    </row>
    <row r="17" spans="1:6" x14ac:dyDescent="0.25">
      <c r="A17" s="17">
        <v>1.75</v>
      </c>
      <c r="B17" s="17">
        <v>1.9707906666666677</v>
      </c>
      <c r="C17">
        <v>17</v>
      </c>
      <c r="D17">
        <v>0</v>
      </c>
      <c r="E17" s="17">
        <v>4</v>
      </c>
      <c r="F17" s="17">
        <v>91.617046664636348</v>
      </c>
    </row>
    <row r="18" spans="1:6" x14ac:dyDescent="0.25">
      <c r="A18" s="17">
        <v>1.75</v>
      </c>
      <c r="B18" s="17">
        <v>228.70270070203227</v>
      </c>
      <c r="C18">
        <v>18</v>
      </c>
      <c r="D18">
        <v>0</v>
      </c>
      <c r="E18" s="17">
        <v>3.5</v>
      </c>
      <c r="F18" s="17">
        <v>91.617046664636348</v>
      </c>
    </row>
    <row r="19" spans="1:6" x14ac:dyDescent="0.25">
      <c r="A19" s="17">
        <v>52.612152099609375</v>
      </c>
      <c r="B19" s="17">
        <v>228.70270070203227</v>
      </c>
      <c r="C19">
        <v>19</v>
      </c>
      <c r="D19">
        <v>0</v>
      </c>
      <c r="E19" s="17">
        <v>3.5</v>
      </c>
      <c r="F19" s="17">
        <v>129.83591360509789</v>
      </c>
    </row>
    <row r="20" spans="1:6" x14ac:dyDescent="0.25">
      <c r="A20" s="17">
        <v>52.612152099609375</v>
      </c>
      <c r="B20" s="17">
        <v>129.83591360509789</v>
      </c>
      <c r="C20">
        <v>20</v>
      </c>
      <c r="D20">
        <v>0</v>
      </c>
      <c r="E20" s="17">
        <v>2.75</v>
      </c>
      <c r="F20" s="17">
        <v>129.83591360509789</v>
      </c>
    </row>
    <row r="21" spans="1:6" x14ac:dyDescent="0.25">
      <c r="A21" s="17">
        <v>19.0751953125</v>
      </c>
      <c r="B21" s="17">
        <v>129.83591360509789</v>
      </c>
      <c r="C21">
        <v>21</v>
      </c>
      <c r="D21">
        <v>0</v>
      </c>
      <c r="E21" s="17">
        <v>2.75</v>
      </c>
      <c r="F21" s="17">
        <v>228.70270070203227</v>
      </c>
    </row>
    <row r="22" spans="1:6" x14ac:dyDescent="0.25">
      <c r="A22" s="17">
        <v>19.0751953125</v>
      </c>
      <c r="B22" s="17">
        <v>42.033864258388874</v>
      </c>
      <c r="C22">
        <v>22</v>
      </c>
      <c r="D22">
        <v>0</v>
      </c>
      <c r="E22" s="17">
        <v>1.875</v>
      </c>
      <c r="F22" s="17">
        <v>228.70270070203227</v>
      </c>
    </row>
    <row r="23" spans="1:6" x14ac:dyDescent="0.25">
      <c r="A23" s="17">
        <v>8.400390625</v>
      </c>
      <c r="B23" s="17">
        <v>42.033864258388874</v>
      </c>
      <c r="C23">
        <v>23</v>
      </c>
      <c r="D23">
        <v>0</v>
      </c>
      <c r="E23" s="17">
        <v>0</v>
      </c>
      <c r="F23" s="17">
        <v>0</v>
      </c>
    </row>
    <row r="24" spans="1:6" x14ac:dyDescent="0.25">
      <c r="A24" s="17">
        <v>8.400390625</v>
      </c>
      <c r="B24" s="17">
        <v>2.7146396892982461</v>
      </c>
      <c r="C24">
        <v>24</v>
      </c>
      <c r="D24">
        <v>0</v>
      </c>
      <c r="E24" s="17">
        <v>0</v>
      </c>
      <c r="F24" s="17">
        <v>0</v>
      </c>
    </row>
    <row r="25" spans="1:6" x14ac:dyDescent="0.25">
      <c r="A25" s="17">
        <v>4.75</v>
      </c>
      <c r="B25" s="17">
        <v>2.7146396892982461</v>
      </c>
      <c r="C25">
        <v>25</v>
      </c>
      <c r="D25">
        <v>0</v>
      </c>
      <c r="E25" s="17">
        <v>0</v>
      </c>
      <c r="F25" s="17">
        <v>0</v>
      </c>
    </row>
    <row r="26" spans="1:6" x14ac:dyDescent="0.25">
      <c r="A26" s="17">
        <v>4.75</v>
      </c>
      <c r="B26" s="17">
        <v>0.12802283333333339</v>
      </c>
      <c r="C26">
        <v>26</v>
      </c>
      <c r="D26">
        <v>0</v>
      </c>
      <c r="E26" s="17">
        <v>0</v>
      </c>
      <c r="F26" s="17">
        <v>0</v>
      </c>
    </row>
    <row r="27" spans="1:6" x14ac:dyDescent="0.25">
      <c r="A27" s="17">
        <v>4</v>
      </c>
      <c r="B27" s="17">
        <v>0.12802283333333339</v>
      </c>
      <c r="C27">
        <v>27</v>
      </c>
      <c r="D27">
        <v>0</v>
      </c>
      <c r="E27" s="17">
        <v>0</v>
      </c>
      <c r="F27" s="17">
        <v>0</v>
      </c>
    </row>
    <row r="28" spans="1:6" x14ac:dyDescent="0.25">
      <c r="A28" s="17">
        <v>4</v>
      </c>
      <c r="B28" s="17">
        <v>0</v>
      </c>
      <c r="C28">
        <v>28</v>
      </c>
      <c r="D28">
        <v>0</v>
      </c>
      <c r="E28" s="17">
        <v>0</v>
      </c>
      <c r="F28" s="17">
        <v>0</v>
      </c>
    </row>
    <row r="29" spans="1:6" x14ac:dyDescent="0.25">
      <c r="A29" s="17">
        <v>4</v>
      </c>
      <c r="B29" s="17">
        <v>0.12802283333333339</v>
      </c>
      <c r="C29">
        <v>29</v>
      </c>
      <c r="D29">
        <v>0</v>
      </c>
      <c r="E29" s="17">
        <v>0</v>
      </c>
      <c r="F29" s="17">
        <v>0</v>
      </c>
    </row>
    <row r="30" spans="1:6" x14ac:dyDescent="0.25">
      <c r="A30" s="17">
        <v>5.5</v>
      </c>
      <c r="B30" s="17">
        <v>0.12802283333333339</v>
      </c>
      <c r="C30">
        <v>30</v>
      </c>
      <c r="D30">
        <v>0</v>
      </c>
      <c r="E30" s="17">
        <v>0</v>
      </c>
      <c r="F30" s="17">
        <v>0</v>
      </c>
    </row>
    <row r="31" spans="1:6" x14ac:dyDescent="0.25">
      <c r="A31" s="17">
        <v>5.5</v>
      </c>
      <c r="B31" s="17">
        <v>6.0008499999999972E-2</v>
      </c>
      <c r="C31">
        <v>31</v>
      </c>
      <c r="D31">
        <v>0</v>
      </c>
      <c r="E31" s="17">
        <v>0</v>
      </c>
      <c r="F31" s="17">
        <v>0</v>
      </c>
    </row>
    <row r="32" spans="1:6" x14ac:dyDescent="0.25">
      <c r="A32" s="17">
        <v>5</v>
      </c>
      <c r="B32" s="17">
        <v>6.0008499999999972E-2</v>
      </c>
      <c r="C32">
        <v>32</v>
      </c>
      <c r="D32">
        <v>0</v>
      </c>
      <c r="E32" s="17">
        <v>0</v>
      </c>
      <c r="F32" s="17">
        <v>0</v>
      </c>
    </row>
    <row r="33" spans="1:6" x14ac:dyDescent="0.25">
      <c r="A33" s="17">
        <v>5</v>
      </c>
      <c r="B33" s="17">
        <v>0</v>
      </c>
      <c r="C33">
        <v>33</v>
      </c>
      <c r="D33">
        <v>0</v>
      </c>
      <c r="E33" s="17">
        <v>0</v>
      </c>
      <c r="F33" s="17">
        <v>0</v>
      </c>
    </row>
    <row r="34" spans="1:6" x14ac:dyDescent="0.25">
      <c r="A34" s="17">
        <v>5</v>
      </c>
      <c r="B34" s="17">
        <v>6.0008499999999972E-2</v>
      </c>
      <c r="C34">
        <v>34</v>
      </c>
      <c r="D34">
        <v>0</v>
      </c>
      <c r="E34" s="17">
        <v>0</v>
      </c>
      <c r="F34" s="17">
        <v>0</v>
      </c>
    </row>
    <row r="35" spans="1:6" x14ac:dyDescent="0.25">
      <c r="A35" s="17">
        <v>6</v>
      </c>
      <c r="B35" s="17">
        <v>6.0008499999999972E-2</v>
      </c>
      <c r="C35">
        <v>35</v>
      </c>
      <c r="D35">
        <v>0</v>
      </c>
      <c r="E35" s="17">
        <v>0</v>
      </c>
      <c r="F35" s="17">
        <v>0</v>
      </c>
    </row>
    <row r="36" spans="1:6" x14ac:dyDescent="0.25">
      <c r="A36" s="17">
        <v>6</v>
      </c>
      <c r="B36" s="17">
        <v>0</v>
      </c>
      <c r="C36">
        <v>36</v>
      </c>
      <c r="D36">
        <v>0</v>
      </c>
      <c r="E36" s="17">
        <v>0</v>
      </c>
      <c r="F36" s="17">
        <v>0</v>
      </c>
    </row>
    <row r="37" spans="1:6" x14ac:dyDescent="0.25">
      <c r="A37" s="17">
        <v>6</v>
      </c>
      <c r="B37" s="17">
        <v>6.0008499999999972E-2</v>
      </c>
      <c r="C37">
        <v>37</v>
      </c>
      <c r="D37">
        <v>0</v>
      </c>
      <c r="E37" s="17">
        <v>0</v>
      </c>
      <c r="F37" s="17">
        <v>0</v>
      </c>
    </row>
    <row r="38" spans="1:6" x14ac:dyDescent="0.25">
      <c r="A38" s="17">
        <v>5.5</v>
      </c>
      <c r="B38" s="17">
        <v>6.0008499999999972E-2</v>
      </c>
      <c r="C38">
        <v>38</v>
      </c>
      <c r="D38">
        <v>0</v>
      </c>
      <c r="E38" s="17">
        <v>0</v>
      </c>
      <c r="F38" s="17">
        <v>0</v>
      </c>
    </row>
    <row r="39" spans="1:6" x14ac:dyDescent="0.25">
      <c r="A39" s="17">
        <v>5.5</v>
      </c>
      <c r="B39" s="17">
        <v>0.12802283333333339</v>
      </c>
      <c r="C39">
        <v>39</v>
      </c>
      <c r="D39">
        <v>0</v>
      </c>
      <c r="E39" s="17">
        <v>0</v>
      </c>
      <c r="F39" s="17">
        <v>0</v>
      </c>
    </row>
    <row r="40" spans="1:6" x14ac:dyDescent="0.25">
      <c r="A40" s="17">
        <v>4.75</v>
      </c>
      <c r="B40" s="17">
        <v>0.12802283333333339</v>
      </c>
      <c r="C40">
        <v>40</v>
      </c>
      <c r="D40">
        <v>0</v>
      </c>
      <c r="E40" s="17">
        <v>0</v>
      </c>
      <c r="F40" s="17">
        <v>0</v>
      </c>
    </row>
    <row r="41" spans="1:6" x14ac:dyDescent="0.25">
      <c r="A41" s="17">
        <v>4.75</v>
      </c>
      <c r="B41" s="17">
        <v>2.7146396892982461</v>
      </c>
      <c r="C41">
        <v>41</v>
      </c>
      <c r="D41">
        <v>0</v>
      </c>
      <c r="E41" s="17">
        <v>0</v>
      </c>
      <c r="F41" s="17">
        <v>0</v>
      </c>
    </row>
    <row r="42" spans="1:6" x14ac:dyDescent="0.25">
      <c r="A42" s="17">
        <v>12.05078125</v>
      </c>
      <c r="B42" s="17">
        <v>2.7146396892982461</v>
      </c>
      <c r="C42">
        <v>42</v>
      </c>
      <c r="D42">
        <v>0</v>
      </c>
      <c r="E42" s="17">
        <v>0</v>
      </c>
      <c r="F42" s="17">
        <v>0</v>
      </c>
    </row>
    <row r="43" spans="1:6" x14ac:dyDescent="0.25">
      <c r="A43" s="17">
        <v>12.05078125</v>
      </c>
      <c r="B43" s="17">
        <v>0.72909580536842111</v>
      </c>
      <c r="C43">
        <v>43</v>
      </c>
      <c r="D43">
        <v>0</v>
      </c>
      <c r="E43" s="17">
        <v>0</v>
      </c>
      <c r="F43" s="17">
        <v>0</v>
      </c>
    </row>
    <row r="44" spans="1:6" x14ac:dyDescent="0.25">
      <c r="A44" s="17">
        <v>8.5</v>
      </c>
      <c r="B44" s="17">
        <v>0.72909580536842111</v>
      </c>
      <c r="C44">
        <v>44</v>
      </c>
      <c r="D44">
        <v>0</v>
      </c>
      <c r="E44" s="17">
        <v>0</v>
      </c>
      <c r="F44" s="17">
        <v>0</v>
      </c>
    </row>
    <row r="45" spans="1:6" x14ac:dyDescent="0.25">
      <c r="A45" s="17">
        <v>8.5</v>
      </c>
      <c r="B45" s="17">
        <v>0.16942524999999994</v>
      </c>
      <c r="C45">
        <v>45</v>
      </c>
      <c r="D45">
        <v>0</v>
      </c>
      <c r="E45" s="17">
        <v>0</v>
      </c>
      <c r="F45" s="17">
        <v>0</v>
      </c>
    </row>
    <row r="46" spans="1:6" x14ac:dyDescent="0.25">
      <c r="A46" s="17">
        <v>7.5</v>
      </c>
      <c r="B46" s="17">
        <v>0.16942524999999994</v>
      </c>
      <c r="C46">
        <v>46</v>
      </c>
      <c r="D46">
        <v>0</v>
      </c>
      <c r="E46" s="17">
        <v>0</v>
      </c>
      <c r="F46" s="17">
        <v>0</v>
      </c>
    </row>
    <row r="47" spans="1:6" x14ac:dyDescent="0.25">
      <c r="A47" s="17">
        <v>7.5</v>
      </c>
      <c r="B47" s="17">
        <v>4.2220500000000029E-2</v>
      </c>
      <c r="C47">
        <v>47</v>
      </c>
      <c r="D47">
        <v>0</v>
      </c>
      <c r="E47" s="17">
        <v>0</v>
      </c>
      <c r="F47" s="17">
        <v>0</v>
      </c>
    </row>
    <row r="48" spans="1:6" x14ac:dyDescent="0.25">
      <c r="A48" s="17">
        <v>7</v>
      </c>
      <c r="B48" s="17">
        <v>4.2220500000000029E-2</v>
      </c>
      <c r="C48">
        <v>48</v>
      </c>
      <c r="D48">
        <v>0</v>
      </c>
      <c r="E48" s="17">
        <v>0</v>
      </c>
      <c r="F48" s="17">
        <v>0</v>
      </c>
    </row>
    <row r="49" spans="1:6" x14ac:dyDescent="0.25">
      <c r="A49" s="17">
        <v>7</v>
      </c>
      <c r="B49" s="17">
        <v>0</v>
      </c>
      <c r="C49">
        <v>49</v>
      </c>
      <c r="D49">
        <v>0</v>
      </c>
      <c r="E49" s="17">
        <v>0</v>
      </c>
      <c r="F49" s="17">
        <v>0</v>
      </c>
    </row>
    <row r="50" spans="1:6" x14ac:dyDescent="0.25">
      <c r="A50" s="17">
        <v>7</v>
      </c>
      <c r="B50" s="17">
        <v>4.2220500000000029E-2</v>
      </c>
      <c r="C50">
        <v>50</v>
      </c>
      <c r="D50">
        <v>0</v>
      </c>
      <c r="E50" s="17">
        <v>0</v>
      </c>
      <c r="F50" s="17">
        <v>0</v>
      </c>
    </row>
    <row r="51" spans="1:6" x14ac:dyDescent="0.25">
      <c r="A51" s="17">
        <v>8</v>
      </c>
      <c r="B51" s="17">
        <v>4.2220500000000029E-2</v>
      </c>
      <c r="C51">
        <v>51</v>
      </c>
      <c r="D51">
        <v>0</v>
      </c>
      <c r="E51" s="17">
        <v>0</v>
      </c>
      <c r="F51" s="17">
        <v>0</v>
      </c>
    </row>
    <row r="52" spans="1:6" x14ac:dyDescent="0.25">
      <c r="A52" s="17">
        <v>8</v>
      </c>
      <c r="B52" s="17">
        <v>0</v>
      </c>
      <c r="C52">
        <v>52</v>
      </c>
      <c r="D52">
        <v>0</v>
      </c>
      <c r="E52" s="17">
        <v>0</v>
      </c>
      <c r="F52" s="17">
        <v>0</v>
      </c>
    </row>
    <row r="53" spans="1:6" x14ac:dyDescent="0.25">
      <c r="A53" s="17">
        <v>8</v>
      </c>
      <c r="B53" s="17">
        <v>4.2220500000000029E-2</v>
      </c>
      <c r="C53">
        <v>53</v>
      </c>
      <c r="D53">
        <v>0</v>
      </c>
      <c r="E53" s="17">
        <v>0</v>
      </c>
      <c r="F53" s="17">
        <v>0</v>
      </c>
    </row>
    <row r="54" spans="1:6" x14ac:dyDescent="0.25">
      <c r="A54" s="17">
        <v>7.5</v>
      </c>
      <c r="B54" s="17">
        <v>4.2220500000000029E-2</v>
      </c>
      <c r="C54">
        <v>54</v>
      </c>
      <c r="D54">
        <v>0</v>
      </c>
      <c r="E54" s="17">
        <v>0</v>
      </c>
      <c r="F54" s="17">
        <v>0</v>
      </c>
    </row>
    <row r="55" spans="1:6" x14ac:dyDescent="0.25">
      <c r="A55" s="17">
        <v>7.5</v>
      </c>
      <c r="B55" s="17">
        <v>0.16942524999999994</v>
      </c>
      <c r="C55">
        <v>55</v>
      </c>
      <c r="D55">
        <v>0</v>
      </c>
      <c r="E55" s="17">
        <v>0</v>
      </c>
      <c r="F55" s="17">
        <v>0</v>
      </c>
    </row>
    <row r="56" spans="1:6" x14ac:dyDescent="0.25">
      <c r="A56" s="17">
        <v>9.5</v>
      </c>
      <c r="B56" s="17">
        <v>0.16942524999999994</v>
      </c>
      <c r="C56">
        <v>56</v>
      </c>
      <c r="D56">
        <v>0</v>
      </c>
      <c r="E56" s="17">
        <v>0</v>
      </c>
      <c r="F56" s="17">
        <v>0</v>
      </c>
    </row>
    <row r="57" spans="1:6" x14ac:dyDescent="0.25">
      <c r="A57" s="17">
        <v>9.5</v>
      </c>
      <c r="B57" s="17">
        <v>7.9111999999999974E-2</v>
      </c>
      <c r="C57">
        <v>57</v>
      </c>
      <c r="D57">
        <v>0</v>
      </c>
      <c r="E57" s="17">
        <v>0</v>
      </c>
      <c r="F57" s="17">
        <v>0</v>
      </c>
    </row>
    <row r="58" spans="1:6" x14ac:dyDescent="0.25">
      <c r="A58" s="17">
        <v>9</v>
      </c>
      <c r="B58" s="17">
        <v>7.9111999999999974E-2</v>
      </c>
      <c r="C58">
        <v>58</v>
      </c>
      <c r="D58">
        <v>0</v>
      </c>
      <c r="E58" s="17">
        <v>0</v>
      </c>
      <c r="F58" s="17">
        <v>0</v>
      </c>
    </row>
    <row r="59" spans="1:6" x14ac:dyDescent="0.25">
      <c r="A59" s="17">
        <v>9</v>
      </c>
      <c r="B59" s="17">
        <v>0</v>
      </c>
      <c r="C59">
        <v>59</v>
      </c>
      <c r="D59">
        <v>0</v>
      </c>
      <c r="E59" s="17">
        <v>0</v>
      </c>
      <c r="F59" s="17">
        <v>0</v>
      </c>
    </row>
    <row r="60" spans="1:6" x14ac:dyDescent="0.25">
      <c r="A60" s="17">
        <v>9</v>
      </c>
      <c r="B60" s="17">
        <v>7.9111999999999974E-2</v>
      </c>
      <c r="C60">
        <v>60</v>
      </c>
      <c r="D60">
        <v>0</v>
      </c>
      <c r="E60" s="17">
        <v>0</v>
      </c>
      <c r="F60" s="17">
        <v>0</v>
      </c>
    </row>
    <row r="61" spans="1:6" x14ac:dyDescent="0.25">
      <c r="A61" s="17">
        <v>10</v>
      </c>
      <c r="B61" s="17">
        <v>7.9111999999999974E-2</v>
      </c>
      <c r="C61">
        <v>61</v>
      </c>
      <c r="D61">
        <v>0</v>
      </c>
      <c r="E61" s="17">
        <v>0</v>
      </c>
      <c r="F61" s="17">
        <v>0</v>
      </c>
    </row>
    <row r="62" spans="1:6" x14ac:dyDescent="0.25">
      <c r="A62" s="17">
        <v>10</v>
      </c>
      <c r="B62" s="17">
        <v>0</v>
      </c>
      <c r="C62">
        <v>62</v>
      </c>
      <c r="D62">
        <v>0</v>
      </c>
      <c r="E62" s="17">
        <v>0</v>
      </c>
      <c r="F62" s="17">
        <v>0</v>
      </c>
    </row>
    <row r="63" spans="1:6" x14ac:dyDescent="0.25">
      <c r="A63" s="17">
        <v>10</v>
      </c>
      <c r="B63" s="17">
        <v>7.9111999999999974E-2</v>
      </c>
      <c r="C63">
        <v>63</v>
      </c>
      <c r="D63">
        <v>0</v>
      </c>
      <c r="E63" s="17">
        <v>0</v>
      </c>
      <c r="F63" s="17">
        <v>0</v>
      </c>
    </row>
    <row r="64" spans="1:6" x14ac:dyDescent="0.25">
      <c r="A64" s="17">
        <v>9.5</v>
      </c>
      <c r="B64" s="17">
        <v>7.9111999999999974E-2</v>
      </c>
      <c r="C64">
        <v>64</v>
      </c>
      <c r="D64">
        <v>0</v>
      </c>
      <c r="E64" s="17">
        <v>0</v>
      </c>
      <c r="F64" s="17">
        <v>0</v>
      </c>
    </row>
    <row r="65" spans="1:6" x14ac:dyDescent="0.25">
      <c r="A65" s="17">
        <v>9.5</v>
      </c>
      <c r="B65" s="17">
        <v>0.16942524999999994</v>
      </c>
      <c r="C65">
        <v>65</v>
      </c>
      <c r="D65">
        <v>0</v>
      </c>
      <c r="E65" s="17">
        <v>0</v>
      </c>
      <c r="F65" s="17">
        <v>0</v>
      </c>
    </row>
    <row r="66" spans="1:6" x14ac:dyDescent="0.25">
      <c r="A66" s="17">
        <v>8.5</v>
      </c>
      <c r="B66" s="17">
        <v>0.16942524999999994</v>
      </c>
      <c r="C66">
        <v>66</v>
      </c>
      <c r="D66">
        <v>0</v>
      </c>
      <c r="E66" s="17">
        <v>0</v>
      </c>
      <c r="F66" s="17">
        <v>0</v>
      </c>
    </row>
    <row r="67" spans="1:6" x14ac:dyDescent="0.25">
      <c r="A67" s="17">
        <v>8.5</v>
      </c>
      <c r="B67" s="17">
        <v>0.72909580536842111</v>
      </c>
      <c r="C67">
        <v>67</v>
      </c>
      <c r="D67">
        <v>0</v>
      </c>
      <c r="E67" s="17">
        <v>0</v>
      </c>
      <c r="F67" s="17">
        <v>0</v>
      </c>
    </row>
    <row r="68" spans="1:6" x14ac:dyDescent="0.25">
      <c r="A68" s="17">
        <v>15.6015625</v>
      </c>
      <c r="B68" s="17">
        <v>0.72909580536842111</v>
      </c>
      <c r="C68">
        <v>68</v>
      </c>
      <c r="D68">
        <v>0</v>
      </c>
      <c r="E68" s="17">
        <v>0</v>
      </c>
      <c r="F68" s="17">
        <v>0</v>
      </c>
    </row>
    <row r="69" spans="1:6" x14ac:dyDescent="0.25">
      <c r="A69" s="17">
        <v>15.6015625</v>
      </c>
      <c r="B69" s="17">
        <v>0.39150817500000001</v>
      </c>
      <c r="C69">
        <v>69</v>
      </c>
      <c r="D69">
        <v>0</v>
      </c>
      <c r="E69" s="17">
        <v>0</v>
      </c>
      <c r="F69" s="17">
        <v>0</v>
      </c>
    </row>
    <row r="70" spans="1:6" x14ac:dyDescent="0.25">
      <c r="A70" s="17">
        <v>11.9375</v>
      </c>
      <c r="B70" s="17">
        <v>0.39150817500000001</v>
      </c>
      <c r="C70">
        <v>70</v>
      </c>
      <c r="D70">
        <v>0</v>
      </c>
      <c r="E70" s="17">
        <v>0</v>
      </c>
      <c r="F70" s="17">
        <v>0</v>
      </c>
    </row>
    <row r="71" spans="1:6" x14ac:dyDescent="0.25">
      <c r="A71" s="17">
        <v>11.9375</v>
      </c>
      <c r="B71" s="17">
        <v>0.10554767799999998</v>
      </c>
      <c r="C71">
        <v>71</v>
      </c>
      <c r="D71">
        <v>0</v>
      </c>
      <c r="E71" s="17">
        <v>0</v>
      </c>
      <c r="F71" s="17">
        <v>0</v>
      </c>
    </row>
    <row r="72" spans="1:6" x14ac:dyDescent="0.25">
      <c r="A72" s="17">
        <v>11</v>
      </c>
      <c r="B72" s="17">
        <v>0.10554767799999998</v>
      </c>
      <c r="C72">
        <v>72</v>
      </c>
      <c r="D72">
        <v>0</v>
      </c>
      <c r="E72" s="17">
        <v>0</v>
      </c>
      <c r="F72" s="17">
        <v>0</v>
      </c>
    </row>
    <row r="73" spans="1:6" x14ac:dyDescent="0.25">
      <c r="A73" s="17">
        <v>11</v>
      </c>
      <c r="B73" s="17">
        <v>0</v>
      </c>
      <c r="C73">
        <v>73</v>
      </c>
      <c r="D73">
        <v>0</v>
      </c>
      <c r="E73" s="17">
        <v>0</v>
      </c>
      <c r="F73" s="17">
        <v>0</v>
      </c>
    </row>
    <row r="74" spans="1:6" x14ac:dyDescent="0.25">
      <c r="A74" s="17">
        <v>11</v>
      </c>
      <c r="B74" s="17">
        <v>0.10554767799999998</v>
      </c>
      <c r="C74">
        <v>74</v>
      </c>
      <c r="D74">
        <v>0</v>
      </c>
      <c r="E74" s="17">
        <v>0</v>
      </c>
      <c r="F74" s="17">
        <v>0</v>
      </c>
    </row>
    <row r="75" spans="1:6" x14ac:dyDescent="0.25">
      <c r="A75" s="17">
        <v>12.875</v>
      </c>
      <c r="B75" s="17">
        <v>0.10554767799999998</v>
      </c>
      <c r="C75">
        <v>75</v>
      </c>
      <c r="D75">
        <v>0</v>
      </c>
      <c r="E75" s="17">
        <v>0</v>
      </c>
      <c r="F75" s="17">
        <v>0</v>
      </c>
    </row>
    <row r="76" spans="1:6" x14ac:dyDescent="0.25">
      <c r="A76" s="17">
        <v>12.875</v>
      </c>
      <c r="B76" s="17">
        <v>5.5749249999999972E-2</v>
      </c>
      <c r="C76">
        <v>76</v>
      </c>
      <c r="D76">
        <v>0</v>
      </c>
      <c r="E76" s="17">
        <v>0</v>
      </c>
      <c r="F76" s="17">
        <v>0</v>
      </c>
    </row>
    <row r="77" spans="1:6" x14ac:dyDescent="0.25">
      <c r="A77" s="17">
        <v>12</v>
      </c>
      <c r="B77" s="17">
        <v>5.5749249999999972E-2</v>
      </c>
      <c r="C77">
        <v>77</v>
      </c>
      <c r="D77">
        <v>0</v>
      </c>
      <c r="E77" s="17">
        <v>0</v>
      </c>
      <c r="F77" s="17">
        <v>0</v>
      </c>
    </row>
    <row r="78" spans="1:6" x14ac:dyDescent="0.25">
      <c r="A78" s="17">
        <v>12</v>
      </c>
      <c r="B78" s="17">
        <v>0</v>
      </c>
      <c r="C78">
        <v>78</v>
      </c>
      <c r="D78">
        <v>0</v>
      </c>
      <c r="E78" s="17">
        <v>0</v>
      </c>
      <c r="F78" s="17">
        <v>0</v>
      </c>
    </row>
    <row r="79" spans="1:6" x14ac:dyDescent="0.25">
      <c r="A79" s="17">
        <v>12</v>
      </c>
      <c r="B79" s="17">
        <v>5.5749249999999972E-2</v>
      </c>
      <c r="C79">
        <v>79</v>
      </c>
      <c r="D79">
        <v>0</v>
      </c>
      <c r="E79" s="17">
        <v>0</v>
      </c>
      <c r="F79" s="17">
        <v>0</v>
      </c>
    </row>
    <row r="80" spans="1:6" x14ac:dyDescent="0.25">
      <c r="A80" s="17">
        <v>13.75</v>
      </c>
      <c r="B80" s="17">
        <v>5.5749249999999972E-2</v>
      </c>
      <c r="C80">
        <v>80</v>
      </c>
      <c r="D80">
        <v>0</v>
      </c>
      <c r="E80" s="17">
        <v>0</v>
      </c>
      <c r="F80" s="17">
        <v>0</v>
      </c>
    </row>
    <row r="81" spans="1:6" x14ac:dyDescent="0.25">
      <c r="A81" s="17">
        <v>13.75</v>
      </c>
      <c r="B81" s="17">
        <v>4.0407499999999978E-2</v>
      </c>
      <c r="C81">
        <v>81</v>
      </c>
      <c r="D81">
        <v>0</v>
      </c>
      <c r="E81" s="17">
        <v>0</v>
      </c>
      <c r="F81" s="17">
        <v>0</v>
      </c>
    </row>
    <row r="82" spans="1:6" x14ac:dyDescent="0.25">
      <c r="A82" s="17">
        <v>13</v>
      </c>
      <c r="B82" s="17">
        <v>4.0407499999999978E-2</v>
      </c>
      <c r="C82">
        <v>82</v>
      </c>
      <c r="D82">
        <v>0</v>
      </c>
      <c r="E82" s="17">
        <v>0</v>
      </c>
      <c r="F82" s="17">
        <v>0</v>
      </c>
    </row>
    <row r="83" spans="1:6" x14ac:dyDescent="0.25">
      <c r="A83" s="17">
        <v>13</v>
      </c>
      <c r="B83" s="17">
        <v>0</v>
      </c>
      <c r="C83">
        <v>83</v>
      </c>
      <c r="D83">
        <v>0</v>
      </c>
      <c r="E83" s="17">
        <v>0</v>
      </c>
      <c r="F83" s="17">
        <v>0</v>
      </c>
    </row>
    <row r="84" spans="1:6" x14ac:dyDescent="0.25">
      <c r="A84" s="17">
        <v>13</v>
      </c>
      <c r="B84" s="17">
        <v>4.0407499999999978E-2</v>
      </c>
      <c r="C84">
        <v>84</v>
      </c>
      <c r="D84">
        <v>0</v>
      </c>
      <c r="E84" s="17">
        <v>0</v>
      </c>
      <c r="F84" s="17">
        <v>0</v>
      </c>
    </row>
    <row r="85" spans="1:6" x14ac:dyDescent="0.25">
      <c r="A85" s="17">
        <v>14.5</v>
      </c>
      <c r="B85" s="17">
        <v>4.0407499999999978E-2</v>
      </c>
      <c r="C85">
        <v>85</v>
      </c>
      <c r="D85">
        <v>0</v>
      </c>
      <c r="E85" s="17">
        <v>0</v>
      </c>
      <c r="F85" s="17">
        <v>0</v>
      </c>
    </row>
    <row r="86" spans="1:6" x14ac:dyDescent="0.25">
      <c r="A86" s="17">
        <v>14.5</v>
      </c>
      <c r="B86" s="17">
        <v>1.5142500000000005E-2</v>
      </c>
      <c r="C86">
        <v>86</v>
      </c>
      <c r="D86">
        <v>0</v>
      </c>
      <c r="E86" s="17">
        <v>0</v>
      </c>
      <c r="F86" s="17">
        <v>0</v>
      </c>
    </row>
    <row r="87" spans="1:6" x14ac:dyDescent="0.25">
      <c r="A87" s="17">
        <v>14</v>
      </c>
      <c r="B87" s="17">
        <v>1.5142500000000005E-2</v>
      </c>
      <c r="C87">
        <v>87</v>
      </c>
      <c r="D87">
        <v>0</v>
      </c>
      <c r="E87" s="17">
        <v>0</v>
      </c>
      <c r="F87" s="17">
        <v>0</v>
      </c>
    </row>
    <row r="88" spans="1:6" x14ac:dyDescent="0.25">
      <c r="A88" s="17">
        <v>14</v>
      </c>
      <c r="B88" s="17">
        <v>0</v>
      </c>
      <c r="C88">
        <v>88</v>
      </c>
      <c r="D88">
        <v>0</v>
      </c>
      <c r="E88" s="17">
        <v>0</v>
      </c>
      <c r="F88" s="17">
        <v>0</v>
      </c>
    </row>
    <row r="89" spans="1:6" x14ac:dyDescent="0.25">
      <c r="A89" s="17">
        <v>14</v>
      </c>
      <c r="B89" s="17">
        <v>1.5142500000000005E-2</v>
      </c>
      <c r="C89">
        <v>89</v>
      </c>
      <c r="D89">
        <v>0</v>
      </c>
      <c r="E89" s="17">
        <v>0</v>
      </c>
      <c r="F89" s="17">
        <v>0</v>
      </c>
    </row>
    <row r="90" spans="1:6" x14ac:dyDescent="0.25">
      <c r="A90" s="17">
        <v>15</v>
      </c>
      <c r="B90" s="17">
        <v>1.5142500000000005E-2</v>
      </c>
      <c r="C90">
        <v>90</v>
      </c>
      <c r="D90">
        <v>0</v>
      </c>
      <c r="E90" s="17">
        <v>0</v>
      </c>
      <c r="F90" s="17">
        <v>0</v>
      </c>
    </row>
    <row r="91" spans="1:6" x14ac:dyDescent="0.25">
      <c r="A91" s="17">
        <v>15</v>
      </c>
      <c r="B91" s="17">
        <v>0</v>
      </c>
      <c r="C91">
        <v>91</v>
      </c>
      <c r="D91">
        <v>0</v>
      </c>
      <c r="E91" s="17">
        <v>0</v>
      </c>
      <c r="F91" s="17">
        <v>0</v>
      </c>
    </row>
    <row r="92" spans="1:6" x14ac:dyDescent="0.25">
      <c r="A92" s="17">
        <v>15</v>
      </c>
      <c r="B92" s="17">
        <v>1.5142500000000005E-2</v>
      </c>
      <c r="C92">
        <v>92</v>
      </c>
      <c r="D92">
        <v>0</v>
      </c>
      <c r="E92" s="17">
        <v>0</v>
      </c>
      <c r="F92" s="17">
        <v>0</v>
      </c>
    </row>
    <row r="93" spans="1:6" x14ac:dyDescent="0.25">
      <c r="A93" s="17">
        <v>14.5</v>
      </c>
      <c r="B93" s="17">
        <v>1.5142500000000005E-2</v>
      </c>
      <c r="C93">
        <v>93</v>
      </c>
      <c r="D93">
        <v>0</v>
      </c>
      <c r="E93" s="17">
        <v>0</v>
      </c>
      <c r="F93" s="17">
        <v>0</v>
      </c>
    </row>
    <row r="94" spans="1:6" x14ac:dyDescent="0.25">
      <c r="A94" s="17">
        <v>14.5</v>
      </c>
      <c r="B94" s="17">
        <v>4.0407499999999978E-2</v>
      </c>
      <c r="C94">
        <v>94</v>
      </c>
      <c r="D94">
        <v>0</v>
      </c>
      <c r="E94" s="17">
        <v>0</v>
      </c>
      <c r="F94" s="17">
        <v>0</v>
      </c>
    </row>
    <row r="95" spans="1:6" x14ac:dyDescent="0.25">
      <c r="A95" s="17">
        <v>13.75</v>
      </c>
      <c r="B95" s="17">
        <v>4.0407499999999978E-2</v>
      </c>
      <c r="C95">
        <v>95</v>
      </c>
      <c r="D95">
        <v>0</v>
      </c>
      <c r="E95" s="17">
        <v>0</v>
      </c>
      <c r="F95" s="17">
        <v>0</v>
      </c>
    </row>
    <row r="96" spans="1:6" x14ac:dyDescent="0.25">
      <c r="A96" s="17">
        <v>13.75</v>
      </c>
      <c r="B96" s="17">
        <v>5.5749249999999972E-2</v>
      </c>
      <c r="C96">
        <v>96</v>
      </c>
      <c r="D96">
        <v>0</v>
      </c>
      <c r="E96" s="17">
        <v>0</v>
      </c>
      <c r="F96" s="17">
        <v>0</v>
      </c>
    </row>
    <row r="97" spans="1:6" x14ac:dyDescent="0.25">
      <c r="A97" s="17">
        <v>12.875</v>
      </c>
      <c r="B97" s="17">
        <v>5.5749249999999972E-2</v>
      </c>
      <c r="C97">
        <v>97</v>
      </c>
      <c r="D97">
        <v>0</v>
      </c>
      <c r="E97" s="17">
        <v>0</v>
      </c>
      <c r="F97" s="17">
        <v>0</v>
      </c>
    </row>
    <row r="98" spans="1:6" x14ac:dyDescent="0.25">
      <c r="A98" s="17">
        <v>12.875</v>
      </c>
      <c r="B98" s="17">
        <v>0.10554767799999998</v>
      </c>
      <c r="C98">
        <v>98</v>
      </c>
      <c r="D98">
        <v>0</v>
      </c>
      <c r="E98" s="17">
        <v>0</v>
      </c>
      <c r="F98" s="17">
        <v>0</v>
      </c>
    </row>
    <row r="99" spans="1:6" x14ac:dyDescent="0.25">
      <c r="A99" s="17">
        <v>11.9375</v>
      </c>
      <c r="B99" s="17">
        <v>0.10554767799999998</v>
      </c>
      <c r="C99">
        <v>99</v>
      </c>
      <c r="D99">
        <v>0</v>
      </c>
      <c r="E99" s="17">
        <v>0</v>
      </c>
      <c r="F99" s="17">
        <v>0</v>
      </c>
    </row>
    <row r="100" spans="1:6" x14ac:dyDescent="0.25">
      <c r="A100" s="17">
        <v>11.9375</v>
      </c>
      <c r="B100" s="17">
        <v>0.39150817500000001</v>
      </c>
      <c r="C100">
        <v>100</v>
      </c>
      <c r="D100">
        <v>0</v>
      </c>
      <c r="E100" s="17">
        <v>0</v>
      </c>
      <c r="F100" s="17">
        <v>0</v>
      </c>
    </row>
    <row r="101" spans="1:6" x14ac:dyDescent="0.25">
      <c r="A101" s="17">
        <v>19.265625</v>
      </c>
      <c r="B101" s="17">
        <v>0.39150817500000001</v>
      </c>
      <c r="C101">
        <v>101</v>
      </c>
      <c r="D101">
        <v>0</v>
      </c>
      <c r="E101" s="17">
        <v>0</v>
      </c>
      <c r="F101" s="17">
        <v>0</v>
      </c>
    </row>
    <row r="102" spans="1:6" x14ac:dyDescent="0.25">
      <c r="A102" s="17">
        <v>19.265625</v>
      </c>
      <c r="B102" s="17">
        <v>0.31483149524999993</v>
      </c>
      <c r="C102">
        <v>102</v>
      </c>
      <c r="D102">
        <v>0</v>
      </c>
      <c r="E102" s="17">
        <v>0</v>
      </c>
      <c r="F102" s="17">
        <v>0</v>
      </c>
    </row>
    <row r="103" spans="1:6" x14ac:dyDescent="0.25">
      <c r="A103" s="17">
        <v>16.5</v>
      </c>
      <c r="B103" s="17">
        <v>0.31483149524999993</v>
      </c>
      <c r="C103">
        <v>103</v>
      </c>
      <c r="D103">
        <v>0</v>
      </c>
      <c r="E103" s="17">
        <v>0</v>
      </c>
      <c r="F103" s="17">
        <v>0</v>
      </c>
    </row>
    <row r="104" spans="1:6" x14ac:dyDescent="0.25">
      <c r="A104" s="17">
        <v>16.5</v>
      </c>
      <c r="B104" s="17">
        <v>0.11993799999999996</v>
      </c>
      <c r="C104">
        <v>104</v>
      </c>
      <c r="D104">
        <v>0</v>
      </c>
      <c r="E104" s="17">
        <v>0</v>
      </c>
      <c r="F104" s="17">
        <v>0</v>
      </c>
    </row>
    <row r="105" spans="1:6" x14ac:dyDescent="0.25">
      <c r="A105" s="17">
        <v>16</v>
      </c>
      <c r="B105" s="17">
        <v>0.11993799999999996</v>
      </c>
      <c r="C105">
        <v>105</v>
      </c>
      <c r="D105">
        <v>0</v>
      </c>
      <c r="E105" s="17">
        <v>0</v>
      </c>
      <c r="F105" s="17">
        <v>0</v>
      </c>
    </row>
    <row r="106" spans="1:6" x14ac:dyDescent="0.25">
      <c r="A106" s="17">
        <v>16</v>
      </c>
      <c r="B106" s="17">
        <v>0</v>
      </c>
      <c r="C106">
        <v>106</v>
      </c>
      <c r="D106">
        <v>0</v>
      </c>
      <c r="E106" s="17">
        <v>0</v>
      </c>
      <c r="F106" s="17">
        <v>0</v>
      </c>
    </row>
    <row r="107" spans="1:6" x14ac:dyDescent="0.25">
      <c r="A107" s="17">
        <v>16</v>
      </c>
      <c r="B107" s="17">
        <v>0.11993799999999996</v>
      </c>
      <c r="C107">
        <v>107</v>
      </c>
      <c r="D107">
        <v>0</v>
      </c>
      <c r="E107" s="17">
        <v>0</v>
      </c>
      <c r="F107" s="17">
        <v>0</v>
      </c>
    </row>
    <row r="108" spans="1:6" x14ac:dyDescent="0.25">
      <c r="A108" s="17">
        <v>17</v>
      </c>
      <c r="B108" s="17">
        <v>0.11993799999999996</v>
      </c>
      <c r="C108">
        <v>108</v>
      </c>
      <c r="D108">
        <v>0</v>
      </c>
      <c r="E108" s="17">
        <v>0</v>
      </c>
      <c r="F108" s="17">
        <v>0</v>
      </c>
    </row>
    <row r="109" spans="1:6" x14ac:dyDescent="0.25">
      <c r="A109" s="17">
        <v>17</v>
      </c>
      <c r="B109" s="17">
        <v>0</v>
      </c>
      <c r="C109">
        <v>109</v>
      </c>
      <c r="D109">
        <v>0</v>
      </c>
      <c r="E109" s="17">
        <v>0</v>
      </c>
      <c r="F109" s="17">
        <v>0</v>
      </c>
    </row>
    <row r="110" spans="1:6" x14ac:dyDescent="0.25">
      <c r="A110" s="17">
        <v>17</v>
      </c>
      <c r="B110" s="17">
        <v>0.11993799999999996</v>
      </c>
      <c r="C110">
        <v>110</v>
      </c>
      <c r="D110">
        <v>0</v>
      </c>
      <c r="E110" s="17">
        <v>0</v>
      </c>
      <c r="F110" s="17">
        <v>0</v>
      </c>
    </row>
    <row r="111" spans="1:6" x14ac:dyDescent="0.25">
      <c r="A111" s="17">
        <v>16.5</v>
      </c>
      <c r="B111" s="17">
        <v>0.11993799999999996</v>
      </c>
      <c r="C111">
        <v>111</v>
      </c>
      <c r="D111">
        <v>0</v>
      </c>
      <c r="E111" s="17">
        <v>0</v>
      </c>
      <c r="F111" s="17">
        <v>0</v>
      </c>
    </row>
    <row r="112" spans="1:6" x14ac:dyDescent="0.25">
      <c r="A112" s="17">
        <v>16.5</v>
      </c>
      <c r="B112" s="17">
        <v>0.31483149524999993</v>
      </c>
      <c r="C112">
        <v>112</v>
      </c>
      <c r="D112">
        <v>0</v>
      </c>
      <c r="E112" s="17">
        <v>0</v>
      </c>
      <c r="F112" s="17">
        <v>0</v>
      </c>
    </row>
    <row r="113" spans="1:6" x14ac:dyDescent="0.25">
      <c r="A113" s="17">
        <v>22.03125</v>
      </c>
      <c r="B113" s="17">
        <v>0.31483149524999993</v>
      </c>
      <c r="C113">
        <v>113</v>
      </c>
      <c r="D113">
        <v>0</v>
      </c>
      <c r="E113" s="17">
        <v>0</v>
      </c>
      <c r="F113" s="17">
        <v>0</v>
      </c>
    </row>
    <row r="114" spans="1:6" x14ac:dyDescent="0.25">
      <c r="A114" s="17">
        <v>22.03125</v>
      </c>
      <c r="B114" s="17">
        <v>0.15564766208333328</v>
      </c>
      <c r="C114">
        <v>114</v>
      </c>
      <c r="D114">
        <v>0</v>
      </c>
      <c r="E114" s="17">
        <v>0</v>
      </c>
      <c r="F114" s="17">
        <v>0</v>
      </c>
    </row>
    <row r="115" spans="1:6" x14ac:dyDescent="0.25">
      <c r="A115" s="17">
        <v>19.5625</v>
      </c>
      <c r="B115" s="17">
        <v>0.15564766208333328</v>
      </c>
      <c r="C115">
        <v>115</v>
      </c>
      <c r="D115">
        <v>0</v>
      </c>
      <c r="E115" s="17">
        <v>0</v>
      </c>
      <c r="F115" s="17">
        <v>0</v>
      </c>
    </row>
    <row r="116" spans="1:6" x14ac:dyDescent="0.25">
      <c r="A116" s="17">
        <v>19.5625</v>
      </c>
      <c r="B116" s="17">
        <v>7.5956566666666656E-2</v>
      </c>
      <c r="C116">
        <v>116</v>
      </c>
      <c r="D116">
        <v>0</v>
      </c>
      <c r="E116" s="17">
        <v>0</v>
      </c>
      <c r="F116" s="17">
        <v>0</v>
      </c>
    </row>
    <row r="117" spans="1:6" x14ac:dyDescent="0.25">
      <c r="A117" s="17">
        <v>18</v>
      </c>
      <c r="B117" s="17">
        <v>7.5956566666666656E-2</v>
      </c>
      <c r="C117">
        <v>117</v>
      </c>
      <c r="D117">
        <v>0</v>
      </c>
      <c r="E117" s="17">
        <v>0</v>
      </c>
      <c r="F117" s="17">
        <v>0</v>
      </c>
    </row>
    <row r="118" spans="1:6" x14ac:dyDescent="0.25">
      <c r="A118" s="17">
        <v>18</v>
      </c>
      <c r="B118" s="17">
        <v>0</v>
      </c>
      <c r="C118">
        <v>118</v>
      </c>
      <c r="D118">
        <v>0</v>
      </c>
      <c r="E118" s="17">
        <v>0</v>
      </c>
      <c r="F118" s="17">
        <v>0</v>
      </c>
    </row>
    <row r="119" spans="1:6" x14ac:dyDescent="0.25">
      <c r="A119" s="17">
        <v>18</v>
      </c>
      <c r="B119" s="17">
        <v>7.5956566666666656E-2</v>
      </c>
      <c r="C119">
        <v>119</v>
      </c>
      <c r="D119">
        <v>0</v>
      </c>
      <c r="E119" s="17">
        <v>0</v>
      </c>
      <c r="F119" s="17">
        <v>0</v>
      </c>
    </row>
    <row r="120" spans="1:6" x14ac:dyDescent="0.25">
      <c r="A120" s="17">
        <v>21.125</v>
      </c>
      <c r="B120" s="17">
        <v>7.5956566666666656E-2</v>
      </c>
      <c r="C120">
        <v>120</v>
      </c>
      <c r="D120">
        <v>0</v>
      </c>
      <c r="E120" s="17">
        <v>0</v>
      </c>
      <c r="F120" s="17">
        <v>0</v>
      </c>
    </row>
    <row r="121" spans="1:6" x14ac:dyDescent="0.25">
      <c r="A121" s="17">
        <v>21.125</v>
      </c>
      <c r="B121" s="17">
        <v>6.6159766666666772E-2</v>
      </c>
      <c r="C121">
        <v>121</v>
      </c>
      <c r="D121">
        <v>0</v>
      </c>
      <c r="E121" s="17">
        <v>0</v>
      </c>
      <c r="F121" s="17">
        <v>0</v>
      </c>
    </row>
    <row r="122" spans="1:6" x14ac:dyDescent="0.25">
      <c r="A122" s="17">
        <v>19.75</v>
      </c>
      <c r="B122" s="17">
        <v>6.6159766666666772E-2</v>
      </c>
      <c r="C122">
        <v>122</v>
      </c>
      <c r="D122">
        <v>0</v>
      </c>
      <c r="E122" s="17">
        <v>0</v>
      </c>
      <c r="F122" s="17">
        <v>0</v>
      </c>
    </row>
    <row r="123" spans="1:6" x14ac:dyDescent="0.25">
      <c r="A123" s="17">
        <v>19.75</v>
      </c>
      <c r="B123" s="17">
        <v>3.1326833333333401E-2</v>
      </c>
      <c r="C123">
        <v>123</v>
      </c>
      <c r="D123">
        <v>0</v>
      </c>
      <c r="E123" s="17">
        <v>0</v>
      </c>
      <c r="F123" s="17">
        <v>0</v>
      </c>
    </row>
    <row r="124" spans="1:6" x14ac:dyDescent="0.25">
      <c r="A124" s="17">
        <v>19</v>
      </c>
      <c r="B124" s="17">
        <v>3.1326833333333401E-2</v>
      </c>
      <c r="C124">
        <v>124</v>
      </c>
      <c r="D124">
        <v>0</v>
      </c>
      <c r="E124" s="17">
        <v>0</v>
      </c>
      <c r="F124" s="17">
        <v>0</v>
      </c>
    </row>
    <row r="125" spans="1:6" x14ac:dyDescent="0.25">
      <c r="A125" s="17">
        <v>19</v>
      </c>
      <c r="B125" s="17">
        <v>0</v>
      </c>
      <c r="C125">
        <v>125</v>
      </c>
      <c r="D125">
        <v>0</v>
      </c>
      <c r="E125" s="17">
        <v>0</v>
      </c>
      <c r="F125" s="17">
        <v>0</v>
      </c>
    </row>
    <row r="126" spans="1:6" x14ac:dyDescent="0.25">
      <c r="A126" s="17">
        <v>19</v>
      </c>
      <c r="B126" s="17">
        <v>3.1326833333333401E-2</v>
      </c>
      <c r="C126">
        <v>126</v>
      </c>
      <c r="D126">
        <v>0</v>
      </c>
      <c r="E126" s="17">
        <v>0</v>
      </c>
      <c r="F126" s="17">
        <v>0</v>
      </c>
    </row>
    <row r="127" spans="1:6" x14ac:dyDescent="0.25">
      <c r="A127" s="17">
        <v>20.5</v>
      </c>
      <c r="B127" s="17">
        <v>3.1326833333333401E-2</v>
      </c>
      <c r="C127">
        <v>127</v>
      </c>
      <c r="D127">
        <v>0</v>
      </c>
      <c r="E127" s="17">
        <v>0</v>
      </c>
      <c r="F127" s="17">
        <v>0</v>
      </c>
    </row>
    <row r="128" spans="1:6" x14ac:dyDescent="0.25">
      <c r="A128" s="17">
        <v>20.5</v>
      </c>
      <c r="B128" s="17">
        <v>1.0884500000000012E-2</v>
      </c>
      <c r="C128">
        <v>128</v>
      </c>
      <c r="D128">
        <v>0</v>
      </c>
      <c r="E128" s="17">
        <v>0</v>
      </c>
      <c r="F128" s="17">
        <v>0</v>
      </c>
    </row>
    <row r="129" spans="1:6" x14ac:dyDescent="0.25">
      <c r="A129" s="17">
        <v>20</v>
      </c>
      <c r="B129" s="17">
        <v>1.0884500000000012E-2</v>
      </c>
      <c r="C129">
        <v>129</v>
      </c>
      <c r="D129">
        <v>0</v>
      </c>
      <c r="E129" s="17">
        <v>0</v>
      </c>
      <c r="F129" s="17">
        <v>0</v>
      </c>
    </row>
    <row r="130" spans="1:6" x14ac:dyDescent="0.25">
      <c r="A130" s="17">
        <v>20</v>
      </c>
      <c r="B130" s="17">
        <v>0</v>
      </c>
      <c r="C130">
        <v>130</v>
      </c>
      <c r="D130">
        <v>0</v>
      </c>
      <c r="E130" s="17">
        <v>0</v>
      </c>
      <c r="F130" s="17">
        <v>0</v>
      </c>
    </row>
    <row r="131" spans="1:6" x14ac:dyDescent="0.25">
      <c r="A131" s="17">
        <v>20</v>
      </c>
      <c r="B131" s="17">
        <v>1.0884500000000012E-2</v>
      </c>
      <c r="C131">
        <v>131</v>
      </c>
      <c r="D131">
        <v>0</v>
      </c>
      <c r="E131" s="17">
        <v>0</v>
      </c>
      <c r="F131" s="17">
        <v>0</v>
      </c>
    </row>
    <row r="132" spans="1:6" x14ac:dyDescent="0.25">
      <c r="A132" s="17">
        <v>21</v>
      </c>
      <c r="B132" s="17">
        <v>1.0884500000000012E-2</v>
      </c>
      <c r="C132">
        <v>132</v>
      </c>
      <c r="D132">
        <v>0</v>
      </c>
      <c r="E132" s="17">
        <v>0</v>
      </c>
      <c r="F132" s="17">
        <v>0</v>
      </c>
    </row>
    <row r="133" spans="1:6" x14ac:dyDescent="0.25">
      <c r="A133" s="17">
        <v>21</v>
      </c>
      <c r="B133" s="17">
        <v>0</v>
      </c>
      <c r="C133">
        <v>133</v>
      </c>
      <c r="D133">
        <v>0</v>
      </c>
      <c r="E133" s="17">
        <v>0</v>
      </c>
      <c r="F133" s="17">
        <v>0</v>
      </c>
    </row>
    <row r="134" spans="1:6" x14ac:dyDescent="0.25">
      <c r="A134" s="17">
        <v>21</v>
      </c>
      <c r="B134" s="17">
        <v>1.0884500000000012E-2</v>
      </c>
      <c r="C134">
        <v>134</v>
      </c>
      <c r="D134">
        <v>0</v>
      </c>
      <c r="E134" s="17">
        <v>0</v>
      </c>
      <c r="F134" s="17">
        <v>0</v>
      </c>
    </row>
    <row r="135" spans="1:6" x14ac:dyDescent="0.25">
      <c r="A135" s="17">
        <v>20.5</v>
      </c>
      <c r="B135" s="17">
        <v>1.0884500000000012E-2</v>
      </c>
      <c r="C135">
        <v>135</v>
      </c>
      <c r="D135">
        <v>0</v>
      </c>
      <c r="E135" s="17">
        <v>0</v>
      </c>
      <c r="F135" s="17">
        <v>0</v>
      </c>
    </row>
    <row r="136" spans="1:6" x14ac:dyDescent="0.25">
      <c r="A136" s="17">
        <v>20.5</v>
      </c>
      <c r="B136" s="17">
        <v>3.1326833333333401E-2</v>
      </c>
      <c r="C136">
        <v>136</v>
      </c>
      <c r="D136">
        <v>0</v>
      </c>
      <c r="E136" s="17">
        <v>0</v>
      </c>
      <c r="F136" s="17">
        <v>0</v>
      </c>
    </row>
    <row r="137" spans="1:6" x14ac:dyDescent="0.25">
      <c r="A137" s="17">
        <v>19.75</v>
      </c>
      <c r="B137" s="17">
        <v>3.1326833333333401E-2</v>
      </c>
      <c r="C137">
        <v>137</v>
      </c>
      <c r="D137">
        <v>0</v>
      </c>
      <c r="E137" s="17">
        <v>0</v>
      </c>
      <c r="F137" s="17">
        <v>0</v>
      </c>
    </row>
    <row r="138" spans="1:6" x14ac:dyDescent="0.25">
      <c r="A138" s="17">
        <v>19.75</v>
      </c>
      <c r="B138" s="17">
        <v>6.6159766666666772E-2</v>
      </c>
      <c r="C138">
        <v>138</v>
      </c>
      <c r="D138">
        <v>0</v>
      </c>
      <c r="E138" s="17">
        <v>0</v>
      </c>
      <c r="F138" s="17">
        <v>0</v>
      </c>
    </row>
    <row r="139" spans="1:6" x14ac:dyDescent="0.25">
      <c r="A139" s="17">
        <v>22.5</v>
      </c>
      <c r="B139" s="17">
        <v>6.6159766666666772E-2</v>
      </c>
      <c r="C139">
        <v>139</v>
      </c>
      <c r="D139">
        <v>0</v>
      </c>
      <c r="E139" s="17">
        <v>0</v>
      </c>
      <c r="F139" s="17">
        <v>0</v>
      </c>
    </row>
    <row r="140" spans="1:6" x14ac:dyDescent="0.25">
      <c r="A140" s="17">
        <v>22.5</v>
      </c>
      <c r="B140" s="17">
        <v>4.3942500000000009E-2</v>
      </c>
      <c r="C140">
        <v>140</v>
      </c>
      <c r="D140">
        <v>0</v>
      </c>
      <c r="E140" s="17">
        <v>0</v>
      </c>
      <c r="F140" s="17">
        <v>0</v>
      </c>
    </row>
    <row r="141" spans="1:6" x14ac:dyDescent="0.25">
      <c r="A141" s="17">
        <v>22</v>
      </c>
      <c r="B141" s="17">
        <v>4.3942500000000009E-2</v>
      </c>
      <c r="C141">
        <v>141</v>
      </c>
      <c r="D141">
        <v>0</v>
      </c>
      <c r="E141" s="17">
        <v>0</v>
      </c>
      <c r="F141" s="17">
        <v>0</v>
      </c>
    </row>
    <row r="142" spans="1:6" x14ac:dyDescent="0.25">
      <c r="A142" s="17">
        <v>22</v>
      </c>
      <c r="B142" s="17">
        <v>0</v>
      </c>
      <c r="C142">
        <v>142</v>
      </c>
      <c r="D142">
        <v>0</v>
      </c>
      <c r="E142" s="17">
        <v>0</v>
      </c>
      <c r="F142" s="17">
        <v>0</v>
      </c>
    </row>
    <row r="143" spans="1:6" x14ac:dyDescent="0.25">
      <c r="A143" s="17">
        <v>22</v>
      </c>
      <c r="B143" s="17">
        <v>4.3942500000000009E-2</v>
      </c>
      <c r="C143">
        <v>143</v>
      </c>
      <c r="D143">
        <v>0</v>
      </c>
      <c r="E143" s="17">
        <v>0</v>
      </c>
      <c r="F143" s="17">
        <v>0</v>
      </c>
    </row>
    <row r="144" spans="1:6" x14ac:dyDescent="0.25">
      <c r="A144" s="17">
        <v>23</v>
      </c>
      <c r="B144" s="17">
        <v>4.3942500000000009E-2</v>
      </c>
      <c r="C144">
        <v>144</v>
      </c>
      <c r="D144">
        <v>0</v>
      </c>
      <c r="E144" s="17">
        <v>0</v>
      </c>
      <c r="F144" s="17">
        <v>0</v>
      </c>
    </row>
    <row r="145" spans="1:6" x14ac:dyDescent="0.25">
      <c r="A145" s="17">
        <v>23</v>
      </c>
      <c r="B145" s="17">
        <v>0</v>
      </c>
      <c r="C145">
        <v>145</v>
      </c>
      <c r="D145">
        <v>0</v>
      </c>
      <c r="E145" s="17">
        <v>0</v>
      </c>
      <c r="F145" s="17">
        <v>0</v>
      </c>
    </row>
    <row r="146" spans="1:6" x14ac:dyDescent="0.25">
      <c r="A146" s="17">
        <v>23</v>
      </c>
      <c r="B146" s="17">
        <v>4.3942500000000009E-2</v>
      </c>
      <c r="C146">
        <v>146</v>
      </c>
      <c r="D146">
        <v>0</v>
      </c>
      <c r="E146" s="17">
        <v>0</v>
      </c>
      <c r="F146" s="17">
        <v>0</v>
      </c>
    </row>
    <row r="147" spans="1:6" x14ac:dyDescent="0.25">
      <c r="A147" s="17">
        <v>22.5</v>
      </c>
      <c r="B147" s="17">
        <v>4.3942500000000009E-2</v>
      </c>
      <c r="C147">
        <v>147</v>
      </c>
      <c r="D147">
        <v>0</v>
      </c>
      <c r="E147" s="17">
        <v>0</v>
      </c>
      <c r="F147" s="17">
        <v>0</v>
      </c>
    </row>
    <row r="148" spans="1:6" x14ac:dyDescent="0.25">
      <c r="A148" s="17">
        <v>22.5</v>
      </c>
      <c r="B148" s="17">
        <v>6.6159766666666772E-2</v>
      </c>
      <c r="C148">
        <v>148</v>
      </c>
      <c r="D148">
        <v>0</v>
      </c>
      <c r="E148" s="17">
        <v>0</v>
      </c>
      <c r="F148" s="17">
        <v>0</v>
      </c>
    </row>
    <row r="149" spans="1:6" x14ac:dyDescent="0.25">
      <c r="A149" s="17">
        <v>21.125</v>
      </c>
      <c r="B149" s="17">
        <v>6.6159766666666772E-2</v>
      </c>
      <c r="C149">
        <v>149</v>
      </c>
      <c r="D149">
        <v>0</v>
      </c>
      <c r="E149" s="17">
        <v>0</v>
      </c>
      <c r="F149" s="17">
        <v>0</v>
      </c>
    </row>
    <row r="150" spans="1:6" x14ac:dyDescent="0.25">
      <c r="A150" s="17">
        <v>21.125</v>
      </c>
      <c r="B150" s="17">
        <v>7.5956566666666656E-2</v>
      </c>
      <c r="C150">
        <v>150</v>
      </c>
      <c r="D150">
        <v>0</v>
      </c>
      <c r="E150" s="17">
        <v>0</v>
      </c>
      <c r="F150" s="17">
        <v>0</v>
      </c>
    </row>
    <row r="151" spans="1:6" x14ac:dyDescent="0.25">
      <c r="A151" s="17">
        <v>19.5625</v>
      </c>
      <c r="B151" s="17">
        <v>7.5956566666666656E-2</v>
      </c>
      <c r="C151">
        <v>151</v>
      </c>
      <c r="D151">
        <v>0</v>
      </c>
      <c r="E151" s="17">
        <v>0</v>
      </c>
      <c r="F151" s="17">
        <v>0</v>
      </c>
    </row>
    <row r="152" spans="1:6" x14ac:dyDescent="0.25">
      <c r="A152" s="17">
        <v>19.5625</v>
      </c>
      <c r="B152" s="17">
        <v>0.15564766208333328</v>
      </c>
      <c r="C152">
        <v>152</v>
      </c>
      <c r="D152">
        <v>0</v>
      </c>
      <c r="E152" s="17">
        <v>0</v>
      </c>
      <c r="F152" s="17">
        <v>0</v>
      </c>
    </row>
    <row r="153" spans="1:6" x14ac:dyDescent="0.25">
      <c r="A153" s="17">
        <v>24.5</v>
      </c>
      <c r="B153" s="17">
        <v>0.15564766208333328</v>
      </c>
      <c r="C153">
        <v>153</v>
      </c>
      <c r="D153">
        <v>0</v>
      </c>
      <c r="E153" s="17">
        <v>0</v>
      </c>
      <c r="F153" s="17">
        <v>0</v>
      </c>
    </row>
    <row r="154" spans="1:6" x14ac:dyDescent="0.25">
      <c r="A154" s="17">
        <v>24.5</v>
      </c>
      <c r="B154" s="17">
        <v>9.4479605000000078E-2</v>
      </c>
      <c r="C154">
        <v>154</v>
      </c>
      <c r="D154">
        <v>0</v>
      </c>
      <c r="E154" s="17">
        <v>0</v>
      </c>
      <c r="F154" s="17">
        <v>0</v>
      </c>
    </row>
    <row r="155" spans="1:6" x14ac:dyDescent="0.25">
      <c r="A155" s="17">
        <v>24</v>
      </c>
      <c r="B155" s="17">
        <v>9.4479605000000078E-2</v>
      </c>
      <c r="C155">
        <v>155</v>
      </c>
      <c r="D155">
        <v>0</v>
      </c>
      <c r="E155" s="17">
        <v>0</v>
      </c>
      <c r="F155" s="17">
        <v>0</v>
      </c>
    </row>
    <row r="156" spans="1:6" x14ac:dyDescent="0.25">
      <c r="A156" s="17">
        <v>24</v>
      </c>
      <c r="B156" s="17">
        <v>0</v>
      </c>
      <c r="C156">
        <v>156</v>
      </c>
      <c r="D156">
        <v>0</v>
      </c>
      <c r="E156" s="17">
        <v>0</v>
      </c>
      <c r="F156" s="17">
        <v>0</v>
      </c>
    </row>
    <row r="157" spans="1:6" x14ac:dyDescent="0.25">
      <c r="A157" s="17">
        <v>24</v>
      </c>
      <c r="B157" s="17">
        <v>9.4479605000000078E-2</v>
      </c>
      <c r="C157">
        <v>157</v>
      </c>
      <c r="D157">
        <v>0</v>
      </c>
      <c r="E157" s="17">
        <v>0</v>
      </c>
      <c r="F157" s="17">
        <v>0</v>
      </c>
    </row>
    <row r="158" spans="1:6" x14ac:dyDescent="0.25">
      <c r="A158" s="17">
        <v>25</v>
      </c>
      <c r="B158" s="17">
        <v>9.4479605000000078E-2</v>
      </c>
      <c r="C158">
        <v>158</v>
      </c>
      <c r="D158">
        <v>0</v>
      </c>
      <c r="E158" s="17">
        <v>0</v>
      </c>
      <c r="F158" s="17">
        <v>0</v>
      </c>
    </row>
    <row r="159" spans="1:6" x14ac:dyDescent="0.25">
      <c r="A159" s="17">
        <v>25</v>
      </c>
      <c r="B159" s="17">
        <v>0</v>
      </c>
      <c r="C159">
        <v>159</v>
      </c>
      <c r="D159">
        <v>0</v>
      </c>
      <c r="E159" s="17">
        <v>0</v>
      </c>
      <c r="F159" s="17">
        <v>0</v>
      </c>
    </row>
    <row r="160" spans="1:6" x14ac:dyDescent="0.25">
      <c r="A160" s="17">
        <v>25</v>
      </c>
      <c r="B160" s="17">
        <v>9.4479605000000078E-2</v>
      </c>
      <c r="C160">
        <v>160</v>
      </c>
      <c r="D160">
        <v>0</v>
      </c>
      <c r="E160" s="17">
        <v>0</v>
      </c>
      <c r="F160" s="17">
        <v>0</v>
      </c>
    </row>
    <row r="161" spans="1:6" x14ac:dyDescent="0.25">
      <c r="A161" s="17">
        <v>24.5</v>
      </c>
      <c r="B161" s="17">
        <v>9.4479605000000078E-2</v>
      </c>
      <c r="C161">
        <v>161</v>
      </c>
      <c r="D161">
        <v>0</v>
      </c>
      <c r="E161" s="17">
        <v>0</v>
      </c>
      <c r="F161" s="17">
        <v>0</v>
      </c>
    </row>
    <row r="162" spans="1:6" x14ac:dyDescent="0.25">
      <c r="A162" s="17">
        <v>24.5</v>
      </c>
      <c r="B162" s="17">
        <v>0.15564766208333328</v>
      </c>
      <c r="C162">
        <v>162</v>
      </c>
      <c r="D162">
        <v>0</v>
      </c>
      <c r="E162" s="17">
        <v>0</v>
      </c>
      <c r="F162" s="17">
        <v>0</v>
      </c>
    </row>
    <row r="163" spans="1:6" x14ac:dyDescent="0.25">
      <c r="A163" s="17">
        <v>22.03125</v>
      </c>
      <c r="B163" s="17">
        <v>0.15564766208333328</v>
      </c>
      <c r="C163">
        <v>163</v>
      </c>
      <c r="D163">
        <v>0</v>
      </c>
      <c r="E163" s="17">
        <v>0</v>
      </c>
      <c r="F163" s="17">
        <v>0</v>
      </c>
    </row>
    <row r="164" spans="1:6" x14ac:dyDescent="0.25">
      <c r="A164" s="17">
        <v>22.03125</v>
      </c>
      <c r="B164" s="17">
        <v>0.31483149524999993</v>
      </c>
      <c r="C164">
        <v>164</v>
      </c>
      <c r="D164">
        <v>0</v>
      </c>
      <c r="E164" s="17">
        <v>0</v>
      </c>
      <c r="F164" s="17">
        <v>0</v>
      </c>
    </row>
    <row r="165" spans="1:6" x14ac:dyDescent="0.25">
      <c r="A165" s="17">
        <v>19.265625</v>
      </c>
      <c r="B165" s="17">
        <v>0.31483149524999993</v>
      </c>
      <c r="C165">
        <v>165</v>
      </c>
      <c r="D165">
        <v>0</v>
      </c>
      <c r="E165" s="17">
        <v>0</v>
      </c>
      <c r="F165" s="17">
        <v>0</v>
      </c>
    </row>
    <row r="166" spans="1:6" x14ac:dyDescent="0.25">
      <c r="A166" s="17">
        <v>19.265625</v>
      </c>
      <c r="B166" s="17">
        <v>0.39150817500000001</v>
      </c>
      <c r="C166">
        <v>166</v>
      </c>
      <c r="D166">
        <v>0</v>
      </c>
      <c r="E166" s="17">
        <v>0</v>
      </c>
      <c r="F166" s="17">
        <v>0</v>
      </c>
    </row>
    <row r="167" spans="1:6" x14ac:dyDescent="0.25">
      <c r="A167" s="17">
        <v>15.6015625</v>
      </c>
      <c r="B167" s="17">
        <v>0.39150817500000001</v>
      </c>
      <c r="C167">
        <v>167</v>
      </c>
      <c r="D167">
        <v>0</v>
      </c>
      <c r="E167" s="17">
        <v>0</v>
      </c>
      <c r="F167" s="17">
        <v>0</v>
      </c>
    </row>
    <row r="168" spans="1:6" x14ac:dyDescent="0.25">
      <c r="A168" s="17">
        <v>15.6015625</v>
      </c>
      <c r="B168" s="17">
        <v>0.72909580536842111</v>
      </c>
      <c r="C168">
        <v>168</v>
      </c>
      <c r="D168">
        <v>0</v>
      </c>
      <c r="E168" s="17">
        <v>0</v>
      </c>
      <c r="F168" s="17">
        <v>0</v>
      </c>
    </row>
    <row r="169" spans="1:6" x14ac:dyDescent="0.25">
      <c r="A169" s="17">
        <v>12.05078125</v>
      </c>
      <c r="B169" s="17">
        <v>0.72909580536842111</v>
      </c>
      <c r="C169">
        <v>169</v>
      </c>
      <c r="D169">
        <v>0</v>
      </c>
      <c r="E169" s="17">
        <v>0</v>
      </c>
      <c r="F169" s="17">
        <v>0</v>
      </c>
    </row>
    <row r="170" spans="1:6" x14ac:dyDescent="0.25">
      <c r="A170" s="17">
        <v>12.05078125</v>
      </c>
      <c r="B170" s="17">
        <v>2.7146396892982461</v>
      </c>
      <c r="C170">
        <v>170</v>
      </c>
      <c r="D170">
        <v>0</v>
      </c>
      <c r="E170" s="17">
        <v>0</v>
      </c>
      <c r="F170" s="17">
        <v>0</v>
      </c>
    </row>
    <row r="171" spans="1:6" x14ac:dyDescent="0.25">
      <c r="A171" s="17">
        <v>8.400390625</v>
      </c>
      <c r="B171" s="17">
        <v>2.7146396892982461</v>
      </c>
      <c r="C171">
        <v>171</v>
      </c>
      <c r="D171">
        <v>0</v>
      </c>
      <c r="E171" s="17">
        <v>0</v>
      </c>
      <c r="F171" s="17">
        <v>0</v>
      </c>
    </row>
    <row r="172" spans="1:6" x14ac:dyDescent="0.25">
      <c r="A172" s="17">
        <v>8.400390625</v>
      </c>
      <c r="B172" s="17">
        <v>42.033864258388874</v>
      </c>
      <c r="C172">
        <v>172</v>
      </c>
      <c r="D172">
        <v>0</v>
      </c>
      <c r="E172" s="17">
        <v>0</v>
      </c>
      <c r="F172" s="17">
        <v>0</v>
      </c>
    </row>
    <row r="173" spans="1:6" x14ac:dyDescent="0.25">
      <c r="A173" s="17">
        <v>29.75</v>
      </c>
      <c r="B173" s="17">
        <v>42.033864258388874</v>
      </c>
      <c r="C173">
        <v>173</v>
      </c>
      <c r="D173">
        <v>0</v>
      </c>
      <c r="E173" s="17">
        <v>0</v>
      </c>
      <c r="F173" s="17">
        <v>0</v>
      </c>
    </row>
    <row r="174" spans="1:6" x14ac:dyDescent="0.25">
      <c r="A174" s="17">
        <v>29.75</v>
      </c>
      <c r="B174" s="17">
        <v>29.844516923611106</v>
      </c>
      <c r="C174">
        <v>174</v>
      </c>
      <c r="D174">
        <v>0</v>
      </c>
      <c r="E174" s="17">
        <v>0</v>
      </c>
      <c r="F174" s="17">
        <v>0</v>
      </c>
    </row>
    <row r="175" spans="1:6" x14ac:dyDescent="0.25">
      <c r="A175" s="17">
        <v>26.5</v>
      </c>
      <c r="B175" s="17">
        <v>29.844516923611106</v>
      </c>
      <c r="C175">
        <v>175</v>
      </c>
      <c r="D175">
        <v>0</v>
      </c>
      <c r="E175" s="17">
        <v>0</v>
      </c>
      <c r="F175" s="17">
        <v>0</v>
      </c>
    </row>
    <row r="176" spans="1:6" x14ac:dyDescent="0.25">
      <c r="A176" s="17">
        <v>26.5</v>
      </c>
      <c r="B176" s="17">
        <v>0.13784400000000005</v>
      </c>
      <c r="C176">
        <v>176</v>
      </c>
      <c r="D176">
        <v>0</v>
      </c>
      <c r="E176" s="17">
        <v>0</v>
      </c>
      <c r="F176" s="17">
        <v>0</v>
      </c>
    </row>
    <row r="177" spans="1:6" x14ac:dyDescent="0.25">
      <c r="A177" s="17">
        <v>26</v>
      </c>
      <c r="B177" s="17">
        <v>0.13784400000000005</v>
      </c>
      <c r="C177">
        <v>177</v>
      </c>
      <c r="D177">
        <v>0</v>
      </c>
      <c r="E177" s="17">
        <v>0</v>
      </c>
      <c r="F177" s="17">
        <v>0</v>
      </c>
    </row>
    <row r="178" spans="1:6" x14ac:dyDescent="0.25">
      <c r="A178" s="17">
        <v>26</v>
      </c>
      <c r="B178" s="17">
        <v>0</v>
      </c>
      <c r="C178">
        <v>178</v>
      </c>
      <c r="D178">
        <v>0</v>
      </c>
      <c r="E178" s="17">
        <v>0</v>
      </c>
      <c r="F178" s="17">
        <v>0</v>
      </c>
    </row>
    <row r="179" spans="1:6" x14ac:dyDescent="0.25">
      <c r="A179" s="17">
        <v>26</v>
      </c>
      <c r="B179" s="17">
        <v>0.13784400000000005</v>
      </c>
      <c r="C179">
        <v>179</v>
      </c>
      <c r="D179">
        <v>0</v>
      </c>
      <c r="E179" s="17">
        <v>0</v>
      </c>
      <c r="F179" s="17">
        <v>0</v>
      </c>
    </row>
    <row r="180" spans="1:6" x14ac:dyDescent="0.25">
      <c r="A180" s="17">
        <v>27</v>
      </c>
      <c r="B180" s="17">
        <v>0.13784400000000005</v>
      </c>
      <c r="C180">
        <v>180</v>
      </c>
      <c r="D180">
        <v>0</v>
      </c>
      <c r="E180" s="17">
        <v>0</v>
      </c>
      <c r="F180" s="17">
        <v>0</v>
      </c>
    </row>
    <row r="181" spans="1:6" x14ac:dyDescent="0.25">
      <c r="A181" s="17">
        <v>27</v>
      </c>
      <c r="B181" s="17">
        <v>0</v>
      </c>
      <c r="C181">
        <v>181</v>
      </c>
      <c r="D181">
        <v>0</v>
      </c>
      <c r="E181" s="17">
        <v>0</v>
      </c>
      <c r="F181" s="17">
        <v>0</v>
      </c>
    </row>
    <row r="182" spans="1:6" x14ac:dyDescent="0.25">
      <c r="A182" s="17">
        <v>27</v>
      </c>
      <c r="B182" s="17">
        <v>0.13784400000000005</v>
      </c>
      <c r="C182">
        <v>182</v>
      </c>
      <c r="D182">
        <v>0</v>
      </c>
      <c r="E182" s="17">
        <v>0</v>
      </c>
      <c r="F182" s="17">
        <v>0</v>
      </c>
    </row>
    <row r="183" spans="1:6" x14ac:dyDescent="0.25">
      <c r="A183" s="17">
        <v>26.5</v>
      </c>
      <c r="B183" s="17">
        <v>0.13784400000000005</v>
      </c>
      <c r="C183">
        <v>183</v>
      </c>
      <c r="D183">
        <v>0</v>
      </c>
      <c r="E183" s="17">
        <v>0</v>
      </c>
      <c r="F183" s="17">
        <v>0</v>
      </c>
    </row>
    <row r="184" spans="1:6" x14ac:dyDescent="0.25">
      <c r="A184" s="17">
        <v>26.5</v>
      </c>
      <c r="B184" s="17">
        <v>29.844516923611106</v>
      </c>
      <c r="C184">
        <v>184</v>
      </c>
      <c r="D184">
        <v>0</v>
      </c>
      <c r="E184" s="17">
        <v>0</v>
      </c>
      <c r="F184" s="17">
        <v>0</v>
      </c>
    </row>
    <row r="185" spans="1:6" x14ac:dyDescent="0.25">
      <c r="A185" s="17">
        <v>33</v>
      </c>
      <c r="B185" s="17">
        <v>29.844516923611106</v>
      </c>
      <c r="C185">
        <v>185</v>
      </c>
      <c r="D185">
        <v>0</v>
      </c>
      <c r="E185" s="17">
        <v>0</v>
      </c>
      <c r="F185" s="17">
        <v>0</v>
      </c>
    </row>
    <row r="186" spans="1:6" x14ac:dyDescent="0.25">
      <c r="A186" s="17">
        <v>33</v>
      </c>
      <c r="B186" s="17">
        <v>9.678820787500003</v>
      </c>
      <c r="C186">
        <v>186</v>
      </c>
      <c r="D186">
        <v>0</v>
      </c>
      <c r="E186" s="17">
        <v>0</v>
      </c>
      <c r="F186" s="17">
        <v>0</v>
      </c>
    </row>
    <row r="187" spans="1:6" x14ac:dyDescent="0.25">
      <c r="A187" s="17">
        <v>29.3125</v>
      </c>
      <c r="B187" s="17">
        <v>9.678820787500003</v>
      </c>
      <c r="C187">
        <v>187</v>
      </c>
      <c r="D187">
        <v>0</v>
      </c>
      <c r="E187" s="17">
        <v>0</v>
      </c>
      <c r="F187" s="17">
        <v>0</v>
      </c>
    </row>
    <row r="188" spans="1:6" x14ac:dyDescent="0.25">
      <c r="A188" s="17">
        <v>29.3125</v>
      </c>
      <c r="B188" s="17">
        <v>0.80587030000000048</v>
      </c>
      <c r="C188">
        <v>188</v>
      </c>
      <c r="D188">
        <v>0</v>
      </c>
      <c r="E188" s="17">
        <v>0</v>
      </c>
      <c r="F188" s="17">
        <v>0</v>
      </c>
    </row>
    <row r="189" spans="1:6" x14ac:dyDescent="0.25">
      <c r="A189" s="17">
        <v>28</v>
      </c>
      <c r="B189" s="17">
        <v>0.80587030000000048</v>
      </c>
      <c r="C189">
        <v>189</v>
      </c>
      <c r="D189">
        <v>0</v>
      </c>
      <c r="E189" s="17">
        <v>0</v>
      </c>
      <c r="F189" s="17">
        <v>0</v>
      </c>
    </row>
    <row r="190" spans="1:6" x14ac:dyDescent="0.25">
      <c r="A190" s="17">
        <v>28</v>
      </c>
      <c r="B190" s="17">
        <v>0</v>
      </c>
      <c r="C190">
        <v>190</v>
      </c>
      <c r="D190">
        <v>0</v>
      </c>
      <c r="E190" s="17">
        <v>0</v>
      </c>
      <c r="F190" s="17">
        <v>0</v>
      </c>
    </row>
    <row r="191" spans="1:6" x14ac:dyDescent="0.25">
      <c r="A191" s="17">
        <v>28</v>
      </c>
      <c r="B191" s="17">
        <v>0.80587030000000048</v>
      </c>
      <c r="C191">
        <v>191</v>
      </c>
      <c r="D191">
        <v>0</v>
      </c>
      <c r="E191" s="17">
        <v>0</v>
      </c>
      <c r="F191" s="17">
        <v>0</v>
      </c>
    </row>
    <row r="192" spans="1:6" x14ac:dyDescent="0.25">
      <c r="A192" s="17">
        <v>30.625</v>
      </c>
      <c r="B192" s="17">
        <v>0.80587030000000048</v>
      </c>
      <c r="C192">
        <v>192</v>
      </c>
      <c r="D192">
        <v>0</v>
      </c>
      <c r="E192" s="17">
        <v>0</v>
      </c>
      <c r="F192" s="17">
        <v>0</v>
      </c>
    </row>
    <row r="193" spans="1:6" x14ac:dyDescent="0.25">
      <c r="A193" s="17">
        <v>30.625</v>
      </c>
      <c r="B193" s="17">
        <v>0.38160919999999998</v>
      </c>
      <c r="C193">
        <v>193</v>
      </c>
      <c r="D193">
        <v>0</v>
      </c>
      <c r="E193" s="17">
        <v>0</v>
      </c>
      <c r="F193" s="17">
        <v>0</v>
      </c>
    </row>
    <row r="194" spans="1:6" x14ac:dyDescent="0.25">
      <c r="A194" s="17">
        <v>29.5</v>
      </c>
      <c r="B194" s="17">
        <v>0.38160919999999998</v>
      </c>
      <c r="C194">
        <v>194</v>
      </c>
      <c r="D194">
        <v>0</v>
      </c>
      <c r="E194" s="17">
        <v>0</v>
      </c>
      <c r="F194" s="17">
        <v>0</v>
      </c>
    </row>
    <row r="195" spans="1:6" x14ac:dyDescent="0.25">
      <c r="A195" s="17">
        <v>29.5</v>
      </c>
      <c r="B195" s="17">
        <v>0</v>
      </c>
      <c r="C195">
        <v>195</v>
      </c>
      <c r="D195">
        <v>0</v>
      </c>
      <c r="E195" s="17">
        <v>0</v>
      </c>
      <c r="F195" s="17">
        <v>0</v>
      </c>
    </row>
    <row r="196" spans="1:6" x14ac:dyDescent="0.25">
      <c r="A196" s="17">
        <v>29</v>
      </c>
      <c r="B196" s="17">
        <v>0</v>
      </c>
      <c r="C196">
        <v>196</v>
      </c>
      <c r="D196">
        <v>0</v>
      </c>
      <c r="E196" s="17">
        <v>0</v>
      </c>
      <c r="F196" s="17">
        <v>0</v>
      </c>
    </row>
    <row r="197" spans="1:6" x14ac:dyDescent="0.25">
      <c r="A197" s="17">
        <v>29</v>
      </c>
      <c r="B197" s="17">
        <v>0</v>
      </c>
      <c r="C197">
        <v>197</v>
      </c>
      <c r="D197">
        <v>0</v>
      </c>
      <c r="E197" s="17">
        <v>0</v>
      </c>
      <c r="F197" s="17">
        <v>0</v>
      </c>
    </row>
    <row r="198" spans="1:6" x14ac:dyDescent="0.25">
      <c r="A198" s="17">
        <v>29</v>
      </c>
      <c r="B198" s="17">
        <v>0</v>
      </c>
      <c r="C198">
        <v>198</v>
      </c>
      <c r="D198">
        <v>0</v>
      </c>
      <c r="E198" s="17">
        <v>0</v>
      </c>
      <c r="F198" s="17">
        <v>0</v>
      </c>
    </row>
    <row r="199" spans="1:6" x14ac:dyDescent="0.25">
      <c r="A199" s="17">
        <v>30</v>
      </c>
      <c r="B199" s="17">
        <v>0</v>
      </c>
      <c r="C199">
        <v>199</v>
      </c>
      <c r="D199">
        <v>0</v>
      </c>
      <c r="E199" s="17">
        <v>0</v>
      </c>
      <c r="F199" s="17">
        <v>0</v>
      </c>
    </row>
    <row r="200" spans="1:6" x14ac:dyDescent="0.25">
      <c r="A200" s="17">
        <v>30</v>
      </c>
      <c r="B200" s="17">
        <v>0</v>
      </c>
      <c r="C200">
        <v>200</v>
      </c>
      <c r="D200">
        <v>0</v>
      </c>
      <c r="E200" s="17">
        <v>0</v>
      </c>
      <c r="F200" s="17">
        <v>0</v>
      </c>
    </row>
    <row r="201" spans="1:6" x14ac:dyDescent="0.25">
      <c r="A201" s="17">
        <v>30</v>
      </c>
      <c r="B201" s="17">
        <v>0</v>
      </c>
      <c r="C201">
        <v>201</v>
      </c>
      <c r="D201">
        <v>0</v>
      </c>
      <c r="E201" s="17">
        <v>0</v>
      </c>
      <c r="F201" s="17">
        <v>0</v>
      </c>
    </row>
    <row r="202" spans="1:6" x14ac:dyDescent="0.25">
      <c r="A202" s="17">
        <v>29.5</v>
      </c>
      <c r="B202" s="17">
        <v>0</v>
      </c>
      <c r="E202" s="17">
        <v>0</v>
      </c>
      <c r="F202" s="17">
        <v>0</v>
      </c>
    </row>
    <row r="203" spans="1:6" x14ac:dyDescent="0.25">
      <c r="A203" s="17">
        <v>29.5</v>
      </c>
      <c r="B203" s="17">
        <v>0.38160919999999998</v>
      </c>
      <c r="E203" s="17">
        <v>0</v>
      </c>
      <c r="F203" s="17">
        <v>0</v>
      </c>
    </row>
    <row r="204" spans="1:6" x14ac:dyDescent="0.25">
      <c r="A204" s="17">
        <v>31.75</v>
      </c>
      <c r="B204" s="17">
        <v>0.38160919999999998</v>
      </c>
      <c r="E204" s="17">
        <v>0</v>
      </c>
      <c r="F204" s="17">
        <v>0</v>
      </c>
    </row>
    <row r="205" spans="1:6" x14ac:dyDescent="0.25">
      <c r="A205" s="17">
        <v>31.75</v>
      </c>
      <c r="B205" s="17">
        <v>0.20920800000000012</v>
      </c>
      <c r="E205" s="17">
        <v>0</v>
      </c>
      <c r="F205" s="17">
        <v>0</v>
      </c>
    </row>
    <row r="206" spans="1:6" x14ac:dyDescent="0.25">
      <c r="A206" s="17">
        <v>31</v>
      </c>
      <c r="B206" s="17">
        <v>0.20920800000000012</v>
      </c>
      <c r="E206" s="17">
        <v>0</v>
      </c>
      <c r="F206" s="17">
        <v>0</v>
      </c>
    </row>
    <row r="207" spans="1:6" x14ac:dyDescent="0.25">
      <c r="A207" s="17">
        <v>31</v>
      </c>
      <c r="B207" s="17">
        <v>0</v>
      </c>
      <c r="E207" s="17">
        <v>0</v>
      </c>
      <c r="F207" s="17">
        <v>0</v>
      </c>
    </row>
    <row r="208" spans="1:6" x14ac:dyDescent="0.25">
      <c r="A208" s="17">
        <v>31</v>
      </c>
      <c r="B208" s="17">
        <v>0.20920800000000012</v>
      </c>
      <c r="E208" s="17">
        <v>0</v>
      </c>
      <c r="F208" s="17">
        <v>0</v>
      </c>
    </row>
    <row r="209" spans="1:6" x14ac:dyDescent="0.25">
      <c r="A209" s="17">
        <v>32.5</v>
      </c>
      <c r="B209" s="17">
        <v>0.20920800000000012</v>
      </c>
      <c r="E209" s="17">
        <v>0</v>
      </c>
      <c r="F209" s="17">
        <v>0</v>
      </c>
    </row>
    <row r="210" spans="1:6" x14ac:dyDescent="0.25">
      <c r="A210" s="17">
        <v>32.5</v>
      </c>
      <c r="B210" s="17">
        <v>7.836800000000009E-2</v>
      </c>
      <c r="E210" s="17">
        <v>0</v>
      </c>
      <c r="F210" s="17">
        <v>0</v>
      </c>
    </row>
    <row r="211" spans="1:6" x14ac:dyDescent="0.25">
      <c r="A211" s="17">
        <v>32</v>
      </c>
      <c r="B211" s="17">
        <v>7.836800000000009E-2</v>
      </c>
      <c r="E211" s="17">
        <v>0</v>
      </c>
      <c r="F211" s="17">
        <v>0</v>
      </c>
    </row>
    <row r="212" spans="1:6" x14ac:dyDescent="0.25">
      <c r="A212" s="17">
        <v>32</v>
      </c>
      <c r="B212" s="17">
        <v>0</v>
      </c>
      <c r="E212" s="17">
        <v>0</v>
      </c>
      <c r="F212" s="17">
        <v>0</v>
      </c>
    </row>
    <row r="213" spans="1:6" x14ac:dyDescent="0.25">
      <c r="A213" s="17">
        <v>32</v>
      </c>
      <c r="B213" s="17">
        <v>7.836800000000009E-2</v>
      </c>
      <c r="E213" s="17">
        <v>0</v>
      </c>
      <c r="F213" s="17">
        <v>0</v>
      </c>
    </row>
    <row r="214" spans="1:6" x14ac:dyDescent="0.25">
      <c r="A214" s="17">
        <v>33</v>
      </c>
      <c r="B214" s="17">
        <v>7.836800000000009E-2</v>
      </c>
      <c r="E214" s="17">
        <v>0</v>
      </c>
      <c r="F214" s="17">
        <v>0</v>
      </c>
    </row>
    <row r="215" spans="1:6" x14ac:dyDescent="0.25">
      <c r="A215" s="17">
        <v>33</v>
      </c>
      <c r="B215" s="17">
        <v>0</v>
      </c>
      <c r="E215" s="17">
        <v>0</v>
      </c>
      <c r="F215" s="17">
        <v>0</v>
      </c>
    </row>
    <row r="216" spans="1:6" x14ac:dyDescent="0.25">
      <c r="A216" s="17">
        <v>33</v>
      </c>
      <c r="B216" s="17">
        <v>7.836800000000009E-2</v>
      </c>
      <c r="E216" s="17">
        <v>0</v>
      </c>
      <c r="F216" s="17">
        <v>0</v>
      </c>
    </row>
    <row r="217" spans="1:6" x14ac:dyDescent="0.25">
      <c r="A217" s="17">
        <v>32.5</v>
      </c>
      <c r="B217" s="17">
        <v>7.836800000000009E-2</v>
      </c>
      <c r="E217" s="17">
        <v>0</v>
      </c>
      <c r="F217" s="17">
        <v>0</v>
      </c>
    </row>
    <row r="218" spans="1:6" x14ac:dyDescent="0.25">
      <c r="A218" s="17">
        <v>32.5</v>
      </c>
      <c r="B218" s="17">
        <v>0.20920800000000012</v>
      </c>
      <c r="E218" s="17">
        <v>0</v>
      </c>
      <c r="F218" s="17">
        <v>0</v>
      </c>
    </row>
    <row r="219" spans="1:6" x14ac:dyDescent="0.25">
      <c r="A219" s="17">
        <v>31.75</v>
      </c>
      <c r="B219" s="17">
        <v>0.20920800000000012</v>
      </c>
      <c r="E219" s="17">
        <v>0</v>
      </c>
      <c r="F219" s="17">
        <v>0</v>
      </c>
    </row>
    <row r="220" spans="1:6" x14ac:dyDescent="0.25">
      <c r="A220" s="17">
        <v>31.75</v>
      </c>
      <c r="B220" s="17">
        <v>0.38160919999999998</v>
      </c>
      <c r="E220" s="17">
        <v>0</v>
      </c>
      <c r="F220" s="17">
        <v>0</v>
      </c>
    </row>
    <row r="221" spans="1:6" x14ac:dyDescent="0.25">
      <c r="A221" s="17">
        <v>30.625</v>
      </c>
      <c r="B221" s="17">
        <v>0.38160919999999998</v>
      </c>
      <c r="E221" s="17">
        <v>0</v>
      </c>
      <c r="F221" s="17">
        <v>0</v>
      </c>
    </row>
    <row r="222" spans="1:6" x14ac:dyDescent="0.25">
      <c r="A222" s="17">
        <v>30.625</v>
      </c>
      <c r="B222" s="17">
        <v>0.80587030000000048</v>
      </c>
      <c r="E222" s="17">
        <v>0</v>
      </c>
      <c r="F222" s="17">
        <v>0</v>
      </c>
    </row>
    <row r="223" spans="1:6" x14ac:dyDescent="0.25">
      <c r="A223" s="17">
        <v>29.3125</v>
      </c>
      <c r="B223" s="17">
        <v>0.80587030000000048</v>
      </c>
      <c r="E223" s="17">
        <v>0</v>
      </c>
      <c r="F223" s="17">
        <v>0</v>
      </c>
    </row>
    <row r="224" spans="1:6" x14ac:dyDescent="0.25">
      <c r="A224" s="17">
        <v>29.3125</v>
      </c>
      <c r="B224" s="17">
        <v>9.678820787500003</v>
      </c>
      <c r="E224" s="17">
        <v>0</v>
      </c>
      <c r="F224" s="17">
        <v>0</v>
      </c>
    </row>
    <row r="225" spans="1:6" x14ac:dyDescent="0.25">
      <c r="A225" s="17">
        <v>36.6875</v>
      </c>
      <c r="B225" s="17">
        <v>9.678820787500003</v>
      </c>
      <c r="E225" s="17">
        <v>0</v>
      </c>
      <c r="F225" s="17">
        <v>0</v>
      </c>
    </row>
    <row r="226" spans="1:6" x14ac:dyDescent="0.25">
      <c r="A226" s="17">
        <v>36.6875</v>
      </c>
      <c r="B226" s="17">
        <v>8.2063695249999995</v>
      </c>
      <c r="E226" s="17">
        <v>0</v>
      </c>
      <c r="F226" s="17">
        <v>0</v>
      </c>
    </row>
    <row r="227" spans="1:6" x14ac:dyDescent="0.25">
      <c r="A227" s="17">
        <v>34.5</v>
      </c>
      <c r="B227" s="17">
        <v>8.2063695249999995</v>
      </c>
      <c r="E227" s="17">
        <v>0</v>
      </c>
      <c r="F227" s="17">
        <v>0</v>
      </c>
    </row>
    <row r="228" spans="1:6" x14ac:dyDescent="0.25">
      <c r="A228" s="17">
        <v>34.5</v>
      </c>
      <c r="B228" s="17">
        <v>5.54025E-2</v>
      </c>
      <c r="E228" s="17">
        <v>0</v>
      </c>
      <c r="F228" s="17">
        <v>0</v>
      </c>
    </row>
    <row r="229" spans="1:6" x14ac:dyDescent="0.25">
      <c r="A229" s="17">
        <v>34</v>
      </c>
      <c r="B229" s="17">
        <v>5.54025E-2</v>
      </c>
      <c r="E229" s="17">
        <v>0</v>
      </c>
      <c r="F229" s="17">
        <v>0</v>
      </c>
    </row>
    <row r="230" spans="1:6" x14ac:dyDescent="0.25">
      <c r="A230" s="17">
        <v>34</v>
      </c>
      <c r="B230" s="17">
        <v>0</v>
      </c>
      <c r="E230" s="17">
        <v>0</v>
      </c>
      <c r="F230" s="17">
        <v>0</v>
      </c>
    </row>
    <row r="231" spans="1:6" x14ac:dyDescent="0.25">
      <c r="A231" s="17">
        <v>34</v>
      </c>
      <c r="B231" s="17">
        <v>5.54025E-2</v>
      </c>
      <c r="E231" s="17">
        <v>0</v>
      </c>
      <c r="F231" s="17">
        <v>0</v>
      </c>
    </row>
    <row r="232" spans="1:6" x14ac:dyDescent="0.25">
      <c r="A232" s="17">
        <v>35</v>
      </c>
      <c r="B232" s="17">
        <v>5.54025E-2</v>
      </c>
      <c r="E232" s="17">
        <v>0</v>
      </c>
      <c r="F232" s="17">
        <v>0</v>
      </c>
    </row>
    <row r="233" spans="1:6" x14ac:dyDescent="0.25">
      <c r="A233" s="17">
        <v>35</v>
      </c>
      <c r="B233" s="17">
        <v>0</v>
      </c>
      <c r="E233" s="17">
        <v>0</v>
      </c>
      <c r="F233" s="17">
        <v>0</v>
      </c>
    </row>
    <row r="234" spans="1:6" x14ac:dyDescent="0.25">
      <c r="A234" s="17">
        <v>35</v>
      </c>
      <c r="B234" s="17">
        <v>5.54025E-2</v>
      </c>
      <c r="E234" s="17">
        <v>0</v>
      </c>
      <c r="F234" s="17">
        <v>0</v>
      </c>
    </row>
    <row r="235" spans="1:6" x14ac:dyDescent="0.25">
      <c r="A235" s="17">
        <v>34.5</v>
      </c>
      <c r="B235" s="17">
        <v>5.54025E-2</v>
      </c>
      <c r="E235" s="17">
        <v>0</v>
      </c>
      <c r="F235" s="17">
        <v>0</v>
      </c>
    </row>
    <row r="236" spans="1:6" x14ac:dyDescent="0.25">
      <c r="A236" s="17">
        <v>34.5</v>
      </c>
      <c r="B236" s="17">
        <v>8.2063695249999995</v>
      </c>
      <c r="E236" s="17">
        <v>0</v>
      </c>
      <c r="F236" s="17">
        <v>0</v>
      </c>
    </row>
    <row r="237" spans="1:6" x14ac:dyDescent="0.25">
      <c r="A237" s="17">
        <v>38.875</v>
      </c>
      <c r="B237" s="17">
        <v>8.2063695249999995</v>
      </c>
      <c r="E237" s="17">
        <v>0</v>
      </c>
      <c r="F237" s="17">
        <v>0</v>
      </c>
    </row>
    <row r="238" spans="1:6" x14ac:dyDescent="0.25">
      <c r="A238" s="17">
        <v>38.875</v>
      </c>
      <c r="B238" s="17">
        <v>0.1098011250000001</v>
      </c>
      <c r="E238" s="17">
        <v>0</v>
      </c>
      <c r="F238" s="17">
        <v>0</v>
      </c>
    </row>
    <row r="239" spans="1:6" x14ac:dyDescent="0.25">
      <c r="A239" s="17">
        <v>36.875</v>
      </c>
      <c r="B239" s="17">
        <v>0.1098011250000001</v>
      </c>
      <c r="E239" s="17">
        <v>0</v>
      </c>
      <c r="F239" s="17">
        <v>0</v>
      </c>
    </row>
    <row r="240" spans="1:6" x14ac:dyDescent="0.25">
      <c r="A240" s="17">
        <v>36.875</v>
      </c>
      <c r="B240" s="17">
        <v>2.5232166666666674E-2</v>
      </c>
      <c r="E240" s="17">
        <v>0</v>
      </c>
      <c r="F240" s="17">
        <v>0</v>
      </c>
    </row>
    <row r="241" spans="1:6" x14ac:dyDescent="0.25">
      <c r="A241" s="17">
        <v>36</v>
      </c>
      <c r="B241" s="17">
        <v>2.5232166666666674E-2</v>
      </c>
      <c r="E241" s="17">
        <v>0</v>
      </c>
      <c r="F241" s="17">
        <v>0</v>
      </c>
    </row>
    <row r="242" spans="1:6" x14ac:dyDescent="0.25">
      <c r="A242" s="17">
        <v>36</v>
      </c>
      <c r="B242" s="17">
        <v>0</v>
      </c>
      <c r="E242" s="17">
        <v>0</v>
      </c>
      <c r="F242" s="17">
        <v>0</v>
      </c>
    </row>
    <row r="243" spans="1:6" x14ac:dyDescent="0.25">
      <c r="A243" s="17">
        <v>36</v>
      </c>
      <c r="B243" s="17">
        <v>2.5232166666666674E-2</v>
      </c>
      <c r="E243" s="17">
        <v>0</v>
      </c>
      <c r="F243" s="17">
        <v>0</v>
      </c>
    </row>
    <row r="244" spans="1:6" x14ac:dyDescent="0.25">
      <c r="A244" s="17">
        <v>37.75</v>
      </c>
      <c r="B244" s="17">
        <v>2.5232166666666674E-2</v>
      </c>
      <c r="E244" s="17">
        <v>0</v>
      </c>
      <c r="F244" s="17">
        <v>0</v>
      </c>
    </row>
    <row r="245" spans="1:6" x14ac:dyDescent="0.25">
      <c r="A245" s="17">
        <v>37.75</v>
      </c>
      <c r="B245" s="17">
        <v>1.5812833333333248E-2</v>
      </c>
      <c r="E245" s="17">
        <v>0</v>
      </c>
      <c r="F245" s="17">
        <v>0</v>
      </c>
    </row>
    <row r="246" spans="1:6" x14ac:dyDescent="0.25">
      <c r="A246" s="17">
        <v>37</v>
      </c>
      <c r="B246" s="17">
        <v>1.5812833333333248E-2</v>
      </c>
      <c r="E246" s="17">
        <v>0</v>
      </c>
      <c r="F246" s="17">
        <v>0</v>
      </c>
    </row>
    <row r="247" spans="1:6" x14ac:dyDescent="0.25">
      <c r="A247" s="17">
        <v>37</v>
      </c>
      <c r="B247" s="17">
        <v>0</v>
      </c>
      <c r="E247" s="17">
        <v>0</v>
      </c>
      <c r="F247" s="17">
        <v>0</v>
      </c>
    </row>
    <row r="248" spans="1:6" x14ac:dyDescent="0.25">
      <c r="A248" s="17">
        <v>37</v>
      </c>
      <c r="B248" s="17">
        <v>1.5812833333333248E-2</v>
      </c>
      <c r="E248" s="17">
        <v>0</v>
      </c>
      <c r="F248" s="17">
        <v>0</v>
      </c>
    </row>
    <row r="249" spans="1:6" x14ac:dyDescent="0.25">
      <c r="A249" s="17">
        <v>38.5</v>
      </c>
      <c r="B249" s="17">
        <v>1.5812833333333248E-2</v>
      </c>
      <c r="E249" s="17">
        <v>0</v>
      </c>
      <c r="F249" s="17">
        <v>0</v>
      </c>
    </row>
    <row r="250" spans="1:6" x14ac:dyDescent="0.25">
      <c r="A250" s="17">
        <v>38.5</v>
      </c>
      <c r="B250" s="17">
        <v>4.1145000000000339E-3</v>
      </c>
      <c r="E250" s="17">
        <v>0</v>
      </c>
      <c r="F250" s="17">
        <v>0</v>
      </c>
    </row>
    <row r="251" spans="1:6" x14ac:dyDescent="0.25">
      <c r="A251" s="17">
        <v>38</v>
      </c>
      <c r="B251" s="17">
        <v>4.1145000000000339E-3</v>
      </c>
      <c r="E251" s="17">
        <v>0</v>
      </c>
      <c r="F251" s="17">
        <v>0</v>
      </c>
    </row>
    <row r="252" spans="1:6" x14ac:dyDescent="0.25">
      <c r="A252" s="17">
        <v>38</v>
      </c>
      <c r="B252" s="17">
        <v>0</v>
      </c>
      <c r="E252" s="17">
        <v>0</v>
      </c>
      <c r="F252" s="17">
        <v>0</v>
      </c>
    </row>
    <row r="253" spans="1:6" x14ac:dyDescent="0.25">
      <c r="A253" s="17">
        <v>38</v>
      </c>
      <c r="B253" s="17">
        <v>4.1145000000000339E-3</v>
      </c>
      <c r="E253" s="17">
        <v>0</v>
      </c>
      <c r="F253" s="17">
        <v>0</v>
      </c>
    </row>
    <row r="254" spans="1:6" x14ac:dyDescent="0.25">
      <c r="A254" s="17">
        <v>39</v>
      </c>
      <c r="B254" s="17">
        <v>4.1145000000000339E-3</v>
      </c>
      <c r="E254" s="17">
        <v>0</v>
      </c>
      <c r="F254" s="17">
        <v>0</v>
      </c>
    </row>
    <row r="255" spans="1:6" x14ac:dyDescent="0.25">
      <c r="A255" s="17">
        <v>39</v>
      </c>
      <c r="B255" s="17">
        <v>0</v>
      </c>
      <c r="E255" s="17">
        <v>0</v>
      </c>
      <c r="F255" s="17">
        <v>0</v>
      </c>
    </row>
    <row r="256" spans="1:6" x14ac:dyDescent="0.25">
      <c r="A256" s="17">
        <v>39</v>
      </c>
      <c r="B256" s="17">
        <v>4.1145000000000339E-3</v>
      </c>
      <c r="E256" s="17">
        <v>0</v>
      </c>
      <c r="F256" s="17">
        <v>0</v>
      </c>
    </row>
    <row r="257" spans="1:6" x14ac:dyDescent="0.25">
      <c r="A257" s="17">
        <v>38.5</v>
      </c>
      <c r="B257" s="17">
        <v>4.1145000000000339E-3</v>
      </c>
      <c r="E257" s="17">
        <v>0</v>
      </c>
      <c r="F257" s="17">
        <v>0</v>
      </c>
    </row>
    <row r="258" spans="1:6" x14ac:dyDescent="0.25">
      <c r="A258" s="17">
        <v>38.5</v>
      </c>
      <c r="B258" s="17">
        <v>1.5812833333333248E-2</v>
      </c>
      <c r="E258" s="17">
        <v>0</v>
      </c>
      <c r="F258" s="17">
        <v>0</v>
      </c>
    </row>
    <row r="259" spans="1:6" x14ac:dyDescent="0.25">
      <c r="A259" s="17">
        <v>37.75</v>
      </c>
      <c r="B259" s="17">
        <v>1.5812833333333248E-2</v>
      </c>
      <c r="E259" s="17">
        <v>0</v>
      </c>
      <c r="F259" s="17">
        <v>0</v>
      </c>
    </row>
    <row r="260" spans="1:6" x14ac:dyDescent="0.25">
      <c r="A260" s="17">
        <v>37.75</v>
      </c>
      <c r="B260" s="17">
        <v>2.5232166666666674E-2</v>
      </c>
      <c r="E260" s="17">
        <v>0</v>
      </c>
      <c r="F260" s="17">
        <v>0</v>
      </c>
    </row>
    <row r="261" spans="1:6" x14ac:dyDescent="0.25">
      <c r="A261" s="17">
        <v>36.875</v>
      </c>
      <c r="B261" s="17">
        <v>2.5232166666666674E-2</v>
      </c>
      <c r="E261" s="17">
        <v>0</v>
      </c>
      <c r="F261" s="17">
        <v>0</v>
      </c>
    </row>
    <row r="262" spans="1:6" x14ac:dyDescent="0.25">
      <c r="A262" s="17">
        <v>36.875</v>
      </c>
      <c r="B262" s="17">
        <v>0.1098011250000001</v>
      </c>
      <c r="E262" s="17">
        <v>0</v>
      </c>
      <c r="F262" s="17">
        <v>0</v>
      </c>
    </row>
    <row r="263" spans="1:6" x14ac:dyDescent="0.25">
      <c r="A263" s="17">
        <v>40.875</v>
      </c>
      <c r="B263" s="17">
        <v>0.1098011250000001</v>
      </c>
      <c r="E263" s="17">
        <v>0</v>
      </c>
      <c r="F263" s="17">
        <v>0</v>
      </c>
    </row>
    <row r="264" spans="1:6" x14ac:dyDescent="0.25">
      <c r="A264" s="17">
        <v>40.875</v>
      </c>
      <c r="B264" s="17">
        <v>4.4248749999999858E-2</v>
      </c>
      <c r="E264" s="17">
        <v>0</v>
      </c>
      <c r="F264" s="17">
        <v>0</v>
      </c>
    </row>
    <row r="265" spans="1:6" x14ac:dyDescent="0.25">
      <c r="A265" s="17">
        <v>40</v>
      </c>
      <c r="B265" s="17">
        <v>4.4248749999999858E-2</v>
      </c>
      <c r="E265" s="17">
        <v>0</v>
      </c>
      <c r="F265" s="17">
        <v>0</v>
      </c>
    </row>
    <row r="266" spans="1:6" x14ac:dyDescent="0.25">
      <c r="A266" s="17">
        <v>40</v>
      </c>
      <c r="B266" s="17">
        <v>0</v>
      </c>
      <c r="E266" s="17">
        <v>0</v>
      </c>
      <c r="F266" s="17">
        <v>0</v>
      </c>
    </row>
    <row r="267" spans="1:6" x14ac:dyDescent="0.25">
      <c r="A267" s="17">
        <v>40</v>
      </c>
      <c r="B267" s="17">
        <v>4.4248749999999858E-2</v>
      </c>
      <c r="E267" s="17">
        <v>0</v>
      </c>
      <c r="F267" s="17">
        <v>0</v>
      </c>
    </row>
    <row r="268" spans="1:6" x14ac:dyDescent="0.25">
      <c r="A268" s="17">
        <v>41.75</v>
      </c>
      <c r="B268" s="17">
        <v>4.4248749999999858E-2</v>
      </c>
      <c r="E268" s="17">
        <v>0</v>
      </c>
      <c r="F268" s="17">
        <v>0</v>
      </c>
    </row>
    <row r="269" spans="1:6" x14ac:dyDescent="0.25">
      <c r="A269" s="17">
        <v>41.75</v>
      </c>
      <c r="B269" s="17">
        <v>1.6505000000000029E-3</v>
      </c>
      <c r="E269" s="17">
        <v>0</v>
      </c>
      <c r="F269" s="17">
        <v>0</v>
      </c>
    </row>
    <row r="270" spans="1:6" x14ac:dyDescent="0.25">
      <c r="A270" s="17">
        <v>41</v>
      </c>
      <c r="B270" s="17">
        <v>1.6505000000000029E-3</v>
      </c>
      <c r="E270" s="17">
        <v>0</v>
      </c>
      <c r="F270" s="17">
        <v>0</v>
      </c>
    </row>
    <row r="271" spans="1:6" x14ac:dyDescent="0.25">
      <c r="A271" s="17">
        <v>41</v>
      </c>
      <c r="B271" s="17">
        <v>0</v>
      </c>
      <c r="E271" s="17">
        <v>0</v>
      </c>
      <c r="F271" s="17">
        <v>0</v>
      </c>
    </row>
    <row r="272" spans="1:6" x14ac:dyDescent="0.25">
      <c r="A272" s="17">
        <v>41</v>
      </c>
      <c r="B272" s="17">
        <v>1.6505000000000029E-3</v>
      </c>
      <c r="E272" s="17">
        <v>0</v>
      </c>
      <c r="F272" s="17">
        <v>0</v>
      </c>
    </row>
    <row r="273" spans="1:6" x14ac:dyDescent="0.25">
      <c r="A273" s="17">
        <v>42.5</v>
      </c>
      <c r="B273" s="17">
        <v>1.6505000000000029E-3</v>
      </c>
      <c r="E273" s="17">
        <v>0</v>
      </c>
      <c r="F273" s="17">
        <v>0</v>
      </c>
    </row>
    <row r="274" spans="1:6" x14ac:dyDescent="0.25">
      <c r="A274" s="17">
        <v>42.5</v>
      </c>
      <c r="B274" s="17">
        <v>1.9149999999999883E-4</v>
      </c>
      <c r="E274" s="17">
        <v>0</v>
      </c>
      <c r="F274" s="17">
        <v>0</v>
      </c>
    </row>
    <row r="275" spans="1:6" x14ac:dyDescent="0.25">
      <c r="A275" s="17">
        <v>42</v>
      </c>
      <c r="B275" s="17">
        <v>1.9149999999999883E-4</v>
      </c>
      <c r="E275" s="17">
        <v>0</v>
      </c>
      <c r="F275" s="17">
        <v>0</v>
      </c>
    </row>
    <row r="276" spans="1:6" x14ac:dyDescent="0.25">
      <c r="A276" s="17">
        <v>42</v>
      </c>
      <c r="B276" s="17">
        <v>0</v>
      </c>
      <c r="E276" s="17">
        <v>0</v>
      </c>
      <c r="F276" s="17">
        <v>0</v>
      </c>
    </row>
    <row r="277" spans="1:6" x14ac:dyDescent="0.25">
      <c r="A277" s="17">
        <v>42</v>
      </c>
      <c r="B277" s="17">
        <v>1.9149999999999883E-4</v>
      </c>
      <c r="E277" s="17">
        <v>0</v>
      </c>
      <c r="F277" s="17">
        <v>0</v>
      </c>
    </row>
    <row r="278" spans="1:6" x14ac:dyDescent="0.25">
      <c r="A278" s="17">
        <v>43</v>
      </c>
      <c r="B278" s="17">
        <v>1.9149999999999883E-4</v>
      </c>
      <c r="E278" s="17">
        <v>0</v>
      </c>
      <c r="F278" s="17">
        <v>0</v>
      </c>
    </row>
    <row r="279" spans="1:6" x14ac:dyDescent="0.25">
      <c r="A279" s="17">
        <v>43</v>
      </c>
      <c r="B279" s="17">
        <v>0</v>
      </c>
      <c r="E279" s="17">
        <v>0</v>
      </c>
      <c r="F279" s="17">
        <v>0</v>
      </c>
    </row>
    <row r="280" spans="1:6" x14ac:dyDescent="0.25">
      <c r="A280" s="17">
        <v>43</v>
      </c>
      <c r="B280" s="17">
        <v>1.9149999999999883E-4</v>
      </c>
      <c r="E280" s="17">
        <v>0</v>
      </c>
      <c r="F280" s="17">
        <v>0</v>
      </c>
    </row>
    <row r="281" spans="1:6" x14ac:dyDescent="0.25">
      <c r="A281" s="17">
        <v>42.5</v>
      </c>
      <c r="B281" s="17">
        <v>1.9149999999999883E-4</v>
      </c>
      <c r="E281" s="17">
        <v>0</v>
      </c>
      <c r="F281" s="17">
        <v>0</v>
      </c>
    </row>
    <row r="282" spans="1:6" x14ac:dyDescent="0.25">
      <c r="A282" s="17">
        <v>42.5</v>
      </c>
      <c r="B282" s="17">
        <v>1.6505000000000029E-3</v>
      </c>
      <c r="E282" s="17">
        <v>0</v>
      </c>
      <c r="F282" s="17">
        <v>0</v>
      </c>
    </row>
    <row r="283" spans="1:6" x14ac:dyDescent="0.25">
      <c r="A283" s="17">
        <v>41.75</v>
      </c>
      <c r="B283" s="17">
        <v>1.6505000000000029E-3</v>
      </c>
      <c r="E283" s="17">
        <v>0</v>
      </c>
      <c r="F283" s="17">
        <v>0</v>
      </c>
    </row>
    <row r="284" spans="1:6" x14ac:dyDescent="0.25">
      <c r="A284" s="17">
        <v>41.75</v>
      </c>
      <c r="B284" s="17">
        <v>4.4248749999999858E-2</v>
      </c>
      <c r="E284" s="17">
        <v>0</v>
      </c>
      <c r="F284" s="17">
        <v>0</v>
      </c>
    </row>
    <row r="285" spans="1:6" x14ac:dyDescent="0.25">
      <c r="A285" s="17">
        <v>40.875</v>
      </c>
      <c r="B285" s="17">
        <v>4.4248749999999858E-2</v>
      </c>
      <c r="E285" s="17">
        <v>0</v>
      </c>
      <c r="F285" s="17">
        <v>0</v>
      </c>
    </row>
    <row r="286" spans="1:6" x14ac:dyDescent="0.25">
      <c r="A286" s="17">
        <v>40.875</v>
      </c>
      <c r="B286" s="17">
        <v>0.1098011250000001</v>
      </c>
      <c r="E286" s="17">
        <v>0</v>
      </c>
      <c r="F286" s="17">
        <v>0</v>
      </c>
    </row>
    <row r="287" spans="1:6" x14ac:dyDescent="0.25">
      <c r="A287" s="17">
        <v>38.875</v>
      </c>
      <c r="B287" s="17">
        <v>0.1098011250000001</v>
      </c>
      <c r="E287" s="17">
        <v>0</v>
      </c>
      <c r="F287" s="17">
        <v>0</v>
      </c>
    </row>
    <row r="288" spans="1:6" x14ac:dyDescent="0.25">
      <c r="A288" s="17">
        <v>38.875</v>
      </c>
      <c r="B288" s="17">
        <v>8.2063695249999995</v>
      </c>
      <c r="E288" s="17">
        <v>0</v>
      </c>
      <c r="F288" s="17">
        <v>0</v>
      </c>
    </row>
    <row r="289" spans="1:6" x14ac:dyDescent="0.25">
      <c r="A289" s="17">
        <v>36.6875</v>
      </c>
      <c r="B289" s="17">
        <v>8.2063695249999995</v>
      </c>
      <c r="E289" s="17">
        <v>0</v>
      </c>
      <c r="F289" s="17">
        <v>0</v>
      </c>
    </row>
    <row r="290" spans="1:6" x14ac:dyDescent="0.25">
      <c r="A290" s="17">
        <v>36.6875</v>
      </c>
      <c r="B290" s="17">
        <v>9.678820787500003</v>
      </c>
      <c r="E290" s="17">
        <v>0</v>
      </c>
      <c r="F290" s="17">
        <v>0</v>
      </c>
    </row>
    <row r="291" spans="1:6" x14ac:dyDescent="0.25">
      <c r="A291" s="17">
        <v>33</v>
      </c>
      <c r="B291" s="17">
        <v>9.678820787500003</v>
      </c>
      <c r="E291" s="17">
        <v>0</v>
      </c>
      <c r="F291" s="17">
        <v>0</v>
      </c>
    </row>
    <row r="292" spans="1:6" x14ac:dyDescent="0.25">
      <c r="A292" s="17">
        <v>33</v>
      </c>
      <c r="B292" s="17">
        <v>29.844516923611106</v>
      </c>
      <c r="E292" s="17">
        <v>0</v>
      </c>
      <c r="F292" s="17">
        <v>0</v>
      </c>
    </row>
    <row r="293" spans="1:6" x14ac:dyDescent="0.25">
      <c r="A293" s="17">
        <v>29.75</v>
      </c>
      <c r="B293" s="17">
        <v>29.844516923611106</v>
      </c>
      <c r="E293" s="17">
        <v>0</v>
      </c>
      <c r="F293" s="17">
        <v>0</v>
      </c>
    </row>
    <row r="294" spans="1:6" x14ac:dyDescent="0.25">
      <c r="A294" s="17">
        <v>29.75</v>
      </c>
      <c r="B294" s="17">
        <v>42.033864258388874</v>
      </c>
      <c r="E294" s="17">
        <v>0</v>
      </c>
      <c r="F294" s="17">
        <v>0</v>
      </c>
    </row>
    <row r="295" spans="1:6" x14ac:dyDescent="0.25">
      <c r="A295" s="17">
        <v>19.0751953125</v>
      </c>
      <c r="B295" s="17">
        <v>42.033864258388874</v>
      </c>
      <c r="E295" s="17">
        <v>0</v>
      </c>
      <c r="F295" s="17">
        <v>0</v>
      </c>
    </row>
    <row r="296" spans="1:6" x14ac:dyDescent="0.25">
      <c r="A296" s="17">
        <v>19.0751953125</v>
      </c>
      <c r="B296" s="17">
        <v>129.83591360509789</v>
      </c>
      <c r="E296" s="17">
        <v>0</v>
      </c>
      <c r="F296" s="17">
        <v>0</v>
      </c>
    </row>
    <row r="297" spans="1:6" x14ac:dyDescent="0.25">
      <c r="A297" s="17">
        <v>86.14910888671875</v>
      </c>
      <c r="B297" s="17">
        <v>129.83591360509789</v>
      </c>
      <c r="E297" s="17">
        <v>0</v>
      </c>
      <c r="F297" s="17">
        <v>0</v>
      </c>
    </row>
    <row r="298" spans="1:6" x14ac:dyDescent="0.25">
      <c r="A298" s="17">
        <v>86.14910888671875</v>
      </c>
      <c r="B298" s="17">
        <v>91.617046664636348</v>
      </c>
      <c r="E298" s="17">
        <v>0</v>
      </c>
      <c r="F298" s="17">
        <v>0</v>
      </c>
    </row>
    <row r="299" spans="1:6" x14ac:dyDescent="0.25">
      <c r="A299" s="17">
        <v>59.5390625</v>
      </c>
      <c r="B299" s="17">
        <v>91.617046664636348</v>
      </c>
      <c r="E299" s="17">
        <v>0</v>
      </c>
      <c r="F299" s="17">
        <v>0</v>
      </c>
    </row>
    <row r="300" spans="1:6" x14ac:dyDescent="0.25">
      <c r="A300" s="17">
        <v>59.5390625</v>
      </c>
      <c r="B300" s="17">
        <v>7.2186875453333306</v>
      </c>
      <c r="E300" s="17">
        <v>0</v>
      </c>
      <c r="F300" s="17">
        <v>0</v>
      </c>
    </row>
    <row r="301" spans="1:6" x14ac:dyDescent="0.25">
      <c r="A301" s="17">
        <v>52.484375</v>
      </c>
      <c r="B301" s="17">
        <v>7.2186875453333306</v>
      </c>
      <c r="E301" s="17">
        <v>0</v>
      </c>
      <c r="F301" s="17">
        <v>0</v>
      </c>
    </row>
    <row r="302" spans="1:6" x14ac:dyDescent="0.25">
      <c r="A302" s="17">
        <v>52.484375</v>
      </c>
      <c r="B302" s="17">
        <v>2.1883537499999997</v>
      </c>
      <c r="E302" s="17">
        <v>0</v>
      </c>
      <c r="F302" s="17">
        <v>0</v>
      </c>
    </row>
    <row r="303" spans="1:6" x14ac:dyDescent="0.25">
      <c r="A303" s="17">
        <v>47.65625</v>
      </c>
      <c r="B303" s="17">
        <v>2.1883537499999997</v>
      </c>
      <c r="E303" s="17">
        <v>0</v>
      </c>
      <c r="F303" s="17">
        <v>0</v>
      </c>
    </row>
    <row r="304" spans="1:6" x14ac:dyDescent="0.25">
      <c r="A304" s="17">
        <v>47.65625</v>
      </c>
      <c r="B304" s="17">
        <v>0.65240229166666674</v>
      </c>
      <c r="E304" s="17">
        <v>0</v>
      </c>
      <c r="F304" s="17">
        <v>0</v>
      </c>
    </row>
    <row r="305" spans="1:6" x14ac:dyDescent="0.25">
      <c r="A305" s="17">
        <v>45.5</v>
      </c>
      <c r="B305" s="17">
        <v>0.65240229166666674</v>
      </c>
      <c r="E305" s="17">
        <v>0</v>
      </c>
      <c r="F305" s="17">
        <v>0</v>
      </c>
    </row>
    <row r="306" spans="1:6" x14ac:dyDescent="0.25">
      <c r="A306" s="17">
        <v>45.5</v>
      </c>
      <c r="B306" s="17">
        <v>0.11724950000000005</v>
      </c>
      <c r="E306" s="17">
        <v>0</v>
      </c>
      <c r="F306" s="17">
        <v>0</v>
      </c>
    </row>
    <row r="307" spans="1:6" x14ac:dyDescent="0.25">
      <c r="A307" s="17">
        <v>44.5</v>
      </c>
      <c r="B307" s="17">
        <v>0.11724950000000005</v>
      </c>
      <c r="E307" s="17">
        <v>0</v>
      </c>
      <c r="F307" s="17">
        <v>0</v>
      </c>
    </row>
    <row r="308" spans="1:6" x14ac:dyDescent="0.25">
      <c r="A308" s="17">
        <v>44.5</v>
      </c>
      <c r="B308" s="17">
        <v>5.297650000000001E-2</v>
      </c>
      <c r="E308" s="17">
        <v>0</v>
      </c>
      <c r="F308" s="17">
        <v>0</v>
      </c>
    </row>
    <row r="309" spans="1:6" x14ac:dyDescent="0.25">
      <c r="A309" s="17">
        <v>44</v>
      </c>
      <c r="B309" s="17">
        <v>5.297650000000001E-2</v>
      </c>
      <c r="E309" s="17">
        <v>0</v>
      </c>
      <c r="F309" s="17">
        <v>0</v>
      </c>
    </row>
    <row r="310" spans="1:6" x14ac:dyDescent="0.25">
      <c r="A310" s="17">
        <v>44</v>
      </c>
      <c r="B310" s="17">
        <v>0</v>
      </c>
      <c r="E310" s="17">
        <v>0</v>
      </c>
      <c r="F310" s="17">
        <v>0</v>
      </c>
    </row>
    <row r="311" spans="1:6" x14ac:dyDescent="0.25">
      <c r="A311" s="17">
        <v>44</v>
      </c>
      <c r="B311" s="17">
        <v>5.297650000000001E-2</v>
      </c>
      <c r="E311" s="17">
        <v>0</v>
      </c>
      <c r="F311" s="17">
        <v>0</v>
      </c>
    </row>
    <row r="312" spans="1:6" x14ac:dyDescent="0.25">
      <c r="A312" s="17">
        <v>45</v>
      </c>
      <c r="B312" s="17">
        <v>5.297650000000001E-2</v>
      </c>
      <c r="E312" s="17">
        <v>0</v>
      </c>
      <c r="F312" s="17">
        <v>0</v>
      </c>
    </row>
    <row r="313" spans="1:6" x14ac:dyDescent="0.25">
      <c r="A313" s="17">
        <v>45</v>
      </c>
      <c r="B313" s="17">
        <v>0</v>
      </c>
      <c r="E313" s="17">
        <v>0</v>
      </c>
      <c r="F313" s="17">
        <v>0</v>
      </c>
    </row>
    <row r="314" spans="1:6" x14ac:dyDescent="0.25">
      <c r="A314" s="17">
        <v>45</v>
      </c>
      <c r="B314" s="17">
        <v>5.297650000000001E-2</v>
      </c>
      <c r="E314" s="17">
        <v>0</v>
      </c>
      <c r="F314" s="17">
        <v>0</v>
      </c>
    </row>
    <row r="315" spans="1:6" x14ac:dyDescent="0.25">
      <c r="A315" s="17">
        <v>44.5</v>
      </c>
      <c r="B315" s="17">
        <v>5.297650000000001E-2</v>
      </c>
      <c r="E315" s="17">
        <v>0</v>
      </c>
      <c r="F315" s="17">
        <v>0</v>
      </c>
    </row>
    <row r="316" spans="1:6" x14ac:dyDescent="0.25">
      <c r="A316" s="17">
        <v>44.5</v>
      </c>
      <c r="B316" s="17">
        <v>0.11724950000000005</v>
      </c>
      <c r="E316" s="17">
        <v>0</v>
      </c>
      <c r="F316" s="17">
        <v>0</v>
      </c>
    </row>
    <row r="317" spans="1:6" x14ac:dyDescent="0.25">
      <c r="A317" s="17">
        <v>46.5</v>
      </c>
      <c r="B317" s="17">
        <v>0.11724950000000005</v>
      </c>
      <c r="E317" s="17">
        <v>0</v>
      </c>
      <c r="F317" s="17">
        <v>0</v>
      </c>
    </row>
    <row r="318" spans="1:6" x14ac:dyDescent="0.25">
      <c r="A318" s="17">
        <v>46.5</v>
      </c>
      <c r="B318" s="17">
        <v>6.6104499999999983E-2</v>
      </c>
      <c r="E318" s="17">
        <v>0</v>
      </c>
      <c r="F318" s="17">
        <v>0</v>
      </c>
    </row>
    <row r="319" spans="1:6" x14ac:dyDescent="0.25">
      <c r="A319" s="17">
        <v>46</v>
      </c>
      <c r="B319" s="17">
        <v>6.6104499999999983E-2</v>
      </c>
      <c r="E319" s="17">
        <v>0</v>
      </c>
      <c r="F319" s="17">
        <v>0</v>
      </c>
    </row>
    <row r="320" spans="1:6" x14ac:dyDescent="0.25">
      <c r="A320" s="17">
        <v>46</v>
      </c>
      <c r="B320" s="17">
        <v>0</v>
      </c>
      <c r="E320" s="17">
        <v>0</v>
      </c>
      <c r="F320" s="17">
        <v>0</v>
      </c>
    </row>
    <row r="321" spans="1:6" x14ac:dyDescent="0.25">
      <c r="A321" s="17">
        <v>46</v>
      </c>
      <c r="B321" s="17">
        <v>6.6104499999999983E-2</v>
      </c>
      <c r="E321" s="17">
        <v>0</v>
      </c>
      <c r="F321" s="17">
        <v>0</v>
      </c>
    </row>
    <row r="322" spans="1:6" x14ac:dyDescent="0.25">
      <c r="A322" s="17">
        <v>47</v>
      </c>
      <c r="B322" s="17">
        <v>6.6104499999999983E-2</v>
      </c>
      <c r="E322" s="17">
        <v>0</v>
      </c>
      <c r="F322" s="17">
        <v>0</v>
      </c>
    </row>
    <row r="323" spans="1:6" x14ac:dyDescent="0.25">
      <c r="A323" s="17">
        <v>47</v>
      </c>
      <c r="B323" s="17">
        <v>0</v>
      </c>
      <c r="E323" s="17">
        <v>0</v>
      </c>
      <c r="F323" s="17">
        <v>0</v>
      </c>
    </row>
    <row r="324" spans="1:6" x14ac:dyDescent="0.25">
      <c r="A324" s="17">
        <v>47</v>
      </c>
      <c r="B324" s="17">
        <v>6.6104499999999983E-2</v>
      </c>
      <c r="E324" s="17">
        <v>0</v>
      </c>
      <c r="F324" s="17">
        <v>0</v>
      </c>
    </row>
    <row r="325" spans="1:6" x14ac:dyDescent="0.25">
      <c r="A325" s="17">
        <v>46.5</v>
      </c>
      <c r="B325" s="17">
        <v>6.6104499999999983E-2</v>
      </c>
      <c r="E325" s="17">
        <v>0</v>
      </c>
      <c r="F325" s="17">
        <v>0</v>
      </c>
    </row>
    <row r="326" spans="1:6" x14ac:dyDescent="0.25">
      <c r="A326" s="17">
        <v>46.5</v>
      </c>
      <c r="B326" s="17">
        <v>0.11724950000000005</v>
      </c>
      <c r="E326" s="17">
        <v>0</v>
      </c>
      <c r="F326" s="17">
        <v>0</v>
      </c>
    </row>
    <row r="327" spans="1:6" x14ac:dyDescent="0.25">
      <c r="A327" s="17">
        <v>45.5</v>
      </c>
      <c r="B327" s="17">
        <v>0.11724950000000005</v>
      </c>
      <c r="E327" s="17">
        <v>0</v>
      </c>
      <c r="F327" s="17">
        <v>0</v>
      </c>
    </row>
    <row r="328" spans="1:6" x14ac:dyDescent="0.25">
      <c r="A328" s="17">
        <v>45.5</v>
      </c>
      <c r="B328" s="17">
        <v>0.65240229166666674</v>
      </c>
      <c r="E328" s="17">
        <v>0</v>
      </c>
      <c r="F328" s="17">
        <v>0</v>
      </c>
    </row>
    <row r="329" spans="1:6" x14ac:dyDescent="0.25">
      <c r="A329" s="17">
        <v>49.8125</v>
      </c>
      <c r="B329" s="17">
        <v>0.65240229166666674</v>
      </c>
      <c r="E329" s="17">
        <v>0</v>
      </c>
      <c r="F329" s="17">
        <v>0</v>
      </c>
    </row>
    <row r="330" spans="1:6" x14ac:dyDescent="0.25">
      <c r="A330" s="17">
        <v>49.8125</v>
      </c>
      <c r="B330" s="17">
        <v>0.58467345833333306</v>
      </c>
      <c r="E330" s="17">
        <v>0</v>
      </c>
      <c r="F330" s="17">
        <v>0</v>
      </c>
    </row>
    <row r="331" spans="1:6" x14ac:dyDescent="0.25">
      <c r="A331" s="17">
        <v>48.5</v>
      </c>
      <c r="B331" s="17">
        <v>0.58467345833333306</v>
      </c>
      <c r="E331" s="17">
        <v>0</v>
      </c>
      <c r="F331" s="17">
        <v>0</v>
      </c>
    </row>
    <row r="332" spans="1:6" x14ac:dyDescent="0.25">
      <c r="A332" s="17">
        <v>48.5</v>
      </c>
      <c r="B332" s="17">
        <v>7.0633499999999988E-2</v>
      </c>
      <c r="E332" s="17">
        <v>0</v>
      </c>
      <c r="F332" s="17">
        <v>0</v>
      </c>
    </row>
    <row r="333" spans="1:6" x14ac:dyDescent="0.25">
      <c r="A333" s="17">
        <v>48</v>
      </c>
      <c r="B333" s="17">
        <v>7.0633499999999988E-2</v>
      </c>
      <c r="E333" s="17">
        <v>0</v>
      </c>
      <c r="F333" s="17">
        <v>0</v>
      </c>
    </row>
    <row r="334" spans="1:6" x14ac:dyDescent="0.25">
      <c r="A334" s="17">
        <v>48</v>
      </c>
      <c r="B334" s="17">
        <v>0</v>
      </c>
      <c r="E334" s="17">
        <v>0</v>
      </c>
      <c r="F334" s="17">
        <v>0</v>
      </c>
    </row>
    <row r="335" spans="1:6" x14ac:dyDescent="0.25">
      <c r="A335" s="17">
        <v>48</v>
      </c>
      <c r="B335" s="17">
        <v>7.0633499999999988E-2</v>
      </c>
      <c r="E335" s="17">
        <v>0</v>
      </c>
      <c r="F335" s="17">
        <v>0</v>
      </c>
    </row>
    <row r="336" spans="1:6" x14ac:dyDescent="0.25">
      <c r="A336" s="17">
        <v>49</v>
      </c>
      <c r="B336" s="17">
        <v>7.0633499999999988E-2</v>
      </c>
      <c r="E336" s="17">
        <v>0</v>
      </c>
      <c r="F336" s="17">
        <v>0</v>
      </c>
    </row>
    <row r="337" spans="1:6" x14ac:dyDescent="0.25">
      <c r="A337" s="17">
        <v>49</v>
      </c>
      <c r="B337" s="17">
        <v>0</v>
      </c>
      <c r="E337" s="17">
        <v>0</v>
      </c>
      <c r="F337" s="17">
        <v>0</v>
      </c>
    </row>
    <row r="338" spans="1:6" x14ac:dyDescent="0.25">
      <c r="A338" s="17">
        <v>49</v>
      </c>
      <c r="B338" s="17">
        <v>7.0633499999999988E-2</v>
      </c>
      <c r="E338" s="17">
        <v>0</v>
      </c>
      <c r="F338" s="17">
        <v>0</v>
      </c>
    </row>
    <row r="339" spans="1:6" x14ac:dyDescent="0.25">
      <c r="A339" s="17">
        <v>48.5</v>
      </c>
      <c r="B339" s="17">
        <v>7.0633499999999988E-2</v>
      </c>
      <c r="E339" s="17">
        <v>0</v>
      </c>
      <c r="F339" s="17">
        <v>0</v>
      </c>
    </row>
    <row r="340" spans="1:6" x14ac:dyDescent="0.25">
      <c r="A340" s="17">
        <v>48.5</v>
      </c>
      <c r="B340" s="17">
        <v>0.58467345833333306</v>
      </c>
      <c r="E340" s="17">
        <v>0</v>
      </c>
      <c r="F340" s="17">
        <v>0</v>
      </c>
    </row>
    <row r="341" spans="1:6" x14ac:dyDescent="0.25">
      <c r="A341" s="17">
        <v>51.125</v>
      </c>
      <c r="B341" s="17">
        <v>0.58467345833333306</v>
      </c>
      <c r="E341" s="17">
        <v>0</v>
      </c>
      <c r="F341" s="17">
        <v>0</v>
      </c>
    </row>
    <row r="342" spans="1:6" x14ac:dyDescent="0.25">
      <c r="A342" s="17">
        <v>51.125</v>
      </c>
      <c r="B342" s="17">
        <v>0.29325986666666648</v>
      </c>
      <c r="E342" s="17">
        <v>0</v>
      </c>
      <c r="F342" s="17">
        <v>0</v>
      </c>
    </row>
    <row r="343" spans="1:6" x14ac:dyDescent="0.25">
      <c r="A343" s="17">
        <v>50</v>
      </c>
      <c r="B343" s="17">
        <v>0.29325986666666648</v>
      </c>
      <c r="E343" s="17">
        <v>0</v>
      </c>
      <c r="F343" s="17">
        <v>0</v>
      </c>
    </row>
    <row r="344" spans="1:6" x14ac:dyDescent="0.25">
      <c r="A344" s="17">
        <v>50</v>
      </c>
      <c r="B344" s="17">
        <v>0</v>
      </c>
      <c r="E344" s="17">
        <v>0</v>
      </c>
      <c r="F344" s="17">
        <v>0</v>
      </c>
    </row>
    <row r="345" spans="1:6" x14ac:dyDescent="0.25">
      <c r="A345" s="17">
        <v>50</v>
      </c>
      <c r="B345" s="17">
        <v>0.29325986666666648</v>
      </c>
      <c r="E345" s="17">
        <v>0</v>
      </c>
      <c r="F345" s="17">
        <v>0</v>
      </c>
    </row>
    <row r="346" spans="1:6" x14ac:dyDescent="0.25">
      <c r="A346" s="17">
        <v>52.25</v>
      </c>
      <c r="B346" s="17">
        <v>0.29325986666666648</v>
      </c>
      <c r="E346" s="17">
        <v>0</v>
      </c>
      <c r="F346" s="17">
        <v>0</v>
      </c>
    </row>
    <row r="347" spans="1:6" x14ac:dyDescent="0.25">
      <c r="A347" s="17">
        <v>52.25</v>
      </c>
      <c r="B347" s="17">
        <v>0.18760405000000008</v>
      </c>
      <c r="E347" s="17">
        <v>0</v>
      </c>
      <c r="F347" s="17">
        <v>0</v>
      </c>
    </row>
    <row r="348" spans="1:6" x14ac:dyDescent="0.25">
      <c r="A348" s="17">
        <v>51</v>
      </c>
      <c r="B348" s="17">
        <v>0.18760405000000008</v>
      </c>
      <c r="E348" s="17">
        <v>0</v>
      </c>
      <c r="F348" s="17">
        <v>0</v>
      </c>
    </row>
    <row r="349" spans="1:6" x14ac:dyDescent="0.25">
      <c r="A349" s="17">
        <v>51</v>
      </c>
      <c r="B349" s="17">
        <v>0</v>
      </c>
      <c r="E349" s="17">
        <v>0</v>
      </c>
      <c r="F349" s="17">
        <v>0</v>
      </c>
    </row>
    <row r="350" spans="1:6" x14ac:dyDescent="0.25">
      <c r="A350" s="17">
        <v>51</v>
      </c>
      <c r="B350" s="17">
        <v>0.18760405000000008</v>
      </c>
      <c r="E350" s="17">
        <v>0</v>
      </c>
      <c r="F350" s="17">
        <v>0</v>
      </c>
    </row>
    <row r="351" spans="1:6" x14ac:dyDescent="0.25">
      <c r="A351" s="17">
        <v>53.5</v>
      </c>
      <c r="B351" s="17">
        <v>0.18760405000000008</v>
      </c>
      <c r="E351" s="17">
        <v>0</v>
      </c>
      <c r="F351" s="17">
        <v>0</v>
      </c>
    </row>
    <row r="352" spans="1:6" x14ac:dyDescent="0.25">
      <c r="A352" s="17">
        <v>53.5</v>
      </c>
      <c r="B352" s="17">
        <v>0.14725924999999995</v>
      </c>
      <c r="E352" s="17">
        <v>0</v>
      </c>
      <c r="F352" s="17">
        <v>0</v>
      </c>
    </row>
    <row r="353" spans="1:6" x14ac:dyDescent="0.25">
      <c r="A353" s="17">
        <v>52.5</v>
      </c>
      <c r="B353" s="17">
        <v>0.14725924999999995</v>
      </c>
      <c r="E353" s="17">
        <v>0</v>
      </c>
      <c r="F353" s="17">
        <v>0</v>
      </c>
    </row>
    <row r="354" spans="1:6" x14ac:dyDescent="0.25">
      <c r="A354" s="17">
        <v>52.5</v>
      </c>
      <c r="B354" s="17">
        <v>3.3345499999999986E-2</v>
      </c>
      <c r="E354" s="17">
        <v>0</v>
      </c>
      <c r="F354" s="17">
        <v>0</v>
      </c>
    </row>
    <row r="355" spans="1:6" x14ac:dyDescent="0.25">
      <c r="A355" s="17">
        <v>52</v>
      </c>
      <c r="B355" s="17">
        <v>3.3345499999999986E-2</v>
      </c>
      <c r="E355" s="17">
        <v>0</v>
      </c>
      <c r="F355" s="17">
        <v>0</v>
      </c>
    </row>
    <row r="356" spans="1:6" x14ac:dyDescent="0.25">
      <c r="A356" s="17">
        <v>52</v>
      </c>
      <c r="B356" s="17">
        <v>0</v>
      </c>
      <c r="E356" s="17">
        <v>0</v>
      </c>
      <c r="F356" s="17">
        <v>0</v>
      </c>
    </row>
    <row r="357" spans="1:6" x14ac:dyDescent="0.25">
      <c r="A357" s="17">
        <v>52</v>
      </c>
      <c r="B357" s="17">
        <v>3.3345499999999986E-2</v>
      </c>
      <c r="E357" s="17">
        <v>0</v>
      </c>
      <c r="F357" s="17">
        <v>0</v>
      </c>
    </row>
    <row r="358" spans="1:6" x14ac:dyDescent="0.25">
      <c r="A358" s="17">
        <v>53</v>
      </c>
      <c r="B358" s="17">
        <v>3.3345499999999986E-2</v>
      </c>
      <c r="E358" s="17">
        <v>0</v>
      </c>
      <c r="F358" s="17">
        <v>0</v>
      </c>
    </row>
    <row r="359" spans="1:6" x14ac:dyDescent="0.25">
      <c r="A359" s="17">
        <v>53</v>
      </c>
      <c r="B359" s="17">
        <v>0</v>
      </c>
      <c r="E359" s="17">
        <v>0</v>
      </c>
      <c r="F359" s="17">
        <v>0</v>
      </c>
    </row>
    <row r="360" spans="1:6" x14ac:dyDescent="0.25">
      <c r="A360" s="17">
        <v>53</v>
      </c>
      <c r="B360" s="17">
        <v>3.3345499999999986E-2</v>
      </c>
      <c r="E360" s="17">
        <v>0</v>
      </c>
      <c r="F360" s="17">
        <v>0</v>
      </c>
    </row>
    <row r="361" spans="1:6" x14ac:dyDescent="0.25">
      <c r="A361" s="17">
        <v>52.5</v>
      </c>
      <c r="B361" s="17">
        <v>3.3345499999999986E-2</v>
      </c>
      <c r="E361" s="17">
        <v>0</v>
      </c>
      <c r="F361" s="17">
        <v>0</v>
      </c>
    </row>
    <row r="362" spans="1:6" x14ac:dyDescent="0.25">
      <c r="A362" s="17">
        <v>52.5</v>
      </c>
      <c r="B362" s="17">
        <v>0.14725924999999995</v>
      </c>
      <c r="E362" s="17">
        <v>0</v>
      </c>
      <c r="F362" s="17">
        <v>0</v>
      </c>
    </row>
    <row r="363" spans="1:6" x14ac:dyDescent="0.25">
      <c r="A363" s="17">
        <v>54.5</v>
      </c>
      <c r="B363" s="17">
        <v>0.14725924999999995</v>
      </c>
      <c r="E363" s="17">
        <v>0</v>
      </c>
      <c r="F363" s="17">
        <v>0</v>
      </c>
    </row>
    <row r="364" spans="1:6" x14ac:dyDescent="0.25">
      <c r="A364" s="17">
        <v>54.5</v>
      </c>
      <c r="B364" s="17">
        <v>9.941199999999982E-2</v>
      </c>
      <c r="E364" s="17">
        <v>0</v>
      </c>
      <c r="F364" s="17">
        <v>0</v>
      </c>
    </row>
    <row r="365" spans="1:6" x14ac:dyDescent="0.25">
      <c r="A365" s="17">
        <v>54</v>
      </c>
      <c r="B365" s="17">
        <v>9.941199999999982E-2</v>
      </c>
      <c r="E365" s="17">
        <v>0</v>
      </c>
      <c r="F365" s="17">
        <v>0</v>
      </c>
    </row>
    <row r="366" spans="1:6" x14ac:dyDescent="0.25">
      <c r="A366" s="17">
        <v>54</v>
      </c>
      <c r="B366" s="17">
        <v>0</v>
      </c>
      <c r="E366" s="17">
        <v>0</v>
      </c>
      <c r="F366" s="17">
        <v>0</v>
      </c>
    </row>
    <row r="367" spans="1:6" x14ac:dyDescent="0.25">
      <c r="A367" s="17">
        <v>54</v>
      </c>
      <c r="B367" s="17">
        <v>9.941199999999982E-2</v>
      </c>
      <c r="E367" s="17">
        <v>0</v>
      </c>
      <c r="F367" s="17">
        <v>0</v>
      </c>
    </row>
    <row r="368" spans="1:6" x14ac:dyDescent="0.25">
      <c r="A368" s="17">
        <v>55</v>
      </c>
      <c r="B368" s="17">
        <v>9.941199999999982E-2</v>
      </c>
      <c r="E368" s="17">
        <v>0</v>
      </c>
      <c r="F368" s="17">
        <v>0</v>
      </c>
    </row>
    <row r="369" spans="1:6" x14ac:dyDescent="0.25">
      <c r="A369" s="17">
        <v>55</v>
      </c>
      <c r="B369" s="17">
        <v>0</v>
      </c>
      <c r="E369" s="17">
        <v>0</v>
      </c>
      <c r="F369" s="17">
        <v>0</v>
      </c>
    </row>
    <row r="370" spans="1:6" x14ac:dyDescent="0.25">
      <c r="A370" s="17">
        <v>55</v>
      </c>
      <c r="B370" s="17">
        <v>9.941199999999982E-2</v>
      </c>
      <c r="E370" s="17">
        <v>0</v>
      </c>
      <c r="F370" s="17">
        <v>0</v>
      </c>
    </row>
    <row r="371" spans="1:6" x14ac:dyDescent="0.25">
      <c r="A371" s="17">
        <v>54.5</v>
      </c>
      <c r="B371" s="17">
        <v>9.941199999999982E-2</v>
      </c>
      <c r="E371" s="17">
        <v>0</v>
      </c>
      <c r="F371" s="17">
        <v>0</v>
      </c>
    </row>
    <row r="372" spans="1:6" x14ac:dyDescent="0.25">
      <c r="A372" s="17">
        <v>54.5</v>
      </c>
      <c r="B372" s="17">
        <v>0.14725924999999995</v>
      </c>
      <c r="E372" s="17">
        <v>0</v>
      </c>
      <c r="F372" s="17">
        <v>0</v>
      </c>
    </row>
    <row r="373" spans="1:6" x14ac:dyDescent="0.25">
      <c r="A373" s="17">
        <v>53.5</v>
      </c>
      <c r="B373" s="17">
        <v>0.14725924999999995</v>
      </c>
      <c r="E373" s="17">
        <v>0</v>
      </c>
      <c r="F373" s="17">
        <v>0</v>
      </c>
    </row>
    <row r="374" spans="1:6" x14ac:dyDescent="0.25">
      <c r="A374" s="17">
        <v>53.5</v>
      </c>
      <c r="B374" s="17">
        <v>0.18760405000000008</v>
      </c>
      <c r="E374" s="17">
        <v>0</v>
      </c>
      <c r="F374" s="17">
        <v>0</v>
      </c>
    </row>
    <row r="375" spans="1:6" x14ac:dyDescent="0.25">
      <c r="A375" s="17">
        <v>52.25</v>
      </c>
      <c r="B375" s="17">
        <v>0.18760405000000008</v>
      </c>
      <c r="E375" s="17">
        <v>0</v>
      </c>
      <c r="F375" s="17">
        <v>0</v>
      </c>
    </row>
    <row r="376" spans="1:6" x14ac:dyDescent="0.25">
      <c r="A376" s="17">
        <v>52.25</v>
      </c>
      <c r="B376" s="17">
        <v>0.29325986666666648</v>
      </c>
      <c r="E376" s="17">
        <v>0</v>
      </c>
      <c r="F376" s="17">
        <v>0</v>
      </c>
    </row>
    <row r="377" spans="1:6" x14ac:dyDescent="0.25">
      <c r="A377" s="17">
        <v>51.125</v>
      </c>
      <c r="B377" s="17">
        <v>0.29325986666666648</v>
      </c>
      <c r="E377" s="17">
        <v>0</v>
      </c>
      <c r="F377" s="17">
        <v>0</v>
      </c>
    </row>
    <row r="378" spans="1:6" x14ac:dyDescent="0.25">
      <c r="A378" s="17">
        <v>51.125</v>
      </c>
      <c r="B378" s="17">
        <v>0.58467345833333306</v>
      </c>
      <c r="E378" s="17">
        <v>0</v>
      </c>
      <c r="F378" s="17">
        <v>0</v>
      </c>
    </row>
    <row r="379" spans="1:6" x14ac:dyDescent="0.25">
      <c r="A379" s="17">
        <v>49.8125</v>
      </c>
      <c r="B379" s="17">
        <v>0.58467345833333306</v>
      </c>
      <c r="E379" s="17">
        <v>0</v>
      </c>
      <c r="F379" s="17">
        <v>0</v>
      </c>
    </row>
    <row r="380" spans="1:6" x14ac:dyDescent="0.25">
      <c r="A380" s="17">
        <v>49.8125</v>
      </c>
      <c r="B380" s="17">
        <v>0.65240229166666674</v>
      </c>
      <c r="E380" s="17">
        <v>0</v>
      </c>
      <c r="F380" s="17">
        <v>0</v>
      </c>
    </row>
    <row r="381" spans="1:6" x14ac:dyDescent="0.25">
      <c r="A381" s="17">
        <v>47.65625</v>
      </c>
      <c r="B381" s="17">
        <v>0.65240229166666674</v>
      </c>
      <c r="E381" s="17">
        <v>0</v>
      </c>
      <c r="F381" s="17">
        <v>0</v>
      </c>
    </row>
    <row r="382" spans="1:6" x14ac:dyDescent="0.25">
      <c r="A382" s="17">
        <v>47.65625</v>
      </c>
      <c r="B382" s="17">
        <v>2.1883537499999997</v>
      </c>
      <c r="E382" s="17">
        <v>0</v>
      </c>
      <c r="F382" s="17">
        <v>0</v>
      </c>
    </row>
    <row r="383" spans="1:6" x14ac:dyDescent="0.25">
      <c r="A383" s="17">
        <v>57.3125</v>
      </c>
      <c r="B383" s="17">
        <v>2.1883537499999997</v>
      </c>
      <c r="E383" s="17">
        <v>0</v>
      </c>
      <c r="F383" s="17">
        <v>0</v>
      </c>
    </row>
    <row r="384" spans="1:6" x14ac:dyDescent="0.25">
      <c r="A384" s="17">
        <v>57.3125</v>
      </c>
      <c r="B384" s="17">
        <v>0.68430456666666661</v>
      </c>
      <c r="E384" s="17">
        <v>0</v>
      </c>
      <c r="F384" s="17">
        <v>0</v>
      </c>
    </row>
    <row r="385" spans="1:6" x14ac:dyDescent="0.25">
      <c r="A385" s="17">
        <v>56</v>
      </c>
      <c r="B385" s="17">
        <v>0.68430456666666661</v>
      </c>
      <c r="E385" s="17">
        <v>0</v>
      </c>
      <c r="F385" s="17">
        <v>0</v>
      </c>
    </row>
    <row r="386" spans="1:6" x14ac:dyDescent="0.25">
      <c r="A386" s="17">
        <v>56</v>
      </c>
      <c r="B386" s="17">
        <v>0</v>
      </c>
      <c r="E386" s="17">
        <v>0</v>
      </c>
      <c r="F386" s="17">
        <v>0</v>
      </c>
    </row>
    <row r="387" spans="1:6" x14ac:dyDescent="0.25">
      <c r="A387" s="17">
        <v>56</v>
      </c>
      <c r="B387" s="17">
        <v>0.68430456666666661</v>
      </c>
      <c r="E387" s="17">
        <v>0</v>
      </c>
      <c r="F387" s="17">
        <v>0</v>
      </c>
    </row>
    <row r="388" spans="1:6" x14ac:dyDescent="0.25">
      <c r="A388" s="17">
        <v>58.625</v>
      </c>
      <c r="B388" s="17">
        <v>0.68430456666666661</v>
      </c>
      <c r="E388" s="17">
        <v>0</v>
      </c>
      <c r="F388" s="17">
        <v>0</v>
      </c>
    </row>
    <row r="389" spans="1:6" x14ac:dyDescent="0.25">
      <c r="A389" s="17">
        <v>58.625</v>
      </c>
      <c r="B389" s="17">
        <v>0.38961310000000005</v>
      </c>
      <c r="E389" s="17">
        <v>0</v>
      </c>
      <c r="F389" s="17">
        <v>0</v>
      </c>
    </row>
    <row r="390" spans="1:6" x14ac:dyDescent="0.25">
      <c r="A390" s="17">
        <v>57.5</v>
      </c>
      <c r="B390" s="17">
        <v>0.38961310000000005</v>
      </c>
      <c r="E390" s="17">
        <v>0</v>
      </c>
      <c r="F390" s="17">
        <v>0</v>
      </c>
    </row>
    <row r="391" spans="1:6" x14ac:dyDescent="0.25">
      <c r="A391" s="17">
        <v>57.5</v>
      </c>
      <c r="B391" s="17">
        <v>0.1200285</v>
      </c>
      <c r="E391" s="17">
        <v>0</v>
      </c>
      <c r="F391" s="17">
        <v>0</v>
      </c>
    </row>
    <row r="392" spans="1:6" x14ac:dyDescent="0.25">
      <c r="A392" s="17">
        <v>57</v>
      </c>
      <c r="B392" s="17">
        <v>0.1200285</v>
      </c>
      <c r="E392" s="17">
        <v>0</v>
      </c>
      <c r="F392" s="17">
        <v>0</v>
      </c>
    </row>
    <row r="393" spans="1:6" x14ac:dyDescent="0.25">
      <c r="A393" s="17">
        <v>57</v>
      </c>
      <c r="B393" s="17">
        <v>0</v>
      </c>
      <c r="E393" s="17">
        <v>0</v>
      </c>
      <c r="F393" s="17">
        <v>0</v>
      </c>
    </row>
    <row r="394" spans="1:6" x14ac:dyDescent="0.25">
      <c r="A394" s="17">
        <v>57</v>
      </c>
      <c r="B394" s="17">
        <v>0.1200285</v>
      </c>
      <c r="E394" s="17">
        <v>0</v>
      </c>
      <c r="F394" s="17">
        <v>0</v>
      </c>
    </row>
    <row r="395" spans="1:6" x14ac:dyDescent="0.25">
      <c r="A395" s="17">
        <v>58</v>
      </c>
      <c r="B395" s="17">
        <v>0.1200285</v>
      </c>
      <c r="E395" s="17">
        <v>0</v>
      </c>
      <c r="F395" s="17">
        <v>0</v>
      </c>
    </row>
    <row r="396" spans="1:6" x14ac:dyDescent="0.25">
      <c r="A396" s="17">
        <v>58</v>
      </c>
      <c r="B396" s="17">
        <v>0</v>
      </c>
      <c r="E396" s="17">
        <v>0</v>
      </c>
      <c r="F396" s="17">
        <v>0</v>
      </c>
    </row>
    <row r="397" spans="1:6" x14ac:dyDescent="0.25">
      <c r="A397" s="17">
        <v>58</v>
      </c>
      <c r="B397" s="17">
        <v>0.1200285</v>
      </c>
      <c r="E397" s="17">
        <v>0</v>
      </c>
      <c r="F397" s="17">
        <v>0</v>
      </c>
    </row>
    <row r="398" spans="1:6" x14ac:dyDescent="0.25">
      <c r="A398" s="17">
        <v>57.5</v>
      </c>
      <c r="B398" s="17">
        <v>0.1200285</v>
      </c>
      <c r="E398" s="17">
        <v>0</v>
      </c>
      <c r="F398" s="17">
        <v>0</v>
      </c>
    </row>
    <row r="399" spans="1:6" x14ac:dyDescent="0.25">
      <c r="A399" s="17">
        <v>57.5</v>
      </c>
      <c r="B399" s="17">
        <v>0.38961310000000005</v>
      </c>
      <c r="E399" s="17">
        <v>0</v>
      </c>
      <c r="F399" s="17">
        <v>0</v>
      </c>
    </row>
    <row r="400" spans="1:6" x14ac:dyDescent="0.25">
      <c r="A400" s="17">
        <v>59.75</v>
      </c>
      <c r="B400" s="17">
        <v>0.38961310000000005</v>
      </c>
      <c r="E400" s="17">
        <v>0</v>
      </c>
      <c r="F400" s="17">
        <v>0</v>
      </c>
    </row>
    <row r="401" spans="1:6" x14ac:dyDescent="0.25">
      <c r="A401" s="17">
        <v>59.75</v>
      </c>
      <c r="B401" s="17">
        <v>0.23538249999999997</v>
      </c>
      <c r="E401" s="17">
        <v>0</v>
      </c>
      <c r="F401" s="17">
        <v>0</v>
      </c>
    </row>
    <row r="402" spans="1:6" x14ac:dyDescent="0.25">
      <c r="A402" s="17">
        <v>59</v>
      </c>
      <c r="B402" s="17">
        <v>0.23538249999999997</v>
      </c>
      <c r="E402" s="17">
        <v>0</v>
      </c>
      <c r="F402" s="17">
        <v>0</v>
      </c>
    </row>
    <row r="403" spans="1:6" x14ac:dyDescent="0.25">
      <c r="A403" s="17">
        <v>59</v>
      </c>
      <c r="B403" s="17">
        <v>0</v>
      </c>
      <c r="E403" s="17">
        <v>0</v>
      </c>
      <c r="F403" s="17">
        <v>0</v>
      </c>
    </row>
    <row r="404" spans="1:6" x14ac:dyDescent="0.25">
      <c r="A404" s="17">
        <v>59</v>
      </c>
      <c r="B404" s="17">
        <v>0.23538249999999997</v>
      </c>
      <c r="E404" s="17">
        <v>0</v>
      </c>
      <c r="F404" s="17">
        <v>0</v>
      </c>
    </row>
    <row r="405" spans="1:6" x14ac:dyDescent="0.25">
      <c r="A405" s="17">
        <v>60.5</v>
      </c>
      <c r="B405" s="17">
        <v>0.23538249999999997</v>
      </c>
      <c r="E405" s="17">
        <v>0</v>
      </c>
      <c r="F405" s="17">
        <v>0</v>
      </c>
    </row>
    <row r="406" spans="1:6" x14ac:dyDescent="0.25">
      <c r="A406" s="17">
        <v>60.5</v>
      </c>
      <c r="B406" s="17">
        <v>0.19338750000000002</v>
      </c>
      <c r="E406" s="17">
        <v>0</v>
      </c>
      <c r="F406" s="17">
        <v>0</v>
      </c>
    </row>
    <row r="407" spans="1:6" x14ac:dyDescent="0.25">
      <c r="A407" s="17">
        <v>60</v>
      </c>
      <c r="B407" s="17">
        <v>0.19338750000000002</v>
      </c>
      <c r="E407" s="17">
        <v>0</v>
      </c>
      <c r="F407" s="17">
        <v>0</v>
      </c>
    </row>
    <row r="408" spans="1:6" x14ac:dyDescent="0.25">
      <c r="A408" s="17">
        <v>60</v>
      </c>
      <c r="B408" s="17">
        <v>0</v>
      </c>
      <c r="E408" s="17">
        <v>0</v>
      </c>
      <c r="F408" s="17">
        <v>0</v>
      </c>
    </row>
    <row r="409" spans="1:6" x14ac:dyDescent="0.25">
      <c r="A409" s="17">
        <v>60</v>
      </c>
      <c r="B409" s="17">
        <v>0.19338750000000002</v>
      </c>
      <c r="E409" s="17">
        <v>0</v>
      </c>
      <c r="F409" s="17">
        <v>0</v>
      </c>
    </row>
    <row r="410" spans="1:6" x14ac:dyDescent="0.25">
      <c r="A410" s="17">
        <v>61</v>
      </c>
      <c r="B410" s="17">
        <v>0.19338750000000002</v>
      </c>
      <c r="E410" s="17">
        <v>0</v>
      </c>
      <c r="F410" s="17">
        <v>0</v>
      </c>
    </row>
    <row r="411" spans="1:6" x14ac:dyDescent="0.25">
      <c r="A411" s="17">
        <v>61</v>
      </c>
      <c r="B411" s="17">
        <v>0</v>
      </c>
      <c r="E411" s="17">
        <v>0</v>
      </c>
      <c r="F411" s="17">
        <v>0</v>
      </c>
    </row>
    <row r="412" spans="1:6" x14ac:dyDescent="0.25">
      <c r="A412" s="17">
        <v>61</v>
      </c>
      <c r="B412" s="17">
        <v>0.19338750000000002</v>
      </c>
      <c r="E412" s="17">
        <v>0</v>
      </c>
      <c r="F412" s="17">
        <v>0</v>
      </c>
    </row>
    <row r="413" spans="1:6" x14ac:dyDescent="0.25">
      <c r="A413" s="17">
        <v>60.5</v>
      </c>
      <c r="B413" s="17">
        <v>0.19338750000000002</v>
      </c>
      <c r="E413" s="17">
        <v>0</v>
      </c>
      <c r="F413" s="17">
        <v>0</v>
      </c>
    </row>
    <row r="414" spans="1:6" x14ac:dyDescent="0.25">
      <c r="A414" s="17">
        <v>60.5</v>
      </c>
      <c r="B414" s="17">
        <v>0.23538249999999997</v>
      </c>
      <c r="E414" s="17">
        <v>0</v>
      </c>
      <c r="F414" s="17">
        <v>0</v>
      </c>
    </row>
    <row r="415" spans="1:6" x14ac:dyDescent="0.25">
      <c r="A415" s="17">
        <v>59.75</v>
      </c>
      <c r="B415" s="17">
        <v>0.23538249999999997</v>
      </c>
      <c r="E415" s="17">
        <v>0</v>
      </c>
      <c r="F415" s="17">
        <v>0</v>
      </c>
    </row>
    <row r="416" spans="1:6" x14ac:dyDescent="0.25">
      <c r="A416" s="17">
        <v>59.75</v>
      </c>
      <c r="B416" s="17">
        <v>0.38961310000000005</v>
      </c>
      <c r="E416" s="17">
        <v>0</v>
      </c>
      <c r="F416" s="17">
        <v>0</v>
      </c>
    </row>
    <row r="417" spans="1:6" x14ac:dyDescent="0.25">
      <c r="A417" s="17">
        <v>58.625</v>
      </c>
      <c r="B417" s="17">
        <v>0.38961310000000005</v>
      </c>
      <c r="E417" s="17">
        <v>0</v>
      </c>
      <c r="F417" s="17">
        <v>0</v>
      </c>
    </row>
    <row r="418" spans="1:6" x14ac:dyDescent="0.25">
      <c r="A418" s="17">
        <v>58.625</v>
      </c>
      <c r="B418" s="17">
        <v>0.68430456666666661</v>
      </c>
      <c r="E418" s="17">
        <v>0</v>
      </c>
      <c r="F418" s="17">
        <v>0</v>
      </c>
    </row>
    <row r="419" spans="1:6" x14ac:dyDescent="0.25">
      <c r="A419" s="17">
        <v>57.3125</v>
      </c>
      <c r="B419" s="17">
        <v>0.68430456666666661</v>
      </c>
      <c r="E419" s="17">
        <v>0</v>
      </c>
      <c r="F419" s="17">
        <v>0</v>
      </c>
    </row>
    <row r="420" spans="1:6" x14ac:dyDescent="0.25">
      <c r="A420" s="17">
        <v>57.3125</v>
      </c>
      <c r="B420" s="17">
        <v>2.1883537499999997</v>
      </c>
      <c r="E420" s="17">
        <v>0</v>
      </c>
      <c r="F420" s="17">
        <v>0</v>
      </c>
    </row>
    <row r="421" spans="1:6" x14ac:dyDescent="0.25">
      <c r="A421" s="17">
        <v>52.484375</v>
      </c>
      <c r="B421" s="17">
        <v>2.1883537499999997</v>
      </c>
      <c r="E421" s="17">
        <v>0</v>
      </c>
      <c r="F421" s="17">
        <v>0</v>
      </c>
    </row>
    <row r="422" spans="1:6" x14ac:dyDescent="0.25">
      <c r="A422" s="17">
        <v>52.484375</v>
      </c>
      <c r="B422" s="17">
        <v>7.2186875453333306</v>
      </c>
      <c r="E422" s="17">
        <v>0</v>
      </c>
      <c r="F422" s="17">
        <v>0</v>
      </c>
    </row>
    <row r="423" spans="1:6" x14ac:dyDescent="0.25">
      <c r="A423" s="17">
        <v>66.59375</v>
      </c>
      <c r="B423" s="17">
        <v>7.2186875453333306</v>
      </c>
      <c r="E423" s="17">
        <v>0</v>
      </c>
      <c r="F423" s="17">
        <v>0</v>
      </c>
    </row>
    <row r="424" spans="1:6" x14ac:dyDescent="0.25">
      <c r="A424" s="17">
        <v>66.59375</v>
      </c>
      <c r="B424" s="17">
        <v>4.6386193400000009</v>
      </c>
      <c r="E424" s="17">
        <v>0</v>
      </c>
      <c r="F424" s="17">
        <v>0</v>
      </c>
    </row>
    <row r="425" spans="1:6" x14ac:dyDescent="0.25">
      <c r="A425" s="17">
        <v>63.5</v>
      </c>
      <c r="B425" s="17">
        <v>4.6386193400000009</v>
      </c>
      <c r="E425" s="17">
        <v>0</v>
      </c>
      <c r="F425" s="17">
        <v>0</v>
      </c>
    </row>
    <row r="426" spans="1:6" x14ac:dyDescent="0.25">
      <c r="A426" s="17">
        <v>63.5</v>
      </c>
      <c r="B426" s="17">
        <v>1.4297478400000003</v>
      </c>
      <c r="E426" s="17">
        <v>0</v>
      </c>
      <c r="F426" s="17">
        <v>0</v>
      </c>
    </row>
    <row r="427" spans="1:6" x14ac:dyDescent="0.25">
      <c r="A427" s="17">
        <v>62.5</v>
      </c>
      <c r="B427" s="17">
        <v>1.4297478400000003</v>
      </c>
      <c r="E427" s="17">
        <v>0</v>
      </c>
      <c r="F427" s="17">
        <v>0</v>
      </c>
    </row>
    <row r="428" spans="1:6" x14ac:dyDescent="0.25">
      <c r="A428" s="17">
        <v>62.5</v>
      </c>
      <c r="B428" s="17">
        <v>0.115047</v>
      </c>
      <c r="E428" s="17">
        <v>0</v>
      </c>
      <c r="F428" s="17">
        <v>0</v>
      </c>
    </row>
    <row r="429" spans="1:6" x14ac:dyDescent="0.25">
      <c r="A429" s="17">
        <v>62</v>
      </c>
      <c r="B429" s="17">
        <v>0.115047</v>
      </c>
      <c r="E429" s="17">
        <v>0</v>
      </c>
      <c r="F429" s="17">
        <v>0</v>
      </c>
    </row>
    <row r="430" spans="1:6" x14ac:dyDescent="0.25">
      <c r="A430" s="17">
        <v>62</v>
      </c>
      <c r="B430" s="17">
        <v>0</v>
      </c>
      <c r="E430" s="17">
        <v>0</v>
      </c>
      <c r="F430" s="17">
        <v>0</v>
      </c>
    </row>
    <row r="431" spans="1:6" x14ac:dyDescent="0.25">
      <c r="A431" s="17">
        <v>62</v>
      </c>
      <c r="B431" s="17">
        <v>0.115047</v>
      </c>
      <c r="E431" s="17">
        <v>0</v>
      </c>
      <c r="F431" s="17">
        <v>0</v>
      </c>
    </row>
    <row r="432" spans="1:6" x14ac:dyDescent="0.25">
      <c r="A432" s="17">
        <v>63</v>
      </c>
      <c r="B432" s="17">
        <v>0.115047</v>
      </c>
      <c r="E432" s="17">
        <v>0</v>
      </c>
      <c r="F432" s="17">
        <v>0</v>
      </c>
    </row>
    <row r="433" spans="1:6" x14ac:dyDescent="0.25">
      <c r="A433" s="17">
        <v>63</v>
      </c>
      <c r="B433" s="17">
        <v>0</v>
      </c>
      <c r="E433" s="17">
        <v>0</v>
      </c>
      <c r="F433" s="17">
        <v>0</v>
      </c>
    </row>
    <row r="434" spans="1:6" x14ac:dyDescent="0.25">
      <c r="A434" s="17">
        <v>63</v>
      </c>
      <c r="B434" s="17">
        <v>0.115047</v>
      </c>
      <c r="E434" s="17">
        <v>0</v>
      </c>
      <c r="F434" s="17">
        <v>0</v>
      </c>
    </row>
    <row r="435" spans="1:6" x14ac:dyDescent="0.25">
      <c r="A435" s="17">
        <v>62.5</v>
      </c>
      <c r="B435" s="17">
        <v>0.115047</v>
      </c>
      <c r="E435" s="17">
        <v>0</v>
      </c>
      <c r="F435" s="17">
        <v>0</v>
      </c>
    </row>
    <row r="436" spans="1:6" x14ac:dyDescent="0.25">
      <c r="A436" s="17">
        <v>62.5</v>
      </c>
      <c r="B436" s="17">
        <v>1.4297478400000003</v>
      </c>
      <c r="E436" s="17">
        <v>0</v>
      </c>
      <c r="F436" s="17">
        <v>0</v>
      </c>
    </row>
    <row r="437" spans="1:6" x14ac:dyDescent="0.25">
      <c r="A437" s="17">
        <v>64.5</v>
      </c>
      <c r="B437" s="17">
        <v>1.4297478400000003</v>
      </c>
      <c r="E437" s="17">
        <v>0</v>
      </c>
      <c r="F437" s="17">
        <v>0</v>
      </c>
    </row>
    <row r="438" spans="1:6" x14ac:dyDescent="0.25">
      <c r="A438" s="17">
        <v>64.5</v>
      </c>
      <c r="B438" s="17">
        <v>0.39246967999999999</v>
      </c>
      <c r="E438" s="17">
        <v>0</v>
      </c>
      <c r="F438" s="17">
        <v>0</v>
      </c>
    </row>
    <row r="439" spans="1:6" x14ac:dyDescent="0.25">
      <c r="A439" s="17">
        <v>64</v>
      </c>
      <c r="B439" s="17">
        <v>0.39246967999999999</v>
      </c>
      <c r="E439" s="17">
        <v>0</v>
      </c>
      <c r="F439" s="17">
        <v>0</v>
      </c>
    </row>
    <row r="440" spans="1:6" x14ac:dyDescent="0.25">
      <c r="A440" s="17">
        <v>64</v>
      </c>
      <c r="B440" s="17">
        <v>0</v>
      </c>
      <c r="E440" s="17">
        <v>0</v>
      </c>
      <c r="F440" s="17">
        <v>0</v>
      </c>
    </row>
    <row r="441" spans="1:6" x14ac:dyDescent="0.25">
      <c r="A441" s="17">
        <v>64</v>
      </c>
      <c r="B441" s="17">
        <v>0.39246967999999999</v>
      </c>
      <c r="E441" s="17">
        <v>0</v>
      </c>
      <c r="F441" s="17">
        <v>0</v>
      </c>
    </row>
    <row r="442" spans="1:6" x14ac:dyDescent="0.25">
      <c r="A442" s="17">
        <v>65</v>
      </c>
      <c r="B442" s="17">
        <v>0.39246967999999999</v>
      </c>
      <c r="E442" s="17">
        <v>0</v>
      </c>
      <c r="F442" s="17">
        <v>0</v>
      </c>
    </row>
    <row r="443" spans="1:6" x14ac:dyDescent="0.25">
      <c r="A443" s="17">
        <v>65</v>
      </c>
      <c r="B443" s="17">
        <v>0</v>
      </c>
      <c r="E443" s="17">
        <v>0</v>
      </c>
      <c r="F443" s="17">
        <v>0</v>
      </c>
    </row>
    <row r="444" spans="1:6" x14ac:dyDescent="0.25">
      <c r="A444" s="17">
        <v>65</v>
      </c>
      <c r="B444" s="17">
        <v>0.39246967999999999</v>
      </c>
      <c r="E444" s="17">
        <v>0</v>
      </c>
      <c r="F444" s="17">
        <v>0</v>
      </c>
    </row>
    <row r="445" spans="1:6" x14ac:dyDescent="0.25">
      <c r="A445" s="17">
        <v>64.5</v>
      </c>
      <c r="B445" s="17">
        <v>0.39246967999999999</v>
      </c>
      <c r="E445" s="17">
        <v>0</v>
      </c>
      <c r="F445" s="17">
        <v>0</v>
      </c>
    </row>
    <row r="446" spans="1:6" x14ac:dyDescent="0.25">
      <c r="A446" s="17">
        <v>64.5</v>
      </c>
      <c r="B446" s="17">
        <v>1.4297478400000003</v>
      </c>
      <c r="E446" s="17">
        <v>0</v>
      </c>
      <c r="F446" s="17">
        <v>0</v>
      </c>
    </row>
    <row r="447" spans="1:6" x14ac:dyDescent="0.25">
      <c r="A447" s="17">
        <v>63.5</v>
      </c>
      <c r="B447" s="17">
        <v>1.4297478400000003</v>
      </c>
      <c r="E447" s="17">
        <v>0</v>
      </c>
      <c r="F447" s="17">
        <v>0</v>
      </c>
    </row>
    <row r="448" spans="1:6" x14ac:dyDescent="0.25">
      <c r="A448" s="17">
        <v>63.5</v>
      </c>
      <c r="B448" s="17">
        <v>4.6386193400000009</v>
      </c>
      <c r="E448" s="17">
        <v>0</v>
      </c>
      <c r="F448" s="17">
        <v>0</v>
      </c>
    </row>
    <row r="449" spans="1:6" x14ac:dyDescent="0.25">
      <c r="A449" s="17">
        <v>69.6875</v>
      </c>
      <c r="B449" s="17">
        <v>4.6386193400000009</v>
      </c>
      <c r="E449" s="17">
        <v>0</v>
      </c>
      <c r="F449" s="17">
        <v>0</v>
      </c>
    </row>
    <row r="450" spans="1:6" x14ac:dyDescent="0.25">
      <c r="A450" s="17">
        <v>69.6875</v>
      </c>
      <c r="B450" s="17">
        <v>1.5429408453333331</v>
      </c>
      <c r="E450" s="17">
        <v>0</v>
      </c>
      <c r="F450" s="17">
        <v>0</v>
      </c>
    </row>
    <row r="451" spans="1:6" x14ac:dyDescent="0.25">
      <c r="A451" s="17">
        <v>67.625</v>
      </c>
      <c r="B451" s="17">
        <v>1.5429408453333331</v>
      </c>
      <c r="E451" s="17">
        <v>0</v>
      </c>
      <c r="F451" s="17">
        <v>0</v>
      </c>
    </row>
    <row r="452" spans="1:6" x14ac:dyDescent="0.25">
      <c r="A452" s="17">
        <v>67.625</v>
      </c>
      <c r="B452" s="17">
        <v>0.74012801466666689</v>
      </c>
      <c r="E452" s="17">
        <v>0</v>
      </c>
      <c r="F452" s="17">
        <v>0</v>
      </c>
    </row>
    <row r="453" spans="1:6" x14ac:dyDescent="0.25">
      <c r="A453" s="17">
        <v>66.5</v>
      </c>
      <c r="B453" s="17">
        <v>0.74012801466666689</v>
      </c>
      <c r="E453" s="17">
        <v>0</v>
      </c>
      <c r="F453" s="17">
        <v>0</v>
      </c>
    </row>
    <row r="454" spans="1:6" x14ac:dyDescent="0.25">
      <c r="A454" s="17">
        <v>66.5</v>
      </c>
      <c r="B454" s="17">
        <v>0.20782917999999975</v>
      </c>
      <c r="E454" s="17">
        <v>0</v>
      </c>
      <c r="F454" s="17">
        <v>0</v>
      </c>
    </row>
    <row r="455" spans="1:6" x14ac:dyDescent="0.25">
      <c r="A455" s="17">
        <v>66</v>
      </c>
      <c r="B455" s="17">
        <v>0.20782917999999975</v>
      </c>
      <c r="E455" s="17">
        <v>0</v>
      </c>
      <c r="F455" s="17">
        <v>0</v>
      </c>
    </row>
    <row r="456" spans="1:6" x14ac:dyDescent="0.25">
      <c r="A456" s="17">
        <v>66</v>
      </c>
      <c r="B456" s="17">
        <v>0</v>
      </c>
      <c r="E456" s="17">
        <v>0</v>
      </c>
      <c r="F456" s="17">
        <v>0</v>
      </c>
    </row>
    <row r="457" spans="1:6" x14ac:dyDescent="0.25">
      <c r="A457" s="17">
        <v>66</v>
      </c>
      <c r="B457" s="17">
        <v>0.20782917999999975</v>
      </c>
      <c r="E457" s="17">
        <v>0</v>
      </c>
      <c r="F457" s="17">
        <v>0</v>
      </c>
    </row>
    <row r="458" spans="1:6" x14ac:dyDescent="0.25">
      <c r="A458" s="17">
        <v>67</v>
      </c>
      <c r="B458" s="17">
        <v>0.20782917999999975</v>
      </c>
      <c r="E458" s="17">
        <v>0</v>
      </c>
      <c r="F458" s="17">
        <v>0</v>
      </c>
    </row>
    <row r="459" spans="1:6" x14ac:dyDescent="0.25">
      <c r="A459" s="17">
        <v>67</v>
      </c>
      <c r="B459" s="17">
        <v>0</v>
      </c>
      <c r="E459" s="17">
        <v>0</v>
      </c>
      <c r="F459" s="17">
        <v>0</v>
      </c>
    </row>
    <row r="460" spans="1:6" x14ac:dyDescent="0.25">
      <c r="A460" s="17">
        <v>67</v>
      </c>
      <c r="B460" s="17">
        <v>0.20782917999999975</v>
      </c>
      <c r="E460" s="17">
        <v>0</v>
      </c>
      <c r="F460" s="17">
        <v>0</v>
      </c>
    </row>
    <row r="461" spans="1:6" x14ac:dyDescent="0.25">
      <c r="A461" s="17">
        <v>66.5</v>
      </c>
      <c r="B461" s="17">
        <v>0.20782917999999975</v>
      </c>
      <c r="E461" s="17">
        <v>0</v>
      </c>
      <c r="F461" s="17">
        <v>0</v>
      </c>
    </row>
    <row r="462" spans="1:6" x14ac:dyDescent="0.25">
      <c r="A462" s="17">
        <v>66.5</v>
      </c>
      <c r="B462" s="17">
        <v>0.74012801466666689</v>
      </c>
      <c r="E462" s="17">
        <v>0</v>
      </c>
      <c r="F462" s="17">
        <v>0</v>
      </c>
    </row>
    <row r="463" spans="1:6" x14ac:dyDescent="0.25">
      <c r="A463" s="17">
        <v>68.75</v>
      </c>
      <c r="B463" s="17">
        <v>0.74012801466666689</v>
      </c>
      <c r="E463" s="17">
        <v>0</v>
      </c>
      <c r="F463" s="17">
        <v>0</v>
      </c>
    </row>
    <row r="464" spans="1:6" x14ac:dyDescent="0.25">
      <c r="A464" s="17">
        <v>68.75</v>
      </c>
      <c r="B464" s="17">
        <v>0.24986633333333352</v>
      </c>
      <c r="E464" s="17">
        <v>0</v>
      </c>
      <c r="F464" s="17">
        <v>0</v>
      </c>
    </row>
    <row r="465" spans="1:6" x14ac:dyDescent="0.25">
      <c r="A465" s="17">
        <v>68</v>
      </c>
      <c r="B465" s="17">
        <v>0.24986633333333352</v>
      </c>
      <c r="E465" s="17">
        <v>0</v>
      </c>
      <c r="F465" s="17">
        <v>0</v>
      </c>
    </row>
    <row r="466" spans="1:6" x14ac:dyDescent="0.25">
      <c r="A466" s="17">
        <v>68</v>
      </c>
      <c r="B466" s="17">
        <v>0</v>
      </c>
      <c r="E466" s="17">
        <v>0</v>
      </c>
      <c r="F466" s="17">
        <v>0</v>
      </c>
    </row>
    <row r="467" spans="1:6" x14ac:dyDescent="0.25">
      <c r="A467" s="17">
        <v>68</v>
      </c>
      <c r="B467" s="17">
        <v>0.24986633333333352</v>
      </c>
      <c r="E467" s="17">
        <v>0</v>
      </c>
      <c r="F467" s="17">
        <v>0</v>
      </c>
    </row>
    <row r="468" spans="1:6" x14ac:dyDescent="0.25">
      <c r="A468" s="17">
        <v>69.5</v>
      </c>
      <c r="B468" s="17">
        <v>0.24986633333333352</v>
      </c>
      <c r="E468" s="17">
        <v>0</v>
      </c>
      <c r="F468" s="17">
        <v>0</v>
      </c>
    </row>
    <row r="469" spans="1:6" x14ac:dyDescent="0.25">
      <c r="A469" s="17">
        <v>69.5</v>
      </c>
      <c r="B469" s="17">
        <v>0.19791300000000006</v>
      </c>
      <c r="E469" s="17">
        <v>0</v>
      </c>
      <c r="F469" s="17">
        <v>0</v>
      </c>
    </row>
    <row r="470" spans="1:6" x14ac:dyDescent="0.25">
      <c r="A470" s="17">
        <v>69</v>
      </c>
      <c r="B470" s="17">
        <v>0.19791300000000006</v>
      </c>
      <c r="E470" s="17">
        <v>0</v>
      </c>
      <c r="F470" s="17">
        <v>0</v>
      </c>
    </row>
    <row r="471" spans="1:6" x14ac:dyDescent="0.25">
      <c r="A471" s="17">
        <v>69</v>
      </c>
      <c r="B471" s="17">
        <v>0</v>
      </c>
      <c r="E471" s="17">
        <v>0</v>
      </c>
      <c r="F471" s="17">
        <v>0</v>
      </c>
    </row>
    <row r="472" spans="1:6" x14ac:dyDescent="0.25">
      <c r="A472" s="17">
        <v>69</v>
      </c>
      <c r="B472" s="17">
        <v>0.19791300000000006</v>
      </c>
      <c r="E472" s="17">
        <v>0</v>
      </c>
      <c r="F472" s="17">
        <v>0</v>
      </c>
    </row>
    <row r="473" spans="1:6" x14ac:dyDescent="0.25">
      <c r="A473" s="17">
        <v>70</v>
      </c>
      <c r="B473" s="17">
        <v>0.19791300000000006</v>
      </c>
      <c r="E473" s="17">
        <v>0</v>
      </c>
      <c r="F473" s="17">
        <v>0</v>
      </c>
    </row>
    <row r="474" spans="1:6" x14ac:dyDescent="0.25">
      <c r="A474" s="17">
        <v>70</v>
      </c>
      <c r="B474" s="17">
        <v>0</v>
      </c>
      <c r="E474" s="17">
        <v>0</v>
      </c>
      <c r="F474" s="17">
        <v>0</v>
      </c>
    </row>
    <row r="475" spans="1:6" x14ac:dyDescent="0.25">
      <c r="A475" s="17">
        <v>70</v>
      </c>
      <c r="B475" s="17">
        <v>0.19791300000000006</v>
      </c>
      <c r="E475" s="17">
        <v>0</v>
      </c>
      <c r="F475" s="17">
        <v>0</v>
      </c>
    </row>
    <row r="476" spans="1:6" x14ac:dyDescent="0.25">
      <c r="A476" s="17">
        <v>69.5</v>
      </c>
      <c r="B476" s="17">
        <v>0.19791300000000006</v>
      </c>
      <c r="E476" s="17">
        <v>0</v>
      </c>
      <c r="F476" s="17">
        <v>0</v>
      </c>
    </row>
    <row r="477" spans="1:6" x14ac:dyDescent="0.25">
      <c r="A477" s="17">
        <v>69.5</v>
      </c>
      <c r="B477" s="17">
        <v>0.24986633333333352</v>
      </c>
      <c r="E477" s="17">
        <v>0</v>
      </c>
      <c r="F477" s="17">
        <v>0</v>
      </c>
    </row>
    <row r="478" spans="1:6" x14ac:dyDescent="0.25">
      <c r="A478" s="17">
        <v>68.75</v>
      </c>
      <c r="B478" s="17">
        <v>0.24986633333333352</v>
      </c>
      <c r="E478" s="17">
        <v>0</v>
      </c>
      <c r="F478" s="17">
        <v>0</v>
      </c>
    </row>
    <row r="479" spans="1:6" x14ac:dyDescent="0.25">
      <c r="A479" s="17">
        <v>68.75</v>
      </c>
      <c r="B479" s="17">
        <v>0.74012801466666689</v>
      </c>
      <c r="E479" s="17">
        <v>0</v>
      </c>
      <c r="F479" s="17">
        <v>0</v>
      </c>
    </row>
    <row r="480" spans="1:6" x14ac:dyDescent="0.25">
      <c r="A480" s="17">
        <v>67.625</v>
      </c>
      <c r="B480" s="17">
        <v>0.74012801466666689</v>
      </c>
      <c r="E480" s="17">
        <v>0</v>
      </c>
      <c r="F480" s="17">
        <v>0</v>
      </c>
    </row>
    <row r="481" spans="1:6" x14ac:dyDescent="0.25">
      <c r="A481" s="17">
        <v>67.625</v>
      </c>
      <c r="B481" s="17">
        <v>1.5429408453333331</v>
      </c>
      <c r="E481" s="17">
        <v>0</v>
      </c>
      <c r="F481" s="17">
        <v>0</v>
      </c>
    </row>
    <row r="482" spans="1:6" x14ac:dyDescent="0.25">
      <c r="A482" s="17">
        <v>71.75</v>
      </c>
      <c r="B482" s="17">
        <v>1.5429408453333331</v>
      </c>
      <c r="E482" s="17">
        <v>0</v>
      </c>
      <c r="F482" s="17">
        <v>0</v>
      </c>
    </row>
    <row r="483" spans="1:6" x14ac:dyDescent="0.25">
      <c r="A483" s="17">
        <v>71.75</v>
      </c>
      <c r="B483" s="17">
        <v>0.91259216666666598</v>
      </c>
      <c r="E483" s="17">
        <v>0</v>
      </c>
      <c r="F483" s="17">
        <v>0</v>
      </c>
    </row>
    <row r="484" spans="1:6" x14ac:dyDescent="0.25">
      <c r="A484" s="17">
        <v>71</v>
      </c>
      <c r="B484" s="17">
        <v>0.91259216666666598</v>
      </c>
      <c r="E484" s="17">
        <v>0</v>
      </c>
      <c r="F484" s="17">
        <v>0</v>
      </c>
    </row>
    <row r="485" spans="1:6" x14ac:dyDescent="0.25">
      <c r="A485" s="17">
        <v>71</v>
      </c>
      <c r="B485" s="17">
        <v>0</v>
      </c>
      <c r="E485" s="17">
        <v>0</v>
      </c>
      <c r="F485" s="17">
        <v>0</v>
      </c>
    </row>
    <row r="486" spans="1:6" x14ac:dyDescent="0.25">
      <c r="A486" s="17">
        <v>71</v>
      </c>
      <c r="B486" s="17">
        <v>0.91259216666666598</v>
      </c>
      <c r="E486" s="17">
        <v>0</v>
      </c>
      <c r="F486" s="17">
        <v>0</v>
      </c>
    </row>
    <row r="487" spans="1:6" x14ac:dyDescent="0.25">
      <c r="A487" s="17">
        <v>72.5</v>
      </c>
      <c r="B487" s="17">
        <v>0.91259216666666598</v>
      </c>
      <c r="E487" s="17">
        <v>0</v>
      </c>
      <c r="F487" s="17">
        <v>0</v>
      </c>
    </row>
    <row r="488" spans="1:6" x14ac:dyDescent="0.25">
      <c r="A488" s="17">
        <v>72.5</v>
      </c>
      <c r="B488" s="17">
        <v>0.43731850000000011</v>
      </c>
      <c r="E488" s="17">
        <v>0</v>
      </c>
      <c r="F488" s="17">
        <v>0</v>
      </c>
    </row>
    <row r="489" spans="1:6" x14ac:dyDescent="0.25">
      <c r="A489" s="17">
        <v>72</v>
      </c>
      <c r="B489" s="17">
        <v>0.43731850000000011</v>
      </c>
      <c r="E489" s="17">
        <v>0</v>
      </c>
      <c r="F489" s="17">
        <v>0</v>
      </c>
    </row>
    <row r="490" spans="1:6" x14ac:dyDescent="0.25">
      <c r="A490" s="17">
        <v>72</v>
      </c>
      <c r="B490" s="17">
        <v>0</v>
      </c>
      <c r="E490" s="17">
        <v>0</v>
      </c>
      <c r="F490" s="17">
        <v>0</v>
      </c>
    </row>
    <row r="491" spans="1:6" x14ac:dyDescent="0.25">
      <c r="A491" s="17">
        <v>72</v>
      </c>
      <c r="B491" s="17">
        <v>0.43731850000000011</v>
      </c>
      <c r="E491" s="17">
        <v>0</v>
      </c>
      <c r="F491" s="17">
        <v>0</v>
      </c>
    </row>
    <row r="492" spans="1:6" x14ac:dyDescent="0.25">
      <c r="A492" s="17">
        <v>73</v>
      </c>
      <c r="B492" s="17">
        <v>0.43731850000000011</v>
      </c>
      <c r="E492" s="17">
        <v>0</v>
      </c>
      <c r="F492" s="17">
        <v>0</v>
      </c>
    </row>
    <row r="493" spans="1:6" x14ac:dyDescent="0.25">
      <c r="A493" s="17">
        <v>73</v>
      </c>
      <c r="B493" s="17">
        <v>0</v>
      </c>
      <c r="E493" s="17">
        <v>0</v>
      </c>
      <c r="F493" s="17">
        <v>0</v>
      </c>
    </row>
    <row r="494" spans="1:6" x14ac:dyDescent="0.25">
      <c r="A494" s="17">
        <v>73</v>
      </c>
      <c r="B494" s="17">
        <v>0.43731850000000011</v>
      </c>
      <c r="E494" s="17">
        <v>0</v>
      </c>
      <c r="F494" s="17">
        <v>0</v>
      </c>
    </row>
    <row r="495" spans="1:6" x14ac:dyDescent="0.25">
      <c r="A495" s="17">
        <v>72.5</v>
      </c>
      <c r="B495" s="17">
        <v>0.43731850000000011</v>
      </c>
      <c r="E495" s="17">
        <v>0</v>
      </c>
      <c r="F495" s="17">
        <v>0</v>
      </c>
    </row>
    <row r="496" spans="1:6" x14ac:dyDescent="0.25">
      <c r="A496" s="17">
        <v>72.5</v>
      </c>
      <c r="B496" s="17">
        <v>0.91259216666666598</v>
      </c>
      <c r="E496" s="17">
        <v>0</v>
      </c>
      <c r="F496" s="17">
        <v>0</v>
      </c>
    </row>
    <row r="497" spans="1:6" x14ac:dyDescent="0.25">
      <c r="A497" s="17">
        <v>71.75</v>
      </c>
      <c r="B497" s="17">
        <v>0.91259216666666598</v>
      </c>
      <c r="E497" s="17">
        <v>0</v>
      </c>
      <c r="F497" s="17">
        <v>0</v>
      </c>
    </row>
    <row r="498" spans="1:6" x14ac:dyDescent="0.25">
      <c r="A498" s="17">
        <v>71.75</v>
      </c>
      <c r="B498" s="17">
        <v>1.5429408453333331</v>
      </c>
      <c r="E498" s="17">
        <v>0</v>
      </c>
      <c r="F498" s="17">
        <v>0</v>
      </c>
    </row>
    <row r="499" spans="1:6" x14ac:dyDescent="0.25">
      <c r="A499" s="17">
        <v>69.6875</v>
      </c>
      <c r="B499" s="17">
        <v>1.5429408453333331</v>
      </c>
      <c r="E499" s="17">
        <v>0</v>
      </c>
      <c r="F499" s="17">
        <v>0</v>
      </c>
    </row>
    <row r="500" spans="1:6" x14ac:dyDescent="0.25">
      <c r="A500" s="17">
        <v>69.6875</v>
      </c>
      <c r="B500" s="17">
        <v>4.6386193400000009</v>
      </c>
      <c r="E500" s="17">
        <v>0</v>
      </c>
      <c r="F500" s="17">
        <v>0</v>
      </c>
    </row>
    <row r="501" spans="1:6" x14ac:dyDescent="0.25">
      <c r="A501" s="17">
        <v>66.59375</v>
      </c>
      <c r="B501" s="17">
        <v>4.6386193400000009</v>
      </c>
      <c r="E501" s="17">
        <v>0</v>
      </c>
      <c r="F501" s="17">
        <v>0</v>
      </c>
    </row>
    <row r="502" spans="1:6" x14ac:dyDescent="0.25">
      <c r="A502" s="17">
        <v>66.59375</v>
      </c>
      <c r="B502" s="17">
        <v>7.2186875453333306</v>
      </c>
      <c r="E502" s="17">
        <v>0</v>
      </c>
      <c r="F502" s="17">
        <v>0</v>
      </c>
    </row>
    <row r="503" spans="1:6" x14ac:dyDescent="0.25">
      <c r="A503" s="17">
        <v>59.5390625</v>
      </c>
      <c r="B503" s="17">
        <v>7.2186875453333306</v>
      </c>
      <c r="E503" s="17">
        <v>0</v>
      </c>
      <c r="F503" s="17">
        <v>0</v>
      </c>
    </row>
    <row r="504" spans="1:6" x14ac:dyDescent="0.25">
      <c r="A504" s="17">
        <v>59.5390625</v>
      </c>
      <c r="B504" s="17">
        <v>91.617046664636348</v>
      </c>
      <c r="E504" s="17">
        <v>0</v>
      </c>
      <c r="F504" s="17">
        <v>0</v>
      </c>
    </row>
    <row r="505" spans="1:6" x14ac:dyDescent="0.25">
      <c r="A505" s="17">
        <v>112.7591552734375</v>
      </c>
      <c r="B505" s="17">
        <v>91.617046664636348</v>
      </c>
      <c r="E505" s="17">
        <v>0</v>
      </c>
      <c r="F505" s="17">
        <v>0</v>
      </c>
    </row>
    <row r="506" spans="1:6" x14ac:dyDescent="0.25">
      <c r="A506" s="17">
        <v>112.7591552734375</v>
      </c>
      <c r="B506" s="17">
        <v>39.349204190046628</v>
      </c>
      <c r="E506" s="17">
        <v>0</v>
      </c>
      <c r="F506" s="17">
        <v>0</v>
      </c>
    </row>
    <row r="507" spans="1:6" x14ac:dyDescent="0.25">
      <c r="A507" s="17">
        <v>83.087890625</v>
      </c>
      <c r="B507" s="17">
        <v>39.349204190046628</v>
      </c>
      <c r="E507" s="17">
        <v>0</v>
      </c>
      <c r="F507" s="17">
        <v>0</v>
      </c>
    </row>
    <row r="508" spans="1:6" x14ac:dyDescent="0.25">
      <c r="A508" s="17">
        <v>83.087890625</v>
      </c>
      <c r="B508" s="17">
        <v>2.7547279280075196</v>
      </c>
      <c r="E508" s="17">
        <v>0</v>
      </c>
      <c r="F508" s="17">
        <v>0</v>
      </c>
    </row>
    <row r="509" spans="1:6" x14ac:dyDescent="0.25">
      <c r="A509" s="17">
        <v>76.05078125</v>
      </c>
      <c r="B509" s="17">
        <v>2.7547279280075196</v>
      </c>
      <c r="E509" s="17">
        <v>0</v>
      </c>
      <c r="F509" s="17">
        <v>0</v>
      </c>
    </row>
    <row r="510" spans="1:6" x14ac:dyDescent="0.25">
      <c r="A510" s="17">
        <v>76.05078125</v>
      </c>
      <c r="B510" s="17">
        <v>1.3884490343406592</v>
      </c>
      <c r="E510" s="17">
        <v>0</v>
      </c>
      <c r="F510" s="17">
        <v>0</v>
      </c>
    </row>
    <row r="511" spans="1:6" x14ac:dyDescent="0.25">
      <c r="A511" s="17">
        <v>74</v>
      </c>
      <c r="B511" s="17">
        <v>1.3884490343406592</v>
      </c>
      <c r="E511" s="17">
        <v>0</v>
      </c>
      <c r="F511" s="17">
        <v>0</v>
      </c>
    </row>
    <row r="512" spans="1:6" x14ac:dyDescent="0.25">
      <c r="A512" s="17">
        <v>74</v>
      </c>
      <c r="B512" s="17">
        <v>0</v>
      </c>
      <c r="E512" s="17">
        <v>0</v>
      </c>
      <c r="F512" s="17">
        <v>0</v>
      </c>
    </row>
    <row r="513" spans="1:6" x14ac:dyDescent="0.25">
      <c r="A513" s="17">
        <v>74</v>
      </c>
      <c r="B513" s="17">
        <v>1.3884490343406592</v>
      </c>
      <c r="E513" s="17">
        <v>0</v>
      </c>
      <c r="F513" s="17">
        <v>0</v>
      </c>
    </row>
    <row r="514" spans="1:6" x14ac:dyDescent="0.25">
      <c r="A514" s="17">
        <v>78.1015625</v>
      </c>
      <c r="B514" s="17">
        <v>1.3884490343406592</v>
      </c>
      <c r="E514" s="17">
        <v>0</v>
      </c>
      <c r="F514" s="17">
        <v>0</v>
      </c>
    </row>
    <row r="515" spans="1:6" x14ac:dyDescent="0.25">
      <c r="A515" s="17">
        <v>78.1015625</v>
      </c>
      <c r="B515" s="17">
        <v>0.72829330256410296</v>
      </c>
      <c r="E515" s="17">
        <v>0</v>
      </c>
      <c r="F515" s="17">
        <v>0</v>
      </c>
    </row>
    <row r="516" spans="1:6" x14ac:dyDescent="0.25">
      <c r="A516" s="17">
        <v>75.75</v>
      </c>
      <c r="B516" s="17">
        <v>0.72829330256410296</v>
      </c>
      <c r="E516" s="17">
        <v>0</v>
      </c>
      <c r="F516" s="17">
        <v>0</v>
      </c>
    </row>
    <row r="517" spans="1:6" x14ac:dyDescent="0.25">
      <c r="A517" s="17">
        <v>75.75</v>
      </c>
      <c r="B517" s="17">
        <v>4.0093041666666718E-2</v>
      </c>
      <c r="E517" s="17">
        <v>0</v>
      </c>
      <c r="F517" s="17">
        <v>0</v>
      </c>
    </row>
    <row r="518" spans="1:6" x14ac:dyDescent="0.25">
      <c r="A518" s="17">
        <v>75</v>
      </c>
      <c r="B518" s="17">
        <v>4.0093041666666718E-2</v>
      </c>
      <c r="E518" s="17">
        <v>0</v>
      </c>
      <c r="F518" s="17">
        <v>0</v>
      </c>
    </row>
    <row r="519" spans="1:6" x14ac:dyDescent="0.25">
      <c r="A519" s="17">
        <v>75</v>
      </c>
      <c r="B519" s="17">
        <v>0</v>
      </c>
      <c r="E519" s="17">
        <v>0</v>
      </c>
      <c r="F519" s="17">
        <v>0</v>
      </c>
    </row>
    <row r="520" spans="1:6" x14ac:dyDescent="0.25">
      <c r="A520" s="17">
        <v>75</v>
      </c>
      <c r="B520" s="17">
        <v>4.0093041666666718E-2</v>
      </c>
      <c r="E520" s="17">
        <v>0</v>
      </c>
      <c r="F520" s="17">
        <v>0</v>
      </c>
    </row>
    <row r="521" spans="1:6" x14ac:dyDescent="0.25">
      <c r="A521" s="17">
        <v>76.5</v>
      </c>
      <c r="B521" s="17">
        <v>4.0093041666666718E-2</v>
      </c>
      <c r="E521" s="17">
        <v>0</v>
      </c>
      <c r="F521" s="17">
        <v>0</v>
      </c>
    </row>
    <row r="522" spans="1:6" x14ac:dyDescent="0.25">
      <c r="A522" s="17">
        <v>76.5</v>
      </c>
      <c r="B522" s="17">
        <v>4.5211249999999922E-3</v>
      </c>
      <c r="E522" s="17">
        <v>0</v>
      </c>
      <c r="F522" s="17">
        <v>0</v>
      </c>
    </row>
    <row r="523" spans="1:6" x14ac:dyDescent="0.25">
      <c r="A523" s="17">
        <v>76</v>
      </c>
      <c r="B523" s="17">
        <v>4.5211249999999922E-3</v>
      </c>
      <c r="E523" s="17">
        <v>0</v>
      </c>
      <c r="F523" s="17">
        <v>0</v>
      </c>
    </row>
    <row r="524" spans="1:6" x14ac:dyDescent="0.25">
      <c r="A524" s="17">
        <v>76</v>
      </c>
      <c r="B524" s="17">
        <v>0</v>
      </c>
      <c r="E524" s="17">
        <v>0</v>
      </c>
      <c r="F524" s="17">
        <v>0</v>
      </c>
    </row>
    <row r="525" spans="1:6" x14ac:dyDescent="0.25">
      <c r="A525" s="17">
        <v>76</v>
      </c>
      <c r="B525" s="17">
        <v>4.5211249999999922E-3</v>
      </c>
      <c r="E525" s="17">
        <v>0</v>
      </c>
      <c r="F525" s="17">
        <v>0</v>
      </c>
    </row>
    <row r="526" spans="1:6" x14ac:dyDescent="0.25">
      <c r="A526" s="17">
        <v>77</v>
      </c>
      <c r="B526" s="17">
        <v>4.5211249999999922E-3</v>
      </c>
      <c r="E526" s="17">
        <v>0</v>
      </c>
      <c r="F526" s="17">
        <v>0</v>
      </c>
    </row>
    <row r="527" spans="1:6" x14ac:dyDescent="0.25">
      <c r="A527" s="17">
        <v>77</v>
      </c>
      <c r="B527" s="17">
        <v>0</v>
      </c>
      <c r="E527" s="17">
        <v>0</v>
      </c>
      <c r="F527" s="17">
        <v>0</v>
      </c>
    </row>
    <row r="528" spans="1:6" x14ac:dyDescent="0.25">
      <c r="A528" s="17">
        <v>77</v>
      </c>
      <c r="B528" s="17">
        <v>4.5211249999999922E-3</v>
      </c>
      <c r="E528" s="17">
        <v>0</v>
      </c>
      <c r="F528" s="17">
        <v>0</v>
      </c>
    </row>
    <row r="529" spans="1:6" x14ac:dyDescent="0.25">
      <c r="A529" s="17">
        <v>76.5</v>
      </c>
      <c r="B529" s="17">
        <v>4.5211249999999922E-3</v>
      </c>
      <c r="E529" s="17">
        <v>0</v>
      </c>
      <c r="F529" s="17">
        <v>0</v>
      </c>
    </row>
    <row r="530" spans="1:6" x14ac:dyDescent="0.25">
      <c r="A530" s="17">
        <v>76.5</v>
      </c>
      <c r="B530" s="17">
        <v>4.0093041666666718E-2</v>
      </c>
      <c r="E530" s="17">
        <v>0</v>
      </c>
      <c r="F530" s="17">
        <v>0</v>
      </c>
    </row>
    <row r="531" spans="1:6" x14ac:dyDescent="0.25">
      <c r="A531" s="17">
        <v>75.75</v>
      </c>
      <c r="B531" s="17">
        <v>4.0093041666666718E-2</v>
      </c>
      <c r="E531" s="17">
        <v>0</v>
      </c>
      <c r="F531" s="17">
        <v>0</v>
      </c>
    </row>
    <row r="532" spans="1:6" x14ac:dyDescent="0.25">
      <c r="A532" s="17">
        <v>75.75</v>
      </c>
      <c r="B532" s="17">
        <v>0.72829330256410296</v>
      </c>
      <c r="E532" s="17">
        <v>0</v>
      </c>
      <c r="F532" s="17">
        <v>0</v>
      </c>
    </row>
    <row r="533" spans="1:6" x14ac:dyDescent="0.25">
      <c r="A533" s="17">
        <v>80.453125</v>
      </c>
      <c r="B533" s="17">
        <v>0.72829330256410296</v>
      </c>
      <c r="E533" s="17">
        <v>0</v>
      </c>
      <c r="F533" s="17">
        <v>0</v>
      </c>
    </row>
    <row r="534" spans="1:6" x14ac:dyDescent="0.25">
      <c r="A534" s="17">
        <v>80.453125</v>
      </c>
      <c r="B534" s="17">
        <v>0.66534615714285716</v>
      </c>
      <c r="E534" s="17">
        <v>0</v>
      </c>
      <c r="F534" s="17">
        <v>0</v>
      </c>
    </row>
    <row r="535" spans="1:6" x14ac:dyDescent="0.25">
      <c r="A535" s="17">
        <v>78.75</v>
      </c>
      <c r="B535" s="17">
        <v>0.66534615714285716</v>
      </c>
      <c r="E535" s="17">
        <v>0</v>
      </c>
      <c r="F535" s="17">
        <v>0</v>
      </c>
    </row>
    <row r="536" spans="1:6" x14ac:dyDescent="0.25">
      <c r="A536" s="17">
        <v>78.75</v>
      </c>
      <c r="B536" s="17">
        <v>0.16003200000000006</v>
      </c>
      <c r="E536" s="17">
        <v>0</v>
      </c>
      <c r="F536" s="17">
        <v>0</v>
      </c>
    </row>
    <row r="537" spans="1:6" x14ac:dyDescent="0.25">
      <c r="A537" s="17">
        <v>78</v>
      </c>
      <c r="B537" s="17">
        <v>0.16003200000000006</v>
      </c>
      <c r="E537" s="17">
        <v>0</v>
      </c>
      <c r="F537" s="17">
        <v>0</v>
      </c>
    </row>
    <row r="538" spans="1:6" x14ac:dyDescent="0.25">
      <c r="A538" s="17">
        <v>78</v>
      </c>
      <c r="B538" s="17">
        <v>0</v>
      </c>
      <c r="E538" s="17">
        <v>0</v>
      </c>
      <c r="F538" s="17">
        <v>0</v>
      </c>
    </row>
    <row r="539" spans="1:6" x14ac:dyDescent="0.25">
      <c r="A539" s="17">
        <v>78</v>
      </c>
      <c r="B539" s="17">
        <v>0.16003200000000006</v>
      </c>
      <c r="E539" s="17">
        <v>0</v>
      </c>
      <c r="F539" s="17">
        <v>0</v>
      </c>
    </row>
    <row r="540" spans="1:6" x14ac:dyDescent="0.25">
      <c r="A540" s="17">
        <v>79.5</v>
      </c>
      <c r="B540" s="17">
        <v>0.16003200000000006</v>
      </c>
      <c r="E540" s="17">
        <v>0</v>
      </c>
      <c r="F540" s="17">
        <v>0</v>
      </c>
    </row>
    <row r="541" spans="1:6" x14ac:dyDescent="0.25">
      <c r="A541" s="17">
        <v>79.5</v>
      </c>
      <c r="B541" s="17">
        <v>3.6532000000000016E-2</v>
      </c>
      <c r="E541" s="17">
        <v>0</v>
      </c>
      <c r="F541" s="17">
        <v>0</v>
      </c>
    </row>
    <row r="542" spans="1:6" x14ac:dyDescent="0.25">
      <c r="A542" s="17">
        <v>79</v>
      </c>
      <c r="B542" s="17">
        <v>3.6532000000000016E-2</v>
      </c>
      <c r="E542" s="17">
        <v>0</v>
      </c>
      <c r="F542" s="17">
        <v>0</v>
      </c>
    </row>
    <row r="543" spans="1:6" x14ac:dyDescent="0.25">
      <c r="A543" s="17">
        <v>79</v>
      </c>
      <c r="B543" s="17">
        <v>0</v>
      </c>
      <c r="E543" s="17">
        <v>0</v>
      </c>
      <c r="F543" s="17">
        <v>0</v>
      </c>
    </row>
    <row r="544" spans="1:6" x14ac:dyDescent="0.25">
      <c r="A544" s="17">
        <v>79</v>
      </c>
      <c r="B544" s="17">
        <v>3.6532000000000016E-2</v>
      </c>
      <c r="E544" s="17">
        <v>0</v>
      </c>
      <c r="F544" s="17">
        <v>0</v>
      </c>
    </row>
    <row r="545" spans="1:6" x14ac:dyDescent="0.25">
      <c r="A545" s="17">
        <v>80</v>
      </c>
      <c r="B545" s="17">
        <v>3.6532000000000016E-2</v>
      </c>
      <c r="E545" s="17">
        <v>0</v>
      </c>
      <c r="F545" s="17">
        <v>0</v>
      </c>
    </row>
    <row r="546" spans="1:6" x14ac:dyDescent="0.25">
      <c r="A546" s="17">
        <v>80</v>
      </c>
      <c r="B546" s="17">
        <v>0</v>
      </c>
      <c r="E546" s="17">
        <v>0</v>
      </c>
      <c r="F546" s="17">
        <v>0</v>
      </c>
    </row>
    <row r="547" spans="1:6" x14ac:dyDescent="0.25">
      <c r="A547" s="17">
        <v>80</v>
      </c>
      <c r="B547" s="17">
        <v>3.6532000000000016E-2</v>
      </c>
      <c r="E547" s="17">
        <v>0</v>
      </c>
      <c r="F547" s="17">
        <v>0</v>
      </c>
    </row>
    <row r="548" spans="1:6" x14ac:dyDescent="0.25">
      <c r="A548" s="17">
        <v>79.5</v>
      </c>
      <c r="B548" s="17">
        <v>3.6532000000000016E-2</v>
      </c>
      <c r="E548" s="17">
        <v>0</v>
      </c>
      <c r="F548" s="17">
        <v>0</v>
      </c>
    </row>
    <row r="549" spans="1:6" x14ac:dyDescent="0.25">
      <c r="A549" s="17">
        <v>79.5</v>
      </c>
      <c r="B549" s="17">
        <v>0.16003200000000006</v>
      </c>
      <c r="E549" s="17">
        <v>0</v>
      </c>
      <c r="F549" s="17">
        <v>0</v>
      </c>
    </row>
    <row r="550" spans="1:6" x14ac:dyDescent="0.25">
      <c r="A550" s="17">
        <v>78.75</v>
      </c>
      <c r="B550" s="17">
        <v>0.16003200000000006</v>
      </c>
      <c r="E550" s="17">
        <v>0</v>
      </c>
      <c r="F550" s="17">
        <v>0</v>
      </c>
    </row>
    <row r="551" spans="1:6" x14ac:dyDescent="0.25">
      <c r="A551" s="17">
        <v>78.75</v>
      </c>
      <c r="B551" s="17">
        <v>0.66534615714285716</v>
      </c>
      <c r="E551" s="17">
        <v>0</v>
      </c>
      <c r="F551" s="17">
        <v>0</v>
      </c>
    </row>
    <row r="552" spans="1:6" x14ac:dyDescent="0.25">
      <c r="A552" s="17">
        <v>82.15625</v>
      </c>
      <c r="B552" s="17">
        <v>0.66534615714285716</v>
      </c>
      <c r="E552" s="17">
        <v>0</v>
      </c>
      <c r="F552" s="17">
        <v>0</v>
      </c>
    </row>
    <row r="553" spans="1:6" x14ac:dyDescent="0.25">
      <c r="A553" s="17">
        <v>82.15625</v>
      </c>
      <c r="B553" s="17">
        <v>0.56178864285714303</v>
      </c>
      <c r="E553" s="17">
        <v>0</v>
      </c>
      <c r="F553" s="17">
        <v>0</v>
      </c>
    </row>
    <row r="554" spans="1:6" x14ac:dyDescent="0.25">
      <c r="A554" s="17">
        <v>81</v>
      </c>
      <c r="B554" s="17">
        <v>0.56178864285714303</v>
      </c>
      <c r="E554" s="17">
        <v>0</v>
      </c>
      <c r="F554" s="17">
        <v>0</v>
      </c>
    </row>
    <row r="555" spans="1:6" x14ac:dyDescent="0.25">
      <c r="A555" s="17">
        <v>81</v>
      </c>
      <c r="B555" s="17">
        <v>0</v>
      </c>
      <c r="E555" s="17">
        <v>0</v>
      </c>
      <c r="F555" s="17">
        <v>0</v>
      </c>
    </row>
    <row r="556" spans="1:6" x14ac:dyDescent="0.25">
      <c r="A556" s="17">
        <v>81</v>
      </c>
      <c r="B556" s="17">
        <v>0.56178864285714303</v>
      </c>
      <c r="E556" s="17">
        <v>0</v>
      </c>
      <c r="F556" s="17">
        <v>0</v>
      </c>
    </row>
    <row r="557" spans="1:6" x14ac:dyDescent="0.25">
      <c r="A557" s="17">
        <v>83.3125</v>
      </c>
      <c r="B557" s="17">
        <v>0.56178864285714303</v>
      </c>
      <c r="E557" s="17">
        <v>0</v>
      </c>
      <c r="F557" s="17">
        <v>0</v>
      </c>
    </row>
    <row r="558" spans="1:6" x14ac:dyDescent="0.25">
      <c r="A558" s="17">
        <v>83.3125</v>
      </c>
      <c r="B558" s="17">
        <v>0.16562250000000006</v>
      </c>
      <c r="E558" s="17">
        <v>0</v>
      </c>
      <c r="F558" s="17">
        <v>0</v>
      </c>
    </row>
    <row r="559" spans="1:6" x14ac:dyDescent="0.25">
      <c r="A559" s="17">
        <v>82</v>
      </c>
      <c r="B559" s="17">
        <v>0.16562250000000006</v>
      </c>
      <c r="E559" s="17">
        <v>0</v>
      </c>
      <c r="F559" s="17">
        <v>0</v>
      </c>
    </row>
    <row r="560" spans="1:6" x14ac:dyDescent="0.25">
      <c r="A560" s="17">
        <v>82</v>
      </c>
      <c r="B560" s="17">
        <v>0</v>
      </c>
      <c r="E560" s="17">
        <v>0</v>
      </c>
      <c r="F560" s="17">
        <v>0</v>
      </c>
    </row>
    <row r="561" spans="1:6" x14ac:dyDescent="0.25">
      <c r="A561" s="17">
        <v>82</v>
      </c>
      <c r="B561" s="17">
        <v>0.16562250000000006</v>
      </c>
      <c r="E561" s="17">
        <v>0</v>
      </c>
      <c r="F561" s="17">
        <v>0</v>
      </c>
    </row>
    <row r="562" spans="1:6" x14ac:dyDescent="0.25">
      <c r="A562" s="17">
        <v>84.625</v>
      </c>
      <c r="B562" s="17">
        <v>0.16562250000000006</v>
      </c>
      <c r="E562" s="17">
        <v>0</v>
      </c>
      <c r="F562" s="17">
        <v>0</v>
      </c>
    </row>
    <row r="563" spans="1:6" x14ac:dyDescent="0.25">
      <c r="A563" s="17">
        <v>84.625</v>
      </c>
      <c r="B563" s="17">
        <v>0.10351000000000007</v>
      </c>
      <c r="E563" s="17">
        <v>0</v>
      </c>
      <c r="F563" s="17">
        <v>0</v>
      </c>
    </row>
    <row r="564" spans="1:6" x14ac:dyDescent="0.25">
      <c r="A564" s="17">
        <v>83.5</v>
      </c>
      <c r="B564" s="17">
        <v>0.10351000000000007</v>
      </c>
      <c r="E564" s="17">
        <v>0</v>
      </c>
      <c r="F564" s="17">
        <v>0</v>
      </c>
    </row>
    <row r="565" spans="1:6" x14ac:dyDescent="0.25">
      <c r="A565" s="17">
        <v>83.5</v>
      </c>
      <c r="B565" s="17">
        <v>4.222000000000007E-3</v>
      </c>
      <c r="E565" s="17">
        <v>0</v>
      </c>
      <c r="F565" s="17">
        <v>0</v>
      </c>
    </row>
    <row r="566" spans="1:6" x14ac:dyDescent="0.25">
      <c r="A566" s="17">
        <v>83</v>
      </c>
      <c r="B566" s="17">
        <v>4.222000000000007E-3</v>
      </c>
      <c r="E566" s="17">
        <v>0</v>
      </c>
      <c r="F566" s="17">
        <v>0</v>
      </c>
    </row>
    <row r="567" spans="1:6" x14ac:dyDescent="0.25">
      <c r="A567" s="17">
        <v>83</v>
      </c>
      <c r="B567" s="17">
        <v>0</v>
      </c>
      <c r="E567" s="17">
        <v>0</v>
      </c>
      <c r="F567" s="17">
        <v>0</v>
      </c>
    </row>
    <row r="568" spans="1:6" x14ac:dyDescent="0.25">
      <c r="A568" s="17">
        <v>83</v>
      </c>
      <c r="B568" s="17">
        <v>4.222000000000007E-3</v>
      </c>
      <c r="E568" s="17">
        <v>0</v>
      </c>
      <c r="F568" s="17">
        <v>0</v>
      </c>
    </row>
    <row r="569" spans="1:6" x14ac:dyDescent="0.25">
      <c r="A569" s="17">
        <v>84</v>
      </c>
      <c r="B569" s="17">
        <v>4.222000000000007E-3</v>
      </c>
      <c r="E569" s="17">
        <v>0</v>
      </c>
      <c r="F569" s="17">
        <v>0</v>
      </c>
    </row>
    <row r="570" spans="1:6" x14ac:dyDescent="0.25">
      <c r="A570" s="17">
        <v>84</v>
      </c>
      <c r="B570" s="17">
        <v>0</v>
      </c>
      <c r="E570" s="17">
        <v>0</v>
      </c>
      <c r="F570" s="17">
        <v>0</v>
      </c>
    </row>
    <row r="571" spans="1:6" x14ac:dyDescent="0.25">
      <c r="A571" s="17">
        <v>84</v>
      </c>
      <c r="B571" s="17">
        <v>4.222000000000007E-3</v>
      </c>
      <c r="E571" s="17">
        <v>0</v>
      </c>
      <c r="F571" s="17">
        <v>0</v>
      </c>
    </row>
    <row r="572" spans="1:6" x14ac:dyDescent="0.25">
      <c r="A572" s="17">
        <v>83.5</v>
      </c>
      <c r="B572" s="17">
        <v>4.222000000000007E-3</v>
      </c>
      <c r="E572" s="17">
        <v>0</v>
      </c>
      <c r="F572" s="17">
        <v>0</v>
      </c>
    </row>
    <row r="573" spans="1:6" x14ac:dyDescent="0.25">
      <c r="A573" s="17">
        <v>83.5</v>
      </c>
      <c r="B573" s="17">
        <v>0.10351000000000007</v>
      </c>
      <c r="E573" s="17">
        <v>0</v>
      </c>
      <c r="F573" s="17">
        <v>0</v>
      </c>
    </row>
    <row r="574" spans="1:6" x14ac:dyDescent="0.25">
      <c r="A574" s="17">
        <v>85.75</v>
      </c>
      <c r="B574" s="17">
        <v>0.10351000000000007</v>
      </c>
      <c r="E574" s="17">
        <v>0</v>
      </c>
      <c r="F574" s="17">
        <v>0</v>
      </c>
    </row>
    <row r="575" spans="1:6" x14ac:dyDescent="0.25">
      <c r="A575" s="17">
        <v>85.75</v>
      </c>
      <c r="B575" s="17">
        <v>1.3220499999999958E-2</v>
      </c>
      <c r="E575" s="17">
        <v>0</v>
      </c>
      <c r="F575" s="17">
        <v>0</v>
      </c>
    </row>
    <row r="576" spans="1:6" x14ac:dyDescent="0.25">
      <c r="A576" s="17">
        <v>85</v>
      </c>
      <c r="B576" s="17">
        <v>1.3220499999999958E-2</v>
      </c>
      <c r="E576" s="17">
        <v>0</v>
      </c>
      <c r="F576" s="17">
        <v>0</v>
      </c>
    </row>
    <row r="577" spans="1:6" x14ac:dyDescent="0.25">
      <c r="A577" s="17">
        <v>85</v>
      </c>
      <c r="B577" s="17">
        <v>0</v>
      </c>
      <c r="E577" s="17">
        <v>0</v>
      </c>
      <c r="F577" s="17">
        <v>0</v>
      </c>
    </row>
    <row r="578" spans="1:6" x14ac:dyDescent="0.25">
      <c r="A578" s="17">
        <v>85</v>
      </c>
      <c r="B578" s="17">
        <v>1.3220499999999958E-2</v>
      </c>
      <c r="E578" s="17">
        <v>0</v>
      </c>
      <c r="F578" s="17">
        <v>0</v>
      </c>
    </row>
    <row r="579" spans="1:6" x14ac:dyDescent="0.25">
      <c r="A579" s="17">
        <v>86.5</v>
      </c>
      <c r="B579" s="17">
        <v>1.3220499999999958E-2</v>
      </c>
      <c r="E579" s="17">
        <v>0</v>
      </c>
      <c r="F579" s="17">
        <v>0</v>
      </c>
    </row>
    <row r="580" spans="1:6" x14ac:dyDescent="0.25">
      <c r="A580" s="17">
        <v>86.5</v>
      </c>
      <c r="B580" s="17">
        <v>2.4350000000000486E-4</v>
      </c>
      <c r="E580" s="17">
        <v>0</v>
      </c>
      <c r="F580" s="17">
        <v>0</v>
      </c>
    </row>
    <row r="581" spans="1:6" x14ac:dyDescent="0.25">
      <c r="A581" s="17">
        <v>86</v>
      </c>
      <c r="B581" s="17">
        <v>2.4350000000000486E-4</v>
      </c>
      <c r="E581" s="17">
        <v>0</v>
      </c>
      <c r="F581" s="17">
        <v>0</v>
      </c>
    </row>
    <row r="582" spans="1:6" x14ac:dyDescent="0.25">
      <c r="A582" s="17">
        <v>86</v>
      </c>
      <c r="B582" s="17">
        <v>0</v>
      </c>
      <c r="E582" s="17">
        <v>0</v>
      </c>
      <c r="F582" s="17">
        <v>0</v>
      </c>
    </row>
    <row r="583" spans="1:6" x14ac:dyDescent="0.25">
      <c r="A583" s="17">
        <v>86</v>
      </c>
      <c r="B583" s="17">
        <v>2.4350000000000486E-4</v>
      </c>
      <c r="E583" s="17">
        <v>0</v>
      </c>
      <c r="F583" s="17">
        <v>0</v>
      </c>
    </row>
    <row r="584" spans="1:6" x14ac:dyDescent="0.25">
      <c r="A584" s="17">
        <v>87</v>
      </c>
      <c r="B584" s="17">
        <v>2.4350000000000486E-4</v>
      </c>
      <c r="E584" s="17">
        <v>0</v>
      </c>
      <c r="F584" s="17">
        <v>0</v>
      </c>
    </row>
    <row r="585" spans="1:6" x14ac:dyDescent="0.25">
      <c r="A585" s="17">
        <v>87</v>
      </c>
      <c r="B585" s="17">
        <v>0</v>
      </c>
      <c r="E585" s="17">
        <v>0</v>
      </c>
      <c r="F585" s="17">
        <v>0</v>
      </c>
    </row>
    <row r="586" spans="1:6" x14ac:dyDescent="0.25">
      <c r="A586" s="17">
        <v>87</v>
      </c>
      <c r="B586" s="17">
        <v>2.4350000000000486E-4</v>
      </c>
      <c r="E586" s="17">
        <v>0</v>
      </c>
      <c r="F586" s="17">
        <v>0</v>
      </c>
    </row>
    <row r="587" spans="1:6" x14ac:dyDescent="0.25">
      <c r="A587" s="17">
        <v>86.5</v>
      </c>
      <c r="B587" s="17">
        <v>2.4350000000000486E-4</v>
      </c>
      <c r="E587" s="17">
        <v>0</v>
      </c>
      <c r="F587" s="17">
        <v>0</v>
      </c>
    </row>
    <row r="588" spans="1:6" x14ac:dyDescent="0.25">
      <c r="A588" s="17">
        <v>86.5</v>
      </c>
      <c r="B588" s="17">
        <v>1.3220499999999958E-2</v>
      </c>
      <c r="E588" s="17">
        <v>0</v>
      </c>
      <c r="F588" s="17">
        <v>0</v>
      </c>
    </row>
    <row r="589" spans="1:6" x14ac:dyDescent="0.25">
      <c r="A589" s="17">
        <v>85.75</v>
      </c>
      <c r="B589" s="17">
        <v>1.3220499999999958E-2</v>
      </c>
      <c r="E589" s="17">
        <v>0</v>
      </c>
      <c r="F589" s="17">
        <v>0</v>
      </c>
    </row>
    <row r="590" spans="1:6" x14ac:dyDescent="0.25">
      <c r="A590" s="17">
        <v>85.75</v>
      </c>
      <c r="B590" s="17">
        <v>0.10351000000000007</v>
      </c>
      <c r="E590" s="17">
        <v>0</v>
      </c>
      <c r="F590" s="17">
        <v>0</v>
      </c>
    </row>
    <row r="591" spans="1:6" x14ac:dyDescent="0.25">
      <c r="A591" s="17">
        <v>84.625</v>
      </c>
      <c r="B591" s="17">
        <v>0.10351000000000007</v>
      </c>
      <c r="E591" s="17">
        <v>0</v>
      </c>
      <c r="F591" s="17">
        <v>0</v>
      </c>
    </row>
    <row r="592" spans="1:6" x14ac:dyDescent="0.25">
      <c r="A592" s="17">
        <v>84.625</v>
      </c>
      <c r="B592" s="17">
        <v>0.16562250000000006</v>
      </c>
      <c r="E592" s="17">
        <v>0</v>
      </c>
      <c r="F592" s="17">
        <v>0</v>
      </c>
    </row>
    <row r="593" spans="1:6" x14ac:dyDescent="0.25">
      <c r="A593" s="17">
        <v>83.3125</v>
      </c>
      <c r="B593" s="17">
        <v>0.16562250000000006</v>
      </c>
      <c r="E593" s="17">
        <v>0</v>
      </c>
      <c r="F593" s="17">
        <v>0</v>
      </c>
    </row>
    <row r="594" spans="1:6" x14ac:dyDescent="0.25">
      <c r="A594" s="17">
        <v>83.3125</v>
      </c>
      <c r="B594" s="17">
        <v>0.56178864285714303</v>
      </c>
      <c r="E594" s="17">
        <v>0</v>
      </c>
      <c r="F594" s="17">
        <v>0</v>
      </c>
    </row>
    <row r="595" spans="1:6" x14ac:dyDescent="0.25">
      <c r="A595" s="17">
        <v>82.15625</v>
      </c>
      <c r="B595" s="17">
        <v>0.56178864285714303</v>
      </c>
      <c r="E595" s="17">
        <v>0</v>
      </c>
      <c r="F595" s="17">
        <v>0</v>
      </c>
    </row>
    <row r="596" spans="1:6" x14ac:dyDescent="0.25">
      <c r="A596" s="17">
        <v>82.15625</v>
      </c>
      <c r="B596" s="17">
        <v>0.66534615714285716</v>
      </c>
      <c r="E596" s="17">
        <v>0</v>
      </c>
      <c r="F596" s="17">
        <v>0</v>
      </c>
    </row>
    <row r="597" spans="1:6" x14ac:dyDescent="0.25">
      <c r="A597" s="17">
        <v>80.453125</v>
      </c>
      <c r="B597" s="17">
        <v>0.66534615714285716</v>
      </c>
      <c r="E597" s="17">
        <v>0</v>
      </c>
      <c r="F597" s="17">
        <v>0</v>
      </c>
    </row>
    <row r="598" spans="1:6" x14ac:dyDescent="0.25">
      <c r="A598" s="17">
        <v>80.453125</v>
      </c>
      <c r="B598" s="17">
        <v>0.72829330256410296</v>
      </c>
      <c r="E598" s="17">
        <v>0</v>
      </c>
      <c r="F598" s="17">
        <v>0</v>
      </c>
    </row>
    <row r="599" spans="1:6" x14ac:dyDescent="0.25">
      <c r="A599" s="17">
        <v>78.1015625</v>
      </c>
      <c r="B599" s="17">
        <v>0.72829330256410296</v>
      </c>
      <c r="E599" s="17">
        <v>0</v>
      </c>
      <c r="F599" s="17">
        <v>0</v>
      </c>
    </row>
    <row r="600" spans="1:6" x14ac:dyDescent="0.25">
      <c r="A600" s="17">
        <v>78.1015625</v>
      </c>
      <c r="B600" s="17">
        <v>1.3884490343406592</v>
      </c>
      <c r="E600" s="17">
        <v>0</v>
      </c>
      <c r="F600" s="17">
        <v>0</v>
      </c>
    </row>
    <row r="601" spans="1:6" x14ac:dyDescent="0.25">
      <c r="A601" s="17">
        <v>76.05078125</v>
      </c>
      <c r="B601" s="17">
        <v>1.3884490343406592</v>
      </c>
      <c r="E601" s="17">
        <v>0</v>
      </c>
      <c r="F601" s="17">
        <v>0</v>
      </c>
    </row>
    <row r="602" spans="1:6" x14ac:dyDescent="0.25">
      <c r="A602" s="17">
        <v>76.05078125</v>
      </c>
      <c r="B602" s="17">
        <v>2.7547279280075196</v>
      </c>
      <c r="E602" s="17">
        <v>0</v>
      </c>
      <c r="F602" s="17">
        <v>0</v>
      </c>
    </row>
    <row r="603" spans="1:6" x14ac:dyDescent="0.25">
      <c r="A603" s="17">
        <v>90.125</v>
      </c>
      <c r="B603" s="17">
        <v>2.7547279280075196</v>
      </c>
      <c r="E603" s="17">
        <v>0</v>
      </c>
      <c r="F603" s="17">
        <v>0</v>
      </c>
    </row>
    <row r="604" spans="1:6" x14ac:dyDescent="0.25">
      <c r="A604" s="17">
        <v>90.125</v>
      </c>
      <c r="B604" s="17">
        <v>1.4170265666666668</v>
      </c>
      <c r="E604" s="17">
        <v>0</v>
      </c>
      <c r="F604" s="17">
        <v>0</v>
      </c>
    </row>
    <row r="605" spans="1:6" x14ac:dyDescent="0.25">
      <c r="A605" s="17">
        <v>88.75</v>
      </c>
      <c r="B605" s="17">
        <v>1.4170265666666668</v>
      </c>
      <c r="E605" s="17">
        <v>0</v>
      </c>
      <c r="F605" s="17">
        <v>0</v>
      </c>
    </row>
    <row r="606" spans="1:6" x14ac:dyDescent="0.25">
      <c r="A606" s="17">
        <v>88.75</v>
      </c>
      <c r="B606" s="17">
        <v>0.17415083333333314</v>
      </c>
      <c r="E606" s="17">
        <v>0</v>
      </c>
      <c r="F606" s="17">
        <v>0</v>
      </c>
    </row>
    <row r="607" spans="1:6" x14ac:dyDescent="0.25">
      <c r="A607" s="17">
        <v>88</v>
      </c>
      <c r="B607" s="17">
        <v>0.17415083333333314</v>
      </c>
      <c r="E607" s="17">
        <v>0</v>
      </c>
      <c r="F607" s="17">
        <v>0</v>
      </c>
    </row>
    <row r="608" spans="1:6" x14ac:dyDescent="0.25">
      <c r="A608" s="17">
        <v>88</v>
      </c>
      <c r="B608" s="17">
        <v>0</v>
      </c>
      <c r="E608" s="17">
        <v>0</v>
      </c>
      <c r="F608" s="17">
        <v>0</v>
      </c>
    </row>
    <row r="609" spans="1:6" x14ac:dyDescent="0.25">
      <c r="A609" s="17">
        <v>88</v>
      </c>
      <c r="B609" s="17">
        <v>0.17415083333333314</v>
      </c>
      <c r="E609" s="17">
        <v>0</v>
      </c>
      <c r="F609" s="17">
        <v>0</v>
      </c>
    </row>
    <row r="610" spans="1:6" x14ac:dyDescent="0.25">
      <c r="A610" s="17">
        <v>89.5</v>
      </c>
      <c r="B610" s="17">
        <v>0.17415083333333314</v>
      </c>
      <c r="E610" s="17">
        <v>0</v>
      </c>
      <c r="F610" s="17">
        <v>0</v>
      </c>
    </row>
    <row r="611" spans="1:6" x14ac:dyDescent="0.25">
      <c r="A611" s="17">
        <v>89.5</v>
      </c>
      <c r="B611" s="17">
        <v>2.2352499999999977E-2</v>
      </c>
      <c r="E611" s="17">
        <v>0</v>
      </c>
      <c r="F611" s="17">
        <v>0</v>
      </c>
    </row>
    <row r="612" spans="1:6" x14ac:dyDescent="0.25">
      <c r="A612" s="17">
        <v>89</v>
      </c>
      <c r="B612" s="17">
        <v>2.2352499999999977E-2</v>
      </c>
      <c r="E612" s="17">
        <v>0</v>
      </c>
      <c r="F612" s="17">
        <v>0</v>
      </c>
    </row>
    <row r="613" spans="1:6" x14ac:dyDescent="0.25">
      <c r="A613" s="17">
        <v>89</v>
      </c>
      <c r="B613" s="17">
        <v>0</v>
      </c>
      <c r="E613" s="17">
        <v>0</v>
      </c>
      <c r="F613" s="17">
        <v>0</v>
      </c>
    </row>
    <row r="614" spans="1:6" x14ac:dyDescent="0.25">
      <c r="A614" s="17">
        <v>89</v>
      </c>
      <c r="B614" s="17">
        <v>2.2352499999999977E-2</v>
      </c>
      <c r="E614" s="17">
        <v>0</v>
      </c>
      <c r="F614" s="17">
        <v>0</v>
      </c>
    </row>
    <row r="615" spans="1:6" x14ac:dyDescent="0.25">
      <c r="A615" s="17">
        <v>90</v>
      </c>
      <c r="B615" s="17">
        <v>2.2352499999999977E-2</v>
      </c>
      <c r="E615" s="17">
        <v>0</v>
      </c>
      <c r="F615" s="17">
        <v>0</v>
      </c>
    </row>
    <row r="616" spans="1:6" x14ac:dyDescent="0.25">
      <c r="A616" s="17">
        <v>90</v>
      </c>
      <c r="B616" s="17">
        <v>0</v>
      </c>
      <c r="E616" s="17">
        <v>0</v>
      </c>
      <c r="F616" s="17">
        <v>0</v>
      </c>
    </row>
    <row r="617" spans="1:6" x14ac:dyDescent="0.25">
      <c r="A617" s="17">
        <v>90</v>
      </c>
      <c r="B617" s="17">
        <v>2.2352499999999977E-2</v>
      </c>
      <c r="E617" s="17">
        <v>0</v>
      </c>
      <c r="F617" s="17">
        <v>0</v>
      </c>
    </row>
    <row r="618" spans="1:6" x14ac:dyDescent="0.25">
      <c r="A618" s="17">
        <v>89.5</v>
      </c>
      <c r="B618" s="17">
        <v>2.2352499999999977E-2</v>
      </c>
      <c r="E618" s="17">
        <v>0</v>
      </c>
      <c r="F618" s="17">
        <v>0</v>
      </c>
    </row>
    <row r="619" spans="1:6" x14ac:dyDescent="0.25">
      <c r="A619" s="17">
        <v>89.5</v>
      </c>
      <c r="B619" s="17">
        <v>0.17415083333333314</v>
      </c>
      <c r="E619" s="17">
        <v>0</v>
      </c>
      <c r="F619" s="17">
        <v>0</v>
      </c>
    </row>
    <row r="620" spans="1:6" x14ac:dyDescent="0.25">
      <c r="A620" s="17">
        <v>88.75</v>
      </c>
      <c r="B620" s="17">
        <v>0.17415083333333314</v>
      </c>
      <c r="E620" s="17">
        <v>0</v>
      </c>
      <c r="F620" s="17">
        <v>0</v>
      </c>
    </row>
    <row r="621" spans="1:6" x14ac:dyDescent="0.25">
      <c r="A621" s="17">
        <v>88.75</v>
      </c>
      <c r="B621" s="17">
        <v>1.4170265666666668</v>
      </c>
      <c r="E621" s="17">
        <v>0</v>
      </c>
      <c r="F621" s="17">
        <v>0</v>
      </c>
    </row>
    <row r="622" spans="1:6" x14ac:dyDescent="0.25">
      <c r="A622" s="17">
        <v>91.5</v>
      </c>
      <c r="B622" s="17">
        <v>1.4170265666666668</v>
      </c>
      <c r="E622" s="17">
        <v>0</v>
      </c>
      <c r="F622" s="17">
        <v>0</v>
      </c>
    </row>
    <row r="623" spans="1:6" x14ac:dyDescent="0.25">
      <c r="A623" s="17">
        <v>91.5</v>
      </c>
      <c r="B623" s="17">
        <v>0.45749450000000008</v>
      </c>
      <c r="E623" s="17">
        <v>0</v>
      </c>
      <c r="F623" s="17">
        <v>0</v>
      </c>
    </row>
    <row r="624" spans="1:6" x14ac:dyDescent="0.25">
      <c r="A624" s="17">
        <v>91</v>
      </c>
      <c r="B624" s="17">
        <v>0.45749450000000008</v>
      </c>
      <c r="E624" s="17">
        <v>0</v>
      </c>
      <c r="F624" s="17">
        <v>0</v>
      </c>
    </row>
    <row r="625" spans="1:6" x14ac:dyDescent="0.25">
      <c r="A625" s="17">
        <v>91</v>
      </c>
      <c r="B625" s="17">
        <v>0</v>
      </c>
      <c r="E625" s="17">
        <v>0</v>
      </c>
      <c r="F625" s="17">
        <v>0</v>
      </c>
    </row>
    <row r="626" spans="1:6" x14ac:dyDescent="0.25">
      <c r="A626" s="17">
        <v>91</v>
      </c>
      <c r="B626" s="17">
        <v>0.45749450000000008</v>
      </c>
      <c r="E626" s="17">
        <v>0</v>
      </c>
      <c r="F626" s="17">
        <v>0</v>
      </c>
    </row>
    <row r="627" spans="1:6" x14ac:dyDescent="0.25">
      <c r="A627" s="17">
        <v>92</v>
      </c>
      <c r="B627" s="17">
        <v>0.45749450000000008</v>
      </c>
      <c r="E627" s="17">
        <v>0</v>
      </c>
      <c r="F627" s="17">
        <v>0</v>
      </c>
    </row>
    <row r="628" spans="1:6" x14ac:dyDescent="0.25">
      <c r="A628" s="17">
        <v>92</v>
      </c>
      <c r="B628" s="17">
        <v>0</v>
      </c>
      <c r="E628" s="17">
        <v>0</v>
      </c>
      <c r="F628" s="17">
        <v>0</v>
      </c>
    </row>
    <row r="629" spans="1:6" x14ac:dyDescent="0.25">
      <c r="A629" s="17">
        <v>92</v>
      </c>
      <c r="B629" s="17">
        <v>0.45749450000000008</v>
      </c>
      <c r="E629" s="17">
        <v>0</v>
      </c>
      <c r="F629" s="17">
        <v>0</v>
      </c>
    </row>
    <row r="630" spans="1:6" x14ac:dyDescent="0.25">
      <c r="A630" s="17">
        <v>91.5</v>
      </c>
      <c r="B630" s="17">
        <v>0.45749450000000008</v>
      </c>
      <c r="E630" s="17">
        <v>0</v>
      </c>
      <c r="F630" s="17">
        <v>0</v>
      </c>
    </row>
    <row r="631" spans="1:6" x14ac:dyDescent="0.25">
      <c r="A631" s="17">
        <v>91.5</v>
      </c>
      <c r="B631" s="17">
        <v>1.4170265666666668</v>
      </c>
      <c r="E631" s="17">
        <v>0</v>
      </c>
      <c r="F631" s="17">
        <v>0</v>
      </c>
    </row>
    <row r="632" spans="1:6" x14ac:dyDescent="0.25">
      <c r="A632" s="17">
        <v>90.125</v>
      </c>
      <c r="B632" s="17">
        <v>1.4170265666666668</v>
      </c>
      <c r="E632" s="17">
        <v>0</v>
      </c>
      <c r="F632" s="17">
        <v>0</v>
      </c>
    </row>
    <row r="633" spans="1:6" x14ac:dyDescent="0.25">
      <c r="A633" s="17">
        <v>90.125</v>
      </c>
      <c r="B633" s="17">
        <v>2.7547279280075196</v>
      </c>
      <c r="E633" s="17">
        <v>0</v>
      </c>
      <c r="F633" s="17">
        <v>0</v>
      </c>
    </row>
    <row r="634" spans="1:6" x14ac:dyDescent="0.25">
      <c r="A634" s="17">
        <v>83.087890625</v>
      </c>
      <c r="B634" s="17">
        <v>2.7547279280075196</v>
      </c>
      <c r="E634" s="17">
        <v>0</v>
      </c>
      <c r="F634" s="17">
        <v>0</v>
      </c>
    </row>
    <row r="635" spans="1:6" x14ac:dyDescent="0.25">
      <c r="A635" s="17">
        <v>83.087890625</v>
      </c>
      <c r="B635" s="17">
        <v>39.349204190046628</v>
      </c>
      <c r="E635" s="17">
        <v>0</v>
      </c>
      <c r="F635" s="17">
        <v>0</v>
      </c>
    </row>
    <row r="636" spans="1:6" x14ac:dyDescent="0.25">
      <c r="A636" s="17">
        <v>142.430419921875</v>
      </c>
      <c r="B636" s="17">
        <v>39.349204190046628</v>
      </c>
      <c r="E636" s="17">
        <v>0</v>
      </c>
      <c r="F636" s="17">
        <v>0</v>
      </c>
    </row>
    <row r="637" spans="1:6" x14ac:dyDescent="0.25">
      <c r="A637" s="17">
        <v>142.430419921875</v>
      </c>
      <c r="B637" s="17">
        <v>31.82704120703584</v>
      </c>
      <c r="E637" s="17">
        <v>0</v>
      </c>
      <c r="F637" s="17">
        <v>0</v>
      </c>
    </row>
    <row r="638" spans="1:6" x14ac:dyDescent="0.25">
      <c r="A638" s="17">
        <v>107.34033203125</v>
      </c>
      <c r="B638" s="17">
        <v>31.82704120703584</v>
      </c>
      <c r="E638" s="17">
        <v>0</v>
      </c>
      <c r="F638" s="17">
        <v>0</v>
      </c>
    </row>
    <row r="639" spans="1:6" x14ac:dyDescent="0.25">
      <c r="A639" s="17">
        <v>107.34033203125</v>
      </c>
      <c r="B639" s="17">
        <v>14.336268562868687</v>
      </c>
      <c r="E639" s="17">
        <v>0</v>
      </c>
      <c r="F639" s="17">
        <v>0</v>
      </c>
    </row>
    <row r="640" spans="1:6" x14ac:dyDescent="0.25">
      <c r="A640" s="17">
        <v>96.28125</v>
      </c>
      <c r="B640" s="17">
        <v>14.336268562868687</v>
      </c>
      <c r="E640" s="17">
        <v>0</v>
      </c>
      <c r="F640" s="17">
        <v>0</v>
      </c>
    </row>
    <row r="641" spans="1:6" x14ac:dyDescent="0.25">
      <c r="A641" s="17">
        <v>96.28125</v>
      </c>
      <c r="B641" s="17">
        <v>4.2362230428571426</v>
      </c>
      <c r="E641" s="17">
        <v>0</v>
      </c>
      <c r="F641" s="17">
        <v>0</v>
      </c>
    </row>
    <row r="642" spans="1:6" x14ac:dyDescent="0.25">
      <c r="A642" s="17">
        <v>93.75</v>
      </c>
      <c r="B642" s="17">
        <v>4.2362230428571426</v>
      </c>
      <c r="E642" s="17">
        <v>0</v>
      </c>
      <c r="F642" s="17">
        <v>0</v>
      </c>
    </row>
    <row r="643" spans="1:6" x14ac:dyDescent="0.25">
      <c r="A643" s="17">
        <v>93.75</v>
      </c>
      <c r="B643" s="17">
        <v>0.41940149999999993</v>
      </c>
      <c r="E643" s="17">
        <v>0</v>
      </c>
      <c r="F643" s="17">
        <v>0</v>
      </c>
    </row>
    <row r="644" spans="1:6" x14ac:dyDescent="0.25">
      <c r="A644" s="17">
        <v>93</v>
      </c>
      <c r="B644" s="17">
        <v>0.41940149999999993</v>
      </c>
      <c r="E644" s="17">
        <v>0</v>
      </c>
      <c r="F644" s="17">
        <v>0</v>
      </c>
    </row>
    <row r="645" spans="1:6" x14ac:dyDescent="0.25">
      <c r="A645" s="17">
        <v>93</v>
      </c>
      <c r="B645" s="17">
        <v>0</v>
      </c>
      <c r="E645" s="17">
        <v>0</v>
      </c>
      <c r="F645" s="17">
        <v>0</v>
      </c>
    </row>
    <row r="646" spans="1:6" x14ac:dyDescent="0.25">
      <c r="A646" s="17">
        <v>93</v>
      </c>
      <c r="B646" s="17">
        <v>0.41940149999999993</v>
      </c>
      <c r="E646" s="17">
        <v>0</v>
      </c>
      <c r="F646" s="17">
        <v>0</v>
      </c>
    </row>
    <row r="647" spans="1:6" x14ac:dyDescent="0.25">
      <c r="A647" s="17">
        <v>94.5</v>
      </c>
      <c r="B647" s="17">
        <v>0.41940149999999993</v>
      </c>
      <c r="E647" s="17">
        <v>0</v>
      </c>
      <c r="F647" s="17">
        <v>0</v>
      </c>
    </row>
    <row r="648" spans="1:6" x14ac:dyDescent="0.25">
      <c r="A648" s="17">
        <v>94.5</v>
      </c>
      <c r="B648" s="17">
        <v>0.16577249999999999</v>
      </c>
      <c r="E648" s="17">
        <v>0</v>
      </c>
      <c r="F648" s="17">
        <v>0</v>
      </c>
    </row>
    <row r="649" spans="1:6" x14ac:dyDescent="0.25">
      <c r="A649" s="17">
        <v>94</v>
      </c>
      <c r="B649" s="17">
        <v>0.16577249999999999</v>
      </c>
      <c r="E649" s="17">
        <v>0</v>
      </c>
      <c r="F649" s="17">
        <v>0</v>
      </c>
    </row>
    <row r="650" spans="1:6" x14ac:dyDescent="0.25">
      <c r="A650" s="17">
        <v>94</v>
      </c>
      <c r="B650" s="17">
        <v>0</v>
      </c>
      <c r="E650" s="17">
        <v>0</v>
      </c>
      <c r="F650" s="17">
        <v>0</v>
      </c>
    </row>
    <row r="651" spans="1:6" x14ac:dyDescent="0.25">
      <c r="A651" s="17">
        <v>94</v>
      </c>
      <c r="B651" s="17">
        <v>0.16577249999999999</v>
      </c>
      <c r="E651" s="17">
        <v>0</v>
      </c>
      <c r="F651" s="17">
        <v>0</v>
      </c>
    </row>
    <row r="652" spans="1:6" x14ac:dyDescent="0.25">
      <c r="A652" s="17">
        <v>95</v>
      </c>
      <c r="B652" s="17">
        <v>0.16577249999999999</v>
      </c>
      <c r="E652" s="17">
        <v>0</v>
      </c>
      <c r="F652" s="17">
        <v>0</v>
      </c>
    </row>
    <row r="653" spans="1:6" x14ac:dyDescent="0.25">
      <c r="A653" s="17">
        <v>95</v>
      </c>
      <c r="B653" s="17">
        <v>0</v>
      </c>
      <c r="E653" s="17">
        <v>0</v>
      </c>
      <c r="F653" s="17">
        <v>0</v>
      </c>
    </row>
    <row r="654" spans="1:6" x14ac:dyDescent="0.25">
      <c r="A654" s="17">
        <v>95</v>
      </c>
      <c r="B654" s="17">
        <v>0.16577249999999999</v>
      </c>
      <c r="E654" s="17">
        <v>0</v>
      </c>
      <c r="F654" s="17">
        <v>0</v>
      </c>
    </row>
    <row r="655" spans="1:6" x14ac:dyDescent="0.25">
      <c r="A655" s="17">
        <v>94.5</v>
      </c>
      <c r="B655" s="17">
        <v>0.16577249999999999</v>
      </c>
      <c r="E655" s="17">
        <v>0</v>
      </c>
      <c r="F655" s="17">
        <v>0</v>
      </c>
    </row>
    <row r="656" spans="1:6" x14ac:dyDescent="0.25">
      <c r="A656" s="17">
        <v>94.5</v>
      </c>
      <c r="B656" s="17">
        <v>0.41940149999999993</v>
      </c>
      <c r="E656" s="17">
        <v>0</v>
      </c>
      <c r="F656" s="17">
        <v>0</v>
      </c>
    </row>
    <row r="657" spans="1:6" x14ac:dyDescent="0.25">
      <c r="A657" s="17">
        <v>93.75</v>
      </c>
      <c r="B657" s="17">
        <v>0.41940149999999993</v>
      </c>
      <c r="E657" s="17">
        <v>0</v>
      </c>
      <c r="F657" s="17">
        <v>0</v>
      </c>
    </row>
    <row r="658" spans="1:6" x14ac:dyDescent="0.25">
      <c r="A658" s="17">
        <v>93.75</v>
      </c>
      <c r="B658" s="17">
        <v>4.2362230428571426</v>
      </c>
      <c r="E658" s="17">
        <v>0</v>
      </c>
      <c r="F658" s="17">
        <v>0</v>
      </c>
    </row>
    <row r="659" spans="1:6" x14ac:dyDescent="0.25">
      <c r="A659" s="17">
        <v>98.8125</v>
      </c>
      <c r="B659" s="17">
        <v>4.2362230428571426</v>
      </c>
      <c r="E659" s="17">
        <v>0</v>
      </c>
      <c r="F659" s="17">
        <v>0</v>
      </c>
    </row>
    <row r="660" spans="1:6" x14ac:dyDescent="0.25">
      <c r="A660" s="17">
        <v>98.8125</v>
      </c>
      <c r="B660" s="17">
        <v>2.6747531071428576</v>
      </c>
      <c r="E660" s="17">
        <v>0</v>
      </c>
      <c r="F660" s="17">
        <v>0</v>
      </c>
    </row>
    <row r="661" spans="1:6" x14ac:dyDescent="0.25">
      <c r="A661" s="17">
        <v>96.875</v>
      </c>
      <c r="B661" s="17">
        <v>2.6747531071428576</v>
      </c>
      <c r="E661" s="17">
        <v>0</v>
      </c>
      <c r="F661" s="17">
        <v>0</v>
      </c>
    </row>
    <row r="662" spans="1:6" x14ac:dyDescent="0.25">
      <c r="A662" s="17">
        <v>96.875</v>
      </c>
      <c r="B662" s="17">
        <v>0.67882575000000012</v>
      </c>
      <c r="E662" s="17">
        <v>0</v>
      </c>
      <c r="F662" s="17">
        <v>0</v>
      </c>
    </row>
    <row r="663" spans="1:6" x14ac:dyDescent="0.25">
      <c r="A663" s="17">
        <v>96</v>
      </c>
      <c r="B663" s="17">
        <v>0.67882575000000012</v>
      </c>
      <c r="E663" s="17">
        <v>0</v>
      </c>
      <c r="F663" s="17">
        <v>0</v>
      </c>
    </row>
    <row r="664" spans="1:6" x14ac:dyDescent="0.25">
      <c r="A664" s="17">
        <v>96</v>
      </c>
      <c r="B664" s="17">
        <v>0</v>
      </c>
      <c r="E664" s="17">
        <v>0</v>
      </c>
      <c r="F664" s="17">
        <v>0</v>
      </c>
    </row>
    <row r="665" spans="1:6" x14ac:dyDescent="0.25">
      <c r="A665" s="17">
        <v>96</v>
      </c>
      <c r="B665" s="17">
        <v>0.67882575000000012</v>
      </c>
      <c r="E665" s="17">
        <v>0</v>
      </c>
      <c r="F665" s="17">
        <v>0</v>
      </c>
    </row>
    <row r="666" spans="1:6" x14ac:dyDescent="0.25">
      <c r="A666" s="17">
        <v>97.75</v>
      </c>
      <c r="B666" s="17">
        <v>0.67882575000000012</v>
      </c>
      <c r="E666" s="17">
        <v>0</v>
      </c>
      <c r="F666" s="17">
        <v>0</v>
      </c>
    </row>
    <row r="667" spans="1:6" x14ac:dyDescent="0.25">
      <c r="A667" s="17">
        <v>97.75</v>
      </c>
      <c r="B667" s="17">
        <v>0.22132650000000023</v>
      </c>
      <c r="E667" s="17">
        <v>0</v>
      </c>
      <c r="F667" s="17">
        <v>0</v>
      </c>
    </row>
    <row r="668" spans="1:6" x14ac:dyDescent="0.25">
      <c r="A668" s="17">
        <v>97</v>
      </c>
      <c r="B668" s="17">
        <v>0.22132650000000023</v>
      </c>
      <c r="E668" s="17">
        <v>0</v>
      </c>
      <c r="F668" s="17">
        <v>0</v>
      </c>
    </row>
    <row r="669" spans="1:6" x14ac:dyDescent="0.25">
      <c r="A669" s="17">
        <v>97</v>
      </c>
      <c r="B669" s="17">
        <v>0</v>
      </c>
      <c r="E669" s="17">
        <v>0</v>
      </c>
      <c r="F669" s="17">
        <v>0</v>
      </c>
    </row>
    <row r="670" spans="1:6" x14ac:dyDescent="0.25">
      <c r="A670" s="17">
        <v>97</v>
      </c>
      <c r="B670" s="17">
        <v>0.22132650000000023</v>
      </c>
      <c r="E670" s="17">
        <v>0</v>
      </c>
      <c r="F670" s="17">
        <v>0</v>
      </c>
    </row>
    <row r="671" spans="1:6" x14ac:dyDescent="0.25">
      <c r="A671" s="17">
        <v>98.5</v>
      </c>
      <c r="B671" s="17">
        <v>0.22132650000000023</v>
      </c>
      <c r="E671" s="17">
        <v>0</v>
      </c>
      <c r="F671" s="17">
        <v>0</v>
      </c>
    </row>
    <row r="672" spans="1:6" x14ac:dyDescent="0.25">
      <c r="A672" s="17">
        <v>98.5</v>
      </c>
      <c r="B672" s="17">
        <v>4.647750000000004E-2</v>
      </c>
      <c r="E672" s="17">
        <v>0</v>
      </c>
      <c r="F672" s="17">
        <v>0</v>
      </c>
    </row>
    <row r="673" spans="1:6" x14ac:dyDescent="0.25">
      <c r="A673" s="17">
        <v>98</v>
      </c>
      <c r="B673" s="17">
        <v>4.647750000000004E-2</v>
      </c>
      <c r="E673" s="17">
        <v>0</v>
      </c>
      <c r="F673" s="17">
        <v>0</v>
      </c>
    </row>
    <row r="674" spans="1:6" x14ac:dyDescent="0.25">
      <c r="A674" s="17">
        <v>98</v>
      </c>
      <c r="B674" s="17">
        <v>0</v>
      </c>
      <c r="E674" s="17">
        <v>0</v>
      </c>
      <c r="F674" s="17">
        <v>0</v>
      </c>
    </row>
    <row r="675" spans="1:6" x14ac:dyDescent="0.25">
      <c r="A675" s="17">
        <v>98</v>
      </c>
      <c r="B675" s="17">
        <v>4.647750000000004E-2</v>
      </c>
      <c r="E675" s="17">
        <v>0</v>
      </c>
      <c r="F675" s="17">
        <v>0</v>
      </c>
    </row>
    <row r="676" spans="1:6" x14ac:dyDescent="0.25">
      <c r="A676" s="17">
        <v>99</v>
      </c>
      <c r="B676" s="17">
        <v>4.647750000000004E-2</v>
      </c>
      <c r="E676" s="17">
        <v>0</v>
      </c>
      <c r="F676" s="17">
        <v>0</v>
      </c>
    </row>
    <row r="677" spans="1:6" x14ac:dyDescent="0.25">
      <c r="A677" s="17">
        <v>99</v>
      </c>
      <c r="B677" s="17">
        <v>0</v>
      </c>
      <c r="E677" s="17">
        <v>0</v>
      </c>
      <c r="F677" s="17">
        <v>0</v>
      </c>
    </row>
    <row r="678" spans="1:6" x14ac:dyDescent="0.25">
      <c r="A678" s="17">
        <v>99</v>
      </c>
      <c r="B678" s="17">
        <v>4.647750000000004E-2</v>
      </c>
      <c r="E678" s="17">
        <v>0</v>
      </c>
      <c r="F678" s="17">
        <v>0</v>
      </c>
    </row>
    <row r="679" spans="1:6" x14ac:dyDescent="0.25">
      <c r="A679" s="17">
        <v>98.5</v>
      </c>
      <c r="B679" s="17">
        <v>4.647750000000004E-2</v>
      </c>
      <c r="E679" s="17">
        <v>0</v>
      </c>
      <c r="F679" s="17">
        <v>0</v>
      </c>
    </row>
    <row r="680" spans="1:6" x14ac:dyDescent="0.25">
      <c r="A680" s="17">
        <v>98.5</v>
      </c>
      <c r="B680" s="17">
        <v>0.22132650000000023</v>
      </c>
      <c r="E680" s="17">
        <v>0</v>
      </c>
      <c r="F680" s="17">
        <v>0</v>
      </c>
    </row>
    <row r="681" spans="1:6" x14ac:dyDescent="0.25">
      <c r="A681" s="17">
        <v>97.75</v>
      </c>
      <c r="B681" s="17">
        <v>0.22132650000000023</v>
      </c>
      <c r="E681" s="17">
        <v>0</v>
      </c>
      <c r="F681" s="17">
        <v>0</v>
      </c>
    </row>
    <row r="682" spans="1:6" x14ac:dyDescent="0.25">
      <c r="A682" s="17">
        <v>97.75</v>
      </c>
      <c r="B682" s="17">
        <v>0.67882575000000012</v>
      </c>
      <c r="E682" s="17">
        <v>0</v>
      </c>
      <c r="F682" s="17">
        <v>0</v>
      </c>
    </row>
    <row r="683" spans="1:6" x14ac:dyDescent="0.25">
      <c r="A683" s="17">
        <v>96.875</v>
      </c>
      <c r="B683" s="17">
        <v>0.67882575000000012</v>
      </c>
      <c r="E683" s="17">
        <v>0</v>
      </c>
      <c r="F683" s="17">
        <v>0</v>
      </c>
    </row>
    <row r="684" spans="1:6" x14ac:dyDescent="0.25">
      <c r="A684" s="17">
        <v>96.875</v>
      </c>
      <c r="B684" s="17">
        <v>2.6747531071428576</v>
      </c>
      <c r="E684" s="17">
        <v>0</v>
      </c>
      <c r="F684" s="17">
        <v>0</v>
      </c>
    </row>
    <row r="685" spans="1:6" x14ac:dyDescent="0.25">
      <c r="A685" s="17">
        <v>100.75</v>
      </c>
      <c r="B685" s="17">
        <v>2.6747531071428576</v>
      </c>
      <c r="E685" s="17">
        <v>0</v>
      </c>
      <c r="F685" s="17">
        <v>0</v>
      </c>
    </row>
    <row r="686" spans="1:6" x14ac:dyDescent="0.25">
      <c r="A686" s="17">
        <v>100.75</v>
      </c>
      <c r="B686" s="17">
        <v>1.1624954999999999</v>
      </c>
      <c r="E686" s="17">
        <v>0</v>
      </c>
      <c r="F686" s="17">
        <v>0</v>
      </c>
    </row>
    <row r="687" spans="1:6" x14ac:dyDescent="0.25">
      <c r="A687" s="17">
        <v>100</v>
      </c>
      <c r="B687" s="17">
        <v>1.1624954999999999</v>
      </c>
      <c r="E687" s="17">
        <v>0</v>
      </c>
      <c r="F687" s="17">
        <v>0</v>
      </c>
    </row>
    <row r="688" spans="1:6" x14ac:dyDescent="0.25">
      <c r="A688" s="17">
        <v>100</v>
      </c>
      <c r="B688" s="17">
        <v>0</v>
      </c>
      <c r="E688" s="17">
        <v>0</v>
      </c>
      <c r="F688" s="17">
        <v>0</v>
      </c>
    </row>
    <row r="689" spans="1:6" x14ac:dyDescent="0.25">
      <c r="A689" s="17">
        <v>100</v>
      </c>
      <c r="B689" s="17">
        <v>1.1624954999999999</v>
      </c>
      <c r="E689" s="17">
        <v>0</v>
      </c>
      <c r="F689" s="17">
        <v>0</v>
      </c>
    </row>
    <row r="690" spans="1:6" x14ac:dyDescent="0.25">
      <c r="A690" s="17">
        <v>101.5</v>
      </c>
      <c r="B690" s="17">
        <v>1.1624954999999999</v>
      </c>
      <c r="E690" s="17">
        <v>0</v>
      </c>
      <c r="F690" s="17">
        <v>0</v>
      </c>
    </row>
    <row r="691" spans="1:6" x14ac:dyDescent="0.25">
      <c r="A691" s="17">
        <v>101.5</v>
      </c>
      <c r="B691" s="17">
        <v>0.45253850000000007</v>
      </c>
      <c r="E691" s="17">
        <v>0</v>
      </c>
      <c r="F691" s="17">
        <v>0</v>
      </c>
    </row>
    <row r="692" spans="1:6" x14ac:dyDescent="0.25">
      <c r="A692" s="17">
        <v>101</v>
      </c>
      <c r="B692" s="17">
        <v>0.45253850000000007</v>
      </c>
      <c r="E692" s="17">
        <v>0</v>
      </c>
      <c r="F692" s="17">
        <v>0</v>
      </c>
    </row>
    <row r="693" spans="1:6" x14ac:dyDescent="0.25">
      <c r="A693" s="17">
        <v>101</v>
      </c>
      <c r="B693" s="17">
        <v>0</v>
      </c>
      <c r="E693" s="17">
        <v>0</v>
      </c>
      <c r="F693" s="17">
        <v>0</v>
      </c>
    </row>
    <row r="694" spans="1:6" x14ac:dyDescent="0.25">
      <c r="A694" s="17">
        <v>101</v>
      </c>
      <c r="B694" s="17">
        <v>0.45253850000000007</v>
      </c>
      <c r="E694" s="17">
        <v>0</v>
      </c>
      <c r="F694" s="17">
        <v>0</v>
      </c>
    </row>
    <row r="695" spans="1:6" x14ac:dyDescent="0.25">
      <c r="A695" s="17">
        <v>102</v>
      </c>
      <c r="B695" s="17">
        <v>0.45253850000000007</v>
      </c>
      <c r="E695" s="17">
        <v>0</v>
      </c>
      <c r="F695" s="17">
        <v>0</v>
      </c>
    </row>
    <row r="696" spans="1:6" x14ac:dyDescent="0.25">
      <c r="A696" s="17">
        <v>102</v>
      </c>
      <c r="B696" s="17">
        <v>0</v>
      </c>
      <c r="E696" s="17">
        <v>0</v>
      </c>
      <c r="F696" s="17">
        <v>0</v>
      </c>
    </row>
    <row r="697" spans="1:6" x14ac:dyDescent="0.25">
      <c r="A697" s="17">
        <v>102</v>
      </c>
      <c r="B697" s="17">
        <v>0.45253850000000007</v>
      </c>
      <c r="E697" s="17">
        <v>0</v>
      </c>
      <c r="F697" s="17">
        <v>0</v>
      </c>
    </row>
    <row r="698" spans="1:6" x14ac:dyDescent="0.25">
      <c r="A698" s="17">
        <v>101.5</v>
      </c>
      <c r="B698" s="17">
        <v>0.45253850000000007</v>
      </c>
      <c r="E698" s="17">
        <v>0</v>
      </c>
      <c r="F698" s="17">
        <v>0</v>
      </c>
    </row>
    <row r="699" spans="1:6" x14ac:dyDescent="0.25">
      <c r="A699" s="17">
        <v>101.5</v>
      </c>
      <c r="B699" s="17">
        <v>1.1624954999999999</v>
      </c>
      <c r="E699" s="17">
        <v>0</v>
      </c>
      <c r="F699" s="17">
        <v>0</v>
      </c>
    </row>
    <row r="700" spans="1:6" x14ac:dyDescent="0.25">
      <c r="A700" s="17">
        <v>100.75</v>
      </c>
      <c r="B700" s="17">
        <v>1.1624954999999999</v>
      </c>
      <c r="E700" s="17">
        <v>0</v>
      </c>
      <c r="F700" s="17">
        <v>0</v>
      </c>
    </row>
    <row r="701" spans="1:6" x14ac:dyDescent="0.25">
      <c r="A701" s="17">
        <v>100.75</v>
      </c>
      <c r="B701" s="17">
        <v>2.6747531071428576</v>
      </c>
      <c r="E701" s="17">
        <v>0</v>
      </c>
      <c r="F701" s="17">
        <v>0</v>
      </c>
    </row>
    <row r="702" spans="1:6" x14ac:dyDescent="0.25">
      <c r="A702" s="17">
        <v>98.8125</v>
      </c>
      <c r="B702" s="17">
        <v>2.6747531071428576</v>
      </c>
      <c r="E702" s="17">
        <v>0</v>
      </c>
      <c r="F702" s="17">
        <v>0</v>
      </c>
    </row>
    <row r="703" spans="1:6" x14ac:dyDescent="0.25">
      <c r="A703" s="17">
        <v>98.8125</v>
      </c>
      <c r="B703" s="17">
        <v>4.2362230428571426</v>
      </c>
      <c r="E703" s="17">
        <v>0</v>
      </c>
      <c r="F703" s="17">
        <v>0</v>
      </c>
    </row>
    <row r="704" spans="1:6" x14ac:dyDescent="0.25">
      <c r="A704" s="17">
        <v>96.28125</v>
      </c>
      <c r="B704" s="17">
        <v>4.2362230428571426</v>
      </c>
      <c r="E704" s="17">
        <v>0</v>
      </c>
      <c r="F704" s="17">
        <v>0</v>
      </c>
    </row>
    <row r="705" spans="1:6" x14ac:dyDescent="0.25">
      <c r="A705" s="17">
        <v>96.28125</v>
      </c>
      <c r="B705" s="17">
        <v>14.336268562868687</v>
      </c>
      <c r="E705" s="17">
        <v>0</v>
      </c>
      <c r="F705" s="17">
        <v>0</v>
      </c>
    </row>
    <row r="706" spans="1:6" x14ac:dyDescent="0.25">
      <c r="A706" s="17">
        <v>118.3994140625</v>
      </c>
      <c r="B706" s="17">
        <v>14.336268562868687</v>
      </c>
      <c r="E706" s="17">
        <v>0</v>
      </c>
      <c r="F706" s="17">
        <v>0</v>
      </c>
    </row>
    <row r="707" spans="1:6" x14ac:dyDescent="0.25">
      <c r="A707" s="17">
        <v>118.3994140625</v>
      </c>
      <c r="B707" s="17">
        <v>10.290106457116959</v>
      </c>
      <c r="E707" s="17">
        <v>0</v>
      </c>
      <c r="F707" s="17">
        <v>0</v>
      </c>
    </row>
    <row r="708" spans="1:6" x14ac:dyDescent="0.25">
      <c r="A708" s="17">
        <v>105.3125</v>
      </c>
      <c r="B708" s="17">
        <v>10.290106457116959</v>
      </c>
      <c r="E708" s="17">
        <v>0</v>
      </c>
      <c r="F708" s="17">
        <v>0</v>
      </c>
    </row>
    <row r="709" spans="1:6" x14ac:dyDescent="0.25">
      <c r="A709" s="17">
        <v>105.3125</v>
      </c>
      <c r="B709" s="17">
        <v>3.4806835</v>
      </c>
      <c r="E709" s="17">
        <v>0</v>
      </c>
      <c r="F709" s="17">
        <v>0</v>
      </c>
    </row>
    <row r="710" spans="1:6" x14ac:dyDescent="0.25">
      <c r="A710" s="17">
        <v>103.5</v>
      </c>
      <c r="B710" s="17">
        <v>3.4806835</v>
      </c>
      <c r="E710" s="17">
        <v>0</v>
      </c>
      <c r="F710" s="17">
        <v>0</v>
      </c>
    </row>
    <row r="711" spans="1:6" x14ac:dyDescent="0.25">
      <c r="A711" s="17">
        <v>103.5</v>
      </c>
      <c r="B711" s="17">
        <v>0.50318899999999989</v>
      </c>
      <c r="E711" s="17">
        <v>0</v>
      </c>
      <c r="F711" s="17">
        <v>0</v>
      </c>
    </row>
    <row r="712" spans="1:6" x14ac:dyDescent="0.25">
      <c r="A712" s="17">
        <v>103</v>
      </c>
      <c r="B712" s="17">
        <v>0.50318899999999989</v>
      </c>
      <c r="E712" s="17">
        <v>0</v>
      </c>
      <c r="F712" s="17">
        <v>0</v>
      </c>
    </row>
    <row r="713" spans="1:6" x14ac:dyDescent="0.25">
      <c r="A713" s="17">
        <v>103</v>
      </c>
      <c r="B713" s="17">
        <v>0</v>
      </c>
      <c r="E713" s="17">
        <v>0</v>
      </c>
      <c r="F713" s="17">
        <v>0</v>
      </c>
    </row>
    <row r="714" spans="1:6" x14ac:dyDescent="0.25">
      <c r="A714" s="17">
        <v>103</v>
      </c>
      <c r="B714" s="17">
        <v>0.50318899999999989</v>
      </c>
      <c r="E714" s="17">
        <v>0</v>
      </c>
      <c r="F714" s="17">
        <v>0</v>
      </c>
    </row>
    <row r="715" spans="1:6" x14ac:dyDescent="0.25">
      <c r="A715" s="17">
        <v>104</v>
      </c>
      <c r="B715" s="17">
        <v>0.50318899999999989</v>
      </c>
      <c r="E715" s="17">
        <v>0</v>
      </c>
      <c r="F715" s="17">
        <v>0</v>
      </c>
    </row>
    <row r="716" spans="1:6" x14ac:dyDescent="0.25">
      <c r="A716" s="17">
        <v>104</v>
      </c>
      <c r="B716" s="17">
        <v>0</v>
      </c>
      <c r="E716" s="17">
        <v>0</v>
      </c>
      <c r="F716" s="17">
        <v>0</v>
      </c>
    </row>
    <row r="717" spans="1:6" x14ac:dyDescent="0.25">
      <c r="A717" s="17">
        <v>104</v>
      </c>
      <c r="B717" s="17">
        <v>0.50318899999999989</v>
      </c>
      <c r="E717" s="17">
        <v>0</v>
      </c>
      <c r="F717" s="17">
        <v>0</v>
      </c>
    </row>
    <row r="718" spans="1:6" x14ac:dyDescent="0.25">
      <c r="A718" s="17">
        <v>103.5</v>
      </c>
      <c r="B718" s="17">
        <v>0.50318899999999989</v>
      </c>
      <c r="E718" s="17">
        <v>0</v>
      </c>
      <c r="F718" s="17">
        <v>0</v>
      </c>
    </row>
    <row r="719" spans="1:6" x14ac:dyDescent="0.25">
      <c r="A719" s="17">
        <v>103.5</v>
      </c>
      <c r="B719" s="17">
        <v>3.4806835</v>
      </c>
      <c r="E719" s="17">
        <v>0</v>
      </c>
      <c r="F719" s="17">
        <v>0</v>
      </c>
    </row>
    <row r="720" spans="1:6" x14ac:dyDescent="0.25">
      <c r="A720" s="17">
        <v>107.125</v>
      </c>
      <c r="B720" s="17">
        <v>3.4806835</v>
      </c>
      <c r="E720" s="17">
        <v>0</v>
      </c>
      <c r="F720" s="17">
        <v>0</v>
      </c>
    </row>
    <row r="721" spans="1:6" x14ac:dyDescent="0.25">
      <c r="A721" s="17">
        <v>107.125</v>
      </c>
      <c r="B721" s="17">
        <v>1.872715666666666</v>
      </c>
      <c r="E721" s="17">
        <v>0</v>
      </c>
      <c r="F721" s="17">
        <v>0</v>
      </c>
    </row>
    <row r="722" spans="1:6" x14ac:dyDescent="0.25">
      <c r="A722" s="17">
        <v>105.75</v>
      </c>
      <c r="B722" s="17">
        <v>1.872715666666666</v>
      </c>
      <c r="E722" s="17">
        <v>0</v>
      </c>
      <c r="F722" s="17">
        <v>0</v>
      </c>
    </row>
    <row r="723" spans="1:6" x14ac:dyDescent="0.25">
      <c r="A723" s="17">
        <v>105.75</v>
      </c>
      <c r="B723" s="17">
        <v>1.0806702083333333</v>
      </c>
      <c r="E723" s="17">
        <v>0</v>
      </c>
      <c r="F723" s="17">
        <v>0</v>
      </c>
    </row>
    <row r="724" spans="1:6" x14ac:dyDescent="0.25">
      <c r="A724" s="17">
        <v>105</v>
      </c>
      <c r="B724" s="17">
        <v>1.0806702083333333</v>
      </c>
      <c r="E724" s="17">
        <v>0</v>
      </c>
      <c r="F724" s="17">
        <v>0</v>
      </c>
    </row>
    <row r="725" spans="1:6" x14ac:dyDescent="0.25">
      <c r="A725" s="17">
        <v>105</v>
      </c>
      <c r="B725" s="17">
        <v>0</v>
      </c>
      <c r="E725" s="17">
        <v>0</v>
      </c>
      <c r="F725" s="17">
        <v>0</v>
      </c>
    </row>
    <row r="726" spans="1:6" x14ac:dyDescent="0.25">
      <c r="A726" s="17">
        <v>105</v>
      </c>
      <c r="B726" s="17">
        <v>1.0806702083333333</v>
      </c>
      <c r="E726" s="17">
        <v>0</v>
      </c>
      <c r="F726" s="17">
        <v>0</v>
      </c>
    </row>
    <row r="727" spans="1:6" x14ac:dyDescent="0.25">
      <c r="A727" s="17">
        <v>106.5</v>
      </c>
      <c r="B727" s="17">
        <v>1.0806702083333333</v>
      </c>
      <c r="E727" s="17">
        <v>0</v>
      </c>
      <c r="F727" s="17">
        <v>0</v>
      </c>
    </row>
    <row r="728" spans="1:6" x14ac:dyDescent="0.25">
      <c r="A728" s="17">
        <v>106.5</v>
      </c>
      <c r="B728" s="17">
        <v>0.81780562499999998</v>
      </c>
      <c r="E728" s="17">
        <v>0</v>
      </c>
      <c r="F728" s="17">
        <v>0</v>
      </c>
    </row>
    <row r="729" spans="1:6" x14ac:dyDescent="0.25">
      <c r="A729" s="17">
        <v>106</v>
      </c>
      <c r="B729" s="17">
        <v>0.81780562499999998</v>
      </c>
      <c r="E729" s="17">
        <v>0</v>
      </c>
      <c r="F729" s="17">
        <v>0</v>
      </c>
    </row>
    <row r="730" spans="1:6" x14ac:dyDescent="0.25">
      <c r="A730" s="17">
        <v>106</v>
      </c>
      <c r="B730" s="17">
        <v>0</v>
      </c>
      <c r="E730" s="17">
        <v>0</v>
      </c>
      <c r="F730" s="17">
        <v>0</v>
      </c>
    </row>
    <row r="731" spans="1:6" x14ac:dyDescent="0.25">
      <c r="A731" s="17">
        <v>106</v>
      </c>
      <c r="B731" s="17">
        <v>0.81780562499999998</v>
      </c>
      <c r="E731" s="17">
        <v>0</v>
      </c>
      <c r="F731" s="17">
        <v>0</v>
      </c>
    </row>
    <row r="732" spans="1:6" x14ac:dyDescent="0.25">
      <c r="A732" s="17">
        <v>107</v>
      </c>
      <c r="B732" s="17">
        <v>0.81780562499999998</v>
      </c>
      <c r="E732" s="17">
        <v>0</v>
      </c>
      <c r="F732" s="17">
        <v>0</v>
      </c>
    </row>
    <row r="733" spans="1:6" x14ac:dyDescent="0.25">
      <c r="A733" s="17">
        <v>107</v>
      </c>
      <c r="B733" s="17">
        <v>0</v>
      </c>
      <c r="E733" s="17">
        <v>0</v>
      </c>
      <c r="F733" s="17">
        <v>0</v>
      </c>
    </row>
    <row r="734" spans="1:6" x14ac:dyDescent="0.25">
      <c r="A734" s="17">
        <v>107</v>
      </c>
      <c r="B734" s="17">
        <v>0.81780562499999998</v>
      </c>
      <c r="E734" s="17">
        <v>0</v>
      </c>
      <c r="F734" s="17">
        <v>0</v>
      </c>
    </row>
    <row r="735" spans="1:6" x14ac:dyDescent="0.25">
      <c r="A735" s="17">
        <v>106.5</v>
      </c>
      <c r="B735" s="17">
        <v>0.81780562499999998</v>
      </c>
      <c r="E735" s="17">
        <v>0</v>
      </c>
      <c r="F735" s="17">
        <v>0</v>
      </c>
    </row>
    <row r="736" spans="1:6" x14ac:dyDescent="0.25">
      <c r="A736" s="17">
        <v>106.5</v>
      </c>
      <c r="B736" s="17">
        <v>1.0806702083333333</v>
      </c>
      <c r="E736" s="17">
        <v>0</v>
      </c>
      <c r="F736" s="17">
        <v>0</v>
      </c>
    </row>
    <row r="737" spans="1:6" x14ac:dyDescent="0.25">
      <c r="A737" s="17">
        <v>105.75</v>
      </c>
      <c r="B737" s="17">
        <v>1.0806702083333333</v>
      </c>
      <c r="E737" s="17">
        <v>0</v>
      </c>
      <c r="F737" s="17">
        <v>0</v>
      </c>
    </row>
    <row r="738" spans="1:6" x14ac:dyDescent="0.25">
      <c r="A738" s="17">
        <v>105.75</v>
      </c>
      <c r="B738" s="17">
        <v>1.872715666666666</v>
      </c>
      <c r="E738" s="17">
        <v>0</v>
      </c>
      <c r="F738" s="17">
        <v>0</v>
      </c>
    </row>
    <row r="739" spans="1:6" x14ac:dyDescent="0.25">
      <c r="A739" s="17">
        <v>108.5</v>
      </c>
      <c r="B739" s="17">
        <v>1.872715666666666</v>
      </c>
      <c r="E739" s="17">
        <v>0</v>
      </c>
      <c r="F739" s="17">
        <v>0</v>
      </c>
    </row>
    <row r="740" spans="1:6" x14ac:dyDescent="0.25">
      <c r="A740" s="17">
        <v>108.5</v>
      </c>
      <c r="B740" s="17">
        <v>1.2291525000000003</v>
      </c>
      <c r="E740" s="17">
        <v>0</v>
      </c>
      <c r="F740" s="17">
        <v>0</v>
      </c>
    </row>
    <row r="741" spans="1:6" x14ac:dyDescent="0.25">
      <c r="A741" s="17">
        <v>108</v>
      </c>
      <c r="B741" s="17">
        <v>1.2291525000000003</v>
      </c>
      <c r="E741" s="17">
        <v>0</v>
      </c>
      <c r="F741" s="17">
        <v>0</v>
      </c>
    </row>
    <row r="742" spans="1:6" x14ac:dyDescent="0.25">
      <c r="A742" s="17">
        <v>108</v>
      </c>
      <c r="B742" s="17">
        <v>0</v>
      </c>
      <c r="E742" s="17">
        <v>0</v>
      </c>
      <c r="F742" s="17">
        <v>0</v>
      </c>
    </row>
    <row r="743" spans="1:6" x14ac:dyDescent="0.25">
      <c r="A743" s="17">
        <v>108</v>
      </c>
      <c r="B743" s="17">
        <v>1.2291525000000003</v>
      </c>
      <c r="E743" s="17">
        <v>0</v>
      </c>
      <c r="F743" s="17">
        <v>0</v>
      </c>
    </row>
    <row r="744" spans="1:6" x14ac:dyDescent="0.25">
      <c r="A744" s="17">
        <v>109</v>
      </c>
      <c r="B744" s="17">
        <v>1.2291525000000003</v>
      </c>
      <c r="E744" s="17">
        <v>0</v>
      </c>
      <c r="F744" s="17">
        <v>0</v>
      </c>
    </row>
    <row r="745" spans="1:6" x14ac:dyDescent="0.25">
      <c r="A745" s="17">
        <v>109</v>
      </c>
      <c r="B745" s="17">
        <v>0</v>
      </c>
      <c r="E745" s="17">
        <v>0</v>
      </c>
      <c r="F745" s="17">
        <v>0</v>
      </c>
    </row>
    <row r="746" spans="1:6" x14ac:dyDescent="0.25">
      <c r="A746" s="17">
        <v>109</v>
      </c>
      <c r="B746" s="17">
        <v>1.2291525000000003</v>
      </c>
      <c r="E746" s="17">
        <v>0</v>
      </c>
      <c r="F746" s="17">
        <v>0</v>
      </c>
    </row>
    <row r="747" spans="1:6" x14ac:dyDescent="0.25">
      <c r="A747" s="17">
        <v>108.5</v>
      </c>
      <c r="B747" s="17">
        <v>1.2291525000000003</v>
      </c>
      <c r="E747" s="17">
        <v>0</v>
      </c>
      <c r="F747" s="17">
        <v>0</v>
      </c>
    </row>
    <row r="748" spans="1:6" x14ac:dyDescent="0.25">
      <c r="A748" s="17">
        <v>108.5</v>
      </c>
      <c r="B748" s="17">
        <v>1.872715666666666</v>
      </c>
      <c r="E748" s="17">
        <v>0</v>
      </c>
      <c r="F748" s="17">
        <v>0</v>
      </c>
    </row>
    <row r="749" spans="1:6" x14ac:dyDescent="0.25">
      <c r="A749" s="17">
        <v>107.125</v>
      </c>
      <c r="B749" s="17">
        <v>1.872715666666666</v>
      </c>
      <c r="E749" s="17">
        <v>0</v>
      </c>
      <c r="F749" s="17">
        <v>0</v>
      </c>
    </row>
    <row r="750" spans="1:6" x14ac:dyDescent="0.25">
      <c r="A750" s="17">
        <v>107.125</v>
      </c>
      <c r="B750" s="17">
        <v>3.4806835</v>
      </c>
      <c r="E750" s="17">
        <v>0</v>
      </c>
      <c r="F750" s="17">
        <v>0</v>
      </c>
    </row>
    <row r="751" spans="1:6" x14ac:dyDescent="0.25">
      <c r="A751" s="17">
        <v>105.3125</v>
      </c>
      <c r="B751" s="17">
        <v>3.4806835</v>
      </c>
      <c r="E751" s="17">
        <v>0</v>
      </c>
      <c r="F751" s="17">
        <v>0</v>
      </c>
    </row>
    <row r="752" spans="1:6" x14ac:dyDescent="0.25">
      <c r="A752" s="17">
        <v>105.3125</v>
      </c>
      <c r="B752" s="17">
        <v>10.290106457116959</v>
      </c>
      <c r="E752" s="17">
        <v>0</v>
      </c>
      <c r="F752" s="17">
        <v>0</v>
      </c>
    </row>
    <row r="753" spans="1:6" x14ac:dyDescent="0.25">
      <c r="A753" s="17">
        <v>131.486328125</v>
      </c>
      <c r="B753" s="17">
        <v>10.290106457116959</v>
      </c>
      <c r="E753" s="17">
        <v>0</v>
      </c>
      <c r="F753" s="17">
        <v>0</v>
      </c>
    </row>
    <row r="754" spans="1:6" x14ac:dyDescent="0.25">
      <c r="A754" s="17">
        <v>131.486328125</v>
      </c>
      <c r="B754" s="17">
        <v>7.9404163903552627</v>
      </c>
      <c r="E754" s="17">
        <v>0</v>
      </c>
      <c r="F754" s="17">
        <v>0</v>
      </c>
    </row>
    <row r="755" spans="1:6" x14ac:dyDescent="0.25">
      <c r="A755" s="17">
        <v>120.87890625</v>
      </c>
      <c r="B755" s="17">
        <v>7.9404163903552627</v>
      </c>
      <c r="E755" s="17">
        <v>0</v>
      </c>
      <c r="F755" s="17">
        <v>0</v>
      </c>
    </row>
    <row r="756" spans="1:6" x14ac:dyDescent="0.25">
      <c r="A756" s="17">
        <v>120.87890625</v>
      </c>
      <c r="B756" s="17">
        <v>3.0455280123438913</v>
      </c>
      <c r="E756" s="17">
        <v>0</v>
      </c>
      <c r="F756" s="17">
        <v>0</v>
      </c>
    </row>
    <row r="757" spans="1:6" x14ac:dyDescent="0.25">
      <c r="A757" s="17">
        <v>112.859375</v>
      </c>
      <c r="B757" s="17">
        <v>3.0455280123438913</v>
      </c>
      <c r="E757" s="17">
        <v>0</v>
      </c>
      <c r="F757" s="17">
        <v>0</v>
      </c>
    </row>
    <row r="758" spans="1:6" x14ac:dyDescent="0.25">
      <c r="A758" s="17">
        <v>112.859375</v>
      </c>
      <c r="B758" s="17">
        <v>2.3128471433566435</v>
      </c>
      <c r="E758" s="17">
        <v>0</v>
      </c>
      <c r="F758" s="17">
        <v>0</v>
      </c>
    </row>
    <row r="759" spans="1:6" x14ac:dyDescent="0.25">
      <c r="A759" s="17">
        <v>110.5</v>
      </c>
      <c r="B759" s="17">
        <v>2.3128471433566435</v>
      </c>
      <c r="E759" s="17">
        <v>0</v>
      </c>
      <c r="F759" s="17">
        <v>0</v>
      </c>
    </row>
    <row r="760" spans="1:6" x14ac:dyDescent="0.25">
      <c r="A760" s="17">
        <v>110.5</v>
      </c>
      <c r="B760" s="17">
        <v>0.16313549999999993</v>
      </c>
      <c r="E760" s="17">
        <v>0</v>
      </c>
      <c r="F760" s="17">
        <v>0</v>
      </c>
    </row>
    <row r="761" spans="1:6" x14ac:dyDescent="0.25">
      <c r="A761" s="17">
        <v>110</v>
      </c>
      <c r="B761" s="17">
        <v>0.16313549999999993</v>
      </c>
      <c r="E761" s="17">
        <v>0</v>
      </c>
      <c r="F761" s="17">
        <v>0</v>
      </c>
    </row>
    <row r="762" spans="1:6" x14ac:dyDescent="0.25">
      <c r="A762" s="17">
        <v>110</v>
      </c>
      <c r="B762" s="17">
        <v>0</v>
      </c>
      <c r="E762" s="17">
        <v>0</v>
      </c>
      <c r="F762" s="17">
        <v>0</v>
      </c>
    </row>
    <row r="763" spans="1:6" x14ac:dyDescent="0.25">
      <c r="A763" s="17">
        <v>110</v>
      </c>
      <c r="B763" s="17">
        <v>0.16313549999999993</v>
      </c>
      <c r="E763" s="17">
        <v>0</v>
      </c>
      <c r="F763" s="17">
        <v>0</v>
      </c>
    </row>
    <row r="764" spans="1:6" x14ac:dyDescent="0.25">
      <c r="A764" s="17">
        <v>111</v>
      </c>
      <c r="B764" s="17">
        <v>0.16313549999999993</v>
      </c>
      <c r="E764" s="17">
        <v>0</v>
      </c>
      <c r="F764" s="17">
        <v>0</v>
      </c>
    </row>
    <row r="765" spans="1:6" x14ac:dyDescent="0.25">
      <c r="A765" s="17">
        <v>111</v>
      </c>
      <c r="B765" s="17">
        <v>0</v>
      </c>
      <c r="E765" s="17">
        <v>0</v>
      </c>
      <c r="F765" s="17">
        <v>0</v>
      </c>
    </row>
    <row r="766" spans="1:6" x14ac:dyDescent="0.25">
      <c r="A766" s="17">
        <v>111</v>
      </c>
      <c r="B766" s="17">
        <v>0.16313549999999993</v>
      </c>
      <c r="E766" s="17">
        <v>0</v>
      </c>
      <c r="F766" s="17">
        <v>0</v>
      </c>
    </row>
    <row r="767" spans="1:6" x14ac:dyDescent="0.25">
      <c r="A767" s="17">
        <v>110.5</v>
      </c>
      <c r="B767" s="17">
        <v>0.16313549999999993</v>
      </c>
      <c r="E767" s="17">
        <v>0</v>
      </c>
      <c r="F767" s="17">
        <v>0</v>
      </c>
    </row>
    <row r="768" spans="1:6" x14ac:dyDescent="0.25">
      <c r="A768" s="17">
        <v>110.5</v>
      </c>
      <c r="B768" s="17">
        <v>2.3128471433566435</v>
      </c>
      <c r="E768" s="17">
        <v>0</v>
      </c>
      <c r="F768" s="17">
        <v>0</v>
      </c>
    </row>
    <row r="769" spans="1:6" x14ac:dyDescent="0.25">
      <c r="A769" s="17">
        <v>115.21875</v>
      </c>
      <c r="B769" s="17">
        <v>2.3128471433566435</v>
      </c>
      <c r="E769" s="17">
        <v>0</v>
      </c>
      <c r="F769" s="17">
        <v>0</v>
      </c>
    </row>
    <row r="770" spans="1:6" x14ac:dyDescent="0.25">
      <c r="A770" s="17">
        <v>115.21875</v>
      </c>
      <c r="B770" s="17">
        <v>1.0147996515151518</v>
      </c>
      <c r="E770" s="17">
        <v>0</v>
      </c>
      <c r="F770" s="17">
        <v>0</v>
      </c>
    </row>
    <row r="771" spans="1:6" x14ac:dyDescent="0.25">
      <c r="A771" s="17">
        <v>112.75</v>
      </c>
      <c r="B771" s="17">
        <v>1.0147996515151518</v>
      </c>
      <c r="E771" s="17">
        <v>0</v>
      </c>
      <c r="F771" s="17">
        <v>0</v>
      </c>
    </row>
    <row r="772" spans="1:6" x14ac:dyDescent="0.25">
      <c r="A772" s="17">
        <v>112.75</v>
      </c>
      <c r="B772" s="17">
        <v>0.32349166666666646</v>
      </c>
      <c r="E772" s="17">
        <v>0</v>
      </c>
      <c r="F772" s="17">
        <v>0</v>
      </c>
    </row>
    <row r="773" spans="1:6" x14ac:dyDescent="0.25">
      <c r="A773" s="17">
        <v>112</v>
      </c>
      <c r="B773" s="17">
        <v>0.32349166666666646</v>
      </c>
      <c r="E773" s="17">
        <v>0</v>
      </c>
      <c r="F773" s="17">
        <v>0</v>
      </c>
    </row>
    <row r="774" spans="1:6" x14ac:dyDescent="0.25">
      <c r="A774" s="17">
        <v>112</v>
      </c>
      <c r="B774" s="17">
        <v>0</v>
      </c>
      <c r="E774" s="17">
        <v>0</v>
      </c>
      <c r="F774" s="17">
        <v>0</v>
      </c>
    </row>
    <row r="775" spans="1:6" x14ac:dyDescent="0.25">
      <c r="A775" s="17">
        <v>112</v>
      </c>
      <c r="B775" s="17">
        <v>0.32349166666666646</v>
      </c>
      <c r="E775" s="17">
        <v>0</v>
      </c>
      <c r="F775" s="17">
        <v>0</v>
      </c>
    </row>
    <row r="776" spans="1:6" x14ac:dyDescent="0.25">
      <c r="A776" s="17">
        <v>113.5</v>
      </c>
      <c r="B776" s="17">
        <v>0.32349166666666646</v>
      </c>
      <c r="E776" s="17">
        <v>0</v>
      </c>
      <c r="F776" s="17">
        <v>0</v>
      </c>
    </row>
    <row r="777" spans="1:6" x14ac:dyDescent="0.25">
      <c r="A777" s="17">
        <v>113.5</v>
      </c>
      <c r="B777" s="17">
        <v>0.15732299999999999</v>
      </c>
      <c r="E777" s="17">
        <v>0</v>
      </c>
      <c r="F777" s="17">
        <v>0</v>
      </c>
    </row>
    <row r="778" spans="1:6" x14ac:dyDescent="0.25">
      <c r="A778" s="17">
        <v>113</v>
      </c>
      <c r="B778" s="17">
        <v>0.15732299999999999</v>
      </c>
      <c r="E778" s="17">
        <v>0</v>
      </c>
      <c r="F778" s="17">
        <v>0</v>
      </c>
    </row>
    <row r="779" spans="1:6" x14ac:dyDescent="0.25">
      <c r="A779" s="17">
        <v>113</v>
      </c>
      <c r="B779" s="17">
        <v>0</v>
      </c>
      <c r="E779" s="17">
        <v>0</v>
      </c>
      <c r="F779" s="17">
        <v>0</v>
      </c>
    </row>
    <row r="780" spans="1:6" x14ac:dyDescent="0.25">
      <c r="A780" s="17">
        <v>113</v>
      </c>
      <c r="B780" s="17">
        <v>0.15732299999999999</v>
      </c>
      <c r="E780" s="17">
        <v>0</v>
      </c>
      <c r="F780" s="17">
        <v>0</v>
      </c>
    </row>
    <row r="781" spans="1:6" x14ac:dyDescent="0.25">
      <c r="A781" s="17">
        <v>114</v>
      </c>
      <c r="B781" s="17">
        <v>0.15732299999999999</v>
      </c>
      <c r="E781" s="17">
        <v>0</v>
      </c>
      <c r="F781" s="17">
        <v>0</v>
      </c>
    </row>
    <row r="782" spans="1:6" x14ac:dyDescent="0.25">
      <c r="A782" s="17">
        <v>114</v>
      </c>
      <c r="B782" s="17">
        <v>0</v>
      </c>
      <c r="E782" s="17">
        <v>0</v>
      </c>
      <c r="F782" s="17">
        <v>0</v>
      </c>
    </row>
    <row r="783" spans="1:6" x14ac:dyDescent="0.25">
      <c r="A783" s="17">
        <v>114</v>
      </c>
      <c r="B783" s="17">
        <v>0.15732299999999999</v>
      </c>
      <c r="E783" s="17">
        <v>0</v>
      </c>
      <c r="F783" s="17">
        <v>0</v>
      </c>
    </row>
    <row r="784" spans="1:6" x14ac:dyDescent="0.25">
      <c r="A784" s="17">
        <v>113.5</v>
      </c>
      <c r="B784" s="17">
        <v>0.15732299999999999</v>
      </c>
      <c r="E784" s="17">
        <v>0</v>
      </c>
      <c r="F784" s="17">
        <v>0</v>
      </c>
    </row>
    <row r="785" spans="1:6" x14ac:dyDescent="0.25">
      <c r="A785" s="17">
        <v>113.5</v>
      </c>
      <c r="B785" s="17">
        <v>0.32349166666666646</v>
      </c>
      <c r="E785" s="17">
        <v>0</v>
      </c>
      <c r="F785" s="17">
        <v>0</v>
      </c>
    </row>
    <row r="786" spans="1:6" x14ac:dyDescent="0.25">
      <c r="A786" s="17">
        <v>112.75</v>
      </c>
      <c r="B786" s="17">
        <v>0.32349166666666646</v>
      </c>
      <c r="E786" s="17">
        <v>0</v>
      </c>
      <c r="F786" s="17">
        <v>0</v>
      </c>
    </row>
    <row r="787" spans="1:6" x14ac:dyDescent="0.25">
      <c r="A787" s="17">
        <v>112.75</v>
      </c>
      <c r="B787" s="17">
        <v>1.0147996515151518</v>
      </c>
      <c r="E787" s="17">
        <v>0</v>
      </c>
      <c r="F787" s="17">
        <v>0</v>
      </c>
    </row>
    <row r="788" spans="1:6" x14ac:dyDescent="0.25">
      <c r="A788" s="17">
        <v>117.6875</v>
      </c>
      <c r="B788" s="17">
        <v>1.0147996515151518</v>
      </c>
      <c r="E788" s="17">
        <v>0</v>
      </c>
      <c r="F788" s="17">
        <v>0</v>
      </c>
    </row>
    <row r="789" spans="1:6" x14ac:dyDescent="0.25">
      <c r="A789" s="17">
        <v>117.6875</v>
      </c>
      <c r="B789" s="17">
        <v>0.85849216666666694</v>
      </c>
      <c r="E789" s="17">
        <v>0</v>
      </c>
      <c r="F789" s="17">
        <v>0</v>
      </c>
    </row>
    <row r="790" spans="1:6" x14ac:dyDescent="0.25">
      <c r="A790" s="17">
        <v>115.75</v>
      </c>
      <c r="B790" s="17">
        <v>0.85849216666666694</v>
      </c>
      <c r="E790" s="17">
        <v>0</v>
      </c>
      <c r="F790" s="17">
        <v>0</v>
      </c>
    </row>
    <row r="791" spans="1:6" x14ac:dyDescent="0.25">
      <c r="A791" s="17">
        <v>115.75</v>
      </c>
      <c r="B791" s="17">
        <v>0.23862033333333335</v>
      </c>
      <c r="E791" s="17">
        <v>0</v>
      </c>
      <c r="F791" s="17">
        <v>0</v>
      </c>
    </row>
    <row r="792" spans="1:6" x14ac:dyDescent="0.25">
      <c r="A792" s="17">
        <v>115</v>
      </c>
      <c r="B792" s="17">
        <v>0.23862033333333335</v>
      </c>
      <c r="E792" s="17">
        <v>0</v>
      </c>
      <c r="F792" s="17">
        <v>0</v>
      </c>
    </row>
    <row r="793" spans="1:6" x14ac:dyDescent="0.25">
      <c r="A793" s="17">
        <v>115</v>
      </c>
      <c r="B793" s="17">
        <v>0</v>
      </c>
      <c r="E793" s="17">
        <v>0</v>
      </c>
      <c r="F793" s="17">
        <v>0</v>
      </c>
    </row>
    <row r="794" spans="1:6" x14ac:dyDescent="0.25">
      <c r="A794" s="17">
        <v>115</v>
      </c>
      <c r="B794" s="17">
        <v>0.23862033333333335</v>
      </c>
      <c r="E794" s="17">
        <v>0</v>
      </c>
      <c r="F794" s="17">
        <v>0</v>
      </c>
    </row>
    <row r="795" spans="1:6" x14ac:dyDescent="0.25">
      <c r="A795" s="17">
        <v>116.5</v>
      </c>
      <c r="B795" s="17">
        <v>0.23862033333333335</v>
      </c>
      <c r="E795" s="17">
        <v>0</v>
      </c>
      <c r="F795" s="17">
        <v>0</v>
      </c>
    </row>
    <row r="796" spans="1:6" x14ac:dyDescent="0.25">
      <c r="A796" s="17">
        <v>116.5</v>
      </c>
      <c r="B796" s="17">
        <v>0.12071500000000006</v>
      </c>
      <c r="E796" s="17">
        <v>0</v>
      </c>
      <c r="F796" s="17">
        <v>0</v>
      </c>
    </row>
    <row r="797" spans="1:6" x14ac:dyDescent="0.25">
      <c r="A797" s="17">
        <v>116</v>
      </c>
      <c r="B797" s="17">
        <v>0.12071500000000006</v>
      </c>
      <c r="E797" s="17">
        <v>0</v>
      </c>
      <c r="F797" s="17">
        <v>0</v>
      </c>
    </row>
    <row r="798" spans="1:6" x14ac:dyDescent="0.25">
      <c r="A798" s="17">
        <v>116</v>
      </c>
      <c r="B798" s="17">
        <v>0</v>
      </c>
      <c r="E798" s="17">
        <v>0</v>
      </c>
      <c r="F798" s="17">
        <v>0</v>
      </c>
    </row>
    <row r="799" spans="1:6" x14ac:dyDescent="0.25">
      <c r="A799" s="17">
        <v>116</v>
      </c>
      <c r="B799" s="17">
        <v>0.12071500000000006</v>
      </c>
      <c r="E799" s="17">
        <v>0</v>
      </c>
      <c r="F799" s="17">
        <v>0</v>
      </c>
    </row>
    <row r="800" spans="1:6" x14ac:dyDescent="0.25">
      <c r="A800" s="17">
        <v>117</v>
      </c>
      <c r="B800" s="17">
        <v>0.12071500000000006</v>
      </c>
      <c r="E800" s="17">
        <v>0</v>
      </c>
      <c r="F800" s="17">
        <v>0</v>
      </c>
    </row>
    <row r="801" spans="1:6" x14ac:dyDescent="0.25">
      <c r="A801" s="17">
        <v>117</v>
      </c>
      <c r="B801" s="17">
        <v>0</v>
      </c>
      <c r="E801" s="17">
        <v>0</v>
      </c>
      <c r="F801" s="17">
        <v>0</v>
      </c>
    </row>
    <row r="802" spans="1:6" x14ac:dyDescent="0.25">
      <c r="A802" s="17">
        <v>117</v>
      </c>
      <c r="B802" s="17">
        <v>0.12071500000000006</v>
      </c>
      <c r="E802" s="17">
        <v>0</v>
      </c>
      <c r="F802" s="17">
        <v>0</v>
      </c>
    </row>
    <row r="803" spans="1:6" x14ac:dyDescent="0.25">
      <c r="A803" s="17">
        <v>116.5</v>
      </c>
      <c r="B803" s="17">
        <v>0.12071500000000006</v>
      </c>
      <c r="E803" s="17">
        <v>0</v>
      </c>
      <c r="F803" s="17">
        <v>0</v>
      </c>
    </row>
    <row r="804" spans="1:6" x14ac:dyDescent="0.25">
      <c r="A804" s="17">
        <v>116.5</v>
      </c>
      <c r="B804" s="17">
        <v>0.23862033333333335</v>
      </c>
      <c r="E804" s="17">
        <v>0</v>
      </c>
      <c r="F804" s="17">
        <v>0</v>
      </c>
    </row>
    <row r="805" spans="1:6" x14ac:dyDescent="0.25">
      <c r="A805" s="17">
        <v>115.75</v>
      </c>
      <c r="B805" s="17">
        <v>0.23862033333333335</v>
      </c>
      <c r="E805" s="17">
        <v>0</v>
      </c>
      <c r="F805" s="17">
        <v>0</v>
      </c>
    </row>
    <row r="806" spans="1:6" x14ac:dyDescent="0.25">
      <c r="A806" s="17">
        <v>115.75</v>
      </c>
      <c r="B806" s="17">
        <v>0.85849216666666694</v>
      </c>
      <c r="E806" s="17">
        <v>0</v>
      </c>
      <c r="F806" s="17">
        <v>0</v>
      </c>
    </row>
    <row r="807" spans="1:6" x14ac:dyDescent="0.25">
      <c r="A807" s="17">
        <v>119.625</v>
      </c>
      <c r="B807" s="17">
        <v>0.85849216666666694</v>
      </c>
      <c r="E807" s="17">
        <v>0</v>
      </c>
      <c r="F807" s="17">
        <v>0</v>
      </c>
    </row>
    <row r="808" spans="1:6" x14ac:dyDescent="0.25">
      <c r="A808" s="17">
        <v>119.625</v>
      </c>
      <c r="B808" s="17">
        <v>0.34389866666666669</v>
      </c>
      <c r="E808" s="17">
        <v>0</v>
      </c>
      <c r="F808" s="17">
        <v>0</v>
      </c>
    </row>
    <row r="809" spans="1:6" x14ac:dyDescent="0.25">
      <c r="A809" s="17">
        <v>118.5</v>
      </c>
      <c r="B809" s="17">
        <v>0.34389866666666669</v>
      </c>
      <c r="E809" s="17">
        <v>0</v>
      </c>
      <c r="F809" s="17">
        <v>0</v>
      </c>
    </row>
    <row r="810" spans="1:6" x14ac:dyDescent="0.25">
      <c r="A810" s="17">
        <v>118.5</v>
      </c>
      <c r="B810" s="17">
        <v>4.6085999999999953E-2</v>
      </c>
      <c r="E810" s="17">
        <v>0</v>
      </c>
      <c r="F810" s="17">
        <v>0</v>
      </c>
    </row>
    <row r="811" spans="1:6" x14ac:dyDescent="0.25">
      <c r="A811" s="17">
        <v>118</v>
      </c>
      <c r="B811" s="17">
        <v>4.6085999999999953E-2</v>
      </c>
      <c r="E811" s="17">
        <v>0</v>
      </c>
      <c r="F811" s="17">
        <v>0</v>
      </c>
    </row>
    <row r="812" spans="1:6" x14ac:dyDescent="0.25">
      <c r="A812" s="17">
        <v>118</v>
      </c>
      <c r="B812" s="17">
        <v>0</v>
      </c>
      <c r="E812" s="17">
        <v>0</v>
      </c>
      <c r="F812" s="17">
        <v>0</v>
      </c>
    </row>
    <row r="813" spans="1:6" x14ac:dyDescent="0.25">
      <c r="A813" s="17">
        <v>118</v>
      </c>
      <c r="B813" s="17">
        <v>4.6085999999999953E-2</v>
      </c>
      <c r="E813" s="17">
        <v>0</v>
      </c>
      <c r="F813" s="17">
        <v>0</v>
      </c>
    </row>
    <row r="814" spans="1:6" x14ac:dyDescent="0.25">
      <c r="A814" s="17">
        <v>119</v>
      </c>
      <c r="B814" s="17">
        <v>4.6085999999999953E-2</v>
      </c>
      <c r="E814" s="17">
        <v>0</v>
      </c>
      <c r="F814" s="17">
        <v>0</v>
      </c>
    </row>
    <row r="815" spans="1:6" x14ac:dyDescent="0.25">
      <c r="A815" s="17">
        <v>119</v>
      </c>
      <c r="B815" s="17">
        <v>0</v>
      </c>
      <c r="E815" s="17">
        <v>0</v>
      </c>
      <c r="F815" s="17">
        <v>0</v>
      </c>
    </row>
    <row r="816" spans="1:6" x14ac:dyDescent="0.25">
      <c r="A816" s="17">
        <v>119</v>
      </c>
      <c r="B816" s="17">
        <v>4.6085999999999953E-2</v>
      </c>
      <c r="E816" s="17">
        <v>0</v>
      </c>
      <c r="F816" s="17">
        <v>0</v>
      </c>
    </row>
    <row r="817" spans="1:6" x14ac:dyDescent="0.25">
      <c r="A817" s="17">
        <v>118.5</v>
      </c>
      <c r="B817" s="17">
        <v>4.6085999999999953E-2</v>
      </c>
      <c r="E817" s="17">
        <v>0</v>
      </c>
      <c r="F817" s="17">
        <v>0</v>
      </c>
    </row>
    <row r="818" spans="1:6" x14ac:dyDescent="0.25">
      <c r="A818" s="17">
        <v>118.5</v>
      </c>
      <c r="B818" s="17">
        <v>0.34389866666666669</v>
      </c>
      <c r="E818" s="17">
        <v>0</v>
      </c>
      <c r="F818" s="17">
        <v>0</v>
      </c>
    </row>
    <row r="819" spans="1:6" x14ac:dyDescent="0.25">
      <c r="A819" s="17">
        <v>120.75</v>
      </c>
      <c r="B819" s="17">
        <v>0.34389866666666669</v>
      </c>
      <c r="E819" s="17">
        <v>0</v>
      </c>
      <c r="F819" s="17">
        <v>0</v>
      </c>
    </row>
    <row r="820" spans="1:6" x14ac:dyDescent="0.25">
      <c r="A820" s="17">
        <v>120.75</v>
      </c>
      <c r="B820" s="17">
        <v>0.19028333333333336</v>
      </c>
      <c r="E820" s="17">
        <v>0</v>
      </c>
      <c r="F820" s="17">
        <v>0</v>
      </c>
    </row>
    <row r="821" spans="1:6" x14ac:dyDescent="0.25">
      <c r="A821" s="17">
        <v>120</v>
      </c>
      <c r="B821" s="17">
        <v>0.19028333333333336</v>
      </c>
      <c r="E821" s="17">
        <v>0</v>
      </c>
      <c r="F821" s="17">
        <v>0</v>
      </c>
    </row>
    <row r="822" spans="1:6" x14ac:dyDescent="0.25">
      <c r="A822" s="17">
        <v>120</v>
      </c>
      <c r="B822" s="17">
        <v>0</v>
      </c>
      <c r="E822" s="17">
        <v>0</v>
      </c>
      <c r="F822" s="17">
        <v>0</v>
      </c>
    </row>
    <row r="823" spans="1:6" x14ac:dyDescent="0.25">
      <c r="A823" s="17">
        <v>120</v>
      </c>
      <c r="B823" s="17">
        <v>0.19028333333333336</v>
      </c>
      <c r="E823" s="17">
        <v>0</v>
      </c>
      <c r="F823" s="17">
        <v>0</v>
      </c>
    </row>
    <row r="824" spans="1:6" x14ac:dyDescent="0.25">
      <c r="A824" s="17">
        <v>121.5</v>
      </c>
      <c r="B824" s="17">
        <v>0.19028333333333336</v>
      </c>
      <c r="E824" s="17">
        <v>0</v>
      </c>
      <c r="F824" s="17">
        <v>0</v>
      </c>
    </row>
    <row r="825" spans="1:6" x14ac:dyDescent="0.25">
      <c r="A825" s="17">
        <v>121.5</v>
      </c>
      <c r="B825" s="17">
        <v>3.1412000000000051E-2</v>
      </c>
      <c r="E825" s="17">
        <v>0</v>
      </c>
      <c r="F825" s="17">
        <v>0</v>
      </c>
    </row>
    <row r="826" spans="1:6" x14ac:dyDescent="0.25">
      <c r="A826" s="17">
        <v>121</v>
      </c>
      <c r="B826" s="17">
        <v>3.1412000000000051E-2</v>
      </c>
      <c r="E826" s="17">
        <v>0</v>
      </c>
      <c r="F826" s="17">
        <v>0</v>
      </c>
    </row>
    <row r="827" spans="1:6" x14ac:dyDescent="0.25">
      <c r="A827" s="17">
        <v>121</v>
      </c>
      <c r="B827" s="17">
        <v>0</v>
      </c>
      <c r="E827" s="17">
        <v>0</v>
      </c>
      <c r="F827" s="17">
        <v>0</v>
      </c>
    </row>
    <row r="828" spans="1:6" x14ac:dyDescent="0.25">
      <c r="A828" s="17">
        <v>121</v>
      </c>
      <c r="B828" s="17">
        <v>3.1412000000000051E-2</v>
      </c>
      <c r="E828" s="17">
        <v>0</v>
      </c>
      <c r="F828" s="17">
        <v>0</v>
      </c>
    </row>
    <row r="829" spans="1:6" x14ac:dyDescent="0.25">
      <c r="A829" s="17">
        <v>122</v>
      </c>
      <c r="B829" s="17">
        <v>3.1412000000000051E-2</v>
      </c>
      <c r="E829" s="17">
        <v>0</v>
      </c>
      <c r="F829" s="17">
        <v>0</v>
      </c>
    </row>
    <row r="830" spans="1:6" x14ac:dyDescent="0.25">
      <c r="A830" s="17">
        <v>122</v>
      </c>
      <c r="B830" s="17">
        <v>0</v>
      </c>
      <c r="E830" s="17">
        <v>0</v>
      </c>
      <c r="F830" s="17">
        <v>0</v>
      </c>
    </row>
    <row r="831" spans="1:6" x14ac:dyDescent="0.25">
      <c r="A831" s="17">
        <v>122</v>
      </c>
      <c r="B831" s="17">
        <v>3.1412000000000051E-2</v>
      </c>
      <c r="E831" s="17">
        <v>0</v>
      </c>
      <c r="F831" s="17">
        <v>0</v>
      </c>
    </row>
    <row r="832" spans="1:6" x14ac:dyDescent="0.25">
      <c r="A832" s="17">
        <v>121.5</v>
      </c>
      <c r="B832" s="17">
        <v>3.1412000000000051E-2</v>
      </c>
      <c r="E832" s="17">
        <v>0</v>
      </c>
      <c r="F832" s="17">
        <v>0</v>
      </c>
    </row>
    <row r="833" spans="1:6" x14ac:dyDescent="0.25">
      <c r="A833" s="17">
        <v>121.5</v>
      </c>
      <c r="B833" s="17">
        <v>0.19028333333333336</v>
      </c>
      <c r="E833" s="17">
        <v>0</v>
      </c>
      <c r="F833" s="17">
        <v>0</v>
      </c>
    </row>
    <row r="834" spans="1:6" x14ac:dyDescent="0.25">
      <c r="A834" s="17">
        <v>120.75</v>
      </c>
      <c r="B834" s="17">
        <v>0.19028333333333336</v>
      </c>
      <c r="E834" s="17">
        <v>0</v>
      </c>
      <c r="F834" s="17">
        <v>0</v>
      </c>
    </row>
    <row r="835" spans="1:6" x14ac:dyDescent="0.25">
      <c r="A835" s="17">
        <v>120.75</v>
      </c>
      <c r="B835" s="17">
        <v>0.34389866666666669</v>
      </c>
      <c r="E835" s="17">
        <v>0</v>
      </c>
      <c r="F835" s="17">
        <v>0</v>
      </c>
    </row>
    <row r="836" spans="1:6" x14ac:dyDescent="0.25">
      <c r="A836" s="17">
        <v>119.625</v>
      </c>
      <c r="B836" s="17">
        <v>0.34389866666666669</v>
      </c>
      <c r="E836" s="17">
        <v>0</v>
      </c>
      <c r="F836" s="17">
        <v>0</v>
      </c>
    </row>
    <row r="837" spans="1:6" x14ac:dyDescent="0.25">
      <c r="A837" s="17">
        <v>119.625</v>
      </c>
      <c r="B837" s="17">
        <v>0.85849216666666694</v>
      </c>
      <c r="E837" s="17">
        <v>0</v>
      </c>
      <c r="F837" s="17">
        <v>0</v>
      </c>
    </row>
    <row r="838" spans="1:6" x14ac:dyDescent="0.25">
      <c r="A838" s="17">
        <v>117.6875</v>
      </c>
      <c r="B838" s="17">
        <v>0.85849216666666694</v>
      </c>
      <c r="E838" s="17">
        <v>0</v>
      </c>
      <c r="F838" s="17">
        <v>0</v>
      </c>
    </row>
    <row r="839" spans="1:6" x14ac:dyDescent="0.25">
      <c r="A839" s="17">
        <v>117.6875</v>
      </c>
      <c r="B839" s="17">
        <v>1.0147996515151518</v>
      </c>
      <c r="E839" s="17">
        <v>0</v>
      </c>
      <c r="F839" s="17">
        <v>0</v>
      </c>
    </row>
    <row r="840" spans="1:6" x14ac:dyDescent="0.25">
      <c r="A840" s="17">
        <v>115.21875</v>
      </c>
      <c r="B840" s="17">
        <v>1.0147996515151518</v>
      </c>
      <c r="E840" s="17">
        <v>0</v>
      </c>
      <c r="F840" s="17">
        <v>0</v>
      </c>
    </row>
    <row r="841" spans="1:6" x14ac:dyDescent="0.25">
      <c r="A841" s="17">
        <v>115.21875</v>
      </c>
      <c r="B841" s="17">
        <v>2.3128471433566435</v>
      </c>
      <c r="E841" s="17">
        <v>0</v>
      </c>
      <c r="F841" s="17">
        <v>0</v>
      </c>
    </row>
    <row r="842" spans="1:6" x14ac:dyDescent="0.25">
      <c r="A842" s="17">
        <v>112.859375</v>
      </c>
      <c r="B842" s="17">
        <v>2.3128471433566435</v>
      </c>
      <c r="E842" s="17">
        <v>0</v>
      </c>
      <c r="F842" s="17">
        <v>0</v>
      </c>
    </row>
    <row r="843" spans="1:6" x14ac:dyDescent="0.25">
      <c r="A843" s="17">
        <v>112.859375</v>
      </c>
      <c r="B843" s="17">
        <v>3.0455280123438913</v>
      </c>
      <c r="E843" s="17">
        <v>0</v>
      </c>
      <c r="F843" s="17">
        <v>0</v>
      </c>
    </row>
    <row r="844" spans="1:6" x14ac:dyDescent="0.25">
      <c r="A844" s="17">
        <v>128.8984375</v>
      </c>
      <c r="B844" s="17">
        <v>3.0455280123438913</v>
      </c>
      <c r="E844" s="17">
        <v>0</v>
      </c>
      <c r="F844" s="17">
        <v>0</v>
      </c>
    </row>
    <row r="845" spans="1:6" x14ac:dyDescent="0.25">
      <c r="A845" s="17">
        <v>128.8984375</v>
      </c>
      <c r="B845" s="17">
        <v>2.6891808848868779</v>
      </c>
      <c r="E845" s="17">
        <v>0</v>
      </c>
      <c r="F845" s="17">
        <v>0</v>
      </c>
    </row>
    <row r="846" spans="1:6" x14ac:dyDescent="0.25">
      <c r="A846" s="17">
        <v>124.5</v>
      </c>
      <c r="B846" s="17">
        <v>2.6891808848868779</v>
      </c>
      <c r="E846" s="17">
        <v>0</v>
      </c>
      <c r="F846" s="17">
        <v>0</v>
      </c>
    </row>
    <row r="847" spans="1:6" x14ac:dyDescent="0.25">
      <c r="A847" s="17">
        <v>124.5</v>
      </c>
      <c r="B847" s="17">
        <v>0.85691284000000045</v>
      </c>
      <c r="E847" s="17">
        <v>0</v>
      </c>
      <c r="F847" s="17">
        <v>0</v>
      </c>
    </row>
    <row r="848" spans="1:6" x14ac:dyDescent="0.25">
      <c r="A848" s="17">
        <v>123.5</v>
      </c>
      <c r="B848" s="17">
        <v>0.85691284000000045</v>
      </c>
      <c r="E848" s="17">
        <v>0</v>
      </c>
      <c r="F848" s="17">
        <v>0</v>
      </c>
    </row>
    <row r="849" spans="1:6" x14ac:dyDescent="0.25">
      <c r="A849" s="17">
        <v>123.5</v>
      </c>
      <c r="B849" s="17">
        <v>1.4276999999999998E-2</v>
      </c>
      <c r="E849" s="17">
        <v>0</v>
      </c>
      <c r="F849" s="17">
        <v>0</v>
      </c>
    </row>
    <row r="850" spans="1:6" x14ac:dyDescent="0.25">
      <c r="A850" s="17">
        <v>123</v>
      </c>
      <c r="B850" s="17">
        <v>1.4276999999999998E-2</v>
      </c>
      <c r="E850" s="17">
        <v>0</v>
      </c>
      <c r="F850" s="17">
        <v>0</v>
      </c>
    </row>
    <row r="851" spans="1:6" x14ac:dyDescent="0.25">
      <c r="A851" s="17">
        <v>123</v>
      </c>
      <c r="B851" s="17">
        <v>0</v>
      </c>
      <c r="E851" s="17">
        <v>0</v>
      </c>
      <c r="F851" s="17">
        <v>0</v>
      </c>
    </row>
    <row r="852" spans="1:6" x14ac:dyDescent="0.25">
      <c r="A852" s="17">
        <v>123</v>
      </c>
      <c r="B852" s="17">
        <v>1.4276999999999998E-2</v>
      </c>
      <c r="E852" s="17">
        <v>0</v>
      </c>
      <c r="F852" s="17">
        <v>0</v>
      </c>
    </row>
    <row r="853" spans="1:6" x14ac:dyDescent="0.25">
      <c r="A853" s="17">
        <v>124</v>
      </c>
      <c r="B853" s="17">
        <v>1.4276999999999998E-2</v>
      </c>
      <c r="E853" s="17">
        <v>0</v>
      </c>
      <c r="F853" s="17">
        <v>0</v>
      </c>
    </row>
    <row r="854" spans="1:6" x14ac:dyDescent="0.25">
      <c r="A854" s="17">
        <v>124</v>
      </c>
      <c r="B854" s="17">
        <v>0</v>
      </c>
      <c r="E854" s="17">
        <v>0</v>
      </c>
      <c r="F854" s="17">
        <v>0</v>
      </c>
    </row>
    <row r="855" spans="1:6" x14ac:dyDescent="0.25">
      <c r="A855" s="17">
        <v>124</v>
      </c>
      <c r="B855" s="17">
        <v>1.4276999999999998E-2</v>
      </c>
      <c r="E855" s="17">
        <v>0</v>
      </c>
      <c r="F855" s="17">
        <v>0</v>
      </c>
    </row>
    <row r="856" spans="1:6" x14ac:dyDescent="0.25">
      <c r="A856" s="17">
        <v>123.5</v>
      </c>
      <c r="B856" s="17">
        <v>1.4276999999999998E-2</v>
      </c>
      <c r="E856" s="17">
        <v>0</v>
      </c>
      <c r="F856" s="17">
        <v>0</v>
      </c>
    </row>
    <row r="857" spans="1:6" x14ac:dyDescent="0.25">
      <c r="A857" s="17">
        <v>123.5</v>
      </c>
      <c r="B857" s="17">
        <v>0.85691284000000045</v>
      </c>
      <c r="E857" s="17">
        <v>0</v>
      </c>
      <c r="F857" s="17">
        <v>0</v>
      </c>
    </row>
    <row r="858" spans="1:6" x14ac:dyDescent="0.25">
      <c r="A858" s="17">
        <v>125.5</v>
      </c>
      <c r="B858" s="17">
        <v>0.85691284000000045</v>
      </c>
      <c r="E858" s="17">
        <v>0</v>
      </c>
      <c r="F858" s="17">
        <v>0</v>
      </c>
    </row>
    <row r="859" spans="1:6" x14ac:dyDescent="0.25">
      <c r="A859" s="17">
        <v>125.5</v>
      </c>
      <c r="B859" s="17">
        <v>2.6448679999999992E-2</v>
      </c>
      <c r="E859" s="17">
        <v>0</v>
      </c>
      <c r="F859" s="17">
        <v>0</v>
      </c>
    </row>
    <row r="860" spans="1:6" x14ac:dyDescent="0.25">
      <c r="A860" s="17">
        <v>125</v>
      </c>
      <c r="B860" s="17">
        <v>2.6448679999999992E-2</v>
      </c>
      <c r="E860" s="17">
        <v>0</v>
      </c>
      <c r="F860" s="17">
        <v>0</v>
      </c>
    </row>
    <row r="861" spans="1:6" x14ac:dyDescent="0.25">
      <c r="A861" s="17">
        <v>125</v>
      </c>
      <c r="B861" s="17">
        <v>0</v>
      </c>
      <c r="E861" s="17">
        <v>0</v>
      </c>
      <c r="F861" s="17">
        <v>0</v>
      </c>
    </row>
    <row r="862" spans="1:6" x14ac:dyDescent="0.25">
      <c r="A862" s="17">
        <v>125</v>
      </c>
      <c r="B862" s="17">
        <v>2.6448679999999992E-2</v>
      </c>
      <c r="E862" s="17">
        <v>0</v>
      </c>
      <c r="F862" s="17">
        <v>0</v>
      </c>
    </row>
    <row r="863" spans="1:6" x14ac:dyDescent="0.25">
      <c r="A863" s="17">
        <v>126</v>
      </c>
      <c r="B863" s="17">
        <v>2.6448679999999992E-2</v>
      </c>
      <c r="E863" s="17">
        <v>0</v>
      </c>
      <c r="F863" s="17">
        <v>0</v>
      </c>
    </row>
    <row r="864" spans="1:6" x14ac:dyDescent="0.25">
      <c r="A864" s="17">
        <v>126</v>
      </c>
      <c r="B864" s="17">
        <v>0</v>
      </c>
      <c r="E864" s="17">
        <v>0</v>
      </c>
      <c r="F864" s="17">
        <v>0</v>
      </c>
    </row>
    <row r="865" spans="1:6" x14ac:dyDescent="0.25">
      <c r="A865" s="17">
        <v>126</v>
      </c>
      <c r="B865" s="17">
        <v>2.6448679999999992E-2</v>
      </c>
      <c r="E865" s="17">
        <v>0</v>
      </c>
      <c r="F865" s="17">
        <v>0</v>
      </c>
    </row>
    <row r="866" spans="1:6" x14ac:dyDescent="0.25">
      <c r="A866" s="17">
        <v>125.5</v>
      </c>
      <c r="B866" s="17">
        <v>2.6448679999999992E-2</v>
      </c>
      <c r="E866" s="17">
        <v>0</v>
      </c>
      <c r="F866" s="17">
        <v>0</v>
      </c>
    </row>
    <row r="867" spans="1:6" x14ac:dyDescent="0.25">
      <c r="A867" s="17">
        <v>125.5</v>
      </c>
      <c r="B867" s="17">
        <v>0.85691284000000045</v>
      </c>
      <c r="E867" s="17">
        <v>0</v>
      </c>
      <c r="F867" s="17">
        <v>0</v>
      </c>
    </row>
    <row r="868" spans="1:6" x14ac:dyDescent="0.25">
      <c r="A868" s="17">
        <v>124.5</v>
      </c>
      <c r="B868" s="17">
        <v>0.85691284000000045</v>
      </c>
      <c r="E868" s="17">
        <v>0</v>
      </c>
      <c r="F868" s="17">
        <v>0</v>
      </c>
    </row>
    <row r="869" spans="1:6" x14ac:dyDescent="0.25">
      <c r="A869" s="17">
        <v>124.5</v>
      </c>
      <c r="B869" s="17">
        <v>2.6891808848868779</v>
      </c>
      <c r="E869" s="17">
        <v>0</v>
      </c>
      <c r="F869" s="17">
        <v>0</v>
      </c>
    </row>
    <row r="870" spans="1:6" x14ac:dyDescent="0.25">
      <c r="A870" s="17">
        <v>133.296875</v>
      </c>
      <c r="B870" s="17">
        <v>2.6891808848868779</v>
      </c>
      <c r="E870" s="17">
        <v>0</v>
      </c>
      <c r="F870" s="17">
        <v>0</v>
      </c>
    </row>
    <row r="871" spans="1:6" x14ac:dyDescent="0.25">
      <c r="A871" s="17">
        <v>133.296875</v>
      </c>
      <c r="B871" s="17">
        <v>1.4828153247863243</v>
      </c>
      <c r="E871" s="17">
        <v>0</v>
      </c>
      <c r="F871" s="17">
        <v>0</v>
      </c>
    </row>
    <row r="872" spans="1:6" x14ac:dyDescent="0.25">
      <c r="A872" s="17">
        <v>129.71875</v>
      </c>
      <c r="B872" s="17">
        <v>1.4828153247863243</v>
      </c>
      <c r="E872" s="17">
        <v>0</v>
      </c>
      <c r="F872" s="17">
        <v>0</v>
      </c>
    </row>
    <row r="873" spans="1:6" x14ac:dyDescent="0.25">
      <c r="A873" s="17">
        <v>129.71875</v>
      </c>
      <c r="B873" s="17">
        <v>0.70219377777777747</v>
      </c>
      <c r="E873" s="17">
        <v>0</v>
      </c>
      <c r="F873" s="17">
        <v>0</v>
      </c>
    </row>
    <row r="874" spans="1:6" x14ac:dyDescent="0.25">
      <c r="A874" s="17">
        <v>127.75</v>
      </c>
      <c r="B874" s="17">
        <v>0.70219377777777747</v>
      </c>
      <c r="E874" s="17">
        <v>0</v>
      </c>
      <c r="F874" s="17">
        <v>0</v>
      </c>
    </row>
    <row r="875" spans="1:6" x14ac:dyDescent="0.25">
      <c r="A875" s="17">
        <v>127.75</v>
      </c>
      <c r="B875" s="17">
        <v>2.7216666666666701E-2</v>
      </c>
      <c r="E875" s="17">
        <v>0</v>
      </c>
      <c r="F875" s="17">
        <v>0</v>
      </c>
    </row>
    <row r="876" spans="1:6" x14ac:dyDescent="0.25">
      <c r="A876" s="17">
        <v>127</v>
      </c>
      <c r="B876" s="17">
        <v>2.7216666666666701E-2</v>
      </c>
      <c r="E876" s="17">
        <v>0</v>
      </c>
      <c r="F876" s="17">
        <v>0</v>
      </c>
    </row>
    <row r="877" spans="1:6" x14ac:dyDescent="0.25">
      <c r="A877" s="17">
        <v>127</v>
      </c>
      <c r="B877" s="17">
        <v>0</v>
      </c>
      <c r="E877" s="17">
        <v>0</v>
      </c>
      <c r="F877" s="17">
        <v>0</v>
      </c>
    </row>
    <row r="878" spans="1:6" x14ac:dyDescent="0.25">
      <c r="A878" s="17">
        <v>127</v>
      </c>
      <c r="B878" s="17">
        <v>2.7216666666666701E-2</v>
      </c>
      <c r="E878" s="17">
        <v>0</v>
      </c>
      <c r="F878" s="17">
        <v>0</v>
      </c>
    </row>
    <row r="879" spans="1:6" x14ac:dyDescent="0.25">
      <c r="A879" s="17">
        <v>128.5</v>
      </c>
      <c r="B879" s="17">
        <v>2.7216666666666701E-2</v>
      </c>
      <c r="E879" s="17">
        <v>0</v>
      </c>
      <c r="F879" s="17">
        <v>0</v>
      </c>
    </row>
    <row r="880" spans="1:6" x14ac:dyDescent="0.25">
      <c r="A880" s="17">
        <v>128.5</v>
      </c>
      <c r="B880" s="17">
        <v>2.6980000000000046E-3</v>
      </c>
      <c r="E880" s="17">
        <v>0</v>
      </c>
      <c r="F880" s="17">
        <v>0</v>
      </c>
    </row>
    <row r="881" spans="1:6" x14ac:dyDescent="0.25">
      <c r="A881" s="17">
        <v>128</v>
      </c>
      <c r="B881" s="17">
        <v>2.6980000000000046E-3</v>
      </c>
      <c r="E881" s="17">
        <v>0</v>
      </c>
      <c r="F881" s="17">
        <v>0</v>
      </c>
    </row>
    <row r="882" spans="1:6" x14ac:dyDescent="0.25">
      <c r="A882" s="17">
        <v>128</v>
      </c>
      <c r="B882" s="17">
        <v>0</v>
      </c>
      <c r="E882" s="17">
        <v>0</v>
      </c>
      <c r="F882" s="17">
        <v>0</v>
      </c>
    </row>
    <row r="883" spans="1:6" x14ac:dyDescent="0.25">
      <c r="A883" s="17">
        <v>128</v>
      </c>
      <c r="B883" s="17">
        <v>2.6980000000000046E-3</v>
      </c>
      <c r="E883" s="17">
        <v>0</v>
      </c>
      <c r="F883" s="17">
        <v>0</v>
      </c>
    </row>
    <row r="884" spans="1:6" x14ac:dyDescent="0.25">
      <c r="A884" s="17">
        <v>129</v>
      </c>
      <c r="B884" s="17">
        <v>2.6980000000000046E-3</v>
      </c>
      <c r="E884" s="17">
        <v>0</v>
      </c>
      <c r="F884" s="17">
        <v>0</v>
      </c>
    </row>
    <row r="885" spans="1:6" x14ac:dyDescent="0.25">
      <c r="A885" s="17">
        <v>129</v>
      </c>
      <c r="B885" s="17">
        <v>0</v>
      </c>
      <c r="E885" s="17">
        <v>0</v>
      </c>
      <c r="F885" s="17">
        <v>0</v>
      </c>
    </row>
    <row r="886" spans="1:6" x14ac:dyDescent="0.25">
      <c r="A886" s="17">
        <v>129</v>
      </c>
      <c r="B886" s="17">
        <v>2.6980000000000046E-3</v>
      </c>
      <c r="E886" s="17">
        <v>0</v>
      </c>
      <c r="F886" s="17">
        <v>0</v>
      </c>
    </row>
    <row r="887" spans="1:6" x14ac:dyDescent="0.25">
      <c r="A887" s="17">
        <v>128.5</v>
      </c>
      <c r="B887" s="17">
        <v>2.6980000000000046E-3</v>
      </c>
      <c r="E887" s="17">
        <v>0</v>
      </c>
      <c r="F887" s="17">
        <v>0</v>
      </c>
    </row>
    <row r="888" spans="1:6" x14ac:dyDescent="0.25">
      <c r="A888" s="17">
        <v>128.5</v>
      </c>
      <c r="B888" s="17">
        <v>2.7216666666666701E-2</v>
      </c>
      <c r="E888" s="17">
        <v>0</v>
      </c>
      <c r="F888" s="17">
        <v>0</v>
      </c>
    </row>
    <row r="889" spans="1:6" x14ac:dyDescent="0.25">
      <c r="A889" s="17">
        <v>127.75</v>
      </c>
      <c r="B889" s="17">
        <v>2.7216666666666701E-2</v>
      </c>
      <c r="E889" s="17">
        <v>0</v>
      </c>
      <c r="F889" s="17">
        <v>0</v>
      </c>
    </row>
    <row r="890" spans="1:6" x14ac:dyDescent="0.25">
      <c r="A890" s="17">
        <v>127.75</v>
      </c>
      <c r="B890" s="17">
        <v>0.70219377777777747</v>
      </c>
      <c r="E890" s="17">
        <v>0</v>
      </c>
      <c r="F890" s="17">
        <v>0</v>
      </c>
    </row>
    <row r="891" spans="1:6" x14ac:dyDescent="0.25">
      <c r="A891" s="17">
        <v>131.6875</v>
      </c>
      <c r="B891" s="17">
        <v>0.70219377777777747</v>
      </c>
      <c r="E891" s="17">
        <v>0</v>
      </c>
      <c r="F891" s="17">
        <v>0</v>
      </c>
    </row>
    <row r="892" spans="1:6" x14ac:dyDescent="0.25">
      <c r="A892" s="17">
        <v>131.6875</v>
      </c>
      <c r="B892" s="17">
        <v>0.37092025000000017</v>
      </c>
      <c r="E892" s="17">
        <v>0</v>
      </c>
      <c r="F892" s="17">
        <v>0</v>
      </c>
    </row>
    <row r="893" spans="1:6" x14ac:dyDescent="0.25">
      <c r="A893" s="17">
        <v>130.5</v>
      </c>
      <c r="B893" s="17">
        <v>0.37092025000000017</v>
      </c>
      <c r="E893" s="17">
        <v>0</v>
      </c>
      <c r="F893" s="17">
        <v>0</v>
      </c>
    </row>
    <row r="894" spans="1:6" x14ac:dyDescent="0.25">
      <c r="A894" s="17">
        <v>130.5</v>
      </c>
      <c r="B894" s="17">
        <v>0.10912050000000008</v>
      </c>
      <c r="E894" s="17">
        <v>0</v>
      </c>
      <c r="F894" s="17">
        <v>0</v>
      </c>
    </row>
    <row r="895" spans="1:6" x14ac:dyDescent="0.25">
      <c r="A895" s="17">
        <v>130</v>
      </c>
      <c r="B895" s="17">
        <v>0.10912050000000008</v>
      </c>
      <c r="E895" s="17">
        <v>0</v>
      </c>
      <c r="F895" s="17">
        <v>0</v>
      </c>
    </row>
    <row r="896" spans="1:6" x14ac:dyDescent="0.25">
      <c r="A896" s="17">
        <v>130</v>
      </c>
      <c r="B896" s="17">
        <v>0</v>
      </c>
      <c r="E896" s="17">
        <v>0</v>
      </c>
      <c r="F896" s="17">
        <v>0</v>
      </c>
    </row>
    <row r="897" spans="1:6" x14ac:dyDescent="0.25">
      <c r="A897" s="17">
        <v>130</v>
      </c>
      <c r="B897" s="17">
        <v>0.10912050000000008</v>
      </c>
      <c r="E897" s="17">
        <v>0</v>
      </c>
      <c r="F897" s="17">
        <v>0</v>
      </c>
    </row>
    <row r="898" spans="1:6" x14ac:dyDescent="0.25">
      <c r="A898" s="17">
        <v>131</v>
      </c>
      <c r="B898" s="17">
        <v>0.10912050000000008</v>
      </c>
      <c r="E898" s="17">
        <v>0</v>
      </c>
      <c r="F898" s="17">
        <v>0</v>
      </c>
    </row>
    <row r="899" spans="1:6" x14ac:dyDescent="0.25">
      <c r="A899" s="17">
        <v>131</v>
      </c>
      <c r="B899" s="17">
        <v>0</v>
      </c>
      <c r="E899" s="17">
        <v>0</v>
      </c>
      <c r="F899" s="17">
        <v>0</v>
      </c>
    </row>
    <row r="900" spans="1:6" x14ac:dyDescent="0.25">
      <c r="A900" s="17">
        <v>131</v>
      </c>
      <c r="B900" s="17">
        <v>0.10912050000000008</v>
      </c>
      <c r="E900" s="17">
        <v>0</v>
      </c>
      <c r="F900" s="17">
        <v>0</v>
      </c>
    </row>
    <row r="901" spans="1:6" x14ac:dyDescent="0.25">
      <c r="A901" s="17">
        <v>130.5</v>
      </c>
      <c r="B901" s="17">
        <v>0.10912050000000008</v>
      </c>
      <c r="E901" s="17">
        <v>0</v>
      </c>
      <c r="F901" s="17">
        <v>0</v>
      </c>
    </row>
    <row r="902" spans="1:6" x14ac:dyDescent="0.25">
      <c r="A902" s="17">
        <v>130.5</v>
      </c>
      <c r="B902" s="17">
        <v>0.37092025000000017</v>
      </c>
      <c r="E902" s="17">
        <v>0</v>
      </c>
      <c r="F902" s="17">
        <v>0</v>
      </c>
    </row>
    <row r="903" spans="1:6" x14ac:dyDescent="0.25">
      <c r="A903" s="17">
        <v>132.875</v>
      </c>
      <c r="B903" s="17">
        <v>0.37092025000000017</v>
      </c>
      <c r="E903" s="17">
        <v>0</v>
      </c>
      <c r="F903" s="17">
        <v>0</v>
      </c>
    </row>
    <row r="904" spans="1:6" x14ac:dyDescent="0.25">
      <c r="A904" s="17">
        <v>132.875</v>
      </c>
      <c r="B904" s="17">
        <v>0.18177124999999997</v>
      </c>
      <c r="E904" s="17">
        <v>0</v>
      </c>
      <c r="F904" s="17">
        <v>0</v>
      </c>
    </row>
    <row r="905" spans="1:6" x14ac:dyDescent="0.25">
      <c r="A905" s="17">
        <v>132</v>
      </c>
      <c r="B905" s="17">
        <v>0.18177124999999997</v>
      </c>
      <c r="E905" s="17">
        <v>0</v>
      </c>
      <c r="F905" s="17">
        <v>0</v>
      </c>
    </row>
    <row r="906" spans="1:6" x14ac:dyDescent="0.25">
      <c r="A906" s="17">
        <v>132</v>
      </c>
      <c r="B906" s="17">
        <v>0</v>
      </c>
      <c r="E906" s="17">
        <v>0</v>
      </c>
      <c r="F906" s="17">
        <v>0</v>
      </c>
    </row>
    <row r="907" spans="1:6" x14ac:dyDescent="0.25">
      <c r="A907" s="17">
        <v>132</v>
      </c>
      <c r="B907" s="17">
        <v>0.18177124999999997</v>
      </c>
      <c r="E907" s="17">
        <v>0</v>
      </c>
      <c r="F907" s="17">
        <v>0</v>
      </c>
    </row>
    <row r="908" spans="1:6" x14ac:dyDescent="0.25">
      <c r="A908" s="17">
        <v>133.75</v>
      </c>
      <c r="B908" s="17">
        <v>0.18177124999999997</v>
      </c>
      <c r="E908" s="17">
        <v>0</v>
      </c>
      <c r="F908" s="17">
        <v>0</v>
      </c>
    </row>
    <row r="909" spans="1:6" x14ac:dyDescent="0.25">
      <c r="A909" s="17">
        <v>133.75</v>
      </c>
      <c r="B909" s="17">
        <v>9.5123000000000055E-2</v>
      </c>
      <c r="E909" s="17">
        <v>0</v>
      </c>
      <c r="F909" s="17">
        <v>0</v>
      </c>
    </row>
    <row r="910" spans="1:6" x14ac:dyDescent="0.25">
      <c r="A910" s="17">
        <v>133</v>
      </c>
      <c r="B910" s="17">
        <v>9.5123000000000055E-2</v>
      </c>
      <c r="E910" s="17">
        <v>0</v>
      </c>
      <c r="F910" s="17">
        <v>0</v>
      </c>
    </row>
    <row r="911" spans="1:6" x14ac:dyDescent="0.25">
      <c r="A911" s="17">
        <v>133</v>
      </c>
      <c r="B911" s="17">
        <v>0</v>
      </c>
      <c r="E911" s="17">
        <v>0</v>
      </c>
      <c r="F911" s="17">
        <v>0</v>
      </c>
    </row>
    <row r="912" spans="1:6" x14ac:dyDescent="0.25">
      <c r="A912" s="17">
        <v>133</v>
      </c>
      <c r="B912" s="17">
        <v>9.5123000000000055E-2</v>
      </c>
      <c r="E912" s="17">
        <v>0</v>
      </c>
      <c r="F912" s="17">
        <v>0</v>
      </c>
    </row>
    <row r="913" spans="1:6" x14ac:dyDescent="0.25">
      <c r="A913" s="17">
        <v>134.5</v>
      </c>
      <c r="B913" s="17">
        <v>9.5123000000000055E-2</v>
      </c>
      <c r="E913" s="17">
        <v>0</v>
      </c>
      <c r="F913" s="17">
        <v>0</v>
      </c>
    </row>
    <row r="914" spans="1:6" x14ac:dyDescent="0.25">
      <c r="A914" s="17">
        <v>134.5</v>
      </c>
      <c r="B914" s="17">
        <v>4.1606999999999977E-2</v>
      </c>
      <c r="E914" s="17">
        <v>0</v>
      </c>
      <c r="F914" s="17">
        <v>0</v>
      </c>
    </row>
    <row r="915" spans="1:6" x14ac:dyDescent="0.25">
      <c r="A915" s="17">
        <v>134</v>
      </c>
      <c r="B915" s="17">
        <v>4.1606999999999977E-2</v>
      </c>
      <c r="E915" s="17">
        <v>0</v>
      </c>
      <c r="F915" s="17">
        <v>0</v>
      </c>
    </row>
    <row r="916" spans="1:6" x14ac:dyDescent="0.25">
      <c r="A916" s="17">
        <v>134</v>
      </c>
      <c r="B916" s="17">
        <v>0</v>
      </c>
      <c r="E916" s="17">
        <v>0</v>
      </c>
      <c r="F916" s="17">
        <v>0</v>
      </c>
    </row>
    <row r="917" spans="1:6" x14ac:dyDescent="0.25">
      <c r="A917" s="17">
        <v>134</v>
      </c>
      <c r="B917" s="17">
        <v>4.1606999999999977E-2</v>
      </c>
      <c r="E917" s="17">
        <v>0</v>
      </c>
      <c r="F917" s="17">
        <v>0</v>
      </c>
    </row>
    <row r="918" spans="1:6" x14ac:dyDescent="0.25">
      <c r="A918" s="17">
        <v>135</v>
      </c>
      <c r="B918" s="17">
        <v>4.1606999999999977E-2</v>
      </c>
      <c r="E918" s="17">
        <v>0</v>
      </c>
      <c r="F918" s="17">
        <v>0</v>
      </c>
    </row>
    <row r="919" spans="1:6" x14ac:dyDescent="0.25">
      <c r="A919" s="17">
        <v>135</v>
      </c>
      <c r="B919" s="17">
        <v>0</v>
      </c>
      <c r="E919" s="17">
        <v>0</v>
      </c>
      <c r="F919" s="17">
        <v>0</v>
      </c>
    </row>
    <row r="920" spans="1:6" x14ac:dyDescent="0.25">
      <c r="A920" s="17">
        <v>135</v>
      </c>
      <c r="B920" s="17">
        <v>4.1606999999999977E-2</v>
      </c>
      <c r="E920" s="17">
        <v>0</v>
      </c>
      <c r="F920" s="17">
        <v>0</v>
      </c>
    </row>
    <row r="921" spans="1:6" x14ac:dyDescent="0.25">
      <c r="A921" s="17">
        <v>134.5</v>
      </c>
      <c r="B921" s="17">
        <v>4.1606999999999977E-2</v>
      </c>
      <c r="E921" s="17">
        <v>0</v>
      </c>
      <c r="F921" s="17">
        <v>0</v>
      </c>
    </row>
    <row r="922" spans="1:6" x14ac:dyDescent="0.25">
      <c r="A922" s="17">
        <v>134.5</v>
      </c>
      <c r="B922" s="17">
        <v>9.5123000000000055E-2</v>
      </c>
      <c r="E922" s="17">
        <v>0</v>
      </c>
      <c r="F922" s="17">
        <v>0</v>
      </c>
    </row>
    <row r="923" spans="1:6" x14ac:dyDescent="0.25">
      <c r="A923" s="17">
        <v>133.75</v>
      </c>
      <c r="B923" s="17">
        <v>9.5123000000000055E-2</v>
      </c>
      <c r="E923" s="17">
        <v>0</v>
      </c>
      <c r="F923" s="17">
        <v>0</v>
      </c>
    </row>
    <row r="924" spans="1:6" x14ac:dyDescent="0.25">
      <c r="A924" s="17">
        <v>133.75</v>
      </c>
      <c r="B924" s="17">
        <v>0.18177124999999997</v>
      </c>
      <c r="E924" s="17">
        <v>0</v>
      </c>
      <c r="F924" s="17">
        <v>0</v>
      </c>
    </row>
    <row r="925" spans="1:6" x14ac:dyDescent="0.25">
      <c r="A925" s="17">
        <v>132.875</v>
      </c>
      <c r="B925" s="17">
        <v>0.18177124999999997</v>
      </c>
      <c r="E925" s="17">
        <v>0</v>
      </c>
      <c r="F925" s="17">
        <v>0</v>
      </c>
    </row>
    <row r="926" spans="1:6" x14ac:dyDescent="0.25">
      <c r="A926" s="17">
        <v>132.875</v>
      </c>
      <c r="B926" s="17">
        <v>0.37092025000000017</v>
      </c>
      <c r="E926" s="17">
        <v>0</v>
      </c>
      <c r="F926" s="17">
        <v>0</v>
      </c>
    </row>
    <row r="927" spans="1:6" x14ac:dyDescent="0.25">
      <c r="A927" s="17">
        <v>131.6875</v>
      </c>
      <c r="B927" s="17">
        <v>0.37092025000000017</v>
      </c>
      <c r="E927" s="17">
        <v>0</v>
      </c>
      <c r="F927" s="17">
        <v>0</v>
      </c>
    </row>
    <row r="928" spans="1:6" x14ac:dyDescent="0.25">
      <c r="A928" s="17">
        <v>131.6875</v>
      </c>
      <c r="B928" s="17">
        <v>0.70219377777777747</v>
      </c>
      <c r="E928" s="17">
        <v>0</v>
      </c>
      <c r="F928" s="17">
        <v>0</v>
      </c>
    </row>
    <row r="929" spans="1:6" x14ac:dyDescent="0.25">
      <c r="A929" s="17">
        <v>129.71875</v>
      </c>
      <c r="B929" s="17">
        <v>0.70219377777777747</v>
      </c>
      <c r="E929" s="17">
        <v>0</v>
      </c>
      <c r="F929" s="17">
        <v>0</v>
      </c>
    </row>
    <row r="930" spans="1:6" x14ac:dyDescent="0.25">
      <c r="A930" s="17">
        <v>129.71875</v>
      </c>
      <c r="B930" s="17">
        <v>1.4828153247863243</v>
      </c>
      <c r="E930" s="17">
        <v>0</v>
      </c>
      <c r="F930" s="17">
        <v>0</v>
      </c>
    </row>
    <row r="931" spans="1:6" x14ac:dyDescent="0.25">
      <c r="A931" s="17">
        <v>136.875</v>
      </c>
      <c r="B931" s="17">
        <v>1.4828153247863243</v>
      </c>
      <c r="E931" s="17">
        <v>0</v>
      </c>
      <c r="F931" s="17">
        <v>0</v>
      </c>
    </row>
    <row r="932" spans="1:6" x14ac:dyDescent="0.25">
      <c r="A932" s="17">
        <v>136.875</v>
      </c>
      <c r="B932" s="17">
        <v>1.1733970000000005</v>
      </c>
      <c r="E932" s="17">
        <v>0</v>
      </c>
      <c r="F932" s="17">
        <v>0</v>
      </c>
    </row>
    <row r="933" spans="1:6" x14ac:dyDescent="0.25">
      <c r="A933" s="17">
        <v>136</v>
      </c>
      <c r="B933" s="17">
        <v>1.1733970000000005</v>
      </c>
      <c r="E933" s="17">
        <v>0</v>
      </c>
      <c r="F933" s="17">
        <v>0</v>
      </c>
    </row>
    <row r="934" spans="1:6" x14ac:dyDescent="0.25">
      <c r="A934" s="17">
        <v>136</v>
      </c>
      <c r="B934" s="17">
        <v>0</v>
      </c>
      <c r="E934" s="17">
        <v>0</v>
      </c>
      <c r="F934" s="17">
        <v>0</v>
      </c>
    </row>
    <row r="935" spans="1:6" x14ac:dyDescent="0.25">
      <c r="A935" s="17">
        <v>136</v>
      </c>
      <c r="B935" s="17">
        <v>1.1733970000000005</v>
      </c>
      <c r="E935" s="17">
        <v>0</v>
      </c>
      <c r="F935" s="17">
        <v>0</v>
      </c>
    </row>
    <row r="936" spans="1:6" x14ac:dyDescent="0.25">
      <c r="A936" s="17">
        <v>137.75</v>
      </c>
      <c r="B936" s="17">
        <v>1.1733970000000005</v>
      </c>
      <c r="E936" s="17">
        <v>0</v>
      </c>
      <c r="F936" s="17">
        <v>0</v>
      </c>
    </row>
    <row r="937" spans="1:6" x14ac:dyDescent="0.25">
      <c r="A937" s="17">
        <v>137.75</v>
      </c>
      <c r="B937" s="17">
        <v>0.42236949999999984</v>
      </c>
      <c r="E937" s="17">
        <v>0</v>
      </c>
      <c r="F937" s="17">
        <v>0</v>
      </c>
    </row>
    <row r="938" spans="1:6" x14ac:dyDescent="0.25">
      <c r="A938" s="17">
        <v>137</v>
      </c>
      <c r="B938" s="17">
        <v>0.42236949999999984</v>
      </c>
      <c r="E938" s="17">
        <v>0</v>
      </c>
      <c r="F938" s="17">
        <v>0</v>
      </c>
    </row>
    <row r="939" spans="1:6" x14ac:dyDescent="0.25">
      <c r="A939" s="17">
        <v>137</v>
      </c>
      <c r="B939" s="17">
        <v>0</v>
      </c>
      <c r="E939" s="17">
        <v>0</v>
      </c>
      <c r="F939" s="17">
        <v>0</v>
      </c>
    </row>
    <row r="940" spans="1:6" x14ac:dyDescent="0.25">
      <c r="A940" s="17">
        <v>137</v>
      </c>
      <c r="B940" s="17">
        <v>0.42236949999999984</v>
      </c>
      <c r="E940" s="17">
        <v>0</v>
      </c>
      <c r="F940" s="17">
        <v>0</v>
      </c>
    </row>
    <row r="941" spans="1:6" x14ac:dyDescent="0.25">
      <c r="A941" s="17">
        <v>138.5</v>
      </c>
      <c r="B941" s="17">
        <v>0.42236949999999984</v>
      </c>
      <c r="E941" s="17">
        <v>0</v>
      </c>
      <c r="F941" s="17">
        <v>0</v>
      </c>
    </row>
    <row r="942" spans="1:6" x14ac:dyDescent="0.25">
      <c r="A942" s="17">
        <v>138.5</v>
      </c>
      <c r="B942" s="17">
        <v>0.13733450000000003</v>
      </c>
      <c r="E942" s="17">
        <v>0</v>
      </c>
      <c r="F942" s="17">
        <v>0</v>
      </c>
    </row>
    <row r="943" spans="1:6" x14ac:dyDescent="0.25">
      <c r="A943" s="17">
        <v>138</v>
      </c>
      <c r="B943" s="17">
        <v>0.13733450000000003</v>
      </c>
      <c r="E943" s="17">
        <v>0</v>
      </c>
      <c r="F943" s="17">
        <v>0</v>
      </c>
    </row>
    <row r="944" spans="1:6" x14ac:dyDescent="0.25">
      <c r="A944" s="17">
        <v>138</v>
      </c>
      <c r="B944" s="17">
        <v>0</v>
      </c>
      <c r="E944" s="17">
        <v>0</v>
      </c>
      <c r="F944" s="17">
        <v>0</v>
      </c>
    </row>
    <row r="945" spans="1:6" x14ac:dyDescent="0.25">
      <c r="A945" s="17">
        <v>138</v>
      </c>
      <c r="B945" s="17">
        <v>0.13733450000000003</v>
      </c>
      <c r="E945" s="17">
        <v>0</v>
      </c>
      <c r="F945" s="17">
        <v>0</v>
      </c>
    </row>
    <row r="946" spans="1:6" x14ac:dyDescent="0.25">
      <c r="A946" s="17">
        <v>139</v>
      </c>
      <c r="B946" s="17">
        <v>0.13733450000000003</v>
      </c>
      <c r="E946" s="17">
        <v>0</v>
      </c>
      <c r="F946" s="17">
        <v>0</v>
      </c>
    </row>
    <row r="947" spans="1:6" x14ac:dyDescent="0.25">
      <c r="A947" s="17">
        <v>139</v>
      </c>
      <c r="B947" s="17">
        <v>0</v>
      </c>
      <c r="E947" s="17">
        <v>0</v>
      </c>
      <c r="F947" s="17">
        <v>0</v>
      </c>
    </row>
    <row r="948" spans="1:6" x14ac:dyDescent="0.25">
      <c r="A948" s="17">
        <v>139</v>
      </c>
      <c r="B948" s="17">
        <v>0.13733450000000003</v>
      </c>
      <c r="E948" s="17">
        <v>0</v>
      </c>
      <c r="F948" s="17">
        <v>0</v>
      </c>
    </row>
    <row r="949" spans="1:6" x14ac:dyDescent="0.25">
      <c r="A949" s="17">
        <v>138.5</v>
      </c>
      <c r="B949" s="17">
        <v>0.13733450000000003</v>
      </c>
      <c r="E949" s="17">
        <v>0</v>
      </c>
      <c r="F949" s="17">
        <v>0</v>
      </c>
    </row>
    <row r="950" spans="1:6" x14ac:dyDescent="0.25">
      <c r="A950" s="17">
        <v>138.5</v>
      </c>
      <c r="B950" s="17">
        <v>0.42236949999999984</v>
      </c>
      <c r="E950" s="17">
        <v>0</v>
      </c>
      <c r="F950" s="17">
        <v>0</v>
      </c>
    </row>
    <row r="951" spans="1:6" x14ac:dyDescent="0.25">
      <c r="A951" s="17">
        <v>137.75</v>
      </c>
      <c r="B951" s="17">
        <v>0.42236949999999984</v>
      </c>
      <c r="E951" s="17">
        <v>0</v>
      </c>
      <c r="F951" s="17">
        <v>0</v>
      </c>
    </row>
    <row r="952" spans="1:6" x14ac:dyDescent="0.25">
      <c r="A952" s="17">
        <v>137.75</v>
      </c>
      <c r="B952" s="17">
        <v>1.1733970000000005</v>
      </c>
      <c r="E952" s="17">
        <v>0</v>
      </c>
      <c r="F952" s="17">
        <v>0</v>
      </c>
    </row>
    <row r="953" spans="1:6" x14ac:dyDescent="0.25">
      <c r="A953" s="17">
        <v>136.875</v>
      </c>
      <c r="B953" s="17">
        <v>1.1733970000000005</v>
      </c>
      <c r="E953" s="17">
        <v>0</v>
      </c>
      <c r="F953" s="17">
        <v>0</v>
      </c>
    </row>
    <row r="954" spans="1:6" x14ac:dyDescent="0.25">
      <c r="A954" s="17">
        <v>136.875</v>
      </c>
      <c r="B954" s="17">
        <v>1.4828153247863243</v>
      </c>
      <c r="E954" s="17">
        <v>0</v>
      </c>
      <c r="F954" s="17">
        <v>0</v>
      </c>
    </row>
    <row r="955" spans="1:6" x14ac:dyDescent="0.25">
      <c r="A955" s="17">
        <v>133.296875</v>
      </c>
      <c r="B955" s="17">
        <v>1.4828153247863243</v>
      </c>
      <c r="E955" s="17">
        <v>0</v>
      </c>
      <c r="F955" s="17">
        <v>0</v>
      </c>
    </row>
    <row r="956" spans="1:6" x14ac:dyDescent="0.25">
      <c r="A956" s="17">
        <v>133.296875</v>
      </c>
      <c r="B956" s="17">
        <v>2.6891808848868779</v>
      </c>
      <c r="E956" s="17">
        <v>0</v>
      </c>
      <c r="F956" s="17">
        <v>0</v>
      </c>
    </row>
    <row r="957" spans="1:6" x14ac:dyDescent="0.25">
      <c r="A957" s="17">
        <v>128.8984375</v>
      </c>
      <c r="B957" s="17">
        <v>2.6891808848868779</v>
      </c>
      <c r="E957" s="17">
        <v>0</v>
      </c>
      <c r="F957" s="17">
        <v>0</v>
      </c>
    </row>
    <row r="958" spans="1:6" x14ac:dyDescent="0.25">
      <c r="A958" s="17">
        <v>128.8984375</v>
      </c>
      <c r="B958" s="17">
        <v>3.0455280123438913</v>
      </c>
      <c r="E958" s="17">
        <v>0</v>
      </c>
      <c r="F958" s="17">
        <v>0</v>
      </c>
    </row>
    <row r="959" spans="1:6" x14ac:dyDescent="0.25">
      <c r="A959" s="17">
        <v>120.87890625</v>
      </c>
      <c r="B959" s="17">
        <v>3.0455280123438913</v>
      </c>
      <c r="E959" s="17">
        <v>0</v>
      </c>
      <c r="F959" s="17">
        <v>0</v>
      </c>
    </row>
    <row r="960" spans="1:6" x14ac:dyDescent="0.25">
      <c r="A960" s="17">
        <v>120.87890625</v>
      </c>
      <c r="B960" s="17">
        <v>7.9404163903552627</v>
      </c>
      <c r="E960" s="17">
        <v>0</v>
      </c>
      <c r="F960" s="17">
        <v>0</v>
      </c>
    </row>
    <row r="961" spans="1:6" x14ac:dyDescent="0.25">
      <c r="A961" s="17">
        <v>142.09375</v>
      </c>
      <c r="B961" s="17">
        <v>7.9404163903552627</v>
      </c>
      <c r="E961" s="17">
        <v>0</v>
      </c>
      <c r="F961" s="17">
        <v>0</v>
      </c>
    </row>
    <row r="962" spans="1:6" x14ac:dyDescent="0.25">
      <c r="A962" s="17">
        <v>142.09375</v>
      </c>
      <c r="B962" s="17">
        <v>3.5397848437500015</v>
      </c>
      <c r="E962" s="17">
        <v>0</v>
      </c>
      <c r="F962" s="17">
        <v>0</v>
      </c>
    </row>
    <row r="963" spans="1:6" x14ac:dyDescent="0.25">
      <c r="A963" s="17">
        <v>140.5</v>
      </c>
      <c r="B963" s="17">
        <v>3.5397848437500015</v>
      </c>
      <c r="E963" s="17">
        <v>0</v>
      </c>
      <c r="F963" s="17">
        <v>0</v>
      </c>
    </row>
    <row r="964" spans="1:6" x14ac:dyDescent="0.25">
      <c r="A964" s="17">
        <v>140.5</v>
      </c>
      <c r="B964" s="17">
        <v>0.90656999999999999</v>
      </c>
      <c r="E964" s="17">
        <v>0</v>
      </c>
      <c r="F964" s="17">
        <v>0</v>
      </c>
    </row>
    <row r="965" spans="1:6" x14ac:dyDescent="0.25">
      <c r="A965" s="17">
        <v>140</v>
      </c>
      <c r="B965" s="17">
        <v>0.90656999999999999</v>
      </c>
      <c r="E965" s="17">
        <v>0</v>
      </c>
      <c r="F965" s="17">
        <v>0</v>
      </c>
    </row>
    <row r="966" spans="1:6" x14ac:dyDescent="0.25">
      <c r="A966" s="17">
        <v>140</v>
      </c>
      <c r="B966" s="17">
        <v>0</v>
      </c>
      <c r="E966" s="17">
        <v>0</v>
      </c>
      <c r="F966" s="17">
        <v>0</v>
      </c>
    </row>
    <row r="967" spans="1:6" x14ac:dyDescent="0.25">
      <c r="A967" s="17">
        <v>140</v>
      </c>
      <c r="B967" s="17">
        <v>0.90656999999999999</v>
      </c>
      <c r="E967" s="17">
        <v>0</v>
      </c>
      <c r="F967" s="17">
        <v>0</v>
      </c>
    </row>
    <row r="968" spans="1:6" x14ac:dyDescent="0.25">
      <c r="A968" s="17">
        <v>141</v>
      </c>
      <c r="B968" s="17">
        <v>0.90656999999999999</v>
      </c>
      <c r="E968" s="17">
        <v>0</v>
      </c>
      <c r="F968" s="17">
        <v>0</v>
      </c>
    </row>
    <row r="969" spans="1:6" x14ac:dyDescent="0.25">
      <c r="A969" s="17">
        <v>141</v>
      </c>
      <c r="B969" s="17">
        <v>0</v>
      </c>
      <c r="E969" s="17">
        <v>0</v>
      </c>
      <c r="F969" s="17">
        <v>0</v>
      </c>
    </row>
    <row r="970" spans="1:6" x14ac:dyDescent="0.25">
      <c r="A970" s="17">
        <v>141</v>
      </c>
      <c r="B970" s="17">
        <v>0.90656999999999999</v>
      </c>
      <c r="E970" s="17">
        <v>0</v>
      </c>
      <c r="F970" s="17">
        <v>0</v>
      </c>
    </row>
    <row r="971" spans="1:6" x14ac:dyDescent="0.25">
      <c r="A971" s="17">
        <v>140.5</v>
      </c>
      <c r="B971" s="17">
        <v>0.90656999999999999</v>
      </c>
      <c r="E971" s="17">
        <v>0</v>
      </c>
      <c r="F971" s="17">
        <v>0</v>
      </c>
    </row>
    <row r="972" spans="1:6" x14ac:dyDescent="0.25">
      <c r="A972" s="17">
        <v>140.5</v>
      </c>
      <c r="B972" s="17">
        <v>3.5397848437500015</v>
      </c>
      <c r="E972" s="17">
        <v>0</v>
      </c>
      <c r="F972" s="17">
        <v>0</v>
      </c>
    </row>
    <row r="973" spans="1:6" x14ac:dyDescent="0.25">
      <c r="A973" s="17">
        <v>143.6875</v>
      </c>
      <c r="B973" s="17">
        <v>3.5397848437500015</v>
      </c>
      <c r="E973" s="17">
        <v>0</v>
      </c>
      <c r="F973" s="17">
        <v>0</v>
      </c>
    </row>
    <row r="974" spans="1:6" x14ac:dyDescent="0.25">
      <c r="A974" s="17">
        <v>143.6875</v>
      </c>
      <c r="B974" s="17">
        <v>0.96200693749999977</v>
      </c>
      <c r="E974" s="17">
        <v>0</v>
      </c>
      <c r="F974" s="17">
        <v>0</v>
      </c>
    </row>
    <row r="975" spans="1:6" x14ac:dyDescent="0.25">
      <c r="A975" s="17">
        <v>142.5</v>
      </c>
      <c r="B975" s="17">
        <v>0.96200693749999977</v>
      </c>
      <c r="E975" s="17">
        <v>0</v>
      </c>
      <c r="F975" s="17">
        <v>0</v>
      </c>
    </row>
    <row r="976" spans="1:6" x14ac:dyDescent="0.25">
      <c r="A976" s="17">
        <v>142.5</v>
      </c>
      <c r="B976" s="17">
        <v>9.6531500000000034E-2</v>
      </c>
      <c r="E976" s="17">
        <v>0</v>
      </c>
      <c r="F976" s="17">
        <v>0</v>
      </c>
    </row>
    <row r="977" spans="1:6" x14ac:dyDescent="0.25">
      <c r="A977" s="17">
        <v>142</v>
      </c>
      <c r="B977" s="17">
        <v>9.6531500000000034E-2</v>
      </c>
      <c r="E977" s="17">
        <v>0</v>
      </c>
      <c r="F977" s="17">
        <v>0</v>
      </c>
    </row>
    <row r="978" spans="1:6" x14ac:dyDescent="0.25">
      <c r="A978" s="17">
        <v>142</v>
      </c>
      <c r="B978" s="17">
        <v>0</v>
      </c>
      <c r="E978" s="17">
        <v>0</v>
      </c>
      <c r="F978" s="17">
        <v>0</v>
      </c>
    </row>
    <row r="979" spans="1:6" x14ac:dyDescent="0.25">
      <c r="A979" s="17">
        <v>142</v>
      </c>
      <c r="B979" s="17">
        <v>9.6531500000000034E-2</v>
      </c>
      <c r="E979" s="17">
        <v>0</v>
      </c>
      <c r="F979" s="17">
        <v>0</v>
      </c>
    </row>
    <row r="980" spans="1:6" x14ac:dyDescent="0.25">
      <c r="A980" s="17">
        <v>143</v>
      </c>
      <c r="B980" s="17">
        <v>9.6531500000000034E-2</v>
      </c>
      <c r="E980" s="17">
        <v>0</v>
      </c>
      <c r="F980" s="17">
        <v>0</v>
      </c>
    </row>
    <row r="981" spans="1:6" x14ac:dyDescent="0.25">
      <c r="A981" s="17">
        <v>143</v>
      </c>
      <c r="B981" s="17">
        <v>0</v>
      </c>
      <c r="E981" s="17">
        <v>0</v>
      </c>
      <c r="F981" s="17">
        <v>0</v>
      </c>
    </row>
    <row r="982" spans="1:6" x14ac:dyDescent="0.25">
      <c r="A982" s="17">
        <v>143</v>
      </c>
      <c r="B982" s="17">
        <v>9.6531500000000034E-2</v>
      </c>
      <c r="E982" s="17">
        <v>0</v>
      </c>
      <c r="F982" s="17">
        <v>0</v>
      </c>
    </row>
    <row r="983" spans="1:6" x14ac:dyDescent="0.25">
      <c r="A983" s="17">
        <v>142.5</v>
      </c>
      <c r="B983" s="17">
        <v>9.6531500000000034E-2</v>
      </c>
      <c r="E983" s="17">
        <v>0</v>
      </c>
      <c r="F983" s="17">
        <v>0</v>
      </c>
    </row>
    <row r="984" spans="1:6" x14ac:dyDescent="0.25">
      <c r="A984" s="17">
        <v>142.5</v>
      </c>
      <c r="B984" s="17">
        <v>0.96200693749999977</v>
      </c>
      <c r="E984" s="17">
        <v>0</v>
      </c>
      <c r="F984" s="17">
        <v>0</v>
      </c>
    </row>
    <row r="985" spans="1:6" x14ac:dyDescent="0.25">
      <c r="A985" s="17">
        <v>144.875</v>
      </c>
      <c r="B985" s="17">
        <v>0.96200693749999977</v>
      </c>
      <c r="E985" s="17">
        <v>0</v>
      </c>
      <c r="F985" s="17">
        <v>0</v>
      </c>
    </row>
    <row r="986" spans="1:6" x14ac:dyDescent="0.25">
      <c r="A986" s="17">
        <v>144.875</v>
      </c>
      <c r="B986" s="17">
        <v>0.28214660416666654</v>
      </c>
      <c r="E986" s="17">
        <v>0</v>
      </c>
      <c r="F986" s="17">
        <v>0</v>
      </c>
    </row>
    <row r="987" spans="1:6" x14ac:dyDescent="0.25">
      <c r="A987" s="17">
        <v>144</v>
      </c>
      <c r="B987" s="17">
        <v>0.28214660416666654</v>
      </c>
      <c r="E987" s="17">
        <v>0</v>
      </c>
      <c r="F987" s="17">
        <v>0</v>
      </c>
    </row>
    <row r="988" spans="1:6" x14ac:dyDescent="0.25">
      <c r="A988" s="17">
        <v>144</v>
      </c>
      <c r="B988" s="17">
        <v>0</v>
      </c>
      <c r="E988" s="17">
        <v>0</v>
      </c>
      <c r="F988" s="17">
        <v>0</v>
      </c>
    </row>
    <row r="989" spans="1:6" x14ac:dyDescent="0.25">
      <c r="A989" s="17">
        <v>144</v>
      </c>
      <c r="B989" s="17">
        <v>0.28214660416666654</v>
      </c>
      <c r="E989" s="17">
        <v>0</v>
      </c>
      <c r="F989" s="17">
        <v>0</v>
      </c>
    </row>
    <row r="990" spans="1:6" x14ac:dyDescent="0.25">
      <c r="A990" s="17">
        <v>145.75</v>
      </c>
      <c r="B990" s="17">
        <v>0.28214660416666654</v>
      </c>
      <c r="E990" s="17">
        <v>0</v>
      </c>
      <c r="F990" s="17">
        <v>0</v>
      </c>
    </row>
    <row r="991" spans="1:6" x14ac:dyDescent="0.25">
      <c r="A991" s="17">
        <v>145.75</v>
      </c>
      <c r="B991" s="17">
        <v>4.9862208333333317E-2</v>
      </c>
      <c r="E991" s="17">
        <v>0</v>
      </c>
      <c r="F991" s="17">
        <v>0</v>
      </c>
    </row>
    <row r="992" spans="1:6" x14ac:dyDescent="0.25">
      <c r="A992" s="17">
        <v>145</v>
      </c>
      <c r="B992" s="17">
        <v>4.9862208333333317E-2</v>
      </c>
      <c r="E992" s="17">
        <v>0</v>
      </c>
      <c r="F992" s="17">
        <v>0</v>
      </c>
    </row>
    <row r="993" spans="1:6" x14ac:dyDescent="0.25">
      <c r="A993" s="17">
        <v>145</v>
      </c>
      <c r="B993" s="17">
        <v>0</v>
      </c>
      <c r="E993" s="17">
        <v>0</v>
      </c>
      <c r="F993" s="17">
        <v>0</v>
      </c>
    </row>
    <row r="994" spans="1:6" x14ac:dyDescent="0.25">
      <c r="A994" s="17">
        <v>145</v>
      </c>
      <c r="B994" s="17">
        <v>4.9862208333333317E-2</v>
      </c>
      <c r="E994" s="17">
        <v>0</v>
      </c>
      <c r="F994" s="17">
        <v>0</v>
      </c>
    </row>
    <row r="995" spans="1:6" x14ac:dyDescent="0.25">
      <c r="A995" s="17">
        <v>146.5</v>
      </c>
      <c r="B995" s="17">
        <v>4.9862208333333317E-2</v>
      </c>
      <c r="E995" s="17">
        <v>0</v>
      </c>
      <c r="F995" s="17">
        <v>0</v>
      </c>
    </row>
    <row r="996" spans="1:6" x14ac:dyDescent="0.25">
      <c r="A996" s="17">
        <v>146.5</v>
      </c>
      <c r="B996" s="17">
        <v>2.3885625000000004E-2</v>
      </c>
      <c r="E996" s="17">
        <v>0</v>
      </c>
      <c r="F996" s="17">
        <v>0</v>
      </c>
    </row>
    <row r="997" spans="1:6" x14ac:dyDescent="0.25">
      <c r="A997" s="17">
        <v>146</v>
      </c>
      <c r="B997" s="17">
        <v>2.3885625000000004E-2</v>
      </c>
      <c r="E997" s="17">
        <v>0</v>
      </c>
      <c r="F997" s="17">
        <v>0</v>
      </c>
    </row>
    <row r="998" spans="1:6" x14ac:dyDescent="0.25">
      <c r="A998" s="17">
        <v>146</v>
      </c>
      <c r="B998" s="17">
        <v>0</v>
      </c>
      <c r="E998" s="17">
        <v>0</v>
      </c>
      <c r="F998" s="17">
        <v>0</v>
      </c>
    </row>
    <row r="999" spans="1:6" x14ac:dyDescent="0.25">
      <c r="A999" s="17">
        <v>146</v>
      </c>
      <c r="B999" s="17">
        <v>2.3885625000000004E-2</v>
      </c>
      <c r="E999" s="17">
        <v>0</v>
      </c>
      <c r="F999" s="17">
        <v>0</v>
      </c>
    </row>
    <row r="1000" spans="1:6" x14ac:dyDescent="0.25">
      <c r="A1000" s="17">
        <v>147</v>
      </c>
      <c r="B1000" s="17">
        <v>2.3885625000000004E-2</v>
      </c>
      <c r="E1000" s="17">
        <v>0</v>
      </c>
      <c r="F1000" s="17">
        <v>0</v>
      </c>
    </row>
    <row r="1001" spans="1:6" x14ac:dyDescent="0.25">
      <c r="A1001" s="17">
        <v>147</v>
      </c>
      <c r="B1001" s="17">
        <v>0</v>
      </c>
      <c r="E1001" s="17">
        <v>0</v>
      </c>
      <c r="F1001" s="17">
        <v>0</v>
      </c>
    </row>
    <row r="1002" spans="1:6" x14ac:dyDescent="0.25">
      <c r="A1002" s="17">
        <v>147</v>
      </c>
      <c r="B1002" s="17">
        <v>2.3885625000000004E-2</v>
      </c>
      <c r="E1002" s="17">
        <v>0</v>
      </c>
      <c r="F1002" s="17">
        <v>0</v>
      </c>
    </row>
    <row r="1003" spans="1:6" x14ac:dyDescent="0.25">
      <c r="A1003" s="17">
        <v>146.5</v>
      </c>
      <c r="B1003" s="17">
        <v>2.3885625000000004E-2</v>
      </c>
      <c r="E1003" s="17">
        <v>0</v>
      </c>
      <c r="F1003" s="17">
        <v>0</v>
      </c>
    </row>
    <row r="1004" spans="1:6" x14ac:dyDescent="0.25">
      <c r="A1004" s="17">
        <v>146.5</v>
      </c>
      <c r="B1004" s="17">
        <v>4.9862208333333317E-2</v>
      </c>
      <c r="E1004" s="17">
        <v>0</v>
      </c>
      <c r="F1004" s="17">
        <v>0</v>
      </c>
    </row>
    <row r="1005" spans="1:6" x14ac:dyDescent="0.25">
      <c r="A1005" s="17">
        <v>145.75</v>
      </c>
      <c r="B1005" s="17">
        <v>4.9862208333333317E-2</v>
      </c>
      <c r="E1005" s="17">
        <v>0</v>
      </c>
      <c r="F1005" s="17">
        <v>0</v>
      </c>
    </row>
    <row r="1006" spans="1:6" x14ac:dyDescent="0.25">
      <c r="A1006" s="17">
        <v>145.75</v>
      </c>
      <c r="B1006" s="17">
        <v>0.28214660416666654</v>
      </c>
      <c r="E1006" s="17">
        <v>0</v>
      </c>
      <c r="F1006" s="17">
        <v>0</v>
      </c>
    </row>
    <row r="1007" spans="1:6" x14ac:dyDescent="0.25">
      <c r="A1007" s="17">
        <v>144.875</v>
      </c>
      <c r="B1007" s="17">
        <v>0.28214660416666654</v>
      </c>
      <c r="E1007" s="17">
        <v>0</v>
      </c>
      <c r="F1007" s="17">
        <v>0</v>
      </c>
    </row>
    <row r="1008" spans="1:6" x14ac:dyDescent="0.25">
      <c r="A1008" s="17">
        <v>144.875</v>
      </c>
      <c r="B1008" s="17">
        <v>0.96200693749999977</v>
      </c>
      <c r="E1008" s="17">
        <v>0</v>
      </c>
      <c r="F1008" s="17">
        <v>0</v>
      </c>
    </row>
    <row r="1009" spans="1:6" x14ac:dyDescent="0.25">
      <c r="A1009" s="17">
        <v>143.6875</v>
      </c>
      <c r="B1009" s="17">
        <v>0.96200693749999977</v>
      </c>
      <c r="E1009" s="17">
        <v>0</v>
      </c>
      <c r="F1009" s="17">
        <v>0</v>
      </c>
    </row>
    <row r="1010" spans="1:6" x14ac:dyDescent="0.25">
      <c r="A1010" s="17">
        <v>143.6875</v>
      </c>
      <c r="B1010" s="17">
        <v>3.5397848437500015</v>
      </c>
      <c r="E1010" s="17">
        <v>0</v>
      </c>
      <c r="F1010" s="17">
        <v>0</v>
      </c>
    </row>
    <row r="1011" spans="1:6" x14ac:dyDescent="0.25">
      <c r="A1011" s="17">
        <v>142.09375</v>
      </c>
      <c r="B1011" s="17">
        <v>3.5397848437500015</v>
      </c>
      <c r="E1011" s="17">
        <v>0</v>
      </c>
      <c r="F1011" s="17">
        <v>0</v>
      </c>
    </row>
    <row r="1012" spans="1:6" x14ac:dyDescent="0.25">
      <c r="A1012" s="17">
        <v>142.09375</v>
      </c>
      <c r="B1012" s="17">
        <v>7.9404163903552627</v>
      </c>
      <c r="E1012" s="17">
        <v>0</v>
      </c>
      <c r="F1012" s="17">
        <v>0</v>
      </c>
    </row>
    <row r="1013" spans="1:6" x14ac:dyDescent="0.25">
      <c r="A1013" s="17">
        <v>131.486328125</v>
      </c>
      <c r="B1013" s="17">
        <v>7.9404163903552627</v>
      </c>
      <c r="E1013" s="17">
        <v>0</v>
      </c>
      <c r="F1013" s="17">
        <v>0</v>
      </c>
    </row>
    <row r="1014" spans="1:6" x14ac:dyDescent="0.25">
      <c r="A1014" s="17">
        <v>131.486328125</v>
      </c>
      <c r="B1014" s="17">
        <v>10.290106457116959</v>
      </c>
      <c r="E1014" s="17">
        <v>0</v>
      </c>
      <c r="F1014" s="17">
        <v>0</v>
      </c>
    </row>
    <row r="1015" spans="1:6" x14ac:dyDescent="0.25">
      <c r="A1015" s="17">
        <v>118.3994140625</v>
      </c>
      <c r="B1015" s="17">
        <v>10.290106457116959</v>
      </c>
      <c r="E1015" s="17">
        <v>0</v>
      </c>
      <c r="F1015" s="17">
        <v>0</v>
      </c>
    </row>
    <row r="1016" spans="1:6" x14ac:dyDescent="0.25">
      <c r="A1016" s="17">
        <v>118.3994140625</v>
      </c>
      <c r="B1016" s="17">
        <v>14.336268562868687</v>
      </c>
      <c r="E1016" s="17">
        <v>0</v>
      </c>
      <c r="F1016" s="17">
        <v>0</v>
      </c>
    </row>
    <row r="1017" spans="1:6" x14ac:dyDescent="0.25">
      <c r="A1017" s="17">
        <v>107.34033203125</v>
      </c>
      <c r="B1017" s="17">
        <v>14.336268562868687</v>
      </c>
      <c r="E1017" s="17">
        <v>0</v>
      </c>
      <c r="F1017" s="17">
        <v>0</v>
      </c>
    </row>
    <row r="1018" spans="1:6" x14ac:dyDescent="0.25">
      <c r="A1018" s="17">
        <v>107.34033203125</v>
      </c>
      <c r="B1018" s="17">
        <v>31.82704120703584</v>
      </c>
      <c r="E1018" s="17">
        <v>0</v>
      </c>
      <c r="F1018" s="17">
        <v>0</v>
      </c>
    </row>
    <row r="1019" spans="1:6" x14ac:dyDescent="0.25">
      <c r="A1019" s="17">
        <v>177.5205078125</v>
      </c>
      <c r="B1019" s="17">
        <v>31.82704120703584</v>
      </c>
      <c r="E1019" s="17">
        <v>0</v>
      </c>
      <c r="F1019" s="17">
        <v>0</v>
      </c>
    </row>
    <row r="1020" spans="1:6" x14ac:dyDescent="0.25">
      <c r="A1020" s="17">
        <v>177.5205078125</v>
      </c>
      <c r="B1020" s="17">
        <v>16.43715298504447</v>
      </c>
      <c r="E1020" s="17">
        <v>0</v>
      </c>
      <c r="F1020" s="17">
        <v>0</v>
      </c>
    </row>
    <row r="1021" spans="1:6" x14ac:dyDescent="0.25">
      <c r="A1021" s="17">
        <v>163.345703125</v>
      </c>
      <c r="B1021" s="17">
        <v>16.43715298504447</v>
      </c>
      <c r="E1021" s="17">
        <v>0</v>
      </c>
      <c r="F1021" s="17">
        <v>0</v>
      </c>
    </row>
    <row r="1022" spans="1:6" x14ac:dyDescent="0.25">
      <c r="A1022" s="17">
        <v>163.345703125</v>
      </c>
      <c r="B1022" s="17">
        <v>4.6262209588513343</v>
      </c>
      <c r="E1022" s="17">
        <v>0</v>
      </c>
      <c r="F1022" s="17">
        <v>0</v>
      </c>
    </row>
    <row r="1023" spans="1:6" x14ac:dyDescent="0.25">
      <c r="A1023" s="17">
        <v>155.359375</v>
      </c>
      <c r="B1023" s="17">
        <v>4.6262209588513343</v>
      </c>
      <c r="E1023" s="17">
        <v>0</v>
      </c>
      <c r="F1023" s="17">
        <v>0</v>
      </c>
    </row>
    <row r="1024" spans="1:6" x14ac:dyDescent="0.25">
      <c r="A1024" s="17">
        <v>155.359375</v>
      </c>
      <c r="B1024" s="17">
        <v>1.560096466619046</v>
      </c>
      <c r="E1024" s="17">
        <v>0</v>
      </c>
      <c r="F1024" s="17">
        <v>0</v>
      </c>
    </row>
    <row r="1025" spans="1:6" x14ac:dyDescent="0.25">
      <c r="A1025" s="17">
        <v>149.6875</v>
      </c>
      <c r="B1025" s="17">
        <v>1.560096466619046</v>
      </c>
      <c r="E1025" s="17">
        <v>0</v>
      </c>
      <c r="F1025" s="17">
        <v>0</v>
      </c>
    </row>
    <row r="1026" spans="1:6" x14ac:dyDescent="0.25">
      <c r="A1026" s="17">
        <v>149.6875</v>
      </c>
      <c r="B1026" s="17">
        <v>0.62951691666666654</v>
      </c>
      <c r="E1026" s="17">
        <v>0</v>
      </c>
      <c r="F1026" s="17">
        <v>0</v>
      </c>
    </row>
    <row r="1027" spans="1:6" x14ac:dyDescent="0.25">
      <c r="A1027" s="17">
        <v>148.5</v>
      </c>
      <c r="B1027" s="17">
        <v>0.62951691666666654</v>
      </c>
      <c r="E1027" s="17">
        <v>0</v>
      </c>
      <c r="F1027" s="17">
        <v>0</v>
      </c>
    </row>
    <row r="1028" spans="1:6" x14ac:dyDescent="0.25">
      <c r="A1028" s="17">
        <v>148.5</v>
      </c>
      <c r="B1028" s="17">
        <v>8.0924500000000135E-2</v>
      </c>
      <c r="E1028" s="17">
        <v>0</v>
      </c>
      <c r="F1028" s="17">
        <v>0</v>
      </c>
    </row>
    <row r="1029" spans="1:6" x14ac:dyDescent="0.25">
      <c r="A1029" s="17">
        <v>148</v>
      </c>
      <c r="B1029" s="17">
        <v>8.0924500000000135E-2</v>
      </c>
      <c r="E1029" s="17">
        <v>0</v>
      </c>
      <c r="F1029" s="17">
        <v>0</v>
      </c>
    </row>
    <row r="1030" spans="1:6" x14ac:dyDescent="0.25">
      <c r="A1030" s="17">
        <v>148</v>
      </c>
      <c r="B1030" s="17">
        <v>0</v>
      </c>
      <c r="E1030" s="17">
        <v>0</v>
      </c>
      <c r="F1030" s="17">
        <v>0</v>
      </c>
    </row>
    <row r="1031" spans="1:6" x14ac:dyDescent="0.25">
      <c r="A1031" s="17">
        <v>148</v>
      </c>
      <c r="B1031" s="17">
        <v>8.0924500000000135E-2</v>
      </c>
      <c r="E1031" s="17">
        <v>0</v>
      </c>
      <c r="F1031" s="17">
        <v>0</v>
      </c>
    </row>
    <row r="1032" spans="1:6" x14ac:dyDescent="0.25">
      <c r="A1032" s="17">
        <v>149</v>
      </c>
      <c r="B1032" s="17">
        <v>8.0924500000000135E-2</v>
      </c>
      <c r="E1032" s="17">
        <v>0</v>
      </c>
      <c r="F1032" s="17">
        <v>0</v>
      </c>
    </row>
    <row r="1033" spans="1:6" x14ac:dyDescent="0.25">
      <c r="A1033" s="17">
        <v>149</v>
      </c>
      <c r="B1033" s="17">
        <v>0</v>
      </c>
      <c r="E1033" s="17">
        <v>0</v>
      </c>
      <c r="F1033" s="17">
        <v>0</v>
      </c>
    </row>
    <row r="1034" spans="1:6" x14ac:dyDescent="0.25">
      <c r="A1034" s="17">
        <v>149</v>
      </c>
      <c r="B1034" s="17">
        <v>8.0924500000000135E-2</v>
      </c>
      <c r="E1034" s="17">
        <v>0</v>
      </c>
      <c r="F1034" s="17">
        <v>0</v>
      </c>
    </row>
    <row r="1035" spans="1:6" x14ac:dyDescent="0.25">
      <c r="A1035" s="17">
        <v>148.5</v>
      </c>
      <c r="B1035" s="17">
        <v>8.0924500000000135E-2</v>
      </c>
      <c r="E1035" s="17">
        <v>0</v>
      </c>
      <c r="F1035" s="17">
        <v>0</v>
      </c>
    </row>
    <row r="1036" spans="1:6" x14ac:dyDescent="0.25">
      <c r="A1036" s="17">
        <v>148.5</v>
      </c>
      <c r="B1036" s="17">
        <v>0.62951691666666654</v>
      </c>
      <c r="E1036" s="17">
        <v>0</v>
      </c>
      <c r="F1036" s="17">
        <v>0</v>
      </c>
    </row>
    <row r="1037" spans="1:6" x14ac:dyDescent="0.25">
      <c r="A1037" s="17">
        <v>150.875</v>
      </c>
      <c r="B1037" s="17">
        <v>0.62951691666666654</v>
      </c>
      <c r="E1037" s="17">
        <v>0</v>
      </c>
      <c r="F1037" s="17">
        <v>0</v>
      </c>
    </row>
    <row r="1038" spans="1:6" x14ac:dyDescent="0.25">
      <c r="A1038" s="17">
        <v>150.875</v>
      </c>
      <c r="B1038" s="17">
        <v>0.34965591666666662</v>
      </c>
      <c r="E1038" s="17">
        <v>0</v>
      </c>
      <c r="F1038" s="17">
        <v>0</v>
      </c>
    </row>
    <row r="1039" spans="1:6" x14ac:dyDescent="0.25">
      <c r="A1039" s="17">
        <v>150</v>
      </c>
      <c r="B1039" s="17">
        <v>0.34965591666666662</v>
      </c>
      <c r="E1039" s="17">
        <v>0</v>
      </c>
      <c r="F1039" s="17">
        <v>0</v>
      </c>
    </row>
    <row r="1040" spans="1:6" x14ac:dyDescent="0.25">
      <c r="A1040" s="17">
        <v>150</v>
      </c>
      <c r="B1040" s="17">
        <v>0</v>
      </c>
      <c r="E1040" s="17">
        <v>0</v>
      </c>
      <c r="F1040" s="17">
        <v>0</v>
      </c>
    </row>
    <row r="1041" spans="1:6" x14ac:dyDescent="0.25">
      <c r="A1041" s="17">
        <v>150</v>
      </c>
      <c r="B1041" s="17">
        <v>0.34965591666666662</v>
      </c>
      <c r="E1041" s="17">
        <v>0</v>
      </c>
      <c r="F1041" s="17">
        <v>0</v>
      </c>
    </row>
    <row r="1042" spans="1:6" x14ac:dyDescent="0.25">
      <c r="A1042" s="17">
        <v>151.75</v>
      </c>
      <c r="B1042" s="17">
        <v>0.34965591666666662</v>
      </c>
      <c r="E1042" s="17">
        <v>0</v>
      </c>
      <c r="F1042" s="17">
        <v>0</v>
      </c>
    </row>
    <row r="1043" spans="1:6" x14ac:dyDescent="0.25">
      <c r="A1043" s="17">
        <v>151.75</v>
      </c>
      <c r="B1043" s="17">
        <v>0.24336383333333333</v>
      </c>
      <c r="E1043" s="17">
        <v>0</v>
      </c>
      <c r="F1043" s="17">
        <v>0</v>
      </c>
    </row>
    <row r="1044" spans="1:6" x14ac:dyDescent="0.25">
      <c r="A1044" s="17">
        <v>151</v>
      </c>
      <c r="B1044" s="17">
        <v>0.24336383333333333</v>
      </c>
      <c r="E1044" s="17">
        <v>0</v>
      </c>
      <c r="F1044" s="17">
        <v>0</v>
      </c>
    </row>
    <row r="1045" spans="1:6" x14ac:dyDescent="0.25">
      <c r="A1045" s="17">
        <v>151</v>
      </c>
      <c r="B1045" s="17">
        <v>0</v>
      </c>
      <c r="E1045" s="17">
        <v>0</v>
      </c>
      <c r="F1045" s="17">
        <v>0</v>
      </c>
    </row>
    <row r="1046" spans="1:6" x14ac:dyDescent="0.25">
      <c r="A1046" s="17">
        <v>151</v>
      </c>
      <c r="B1046" s="17">
        <v>0.24336383333333333</v>
      </c>
      <c r="E1046" s="17">
        <v>0</v>
      </c>
      <c r="F1046" s="17">
        <v>0</v>
      </c>
    </row>
    <row r="1047" spans="1:6" x14ac:dyDescent="0.25">
      <c r="A1047" s="17">
        <v>152.5</v>
      </c>
      <c r="B1047" s="17">
        <v>0.24336383333333333</v>
      </c>
      <c r="E1047" s="17">
        <v>0</v>
      </c>
      <c r="F1047" s="17">
        <v>0</v>
      </c>
    </row>
    <row r="1048" spans="1:6" x14ac:dyDescent="0.25">
      <c r="A1048" s="17">
        <v>152.5</v>
      </c>
      <c r="B1048" s="17">
        <v>0.19554949999999968</v>
      </c>
      <c r="E1048" s="17">
        <v>0</v>
      </c>
      <c r="F1048" s="17">
        <v>0</v>
      </c>
    </row>
    <row r="1049" spans="1:6" x14ac:dyDescent="0.25">
      <c r="A1049" s="17">
        <v>152</v>
      </c>
      <c r="B1049" s="17">
        <v>0.19554949999999968</v>
      </c>
      <c r="E1049" s="17">
        <v>0</v>
      </c>
      <c r="F1049" s="17">
        <v>0</v>
      </c>
    </row>
    <row r="1050" spans="1:6" x14ac:dyDescent="0.25">
      <c r="A1050" s="17">
        <v>152</v>
      </c>
      <c r="B1050" s="17">
        <v>0</v>
      </c>
      <c r="E1050" s="17">
        <v>0</v>
      </c>
      <c r="F1050" s="17">
        <v>0</v>
      </c>
    </row>
    <row r="1051" spans="1:6" x14ac:dyDescent="0.25">
      <c r="A1051" s="17">
        <v>152</v>
      </c>
      <c r="B1051" s="17">
        <v>0.19554949999999968</v>
      </c>
      <c r="E1051" s="17">
        <v>0</v>
      </c>
      <c r="F1051" s="17">
        <v>0</v>
      </c>
    </row>
    <row r="1052" spans="1:6" x14ac:dyDescent="0.25">
      <c r="A1052" s="17">
        <v>153</v>
      </c>
      <c r="B1052" s="17">
        <v>0.19554949999999968</v>
      </c>
      <c r="E1052" s="17">
        <v>0</v>
      </c>
      <c r="F1052" s="17">
        <v>0</v>
      </c>
    </row>
    <row r="1053" spans="1:6" x14ac:dyDescent="0.25">
      <c r="A1053" s="17">
        <v>153</v>
      </c>
      <c r="B1053" s="17">
        <v>0</v>
      </c>
      <c r="E1053" s="17">
        <v>0</v>
      </c>
      <c r="F1053" s="17">
        <v>0</v>
      </c>
    </row>
    <row r="1054" spans="1:6" x14ac:dyDescent="0.25">
      <c r="A1054" s="17">
        <v>153</v>
      </c>
      <c r="B1054" s="17">
        <v>0.19554949999999968</v>
      </c>
      <c r="E1054" s="17">
        <v>0</v>
      </c>
      <c r="F1054" s="17">
        <v>0</v>
      </c>
    </row>
    <row r="1055" spans="1:6" x14ac:dyDescent="0.25">
      <c r="A1055" s="17">
        <v>152.5</v>
      </c>
      <c r="B1055" s="17">
        <v>0.19554949999999968</v>
      </c>
      <c r="E1055" s="17">
        <v>0</v>
      </c>
      <c r="F1055" s="17">
        <v>0</v>
      </c>
    </row>
    <row r="1056" spans="1:6" x14ac:dyDescent="0.25">
      <c r="A1056" s="17">
        <v>152.5</v>
      </c>
      <c r="B1056" s="17">
        <v>0.24336383333333333</v>
      </c>
      <c r="E1056" s="17">
        <v>0</v>
      </c>
      <c r="F1056" s="17">
        <v>0</v>
      </c>
    </row>
    <row r="1057" spans="1:6" x14ac:dyDescent="0.25">
      <c r="A1057" s="17">
        <v>151.75</v>
      </c>
      <c r="B1057" s="17">
        <v>0.24336383333333333</v>
      </c>
      <c r="E1057" s="17">
        <v>0</v>
      </c>
      <c r="F1057" s="17">
        <v>0</v>
      </c>
    </row>
    <row r="1058" spans="1:6" x14ac:dyDescent="0.25">
      <c r="A1058" s="17">
        <v>151.75</v>
      </c>
      <c r="B1058" s="17">
        <v>0.34965591666666662</v>
      </c>
      <c r="E1058" s="17">
        <v>0</v>
      </c>
      <c r="F1058" s="17">
        <v>0</v>
      </c>
    </row>
    <row r="1059" spans="1:6" x14ac:dyDescent="0.25">
      <c r="A1059" s="17">
        <v>150.875</v>
      </c>
      <c r="B1059" s="17">
        <v>0.34965591666666662</v>
      </c>
      <c r="E1059" s="17">
        <v>0</v>
      </c>
      <c r="F1059" s="17">
        <v>0</v>
      </c>
    </row>
    <row r="1060" spans="1:6" x14ac:dyDescent="0.25">
      <c r="A1060" s="17">
        <v>150.875</v>
      </c>
      <c r="B1060" s="17">
        <v>0.62951691666666654</v>
      </c>
      <c r="E1060" s="17">
        <v>0</v>
      </c>
      <c r="F1060" s="17">
        <v>0</v>
      </c>
    </row>
    <row r="1061" spans="1:6" x14ac:dyDescent="0.25">
      <c r="A1061" s="17">
        <v>149.6875</v>
      </c>
      <c r="B1061" s="17">
        <v>0.62951691666666654</v>
      </c>
      <c r="E1061" s="17">
        <v>0</v>
      </c>
      <c r="F1061" s="17">
        <v>0</v>
      </c>
    </row>
    <row r="1062" spans="1:6" x14ac:dyDescent="0.25">
      <c r="A1062" s="17">
        <v>149.6875</v>
      </c>
      <c r="B1062" s="17">
        <v>1.560096466619046</v>
      </c>
      <c r="E1062" s="17">
        <v>0</v>
      </c>
      <c r="F1062" s="17">
        <v>0</v>
      </c>
    </row>
    <row r="1063" spans="1:6" x14ac:dyDescent="0.25">
      <c r="A1063" s="17">
        <v>161.03125</v>
      </c>
      <c r="B1063" s="17">
        <v>1.560096466619046</v>
      </c>
      <c r="E1063" s="17">
        <v>0</v>
      </c>
      <c r="F1063" s="17">
        <v>0</v>
      </c>
    </row>
    <row r="1064" spans="1:6" x14ac:dyDescent="0.25">
      <c r="A1064" s="17">
        <v>161.03125</v>
      </c>
      <c r="B1064" s="17">
        <v>1.032029419214286</v>
      </c>
      <c r="E1064" s="17">
        <v>0</v>
      </c>
      <c r="F1064" s="17">
        <v>0</v>
      </c>
    </row>
    <row r="1065" spans="1:6" x14ac:dyDescent="0.25">
      <c r="A1065" s="17">
        <v>157.1875</v>
      </c>
      <c r="B1065" s="17">
        <v>1.032029419214286</v>
      </c>
      <c r="E1065" s="17">
        <v>0</v>
      </c>
      <c r="F1065" s="17">
        <v>0</v>
      </c>
    </row>
    <row r="1066" spans="1:6" x14ac:dyDescent="0.25">
      <c r="A1066" s="17">
        <v>157.1875</v>
      </c>
      <c r="B1066" s="17">
        <v>0.88878532614285699</v>
      </c>
      <c r="E1066" s="17">
        <v>0</v>
      </c>
      <c r="F1066" s="17">
        <v>0</v>
      </c>
    </row>
    <row r="1067" spans="1:6" x14ac:dyDescent="0.25">
      <c r="A1067" s="17">
        <v>154.75</v>
      </c>
      <c r="B1067" s="17">
        <v>0.88878532614285699</v>
      </c>
      <c r="E1067" s="17">
        <v>0</v>
      </c>
      <c r="F1067" s="17">
        <v>0</v>
      </c>
    </row>
    <row r="1068" spans="1:6" x14ac:dyDescent="0.25">
      <c r="A1068" s="17">
        <v>154.75</v>
      </c>
      <c r="B1068" s="17">
        <v>0.38377499999999987</v>
      </c>
      <c r="E1068" s="17">
        <v>0</v>
      </c>
      <c r="F1068" s="17">
        <v>0</v>
      </c>
    </row>
    <row r="1069" spans="1:6" x14ac:dyDescent="0.25">
      <c r="A1069" s="17">
        <v>154</v>
      </c>
      <c r="B1069" s="17">
        <v>0.38377499999999987</v>
      </c>
      <c r="E1069" s="17">
        <v>0</v>
      </c>
      <c r="F1069" s="17">
        <v>0</v>
      </c>
    </row>
    <row r="1070" spans="1:6" x14ac:dyDescent="0.25">
      <c r="A1070" s="17">
        <v>154</v>
      </c>
      <c r="B1070" s="17">
        <v>0</v>
      </c>
      <c r="E1070" s="17">
        <v>0</v>
      </c>
      <c r="F1070" s="17">
        <v>0</v>
      </c>
    </row>
    <row r="1071" spans="1:6" x14ac:dyDescent="0.25">
      <c r="A1071" s="17">
        <v>154</v>
      </c>
      <c r="B1071" s="17">
        <v>0.38377499999999987</v>
      </c>
      <c r="E1071" s="17">
        <v>0</v>
      </c>
      <c r="F1071" s="17">
        <v>0</v>
      </c>
    </row>
    <row r="1072" spans="1:6" x14ac:dyDescent="0.25">
      <c r="A1072" s="17">
        <v>155.5</v>
      </c>
      <c r="B1072" s="17">
        <v>0.38377499999999987</v>
      </c>
      <c r="E1072" s="17">
        <v>0</v>
      </c>
      <c r="F1072" s="17">
        <v>0</v>
      </c>
    </row>
    <row r="1073" spans="1:6" x14ac:dyDescent="0.25">
      <c r="A1073" s="17">
        <v>155.5</v>
      </c>
      <c r="B1073" s="17">
        <v>0.20774700000000007</v>
      </c>
      <c r="E1073" s="17">
        <v>0</v>
      </c>
      <c r="F1073" s="17">
        <v>0</v>
      </c>
    </row>
    <row r="1074" spans="1:6" x14ac:dyDescent="0.25">
      <c r="A1074" s="17">
        <v>155</v>
      </c>
      <c r="B1074" s="17">
        <v>0.20774700000000007</v>
      </c>
      <c r="E1074" s="17">
        <v>0</v>
      </c>
      <c r="F1074" s="17">
        <v>0</v>
      </c>
    </row>
    <row r="1075" spans="1:6" x14ac:dyDescent="0.25">
      <c r="A1075" s="17">
        <v>155</v>
      </c>
      <c r="B1075" s="17">
        <v>0</v>
      </c>
      <c r="E1075" s="17">
        <v>0</v>
      </c>
      <c r="F1075" s="17">
        <v>0</v>
      </c>
    </row>
    <row r="1076" spans="1:6" x14ac:dyDescent="0.25">
      <c r="A1076" s="17">
        <v>155</v>
      </c>
      <c r="B1076" s="17">
        <v>0.20774700000000007</v>
      </c>
      <c r="E1076" s="17">
        <v>0</v>
      </c>
      <c r="F1076" s="17">
        <v>0</v>
      </c>
    </row>
    <row r="1077" spans="1:6" x14ac:dyDescent="0.25">
      <c r="A1077" s="17">
        <v>156</v>
      </c>
      <c r="B1077" s="17">
        <v>0.20774700000000007</v>
      </c>
      <c r="E1077" s="17">
        <v>0</v>
      </c>
      <c r="F1077" s="17">
        <v>0</v>
      </c>
    </row>
    <row r="1078" spans="1:6" x14ac:dyDescent="0.25">
      <c r="A1078" s="17">
        <v>156</v>
      </c>
      <c r="B1078" s="17">
        <v>0</v>
      </c>
      <c r="E1078" s="17">
        <v>0</v>
      </c>
      <c r="F1078" s="17">
        <v>0</v>
      </c>
    </row>
    <row r="1079" spans="1:6" x14ac:dyDescent="0.25">
      <c r="A1079" s="17">
        <v>156</v>
      </c>
      <c r="B1079" s="17">
        <v>0.20774700000000007</v>
      </c>
      <c r="E1079" s="17">
        <v>0</v>
      </c>
      <c r="F1079" s="17">
        <v>0</v>
      </c>
    </row>
    <row r="1080" spans="1:6" x14ac:dyDescent="0.25">
      <c r="A1080" s="17">
        <v>155.5</v>
      </c>
      <c r="B1080" s="17">
        <v>0.20774700000000007</v>
      </c>
      <c r="E1080" s="17">
        <v>0</v>
      </c>
      <c r="F1080" s="17">
        <v>0</v>
      </c>
    </row>
    <row r="1081" spans="1:6" x14ac:dyDescent="0.25">
      <c r="A1081" s="17">
        <v>155.5</v>
      </c>
      <c r="B1081" s="17">
        <v>0.38377499999999987</v>
      </c>
      <c r="E1081" s="17">
        <v>0</v>
      </c>
      <c r="F1081" s="17">
        <v>0</v>
      </c>
    </row>
    <row r="1082" spans="1:6" x14ac:dyDescent="0.25">
      <c r="A1082" s="17">
        <v>154.75</v>
      </c>
      <c r="B1082" s="17">
        <v>0.38377499999999987</v>
      </c>
      <c r="E1082" s="17">
        <v>0</v>
      </c>
      <c r="F1082" s="17">
        <v>0</v>
      </c>
    </row>
    <row r="1083" spans="1:6" x14ac:dyDescent="0.25">
      <c r="A1083" s="17">
        <v>154.75</v>
      </c>
      <c r="B1083" s="17">
        <v>0.88878532614285699</v>
      </c>
      <c r="E1083" s="17">
        <v>0</v>
      </c>
      <c r="F1083" s="17">
        <v>0</v>
      </c>
    </row>
    <row r="1084" spans="1:6" x14ac:dyDescent="0.25">
      <c r="A1084" s="17">
        <v>159.625</v>
      </c>
      <c r="B1084" s="17">
        <v>0.88878532614285699</v>
      </c>
      <c r="E1084" s="17">
        <v>0</v>
      </c>
      <c r="F1084" s="17">
        <v>0</v>
      </c>
    </row>
    <row r="1085" spans="1:6" x14ac:dyDescent="0.25">
      <c r="A1085" s="17">
        <v>159.625</v>
      </c>
      <c r="B1085" s="17">
        <v>0.44374876119047646</v>
      </c>
      <c r="E1085" s="17">
        <v>0</v>
      </c>
      <c r="F1085" s="17">
        <v>0</v>
      </c>
    </row>
    <row r="1086" spans="1:6" x14ac:dyDescent="0.25">
      <c r="A1086" s="17">
        <v>157.75</v>
      </c>
      <c r="B1086" s="17">
        <v>0.44374876119047646</v>
      </c>
      <c r="E1086" s="17">
        <v>0</v>
      </c>
      <c r="F1086" s="17">
        <v>0</v>
      </c>
    </row>
    <row r="1087" spans="1:6" x14ac:dyDescent="0.25">
      <c r="A1087" s="17">
        <v>157.75</v>
      </c>
      <c r="B1087" s="17">
        <v>0.18488154166666665</v>
      </c>
      <c r="E1087" s="17">
        <v>0</v>
      </c>
      <c r="F1087" s="17">
        <v>0</v>
      </c>
    </row>
    <row r="1088" spans="1:6" x14ac:dyDescent="0.25">
      <c r="A1088" s="17">
        <v>157</v>
      </c>
      <c r="B1088" s="17">
        <v>0.18488154166666665</v>
      </c>
      <c r="E1088" s="17">
        <v>0</v>
      </c>
      <c r="F1088" s="17">
        <v>0</v>
      </c>
    </row>
    <row r="1089" spans="1:6" x14ac:dyDescent="0.25">
      <c r="A1089" s="17">
        <v>157</v>
      </c>
      <c r="B1089" s="17">
        <v>0</v>
      </c>
      <c r="E1089" s="17">
        <v>0</v>
      </c>
      <c r="F1089" s="17">
        <v>0</v>
      </c>
    </row>
    <row r="1090" spans="1:6" x14ac:dyDescent="0.25">
      <c r="A1090" s="17">
        <v>157</v>
      </c>
      <c r="B1090" s="17">
        <v>0.18488154166666665</v>
      </c>
      <c r="E1090" s="17">
        <v>0</v>
      </c>
      <c r="F1090" s="17">
        <v>0</v>
      </c>
    </row>
    <row r="1091" spans="1:6" x14ac:dyDescent="0.25">
      <c r="A1091" s="17">
        <v>158.5</v>
      </c>
      <c r="B1091" s="17">
        <v>0.18488154166666665</v>
      </c>
      <c r="E1091" s="17">
        <v>0</v>
      </c>
      <c r="F1091" s="17">
        <v>0</v>
      </c>
    </row>
    <row r="1092" spans="1:6" x14ac:dyDescent="0.25">
      <c r="A1092" s="17">
        <v>158.5</v>
      </c>
      <c r="B1092" s="17">
        <v>0.17412562500000006</v>
      </c>
      <c r="E1092" s="17">
        <v>0</v>
      </c>
      <c r="F1092" s="17">
        <v>0</v>
      </c>
    </row>
    <row r="1093" spans="1:6" x14ac:dyDescent="0.25">
      <c r="A1093" s="17">
        <v>158</v>
      </c>
      <c r="B1093" s="17">
        <v>0.17412562500000006</v>
      </c>
      <c r="E1093" s="17">
        <v>0</v>
      </c>
      <c r="F1093" s="17">
        <v>0</v>
      </c>
    </row>
    <row r="1094" spans="1:6" x14ac:dyDescent="0.25">
      <c r="A1094" s="17">
        <v>158</v>
      </c>
      <c r="B1094" s="17">
        <v>0</v>
      </c>
      <c r="E1094" s="17">
        <v>0</v>
      </c>
      <c r="F1094" s="17">
        <v>0</v>
      </c>
    </row>
    <row r="1095" spans="1:6" x14ac:dyDescent="0.25">
      <c r="A1095" s="17">
        <v>158</v>
      </c>
      <c r="B1095" s="17">
        <v>0.17412562500000006</v>
      </c>
      <c r="E1095" s="17">
        <v>0</v>
      </c>
      <c r="F1095" s="17">
        <v>0</v>
      </c>
    </row>
    <row r="1096" spans="1:6" x14ac:dyDescent="0.25">
      <c r="A1096" s="17">
        <v>159</v>
      </c>
      <c r="B1096" s="17">
        <v>0.17412562500000006</v>
      </c>
      <c r="E1096" s="17">
        <v>0</v>
      </c>
      <c r="F1096" s="17">
        <v>0</v>
      </c>
    </row>
    <row r="1097" spans="1:6" x14ac:dyDescent="0.25">
      <c r="A1097" s="17">
        <v>159</v>
      </c>
      <c r="B1097" s="17">
        <v>0</v>
      </c>
      <c r="E1097" s="17">
        <v>0</v>
      </c>
      <c r="F1097" s="17">
        <v>0</v>
      </c>
    </row>
    <row r="1098" spans="1:6" x14ac:dyDescent="0.25">
      <c r="A1098" s="17">
        <v>159</v>
      </c>
      <c r="B1098" s="17">
        <v>0.17412562500000006</v>
      </c>
      <c r="E1098" s="17">
        <v>0</v>
      </c>
      <c r="F1098" s="17">
        <v>0</v>
      </c>
    </row>
    <row r="1099" spans="1:6" x14ac:dyDescent="0.25">
      <c r="A1099" s="17">
        <v>158.5</v>
      </c>
      <c r="B1099" s="17">
        <v>0.17412562500000006</v>
      </c>
      <c r="E1099" s="17">
        <v>0</v>
      </c>
      <c r="F1099" s="17">
        <v>0</v>
      </c>
    </row>
    <row r="1100" spans="1:6" x14ac:dyDescent="0.25">
      <c r="A1100" s="17">
        <v>158.5</v>
      </c>
      <c r="B1100" s="17">
        <v>0.18488154166666665</v>
      </c>
      <c r="E1100" s="17">
        <v>0</v>
      </c>
      <c r="F1100" s="17">
        <v>0</v>
      </c>
    </row>
    <row r="1101" spans="1:6" x14ac:dyDescent="0.25">
      <c r="A1101" s="17">
        <v>157.75</v>
      </c>
      <c r="B1101" s="17">
        <v>0.18488154166666665</v>
      </c>
      <c r="E1101" s="17">
        <v>0</v>
      </c>
      <c r="F1101" s="17">
        <v>0</v>
      </c>
    </row>
    <row r="1102" spans="1:6" x14ac:dyDescent="0.25">
      <c r="A1102" s="17">
        <v>157.75</v>
      </c>
      <c r="B1102" s="17">
        <v>0.44374876119047646</v>
      </c>
      <c r="E1102" s="17">
        <v>0</v>
      </c>
      <c r="F1102" s="17">
        <v>0</v>
      </c>
    </row>
    <row r="1103" spans="1:6" x14ac:dyDescent="0.25">
      <c r="A1103" s="17">
        <v>161.5</v>
      </c>
      <c r="B1103" s="17">
        <v>0.44374876119047646</v>
      </c>
      <c r="E1103" s="17">
        <v>0</v>
      </c>
      <c r="F1103" s="17">
        <v>0</v>
      </c>
    </row>
    <row r="1104" spans="1:6" x14ac:dyDescent="0.25">
      <c r="A1104" s="17">
        <v>161.5</v>
      </c>
      <c r="B1104" s="17">
        <v>0.24443816500000001</v>
      </c>
      <c r="E1104" s="17">
        <v>0</v>
      </c>
      <c r="F1104" s="17">
        <v>0</v>
      </c>
    </row>
    <row r="1105" spans="1:6" x14ac:dyDescent="0.25">
      <c r="A1105" s="17">
        <v>160.5</v>
      </c>
      <c r="B1105" s="17">
        <v>0.24443816500000001</v>
      </c>
      <c r="E1105" s="17">
        <v>0</v>
      </c>
      <c r="F1105" s="17">
        <v>0</v>
      </c>
    </row>
    <row r="1106" spans="1:6" x14ac:dyDescent="0.25">
      <c r="A1106" s="17">
        <v>160.5</v>
      </c>
      <c r="B1106" s="17">
        <v>0.10596290499999998</v>
      </c>
      <c r="E1106" s="17">
        <v>0</v>
      </c>
      <c r="F1106" s="17">
        <v>0</v>
      </c>
    </row>
    <row r="1107" spans="1:6" x14ac:dyDescent="0.25">
      <c r="A1107" s="17">
        <v>160</v>
      </c>
      <c r="B1107" s="17">
        <v>0.10596290499999998</v>
      </c>
      <c r="E1107" s="17">
        <v>0</v>
      </c>
      <c r="F1107" s="17">
        <v>0</v>
      </c>
    </row>
    <row r="1108" spans="1:6" x14ac:dyDescent="0.25">
      <c r="A1108" s="17">
        <v>160</v>
      </c>
      <c r="B1108" s="17">
        <v>0</v>
      </c>
      <c r="E1108" s="17">
        <v>0</v>
      </c>
      <c r="F1108" s="17">
        <v>0</v>
      </c>
    </row>
    <row r="1109" spans="1:6" x14ac:dyDescent="0.25">
      <c r="A1109" s="17">
        <v>160</v>
      </c>
      <c r="B1109" s="17">
        <v>0.10596290499999998</v>
      </c>
      <c r="E1109" s="17">
        <v>0</v>
      </c>
      <c r="F1109" s="17">
        <v>0</v>
      </c>
    </row>
    <row r="1110" spans="1:6" x14ac:dyDescent="0.25">
      <c r="A1110" s="17">
        <v>161</v>
      </c>
      <c r="B1110" s="17">
        <v>0.10596290499999998</v>
      </c>
      <c r="E1110" s="17">
        <v>0</v>
      </c>
      <c r="F1110" s="17">
        <v>0</v>
      </c>
    </row>
    <row r="1111" spans="1:6" x14ac:dyDescent="0.25">
      <c r="A1111" s="17">
        <v>161</v>
      </c>
      <c r="B1111" s="17">
        <v>0</v>
      </c>
      <c r="E1111" s="17">
        <v>0</v>
      </c>
      <c r="F1111" s="17">
        <v>0</v>
      </c>
    </row>
    <row r="1112" spans="1:6" x14ac:dyDescent="0.25">
      <c r="A1112" s="17">
        <v>161</v>
      </c>
      <c r="B1112" s="17">
        <v>0.10596290499999998</v>
      </c>
      <c r="E1112" s="17">
        <v>0</v>
      </c>
      <c r="F1112" s="17">
        <v>0</v>
      </c>
    </row>
    <row r="1113" spans="1:6" x14ac:dyDescent="0.25">
      <c r="A1113" s="17">
        <v>160.5</v>
      </c>
      <c r="B1113" s="17">
        <v>0.10596290499999998</v>
      </c>
      <c r="E1113" s="17">
        <v>0</v>
      </c>
      <c r="F1113" s="17">
        <v>0</v>
      </c>
    </row>
    <row r="1114" spans="1:6" x14ac:dyDescent="0.25">
      <c r="A1114" s="17">
        <v>160.5</v>
      </c>
      <c r="B1114" s="17">
        <v>0.24443816500000001</v>
      </c>
      <c r="E1114" s="17">
        <v>0</v>
      </c>
      <c r="F1114" s="17">
        <v>0</v>
      </c>
    </row>
    <row r="1115" spans="1:6" x14ac:dyDescent="0.25">
      <c r="A1115" s="17">
        <v>162.5</v>
      </c>
      <c r="B1115" s="17">
        <v>0.24443816500000001</v>
      </c>
      <c r="E1115" s="17">
        <v>0</v>
      </c>
      <c r="F1115" s="17">
        <v>0</v>
      </c>
    </row>
    <row r="1116" spans="1:6" x14ac:dyDescent="0.25">
      <c r="A1116" s="17">
        <v>162.5</v>
      </c>
      <c r="B1116" s="17">
        <v>0.11178362500000001</v>
      </c>
      <c r="E1116" s="17">
        <v>0</v>
      </c>
      <c r="F1116" s="17">
        <v>0</v>
      </c>
    </row>
    <row r="1117" spans="1:6" x14ac:dyDescent="0.25">
      <c r="A1117" s="17">
        <v>162</v>
      </c>
      <c r="B1117" s="17">
        <v>0.11178362500000001</v>
      </c>
      <c r="E1117" s="17">
        <v>0</v>
      </c>
      <c r="F1117" s="17">
        <v>0</v>
      </c>
    </row>
    <row r="1118" spans="1:6" x14ac:dyDescent="0.25">
      <c r="A1118" s="17">
        <v>162</v>
      </c>
      <c r="B1118" s="17">
        <v>0</v>
      </c>
      <c r="E1118" s="17">
        <v>0</v>
      </c>
      <c r="F1118" s="17">
        <v>0</v>
      </c>
    </row>
    <row r="1119" spans="1:6" x14ac:dyDescent="0.25">
      <c r="A1119" s="17">
        <v>162</v>
      </c>
      <c r="B1119" s="17">
        <v>0.11178362500000001</v>
      </c>
      <c r="E1119" s="17">
        <v>0</v>
      </c>
      <c r="F1119" s="17">
        <v>0</v>
      </c>
    </row>
    <row r="1120" spans="1:6" x14ac:dyDescent="0.25">
      <c r="A1120" s="17">
        <v>163</v>
      </c>
      <c r="B1120" s="17">
        <v>0.11178362500000001</v>
      </c>
      <c r="E1120" s="17">
        <v>0</v>
      </c>
      <c r="F1120" s="17">
        <v>0</v>
      </c>
    </row>
    <row r="1121" spans="1:6" x14ac:dyDescent="0.25">
      <c r="A1121" s="17">
        <v>163</v>
      </c>
      <c r="B1121" s="17">
        <v>0</v>
      </c>
      <c r="E1121" s="17">
        <v>0</v>
      </c>
      <c r="F1121" s="17">
        <v>0</v>
      </c>
    </row>
    <row r="1122" spans="1:6" x14ac:dyDescent="0.25">
      <c r="A1122" s="17">
        <v>163</v>
      </c>
      <c r="B1122" s="17">
        <v>0.11178362500000001</v>
      </c>
      <c r="E1122" s="17">
        <v>0</v>
      </c>
      <c r="F1122" s="17">
        <v>0</v>
      </c>
    </row>
    <row r="1123" spans="1:6" x14ac:dyDescent="0.25">
      <c r="A1123" s="17">
        <v>162.5</v>
      </c>
      <c r="B1123" s="17">
        <v>0.11178362500000001</v>
      </c>
      <c r="E1123" s="17">
        <v>0</v>
      </c>
      <c r="F1123" s="17">
        <v>0</v>
      </c>
    </row>
    <row r="1124" spans="1:6" x14ac:dyDescent="0.25">
      <c r="A1124" s="17">
        <v>162.5</v>
      </c>
      <c r="B1124" s="17">
        <v>0.24443816500000001</v>
      </c>
      <c r="E1124" s="17">
        <v>0</v>
      </c>
      <c r="F1124" s="17">
        <v>0</v>
      </c>
    </row>
    <row r="1125" spans="1:6" x14ac:dyDescent="0.25">
      <c r="A1125" s="17">
        <v>161.5</v>
      </c>
      <c r="B1125" s="17">
        <v>0.24443816500000001</v>
      </c>
      <c r="E1125" s="17">
        <v>0</v>
      </c>
      <c r="F1125" s="17">
        <v>0</v>
      </c>
    </row>
    <row r="1126" spans="1:6" x14ac:dyDescent="0.25">
      <c r="A1126" s="17">
        <v>161.5</v>
      </c>
      <c r="B1126" s="17">
        <v>0.44374876119047646</v>
      </c>
      <c r="E1126" s="17">
        <v>0</v>
      </c>
      <c r="F1126" s="17">
        <v>0</v>
      </c>
    </row>
    <row r="1127" spans="1:6" x14ac:dyDescent="0.25">
      <c r="A1127" s="17">
        <v>159.625</v>
      </c>
      <c r="B1127" s="17">
        <v>0.44374876119047646</v>
      </c>
      <c r="E1127" s="17">
        <v>0</v>
      </c>
      <c r="F1127" s="17">
        <v>0</v>
      </c>
    </row>
    <row r="1128" spans="1:6" x14ac:dyDescent="0.25">
      <c r="A1128" s="17">
        <v>159.625</v>
      </c>
      <c r="B1128" s="17">
        <v>0.88878532614285699</v>
      </c>
      <c r="E1128" s="17">
        <v>0</v>
      </c>
      <c r="F1128" s="17">
        <v>0</v>
      </c>
    </row>
    <row r="1129" spans="1:6" x14ac:dyDescent="0.25">
      <c r="A1129" s="17">
        <v>157.1875</v>
      </c>
      <c r="B1129" s="17">
        <v>0.88878532614285699</v>
      </c>
      <c r="E1129" s="17">
        <v>0</v>
      </c>
      <c r="F1129" s="17">
        <v>0</v>
      </c>
    </row>
    <row r="1130" spans="1:6" x14ac:dyDescent="0.25">
      <c r="A1130" s="17">
        <v>157.1875</v>
      </c>
      <c r="B1130" s="17">
        <v>1.032029419214286</v>
      </c>
      <c r="E1130" s="17">
        <v>0</v>
      </c>
      <c r="F1130" s="17">
        <v>0</v>
      </c>
    </row>
    <row r="1131" spans="1:6" x14ac:dyDescent="0.25">
      <c r="A1131" s="17">
        <v>164.875</v>
      </c>
      <c r="B1131" s="17">
        <v>1.032029419214286</v>
      </c>
      <c r="E1131" s="17">
        <v>0</v>
      </c>
      <c r="F1131" s="17">
        <v>0</v>
      </c>
    </row>
    <row r="1132" spans="1:6" x14ac:dyDescent="0.25">
      <c r="A1132" s="17">
        <v>164.875</v>
      </c>
      <c r="B1132" s="17">
        <v>0.8972174008333329</v>
      </c>
      <c r="E1132" s="17">
        <v>0</v>
      </c>
      <c r="F1132" s="17">
        <v>0</v>
      </c>
    </row>
    <row r="1133" spans="1:6" x14ac:dyDescent="0.25">
      <c r="A1133" s="17">
        <v>164</v>
      </c>
      <c r="B1133" s="17">
        <v>0.8972174008333329</v>
      </c>
      <c r="E1133" s="17">
        <v>0</v>
      </c>
      <c r="F1133" s="17">
        <v>0</v>
      </c>
    </row>
    <row r="1134" spans="1:6" x14ac:dyDescent="0.25">
      <c r="A1134" s="17">
        <v>164</v>
      </c>
      <c r="B1134" s="17">
        <v>0</v>
      </c>
      <c r="E1134" s="17">
        <v>0</v>
      </c>
      <c r="F1134" s="17">
        <v>0</v>
      </c>
    </row>
    <row r="1135" spans="1:6" x14ac:dyDescent="0.25">
      <c r="A1135" s="17">
        <v>164</v>
      </c>
      <c r="B1135" s="17">
        <v>0.8972174008333329</v>
      </c>
      <c r="E1135" s="17">
        <v>0</v>
      </c>
      <c r="F1135" s="17">
        <v>0</v>
      </c>
    </row>
    <row r="1136" spans="1:6" x14ac:dyDescent="0.25">
      <c r="A1136" s="17">
        <v>165.75</v>
      </c>
      <c r="B1136" s="17">
        <v>0.8972174008333329</v>
      </c>
      <c r="E1136" s="17">
        <v>0</v>
      </c>
      <c r="F1136" s="17">
        <v>0</v>
      </c>
    </row>
    <row r="1137" spans="1:6" x14ac:dyDescent="0.25">
      <c r="A1137" s="17">
        <v>165.75</v>
      </c>
      <c r="B1137" s="17">
        <v>0.16269830166666654</v>
      </c>
      <c r="E1137" s="17">
        <v>0</v>
      </c>
      <c r="F1137" s="17">
        <v>0</v>
      </c>
    </row>
    <row r="1138" spans="1:6" x14ac:dyDescent="0.25">
      <c r="A1138" s="17">
        <v>165</v>
      </c>
      <c r="B1138" s="17">
        <v>0.16269830166666654</v>
      </c>
      <c r="E1138" s="17">
        <v>0</v>
      </c>
      <c r="F1138" s="17">
        <v>0</v>
      </c>
    </row>
    <row r="1139" spans="1:6" x14ac:dyDescent="0.25">
      <c r="A1139" s="17">
        <v>165</v>
      </c>
      <c r="B1139" s="17">
        <v>0</v>
      </c>
      <c r="E1139" s="17">
        <v>0</v>
      </c>
      <c r="F1139" s="17">
        <v>0</v>
      </c>
    </row>
    <row r="1140" spans="1:6" x14ac:dyDescent="0.25">
      <c r="A1140" s="17">
        <v>165</v>
      </c>
      <c r="B1140" s="17">
        <v>0.16269830166666654</v>
      </c>
      <c r="E1140" s="17">
        <v>0</v>
      </c>
      <c r="F1140" s="17">
        <v>0</v>
      </c>
    </row>
    <row r="1141" spans="1:6" x14ac:dyDescent="0.25">
      <c r="A1141" s="17">
        <v>166.5</v>
      </c>
      <c r="B1141" s="17">
        <v>0.16269830166666654</v>
      </c>
      <c r="E1141" s="17">
        <v>0</v>
      </c>
      <c r="F1141" s="17">
        <v>0</v>
      </c>
    </row>
    <row r="1142" spans="1:6" x14ac:dyDescent="0.25">
      <c r="A1142" s="17">
        <v>166.5</v>
      </c>
      <c r="B1142" s="17">
        <v>7.6627504999999943E-2</v>
      </c>
      <c r="E1142" s="17">
        <v>0</v>
      </c>
      <c r="F1142" s="17">
        <v>0</v>
      </c>
    </row>
    <row r="1143" spans="1:6" x14ac:dyDescent="0.25">
      <c r="A1143" s="17">
        <v>166</v>
      </c>
      <c r="B1143" s="17">
        <v>7.6627504999999943E-2</v>
      </c>
      <c r="E1143" s="17">
        <v>0</v>
      </c>
      <c r="F1143" s="17">
        <v>0</v>
      </c>
    </row>
    <row r="1144" spans="1:6" x14ac:dyDescent="0.25">
      <c r="A1144" s="17">
        <v>166</v>
      </c>
      <c r="B1144" s="17">
        <v>0</v>
      </c>
      <c r="E1144" s="17">
        <v>0</v>
      </c>
      <c r="F1144" s="17">
        <v>0</v>
      </c>
    </row>
    <row r="1145" spans="1:6" x14ac:dyDescent="0.25">
      <c r="A1145" s="17">
        <v>166</v>
      </c>
      <c r="B1145" s="17">
        <v>7.6627504999999943E-2</v>
      </c>
      <c r="E1145" s="17">
        <v>0</v>
      </c>
      <c r="F1145" s="17">
        <v>0</v>
      </c>
    </row>
    <row r="1146" spans="1:6" x14ac:dyDescent="0.25">
      <c r="A1146" s="17">
        <v>167</v>
      </c>
      <c r="B1146" s="17">
        <v>7.6627504999999943E-2</v>
      </c>
      <c r="E1146" s="17">
        <v>0</v>
      </c>
      <c r="F1146" s="17">
        <v>0</v>
      </c>
    </row>
    <row r="1147" spans="1:6" x14ac:dyDescent="0.25">
      <c r="A1147" s="17">
        <v>167</v>
      </c>
      <c r="B1147" s="17">
        <v>0</v>
      </c>
      <c r="E1147" s="17">
        <v>0</v>
      </c>
      <c r="F1147" s="17">
        <v>0</v>
      </c>
    </row>
    <row r="1148" spans="1:6" x14ac:dyDescent="0.25">
      <c r="A1148" s="17">
        <v>167</v>
      </c>
      <c r="B1148" s="17">
        <v>7.6627504999999943E-2</v>
      </c>
      <c r="E1148" s="17">
        <v>0</v>
      </c>
      <c r="F1148" s="17">
        <v>0</v>
      </c>
    </row>
    <row r="1149" spans="1:6" x14ac:dyDescent="0.25">
      <c r="A1149" s="17">
        <v>166.5</v>
      </c>
      <c r="B1149" s="17">
        <v>7.6627504999999943E-2</v>
      </c>
      <c r="E1149" s="17">
        <v>0</v>
      </c>
      <c r="F1149" s="17">
        <v>0</v>
      </c>
    </row>
    <row r="1150" spans="1:6" x14ac:dyDescent="0.25">
      <c r="A1150" s="17">
        <v>166.5</v>
      </c>
      <c r="B1150" s="17">
        <v>0.16269830166666654</v>
      </c>
      <c r="E1150" s="17">
        <v>0</v>
      </c>
      <c r="F1150" s="17">
        <v>0</v>
      </c>
    </row>
    <row r="1151" spans="1:6" x14ac:dyDescent="0.25">
      <c r="A1151" s="17">
        <v>165.75</v>
      </c>
      <c r="B1151" s="17">
        <v>0.16269830166666654</v>
      </c>
      <c r="E1151" s="17">
        <v>0</v>
      </c>
      <c r="F1151" s="17">
        <v>0</v>
      </c>
    </row>
    <row r="1152" spans="1:6" x14ac:dyDescent="0.25">
      <c r="A1152" s="17">
        <v>165.75</v>
      </c>
      <c r="B1152" s="17">
        <v>0.8972174008333329</v>
      </c>
      <c r="E1152" s="17">
        <v>0</v>
      </c>
      <c r="F1152" s="17">
        <v>0</v>
      </c>
    </row>
    <row r="1153" spans="1:6" x14ac:dyDescent="0.25">
      <c r="A1153" s="17">
        <v>164.875</v>
      </c>
      <c r="B1153" s="17">
        <v>0.8972174008333329</v>
      </c>
      <c r="E1153" s="17">
        <v>0</v>
      </c>
      <c r="F1153" s="17">
        <v>0</v>
      </c>
    </row>
    <row r="1154" spans="1:6" x14ac:dyDescent="0.25">
      <c r="A1154" s="17">
        <v>164.875</v>
      </c>
      <c r="B1154" s="17">
        <v>1.032029419214286</v>
      </c>
      <c r="E1154" s="17">
        <v>0</v>
      </c>
      <c r="F1154" s="17">
        <v>0</v>
      </c>
    </row>
    <row r="1155" spans="1:6" x14ac:dyDescent="0.25">
      <c r="A1155" s="17">
        <v>161.03125</v>
      </c>
      <c r="B1155" s="17">
        <v>1.032029419214286</v>
      </c>
      <c r="E1155" s="17">
        <v>0</v>
      </c>
      <c r="F1155" s="17">
        <v>0</v>
      </c>
    </row>
    <row r="1156" spans="1:6" x14ac:dyDescent="0.25">
      <c r="A1156" s="17">
        <v>161.03125</v>
      </c>
      <c r="B1156" s="17">
        <v>1.560096466619046</v>
      </c>
      <c r="E1156" s="17">
        <v>0</v>
      </c>
      <c r="F1156" s="17">
        <v>0</v>
      </c>
    </row>
    <row r="1157" spans="1:6" x14ac:dyDescent="0.25">
      <c r="A1157" s="17">
        <v>155.359375</v>
      </c>
      <c r="B1157" s="17">
        <v>1.560096466619046</v>
      </c>
      <c r="E1157" s="17">
        <v>0</v>
      </c>
      <c r="F1157" s="17">
        <v>0</v>
      </c>
    </row>
    <row r="1158" spans="1:6" x14ac:dyDescent="0.25">
      <c r="A1158" s="17">
        <v>155.359375</v>
      </c>
      <c r="B1158" s="17">
        <v>4.6262209588513343</v>
      </c>
      <c r="E1158" s="17">
        <v>0</v>
      </c>
      <c r="F1158" s="17">
        <v>0</v>
      </c>
    </row>
    <row r="1159" spans="1:6" x14ac:dyDescent="0.25">
      <c r="A1159" s="17">
        <v>171.33203125</v>
      </c>
      <c r="B1159" s="17">
        <v>4.6262209588513343</v>
      </c>
      <c r="E1159" s="17">
        <v>0</v>
      </c>
      <c r="F1159" s="17">
        <v>0</v>
      </c>
    </row>
    <row r="1160" spans="1:6" x14ac:dyDescent="0.25">
      <c r="A1160" s="17">
        <v>171.33203125</v>
      </c>
      <c r="B1160" s="17">
        <v>3.9039077724047626</v>
      </c>
      <c r="E1160" s="17">
        <v>0</v>
      </c>
      <c r="F1160" s="17">
        <v>0</v>
      </c>
    </row>
    <row r="1161" spans="1:6" x14ac:dyDescent="0.25">
      <c r="A1161" s="17">
        <v>168</v>
      </c>
      <c r="B1161" s="17">
        <v>3.9039077724047626</v>
      </c>
      <c r="E1161" s="17">
        <v>0</v>
      </c>
      <c r="F1161" s="17">
        <v>0</v>
      </c>
    </row>
    <row r="1162" spans="1:6" x14ac:dyDescent="0.25">
      <c r="A1162" s="17">
        <v>168</v>
      </c>
      <c r="B1162" s="17">
        <v>0</v>
      </c>
      <c r="E1162" s="17">
        <v>0</v>
      </c>
      <c r="F1162" s="17">
        <v>0</v>
      </c>
    </row>
    <row r="1163" spans="1:6" x14ac:dyDescent="0.25">
      <c r="A1163" s="17">
        <v>168</v>
      </c>
      <c r="B1163" s="17">
        <v>3.9039077724047626</v>
      </c>
      <c r="E1163" s="17">
        <v>0</v>
      </c>
      <c r="F1163" s="17">
        <v>0</v>
      </c>
    </row>
    <row r="1164" spans="1:6" x14ac:dyDescent="0.25">
      <c r="A1164" s="17">
        <v>174.6640625</v>
      </c>
      <c r="B1164" s="17">
        <v>3.9039077724047626</v>
      </c>
      <c r="E1164" s="17">
        <v>0</v>
      </c>
      <c r="F1164" s="17">
        <v>0</v>
      </c>
    </row>
    <row r="1165" spans="1:6" x14ac:dyDescent="0.25">
      <c r="A1165" s="17">
        <v>174.6640625</v>
      </c>
      <c r="B1165" s="17">
        <v>2.6447973604803918</v>
      </c>
      <c r="E1165" s="17">
        <v>0</v>
      </c>
      <c r="F1165" s="17">
        <v>0</v>
      </c>
    </row>
    <row r="1166" spans="1:6" x14ac:dyDescent="0.25">
      <c r="A1166" s="17">
        <v>169.75</v>
      </c>
      <c r="B1166" s="17">
        <v>2.6447973604803918</v>
      </c>
      <c r="E1166" s="17">
        <v>0</v>
      </c>
      <c r="F1166" s="17">
        <v>0</v>
      </c>
    </row>
    <row r="1167" spans="1:6" x14ac:dyDescent="0.25">
      <c r="A1167" s="17">
        <v>169.75</v>
      </c>
      <c r="B1167" s="17">
        <v>1.5387066666666671</v>
      </c>
      <c r="E1167" s="17">
        <v>0</v>
      </c>
      <c r="F1167" s="17">
        <v>0</v>
      </c>
    </row>
    <row r="1168" spans="1:6" x14ac:dyDescent="0.25">
      <c r="A1168" s="17">
        <v>169</v>
      </c>
      <c r="B1168" s="17">
        <v>1.5387066666666671</v>
      </c>
      <c r="E1168" s="17">
        <v>0</v>
      </c>
      <c r="F1168" s="17">
        <v>0</v>
      </c>
    </row>
    <row r="1169" spans="1:6" x14ac:dyDescent="0.25">
      <c r="A1169" s="17">
        <v>169</v>
      </c>
      <c r="B1169" s="17">
        <v>0</v>
      </c>
      <c r="E1169" s="17">
        <v>0</v>
      </c>
      <c r="F1169" s="17">
        <v>0</v>
      </c>
    </row>
    <row r="1170" spans="1:6" x14ac:dyDescent="0.25">
      <c r="A1170" s="17">
        <v>169</v>
      </c>
      <c r="B1170" s="17">
        <v>1.5387066666666671</v>
      </c>
      <c r="E1170" s="17">
        <v>0</v>
      </c>
      <c r="F1170" s="17">
        <v>0</v>
      </c>
    </row>
    <row r="1171" spans="1:6" x14ac:dyDescent="0.25">
      <c r="A1171" s="17">
        <v>170.5</v>
      </c>
      <c r="B1171" s="17">
        <v>1.5387066666666671</v>
      </c>
      <c r="E1171" s="17">
        <v>0</v>
      </c>
      <c r="F1171" s="17">
        <v>0</v>
      </c>
    </row>
    <row r="1172" spans="1:6" x14ac:dyDescent="0.25">
      <c r="A1172" s="17">
        <v>170.5</v>
      </c>
      <c r="B1172" s="17">
        <v>0.71263200000000038</v>
      </c>
      <c r="E1172" s="17">
        <v>0</v>
      </c>
      <c r="F1172" s="17">
        <v>0</v>
      </c>
    </row>
    <row r="1173" spans="1:6" x14ac:dyDescent="0.25">
      <c r="A1173" s="17">
        <v>170</v>
      </c>
      <c r="B1173" s="17">
        <v>0.71263200000000038</v>
      </c>
      <c r="E1173" s="17">
        <v>0</v>
      </c>
      <c r="F1173" s="17">
        <v>0</v>
      </c>
    </row>
    <row r="1174" spans="1:6" x14ac:dyDescent="0.25">
      <c r="A1174" s="17">
        <v>170</v>
      </c>
      <c r="B1174" s="17">
        <v>0</v>
      </c>
      <c r="E1174" s="17">
        <v>0</v>
      </c>
      <c r="F1174" s="17">
        <v>0</v>
      </c>
    </row>
    <row r="1175" spans="1:6" x14ac:dyDescent="0.25">
      <c r="A1175" s="17">
        <v>170</v>
      </c>
      <c r="B1175" s="17">
        <v>0.71263200000000038</v>
      </c>
      <c r="E1175" s="17">
        <v>0</v>
      </c>
      <c r="F1175" s="17">
        <v>0</v>
      </c>
    </row>
    <row r="1176" spans="1:6" x14ac:dyDescent="0.25">
      <c r="A1176" s="17">
        <v>171</v>
      </c>
      <c r="B1176" s="17">
        <v>0.71263200000000038</v>
      </c>
      <c r="E1176" s="17">
        <v>0</v>
      </c>
      <c r="F1176" s="17">
        <v>0</v>
      </c>
    </row>
    <row r="1177" spans="1:6" x14ac:dyDescent="0.25">
      <c r="A1177" s="17">
        <v>171</v>
      </c>
      <c r="B1177" s="17">
        <v>0</v>
      </c>
      <c r="E1177" s="17">
        <v>0</v>
      </c>
      <c r="F1177" s="17">
        <v>0</v>
      </c>
    </row>
    <row r="1178" spans="1:6" x14ac:dyDescent="0.25">
      <c r="A1178" s="17">
        <v>171</v>
      </c>
      <c r="B1178" s="17">
        <v>0.71263200000000038</v>
      </c>
      <c r="E1178" s="17">
        <v>0</v>
      </c>
      <c r="F1178" s="17">
        <v>0</v>
      </c>
    </row>
    <row r="1179" spans="1:6" x14ac:dyDescent="0.25">
      <c r="A1179" s="17">
        <v>170.5</v>
      </c>
      <c r="B1179" s="17">
        <v>0.71263200000000038</v>
      </c>
      <c r="E1179" s="17">
        <v>0</v>
      </c>
      <c r="F1179" s="17">
        <v>0</v>
      </c>
    </row>
    <row r="1180" spans="1:6" x14ac:dyDescent="0.25">
      <c r="A1180" s="17">
        <v>170.5</v>
      </c>
      <c r="B1180" s="17">
        <v>1.5387066666666671</v>
      </c>
      <c r="E1180" s="17">
        <v>0</v>
      </c>
      <c r="F1180" s="17">
        <v>0</v>
      </c>
    </row>
    <row r="1181" spans="1:6" x14ac:dyDescent="0.25">
      <c r="A1181" s="17">
        <v>169.75</v>
      </c>
      <c r="B1181" s="17">
        <v>1.5387066666666671</v>
      </c>
      <c r="E1181" s="17">
        <v>0</v>
      </c>
      <c r="F1181" s="17">
        <v>0</v>
      </c>
    </row>
    <row r="1182" spans="1:6" x14ac:dyDescent="0.25">
      <c r="A1182" s="17">
        <v>169.75</v>
      </c>
      <c r="B1182" s="17">
        <v>2.6447973604803918</v>
      </c>
      <c r="E1182" s="17">
        <v>0</v>
      </c>
      <c r="F1182" s="17">
        <v>0</v>
      </c>
    </row>
    <row r="1183" spans="1:6" x14ac:dyDescent="0.25">
      <c r="A1183" s="17">
        <v>179.578125</v>
      </c>
      <c r="B1183" s="17">
        <v>2.6447973604803918</v>
      </c>
      <c r="E1183" s="17">
        <v>0</v>
      </c>
      <c r="F1183" s="17">
        <v>0</v>
      </c>
    </row>
    <row r="1184" spans="1:6" x14ac:dyDescent="0.25">
      <c r="A1184" s="17">
        <v>179.578125</v>
      </c>
      <c r="B1184" s="17">
        <v>2.0506962823529413</v>
      </c>
      <c r="E1184" s="17">
        <v>0</v>
      </c>
      <c r="F1184" s="17">
        <v>0</v>
      </c>
    </row>
    <row r="1185" spans="1:6" x14ac:dyDescent="0.25">
      <c r="A1185" s="17">
        <v>175.09375</v>
      </c>
      <c r="B1185" s="17">
        <v>2.0506962823529413</v>
      </c>
      <c r="E1185" s="17">
        <v>0</v>
      </c>
      <c r="F1185" s="17">
        <v>0</v>
      </c>
    </row>
    <row r="1186" spans="1:6" x14ac:dyDescent="0.25">
      <c r="A1186" s="17">
        <v>175.09375</v>
      </c>
      <c r="B1186" s="17">
        <v>0.8556050333333336</v>
      </c>
      <c r="E1186" s="17">
        <v>0</v>
      </c>
      <c r="F1186" s="17">
        <v>0</v>
      </c>
    </row>
    <row r="1187" spans="1:6" x14ac:dyDescent="0.25">
      <c r="A1187" s="17">
        <v>172.875</v>
      </c>
      <c r="B1187" s="17">
        <v>0.8556050333333336</v>
      </c>
      <c r="E1187" s="17">
        <v>0</v>
      </c>
      <c r="F1187" s="17">
        <v>0</v>
      </c>
    </row>
    <row r="1188" spans="1:6" x14ac:dyDescent="0.25">
      <c r="A1188" s="17">
        <v>172.875</v>
      </c>
      <c r="B1188" s="17">
        <v>0.21928183333333329</v>
      </c>
      <c r="E1188" s="17">
        <v>0</v>
      </c>
      <c r="F1188" s="17">
        <v>0</v>
      </c>
    </row>
    <row r="1189" spans="1:6" x14ac:dyDescent="0.25">
      <c r="A1189" s="17">
        <v>172</v>
      </c>
      <c r="B1189" s="17">
        <v>0.21928183333333329</v>
      </c>
      <c r="E1189" s="17">
        <v>0</v>
      </c>
      <c r="F1189" s="17">
        <v>0</v>
      </c>
    </row>
    <row r="1190" spans="1:6" x14ac:dyDescent="0.25">
      <c r="A1190" s="17">
        <v>172</v>
      </c>
      <c r="B1190" s="17">
        <v>0</v>
      </c>
      <c r="E1190" s="17">
        <v>0</v>
      </c>
      <c r="F1190" s="17">
        <v>0</v>
      </c>
    </row>
    <row r="1191" spans="1:6" x14ac:dyDescent="0.25">
      <c r="A1191" s="17">
        <v>172</v>
      </c>
      <c r="B1191" s="17">
        <v>0.21928183333333329</v>
      </c>
      <c r="E1191" s="17">
        <v>0</v>
      </c>
      <c r="F1191" s="17">
        <v>0</v>
      </c>
    </row>
    <row r="1192" spans="1:6" x14ac:dyDescent="0.25">
      <c r="A1192" s="17">
        <v>173.75</v>
      </c>
      <c r="B1192" s="17">
        <v>0.21928183333333329</v>
      </c>
      <c r="E1192" s="17">
        <v>0</v>
      </c>
      <c r="F1192" s="17">
        <v>0</v>
      </c>
    </row>
    <row r="1193" spans="1:6" x14ac:dyDescent="0.25">
      <c r="A1193" s="17">
        <v>173.75</v>
      </c>
      <c r="B1193" s="17">
        <v>4.9431666666666665E-2</v>
      </c>
      <c r="E1193" s="17">
        <v>0</v>
      </c>
      <c r="F1193" s="17">
        <v>0</v>
      </c>
    </row>
    <row r="1194" spans="1:6" x14ac:dyDescent="0.25">
      <c r="A1194" s="17">
        <v>173</v>
      </c>
      <c r="B1194" s="17">
        <v>4.9431666666666665E-2</v>
      </c>
      <c r="E1194" s="17">
        <v>0</v>
      </c>
      <c r="F1194" s="17">
        <v>0</v>
      </c>
    </row>
    <row r="1195" spans="1:6" x14ac:dyDescent="0.25">
      <c r="A1195" s="17">
        <v>173</v>
      </c>
      <c r="B1195" s="17">
        <v>0</v>
      </c>
      <c r="E1195" s="17">
        <v>0</v>
      </c>
      <c r="F1195" s="17">
        <v>0</v>
      </c>
    </row>
    <row r="1196" spans="1:6" x14ac:dyDescent="0.25">
      <c r="A1196" s="17">
        <v>173</v>
      </c>
      <c r="B1196" s="17">
        <v>4.9431666666666665E-2</v>
      </c>
      <c r="E1196" s="17">
        <v>0</v>
      </c>
      <c r="F1196" s="17">
        <v>0</v>
      </c>
    </row>
    <row r="1197" spans="1:6" x14ac:dyDescent="0.25">
      <c r="A1197" s="17">
        <v>174.5</v>
      </c>
      <c r="B1197" s="17">
        <v>4.9431666666666665E-2</v>
      </c>
      <c r="E1197" s="17">
        <v>0</v>
      </c>
      <c r="F1197" s="17">
        <v>0</v>
      </c>
    </row>
    <row r="1198" spans="1:6" x14ac:dyDescent="0.25">
      <c r="A1198" s="17">
        <v>174.5</v>
      </c>
      <c r="B1198" s="17">
        <v>2.4043000000000005E-2</v>
      </c>
      <c r="E1198" s="17">
        <v>0</v>
      </c>
      <c r="F1198" s="17">
        <v>0</v>
      </c>
    </row>
    <row r="1199" spans="1:6" x14ac:dyDescent="0.25">
      <c r="A1199" s="17">
        <v>174</v>
      </c>
      <c r="B1199" s="17">
        <v>2.4043000000000005E-2</v>
      </c>
      <c r="E1199" s="17">
        <v>0</v>
      </c>
      <c r="F1199" s="17">
        <v>0</v>
      </c>
    </row>
    <row r="1200" spans="1:6" x14ac:dyDescent="0.25">
      <c r="A1200" s="17">
        <v>174</v>
      </c>
      <c r="B1200" s="17">
        <v>0</v>
      </c>
      <c r="E1200" s="17">
        <v>0</v>
      </c>
      <c r="F1200" s="17">
        <v>0</v>
      </c>
    </row>
    <row r="1201" spans="1:6" x14ac:dyDescent="0.25">
      <c r="A1201" s="17">
        <v>174</v>
      </c>
      <c r="B1201" s="17">
        <v>2.4043000000000005E-2</v>
      </c>
      <c r="E1201" s="17">
        <v>0</v>
      </c>
      <c r="F1201" s="17">
        <v>0</v>
      </c>
    </row>
    <row r="1202" spans="1:6" x14ac:dyDescent="0.25">
      <c r="A1202" s="17">
        <v>175</v>
      </c>
      <c r="B1202" s="17">
        <v>2.4043000000000005E-2</v>
      </c>
      <c r="E1202" s="17">
        <v>0</v>
      </c>
      <c r="F1202" s="17">
        <v>0</v>
      </c>
    </row>
    <row r="1203" spans="1:6" x14ac:dyDescent="0.25">
      <c r="A1203" s="17">
        <v>175</v>
      </c>
      <c r="B1203" s="17">
        <v>0</v>
      </c>
      <c r="E1203" s="17">
        <v>0</v>
      </c>
      <c r="F1203" s="17">
        <v>0</v>
      </c>
    </row>
    <row r="1204" spans="1:6" x14ac:dyDescent="0.25">
      <c r="A1204" s="17">
        <v>175</v>
      </c>
      <c r="B1204" s="17">
        <v>2.4043000000000005E-2</v>
      </c>
      <c r="E1204" s="17">
        <v>0</v>
      </c>
      <c r="F1204" s="17">
        <v>0</v>
      </c>
    </row>
    <row r="1205" spans="1:6" x14ac:dyDescent="0.25">
      <c r="A1205" s="17">
        <v>174.5</v>
      </c>
      <c r="B1205" s="17">
        <v>2.4043000000000005E-2</v>
      </c>
      <c r="E1205" s="17">
        <v>0</v>
      </c>
      <c r="F1205" s="17">
        <v>0</v>
      </c>
    </row>
    <row r="1206" spans="1:6" x14ac:dyDescent="0.25">
      <c r="A1206" s="17">
        <v>174.5</v>
      </c>
      <c r="B1206" s="17">
        <v>4.9431666666666665E-2</v>
      </c>
      <c r="E1206" s="17">
        <v>0</v>
      </c>
      <c r="F1206" s="17">
        <v>0</v>
      </c>
    </row>
    <row r="1207" spans="1:6" x14ac:dyDescent="0.25">
      <c r="A1207" s="17">
        <v>173.75</v>
      </c>
      <c r="B1207" s="17">
        <v>4.9431666666666665E-2</v>
      </c>
      <c r="E1207" s="17">
        <v>0</v>
      </c>
      <c r="F1207" s="17">
        <v>0</v>
      </c>
    </row>
    <row r="1208" spans="1:6" x14ac:dyDescent="0.25">
      <c r="A1208" s="17">
        <v>173.75</v>
      </c>
      <c r="B1208" s="17">
        <v>0.21928183333333329</v>
      </c>
      <c r="E1208" s="17">
        <v>0</v>
      </c>
      <c r="F1208" s="17">
        <v>0</v>
      </c>
    </row>
    <row r="1209" spans="1:6" x14ac:dyDescent="0.25">
      <c r="A1209" s="17">
        <v>172.875</v>
      </c>
      <c r="B1209" s="17">
        <v>0.21928183333333329</v>
      </c>
      <c r="E1209" s="17">
        <v>0</v>
      </c>
      <c r="F1209" s="17">
        <v>0</v>
      </c>
    </row>
    <row r="1210" spans="1:6" x14ac:dyDescent="0.25">
      <c r="A1210" s="17">
        <v>172.875</v>
      </c>
      <c r="B1210" s="17">
        <v>0.8556050333333336</v>
      </c>
      <c r="E1210" s="17">
        <v>0</v>
      </c>
      <c r="F1210" s="17">
        <v>0</v>
      </c>
    </row>
    <row r="1211" spans="1:6" x14ac:dyDescent="0.25">
      <c r="A1211" s="17">
        <v>177.3125</v>
      </c>
      <c r="B1211" s="17">
        <v>0.8556050333333336</v>
      </c>
      <c r="E1211" s="17">
        <v>0</v>
      </c>
      <c r="F1211" s="17">
        <v>0</v>
      </c>
    </row>
    <row r="1212" spans="1:6" x14ac:dyDescent="0.25">
      <c r="A1212" s="17">
        <v>177.3125</v>
      </c>
      <c r="B1212" s="17">
        <v>0.78450276666666685</v>
      </c>
      <c r="E1212" s="17">
        <v>0</v>
      </c>
      <c r="F1212" s="17">
        <v>0</v>
      </c>
    </row>
    <row r="1213" spans="1:6" x14ac:dyDescent="0.25">
      <c r="A1213" s="17">
        <v>176</v>
      </c>
      <c r="B1213" s="17">
        <v>0.78450276666666685</v>
      </c>
      <c r="E1213" s="17">
        <v>0</v>
      </c>
      <c r="F1213" s="17">
        <v>0</v>
      </c>
    </row>
    <row r="1214" spans="1:6" x14ac:dyDescent="0.25">
      <c r="A1214" s="17">
        <v>176</v>
      </c>
      <c r="B1214" s="17">
        <v>0</v>
      </c>
      <c r="E1214" s="17">
        <v>0</v>
      </c>
      <c r="F1214" s="17">
        <v>0</v>
      </c>
    </row>
    <row r="1215" spans="1:6" x14ac:dyDescent="0.25">
      <c r="A1215" s="17">
        <v>176</v>
      </c>
      <c r="B1215" s="17">
        <v>0.78450276666666685</v>
      </c>
      <c r="E1215" s="17">
        <v>0</v>
      </c>
      <c r="F1215" s="17">
        <v>0</v>
      </c>
    </row>
    <row r="1216" spans="1:6" x14ac:dyDescent="0.25">
      <c r="A1216" s="17">
        <v>178.625</v>
      </c>
      <c r="B1216" s="17">
        <v>0.78450276666666685</v>
      </c>
      <c r="E1216" s="17">
        <v>0</v>
      </c>
      <c r="F1216" s="17">
        <v>0</v>
      </c>
    </row>
    <row r="1217" spans="1:6" x14ac:dyDescent="0.25">
      <c r="A1217" s="17">
        <v>178.625</v>
      </c>
      <c r="B1217" s="17">
        <v>0.37465389999999982</v>
      </c>
      <c r="E1217" s="17">
        <v>0</v>
      </c>
      <c r="F1217" s="17">
        <v>0</v>
      </c>
    </row>
    <row r="1218" spans="1:6" x14ac:dyDescent="0.25">
      <c r="A1218" s="17">
        <v>177.5</v>
      </c>
      <c r="B1218" s="17">
        <v>0.37465389999999982</v>
      </c>
      <c r="E1218" s="17">
        <v>0</v>
      </c>
      <c r="F1218" s="17">
        <v>0</v>
      </c>
    </row>
    <row r="1219" spans="1:6" x14ac:dyDescent="0.25">
      <c r="A1219" s="17">
        <v>177.5</v>
      </c>
      <c r="B1219" s="17">
        <v>3.9504999999999957E-3</v>
      </c>
      <c r="E1219" s="17">
        <v>0</v>
      </c>
      <c r="F1219" s="17">
        <v>0</v>
      </c>
    </row>
    <row r="1220" spans="1:6" x14ac:dyDescent="0.25">
      <c r="A1220" s="17">
        <v>177</v>
      </c>
      <c r="B1220" s="17">
        <v>3.9504999999999957E-3</v>
      </c>
      <c r="E1220" s="17">
        <v>0</v>
      </c>
      <c r="F1220" s="17">
        <v>0</v>
      </c>
    </row>
    <row r="1221" spans="1:6" x14ac:dyDescent="0.25">
      <c r="A1221" s="17">
        <v>177</v>
      </c>
      <c r="B1221" s="17">
        <v>0</v>
      </c>
      <c r="E1221" s="17">
        <v>0</v>
      </c>
      <c r="F1221" s="17">
        <v>0</v>
      </c>
    </row>
    <row r="1222" spans="1:6" x14ac:dyDescent="0.25">
      <c r="A1222" s="17">
        <v>177</v>
      </c>
      <c r="B1222" s="17">
        <v>3.9504999999999957E-3</v>
      </c>
      <c r="E1222" s="17">
        <v>0</v>
      </c>
      <c r="F1222" s="17">
        <v>0</v>
      </c>
    </row>
    <row r="1223" spans="1:6" x14ac:dyDescent="0.25">
      <c r="A1223" s="17">
        <v>178</v>
      </c>
      <c r="B1223" s="17">
        <v>3.9504999999999957E-3</v>
      </c>
      <c r="E1223" s="17">
        <v>0</v>
      </c>
      <c r="F1223" s="17">
        <v>0</v>
      </c>
    </row>
    <row r="1224" spans="1:6" x14ac:dyDescent="0.25">
      <c r="A1224" s="17">
        <v>178</v>
      </c>
      <c r="B1224" s="17">
        <v>0</v>
      </c>
      <c r="E1224" s="17">
        <v>0</v>
      </c>
      <c r="F1224" s="17">
        <v>0</v>
      </c>
    </row>
    <row r="1225" spans="1:6" x14ac:dyDescent="0.25">
      <c r="A1225" s="17">
        <v>178</v>
      </c>
      <c r="B1225" s="17">
        <v>3.9504999999999957E-3</v>
      </c>
      <c r="E1225" s="17">
        <v>0</v>
      </c>
      <c r="F1225" s="17">
        <v>0</v>
      </c>
    </row>
    <row r="1226" spans="1:6" x14ac:dyDescent="0.25">
      <c r="A1226" s="17">
        <v>177.5</v>
      </c>
      <c r="B1226" s="17">
        <v>3.9504999999999957E-3</v>
      </c>
      <c r="E1226" s="17">
        <v>0</v>
      </c>
      <c r="F1226" s="17">
        <v>0</v>
      </c>
    </row>
    <row r="1227" spans="1:6" x14ac:dyDescent="0.25">
      <c r="A1227" s="17">
        <v>177.5</v>
      </c>
      <c r="B1227" s="17">
        <v>0.37465389999999982</v>
      </c>
      <c r="E1227" s="17">
        <v>0</v>
      </c>
      <c r="F1227" s="17">
        <v>0</v>
      </c>
    </row>
    <row r="1228" spans="1:6" x14ac:dyDescent="0.25">
      <c r="A1228" s="17">
        <v>179.75</v>
      </c>
      <c r="B1228" s="17">
        <v>0.37465389999999982</v>
      </c>
      <c r="E1228" s="17">
        <v>0</v>
      </c>
      <c r="F1228" s="17">
        <v>0</v>
      </c>
    </row>
    <row r="1229" spans="1:6" x14ac:dyDescent="0.25">
      <c r="A1229" s="17">
        <v>179.75</v>
      </c>
      <c r="B1229" s="17">
        <v>0.18550400000000011</v>
      </c>
      <c r="E1229" s="17">
        <v>0</v>
      </c>
      <c r="F1229" s="17">
        <v>0</v>
      </c>
    </row>
    <row r="1230" spans="1:6" x14ac:dyDescent="0.25">
      <c r="A1230" s="17">
        <v>179</v>
      </c>
      <c r="B1230" s="17">
        <v>0.18550400000000011</v>
      </c>
      <c r="E1230" s="17">
        <v>0</v>
      </c>
      <c r="F1230" s="17">
        <v>0</v>
      </c>
    </row>
    <row r="1231" spans="1:6" x14ac:dyDescent="0.25">
      <c r="A1231" s="17">
        <v>179</v>
      </c>
      <c r="B1231" s="17">
        <v>0</v>
      </c>
      <c r="E1231" s="17">
        <v>0</v>
      </c>
      <c r="F1231" s="17">
        <v>0</v>
      </c>
    </row>
    <row r="1232" spans="1:6" x14ac:dyDescent="0.25">
      <c r="A1232" s="17">
        <v>179</v>
      </c>
      <c r="B1232" s="17">
        <v>0.18550400000000011</v>
      </c>
      <c r="E1232" s="17">
        <v>0</v>
      </c>
      <c r="F1232" s="17">
        <v>0</v>
      </c>
    </row>
    <row r="1233" spans="1:6" x14ac:dyDescent="0.25">
      <c r="A1233" s="17">
        <v>180.5</v>
      </c>
      <c r="B1233" s="17">
        <v>0.18550400000000011</v>
      </c>
      <c r="E1233" s="17">
        <v>0</v>
      </c>
      <c r="F1233" s="17">
        <v>0</v>
      </c>
    </row>
    <row r="1234" spans="1:6" x14ac:dyDescent="0.25">
      <c r="A1234" s="17">
        <v>180.5</v>
      </c>
      <c r="B1234" s="17">
        <v>0.10484199999999981</v>
      </c>
      <c r="E1234" s="17">
        <v>0</v>
      </c>
      <c r="F1234" s="17">
        <v>0</v>
      </c>
    </row>
    <row r="1235" spans="1:6" x14ac:dyDescent="0.25">
      <c r="A1235" s="17">
        <v>180</v>
      </c>
      <c r="B1235" s="17">
        <v>0.10484199999999981</v>
      </c>
      <c r="E1235" s="17">
        <v>0</v>
      </c>
      <c r="F1235" s="17">
        <v>0</v>
      </c>
    </row>
    <row r="1236" spans="1:6" x14ac:dyDescent="0.25">
      <c r="A1236" s="17">
        <v>180</v>
      </c>
      <c r="B1236" s="17">
        <v>0</v>
      </c>
      <c r="E1236" s="17">
        <v>0</v>
      </c>
      <c r="F1236" s="17">
        <v>0</v>
      </c>
    </row>
    <row r="1237" spans="1:6" x14ac:dyDescent="0.25">
      <c r="A1237" s="17">
        <v>180</v>
      </c>
      <c r="B1237" s="17">
        <v>0.10484199999999981</v>
      </c>
      <c r="E1237" s="17">
        <v>0</v>
      </c>
      <c r="F1237" s="17">
        <v>0</v>
      </c>
    </row>
    <row r="1238" spans="1:6" x14ac:dyDescent="0.25">
      <c r="A1238" s="17">
        <v>181</v>
      </c>
      <c r="B1238" s="17">
        <v>0.10484199999999981</v>
      </c>
      <c r="E1238" s="17">
        <v>0</v>
      </c>
      <c r="F1238" s="17">
        <v>0</v>
      </c>
    </row>
    <row r="1239" spans="1:6" x14ac:dyDescent="0.25">
      <c r="A1239" s="17">
        <v>181</v>
      </c>
      <c r="B1239" s="17">
        <v>0</v>
      </c>
      <c r="E1239" s="17">
        <v>0</v>
      </c>
      <c r="F1239" s="17">
        <v>0</v>
      </c>
    </row>
    <row r="1240" spans="1:6" x14ac:dyDescent="0.25">
      <c r="A1240" s="17">
        <v>181</v>
      </c>
      <c r="B1240" s="17">
        <v>0.10484199999999981</v>
      </c>
      <c r="E1240" s="17">
        <v>0</v>
      </c>
      <c r="F1240" s="17">
        <v>0</v>
      </c>
    </row>
    <row r="1241" spans="1:6" x14ac:dyDescent="0.25">
      <c r="A1241" s="17">
        <v>180.5</v>
      </c>
      <c r="B1241" s="17">
        <v>0.10484199999999981</v>
      </c>
      <c r="E1241" s="17">
        <v>0</v>
      </c>
      <c r="F1241" s="17">
        <v>0</v>
      </c>
    </row>
    <row r="1242" spans="1:6" x14ac:dyDescent="0.25">
      <c r="A1242" s="17">
        <v>180.5</v>
      </c>
      <c r="B1242" s="17">
        <v>0.18550400000000011</v>
      </c>
      <c r="E1242" s="17">
        <v>0</v>
      </c>
      <c r="F1242" s="17">
        <v>0</v>
      </c>
    </row>
    <row r="1243" spans="1:6" x14ac:dyDescent="0.25">
      <c r="A1243" s="17">
        <v>179.75</v>
      </c>
      <c r="B1243" s="17">
        <v>0.18550400000000011</v>
      </c>
      <c r="E1243" s="17">
        <v>0</v>
      </c>
      <c r="F1243" s="17">
        <v>0</v>
      </c>
    </row>
    <row r="1244" spans="1:6" x14ac:dyDescent="0.25">
      <c r="A1244" s="17">
        <v>179.75</v>
      </c>
      <c r="B1244" s="17">
        <v>0.37465389999999982</v>
      </c>
      <c r="E1244" s="17">
        <v>0</v>
      </c>
      <c r="F1244" s="17">
        <v>0</v>
      </c>
    </row>
    <row r="1245" spans="1:6" x14ac:dyDescent="0.25">
      <c r="A1245" s="17">
        <v>178.625</v>
      </c>
      <c r="B1245" s="17">
        <v>0.37465389999999982</v>
      </c>
      <c r="E1245" s="17">
        <v>0</v>
      </c>
      <c r="F1245" s="17">
        <v>0</v>
      </c>
    </row>
    <row r="1246" spans="1:6" x14ac:dyDescent="0.25">
      <c r="A1246" s="17">
        <v>178.625</v>
      </c>
      <c r="B1246" s="17">
        <v>0.78450276666666685</v>
      </c>
      <c r="E1246" s="17">
        <v>0</v>
      </c>
      <c r="F1246" s="17">
        <v>0</v>
      </c>
    </row>
    <row r="1247" spans="1:6" x14ac:dyDescent="0.25">
      <c r="A1247" s="17">
        <v>177.3125</v>
      </c>
      <c r="B1247" s="17">
        <v>0.78450276666666685</v>
      </c>
      <c r="E1247" s="17">
        <v>0</v>
      </c>
      <c r="F1247" s="17">
        <v>0</v>
      </c>
    </row>
    <row r="1248" spans="1:6" x14ac:dyDescent="0.25">
      <c r="A1248" s="17">
        <v>177.3125</v>
      </c>
      <c r="B1248" s="17">
        <v>0.8556050333333336</v>
      </c>
      <c r="E1248" s="17">
        <v>0</v>
      </c>
      <c r="F1248" s="17">
        <v>0</v>
      </c>
    </row>
    <row r="1249" spans="1:6" x14ac:dyDescent="0.25">
      <c r="A1249" s="17">
        <v>175.09375</v>
      </c>
      <c r="B1249" s="17">
        <v>0.8556050333333336</v>
      </c>
      <c r="E1249" s="17">
        <v>0</v>
      </c>
      <c r="F1249" s="17">
        <v>0</v>
      </c>
    </row>
    <row r="1250" spans="1:6" x14ac:dyDescent="0.25">
      <c r="A1250" s="17">
        <v>175.09375</v>
      </c>
      <c r="B1250" s="17">
        <v>2.0506962823529413</v>
      </c>
      <c r="E1250" s="17">
        <v>0</v>
      </c>
      <c r="F1250" s="17">
        <v>0</v>
      </c>
    </row>
    <row r="1251" spans="1:6" x14ac:dyDescent="0.25">
      <c r="A1251" s="17">
        <v>184.0625</v>
      </c>
      <c r="B1251" s="17">
        <v>2.0506962823529413</v>
      </c>
      <c r="E1251" s="17">
        <v>0</v>
      </c>
      <c r="F1251" s="17">
        <v>0</v>
      </c>
    </row>
    <row r="1252" spans="1:6" x14ac:dyDescent="0.25">
      <c r="A1252" s="17">
        <v>184.0625</v>
      </c>
      <c r="B1252" s="17">
        <v>1.3297100750000002</v>
      </c>
      <c r="E1252" s="17">
        <v>0</v>
      </c>
      <c r="F1252" s="17">
        <v>0</v>
      </c>
    </row>
    <row r="1253" spans="1:6" x14ac:dyDescent="0.25">
      <c r="A1253" s="17">
        <v>182.5</v>
      </c>
      <c r="B1253" s="17">
        <v>1.3297100750000002</v>
      </c>
      <c r="E1253" s="17">
        <v>0</v>
      </c>
      <c r="F1253" s="17">
        <v>0</v>
      </c>
    </row>
    <row r="1254" spans="1:6" x14ac:dyDescent="0.25">
      <c r="A1254" s="17">
        <v>182.5</v>
      </c>
      <c r="B1254" s="17">
        <v>0.213836625</v>
      </c>
      <c r="E1254" s="17">
        <v>0</v>
      </c>
      <c r="F1254" s="17">
        <v>0</v>
      </c>
    </row>
    <row r="1255" spans="1:6" x14ac:dyDescent="0.25">
      <c r="A1255" s="17">
        <v>182</v>
      </c>
      <c r="B1255" s="17">
        <v>0.213836625</v>
      </c>
      <c r="E1255" s="17">
        <v>0</v>
      </c>
      <c r="F1255" s="17">
        <v>0</v>
      </c>
    </row>
    <row r="1256" spans="1:6" x14ac:dyDescent="0.25">
      <c r="A1256" s="17">
        <v>182</v>
      </c>
      <c r="B1256" s="17">
        <v>0</v>
      </c>
      <c r="E1256" s="17">
        <v>0</v>
      </c>
      <c r="F1256" s="17">
        <v>0</v>
      </c>
    </row>
    <row r="1257" spans="1:6" x14ac:dyDescent="0.25">
      <c r="A1257" s="17">
        <v>182</v>
      </c>
      <c r="B1257" s="17">
        <v>0.213836625</v>
      </c>
      <c r="E1257" s="17">
        <v>0</v>
      </c>
      <c r="F1257" s="17">
        <v>0</v>
      </c>
    </row>
    <row r="1258" spans="1:6" x14ac:dyDescent="0.25">
      <c r="A1258" s="17">
        <v>183</v>
      </c>
      <c r="B1258" s="17">
        <v>0.213836625</v>
      </c>
      <c r="E1258" s="17">
        <v>0</v>
      </c>
      <c r="F1258" s="17">
        <v>0</v>
      </c>
    </row>
    <row r="1259" spans="1:6" x14ac:dyDescent="0.25">
      <c r="A1259" s="17">
        <v>183</v>
      </c>
      <c r="B1259" s="17">
        <v>0</v>
      </c>
      <c r="E1259" s="17">
        <v>0</v>
      </c>
      <c r="F1259" s="17">
        <v>0</v>
      </c>
    </row>
    <row r="1260" spans="1:6" x14ac:dyDescent="0.25">
      <c r="A1260" s="17">
        <v>183</v>
      </c>
      <c r="B1260" s="17">
        <v>0.213836625</v>
      </c>
      <c r="E1260" s="17">
        <v>0</v>
      </c>
      <c r="F1260" s="17">
        <v>0</v>
      </c>
    </row>
    <row r="1261" spans="1:6" x14ac:dyDescent="0.25">
      <c r="A1261" s="17">
        <v>182.5</v>
      </c>
      <c r="B1261" s="17">
        <v>0.213836625</v>
      </c>
      <c r="E1261" s="17">
        <v>0</v>
      </c>
      <c r="F1261" s="17">
        <v>0</v>
      </c>
    </row>
    <row r="1262" spans="1:6" x14ac:dyDescent="0.25">
      <c r="A1262" s="17">
        <v>182.5</v>
      </c>
      <c r="B1262" s="17">
        <v>1.3297100750000002</v>
      </c>
      <c r="E1262" s="17">
        <v>0</v>
      </c>
      <c r="F1262" s="17">
        <v>0</v>
      </c>
    </row>
    <row r="1263" spans="1:6" x14ac:dyDescent="0.25">
      <c r="A1263" s="17">
        <v>185.625</v>
      </c>
      <c r="B1263" s="17">
        <v>1.3297100750000002</v>
      </c>
      <c r="E1263" s="17">
        <v>0</v>
      </c>
      <c r="F1263" s="17">
        <v>0</v>
      </c>
    </row>
    <row r="1264" spans="1:6" x14ac:dyDescent="0.25">
      <c r="A1264" s="17">
        <v>185.625</v>
      </c>
      <c r="B1264" s="17">
        <v>0.40214990000000012</v>
      </c>
      <c r="E1264" s="17">
        <v>0</v>
      </c>
      <c r="F1264" s="17">
        <v>0</v>
      </c>
    </row>
    <row r="1265" spans="1:6" x14ac:dyDescent="0.25">
      <c r="A1265" s="17">
        <v>184.5</v>
      </c>
      <c r="B1265" s="17">
        <v>0.40214990000000012</v>
      </c>
      <c r="E1265" s="17">
        <v>0</v>
      </c>
      <c r="F1265" s="17">
        <v>0</v>
      </c>
    </row>
    <row r="1266" spans="1:6" x14ac:dyDescent="0.25">
      <c r="A1266" s="17">
        <v>184.5</v>
      </c>
      <c r="B1266" s="17">
        <v>4.2350499999999951E-2</v>
      </c>
      <c r="E1266" s="17">
        <v>0</v>
      </c>
      <c r="F1266" s="17">
        <v>0</v>
      </c>
    </row>
    <row r="1267" spans="1:6" x14ac:dyDescent="0.25">
      <c r="A1267" s="17">
        <v>184</v>
      </c>
      <c r="B1267" s="17">
        <v>4.2350499999999951E-2</v>
      </c>
      <c r="E1267" s="17">
        <v>0</v>
      </c>
      <c r="F1267" s="17">
        <v>0</v>
      </c>
    </row>
    <row r="1268" spans="1:6" x14ac:dyDescent="0.25">
      <c r="A1268" s="17">
        <v>184</v>
      </c>
      <c r="B1268" s="17">
        <v>0</v>
      </c>
      <c r="E1268" s="17">
        <v>0</v>
      </c>
      <c r="F1268" s="17">
        <v>0</v>
      </c>
    </row>
    <row r="1269" spans="1:6" x14ac:dyDescent="0.25">
      <c r="A1269" s="17">
        <v>184</v>
      </c>
      <c r="B1269" s="17">
        <v>4.2350499999999951E-2</v>
      </c>
      <c r="E1269" s="17">
        <v>0</v>
      </c>
      <c r="F1269" s="17">
        <v>0</v>
      </c>
    </row>
    <row r="1270" spans="1:6" x14ac:dyDescent="0.25">
      <c r="A1270" s="17">
        <v>185</v>
      </c>
      <c r="B1270" s="17">
        <v>4.2350499999999951E-2</v>
      </c>
      <c r="E1270" s="17">
        <v>0</v>
      </c>
      <c r="F1270" s="17">
        <v>0</v>
      </c>
    </row>
    <row r="1271" spans="1:6" x14ac:dyDescent="0.25">
      <c r="A1271" s="17">
        <v>185</v>
      </c>
      <c r="B1271" s="17">
        <v>0</v>
      </c>
      <c r="E1271" s="17">
        <v>0</v>
      </c>
      <c r="F1271" s="17">
        <v>0</v>
      </c>
    </row>
    <row r="1272" spans="1:6" x14ac:dyDescent="0.25">
      <c r="A1272" s="17">
        <v>185</v>
      </c>
      <c r="B1272" s="17">
        <v>4.2350499999999951E-2</v>
      </c>
      <c r="E1272" s="17">
        <v>0</v>
      </c>
      <c r="F1272" s="17">
        <v>0</v>
      </c>
    </row>
    <row r="1273" spans="1:6" x14ac:dyDescent="0.25">
      <c r="A1273" s="17">
        <v>184.5</v>
      </c>
      <c r="B1273" s="17">
        <v>4.2350499999999951E-2</v>
      </c>
      <c r="E1273" s="17">
        <v>0</v>
      </c>
      <c r="F1273" s="17">
        <v>0</v>
      </c>
    </row>
    <row r="1274" spans="1:6" x14ac:dyDescent="0.25">
      <c r="A1274" s="17">
        <v>184.5</v>
      </c>
      <c r="B1274" s="17">
        <v>0.40214990000000012</v>
      </c>
      <c r="E1274" s="17">
        <v>0</v>
      </c>
      <c r="F1274" s="17">
        <v>0</v>
      </c>
    </row>
    <row r="1275" spans="1:6" x14ac:dyDescent="0.25">
      <c r="A1275" s="17">
        <v>186.75</v>
      </c>
      <c r="B1275" s="17">
        <v>0.40214990000000012</v>
      </c>
      <c r="E1275" s="17">
        <v>0</v>
      </c>
      <c r="F1275" s="17">
        <v>0</v>
      </c>
    </row>
    <row r="1276" spans="1:6" x14ac:dyDescent="0.25">
      <c r="A1276" s="17">
        <v>186.75</v>
      </c>
      <c r="B1276" s="17">
        <v>0.27167600000000031</v>
      </c>
      <c r="E1276" s="17">
        <v>0</v>
      </c>
      <c r="F1276" s="17">
        <v>0</v>
      </c>
    </row>
    <row r="1277" spans="1:6" x14ac:dyDescent="0.25">
      <c r="A1277" s="17">
        <v>186</v>
      </c>
      <c r="B1277" s="17">
        <v>0.27167600000000031</v>
      </c>
      <c r="E1277" s="17">
        <v>0</v>
      </c>
      <c r="F1277" s="17">
        <v>0</v>
      </c>
    </row>
    <row r="1278" spans="1:6" x14ac:dyDescent="0.25">
      <c r="A1278" s="17">
        <v>186</v>
      </c>
      <c r="B1278" s="17">
        <v>0</v>
      </c>
      <c r="E1278" s="17">
        <v>0</v>
      </c>
      <c r="F1278" s="17">
        <v>0</v>
      </c>
    </row>
    <row r="1279" spans="1:6" x14ac:dyDescent="0.25">
      <c r="A1279" s="17">
        <v>186</v>
      </c>
      <c r="B1279" s="17">
        <v>0.27167600000000031</v>
      </c>
      <c r="E1279" s="17">
        <v>0</v>
      </c>
      <c r="F1279" s="17">
        <v>0</v>
      </c>
    </row>
    <row r="1280" spans="1:6" x14ac:dyDescent="0.25">
      <c r="A1280" s="17">
        <v>187.5</v>
      </c>
      <c r="B1280" s="17">
        <v>0.27167600000000031</v>
      </c>
      <c r="E1280" s="17">
        <v>0</v>
      </c>
      <c r="F1280" s="17">
        <v>0</v>
      </c>
    </row>
    <row r="1281" spans="1:6" x14ac:dyDescent="0.25">
      <c r="A1281" s="17">
        <v>187.5</v>
      </c>
      <c r="B1281" s="17">
        <v>0.1257300000000002</v>
      </c>
      <c r="E1281" s="17">
        <v>0</v>
      </c>
      <c r="F1281" s="17">
        <v>0</v>
      </c>
    </row>
    <row r="1282" spans="1:6" x14ac:dyDescent="0.25">
      <c r="A1282" s="17">
        <v>187</v>
      </c>
      <c r="B1282" s="17">
        <v>0.1257300000000002</v>
      </c>
      <c r="E1282" s="17">
        <v>0</v>
      </c>
      <c r="F1282" s="17">
        <v>0</v>
      </c>
    </row>
    <row r="1283" spans="1:6" x14ac:dyDescent="0.25">
      <c r="A1283" s="17">
        <v>187</v>
      </c>
      <c r="B1283" s="17">
        <v>0</v>
      </c>
      <c r="E1283" s="17">
        <v>0</v>
      </c>
      <c r="F1283" s="17">
        <v>0</v>
      </c>
    </row>
    <row r="1284" spans="1:6" x14ac:dyDescent="0.25">
      <c r="A1284" s="17">
        <v>187</v>
      </c>
      <c r="B1284" s="17">
        <v>0.1257300000000002</v>
      </c>
      <c r="E1284" s="17">
        <v>0</v>
      </c>
      <c r="F1284" s="17">
        <v>0</v>
      </c>
    </row>
    <row r="1285" spans="1:6" x14ac:dyDescent="0.25">
      <c r="A1285" s="17">
        <v>188</v>
      </c>
      <c r="B1285" s="17">
        <v>0.1257300000000002</v>
      </c>
      <c r="E1285" s="17">
        <v>0</v>
      </c>
      <c r="F1285" s="17">
        <v>0</v>
      </c>
    </row>
    <row r="1286" spans="1:6" x14ac:dyDescent="0.25">
      <c r="A1286" s="17">
        <v>188</v>
      </c>
      <c r="B1286" s="17">
        <v>0</v>
      </c>
      <c r="E1286" s="17">
        <v>0</v>
      </c>
      <c r="F1286" s="17">
        <v>0</v>
      </c>
    </row>
    <row r="1287" spans="1:6" x14ac:dyDescent="0.25">
      <c r="A1287" s="17">
        <v>188</v>
      </c>
      <c r="B1287" s="17">
        <v>0.1257300000000002</v>
      </c>
      <c r="E1287" s="17">
        <v>0</v>
      </c>
      <c r="F1287" s="17">
        <v>0</v>
      </c>
    </row>
    <row r="1288" spans="1:6" x14ac:dyDescent="0.25">
      <c r="A1288" s="17">
        <v>187.5</v>
      </c>
      <c r="B1288" s="17">
        <v>0.1257300000000002</v>
      </c>
      <c r="E1288" s="17">
        <v>0</v>
      </c>
      <c r="F1288" s="17">
        <v>0</v>
      </c>
    </row>
    <row r="1289" spans="1:6" x14ac:dyDescent="0.25">
      <c r="A1289" s="17">
        <v>187.5</v>
      </c>
      <c r="B1289" s="17">
        <v>0.27167600000000031</v>
      </c>
      <c r="E1289" s="17">
        <v>0</v>
      </c>
      <c r="F1289" s="17">
        <v>0</v>
      </c>
    </row>
    <row r="1290" spans="1:6" x14ac:dyDescent="0.25">
      <c r="A1290" s="17">
        <v>186.75</v>
      </c>
      <c r="B1290" s="17">
        <v>0.27167600000000031</v>
      </c>
      <c r="E1290" s="17">
        <v>0</v>
      </c>
      <c r="F1290" s="17">
        <v>0</v>
      </c>
    </row>
    <row r="1291" spans="1:6" x14ac:dyDescent="0.25">
      <c r="A1291" s="17">
        <v>186.75</v>
      </c>
      <c r="B1291" s="17">
        <v>0.40214990000000012</v>
      </c>
      <c r="E1291" s="17">
        <v>0</v>
      </c>
      <c r="F1291" s="17">
        <v>0</v>
      </c>
    </row>
    <row r="1292" spans="1:6" x14ac:dyDescent="0.25">
      <c r="A1292" s="17">
        <v>185.625</v>
      </c>
      <c r="B1292" s="17">
        <v>0.40214990000000012</v>
      </c>
      <c r="E1292" s="17">
        <v>0</v>
      </c>
      <c r="F1292" s="17">
        <v>0</v>
      </c>
    </row>
    <row r="1293" spans="1:6" x14ac:dyDescent="0.25">
      <c r="A1293" s="17">
        <v>185.625</v>
      </c>
      <c r="B1293" s="17">
        <v>1.3297100750000002</v>
      </c>
      <c r="E1293" s="17">
        <v>0</v>
      </c>
      <c r="F1293" s="17">
        <v>0</v>
      </c>
    </row>
    <row r="1294" spans="1:6" x14ac:dyDescent="0.25">
      <c r="A1294" s="17">
        <v>184.0625</v>
      </c>
      <c r="B1294" s="17">
        <v>1.3297100750000002</v>
      </c>
      <c r="E1294" s="17">
        <v>0</v>
      </c>
      <c r="F1294" s="17">
        <v>0</v>
      </c>
    </row>
    <row r="1295" spans="1:6" x14ac:dyDescent="0.25">
      <c r="A1295" s="17">
        <v>184.0625</v>
      </c>
      <c r="B1295" s="17">
        <v>2.0506962823529413</v>
      </c>
      <c r="E1295" s="17">
        <v>0</v>
      </c>
      <c r="F1295" s="17">
        <v>0</v>
      </c>
    </row>
    <row r="1296" spans="1:6" x14ac:dyDescent="0.25">
      <c r="A1296" s="17">
        <v>179.578125</v>
      </c>
      <c r="B1296" s="17">
        <v>2.0506962823529413</v>
      </c>
      <c r="E1296" s="17">
        <v>0</v>
      </c>
      <c r="F1296" s="17">
        <v>0</v>
      </c>
    </row>
    <row r="1297" spans="1:6" x14ac:dyDescent="0.25">
      <c r="A1297" s="17">
        <v>179.578125</v>
      </c>
      <c r="B1297" s="17">
        <v>2.6447973604803918</v>
      </c>
      <c r="E1297" s="17">
        <v>0</v>
      </c>
      <c r="F1297" s="17">
        <v>0</v>
      </c>
    </row>
    <row r="1298" spans="1:6" x14ac:dyDescent="0.25">
      <c r="A1298" s="17">
        <v>174.6640625</v>
      </c>
      <c r="B1298" s="17">
        <v>2.6447973604803918</v>
      </c>
      <c r="E1298" s="17">
        <v>0</v>
      </c>
      <c r="F1298" s="17">
        <v>0</v>
      </c>
    </row>
    <row r="1299" spans="1:6" x14ac:dyDescent="0.25">
      <c r="A1299" s="17">
        <v>174.6640625</v>
      </c>
      <c r="B1299" s="17">
        <v>3.9039077724047626</v>
      </c>
      <c r="E1299" s="17">
        <v>0</v>
      </c>
      <c r="F1299" s="17">
        <v>0</v>
      </c>
    </row>
    <row r="1300" spans="1:6" x14ac:dyDescent="0.25">
      <c r="A1300" s="17">
        <v>171.33203125</v>
      </c>
      <c r="B1300" s="17">
        <v>3.9039077724047626</v>
      </c>
      <c r="E1300" s="17">
        <v>0</v>
      </c>
      <c r="F1300" s="17">
        <v>0</v>
      </c>
    </row>
    <row r="1301" spans="1:6" x14ac:dyDescent="0.25">
      <c r="A1301" s="17">
        <v>171.33203125</v>
      </c>
      <c r="B1301" s="17">
        <v>4.6262209588513343</v>
      </c>
      <c r="E1301" s="17">
        <v>0</v>
      </c>
      <c r="F1301" s="17">
        <v>0</v>
      </c>
    </row>
    <row r="1302" spans="1:6" x14ac:dyDescent="0.25">
      <c r="A1302" s="17">
        <v>163.345703125</v>
      </c>
      <c r="B1302" s="17">
        <v>4.6262209588513343</v>
      </c>
      <c r="E1302" s="17">
        <v>0</v>
      </c>
      <c r="F1302" s="17">
        <v>0</v>
      </c>
    </row>
    <row r="1303" spans="1:6" x14ac:dyDescent="0.25">
      <c r="A1303" s="17">
        <v>163.345703125</v>
      </c>
      <c r="B1303" s="17">
        <v>16.43715298504447</v>
      </c>
      <c r="E1303" s="17">
        <v>0</v>
      </c>
      <c r="F1303" s="17">
        <v>0</v>
      </c>
    </row>
    <row r="1304" spans="1:6" x14ac:dyDescent="0.25">
      <c r="A1304" s="17">
        <v>191.6953125</v>
      </c>
      <c r="B1304" s="17">
        <v>16.43715298504447</v>
      </c>
      <c r="E1304" s="17">
        <v>0</v>
      </c>
      <c r="F1304" s="17">
        <v>0</v>
      </c>
    </row>
    <row r="1305" spans="1:6" x14ac:dyDescent="0.25">
      <c r="A1305" s="17">
        <v>191.6953125</v>
      </c>
      <c r="B1305" s="17">
        <v>9.719934137202797</v>
      </c>
      <c r="E1305" s="17">
        <v>0</v>
      </c>
      <c r="F1305" s="17">
        <v>0</v>
      </c>
    </row>
    <row r="1306" spans="1:6" x14ac:dyDescent="0.25">
      <c r="A1306" s="17">
        <v>189.5</v>
      </c>
      <c r="B1306" s="17">
        <v>9.719934137202797</v>
      </c>
      <c r="E1306" s="17">
        <v>0</v>
      </c>
      <c r="F1306" s="17">
        <v>0</v>
      </c>
    </row>
    <row r="1307" spans="1:6" x14ac:dyDescent="0.25">
      <c r="A1307" s="17">
        <v>189.5</v>
      </c>
      <c r="B1307" s="17">
        <v>3.6618499999999977E-2</v>
      </c>
      <c r="E1307" s="17">
        <v>0</v>
      </c>
      <c r="F1307" s="17">
        <v>0</v>
      </c>
    </row>
    <row r="1308" spans="1:6" x14ac:dyDescent="0.25">
      <c r="A1308" s="17">
        <v>189</v>
      </c>
      <c r="B1308" s="17">
        <v>3.6618499999999977E-2</v>
      </c>
      <c r="E1308" s="17">
        <v>0</v>
      </c>
      <c r="F1308" s="17">
        <v>0</v>
      </c>
    </row>
    <row r="1309" spans="1:6" x14ac:dyDescent="0.25">
      <c r="A1309" s="17">
        <v>189</v>
      </c>
      <c r="B1309" s="17">
        <v>0</v>
      </c>
      <c r="E1309" s="17">
        <v>0</v>
      </c>
      <c r="F1309" s="17">
        <v>0</v>
      </c>
    </row>
    <row r="1310" spans="1:6" x14ac:dyDescent="0.25">
      <c r="A1310" s="17">
        <v>189</v>
      </c>
      <c r="B1310" s="17">
        <v>3.6618499999999977E-2</v>
      </c>
      <c r="E1310" s="17">
        <v>0</v>
      </c>
      <c r="F1310" s="17">
        <v>0</v>
      </c>
    </row>
    <row r="1311" spans="1:6" x14ac:dyDescent="0.25">
      <c r="A1311" s="17">
        <v>190</v>
      </c>
      <c r="B1311" s="17">
        <v>3.6618499999999977E-2</v>
      </c>
      <c r="E1311" s="17">
        <v>0</v>
      </c>
      <c r="F1311" s="17">
        <v>0</v>
      </c>
    </row>
    <row r="1312" spans="1:6" x14ac:dyDescent="0.25">
      <c r="A1312" s="17">
        <v>190</v>
      </c>
      <c r="B1312" s="17">
        <v>0</v>
      </c>
      <c r="E1312" s="17">
        <v>0</v>
      </c>
      <c r="F1312" s="17">
        <v>0</v>
      </c>
    </row>
    <row r="1313" spans="1:6" x14ac:dyDescent="0.25">
      <c r="A1313" s="17">
        <v>190</v>
      </c>
      <c r="B1313" s="17">
        <v>3.6618499999999977E-2</v>
      </c>
      <c r="E1313" s="17">
        <v>0</v>
      </c>
      <c r="F1313" s="17">
        <v>0</v>
      </c>
    </row>
    <row r="1314" spans="1:6" x14ac:dyDescent="0.25">
      <c r="A1314" s="17">
        <v>189.5</v>
      </c>
      <c r="B1314" s="17">
        <v>3.6618499999999977E-2</v>
      </c>
      <c r="E1314" s="17">
        <v>0</v>
      </c>
      <c r="F1314" s="17">
        <v>0</v>
      </c>
    </row>
    <row r="1315" spans="1:6" x14ac:dyDescent="0.25">
      <c r="A1315" s="17">
        <v>189.5</v>
      </c>
      <c r="B1315" s="17">
        <v>9.719934137202797</v>
      </c>
      <c r="E1315" s="17">
        <v>0</v>
      </c>
      <c r="F1315" s="17">
        <v>0</v>
      </c>
    </row>
    <row r="1316" spans="1:6" x14ac:dyDescent="0.25">
      <c r="A1316" s="17">
        <v>193.890625</v>
      </c>
      <c r="B1316" s="17">
        <v>9.719934137202797</v>
      </c>
      <c r="E1316" s="17">
        <v>0</v>
      </c>
      <c r="F1316" s="17">
        <v>0</v>
      </c>
    </row>
    <row r="1317" spans="1:6" x14ac:dyDescent="0.25">
      <c r="A1317" s="17">
        <v>193.890625</v>
      </c>
      <c r="B1317" s="17">
        <v>3.8673714198484843</v>
      </c>
      <c r="E1317" s="17">
        <v>0</v>
      </c>
      <c r="F1317" s="17">
        <v>0</v>
      </c>
    </row>
    <row r="1318" spans="1:6" x14ac:dyDescent="0.25">
      <c r="A1318" s="17">
        <v>191.75</v>
      </c>
      <c r="B1318" s="17">
        <v>3.8673714198484843</v>
      </c>
      <c r="E1318" s="17">
        <v>0</v>
      </c>
      <c r="F1318" s="17">
        <v>0</v>
      </c>
    </row>
    <row r="1319" spans="1:6" x14ac:dyDescent="0.25">
      <c r="A1319" s="17">
        <v>191.75</v>
      </c>
      <c r="B1319" s="17">
        <v>0.20532533333333325</v>
      </c>
      <c r="E1319" s="17">
        <v>0</v>
      </c>
      <c r="F1319" s="17">
        <v>0</v>
      </c>
    </row>
    <row r="1320" spans="1:6" x14ac:dyDescent="0.25">
      <c r="A1320" s="17">
        <v>191</v>
      </c>
      <c r="B1320" s="17">
        <v>0.20532533333333325</v>
      </c>
      <c r="E1320" s="17">
        <v>0</v>
      </c>
      <c r="F1320" s="17">
        <v>0</v>
      </c>
    </row>
    <row r="1321" spans="1:6" x14ac:dyDescent="0.25">
      <c r="A1321" s="17">
        <v>191</v>
      </c>
      <c r="B1321" s="17">
        <v>0</v>
      </c>
      <c r="E1321" s="17">
        <v>0</v>
      </c>
      <c r="F1321" s="17">
        <v>0</v>
      </c>
    </row>
    <row r="1322" spans="1:6" x14ac:dyDescent="0.25">
      <c r="A1322" s="17">
        <v>191</v>
      </c>
      <c r="B1322" s="17">
        <v>0.20532533333333325</v>
      </c>
      <c r="E1322" s="17">
        <v>0</v>
      </c>
      <c r="F1322" s="17">
        <v>0</v>
      </c>
    </row>
    <row r="1323" spans="1:6" x14ac:dyDescent="0.25">
      <c r="A1323" s="17">
        <v>192.5</v>
      </c>
      <c r="B1323" s="17">
        <v>0.20532533333333325</v>
      </c>
      <c r="E1323" s="17">
        <v>0</v>
      </c>
      <c r="F1323" s="17">
        <v>0</v>
      </c>
    </row>
    <row r="1324" spans="1:6" x14ac:dyDescent="0.25">
      <c r="A1324" s="17">
        <v>192.5</v>
      </c>
      <c r="B1324" s="17">
        <v>3.9036000000000036E-2</v>
      </c>
      <c r="E1324" s="17">
        <v>0</v>
      </c>
      <c r="F1324" s="17">
        <v>0</v>
      </c>
    </row>
    <row r="1325" spans="1:6" x14ac:dyDescent="0.25">
      <c r="A1325" s="17">
        <v>192</v>
      </c>
      <c r="B1325" s="17">
        <v>3.9036000000000036E-2</v>
      </c>
      <c r="E1325" s="17">
        <v>0</v>
      </c>
      <c r="F1325" s="17">
        <v>0</v>
      </c>
    </row>
    <row r="1326" spans="1:6" x14ac:dyDescent="0.25">
      <c r="A1326" s="17">
        <v>192</v>
      </c>
      <c r="B1326" s="17">
        <v>0</v>
      </c>
      <c r="E1326" s="17">
        <v>0</v>
      </c>
      <c r="F1326" s="17">
        <v>0</v>
      </c>
    </row>
    <row r="1327" spans="1:6" x14ac:dyDescent="0.25">
      <c r="A1327" s="17">
        <v>192</v>
      </c>
      <c r="B1327" s="17">
        <v>3.9036000000000036E-2</v>
      </c>
      <c r="E1327" s="17">
        <v>0</v>
      </c>
      <c r="F1327" s="17">
        <v>0</v>
      </c>
    </row>
    <row r="1328" spans="1:6" x14ac:dyDescent="0.25">
      <c r="A1328" s="17">
        <v>193</v>
      </c>
      <c r="B1328" s="17">
        <v>3.9036000000000036E-2</v>
      </c>
      <c r="E1328" s="17">
        <v>0</v>
      </c>
      <c r="F1328" s="17">
        <v>0</v>
      </c>
    </row>
    <row r="1329" spans="1:6" x14ac:dyDescent="0.25">
      <c r="A1329" s="17">
        <v>193</v>
      </c>
      <c r="B1329" s="17">
        <v>0</v>
      </c>
      <c r="E1329" s="17">
        <v>0</v>
      </c>
      <c r="F1329" s="17">
        <v>0</v>
      </c>
    </row>
    <row r="1330" spans="1:6" x14ac:dyDescent="0.25">
      <c r="A1330" s="17">
        <v>193</v>
      </c>
      <c r="B1330" s="17">
        <v>3.9036000000000036E-2</v>
      </c>
      <c r="E1330" s="17">
        <v>0</v>
      </c>
      <c r="F1330" s="17">
        <v>0</v>
      </c>
    </row>
    <row r="1331" spans="1:6" x14ac:dyDescent="0.25">
      <c r="A1331" s="17">
        <v>192.5</v>
      </c>
      <c r="B1331" s="17">
        <v>3.9036000000000036E-2</v>
      </c>
      <c r="E1331" s="17">
        <v>0</v>
      </c>
      <c r="F1331" s="17">
        <v>0</v>
      </c>
    </row>
    <row r="1332" spans="1:6" x14ac:dyDescent="0.25">
      <c r="A1332" s="17">
        <v>192.5</v>
      </c>
      <c r="B1332" s="17">
        <v>0.20532533333333325</v>
      </c>
      <c r="E1332" s="17">
        <v>0</v>
      </c>
      <c r="F1332" s="17">
        <v>0</v>
      </c>
    </row>
    <row r="1333" spans="1:6" x14ac:dyDescent="0.25">
      <c r="A1333" s="17">
        <v>191.75</v>
      </c>
      <c r="B1333" s="17">
        <v>0.20532533333333325</v>
      </c>
      <c r="E1333" s="17">
        <v>0</v>
      </c>
      <c r="F1333" s="17">
        <v>0</v>
      </c>
    </row>
    <row r="1334" spans="1:6" x14ac:dyDescent="0.25">
      <c r="A1334" s="17">
        <v>191.75</v>
      </c>
      <c r="B1334" s="17">
        <v>3.8673714198484843</v>
      </c>
      <c r="E1334" s="17">
        <v>0</v>
      </c>
      <c r="F1334" s="17">
        <v>0</v>
      </c>
    </row>
    <row r="1335" spans="1:6" x14ac:dyDescent="0.25">
      <c r="A1335" s="17">
        <v>196.03125</v>
      </c>
      <c r="B1335" s="17">
        <v>3.8673714198484843</v>
      </c>
      <c r="E1335" s="17">
        <v>0</v>
      </c>
      <c r="F1335" s="17">
        <v>0</v>
      </c>
    </row>
    <row r="1336" spans="1:6" x14ac:dyDescent="0.25">
      <c r="A1336" s="17">
        <v>196.03125</v>
      </c>
      <c r="B1336" s="17">
        <v>1.8003804983333325</v>
      </c>
      <c r="E1336" s="17">
        <v>0</v>
      </c>
      <c r="F1336" s="17">
        <v>0</v>
      </c>
    </row>
    <row r="1337" spans="1:6" x14ac:dyDescent="0.25">
      <c r="A1337" s="17">
        <v>194.5</v>
      </c>
      <c r="B1337" s="17">
        <v>1.8003804983333325</v>
      </c>
      <c r="E1337" s="17">
        <v>0</v>
      </c>
      <c r="F1337" s="17">
        <v>0</v>
      </c>
    </row>
    <row r="1338" spans="1:6" x14ac:dyDescent="0.25">
      <c r="A1338" s="17">
        <v>194.5</v>
      </c>
      <c r="B1338" s="17">
        <v>3.0531320000000008E-2</v>
      </c>
      <c r="E1338" s="17">
        <v>0</v>
      </c>
      <c r="F1338" s="17">
        <v>0</v>
      </c>
    </row>
    <row r="1339" spans="1:6" x14ac:dyDescent="0.25">
      <c r="A1339" s="17">
        <v>194</v>
      </c>
      <c r="B1339" s="17">
        <v>3.0531320000000008E-2</v>
      </c>
      <c r="E1339" s="17">
        <v>0</v>
      </c>
      <c r="F1339" s="17">
        <v>0</v>
      </c>
    </row>
    <row r="1340" spans="1:6" x14ac:dyDescent="0.25">
      <c r="A1340" s="17">
        <v>194</v>
      </c>
      <c r="B1340" s="17">
        <v>0</v>
      </c>
      <c r="E1340" s="17">
        <v>0</v>
      </c>
      <c r="F1340" s="17">
        <v>0</v>
      </c>
    </row>
    <row r="1341" spans="1:6" x14ac:dyDescent="0.25">
      <c r="A1341" s="17">
        <v>194</v>
      </c>
      <c r="B1341" s="17">
        <v>3.0531320000000008E-2</v>
      </c>
      <c r="E1341" s="17">
        <v>0</v>
      </c>
      <c r="F1341" s="17">
        <v>0</v>
      </c>
    </row>
    <row r="1342" spans="1:6" x14ac:dyDescent="0.25">
      <c r="A1342" s="17">
        <v>195</v>
      </c>
      <c r="B1342" s="17">
        <v>3.0531320000000008E-2</v>
      </c>
      <c r="E1342" s="17">
        <v>0</v>
      </c>
      <c r="F1342" s="17">
        <v>0</v>
      </c>
    </row>
    <row r="1343" spans="1:6" x14ac:dyDescent="0.25">
      <c r="A1343" s="17">
        <v>195</v>
      </c>
      <c r="B1343" s="17">
        <v>0</v>
      </c>
      <c r="E1343" s="17">
        <v>0</v>
      </c>
      <c r="F1343" s="17">
        <v>0</v>
      </c>
    </row>
    <row r="1344" spans="1:6" x14ac:dyDescent="0.25">
      <c r="A1344" s="17">
        <v>195</v>
      </c>
      <c r="B1344" s="17">
        <v>3.0531320000000008E-2</v>
      </c>
      <c r="E1344" s="17">
        <v>0</v>
      </c>
      <c r="F1344" s="17">
        <v>0</v>
      </c>
    </row>
    <row r="1345" spans="1:6" x14ac:dyDescent="0.25">
      <c r="A1345" s="17">
        <v>194.5</v>
      </c>
      <c r="B1345" s="17">
        <v>3.0531320000000008E-2</v>
      </c>
      <c r="E1345" s="17">
        <v>0</v>
      </c>
      <c r="F1345" s="17">
        <v>0</v>
      </c>
    </row>
    <row r="1346" spans="1:6" x14ac:dyDescent="0.25">
      <c r="A1346" s="17">
        <v>194.5</v>
      </c>
      <c r="B1346" s="17">
        <v>1.8003804983333325</v>
      </c>
      <c r="E1346" s="17">
        <v>0</v>
      </c>
      <c r="F1346" s="17">
        <v>0</v>
      </c>
    </row>
    <row r="1347" spans="1:6" x14ac:dyDescent="0.25">
      <c r="A1347" s="17">
        <v>197.5625</v>
      </c>
      <c r="B1347" s="17">
        <v>1.8003804983333325</v>
      </c>
      <c r="E1347" s="17">
        <v>0</v>
      </c>
      <c r="F1347" s="17">
        <v>0</v>
      </c>
    </row>
    <row r="1348" spans="1:6" x14ac:dyDescent="0.25">
      <c r="A1348" s="17">
        <v>197.5625</v>
      </c>
      <c r="B1348" s="17">
        <v>0.99944545466666668</v>
      </c>
      <c r="E1348" s="17">
        <v>0</v>
      </c>
      <c r="F1348" s="17">
        <v>0</v>
      </c>
    </row>
    <row r="1349" spans="1:6" x14ac:dyDescent="0.25">
      <c r="A1349" s="17">
        <v>196</v>
      </c>
      <c r="B1349" s="17">
        <v>0.99944545466666668</v>
      </c>
      <c r="E1349" s="17">
        <v>0</v>
      </c>
      <c r="F1349" s="17">
        <v>0</v>
      </c>
    </row>
    <row r="1350" spans="1:6" x14ac:dyDescent="0.25">
      <c r="A1350" s="17">
        <v>196</v>
      </c>
      <c r="B1350" s="17">
        <v>0</v>
      </c>
      <c r="E1350" s="17">
        <v>0</v>
      </c>
      <c r="F1350" s="17">
        <v>0</v>
      </c>
    </row>
    <row r="1351" spans="1:6" x14ac:dyDescent="0.25">
      <c r="A1351" s="17">
        <v>196</v>
      </c>
      <c r="B1351" s="17">
        <v>0.99944545466666668</v>
      </c>
      <c r="E1351" s="17">
        <v>0</v>
      </c>
      <c r="F1351" s="17">
        <v>0</v>
      </c>
    </row>
    <row r="1352" spans="1:6" x14ac:dyDescent="0.25">
      <c r="A1352" s="17">
        <v>199.125</v>
      </c>
      <c r="B1352" s="17">
        <v>0.99944545466666668</v>
      </c>
      <c r="E1352" s="17">
        <v>0</v>
      </c>
      <c r="F1352" s="17">
        <v>0</v>
      </c>
    </row>
    <row r="1353" spans="1:6" x14ac:dyDescent="0.25">
      <c r="A1353" s="17">
        <v>199.125</v>
      </c>
      <c r="B1353" s="17">
        <v>0.74661858533333381</v>
      </c>
      <c r="E1353" s="17">
        <v>0</v>
      </c>
      <c r="F1353" s="17">
        <v>0</v>
      </c>
    </row>
    <row r="1354" spans="1:6" x14ac:dyDescent="0.25">
      <c r="A1354" s="17">
        <v>197.75</v>
      </c>
      <c r="B1354" s="17">
        <v>0.74661858533333381</v>
      </c>
      <c r="E1354" s="17">
        <v>0</v>
      </c>
      <c r="F1354" s="17">
        <v>0</v>
      </c>
    </row>
    <row r="1355" spans="1:6" x14ac:dyDescent="0.25">
      <c r="A1355" s="17">
        <v>197.75</v>
      </c>
      <c r="B1355" s="17">
        <v>0.27368402666666669</v>
      </c>
      <c r="E1355" s="17">
        <v>0</v>
      </c>
      <c r="F1355" s="17">
        <v>0</v>
      </c>
    </row>
    <row r="1356" spans="1:6" x14ac:dyDescent="0.25">
      <c r="A1356" s="17">
        <v>197</v>
      </c>
      <c r="B1356" s="17">
        <v>0.27368402666666669</v>
      </c>
      <c r="E1356" s="17">
        <v>0</v>
      </c>
      <c r="F1356" s="17">
        <v>0</v>
      </c>
    </row>
    <row r="1357" spans="1:6" x14ac:dyDescent="0.25">
      <c r="A1357" s="17">
        <v>197</v>
      </c>
      <c r="B1357" s="17">
        <v>0</v>
      </c>
      <c r="E1357" s="17">
        <v>0</v>
      </c>
      <c r="F1357" s="17">
        <v>0</v>
      </c>
    </row>
    <row r="1358" spans="1:6" x14ac:dyDescent="0.25">
      <c r="A1358" s="17">
        <v>197</v>
      </c>
      <c r="B1358" s="17">
        <v>0.27368402666666669</v>
      </c>
      <c r="E1358" s="17">
        <v>0</v>
      </c>
      <c r="F1358" s="17">
        <v>0</v>
      </c>
    </row>
    <row r="1359" spans="1:6" x14ac:dyDescent="0.25">
      <c r="A1359" s="17">
        <v>198.5</v>
      </c>
      <c r="B1359" s="17">
        <v>0.27368402666666669</v>
      </c>
      <c r="E1359" s="17">
        <v>0</v>
      </c>
      <c r="F1359" s="17">
        <v>0</v>
      </c>
    </row>
    <row r="1360" spans="1:6" x14ac:dyDescent="0.25">
      <c r="A1360" s="17">
        <v>198.5</v>
      </c>
      <c r="B1360" s="17">
        <v>0.16294399999999989</v>
      </c>
      <c r="E1360" s="17">
        <v>0</v>
      </c>
      <c r="F1360" s="17">
        <v>0</v>
      </c>
    </row>
    <row r="1361" spans="1:6" x14ac:dyDescent="0.25">
      <c r="A1361" s="17">
        <v>198</v>
      </c>
      <c r="B1361" s="17">
        <v>0.16294399999999989</v>
      </c>
      <c r="E1361" s="17">
        <v>0</v>
      </c>
      <c r="F1361" s="17">
        <v>0</v>
      </c>
    </row>
    <row r="1362" spans="1:6" x14ac:dyDescent="0.25">
      <c r="A1362" s="17">
        <v>198</v>
      </c>
      <c r="B1362" s="17">
        <v>0</v>
      </c>
      <c r="E1362" s="17">
        <v>0</v>
      </c>
      <c r="F1362" s="17">
        <v>0</v>
      </c>
    </row>
    <row r="1363" spans="1:6" x14ac:dyDescent="0.25">
      <c r="A1363" s="17">
        <v>198</v>
      </c>
      <c r="B1363" s="17">
        <v>0.16294399999999989</v>
      </c>
      <c r="E1363" s="17">
        <v>0</v>
      </c>
      <c r="F1363" s="17">
        <v>0</v>
      </c>
    </row>
    <row r="1364" spans="1:6" x14ac:dyDescent="0.25">
      <c r="A1364" s="17">
        <v>199</v>
      </c>
      <c r="B1364" s="17">
        <v>0.16294399999999989</v>
      </c>
      <c r="E1364" s="17">
        <v>0</v>
      </c>
      <c r="F1364" s="17">
        <v>0</v>
      </c>
    </row>
    <row r="1365" spans="1:6" x14ac:dyDescent="0.25">
      <c r="A1365" s="17">
        <v>199</v>
      </c>
      <c r="B1365" s="17">
        <v>0</v>
      </c>
      <c r="E1365" s="17">
        <v>0</v>
      </c>
      <c r="F1365" s="17">
        <v>0</v>
      </c>
    </row>
    <row r="1366" spans="1:6" x14ac:dyDescent="0.25">
      <c r="A1366" s="17">
        <v>199</v>
      </c>
      <c r="B1366" s="17">
        <v>0.16294399999999989</v>
      </c>
      <c r="E1366" s="17">
        <v>0</v>
      </c>
      <c r="F1366" s="17">
        <v>0</v>
      </c>
    </row>
    <row r="1367" spans="1:6" x14ac:dyDescent="0.25">
      <c r="A1367" s="17">
        <v>198.5</v>
      </c>
      <c r="B1367" s="17">
        <v>0.16294399999999989</v>
      </c>
      <c r="E1367" s="17">
        <v>0</v>
      </c>
      <c r="F1367" s="17">
        <v>0</v>
      </c>
    </row>
    <row r="1368" spans="1:6" x14ac:dyDescent="0.25">
      <c r="A1368" s="17">
        <v>198.5</v>
      </c>
      <c r="B1368" s="17">
        <v>0.27368402666666669</v>
      </c>
      <c r="E1368" s="17">
        <v>0</v>
      </c>
      <c r="F1368" s="17">
        <v>0</v>
      </c>
    </row>
    <row r="1369" spans="1:6" x14ac:dyDescent="0.25">
      <c r="A1369" s="17">
        <v>197.75</v>
      </c>
      <c r="B1369" s="17">
        <v>0.27368402666666669</v>
      </c>
      <c r="E1369" s="17">
        <v>0</v>
      </c>
      <c r="F1369" s="17">
        <v>0</v>
      </c>
    </row>
    <row r="1370" spans="1:6" x14ac:dyDescent="0.25">
      <c r="A1370" s="17">
        <v>197.75</v>
      </c>
      <c r="B1370" s="17">
        <v>0.74661858533333381</v>
      </c>
      <c r="E1370" s="17">
        <v>0</v>
      </c>
      <c r="F1370" s="17">
        <v>0</v>
      </c>
    </row>
    <row r="1371" spans="1:6" x14ac:dyDescent="0.25">
      <c r="A1371" s="17">
        <v>200.5</v>
      </c>
      <c r="B1371" s="17">
        <v>0.74661858533333381</v>
      </c>
      <c r="E1371" s="17">
        <v>0</v>
      </c>
      <c r="F1371" s="17">
        <v>0</v>
      </c>
    </row>
    <row r="1372" spans="1:6" x14ac:dyDescent="0.25">
      <c r="A1372" s="17">
        <v>200.5</v>
      </c>
      <c r="B1372" s="17">
        <v>0.36622749999999993</v>
      </c>
      <c r="E1372" s="17">
        <v>0</v>
      </c>
      <c r="F1372" s="17">
        <v>0</v>
      </c>
    </row>
    <row r="1373" spans="1:6" x14ac:dyDescent="0.25">
      <c r="A1373" s="17">
        <v>200</v>
      </c>
      <c r="B1373" s="17">
        <v>0.36622749999999993</v>
      </c>
      <c r="E1373" s="17">
        <v>0</v>
      </c>
      <c r="F1373" s="17">
        <v>0</v>
      </c>
    </row>
    <row r="1374" spans="1:6" x14ac:dyDescent="0.25">
      <c r="A1374" s="17">
        <v>200</v>
      </c>
      <c r="B1374" s="17">
        <v>0</v>
      </c>
      <c r="E1374" s="17">
        <v>0</v>
      </c>
      <c r="F1374" s="17">
        <v>0</v>
      </c>
    </row>
    <row r="1375" spans="1:6" x14ac:dyDescent="0.25">
      <c r="A1375" s="17">
        <v>200</v>
      </c>
      <c r="B1375" s="17">
        <v>0.36622749999999993</v>
      </c>
      <c r="E1375" s="17">
        <v>0</v>
      </c>
      <c r="F1375" s="17">
        <v>0</v>
      </c>
    </row>
    <row r="1376" spans="1:6" x14ac:dyDescent="0.25">
      <c r="A1376" s="17">
        <v>201</v>
      </c>
      <c r="B1376" s="17">
        <v>0.36622749999999993</v>
      </c>
      <c r="E1376" s="17">
        <v>0</v>
      </c>
      <c r="F1376" s="17">
        <v>0</v>
      </c>
    </row>
    <row r="1377" spans="1:6" x14ac:dyDescent="0.25">
      <c r="A1377" s="17">
        <v>201</v>
      </c>
      <c r="B1377" s="17">
        <v>0</v>
      </c>
      <c r="E1377" s="17">
        <v>0</v>
      </c>
      <c r="F1377" s="17">
        <v>0</v>
      </c>
    </row>
    <row r="1378" spans="1:6" x14ac:dyDescent="0.25">
      <c r="A1378" s="17">
        <v>201</v>
      </c>
      <c r="B1378" s="17">
        <v>0.36622749999999993</v>
      </c>
      <c r="E1378" s="17">
        <v>0</v>
      </c>
      <c r="F1378" s="17">
        <v>0</v>
      </c>
    </row>
    <row r="1379" spans="1:6" x14ac:dyDescent="0.25">
      <c r="A1379" s="17">
        <v>200.5</v>
      </c>
      <c r="B1379" s="17">
        <v>0.36622749999999993</v>
      </c>
      <c r="E1379" s="17">
        <v>0</v>
      </c>
      <c r="F1379" s="17">
        <v>0</v>
      </c>
    </row>
    <row r="1380" spans="1:6" x14ac:dyDescent="0.25">
      <c r="A1380" s="17">
        <v>200.5</v>
      </c>
      <c r="B1380" s="17">
        <v>0.74661858533333381</v>
      </c>
      <c r="E1380" s="17">
        <v>0</v>
      </c>
      <c r="F1380" s="17">
        <v>0</v>
      </c>
    </row>
    <row r="1381" spans="1:6" x14ac:dyDescent="0.25">
      <c r="A1381" s="17">
        <v>199.125</v>
      </c>
      <c r="B1381" s="17">
        <v>0.74661858533333381</v>
      </c>
      <c r="E1381" s="17">
        <v>0</v>
      </c>
      <c r="F1381" s="17">
        <v>0</v>
      </c>
    </row>
    <row r="1382" spans="1:6" x14ac:dyDescent="0.25">
      <c r="A1382" s="17">
        <v>199.125</v>
      </c>
      <c r="B1382" s="17">
        <v>0.99944545466666668</v>
      </c>
      <c r="E1382" s="17">
        <v>0</v>
      </c>
      <c r="F1382" s="17">
        <v>0</v>
      </c>
    </row>
    <row r="1383" spans="1:6" x14ac:dyDescent="0.25">
      <c r="A1383" s="17">
        <v>197.5625</v>
      </c>
      <c r="B1383" s="17">
        <v>0.99944545466666668</v>
      </c>
      <c r="E1383" s="17">
        <v>0</v>
      </c>
      <c r="F1383" s="17">
        <v>0</v>
      </c>
    </row>
    <row r="1384" spans="1:6" x14ac:dyDescent="0.25">
      <c r="A1384" s="17">
        <v>197.5625</v>
      </c>
      <c r="B1384" s="17">
        <v>1.8003804983333325</v>
      </c>
      <c r="E1384" s="17">
        <v>0</v>
      </c>
      <c r="F1384" s="17">
        <v>0</v>
      </c>
    </row>
    <row r="1385" spans="1:6" x14ac:dyDescent="0.25">
      <c r="A1385" s="17">
        <v>196.03125</v>
      </c>
      <c r="B1385" s="17">
        <v>1.8003804983333325</v>
      </c>
      <c r="E1385" s="17">
        <v>0</v>
      </c>
      <c r="F1385" s="17">
        <v>0</v>
      </c>
    </row>
    <row r="1386" spans="1:6" x14ac:dyDescent="0.25">
      <c r="A1386" s="17">
        <v>196.03125</v>
      </c>
      <c r="B1386" s="17">
        <v>3.8673714198484843</v>
      </c>
      <c r="E1386" s="17">
        <v>0</v>
      </c>
      <c r="F1386" s="17">
        <v>0</v>
      </c>
    </row>
    <row r="1387" spans="1:6" x14ac:dyDescent="0.25">
      <c r="A1387" s="17">
        <v>193.890625</v>
      </c>
      <c r="B1387" s="17">
        <v>3.8673714198484843</v>
      </c>
      <c r="E1387" s="17">
        <v>0</v>
      </c>
      <c r="F1387" s="17">
        <v>0</v>
      </c>
    </row>
    <row r="1388" spans="1:6" x14ac:dyDescent="0.25">
      <c r="A1388" s="17">
        <v>193.890625</v>
      </c>
      <c r="B1388" s="17">
        <v>9.719934137202797</v>
      </c>
      <c r="E1388" s="17">
        <v>0</v>
      </c>
      <c r="F1388" s="17">
        <v>0</v>
      </c>
    </row>
    <row r="1389" spans="1:6" x14ac:dyDescent="0.25">
      <c r="A1389" s="17">
        <v>191.6953125</v>
      </c>
      <c r="B1389" s="17">
        <v>9.719934137202797</v>
      </c>
      <c r="E1389" s="17">
        <v>0</v>
      </c>
      <c r="F1389" s="17">
        <v>0</v>
      </c>
    </row>
    <row r="1390" spans="1:6" x14ac:dyDescent="0.25">
      <c r="A1390" s="17">
        <v>191.6953125</v>
      </c>
      <c r="B1390" s="17">
        <v>16.43715298504447</v>
      </c>
      <c r="E1390" s="17">
        <v>0</v>
      </c>
      <c r="F1390" s="17">
        <v>0</v>
      </c>
    </row>
    <row r="1391" spans="1:6" x14ac:dyDescent="0.25">
      <c r="A1391" s="17">
        <v>177.5205078125</v>
      </c>
      <c r="B1391" s="17">
        <v>16.43715298504447</v>
      </c>
      <c r="E1391" s="17">
        <v>0</v>
      </c>
      <c r="F1391" s="17">
        <v>0</v>
      </c>
    </row>
    <row r="1392" spans="1:6" x14ac:dyDescent="0.25">
      <c r="A1392" s="17">
        <v>177.5205078125</v>
      </c>
      <c r="B1392" s="17">
        <v>31.82704120703584</v>
      </c>
      <c r="E1392" s="17">
        <v>0</v>
      </c>
      <c r="F1392" s="17">
        <v>0</v>
      </c>
    </row>
    <row r="1393" spans="1:6" x14ac:dyDescent="0.25">
      <c r="A1393" s="17">
        <v>142.430419921875</v>
      </c>
      <c r="B1393" s="17">
        <v>31.82704120703584</v>
      </c>
      <c r="E1393" s="17">
        <v>0</v>
      </c>
      <c r="F1393" s="17">
        <v>0</v>
      </c>
    </row>
    <row r="1394" spans="1:6" x14ac:dyDescent="0.25">
      <c r="A1394" s="17">
        <v>142.430419921875</v>
      </c>
      <c r="B1394" s="17">
        <v>39.349204190046628</v>
      </c>
      <c r="E1394" s="17">
        <v>0</v>
      </c>
      <c r="F1394" s="17">
        <v>0</v>
      </c>
    </row>
    <row r="1395" spans="1:6" x14ac:dyDescent="0.25">
      <c r="A1395" s="17">
        <v>112.7591552734375</v>
      </c>
      <c r="B1395" s="17">
        <v>39.349204190046628</v>
      </c>
      <c r="E1395" s="17">
        <v>0</v>
      </c>
      <c r="F1395" s="17">
        <v>0</v>
      </c>
    </row>
    <row r="1396" spans="1:6" x14ac:dyDescent="0.25">
      <c r="A1396" s="17">
        <v>112.7591552734375</v>
      </c>
      <c r="B1396" s="17">
        <v>91.617046664636348</v>
      </c>
      <c r="E1396" s="17">
        <v>0</v>
      </c>
      <c r="F1396" s="17">
        <v>0</v>
      </c>
    </row>
    <row r="1397" spans="1:6" x14ac:dyDescent="0.25">
      <c r="A1397" s="17">
        <v>86.14910888671875</v>
      </c>
      <c r="B1397" s="17">
        <v>91.617046664636348</v>
      </c>
      <c r="E1397" s="17">
        <v>0</v>
      </c>
      <c r="F1397" s="17">
        <v>0</v>
      </c>
    </row>
    <row r="1398" spans="1:6" x14ac:dyDescent="0.25">
      <c r="A1398" s="17">
        <v>86.14910888671875</v>
      </c>
      <c r="B1398" s="17">
        <v>129.83591360509789</v>
      </c>
      <c r="E1398" s="17">
        <v>0</v>
      </c>
      <c r="F1398" s="17">
        <v>0</v>
      </c>
    </row>
    <row r="1399" spans="1:6" x14ac:dyDescent="0.25">
      <c r="A1399" s="17">
        <v>52.612152099609375</v>
      </c>
      <c r="B1399" s="17">
        <v>129.83591360509789</v>
      </c>
      <c r="E1399" s="17">
        <v>0</v>
      </c>
      <c r="F1399" s="17">
        <v>0</v>
      </c>
    </row>
    <row r="1400" spans="1:6" x14ac:dyDescent="0.25">
      <c r="A1400" s="17">
        <v>52.612152099609375</v>
      </c>
      <c r="B1400" s="17">
        <v>228.70270070203227</v>
      </c>
      <c r="E1400" s="17">
        <v>0</v>
      </c>
      <c r="F1400" s="17">
        <v>0</v>
      </c>
    </row>
    <row r="1401" spans="1:6" x14ac:dyDescent="0.25">
      <c r="A1401" s="17">
        <v>27.181076049804688</v>
      </c>
      <c r="B1401" s="17">
        <v>228.70270070203227</v>
      </c>
      <c r="E1401" s="17">
        <v>0</v>
      </c>
      <c r="F1401" s="17">
        <v>0</v>
      </c>
    </row>
    <row r="1402" spans="1:6" x14ac:dyDescent="0.25">
      <c r="A1402" s="17">
        <v>0</v>
      </c>
      <c r="B1402" s="17">
        <v>0</v>
      </c>
      <c r="E1402" s="17">
        <v>0</v>
      </c>
      <c r="F1402" s="17">
        <v>0</v>
      </c>
    </row>
    <row r="1403" spans="1:6" x14ac:dyDescent="0.25">
      <c r="A1403" s="17">
        <v>0</v>
      </c>
      <c r="B1403" s="17">
        <v>0</v>
      </c>
      <c r="E1403" s="17">
        <v>0</v>
      </c>
      <c r="F1403" s="17">
        <v>0</v>
      </c>
    </row>
    <row r="1404" spans="1:6" x14ac:dyDescent="0.25">
      <c r="A1404" s="17">
        <v>0</v>
      </c>
      <c r="B1404" s="17">
        <v>0</v>
      </c>
      <c r="E1404" s="17">
        <v>0</v>
      </c>
      <c r="F1404" s="17">
        <v>0</v>
      </c>
    </row>
    <row r="1405" spans="1:6" x14ac:dyDescent="0.25">
      <c r="A1405" s="17">
        <v>0</v>
      </c>
      <c r="B1405" s="17">
        <v>0</v>
      </c>
      <c r="E1405" s="17">
        <v>0</v>
      </c>
      <c r="F1405" s="17">
        <v>0</v>
      </c>
    </row>
    <row r="1406" spans="1:6" x14ac:dyDescent="0.25">
      <c r="A1406" s="17">
        <v>0</v>
      </c>
      <c r="B1406" s="17">
        <v>0</v>
      </c>
      <c r="E1406" s="17">
        <v>0</v>
      </c>
      <c r="F1406" s="17">
        <v>0</v>
      </c>
    </row>
    <row r="1407" spans="1:6" x14ac:dyDescent="0.25">
      <c r="A1407" s="17">
        <v>0</v>
      </c>
      <c r="B1407" s="17">
        <v>0</v>
      </c>
      <c r="E1407" s="17">
        <v>0</v>
      </c>
      <c r="F1407" s="17">
        <v>0</v>
      </c>
    </row>
    <row r="1408" spans="1:6" x14ac:dyDescent="0.25">
      <c r="A1408" s="17">
        <v>0</v>
      </c>
      <c r="B1408" s="17">
        <v>0</v>
      </c>
      <c r="E1408" s="17">
        <v>0</v>
      </c>
      <c r="F1408" s="17">
        <v>0</v>
      </c>
    </row>
    <row r="1409" spans="1:6" x14ac:dyDescent="0.25">
      <c r="A1409" s="17">
        <v>0</v>
      </c>
      <c r="B1409" s="17">
        <v>0</v>
      </c>
      <c r="E1409" s="17">
        <v>0</v>
      </c>
      <c r="F1409" s="17">
        <v>0</v>
      </c>
    </row>
    <row r="1410" spans="1:6" x14ac:dyDescent="0.25">
      <c r="A1410" s="17">
        <v>0</v>
      </c>
      <c r="B1410" s="17">
        <v>0</v>
      </c>
      <c r="E1410" s="17">
        <v>0</v>
      </c>
      <c r="F1410" s="17">
        <v>0</v>
      </c>
    </row>
    <row r="1411" spans="1:6" x14ac:dyDescent="0.25">
      <c r="A1411" s="17">
        <v>0</v>
      </c>
      <c r="B1411" s="17">
        <v>0</v>
      </c>
      <c r="E1411" s="17">
        <v>0</v>
      </c>
      <c r="F1411" s="17">
        <v>0</v>
      </c>
    </row>
    <row r="1412" spans="1:6" x14ac:dyDescent="0.25">
      <c r="A1412" s="17">
        <v>0</v>
      </c>
      <c r="B1412" s="17">
        <v>0</v>
      </c>
      <c r="E1412" s="17">
        <v>0</v>
      </c>
      <c r="F1412" s="17">
        <v>0</v>
      </c>
    </row>
    <row r="1413" spans="1:6" x14ac:dyDescent="0.25">
      <c r="A1413" s="17">
        <v>0</v>
      </c>
      <c r="B1413" s="17">
        <v>0</v>
      </c>
      <c r="E1413" s="17">
        <v>0</v>
      </c>
      <c r="F1413" s="17">
        <v>0</v>
      </c>
    </row>
    <row r="1414" spans="1:6" x14ac:dyDescent="0.25">
      <c r="A1414" s="17">
        <v>0</v>
      </c>
      <c r="B1414" s="17">
        <v>0</v>
      </c>
      <c r="E1414" s="17">
        <v>0</v>
      </c>
      <c r="F1414" s="17">
        <v>0</v>
      </c>
    </row>
    <row r="1415" spans="1:6" x14ac:dyDescent="0.25">
      <c r="A1415" s="17">
        <v>0</v>
      </c>
      <c r="B1415" s="17">
        <v>0</v>
      </c>
      <c r="E1415" s="17">
        <v>0</v>
      </c>
      <c r="F1415" s="17">
        <v>0</v>
      </c>
    </row>
    <row r="1416" spans="1:6" x14ac:dyDescent="0.25">
      <c r="A1416" s="17">
        <v>0</v>
      </c>
      <c r="B1416" s="17">
        <v>0</v>
      </c>
      <c r="E1416" s="17">
        <v>0</v>
      </c>
      <c r="F1416" s="17">
        <v>0</v>
      </c>
    </row>
    <row r="1417" spans="1:6" x14ac:dyDescent="0.25">
      <c r="A1417" s="17">
        <v>0</v>
      </c>
      <c r="B1417" s="17">
        <v>0</v>
      </c>
      <c r="E1417" s="17">
        <v>0</v>
      </c>
      <c r="F1417" s="17">
        <v>0</v>
      </c>
    </row>
    <row r="1418" spans="1:6" x14ac:dyDescent="0.25">
      <c r="A1418" s="17">
        <v>0</v>
      </c>
      <c r="B1418" s="17">
        <v>0</v>
      </c>
      <c r="E1418" s="17">
        <v>0</v>
      </c>
      <c r="F1418" s="17">
        <v>0</v>
      </c>
    </row>
    <row r="1419" spans="1:6" x14ac:dyDescent="0.25">
      <c r="A1419" s="17">
        <v>0</v>
      </c>
      <c r="B1419" s="17">
        <v>0</v>
      </c>
      <c r="E1419" s="17">
        <v>0</v>
      </c>
      <c r="F1419" s="17">
        <v>0</v>
      </c>
    </row>
    <row r="1420" spans="1:6" x14ac:dyDescent="0.25">
      <c r="A1420" s="17">
        <v>0</v>
      </c>
      <c r="B1420" s="17">
        <v>0</v>
      </c>
      <c r="E1420" s="17">
        <v>0</v>
      </c>
      <c r="F1420" s="17">
        <v>0</v>
      </c>
    </row>
    <row r="1421" spans="1:6" x14ac:dyDescent="0.25">
      <c r="A1421" s="17">
        <v>0</v>
      </c>
      <c r="B1421" s="17">
        <v>0</v>
      </c>
      <c r="E1421" s="17">
        <v>0</v>
      </c>
      <c r="F1421" s="17">
        <v>0</v>
      </c>
    </row>
    <row r="1422" spans="1:6" x14ac:dyDescent="0.25">
      <c r="A1422" s="17">
        <v>0</v>
      </c>
      <c r="B1422" s="17">
        <v>0</v>
      </c>
      <c r="E1422" s="17">
        <v>0</v>
      </c>
      <c r="F1422" s="17">
        <v>0</v>
      </c>
    </row>
    <row r="1423" spans="1:6" x14ac:dyDescent="0.25">
      <c r="A1423" s="17">
        <v>0</v>
      </c>
      <c r="B1423" s="17">
        <v>0</v>
      </c>
      <c r="E1423" s="17">
        <v>0</v>
      </c>
      <c r="F1423" s="17">
        <v>0</v>
      </c>
    </row>
    <row r="1424" spans="1:6" x14ac:dyDescent="0.25">
      <c r="A1424" s="17">
        <v>0</v>
      </c>
      <c r="B1424" s="17">
        <v>0</v>
      </c>
      <c r="E1424" s="17">
        <v>0</v>
      </c>
      <c r="F1424" s="17">
        <v>0</v>
      </c>
    </row>
    <row r="1425" spans="1:6" x14ac:dyDescent="0.25">
      <c r="A1425" s="17">
        <v>0</v>
      </c>
      <c r="B1425" s="17">
        <v>0</v>
      </c>
      <c r="E1425" s="17">
        <v>0</v>
      </c>
      <c r="F1425" s="17">
        <v>0</v>
      </c>
    </row>
    <row r="1426" spans="1:6" x14ac:dyDescent="0.25">
      <c r="A1426" s="17">
        <v>0</v>
      </c>
      <c r="B1426" s="17">
        <v>0</v>
      </c>
      <c r="E1426" s="17">
        <v>0</v>
      </c>
      <c r="F1426" s="17">
        <v>0</v>
      </c>
    </row>
    <row r="1427" spans="1:6" x14ac:dyDescent="0.25">
      <c r="A1427" s="17">
        <v>0</v>
      </c>
      <c r="B1427" s="17">
        <v>0</v>
      </c>
      <c r="E1427" s="17">
        <v>0</v>
      </c>
      <c r="F1427" s="17">
        <v>0</v>
      </c>
    </row>
    <row r="1428" spans="1:6" x14ac:dyDescent="0.25">
      <c r="A1428" s="17">
        <v>0</v>
      </c>
      <c r="B1428" s="17">
        <v>0</v>
      </c>
      <c r="E1428" s="17">
        <v>0</v>
      </c>
      <c r="F1428" s="17">
        <v>0</v>
      </c>
    </row>
    <row r="1429" spans="1:6" x14ac:dyDescent="0.25">
      <c r="A1429" s="17">
        <v>0</v>
      </c>
      <c r="B1429" s="17">
        <v>0</v>
      </c>
      <c r="E1429" s="17">
        <v>0</v>
      </c>
      <c r="F1429" s="17">
        <v>0</v>
      </c>
    </row>
    <row r="1430" spans="1:6" x14ac:dyDescent="0.25">
      <c r="A1430" s="17">
        <v>0</v>
      </c>
      <c r="B1430" s="17">
        <v>0</v>
      </c>
      <c r="E1430" s="17">
        <v>0</v>
      </c>
      <c r="F1430" s="17">
        <v>0</v>
      </c>
    </row>
    <row r="1431" spans="1:6" x14ac:dyDescent="0.25">
      <c r="A1431" s="17">
        <v>0</v>
      </c>
      <c r="B1431" s="17">
        <v>0</v>
      </c>
      <c r="E1431" s="17">
        <v>0</v>
      </c>
      <c r="F1431" s="17">
        <v>0</v>
      </c>
    </row>
    <row r="1432" spans="1:6" x14ac:dyDescent="0.25">
      <c r="A1432" s="17">
        <v>0</v>
      </c>
      <c r="B1432" s="17">
        <v>0</v>
      </c>
      <c r="E1432" s="17">
        <v>0</v>
      </c>
      <c r="F1432" s="17">
        <v>0</v>
      </c>
    </row>
    <row r="1433" spans="1:6" x14ac:dyDescent="0.25">
      <c r="A1433" s="17">
        <v>0</v>
      </c>
      <c r="B1433" s="17">
        <v>0</v>
      </c>
      <c r="E1433" s="17">
        <v>0</v>
      </c>
      <c r="F1433" s="17">
        <v>0</v>
      </c>
    </row>
    <row r="1434" spans="1:6" x14ac:dyDescent="0.25">
      <c r="A1434" s="17">
        <v>0</v>
      </c>
      <c r="B1434" s="17">
        <v>0</v>
      </c>
      <c r="E1434" s="17">
        <v>0</v>
      </c>
      <c r="F1434" s="17">
        <v>0</v>
      </c>
    </row>
    <row r="1435" spans="1:6" x14ac:dyDescent="0.25">
      <c r="A1435" s="17">
        <v>0</v>
      </c>
      <c r="B1435" s="17">
        <v>0</v>
      </c>
      <c r="E1435" s="17">
        <v>0</v>
      </c>
      <c r="F1435" s="17">
        <v>0</v>
      </c>
    </row>
    <row r="1436" spans="1:6" x14ac:dyDescent="0.25">
      <c r="A1436" s="17">
        <v>0</v>
      </c>
      <c r="B1436" s="17">
        <v>0</v>
      </c>
      <c r="E1436" s="17">
        <v>0</v>
      </c>
      <c r="F1436" s="17">
        <v>0</v>
      </c>
    </row>
    <row r="1437" spans="1:6" x14ac:dyDescent="0.25">
      <c r="A1437" s="17">
        <v>0</v>
      </c>
      <c r="B1437" s="17">
        <v>0</v>
      </c>
      <c r="E1437" s="17">
        <v>0</v>
      </c>
      <c r="F1437" s="17">
        <v>0</v>
      </c>
    </row>
    <row r="1438" spans="1:6" x14ac:dyDescent="0.25">
      <c r="A1438" s="17">
        <v>0</v>
      </c>
      <c r="B1438" s="17">
        <v>0</v>
      </c>
      <c r="E1438" s="17">
        <v>0</v>
      </c>
      <c r="F1438" s="17">
        <v>0</v>
      </c>
    </row>
    <row r="1439" spans="1:6" x14ac:dyDescent="0.25">
      <c r="A1439" s="17">
        <v>0</v>
      </c>
      <c r="B1439" s="17">
        <v>0</v>
      </c>
      <c r="E1439" s="17">
        <v>0</v>
      </c>
      <c r="F1439" s="17">
        <v>0</v>
      </c>
    </row>
    <row r="1440" spans="1:6" x14ac:dyDescent="0.25">
      <c r="A1440" s="17">
        <v>0</v>
      </c>
      <c r="B1440" s="17">
        <v>0</v>
      </c>
      <c r="E1440" s="17">
        <v>0</v>
      </c>
      <c r="F1440" s="17">
        <v>0</v>
      </c>
    </row>
    <row r="1441" spans="1:6" x14ac:dyDescent="0.25">
      <c r="A1441" s="17">
        <v>0</v>
      </c>
      <c r="B1441" s="17">
        <v>0</v>
      </c>
      <c r="E1441" s="17">
        <v>0</v>
      </c>
      <c r="F1441" s="17">
        <v>0</v>
      </c>
    </row>
    <row r="1442" spans="1:6" x14ac:dyDescent="0.25">
      <c r="A1442" s="17">
        <v>0</v>
      </c>
      <c r="B1442" s="17">
        <v>0</v>
      </c>
      <c r="E1442" s="17">
        <v>0</v>
      </c>
      <c r="F1442" s="17">
        <v>0</v>
      </c>
    </row>
    <row r="1443" spans="1:6" x14ac:dyDescent="0.25">
      <c r="A1443" s="17">
        <v>0</v>
      </c>
      <c r="B1443" s="17">
        <v>0</v>
      </c>
      <c r="E1443" s="17">
        <v>0</v>
      </c>
      <c r="F1443" s="17">
        <v>0</v>
      </c>
    </row>
    <row r="1444" spans="1:6" x14ac:dyDescent="0.25">
      <c r="A1444" s="17">
        <v>0</v>
      </c>
      <c r="B1444" s="17">
        <v>0</v>
      </c>
      <c r="E1444" s="17">
        <v>0</v>
      </c>
      <c r="F1444" s="17">
        <v>0</v>
      </c>
    </row>
    <row r="1445" spans="1:6" x14ac:dyDescent="0.25">
      <c r="A1445" s="17">
        <v>0</v>
      </c>
      <c r="B1445" s="17">
        <v>0</v>
      </c>
      <c r="E1445" s="17">
        <v>0</v>
      </c>
      <c r="F1445" s="17">
        <v>0</v>
      </c>
    </row>
    <row r="1446" spans="1:6" x14ac:dyDescent="0.25">
      <c r="A1446" s="17">
        <v>0</v>
      </c>
      <c r="B1446" s="17">
        <v>0</v>
      </c>
      <c r="E1446" s="17">
        <v>0</v>
      </c>
      <c r="F1446" s="17">
        <v>0</v>
      </c>
    </row>
    <row r="1447" spans="1:6" x14ac:dyDescent="0.25">
      <c r="A1447" s="17">
        <v>0</v>
      </c>
      <c r="B1447" s="17">
        <v>0</v>
      </c>
      <c r="E1447" s="17">
        <v>0</v>
      </c>
      <c r="F1447" s="17">
        <v>0</v>
      </c>
    </row>
    <row r="1448" spans="1:6" x14ac:dyDescent="0.25">
      <c r="A1448" s="17">
        <v>0</v>
      </c>
      <c r="B1448" s="17">
        <v>0</v>
      </c>
      <c r="E1448" s="17">
        <v>0</v>
      </c>
      <c r="F1448" s="17">
        <v>0</v>
      </c>
    </row>
    <row r="1449" spans="1:6" x14ac:dyDescent="0.25">
      <c r="A1449" s="17">
        <v>0</v>
      </c>
      <c r="B1449" s="17">
        <v>0</v>
      </c>
      <c r="E1449" s="17">
        <v>0</v>
      </c>
      <c r="F1449" s="17">
        <v>0</v>
      </c>
    </row>
    <row r="1450" spans="1:6" x14ac:dyDescent="0.25">
      <c r="A1450" s="17">
        <v>0</v>
      </c>
      <c r="B1450" s="17">
        <v>0</v>
      </c>
      <c r="E1450" s="17">
        <v>0</v>
      </c>
      <c r="F1450" s="17">
        <v>0</v>
      </c>
    </row>
    <row r="1451" spans="1:6" x14ac:dyDescent="0.25">
      <c r="A1451" s="17">
        <v>0</v>
      </c>
      <c r="B1451" s="17">
        <v>0</v>
      </c>
      <c r="E1451" s="17">
        <v>0</v>
      </c>
      <c r="F1451" s="17">
        <v>0</v>
      </c>
    </row>
    <row r="1452" spans="1:6" x14ac:dyDescent="0.25">
      <c r="A1452" s="17">
        <v>0</v>
      </c>
      <c r="B1452" s="17">
        <v>0</v>
      </c>
      <c r="E1452" s="17">
        <v>0</v>
      </c>
      <c r="F1452" s="17">
        <v>0</v>
      </c>
    </row>
    <row r="1453" spans="1:6" x14ac:dyDescent="0.25">
      <c r="A1453" s="17">
        <v>0</v>
      </c>
      <c r="B1453" s="17">
        <v>0</v>
      </c>
      <c r="E1453" s="17">
        <v>0</v>
      </c>
      <c r="F1453" s="17">
        <v>0</v>
      </c>
    </row>
    <row r="1454" spans="1:6" x14ac:dyDescent="0.25">
      <c r="A1454" s="17">
        <v>0</v>
      </c>
      <c r="B1454" s="17">
        <v>0</v>
      </c>
      <c r="E1454" s="17">
        <v>0</v>
      </c>
      <c r="F1454" s="17">
        <v>0</v>
      </c>
    </row>
    <row r="1455" spans="1:6" x14ac:dyDescent="0.25">
      <c r="A1455" s="17">
        <v>0</v>
      </c>
      <c r="B1455" s="17">
        <v>0</v>
      </c>
      <c r="E1455" s="17">
        <v>0</v>
      </c>
      <c r="F1455" s="17">
        <v>0</v>
      </c>
    </row>
    <row r="1456" spans="1:6" x14ac:dyDescent="0.25">
      <c r="A1456" s="17">
        <v>0</v>
      </c>
      <c r="B1456" s="17">
        <v>0</v>
      </c>
      <c r="E1456" s="17">
        <v>0</v>
      </c>
      <c r="F1456" s="17">
        <v>0</v>
      </c>
    </row>
    <row r="1457" spans="1:6" x14ac:dyDescent="0.25">
      <c r="A1457" s="17">
        <v>0</v>
      </c>
      <c r="B1457" s="17">
        <v>0</v>
      </c>
      <c r="E1457" s="17">
        <v>0</v>
      </c>
      <c r="F1457" s="17">
        <v>0</v>
      </c>
    </row>
    <row r="1458" spans="1:6" x14ac:dyDescent="0.25">
      <c r="A1458" s="17">
        <v>0</v>
      </c>
      <c r="B1458" s="17">
        <v>0</v>
      </c>
      <c r="E1458" s="17">
        <v>0</v>
      </c>
      <c r="F1458" s="17">
        <v>0</v>
      </c>
    </row>
    <row r="1459" spans="1:6" x14ac:dyDescent="0.25">
      <c r="A1459" s="17">
        <v>0</v>
      </c>
      <c r="B1459" s="17">
        <v>0</v>
      </c>
      <c r="E1459" s="17">
        <v>0</v>
      </c>
      <c r="F1459" s="17">
        <v>0</v>
      </c>
    </row>
    <row r="1460" spans="1:6" x14ac:dyDescent="0.25">
      <c r="A1460" s="17">
        <v>0</v>
      </c>
      <c r="B1460" s="17">
        <v>0</v>
      </c>
      <c r="E1460" s="17">
        <v>0</v>
      </c>
      <c r="F1460" s="17">
        <v>0</v>
      </c>
    </row>
    <row r="1461" spans="1:6" x14ac:dyDescent="0.25">
      <c r="A1461" s="17">
        <v>0</v>
      </c>
      <c r="B1461" s="17">
        <v>0</v>
      </c>
      <c r="E1461" s="17">
        <v>0</v>
      </c>
      <c r="F1461" s="17">
        <v>0</v>
      </c>
    </row>
    <row r="1462" spans="1:6" x14ac:dyDescent="0.25">
      <c r="A1462" s="17">
        <v>0</v>
      </c>
      <c r="B1462" s="17">
        <v>0</v>
      </c>
      <c r="E1462" s="17">
        <v>0</v>
      </c>
      <c r="F1462" s="17">
        <v>0</v>
      </c>
    </row>
    <row r="1463" spans="1:6" x14ac:dyDescent="0.25">
      <c r="A1463" s="17">
        <v>0</v>
      </c>
      <c r="B1463" s="17">
        <v>0</v>
      </c>
      <c r="E1463" s="17">
        <v>0</v>
      </c>
      <c r="F1463" s="17">
        <v>0</v>
      </c>
    </row>
    <row r="1464" spans="1:6" x14ac:dyDescent="0.25">
      <c r="A1464" s="17">
        <v>0</v>
      </c>
      <c r="B1464" s="17">
        <v>0</v>
      </c>
      <c r="E1464" s="17">
        <v>0</v>
      </c>
      <c r="F1464" s="17">
        <v>0</v>
      </c>
    </row>
    <row r="1465" spans="1:6" x14ac:dyDescent="0.25">
      <c r="A1465" s="17">
        <v>0</v>
      </c>
      <c r="B1465" s="17">
        <v>0</v>
      </c>
      <c r="E1465" s="17">
        <v>0</v>
      </c>
      <c r="F1465" s="17">
        <v>0</v>
      </c>
    </row>
    <row r="1466" spans="1:6" x14ac:dyDescent="0.25">
      <c r="A1466" s="17">
        <v>0</v>
      </c>
      <c r="B1466" s="17">
        <v>0</v>
      </c>
      <c r="E1466" s="17">
        <v>0</v>
      </c>
      <c r="F1466" s="17">
        <v>0</v>
      </c>
    </row>
    <row r="1467" spans="1:6" x14ac:dyDescent="0.25">
      <c r="A1467" s="17">
        <v>0</v>
      </c>
      <c r="B1467" s="17">
        <v>0</v>
      </c>
      <c r="E1467" s="17">
        <v>0</v>
      </c>
      <c r="F1467" s="17">
        <v>0</v>
      </c>
    </row>
    <row r="1468" spans="1:6" x14ac:dyDescent="0.25">
      <c r="A1468" s="17">
        <v>0</v>
      </c>
      <c r="B1468" s="17">
        <v>0</v>
      </c>
      <c r="E1468" s="17">
        <v>0</v>
      </c>
      <c r="F1468" s="17">
        <v>0</v>
      </c>
    </row>
    <row r="1469" spans="1:6" x14ac:dyDescent="0.25">
      <c r="A1469" s="17">
        <v>0</v>
      </c>
      <c r="B1469" s="17">
        <v>0</v>
      </c>
      <c r="E1469" s="17">
        <v>0</v>
      </c>
      <c r="F1469" s="17">
        <v>0</v>
      </c>
    </row>
    <row r="1470" spans="1:6" x14ac:dyDescent="0.25">
      <c r="A1470" s="17">
        <v>0</v>
      </c>
      <c r="B1470" s="17">
        <v>0</v>
      </c>
      <c r="E1470" s="17">
        <v>0</v>
      </c>
      <c r="F1470" s="17">
        <v>0</v>
      </c>
    </row>
    <row r="1471" spans="1:6" x14ac:dyDescent="0.25">
      <c r="A1471" s="17">
        <v>0</v>
      </c>
      <c r="B1471" s="17">
        <v>0</v>
      </c>
      <c r="E1471" s="17">
        <v>0</v>
      </c>
      <c r="F1471" s="17">
        <v>0</v>
      </c>
    </row>
    <row r="1472" spans="1:6" x14ac:dyDescent="0.25">
      <c r="A1472" s="17">
        <v>0</v>
      </c>
      <c r="B1472" s="17">
        <v>0</v>
      </c>
      <c r="E1472" s="17">
        <v>0</v>
      </c>
      <c r="F1472" s="17">
        <v>0</v>
      </c>
    </row>
    <row r="1473" spans="1:6" x14ac:dyDescent="0.25">
      <c r="A1473" s="17">
        <v>0</v>
      </c>
      <c r="B1473" s="17">
        <v>0</v>
      </c>
      <c r="E1473" s="17">
        <v>0</v>
      </c>
      <c r="F1473" s="17">
        <v>0</v>
      </c>
    </row>
    <row r="1474" spans="1:6" x14ac:dyDescent="0.25">
      <c r="A1474" s="17">
        <v>0</v>
      </c>
      <c r="B1474" s="17">
        <v>0</v>
      </c>
      <c r="E1474" s="17">
        <v>0</v>
      </c>
      <c r="F1474" s="17">
        <v>0</v>
      </c>
    </row>
    <row r="1475" spans="1:6" x14ac:dyDescent="0.25">
      <c r="A1475" s="17">
        <v>0</v>
      </c>
      <c r="B1475" s="17">
        <v>0</v>
      </c>
      <c r="E1475" s="17">
        <v>0</v>
      </c>
      <c r="F1475" s="17">
        <v>0</v>
      </c>
    </row>
    <row r="1476" spans="1:6" x14ac:dyDescent="0.25">
      <c r="A1476" s="17">
        <v>0</v>
      </c>
      <c r="B1476" s="17">
        <v>0</v>
      </c>
      <c r="E1476" s="17">
        <v>0</v>
      </c>
      <c r="F1476" s="17">
        <v>0</v>
      </c>
    </row>
    <row r="1477" spans="1:6" x14ac:dyDescent="0.25">
      <c r="A1477" s="17">
        <v>0</v>
      </c>
      <c r="B1477" s="17">
        <v>0</v>
      </c>
      <c r="E1477" s="17">
        <v>0</v>
      </c>
      <c r="F1477" s="17">
        <v>0</v>
      </c>
    </row>
    <row r="1478" spans="1:6" x14ac:dyDescent="0.25">
      <c r="A1478" s="17">
        <v>0</v>
      </c>
      <c r="B1478" s="17">
        <v>0</v>
      </c>
      <c r="E1478" s="17">
        <v>0</v>
      </c>
      <c r="F1478" s="17">
        <v>0</v>
      </c>
    </row>
    <row r="1479" spans="1:6" x14ac:dyDescent="0.25">
      <c r="A1479" s="17">
        <v>0</v>
      </c>
      <c r="B1479" s="17">
        <v>0</v>
      </c>
      <c r="E1479" s="17">
        <v>0</v>
      </c>
      <c r="F1479" s="17">
        <v>0</v>
      </c>
    </row>
    <row r="1480" spans="1:6" x14ac:dyDescent="0.25">
      <c r="A1480" s="17">
        <v>0</v>
      </c>
      <c r="B1480" s="17">
        <v>0</v>
      </c>
      <c r="E1480" s="17">
        <v>0</v>
      </c>
      <c r="F1480" s="17">
        <v>0</v>
      </c>
    </row>
    <row r="1481" spans="1:6" x14ac:dyDescent="0.25">
      <c r="A1481" s="17">
        <v>0</v>
      </c>
      <c r="B1481" s="17">
        <v>0</v>
      </c>
      <c r="E1481" s="17">
        <v>0</v>
      </c>
      <c r="F1481" s="17">
        <v>0</v>
      </c>
    </row>
    <row r="1482" spans="1:6" x14ac:dyDescent="0.25">
      <c r="A1482" s="17">
        <v>0</v>
      </c>
      <c r="B1482" s="17">
        <v>0</v>
      </c>
      <c r="E1482" s="17">
        <v>0</v>
      </c>
      <c r="F1482" s="17">
        <v>0</v>
      </c>
    </row>
    <row r="1483" spans="1:6" x14ac:dyDescent="0.25">
      <c r="A1483" s="17">
        <v>0</v>
      </c>
      <c r="B1483" s="17">
        <v>0</v>
      </c>
      <c r="E1483" s="17">
        <v>0</v>
      </c>
      <c r="F1483" s="17">
        <v>0</v>
      </c>
    </row>
    <row r="1484" spans="1:6" x14ac:dyDescent="0.25">
      <c r="A1484" s="17">
        <v>0</v>
      </c>
      <c r="B1484" s="17">
        <v>0</v>
      </c>
      <c r="E1484" s="17">
        <v>0</v>
      </c>
      <c r="F1484" s="17">
        <v>0</v>
      </c>
    </row>
    <row r="1485" spans="1:6" x14ac:dyDescent="0.25">
      <c r="A1485" s="17">
        <v>0</v>
      </c>
      <c r="B1485" s="17">
        <v>0</v>
      </c>
      <c r="E1485" s="17">
        <v>0</v>
      </c>
      <c r="F1485" s="17">
        <v>0</v>
      </c>
    </row>
    <row r="1486" spans="1:6" x14ac:dyDescent="0.25">
      <c r="A1486" s="17">
        <v>0</v>
      </c>
      <c r="B1486" s="17">
        <v>0</v>
      </c>
      <c r="E1486" s="17">
        <v>0</v>
      </c>
      <c r="F1486" s="17">
        <v>0</v>
      </c>
    </row>
    <row r="1487" spans="1:6" x14ac:dyDescent="0.25">
      <c r="A1487" s="17">
        <v>0</v>
      </c>
      <c r="B1487" s="17">
        <v>0</v>
      </c>
      <c r="E1487" s="17">
        <v>0</v>
      </c>
      <c r="F1487" s="17">
        <v>0</v>
      </c>
    </row>
    <row r="1488" spans="1:6" x14ac:dyDescent="0.25">
      <c r="A1488" s="17">
        <v>0</v>
      </c>
      <c r="B1488" s="17">
        <v>0</v>
      </c>
      <c r="E1488" s="17">
        <v>0</v>
      </c>
      <c r="F1488" s="17">
        <v>0</v>
      </c>
    </row>
    <row r="1489" spans="1:6" x14ac:dyDescent="0.25">
      <c r="A1489" s="17">
        <v>0</v>
      </c>
      <c r="B1489" s="17">
        <v>0</v>
      </c>
      <c r="E1489" s="17">
        <v>0</v>
      </c>
      <c r="F1489" s="17">
        <v>0</v>
      </c>
    </row>
    <row r="1490" spans="1:6" x14ac:dyDescent="0.25">
      <c r="A1490" s="17">
        <v>0</v>
      </c>
      <c r="B1490" s="17">
        <v>0</v>
      </c>
      <c r="E1490" s="17">
        <v>0</v>
      </c>
      <c r="F1490" s="17">
        <v>0</v>
      </c>
    </row>
    <row r="1491" spans="1:6" x14ac:dyDescent="0.25">
      <c r="A1491" s="17">
        <v>0</v>
      </c>
      <c r="B1491" s="17">
        <v>0</v>
      </c>
      <c r="E1491" s="17">
        <v>0</v>
      </c>
      <c r="F1491" s="17">
        <v>0</v>
      </c>
    </row>
    <row r="1492" spans="1:6" x14ac:dyDescent="0.25">
      <c r="A1492" s="17">
        <v>0</v>
      </c>
      <c r="B1492" s="17">
        <v>0</v>
      </c>
      <c r="E1492" s="17">
        <v>0</v>
      </c>
      <c r="F1492" s="17">
        <v>0</v>
      </c>
    </row>
    <row r="1493" spans="1:6" x14ac:dyDescent="0.25">
      <c r="A1493" s="17">
        <v>0</v>
      </c>
      <c r="B1493" s="17">
        <v>0</v>
      </c>
      <c r="E1493" s="17">
        <v>0</v>
      </c>
      <c r="F1493" s="17">
        <v>0</v>
      </c>
    </row>
    <row r="1494" spans="1:6" x14ac:dyDescent="0.25">
      <c r="A1494" s="17">
        <v>0</v>
      </c>
      <c r="B1494" s="17">
        <v>0</v>
      </c>
      <c r="E1494" s="17">
        <v>0</v>
      </c>
      <c r="F1494" s="17">
        <v>0</v>
      </c>
    </row>
    <row r="1495" spans="1:6" x14ac:dyDescent="0.25">
      <c r="A1495" s="17">
        <v>0</v>
      </c>
      <c r="B1495" s="17">
        <v>0</v>
      </c>
      <c r="E1495" s="17">
        <v>0</v>
      </c>
      <c r="F1495" s="17">
        <v>0</v>
      </c>
    </row>
    <row r="1496" spans="1:6" x14ac:dyDescent="0.25">
      <c r="A1496" s="17">
        <v>0</v>
      </c>
      <c r="B1496" s="17">
        <v>0</v>
      </c>
      <c r="E1496" s="17">
        <v>0</v>
      </c>
      <c r="F1496" s="17">
        <v>0</v>
      </c>
    </row>
    <row r="1497" spans="1:6" x14ac:dyDescent="0.25">
      <c r="A1497" s="17">
        <v>0</v>
      </c>
      <c r="B1497" s="17">
        <v>0</v>
      </c>
      <c r="E1497" s="17">
        <v>0</v>
      </c>
      <c r="F1497" s="17">
        <v>0</v>
      </c>
    </row>
    <row r="1498" spans="1:6" x14ac:dyDescent="0.25">
      <c r="A1498" s="17">
        <v>0</v>
      </c>
      <c r="B1498" s="17">
        <v>0</v>
      </c>
      <c r="E1498" s="17">
        <v>0</v>
      </c>
      <c r="F1498" s="17">
        <v>0</v>
      </c>
    </row>
    <row r="1499" spans="1:6" x14ac:dyDescent="0.25">
      <c r="A1499" s="17">
        <v>0</v>
      </c>
      <c r="B1499" s="17">
        <v>0</v>
      </c>
      <c r="E1499" s="17">
        <v>0</v>
      </c>
      <c r="F1499" s="17">
        <v>0</v>
      </c>
    </row>
    <row r="1500" spans="1:6" x14ac:dyDescent="0.25">
      <c r="A1500" s="17">
        <v>0</v>
      </c>
      <c r="B1500" s="17">
        <v>0</v>
      </c>
      <c r="E1500" s="17">
        <v>0</v>
      </c>
      <c r="F1500" s="17">
        <v>0</v>
      </c>
    </row>
    <row r="1501" spans="1:6" x14ac:dyDescent="0.25">
      <c r="A1501" s="17">
        <v>0</v>
      </c>
      <c r="B1501" s="17">
        <v>0</v>
      </c>
      <c r="E1501" s="17">
        <v>0</v>
      </c>
      <c r="F1501" s="17">
        <v>0</v>
      </c>
    </row>
    <row r="1502" spans="1:6" x14ac:dyDescent="0.25">
      <c r="A1502" s="17">
        <v>0</v>
      </c>
      <c r="B1502" s="17">
        <v>0</v>
      </c>
      <c r="E1502" s="17">
        <v>0</v>
      </c>
      <c r="F1502" s="17">
        <v>0</v>
      </c>
    </row>
    <row r="1503" spans="1:6" x14ac:dyDescent="0.25">
      <c r="A1503" s="17">
        <v>0</v>
      </c>
      <c r="B1503" s="17">
        <v>0</v>
      </c>
      <c r="E1503" s="17">
        <v>0</v>
      </c>
      <c r="F1503" s="17">
        <v>0</v>
      </c>
    </row>
    <row r="1504" spans="1:6" x14ac:dyDescent="0.25">
      <c r="A1504" s="17">
        <v>0</v>
      </c>
      <c r="B1504" s="17">
        <v>0</v>
      </c>
      <c r="E1504" s="17">
        <v>0</v>
      </c>
      <c r="F1504" s="17">
        <v>0</v>
      </c>
    </row>
    <row r="1505" spans="1:6" x14ac:dyDescent="0.25">
      <c r="A1505" s="17">
        <v>0</v>
      </c>
      <c r="B1505" s="17">
        <v>0</v>
      </c>
      <c r="E1505" s="17">
        <v>0</v>
      </c>
      <c r="F1505" s="17">
        <v>0</v>
      </c>
    </row>
    <row r="1506" spans="1:6" x14ac:dyDescent="0.25">
      <c r="A1506" s="17">
        <v>0</v>
      </c>
      <c r="B1506" s="17">
        <v>0</v>
      </c>
      <c r="E1506" s="17">
        <v>0</v>
      </c>
      <c r="F1506" s="17">
        <v>0</v>
      </c>
    </row>
    <row r="1507" spans="1:6" x14ac:dyDescent="0.25">
      <c r="A1507" s="17">
        <v>0</v>
      </c>
      <c r="B1507" s="17">
        <v>0</v>
      </c>
      <c r="E1507" s="17">
        <v>0</v>
      </c>
      <c r="F1507" s="17">
        <v>0</v>
      </c>
    </row>
    <row r="1508" spans="1:6" x14ac:dyDescent="0.25">
      <c r="A1508" s="17">
        <v>0</v>
      </c>
      <c r="B1508" s="17">
        <v>0</v>
      </c>
      <c r="E1508" s="17">
        <v>0</v>
      </c>
      <c r="F1508" s="17">
        <v>0</v>
      </c>
    </row>
    <row r="1509" spans="1:6" x14ac:dyDescent="0.25">
      <c r="A1509" s="17">
        <v>0</v>
      </c>
      <c r="B1509" s="17">
        <v>0</v>
      </c>
      <c r="E1509" s="17">
        <v>0</v>
      </c>
      <c r="F1509" s="17">
        <v>0</v>
      </c>
    </row>
    <row r="1510" spans="1:6" x14ac:dyDescent="0.25">
      <c r="A1510" s="17">
        <v>0</v>
      </c>
      <c r="B1510" s="17">
        <v>0</v>
      </c>
      <c r="E1510" s="17">
        <v>0</v>
      </c>
      <c r="F1510" s="17">
        <v>0</v>
      </c>
    </row>
    <row r="1511" spans="1:6" x14ac:dyDescent="0.25">
      <c r="A1511" s="17">
        <v>0</v>
      </c>
      <c r="B1511" s="17">
        <v>0</v>
      </c>
      <c r="E1511" s="17">
        <v>0</v>
      </c>
      <c r="F1511" s="17">
        <v>0</v>
      </c>
    </row>
    <row r="1512" spans="1:6" x14ac:dyDescent="0.25">
      <c r="A1512" s="17">
        <v>0</v>
      </c>
      <c r="B1512" s="17">
        <v>0</v>
      </c>
      <c r="E1512" s="17">
        <v>0</v>
      </c>
      <c r="F1512" s="17">
        <v>0</v>
      </c>
    </row>
    <row r="1513" spans="1:6" x14ac:dyDescent="0.25">
      <c r="A1513" s="17">
        <v>0</v>
      </c>
      <c r="B1513" s="17">
        <v>0</v>
      </c>
      <c r="E1513" s="17">
        <v>0</v>
      </c>
      <c r="F1513" s="17">
        <v>0</v>
      </c>
    </row>
    <row r="1514" spans="1:6" x14ac:dyDescent="0.25">
      <c r="A1514" s="17">
        <v>0</v>
      </c>
      <c r="B1514" s="17">
        <v>0</v>
      </c>
      <c r="E1514" s="17">
        <v>0</v>
      </c>
      <c r="F1514" s="17">
        <v>0</v>
      </c>
    </row>
    <row r="1515" spans="1:6" x14ac:dyDescent="0.25">
      <c r="A1515" s="17">
        <v>0</v>
      </c>
      <c r="B1515" s="17">
        <v>0</v>
      </c>
      <c r="E1515" s="17">
        <v>0</v>
      </c>
      <c r="F1515" s="17">
        <v>0</v>
      </c>
    </row>
    <row r="1516" spans="1:6" x14ac:dyDescent="0.25">
      <c r="A1516" s="17">
        <v>0</v>
      </c>
      <c r="B1516" s="17">
        <v>0</v>
      </c>
      <c r="E1516" s="17">
        <v>0</v>
      </c>
      <c r="F1516" s="17">
        <v>0</v>
      </c>
    </row>
    <row r="1517" spans="1:6" x14ac:dyDescent="0.25">
      <c r="A1517" s="17">
        <v>0</v>
      </c>
      <c r="B1517" s="17">
        <v>0</v>
      </c>
      <c r="E1517" s="17">
        <v>0</v>
      </c>
      <c r="F1517" s="17">
        <v>0</v>
      </c>
    </row>
    <row r="1518" spans="1:6" x14ac:dyDescent="0.25">
      <c r="A1518" s="17">
        <v>0</v>
      </c>
      <c r="B1518" s="17">
        <v>0</v>
      </c>
      <c r="E1518" s="17">
        <v>0</v>
      </c>
      <c r="F1518" s="17">
        <v>0</v>
      </c>
    </row>
    <row r="1519" spans="1:6" x14ac:dyDescent="0.25">
      <c r="A1519" s="17">
        <v>0</v>
      </c>
      <c r="B1519" s="17">
        <v>0</v>
      </c>
      <c r="E1519" s="17">
        <v>0</v>
      </c>
      <c r="F1519" s="17">
        <v>0</v>
      </c>
    </row>
    <row r="1520" spans="1:6" x14ac:dyDescent="0.25">
      <c r="A1520" s="17">
        <v>0</v>
      </c>
      <c r="B1520" s="17">
        <v>0</v>
      </c>
      <c r="E1520" s="17">
        <v>0</v>
      </c>
      <c r="F1520" s="17">
        <v>0</v>
      </c>
    </row>
    <row r="1521" spans="1:6" x14ac:dyDescent="0.25">
      <c r="A1521" s="17">
        <v>0</v>
      </c>
      <c r="B1521" s="17">
        <v>0</v>
      </c>
      <c r="E1521" s="17">
        <v>0</v>
      </c>
      <c r="F1521" s="17">
        <v>0</v>
      </c>
    </row>
    <row r="1522" spans="1:6" x14ac:dyDescent="0.25">
      <c r="A1522" s="17">
        <v>0</v>
      </c>
      <c r="B1522" s="17">
        <v>0</v>
      </c>
      <c r="E1522" s="17">
        <v>0</v>
      </c>
      <c r="F1522" s="17">
        <v>0</v>
      </c>
    </row>
    <row r="1523" spans="1:6" x14ac:dyDescent="0.25">
      <c r="A1523" s="17">
        <v>0</v>
      </c>
      <c r="B1523" s="17">
        <v>0</v>
      </c>
      <c r="E1523" s="17">
        <v>0</v>
      </c>
      <c r="F1523" s="17">
        <v>0</v>
      </c>
    </row>
    <row r="1524" spans="1:6" x14ac:dyDescent="0.25">
      <c r="A1524" s="17">
        <v>0</v>
      </c>
      <c r="B1524" s="17">
        <v>0</v>
      </c>
      <c r="E1524" s="17">
        <v>0</v>
      </c>
      <c r="F1524" s="17">
        <v>0</v>
      </c>
    </row>
    <row r="1525" spans="1:6" x14ac:dyDescent="0.25">
      <c r="A1525" s="17">
        <v>0</v>
      </c>
      <c r="B1525" s="17">
        <v>0</v>
      </c>
      <c r="E1525" s="17">
        <v>0</v>
      </c>
      <c r="F1525" s="17">
        <v>0</v>
      </c>
    </row>
    <row r="1526" spans="1:6" x14ac:dyDescent="0.25">
      <c r="A1526" s="17">
        <v>0</v>
      </c>
      <c r="B1526" s="17">
        <v>0</v>
      </c>
      <c r="E1526" s="17">
        <v>0</v>
      </c>
      <c r="F1526" s="17">
        <v>0</v>
      </c>
    </row>
    <row r="1527" spans="1:6" x14ac:dyDescent="0.25">
      <c r="A1527" s="17">
        <v>0</v>
      </c>
      <c r="B1527" s="17">
        <v>0</v>
      </c>
      <c r="E1527" s="17">
        <v>0</v>
      </c>
      <c r="F1527" s="17">
        <v>0</v>
      </c>
    </row>
    <row r="1528" spans="1:6" x14ac:dyDescent="0.25">
      <c r="A1528" s="17">
        <v>0</v>
      </c>
      <c r="B1528" s="17">
        <v>0</v>
      </c>
      <c r="E1528" s="17">
        <v>0</v>
      </c>
      <c r="F1528" s="17">
        <v>0</v>
      </c>
    </row>
    <row r="1529" spans="1:6" x14ac:dyDescent="0.25">
      <c r="A1529" s="17">
        <v>0</v>
      </c>
      <c r="B1529" s="17">
        <v>0</v>
      </c>
      <c r="E1529" s="17">
        <v>0</v>
      </c>
      <c r="F1529" s="17">
        <v>0</v>
      </c>
    </row>
    <row r="1530" spans="1:6" x14ac:dyDescent="0.25">
      <c r="A1530" s="17">
        <v>0</v>
      </c>
      <c r="B1530" s="17">
        <v>0</v>
      </c>
      <c r="E1530" s="17">
        <v>0</v>
      </c>
      <c r="F1530" s="17">
        <v>0</v>
      </c>
    </row>
    <row r="1531" spans="1:6" x14ac:dyDescent="0.25">
      <c r="A1531" s="17">
        <v>0</v>
      </c>
      <c r="B1531" s="17">
        <v>0</v>
      </c>
      <c r="E1531" s="17">
        <v>0</v>
      </c>
      <c r="F1531" s="17">
        <v>0</v>
      </c>
    </row>
    <row r="1532" spans="1:6" x14ac:dyDescent="0.25">
      <c r="A1532" s="17">
        <v>0</v>
      </c>
      <c r="B1532" s="17">
        <v>0</v>
      </c>
      <c r="E1532" s="17">
        <v>0</v>
      </c>
      <c r="F1532" s="17">
        <v>0</v>
      </c>
    </row>
    <row r="1533" spans="1:6" x14ac:dyDescent="0.25">
      <c r="A1533" s="17">
        <v>0</v>
      </c>
      <c r="B1533" s="17">
        <v>0</v>
      </c>
      <c r="E1533" s="17">
        <v>0</v>
      </c>
      <c r="F1533" s="17">
        <v>0</v>
      </c>
    </row>
    <row r="1534" spans="1:6" x14ac:dyDescent="0.25">
      <c r="A1534" s="17">
        <v>0</v>
      </c>
      <c r="B1534" s="17">
        <v>0</v>
      </c>
      <c r="E1534" s="17">
        <v>0</v>
      </c>
      <c r="F1534" s="17">
        <v>0</v>
      </c>
    </row>
    <row r="1535" spans="1:6" x14ac:dyDescent="0.25">
      <c r="A1535" s="17">
        <v>0</v>
      </c>
      <c r="B1535" s="17">
        <v>0</v>
      </c>
      <c r="E1535" s="17">
        <v>0</v>
      </c>
      <c r="F1535" s="17">
        <v>0</v>
      </c>
    </row>
    <row r="1536" spans="1:6" x14ac:dyDescent="0.25">
      <c r="A1536" s="17">
        <v>0</v>
      </c>
      <c r="B1536" s="17">
        <v>0</v>
      </c>
      <c r="E1536" s="17">
        <v>0</v>
      </c>
      <c r="F1536" s="17">
        <v>0</v>
      </c>
    </row>
    <row r="1537" spans="1:6" x14ac:dyDescent="0.25">
      <c r="A1537" s="17">
        <v>0</v>
      </c>
      <c r="B1537" s="17">
        <v>0</v>
      </c>
      <c r="E1537" s="17">
        <v>0</v>
      </c>
      <c r="F1537" s="17">
        <v>0</v>
      </c>
    </row>
    <row r="1538" spans="1:6" x14ac:dyDescent="0.25">
      <c r="A1538" s="17">
        <v>0</v>
      </c>
      <c r="B1538" s="17">
        <v>0</v>
      </c>
      <c r="E1538" s="17">
        <v>0</v>
      </c>
      <c r="F1538" s="17">
        <v>0</v>
      </c>
    </row>
    <row r="1539" spans="1:6" x14ac:dyDescent="0.25">
      <c r="A1539" s="17">
        <v>0</v>
      </c>
      <c r="B1539" s="17">
        <v>0</v>
      </c>
      <c r="E1539" s="17">
        <v>0</v>
      </c>
      <c r="F1539" s="17">
        <v>0</v>
      </c>
    </row>
    <row r="1540" spans="1:6" x14ac:dyDescent="0.25">
      <c r="A1540" s="17">
        <v>0</v>
      </c>
      <c r="B1540" s="17">
        <v>0</v>
      </c>
      <c r="E1540" s="17">
        <v>0</v>
      </c>
      <c r="F1540" s="17">
        <v>0</v>
      </c>
    </row>
    <row r="1541" spans="1:6" x14ac:dyDescent="0.25">
      <c r="A1541" s="17">
        <v>0</v>
      </c>
      <c r="B1541" s="17">
        <v>0</v>
      </c>
      <c r="E1541" s="17">
        <v>0</v>
      </c>
      <c r="F1541" s="17">
        <v>0</v>
      </c>
    </row>
    <row r="1542" spans="1:6" x14ac:dyDescent="0.25">
      <c r="A1542" s="17">
        <v>0</v>
      </c>
      <c r="B1542" s="17">
        <v>0</v>
      </c>
      <c r="E1542" s="17">
        <v>0</v>
      </c>
      <c r="F1542" s="17">
        <v>0</v>
      </c>
    </row>
    <row r="1543" spans="1:6" x14ac:dyDescent="0.25">
      <c r="A1543" s="17">
        <v>0</v>
      </c>
      <c r="B1543" s="17">
        <v>0</v>
      </c>
      <c r="E1543" s="17">
        <v>0</v>
      </c>
      <c r="F1543" s="17">
        <v>0</v>
      </c>
    </row>
    <row r="1544" spans="1:6" x14ac:dyDescent="0.25">
      <c r="A1544" s="17">
        <v>0</v>
      </c>
      <c r="B1544" s="17">
        <v>0</v>
      </c>
      <c r="E1544" s="17">
        <v>0</v>
      </c>
      <c r="F1544" s="17">
        <v>0</v>
      </c>
    </row>
    <row r="1545" spans="1:6" x14ac:dyDescent="0.25">
      <c r="A1545" s="17">
        <v>0</v>
      </c>
      <c r="B1545" s="17">
        <v>0</v>
      </c>
      <c r="E1545" s="17">
        <v>0</v>
      </c>
      <c r="F1545" s="17">
        <v>0</v>
      </c>
    </row>
    <row r="1546" spans="1:6" x14ac:dyDescent="0.25">
      <c r="A1546" s="17">
        <v>0</v>
      </c>
      <c r="B1546" s="17">
        <v>0</v>
      </c>
      <c r="E1546" s="17">
        <v>0</v>
      </c>
      <c r="F1546" s="17">
        <v>0</v>
      </c>
    </row>
    <row r="1547" spans="1:6" x14ac:dyDescent="0.25">
      <c r="A1547" s="17">
        <v>0</v>
      </c>
      <c r="B1547" s="17">
        <v>0</v>
      </c>
      <c r="E1547" s="17">
        <v>0</v>
      </c>
      <c r="F1547" s="17">
        <v>0</v>
      </c>
    </row>
    <row r="1548" spans="1:6" x14ac:dyDescent="0.25">
      <c r="A1548" s="17">
        <v>0</v>
      </c>
      <c r="B1548" s="17">
        <v>0</v>
      </c>
      <c r="E1548" s="17">
        <v>0</v>
      </c>
      <c r="F1548" s="17">
        <v>0</v>
      </c>
    </row>
    <row r="1549" spans="1:6" x14ac:dyDescent="0.25">
      <c r="A1549" s="17">
        <v>0</v>
      </c>
      <c r="B1549" s="17">
        <v>0</v>
      </c>
      <c r="E1549" s="17">
        <v>0</v>
      </c>
      <c r="F1549" s="17">
        <v>0</v>
      </c>
    </row>
    <row r="1550" spans="1:6" x14ac:dyDescent="0.25">
      <c r="A1550" s="17">
        <v>0</v>
      </c>
      <c r="B1550" s="17">
        <v>0</v>
      </c>
      <c r="E1550" s="17">
        <v>0</v>
      </c>
      <c r="F1550" s="17">
        <v>0</v>
      </c>
    </row>
    <row r="1551" spans="1:6" x14ac:dyDescent="0.25">
      <c r="A1551" s="17">
        <v>0</v>
      </c>
      <c r="B1551" s="17">
        <v>0</v>
      </c>
      <c r="E1551" s="17">
        <v>0</v>
      </c>
      <c r="F1551" s="17">
        <v>0</v>
      </c>
    </row>
    <row r="1552" spans="1:6" x14ac:dyDescent="0.25">
      <c r="A1552" s="17">
        <v>0</v>
      </c>
      <c r="B1552" s="17">
        <v>0</v>
      </c>
      <c r="E1552" s="17">
        <v>0</v>
      </c>
      <c r="F1552" s="17">
        <v>0</v>
      </c>
    </row>
    <row r="1553" spans="1:6" x14ac:dyDescent="0.25">
      <c r="A1553" s="17">
        <v>0</v>
      </c>
      <c r="B1553" s="17">
        <v>0</v>
      </c>
      <c r="E1553" s="17">
        <v>0</v>
      </c>
      <c r="F1553" s="17">
        <v>0</v>
      </c>
    </row>
    <row r="1554" spans="1:6" x14ac:dyDescent="0.25">
      <c r="A1554" s="17">
        <v>0</v>
      </c>
      <c r="B1554" s="17">
        <v>0</v>
      </c>
      <c r="E1554" s="17">
        <v>0</v>
      </c>
      <c r="F1554" s="17">
        <v>0</v>
      </c>
    </row>
    <row r="1555" spans="1:6" x14ac:dyDescent="0.25">
      <c r="A1555" s="17">
        <v>0</v>
      </c>
      <c r="B1555" s="17">
        <v>0</v>
      </c>
      <c r="E1555" s="17">
        <v>0</v>
      </c>
      <c r="F1555" s="17">
        <v>0</v>
      </c>
    </row>
    <row r="1556" spans="1:6" x14ac:dyDescent="0.25">
      <c r="A1556" s="17">
        <v>0</v>
      </c>
      <c r="B1556" s="17">
        <v>0</v>
      </c>
      <c r="E1556" s="17">
        <v>0</v>
      </c>
      <c r="F1556" s="17">
        <v>0</v>
      </c>
    </row>
    <row r="1557" spans="1:6" x14ac:dyDescent="0.25">
      <c r="A1557" s="17">
        <v>0</v>
      </c>
      <c r="B1557" s="17">
        <v>0</v>
      </c>
      <c r="E1557" s="17">
        <v>0</v>
      </c>
      <c r="F1557" s="17">
        <v>0</v>
      </c>
    </row>
    <row r="1558" spans="1:6" x14ac:dyDescent="0.25">
      <c r="A1558" s="17">
        <v>0</v>
      </c>
      <c r="B1558" s="17">
        <v>0</v>
      </c>
      <c r="E1558" s="17">
        <v>0</v>
      </c>
      <c r="F1558" s="17">
        <v>0</v>
      </c>
    </row>
    <row r="1559" spans="1:6" x14ac:dyDescent="0.25">
      <c r="A1559" s="17">
        <v>0</v>
      </c>
      <c r="B1559" s="17">
        <v>0</v>
      </c>
      <c r="E1559" s="17">
        <v>0</v>
      </c>
      <c r="F1559" s="17">
        <v>0</v>
      </c>
    </row>
    <row r="1560" spans="1:6" x14ac:dyDescent="0.25">
      <c r="A1560" s="17">
        <v>0</v>
      </c>
      <c r="B1560" s="17">
        <v>0</v>
      </c>
      <c r="E1560" s="17">
        <v>0</v>
      </c>
      <c r="F1560" s="17">
        <v>0</v>
      </c>
    </row>
    <row r="1561" spans="1:6" x14ac:dyDescent="0.25">
      <c r="A1561" s="17">
        <v>0</v>
      </c>
      <c r="B1561" s="17">
        <v>0</v>
      </c>
      <c r="E1561" s="17">
        <v>0</v>
      </c>
      <c r="F1561" s="17">
        <v>0</v>
      </c>
    </row>
    <row r="1562" spans="1:6" x14ac:dyDescent="0.25">
      <c r="A1562" s="17">
        <v>0</v>
      </c>
      <c r="B1562" s="17">
        <v>0</v>
      </c>
      <c r="E1562" s="17">
        <v>0</v>
      </c>
      <c r="F1562" s="17">
        <v>0</v>
      </c>
    </row>
    <row r="1563" spans="1:6" x14ac:dyDescent="0.25">
      <c r="A1563" s="17">
        <v>0</v>
      </c>
      <c r="B1563" s="17">
        <v>0</v>
      </c>
      <c r="E1563" s="17">
        <v>0</v>
      </c>
      <c r="F1563" s="17">
        <v>0</v>
      </c>
    </row>
    <row r="1564" spans="1:6" x14ac:dyDescent="0.25">
      <c r="A1564" s="17">
        <v>0</v>
      </c>
      <c r="B1564" s="17">
        <v>0</v>
      </c>
      <c r="E1564" s="17">
        <v>0</v>
      </c>
      <c r="F1564" s="17">
        <v>0</v>
      </c>
    </row>
    <row r="1565" spans="1:6" x14ac:dyDescent="0.25">
      <c r="A1565" s="17">
        <v>0</v>
      </c>
      <c r="B1565" s="17">
        <v>0</v>
      </c>
      <c r="E1565" s="17">
        <v>0</v>
      </c>
      <c r="F1565" s="17">
        <v>0</v>
      </c>
    </row>
    <row r="1566" spans="1:6" x14ac:dyDescent="0.25">
      <c r="A1566" s="17">
        <v>0</v>
      </c>
      <c r="B1566" s="17">
        <v>0</v>
      </c>
      <c r="E1566" s="17">
        <v>0</v>
      </c>
      <c r="F1566" s="17">
        <v>0</v>
      </c>
    </row>
    <row r="1567" spans="1:6" x14ac:dyDescent="0.25">
      <c r="A1567" s="17">
        <v>0</v>
      </c>
      <c r="B1567" s="17">
        <v>0</v>
      </c>
      <c r="E1567" s="17">
        <v>0</v>
      </c>
      <c r="F1567" s="17">
        <v>0</v>
      </c>
    </row>
    <row r="1568" spans="1:6" x14ac:dyDescent="0.25">
      <c r="A1568" s="17">
        <v>0</v>
      </c>
      <c r="B1568" s="17">
        <v>0</v>
      </c>
      <c r="E1568" s="17">
        <v>0</v>
      </c>
      <c r="F1568" s="17">
        <v>0</v>
      </c>
    </row>
    <row r="1569" spans="1:6" x14ac:dyDescent="0.25">
      <c r="A1569" s="17">
        <v>0</v>
      </c>
      <c r="B1569" s="17">
        <v>0</v>
      </c>
      <c r="E1569" s="17">
        <v>0</v>
      </c>
      <c r="F1569" s="17">
        <v>0</v>
      </c>
    </row>
    <row r="1570" spans="1:6" x14ac:dyDescent="0.25">
      <c r="A1570" s="17">
        <v>0</v>
      </c>
      <c r="B1570" s="17">
        <v>0</v>
      </c>
      <c r="E1570" s="17">
        <v>0</v>
      </c>
      <c r="F1570" s="17">
        <v>0</v>
      </c>
    </row>
    <row r="1571" spans="1:6" x14ac:dyDescent="0.25">
      <c r="A1571" s="17">
        <v>0</v>
      </c>
      <c r="B1571" s="17">
        <v>0</v>
      </c>
      <c r="E1571" s="17">
        <v>0</v>
      </c>
      <c r="F1571" s="17">
        <v>0</v>
      </c>
    </row>
    <row r="1572" spans="1:6" x14ac:dyDescent="0.25">
      <c r="A1572" s="17">
        <v>0</v>
      </c>
      <c r="B1572" s="17">
        <v>0</v>
      </c>
      <c r="E1572" s="17">
        <v>0</v>
      </c>
      <c r="F1572" s="17">
        <v>0</v>
      </c>
    </row>
    <row r="1573" spans="1:6" x14ac:dyDescent="0.25">
      <c r="A1573" s="17">
        <v>0</v>
      </c>
      <c r="B1573" s="17">
        <v>0</v>
      </c>
      <c r="E1573" s="17">
        <v>0</v>
      </c>
      <c r="F1573" s="17">
        <v>0</v>
      </c>
    </row>
    <row r="1574" spans="1:6" x14ac:dyDescent="0.25">
      <c r="A1574" s="17">
        <v>0</v>
      </c>
      <c r="B1574" s="17">
        <v>0</v>
      </c>
      <c r="E1574" s="17">
        <v>0</v>
      </c>
      <c r="F1574" s="17">
        <v>0</v>
      </c>
    </row>
    <row r="1575" spans="1:6" x14ac:dyDescent="0.25">
      <c r="A1575" s="17">
        <v>0</v>
      </c>
      <c r="B1575" s="17">
        <v>0</v>
      </c>
      <c r="E1575" s="17">
        <v>0</v>
      </c>
      <c r="F1575" s="17">
        <v>0</v>
      </c>
    </row>
    <row r="1576" spans="1:6" x14ac:dyDescent="0.25">
      <c r="A1576" s="17">
        <v>0</v>
      </c>
      <c r="B1576" s="17">
        <v>0</v>
      </c>
      <c r="E1576" s="17">
        <v>0</v>
      </c>
      <c r="F1576" s="17">
        <v>0</v>
      </c>
    </row>
    <row r="1577" spans="1:6" x14ac:dyDescent="0.25">
      <c r="A1577" s="17">
        <v>0</v>
      </c>
      <c r="B1577" s="17">
        <v>0</v>
      </c>
      <c r="E1577" s="17">
        <v>0</v>
      </c>
      <c r="F1577" s="17">
        <v>0</v>
      </c>
    </row>
    <row r="1578" spans="1:6" x14ac:dyDescent="0.25">
      <c r="A1578" s="17">
        <v>0</v>
      </c>
      <c r="B1578" s="17">
        <v>0</v>
      </c>
      <c r="E1578" s="17">
        <v>0</v>
      </c>
      <c r="F1578" s="17">
        <v>0</v>
      </c>
    </row>
    <row r="1579" spans="1:6" x14ac:dyDescent="0.25">
      <c r="A1579" s="17">
        <v>0</v>
      </c>
      <c r="B1579" s="17">
        <v>0</v>
      </c>
      <c r="E1579" s="17">
        <v>0</v>
      </c>
      <c r="F1579" s="17">
        <v>0</v>
      </c>
    </row>
    <row r="1580" spans="1:6" x14ac:dyDescent="0.25">
      <c r="A1580" s="17">
        <v>0</v>
      </c>
      <c r="B1580" s="17">
        <v>0</v>
      </c>
      <c r="E1580" s="17">
        <v>0</v>
      </c>
      <c r="F1580" s="17">
        <v>0</v>
      </c>
    </row>
    <row r="1581" spans="1:6" x14ac:dyDescent="0.25">
      <c r="A1581" s="17">
        <v>0</v>
      </c>
      <c r="B1581" s="17">
        <v>0</v>
      </c>
      <c r="E1581" s="17">
        <v>0</v>
      </c>
      <c r="F1581" s="17">
        <v>0</v>
      </c>
    </row>
    <row r="1582" spans="1:6" x14ac:dyDescent="0.25">
      <c r="A1582" s="17">
        <v>0</v>
      </c>
      <c r="B1582" s="17">
        <v>0</v>
      </c>
      <c r="E1582" s="17">
        <v>0</v>
      </c>
      <c r="F1582" s="17">
        <v>0</v>
      </c>
    </row>
    <row r="1583" spans="1:6" x14ac:dyDescent="0.25">
      <c r="A1583" s="17">
        <v>0</v>
      </c>
      <c r="B1583" s="17">
        <v>0</v>
      </c>
      <c r="E1583" s="17">
        <v>0</v>
      </c>
      <c r="F1583" s="17">
        <v>0</v>
      </c>
    </row>
    <row r="1584" spans="1:6" x14ac:dyDescent="0.25">
      <c r="A1584" s="17">
        <v>0</v>
      </c>
      <c r="B1584" s="17">
        <v>0</v>
      </c>
      <c r="E1584" s="17">
        <v>0</v>
      </c>
      <c r="F1584" s="17">
        <v>0</v>
      </c>
    </row>
    <row r="1585" spans="1:6" x14ac:dyDescent="0.25">
      <c r="A1585" s="17">
        <v>0</v>
      </c>
      <c r="B1585" s="17">
        <v>0</v>
      </c>
      <c r="E1585" s="17">
        <v>0</v>
      </c>
      <c r="F1585" s="17">
        <v>0</v>
      </c>
    </row>
    <row r="1586" spans="1:6" x14ac:dyDescent="0.25">
      <c r="A1586" s="17">
        <v>0</v>
      </c>
      <c r="B1586" s="17">
        <v>0</v>
      </c>
      <c r="E1586" s="17">
        <v>0</v>
      </c>
      <c r="F1586" s="17">
        <v>0</v>
      </c>
    </row>
    <row r="1587" spans="1:6" x14ac:dyDescent="0.25">
      <c r="A1587" s="17">
        <v>0</v>
      </c>
      <c r="B1587" s="17">
        <v>0</v>
      </c>
      <c r="E1587" s="17">
        <v>0</v>
      </c>
      <c r="F1587" s="17">
        <v>0</v>
      </c>
    </row>
    <row r="1588" spans="1:6" x14ac:dyDescent="0.25">
      <c r="A1588" s="17">
        <v>0</v>
      </c>
      <c r="B1588" s="17">
        <v>0</v>
      </c>
      <c r="E1588" s="17">
        <v>0</v>
      </c>
      <c r="F1588" s="17">
        <v>0</v>
      </c>
    </row>
    <row r="1589" spans="1:6" x14ac:dyDescent="0.25">
      <c r="A1589" s="17">
        <v>0</v>
      </c>
      <c r="B1589" s="17">
        <v>0</v>
      </c>
      <c r="E1589" s="17">
        <v>0</v>
      </c>
      <c r="F1589" s="17">
        <v>0</v>
      </c>
    </row>
    <row r="1590" spans="1:6" x14ac:dyDescent="0.25">
      <c r="A1590" s="17">
        <v>0</v>
      </c>
      <c r="B1590" s="17">
        <v>0</v>
      </c>
      <c r="E1590" s="17">
        <v>0</v>
      </c>
      <c r="F1590" s="17">
        <v>0</v>
      </c>
    </row>
    <row r="1591" spans="1:6" x14ac:dyDescent="0.25">
      <c r="A1591" s="17">
        <v>0</v>
      </c>
      <c r="B1591" s="17">
        <v>0</v>
      </c>
      <c r="E1591" s="17">
        <v>0</v>
      </c>
      <c r="F1591" s="17">
        <v>0</v>
      </c>
    </row>
    <row r="1592" spans="1:6" x14ac:dyDescent="0.25">
      <c r="A1592" s="17">
        <v>0</v>
      </c>
      <c r="B1592" s="17">
        <v>0</v>
      </c>
      <c r="E1592" s="17">
        <v>0</v>
      </c>
      <c r="F1592" s="17">
        <v>0</v>
      </c>
    </row>
    <row r="1593" spans="1:6" x14ac:dyDescent="0.25">
      <c r="A1593" s="17">
        <v>0</v>
      </c>
      <c r="B1593" s="17">
        <v>0</v>
      </c>
      <c r="E1593" s="17">
        <v>0</v>
      </c>
      <c r="F1593" s="17">
        <v>0</v>
      </c>
    </row>
    <row r="1594" spans="1:6" x14ac:dyDescent="0.25">
      <c r="A1594" s="17">
        <v>0</v>
      </c>
      <c r="B1594" s="17">
        <v>0</v>
      </c>
      <c r="E1594" s="17">
        <v>0</v>
      </c>
      <c r="F1594" s="17">
        <v>0</v>
      </c>
    </row>
    <row r="1595" spans="1:6" x14ac:dyDescent="0.25">
      <c r="A1595" s="17">
        <v>0</v>
      </c>
      <c r="B1595" s="17">
        <v>0</v>
      </c>
      <c r="E1595" s="17">
        <v>0</v>
      </c>
      <c r="F1595" s="17">
        <v>0</v>
      </c>
    </row>
    <row r="1596" spans="1:6" x14ac:dyDescent="0.25">
      <c r="A1596" s="17">
        <v>0</v>
      </c>
      <c r="B1596" s="17">
        <v>0</v>
      </c>
      <c r="E1596" s="17">
        <v>0</v>
      </c>
      <c r="F1596" s="17">
        <v>0</v>
      </c>
    </row>
    <row r="1597" spans="1:6" x14ac:dyDescent="0.25">
      <c r="A1597" s="17">
        <v>0</v>
      </c>
      <c r="B1597" s="17">
        <v>0</v>
      </c>
      <c r="E1597" s="17">
        <v>0</v>
      </c>
      <c r="F1597" s="17">
        <v>0</v>
      </c>
    </row>
    <row r="1598" spans="1:6" x14ac:dyDescent="0.25">
      <c r="A1598" s="17">
        <v>0</v>
      </c>
      <c r="B1598" s="17">
        <v>0</v>
      </c>
      <c r="E1598" s="17">
        <v>0</v>
      </c>
      <c r="F1598" s="17">
        <v>0</v>
      </c>
    </row>
    <row r="1599" spans="1:6" x14ac:dyDescent="0.25">
      <c r="A1599" s="17">
        <v>0</v>
      </c>
      <c r="B1599" s="17">
        <v>0</v>
      </c>
      <c r="E1599" s="17">
        <v>0</v>
      </c>
      <c r="F1599" s="17">
        <v>0</v>
      </c>
    </row>
    <row r="1600" spans="1:6" x14ac:dyDescent="0.25">
      <c r="A1600" s="17">
        <v>0</v>
      </c>
      <c r="B1600" s="17">
        <v>0</v>
      </c>
      <c r="E1600" s="17">
        <v>0</v>
      </c>
      <c r="F1600" s="17">
        <v>0</v>
      </c>
    </row>
    <row r="1601" spans="1:6" x14ac:dyDescent="0.25">
      <c r="A1601" s="17">
        <v>0</v>
      </c>
      <c r="B1601" s="17">
        <v>0</v>
      </c>
      <c r="E1601" s="17">
        <v>0</v>
      </c>
      <c r="F1601" s="17">
        <v>0</v>
      </c>
    </row>
    <row r="1602" spans="1:6" x14ac:dyDescent="0.25">
      <c r="A1602" s="17">
        <v>0</v>
      </c>
      <c r="B1602" s="17">
        <v>0</v>
      </c>
      <c r="E1602" s="17">
        <v>0</v>
      </c>
      <c r="F1602" s="17">
        <v>0</v>
      </c>
    </row>
    <row r="1603" spans="1:6" x14ac:dyDescent="0.25">
      <c r="A1603" s="17">
        <v>0</v>
      </c>
      <c r="B1603" s="17">
        <v>0</v>
      </c>
      <c r="E1603" s="17">
        <v>0</v>
      </c>
      <c r="F1603" s="17">
        <v>0</v>
      </c>
    </row>
    <row r="1604" spans="1:6" x14ac:dyDescent="0.25">
      <c r="A1604" s="17">
        <v>0</v>
      </c>
      <c r="B1604" s="17">
        <v>0</v>
      </c>
      <c r="E1604" s="17">
        <v>0</v>
      </c>
      <c r="F1604" s="17">
        <v>0</v>
      </c>
    </row>
    <row r="1605" spans="1:6" x14ac:dyDescent="0.25">
      <c r="A1605" s="17">
        <v>0</v>
      </c>
      <c r="B1605" s="17">
        <v>0</v>
      </c>
      <c r="E1605" s="17">
        <v>0</v>
      </c>
      <c r="F1605" s="17">
        <v>0</v>
      </c>
    </row>
    <row r="1606" spans="1:6" x14ac:dyDescent="0.25">
      <c r="A1606" s="17">
        <v>0</v>
      </c>
      <c r="B1606" s="17">
        <v>0</v>
      </c>
      <c r="E1606" s="17">
        <v>0</v>
      </c>
      <c r="F1606" s="17">
        <v>0</v>
      </c>
    </row>
    <row r="1607" spans="1:6" x14ac:dyDescent="0.25">
      <c r="A1607" s="17">
        <v>0</v>
      </c>
      <c r="B1607" s="17">
        <v>0</v>
      </c>
      <c r="E1607" s="17">
        <v>0</v>
      </c>
      <c r="F1607" s="17">
        <v>0</v>
      </c>
    </row>
    <row r="1608" spans="1:6" ht="15.75" thickBot="1" x14ac:dyDescent="0.3">
      <c r="A1608" s="18">
        <v>0</v>
      </c>
      <c r="B1608" s="18">
        <v>0</v>
      </c>
      <c r="E1608" s="18">
        <v>0</v>
      </c>
      <c r="F1608" s="1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32</vt:i4>
      </vt:variant>
    </vt:vector>
  </HeadingPairs>
  <TitlesOfParts>
    <vt:vector size="32" baseType="lpstr">
      <vt:lpstr>Dactylurina</vt:lpstr>
      <vt:lpstr>ANOVA - Cluster</vt:lpstr>
      <vt:lpstr>XLSTAT_20220714_123546_1_HID1</vt:lpstr>
      <vt:lpstr>XLSTAT_20220714_123546_1_HID</vt:lpstr>
      <vt:lpstr>ANOVA</vt:lpstr>
      <vt:lpstr>XLSTAT_20220714_122049_1_HID1</vt:lpstr>
      <vt:lpstr>XLSTAT_20220714_122049_1_HID</vt:lpstr>
      <vt:lpstr>AHC</vt:lpstr>
      <vt:lpstr>XLSTAT_20220714_121239_1_HID</vt:lpstr>
      <vt:lpstr>DA</vt:lpstr>
      <vt:lpstr>XLSTAT_20220714_121022_1_HID2</vt:lpstr>
      <vt:lpstr>XLSTAT_20220714_121022_1_HID1</vt:lpstr>
      <vt:lpstr>XLSTAT_20220714_121022_1_HID</vt:lpstr>
      <vt:lpstr>PCA</vt:lpstr>
      <vt:lpstr>XLSTAT_20220714_115916_1_HID3</vt:lpstr>
      <vt:lpstr>XLSTAT_20220714_115916_1_HID2</vt:lpstr>
      <vt:lpstr>XLSTAT_20220714_115916_1_HID1</vt:lpstr>
      <vt:lpstr>XLSTAT_20220714_115916_1_HID</vt:lpstr>
      <vt:lpstr>Correlation tests</vt:lpstr>
      <vt:lpstr>Hypotrigona</vt:lpstr>
      <vt:lpstr>AHC1</vt:lpstr>
      <vt:lpstr>XLSTAT_20220714_135157_1_HID</vt:lpstr>
      <vt:lpstr>DA1</vt:lpstr>
      <vt:lpstr>XLSTAT_20220714_135000_1_HID2</vt:lpstr>
      <vt:lpstr>XLSTAT_20220714_135000_1_HID1</vt:lpstr>
      <vt:lpstr>XLSTAT_20220714_135000_1_HID</vt:lpstr>
      <vt:lpstr>PCA1</vt:lpstr>
      <vt:lpstr>XLSTAT_20220714_134407_1_HID3</vt:lpstr>
      <vt:lpstr>XLSTAT_20220714_134407_1_HID2</vt:lpstr>
      <vt:lpstr>XLSTAT_20220714_134407_1_HID1</vt:lpstr>
      <vt:lpstr>XLSTAT_20220714_134407_1_HID</vt:lpstr>
      <vt:lpstr>Correlation tests1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cash</dc:creator>
  <cp:lastModifiedBy>cash</cp:lastModifiedBy>
  <dcterms:created xsi:type="dcterms:W3CDTF">2022-05-19T11:50:31Z</dcterms:created>
  <dcterms:modified xsi:type="dcterms:W3CDTF">2022-07-14T20:53:54Z</dcterms:modified>
</cp:coreProperties>
</file>